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งานจัดเก็บรายได้ รัตนา\ภาษีที่ดินและส่ิ่งปลูกสร้าง\ปี 2565\ภ.ด.ส.1\"/>
    </mc:Choice>
  </mc:AlternateContent>
  <bookViews>
    <workbookView xWindow="0" yWindow="0" windowWidth="28800" windowHeight="12480"/>
  </bookViews>
  <sheets>
    <sheet name="pds-1" sheetId="1" r:id="rId1"/>
  </sheets>
  <definedNames>
    <definedName name="_xlnm.Print_Titles" localSheetId="0">'pds-1'!$1:$9</definedName>
  </definedNames>
  <calcPr calcId="152511"/>
</workbook>
</file>

<file path=xl/calcChain.xml><?xml version="1.0" encoding="utf-8"?>
<calcChain xmlns="http://schemas.openxmlformats.org/spreadsheetml/2006/main">
  <c r="AC4628" i="1" l="1"/>
  <c r="AF4628" i="1" s="1"/>
  <c r="P4628" i="1"/>
  <c r="N4628" i="1"/>
  <c r="AC4627" i="1"/>
  <c r="AF4627" i="1" s="1"/>
  <c r="AI4627" i="1" s="1"/>
  <c r="P4627" i="1"/>
  <c r="N4627" i="1"/>
  <c r="AG4625" i="1"/>
  <c r="AH4625" i="1" s="1"/>
  <c r="N4625" i="1"/>
  <c r="P4625" i="1" s="1"/>
  <c r="AC4623" i="1"/>
  <c r="AF4623" i="1" s="1"/>
  <c r="P4623" i="1"/>
  <c r="N4623" i="1"/>
  <c r="AC4622" i="1"/>
  <c r="AF4622" i="1" s="1"/>
  <c r="N4622" i="1"/>
  <c r="P4622" i="1" s="1"/>
  <c r="AC4620" i="1"/>
  <c r="AF4620" i="1" s="1"/>
  <c r="AG4620" i="1" s="1"/>
  <c r="AH4620" i="1" s="1"/>
  <c r="P4620" i="1"/>
  <c r="N4620" i="1"/>
  <c r="AF4618" i="1"/>
  <c r="AC4618" i="1"/>
  <c r="N4618" i="1"/>
  <c r="P4618" i="1" s="1"/>
  <c r="AG4618" i="1" s="1"/>
  <c r="AH4618" i="1" s="1"/>
  <c r="AC4616" i="1"/>
  <c r="AF4616" i="1" s="1"/>
  <c r="N4616" i="1"/>
  <c r="P4616" i="1" s="1"/>
  <c r="AC4615" i="1"/>
  <c r="AF4615" i="1" s="1"/>
  <c r="N4615" i="1"/>
  <c r="P4615" i="1" s="1"/>
  <c r="AG4615" i="1" s="1"/>
  <c r="AH4615" i="1" s="1"/>
  <c r="AC4613" i="1"/>
  <c r="AF4613" i="1" s="1"/>
  <c r="P4613" i="1"/>
  <c r="AG4613" i="1" s="1"/>
  <c r="AH4613" i="1" s="1"/>
  <c r="N4613" i="1"/>
  <c r="AJ4612" i="1"/>
  <c r="P4611" i="1"/>
  <c r="AG4611" i="1" s="1"/>
  <c r="AH4611" i="1" s="1"/>
  <c r="AJ4611" i="1" s="1"/>
  <c r="AL4611" i="1" s="1"/>
  <c r="AL4612" i="1" s="1"/>
  <c r="N4611" i="1"/>
  <c r="AC4609" i="1"/>
  <c r="AF4609" i="1" s="1"/>
  <c r="N4609" i="1"/>
  <c r="P4609" i="1" s="1"/>
  <c r="N4608" i="1"/>
  <c r="P4608" i="1" s="1"/>
  <c r="AG4608" i="1" s="1"/>
  <c r="AH4608" i="1" s="1"/>
  <c r="AJ4608" i="1" s="1"/>
  <c r="AL4608" i="1" s="1"/>
  <c r="N4607" i="1"/>
  <c r="P4607" i="1" s="1"/>
  <c r="AG4607" i="1" s="1"/>
  <c r="AH4607" i="1" s="1"/>
  <c r="AG4605" i="1"/>
  <c r="AH4605" i="1" s="1"/>
  <c r="N4605" i="1"/>
  <c r="P4605" i="1" s="1"/>
  <c r="N4603" i="1"/>
  <c r="P4603" i="1" s="1"/>
  <c r="AG4603" i="1" s="1"/>
  <c r="AH4603" i="1" s="1"/>
  <c r="AJ4603" i="1" s="1"/>
  <c r="AL4603" i="1" s="1"/>
  <c r="AL4602" i="1"/>
  <c r="N4602" i="1"/>
  <c r="P4602" i="1" s="1"/>
  <c r="AG4602" i="1" s="1"/>
  <c r="AH4602" i="1" s="1"/>
  <c r="AJ4602" i="1" s="1"/>
  <c r="N4601" i="1"/>
  <c r="P4601" i="1" s="1"/>
  <c r="AG4601" i="1" s="1"/>
  <c r="AH4601" i="1" s="1"/>
  <c r="AJ4601" i="1" s="1"/>
  <c r="AL4601" i="1" s="1"/>
  <c r="N4600" i="1"/>
  <c r="P4600" i="1" s="1"/>
  <c r="AG4600" i="1" s="1"/>
  <c r="AH4600" i="1" s="1"/>
  <c r="AG4598" i="1"/>
  <c r="AH4598" i="1" s="1"/>
  <c r="AJ4598" i="1" s="1"/>
  <c r="AL4598" i="1" s="1"/>
  <c r="N4598" i="1"/>
  <c r="P4598" i="1" s="1"/>
  <c r="AF4597" i="1"/>
  <c r="AI4597" i="1" s="1"/>
  <c r="AC4597" i="1"/>
  <c r="N4597" i="1"/>
  <c r="P4597" i="1" s="1"/>
  <c r="AI4596" i="1"/>
  <c r="AF4596" i="1"/>
  <c r="AC4596" i="1"/>
  <c r="N4596" i="1"/>
  <c r="P4596" i="1" s="1"/>
  <c r="AG4596" i="1" s="1"/>
  <c r="AH4596" i="1" s="1"/>
  <c r="AI4595" i="1"/>
  <c r="AF4595" i="1"/>
  <c r="AC4595" i="1"/>
  <c r="N4595" i="1"/>
  <c r="P4595" i="1" s="1"/>
  <c r="AG4595" i="1" s="1"/>
  <c r="AH4595" i="1" s="1"/>
  <c r="AI4594" i="1"/>
  <c r="AF4594" i="1"/>
  <c r="AC4594" i="1"/>
  <c r="N4594" i="1"/>
  <c r="P4594" i="1" s="1"/>
  <c r="AH4592" i="1"/>
  <c r="AJ4592" i="1" s="1"/>
  <c r="AL4592" i="1" s="1"/>
  <c r="N4592" i="1"/>
  <c r="P4592" i="1" s="1"/>
  <c r="AG4592" i="1" s="1"/>
  <c r="AL4591" i="1"/>
  <c r="N4591" i="1"/>
  <c r="P4591" i="1" s="1"/>
  <c r="AG4591" i="1" s="1"/>
  <c r="AH4591" i="1" s="1"/>
  <c r="AJ4591" i="1" s="1"/>
  <c r="N4590" i="1"/>
  <c r="P4590" i="1" s="1"/>
  <c r="AG4590" i="1" s="1"/>
  <c r="AH4590" i="1" s="1"/>
  <c r="AF4588" i="1"/>
  <c r="AI4588" i="1" s="1"/>
  <c r="AC4588" i="1"/>
  <c r="N4588" i="1"/>
  <c r="P4588" i="1" s="1"/>
  <c r="AI4587" i="1"/>
  <c r="AF4587" i="1"/>
  <c r="AC4587" i="1"/>
  <c r="N4587" i="1"/>
  <c r="P4587" i="1" s="1"/>
  <c r="AG4587" i="1" s="1"/>
  <c r="AH4587" i="1" s="1"/>
  <c r="AI4586" i="1"/>
  <c r="AF4586" i="1"/>
  <c r="AC4586" i="1"/>
  <c r="N4586" i="1"/>
  <c r="P4586" i="1" s="1"/>
  <c r="AG4586" i="1" s="1"/>
  <c r="AH4586" i="1" s="1"/>
  <c r="AH4585" i="1"/>
  <c r="AH4584" i="1"/>
  <c r="AJ4584" i="1" s="1"/>
  <c r="AL4584" i="1" s="1"/>
  <c r="AG4584" i="1"/>
  <c r="N4584" i="1"/>
  <c r="P4584" i="1" s="1"/>
  <c r="N4583" i="1"/>
  <c r="P4583" i="1" s="1"/>
  <c r="AG4583" i="1" s="1"/>
  <c r="AH4583" i="1" s="1"/>
  <c r="AJ4583" i="1" s="1"/>
  <c r="AL4581" i="1"/>
  <c r="AC4581" i="1"/>
  <c r="AF4581" i="1" s="1"/>
  <c r="N4581" i="1"/>
  <c r="P4581" i="1" s="1"/>
  <c r="AG4581" i="1" s="1"/>
  <c r="AH4581" i="1" s="1"/>
  <c r="AJ4581" i="1" s="1"/>
  <c r="AF4580" i="1"/>
  <c r="AG4580" i="1" s="1"/>
  <c r="AH4580" i="1" s="1"/>
  <c r="AC4580" i="1"/>
  <c r="P4580" i="1"/>
  <c r="N4580" i="1"/>
  <c r="P4578" i="1"/>
  <c r="AG4578" i="1" s="1"/>
  <c r="AH4578" i="1" s="1"/>
  <c r="AJ4578" i="1" s="1"/>
  <c r="AL4578" i="1" s="1"/>
  <c r="N4578" i="1"/>
  <c r="AF4577" i="1"/>
  <c r="AC4577" i="1"/>
  <c r="AF4576" i="1"/>
  <c r="AC4576" i="1"/>
  <c r="N4576" i="1"/>
  <c r="P4576" i="1" s="1"/>
  <c r="AH4574" i="1"/>
  <c r="AJ4574" i="1" s="1"/>
  <c r="AL4574" i="1" s="1"/>
  <c r="N4574" i="1"/>
  <c r="P4574" i="1" s="1"/>
  <c r="AG4574" i="1" s="1"/>
  <c r="AL4573" i="1"/>
  <c r="N4573" i="1"/>
  <c r="P4573" i="1" s="1"/>
  <c r="AG4573" i="1" s="1"/>
  <c r="AH4573" i="1" s="1"/>
  <c r="AJ4573" i="1" s="1"/>
  <c r="AH4572" i="1"/>
  <c r="N4572" i="1"/>
  <c r="P4572" i="1" s="1"/>
  <c r="AG4572" i="1" s="1"/>
  <c r="N4570" i="1"/>
  <c r="P4570" i="1" s="1"/>
  <c r="AG4570" i="1" s="1"/>
  <c r="AH4570" i="1" s="1"/>
  <c r="AJ4570" i="1" s="1"/>
  <c r="AL4570" i="1" s="1"/>
  <c r="AG4569" i="1"/>
  <c r="AH4569" i="1" s="1"/>
  <c r="AJ4569" i="1" s="1"/>
  <c r="AL4569" i="1" s="1"/>
  <c r="AC4569" i="1"/>
  <c r="AF4569" i="1" s="1"/>
  <c r="P4569" i="1"/>
  <c r="N4569" i="1"/>
  <c r="AG4568" i="1"/>
  <c r="AH4568" i="1" s="1"/>
  <c r="AJ4568" i="1" s="1"/>
  <c r="AL4568" i="1" s="1"/>
  <c r="N4568" i="1"/>
  <c r="P4568" i="1" s="1"/>
  <c r="AJ4567" i="1"/>
  <c r="AL4567" i="1" s="1"/>
  <c r="AG4567" i="1"/>
  <c r="AH4567" i="1" s="1"/>
  <c r="P4567" i="1"/>
  <c r="N4567" i="1"/>
  <c r="N4566" i="1"/>
  <c r="P4566" i="1" s="1"/>
  <c r="AG4566" i="1" s="1"/>
  <c r="AH4566" i="1" s="1"/>
  <c r="AJ4566" i="1" s="1"/>
  <c r="AL4566" i="1" s="1"/>
  <c r="AG4565" i="1"/>
  <c r="AH4565" i="1" s="1"/>
  <c r="AJ4565" i="1" s="1"/>
  <c r="AL4565" i="1" s="1"/>
  <c r="P4565" i="1"/>
  <c r="N4565" i="1"/>
  <c r="N4564" i="1"/>
  <c r="P4564" i="1" s="1"/>
  <c r="AG4564" i="1" s="1"/>
  <c r="AH4564" i="1" s="1"/>
  <c r="AJ4564" i="1" s="1"/>
  <c r="AL4564" i="1" s="1"/>
  <c r="AJ4563" i="1"/>
  <c r="AL4563" i="1" s="1"/>
  <c r="AG4563" i="1"/>
  <c r="AH4563" i="1" s="1"/>
  <c r="P4563" i="1"/>
  <c r="N4563" i="1"/>
  <c r="N4562" i="1"/>
  <c r="P4562" i="1" s="1"/>
  <c r="AG4562" i="1" s="1"/>
  <c r="AH4562" i="1" s="1"/>
  <c r="AJ4562" i="1" s="1"/>
  <c r="AL4562" i="1" s="1"/>
  <c r="AL4561" i="1"/>
  <c r="AJ4561" i="1"/>
  <c r="AG4561" i="1"/>
  <c r="AH4561" i="1" s="1"/>
  <c r="P4561" i="1"/>
  <c r="N4561" i="1"/>
  <c r="AG4559" i="1"/>
  <c r="AH4559" i="1" s="1"/>
  <c r="P4559" i="1"/>
  <c r="N4559" i="1"/>
  <c r="AF4557" i="1"/>
  <c r="AC4557" i="1"/>
  <c r="P4557" i="1"/>
  <c r="AG4557" i="1" s="1"/>
  <c r="AH4557" i="1" s="1"/>
  <c r="AJ4557" i="1" s="1"/>
  <c r="AL4557" i="1" s="1"/>
  <c r="N4557" i="1"/>
  <c r="P4556" i="1"/>
  <c r="AG4556" i="1" s="1"/>
  <c r="AH4556" i="1" s="1"/>
  <c r="N4556" i="1"/>
  <c r="AH4554" i="1"/>
  <c r="AH4555" i="1" s="1"/>
  <c r="P4554" i="1"/>
  <c r="AG4554" i="1" s="1"/>
  <c r="N4554" i="1"/>
  <c r="N4552" i="1"/>
  <c r="P4552" i="1" s="1"/>
  <c r="AG4552" i="1" s="1"/>
  <c r="AH4552" i="1" s="1"/>
  <c r="AH4553" i="1" s="1"/>
  <c r="P4550" i="1"/>
  <c r="AG4550" i="1" s="1"/>
  <c r="AH4550" i="1" s="1"/>
  <c r="N4550" i="1"/>
  <c r="AF4548" i="1"/>
  <c r="AC4548" i="1"/>
  <c r="N4548" i="1"/>
  <c r="P4548" i="1" s="1"/>
  <c r="AG4548" i="1" s="1"/>
  <c r="AH4548" i="1" s="1"/>
  <c r="AJ4548" i="1" s="1"/>
  <c r="AL4548" i="1" s="1"/>
  <c r="AL4549" i="1" s="1"/>
  <c r="AC4546" i="1"/>
  <c r="AF4546" i="1" s="1"/>
  <c r="N4546" i="1"/>
  <c r="P4546" i="1" s="1"/>
  <c r="AG4545" i="1"/>
  <c r="AH4545" i="1" s="1"/>
  <c r="AJ4545" i="1" s="1"/>
  <c r="AL4545" i="1" s="1"/>
  <c r="P4545" i="1"/>
  <c r="N4545" i="1"/>
  <c r="N4544" i="1"/>
  <c r="P4544" i="1" s="1"/>
  <c r="AG4544" i="1" s="1"/>
  <c r="AH4544" i="1" s="1"/>
  <c r="AJ4544" i="1" s="1"/>
  <c r="AL4544" i="1" s="1"/>
  <c r="P4543" i="1"/>
  <c r="AG4543" i="1" s="1"/>
  <c r="AH4543" i="1" s="1"/>
  <c r="N4543" i="1"/>
  <c r="AG4541" i="1"/>
  <c r="AH4541" i="1" s="1"/>
  <c r="P4541" i="1"/>
  <c r="N4541" i="1"/>
  <c r="N4539" i="1"/>
  <c r="P4539" i="1" s="1"/>
  <c r="AG4539" i="1" s="1"/>
  <c r="AH4539" i="1" s="1"/>
  <c r="AJ4537" i="1"/>
  <c r="AL4537" i="1" s="1"/>
  <c r="AG4537" i="1"/>
  <c r="AH4537" i="1" s="1"/>
  <c r="P4537" i="1"/>
  <c r="N4537" i="1"/>
  <c r="AF4536" i="1"/>
  <c r="AC4536" i="1"/>
  <c r="N4536" i="1"/>
  <c r="P4536" i="1" s="1"/>
  <c r="AG4536" i="1" s="1"/>
  <c r="AH4536" i="1" s="1"/>
  <c r="P4534" i="1"/>
  <c r="AG4534" i="1" s="1"/>
  <c r="AH4534" i="1" s="1"/>
  <c r="N4534" i="1"/>
  <c r="P4532" i="1"/>
  <c r="AG4532" i="1" s="1"/>
  <c r="AH4532" i="1" s="1"/>
  <c r="AJ4532" i="1" s="1"/>
  <c r="AL4532" i="1" s="1"/>
  <c r="N4532" i="1"/>
  <c r="N4531" i="1"/>
  <c r="P4531" i="1" s="1"/>
  <c r="AG4531" i="1" s="1"/>
  <c r="AH4531" i="1" s="1"/>
  <c r="P4529" i="1"/>
  <c r="AG4529" i="1" s="1"/>
  <c r="AH4529" i="1" s="1"/>
  <c r="N4529" i="1"/>
  <c r="AJ4528" i="1"/>
  <c r="AH4528" i="1"/>
  <c r="P4527" i="1"/>
  <c r="AG4527" i="1" s="1"/>
  <c r="AH4527" i="1" s="1"/>
  <c r="AJ4527" i="1" s="1"/>
  <c r="AL4527" i="1" s="1"/>
  <c r="AL4528" i="1" s="1"/>
  <c r="N4527" i="1"/>
  <c r="AH4525" i="1"/>
  <c r="AJ4525" i="1" s="1"/>
  <c r="AL4525" i="1" s="1"/>
  <c r="P4525" i="1"/>
  <c r="AG4525" i="1" s="1"/>
  <c r="N4525" i="1"/>
  <c r="P4524" i="1"/>
  <c r="AG4524" i="1" s="1"/>
  <c r="AH4524" i="1" s="1"/>
  <c r="N4524" i="1"/>
  <c r="P4522" i="1"/>
  <c r="AG4522" i="1" s="1"/>
  <c r="AH4522" i="1" s="1"/>
  <c r="AJ4522" i="1" s="1"/>
  <c r="AL4522" i="1" s="1"/>
  <c r="N4522" i="1"/>
  <c r="AG4521" i="1"/>
  <c r="AH4521" i="1" s="1"/>
  <c r="AF4521" i="1"/>
  <c r="AI4521" i="1" s="1"/>
  <c r="AJ4521" i="1" s="1"/>
  <c r="AL4521" i="1" s="1"/>
  <c r="AC4521" i="1"/>
  <c r="P4521" i="1"/>
  <c r="N4521" i="1"/>
  <c r="AF4520" i="1"/>
  <c r="AI4520" i="1" s="1"/>
  <c r="AC4520" i="1"/>
  <c r="P4520" i="1"/>
  <c r="AG4520" i="1" s="1"/>
  <c r="AH4520" i="1" s="1"/>
  <c r="N4520" i="1"/>
  <c r="AC4519" i="1"/>
  <c r="AF4519" i="1" s="1"/>
  <c r="AI4519" i="1" s="1"/>
  <c r="P4519" i="1"/>
  <c r="N4519" i="1"/>
  <c r="AI4518" i="1"/>
  <c r="AJ4518" i="1" s="1"/>
  <c r="AL4518" i="1" s="1"/>
  <c r="AG4518" i="1"/>
  <c r="AH4518" i="1" s="1"/>
  <c r="AF4518" i="1"/>
  <c r="AC4518" i="1"/>
  <c r="P4518" i="1"/>
  <c r="N4518" i="1"/>
  <c r="AJ4517" i="1"/>
  <c r="AL4517" i="1" s="1"/>
  <c r="AG4517" i="1"/>
  <c r="AH4517" i="1" s="1"/>
  <c r="AF4517" i="1"/>
  <c r="AI4517" i="1" s="1"/>
  <c r="AC4517" i="1"/>
  <c r="P4517" i="1"/>
  <c r="N4517" i="1"/>
  <c r="AF4516" i="1"/>
  <c r="AI4516" i="1" s="1"/>
  <c r="AC4516" i="1"/>
  <c r="P4516" i="1"/>
  <c r="AG4516" i="1" s="1"/>
  <c r="AH4516" i="1" s="1"/>
  <c r="N4516" i="1"/>
  <c r="AC4515" i="1"/>
  <c r="AF4515" i="1" s="1"/>
  <c r="AI4515" i="1" s="1"/>
  <c r="P4515" i="1"/>
  <c r="AG4515" i="1" s="1"/>
  <c r="AH4515" i="1" s="1"/>
  <c r="N4515" i="1"/>
  <c r="AF4513" i="1"/>
  <c r="AC4513" i="1"/>
  <c r="N4513" i="1"/>
  <c r="P4513" i="1" s="1"/>
  <c r="AG4513" i="1" s="1"/>
  <c r="AH4513" i="1" s="1"/>
  <c r="AJ4513" i="1" s="1"/>
  <c r="AL4513" i="1" s="1"/>
  <c r="AC4512" i="1"/>
  <c r="AF4512" i="1" s="1"/>
  <c r="AG4512" i="1" s="1"/>
  <c r="AH4512" i="1" s="1"/>
  <c r="AJ4512" i="1" s="1"/>
  <c r="AL4512" i="1" s="1"/>
  <c r="P4512" i="1"/>
  <c r="N4512" i="1"/>
  <c r="AG4511" i="1"/>
  <c r="AH4511" i="1" s="1"/>
  <c r="P4511" i="1"/>
  <c r="N4511" i="1"/>
  <c r="N4509" i="1"/>
  <c r="P4509" i="1" s="1"/>
  <c r="AG4509" i="1" s="1"/>
  <c r="AH4509" i="1" s="1"/>
  <c r="AG4507" i="1"/>
  <c r="AH4507" i="1" s="1"/>
  <c r="P4507" i="1"/>
  <c r="N4507" i="1"/>
  <c r="AL4505" i="1"/>
  <c r="AG4505" i="1"/>
  <c r="AH4505" i="1" s="1"/>
  <c r="AJ4505" i="1" s="1"/>
  <c r="P4505" i="1"/>
  <c r="N4505" i="1"/>
  <c r="AC4504" i="1"/>
  <c r="AF4504" i="1" s="1"/>
  <c r="P4504" i="1"/>
  <c r="AG4504" i="1" s="1"/>
  <c r="AH4504" i="1" s="1"/>
  <c r="AJ4504" i="1" s="1"/>
  <c r="AL4504" i="1" s="1"/>
  <c r="N4504" i="1"/>
  <c r="P4503" i="1"/>
  <c r="AG4503" i="1" s="1"/>
  <c r="AH4503" i="1" s="1"/>
  <c r="AJ4503" i="1" s="1"/>
  <c r="AL4503" i="1" s="1"/>
  <c r="N4503" i="1"/>
  <c r="AF4502" i="1"/>
  <c r="AC4502" i="1"/>
  <c r="N4502" i="1"/>
  <c r="P4502" i="1" s="1"/>
  <c r="AC4500" i="1"/>
  <c r="AF4500" i="1" s="1"/>
  <c r="P4500" i="1"/>
  <c r="AG4500" i="1" s="1"/>
  <c r="AH4500" i="1" s="1"/>
  <c r="AJ4500" i="1" s="1"/>
  <c r="AL4500" i="1" s="1"/>
  <c r="N4500" i="1"/>
  <c r="AF4499" i="1"/>
  <c r="AC4499" i="1"/>
  <c r="N4499" i="1"/>
  <c r="P4499" i="1" s="1"/>
  <c r="AG4499" i="1" s="1"/>
  <c r="AH4499" i="1" s="1"/>
  <c r="AJ4499" i="1" s="1"/>
  <c r="AL4499" i="1" s="1"/>
  <c r="AF4498" i="1"/>
  <c r="AC4498" i="1"/>
  <c r="N4498" i="1"/>
  <c r="P4498" i="1" s="1"/>
  <c r="AC4497" i="1"/>
  <c r="AF4497" i="1" s="1"/>
  <c r="P4497" i="1"/>
  <c r="AG4497" i="1" s="1"/>
  <c r="AH4497" i="1" s="1"/>
  <c r="AJ4497" i="1" s="1"/>
  <c r="AL4497" i="1" s="1"/>
  <c r="N4497" i="1"/>
  <c r="AG4496" i="1"/>
  <c r="AH4496" i="1" s="1"/>
  <c r="AJ4496" i="1" s="1"/>
  <c r="AL4496" i="1" s="1"/>
  <c r="P4496" i="1"/>
  <c r="N4496" i="1"/>
  <c r="AG4495" i="1"/>
  <c r="AH4495" i="1" s="1"/>
  <c r="AJ4495" i="1" s="1"/>
  <c r="AL4495" i="1" s="1"/>
  <c r="P4495" i="1"/>
  <c r="N4495" i="1"/>
  <c r="AG4494" i="1"/>
  <c r="AH4494" i="1" s="1"/>
  <c r="P4494" i="1"/>
  <c r="N4494" i="1"/>
  <c r="P4492" i="1"/>
  <c r="AG4492" i="1" s="1"/>
  <c r="AH4492" i="1" s="1"/>
  <c r="N4492" i="1"/>
  <c r="AG4490" i="1"/>
  <c r="AH4490" i="1" s="1"/>
  <c r="P4490" i="1"/>
  <c r="N4490" i="1"/>
  <c r="AC4488" i="1"/>
  <c r="AF4488" i="1" s="1"/>
  <c r="P4488" i="1"/>
  <c r="N4488" i="1"/>
  <c r="AF4487" i="1"/>
  <c r="AC4487" i="1"/>
  <c r="N4487" i="1"/>
  <c r="P4487" i="1" s="1"/>
  <c r="AH4486" i="1"/>
  <c r="N4486" i="1"/>
  <c r="P4486" i="1" s="1"/>
  <c r="AG4486" i="1" s="1"/>
  <c r="N4484" i="1"/>
  <c r="P4484" i="1" s="1"/>
  <c r="AG4484" i="1" s="1"/>
  <c r="AH4484" i="1" s="1"/>
  <c r="AJ4484" i="1" s="1"/>
  <c r="AL4484" i="1" s="1"/>
  <c r="AC4483" i="1"/>
  <c r="AF4483" i="1" s="1"/>
  <c r="AG4483" i="1" s="1"/>
  <c r="AH4483" i="1" s="1"/>
  <c r="AJ4483" i="1" s="1"/>
  <c r="AL4483" i="1" s="1"/>
  <c r="P4483" i="1"/>
  <c r="N4483" i="1"/>
  <c r="AG4482" i="1"/>
  <c r="AH4482" i="1" s="1"/>
  <c r="AJ4482" i="1" s="1"/>
  <c r="AL4482" i="1" s="1"/>
  <c r="P4482" i="1"/>
  <c r="N4482" i="1"/>
  <c r="AJ4481" i="1"/>
  <c r="AL4481" i="1" s="1"/>
  <c r="AG4481" i="1"/>
  <c r="AH4481" i="1" s="1"/>
  <c r="P4481" i="1"/>
  <c r="N4481" i="1"/>
  <c r="AG4480" i="1"/>
  <c r="AH4480" i="1" s="1"/>
  <c r="AJ4480" i="1" s="1"/>
  <c r="AL4480" i="1" s="1"/>
  <c r="P4480" i="1"/>
  <c r="N4480" i="1"/>
  <c r="AJ4479" i="1"/>
  <c r="AJ4485" i="1" s="1"/>
  <c r="AG4479" i="1"/>
  <c r="AH4479" i="1" s="1"/>
  <c r="AH4485" i="1" s="1"/>
  <c r="P4479" i="1"/>
  <c r="N4479" i="1"/>
  <c r="P4477" i="1"/>
  <c r="AG4477" i="1" s="1"/>
  <c r="AH4477" i="1" s="1"/>
  <c r="N4477" i="1"/>
  <c r="AG4475" i="1"/>
  <c r="AH4475" i="1" s="1"/>
  <c r="AJ4475" i="1" s="1"/>
  <c r="AL4475" i="1" s="1"/>
  <c r="P4475" i="1"/>
  <c r="N4475" i="1"/>
  <c r="AL4474" i="1"/>
  <c r="AJ4474" i="1"/>
  <c r="AG4474" i="1"/>
  <c r="AH4474" i="1" s="1"/>
  <c r="P4474" i="1"/>
  <c r="N4474" i="1"/>
  <c r="AF4472" i="1"/>
  <c r="AC4472" i="1"/>
  <c r="P4472" i="1"/>
  <c r="AG4472" i="1" s="1"/>
  <c r="AH4472" i="1" s="1"/>
  <c r="AJ4472" i="1" s="1"/>
  <c r="AL4472" i="1" s="1"/>
  <c r="N4472" i="1"/>
  <c r="AF4471" i="1"/>
  <c r="AC4471" i="1"/>
  <c r="N4471" i="1"/>
  <c r="P4471" i="1" s="1"/>
  <c r="AL4470" i="1"/>
  <c r="AH4470" i="1"/>
  <c r="AJ4470" i="1" s="1"/>
  <c r="AG4470" i="1"/>
  <c r="P4470" i="1"/>
  <c r="N4470" i="1"/>
  <c r="N4469" i="1"/>
  <c r="P4469" i="1" s="1"/>
  <c r="AG4469" i="1" s="1"/>
  <c r="AH4469" i="1" s="1"/>
  <c r="N4467" i="1"/>
  <c r="P4467" i="1" s="1"/>
  <c r="AG4467" i="1" s="1"/>
  <c r="AH4467" i="1" s="1"/>
  <c r="AH4466" i="1"/>
  <c r="AI4465" i="1"/>
  <c r="AC4465" i="1"/>
  <c r="AF4465" i="1" s="1"/>
  <c r="N4465" i="1"/>
  <c r="P4465" i="1" s="1"/>
  <c r="AG4465" i="1" s="1"/>
  <c r="AH4465" i="1" s="1"/>
  <c r="AG4464" i="1"/>
  <c r="AH4464" i="1" s="1"/>
  <c r="AJ4464" i="1" s="1"/>
  <c r="N4464" i="1"/>
  <c r="P4464" i="1" s="1"/>
  <c r="N4462" i="1"/>
  <c r="P4462" i="1" s="1"/>
  <c r="AG4462" i="1" s="1"/>
  <c r="AH4462" i="1" s="1"/>
  <c r="AF4460" i="1"/>
  <c r="AI4460" i="1" s="1"/>
  <c r="AC4460" i="1"/>
  <c r="N4460" i="1"/>
  <c r="P4460" i="1" s="1"/>
  <c r="AI4459" i="1"/>
  <c r="AC4459" i="1"/>
  <c r="AF4459" i="1" s="1"/>
  <c r="N4459" i="1"/>
  <c r="P4459" i="1" s="1"/>
  <c r="AG4459" i="1" s="1"/>
  <c r="AH4459" i="1" s="1"/>
  <c r="AH4458" i="1"/>
  <c r="AL4457" i="1"/>
  <c r="AL4458" i="1" s="1"/>
  <c r="AH4457" i="1"/>
  <c r="AJ4457" i="1" s="1"/>
  <c r="AJ4458" i="1" s="1"/>
  <c r="AG4457" i="1"/>
  <c r="P4457" i="1"/>
  <c r="N4457" i="1"/>
  <c r="AC4455" i="1"/>
  <c r="AF4455" i="1" s="1"/>
  <c r="AG4455" i="1" s="1"/>
  <c r="AH4455" i="1" s="1"/>
  <c r="AJ4455" i="1" s="1"/>
  <c r="AL4455" i="1" s="1"/>
  <c r="P4455" i="1"/>
  <c r="N4455" i="1"/>
  <c r="AG4454" i="1"/>
  <c r="AH4454" i="1" s="1"/>
  <c r="P4454" i="1"/>
  <c r="N4454" i="1"/>
  <c r="N4452" i="1"/>
  <c r="P4452" i="1" s="1"/>
  <c r="AG4452" i="1" s="1"/>
  <c r="AH4452" i="1" s="1"/>
  <c r="AF4450" i="1"/>
  <c r="AC4450" i="1"/>
  <c r="N4450" i="1"/>
  <c r="P4450" i="1" s="1"/>
  <c r="AG4450" i="1" s="1"/>
  <c r="AH4450" i="1" s="1"/>
  <c r="AF4448" i="1"/>
  <c r="AC4448" i="1"/>
  <c r="N4448" i="1"/>
  <c r="P4448" i="1" s="1"/>
  <c r="AG4448" i="1" s="1"/>
  <c r="AH4448" i="1" s="1"/>
  <c r="AJ4448" i="1" s="1"/>
  <c r="AL4448" i="1" s="1"/>
  <c r="AC4447" i="1"/>
  <c r="AF4447" i="1" s="1"/>
  <c r="AG4447" i="1" s="1"/>
  <c r="AH4447" i="1" s="1"/>
  <c r="P4447" i="1"/>
  <c r="N4447" i="1"/>
  <c r="AG4445" i="1"/>
  <c r="AH4445" i="1" s="1"/>
  <c r="AF4445" i="1"/>
  <c r="AC4445" i="1"/>
  <c r="P4445" i="1"/>
  <c r="N4445" i="1"/>
  <c r="N4443" i="1"/>
  <c r="P4443" i="1" s="1"/>
  <c r="AG4443" i="1" s="1"/>
  <c r="AH4443" i="1" s="1"/>
  <c r="AC4441" i="1"/>
  <c r="AF4441" i="1" s="1"/>
  <c r="N4441" i="1"/>
  <c r="P4441" i="1" s="1"/>
  <c r="AC4440" i="1"/>
  <c r="AF4440" i="1" s="1"/>
  <c r="AG4440" i="1" s="1"/>
  <c r="AH4440" i="1" s="1"/>
  <c r="P4440" i="1"/>
  <c r="N4440" i="1"/>
  <c r="P4438" i="1"/>
  <c r="AG4438" i="1" s="1"/>
  <c r="AH4438" i="1" s="1"/>
  <c r="N4438" i="1"/>
  <c r="P4436" i="1"/>
  <c r="AG4436" i="1" s="1"/>
  <c r="AH4436" i="1" s="1"/>
  <c r="N4436" i="1"/>
  <c r="AC4434" i="1"/>
  <c r="AF4434" i="1" s="1"/>
  <c r="AI4434" i="1" s="1"/>
  <c r="P4434" i="1"/>
  <c r="N4434" i="1"/>
  <c r="AC4433" i="1"/>
  <c r="AF4433" i="1" s="1"/>
  <c r="N4433" i="1"/>
  <c r="P4433" i="1" s="1"/>
  <c r="P4431" i="1"/>
  <c r="AG4431" i="1" s="1"/>
  <c r="AH4431" i="1" s="1"/>
  <c r="AJ4431" i="1" s="1"/>
  <c r="N4431" i="1"/>
  <c r="P4429" i="1"/>
  <c r="AG4429" i="1" s="1"/>
  <c r="AH4429" i="1" s="1"/>
  <c r="N4429" i="1"/>
  <c r="AC4427" i="1"/>
  <c r="AF4427" i="1" s="1"/>
  <c r="N4427" i="1"/>
  <c r="P4427" i="1" s="1"/>
  <c r="AG4427" i="1" s="1"/>
  <c r="AH4427" i="1" s="1"/>
  <c r="AJ4427" i="1" s="1"/>
  <c r="AL4427" i="1" s="1"/>
  <c r="AH4426" i="1"/>
  <c r="AJ4426" i="1" s="1"/>
  <c r="AL4426" i="1" s="1"/>
  <c r="N4426" i="1"/>
  <c r="P4426" i="1" s="1"/>
  <c r="AG4426" i="1" s="1"/>
  <c r="AJ4425" i="1"/>
  <c r="AL4425" i="1" s="1"/>
  <c r="P4425" i="1"/>
  <c r="AG4425" i="1" s="1"/>
  <c r="AH4425" i="1" s="1"/>
  <c r="N4425" i="1"/>
  <c r="AG4424" i="1"/>
  <c r="AH4424" i="1" s="1"/>
  <c r="N4424" i="1"/>
  <c r="P4424" i="1" s="1"/>
  <c r="N4422" i="1"/>
  <c r="P4422" i="1" s="1"/>
  <c r="AG4422" i="1" s="1"/>
  <c r="AH4422" i="1" s="1"/>
  <c r="AC4420" i="1"/>
  <c r="AF4420" i="1" s="1"/>
  <c r="AI4420" i="1" s="1"/>
  <c r="N4420" i="1"/>
  <c r="P4420" i="1" s="1"/>
  <c r="AI4419" i="1"/>
  <c r="AG4419" i="1"/>
  <c r="AH4419" i="1" s="1"/>
  <c r="AF4419" i="1"/>
  <c r="AC4419" i="1"/>
  <c r="P4419" i="1"/>
  <c r="N4419" i="1"/>
  <c r="AC4418" i="1"/>
  <c r="AF4418" i="1" s="1"/>
  <c r="AI4418" i="1" s="1"/>
  <c r="P4418" i="1"/>
  <c r="N4418" i="1"/>
  <c r="AC4417" i="1"/>
  <c r="AF4417" i="1" s="1"/>
  <c r="AI4417" i="1" s="1"/>
  <c r="N4417" i="1"/>
  <c r="P4417" i="1" s="1"/>
  <c r="AC4416" i="1"/>
  <c r="AF4416" i="1" s="1"/>
  <c r="AI4416" i="1" s="1"/>
  <c r="N4416" i="1"/>
  <c r="P4416" i="1" s="1"/>
  <c r="AG4416" i="1" s="1"/>
  <c r="AH4416" i="1" s="1"/>
  <c r="AJ4416" i="1" s="1"/>
  <c r="AL4416" i="1" s="1"/>
  <c r="AI4415" i="1"/>
  <c r="AG4415" i="1"/>
  <c r="AH4415" i="1" s="1"/>
  <c r="AF4415" i="1"/>
  <c r="AC4415" i="1"/>
  <c r="P4415" i="1"/>
  <c r="N4415" i="1"/>
  <c r="AG4413" i="1"/>
  <c r="AH4413" i="1" s="1"/>
  <c r="P4413" i="1"/>
  <c r="N4413" i="1"/>
  <c r="AG4411" i="1"/>
  <c r="AH4411" i="1" s="1"/>
  <c r="N4411" i="1"/>
  <c r="P4411" i="1" s="1"/>
  <c r="AC4409" i="1"/>
  <c r="AF4409" i="1" s="1"/>
  <c r="P4409" i="1"/>
  <c r="AG4409" i="1" s="1"/>
  <c r="AH4409" i="1" s="1"/>
  <c r="AJ4409" i="1" s="1"/>
  <c r="AL4409" i="1" s="1"/>
  <c r="N4409" i="1"/>
  <c r="AC4408" i="1"/>
  <c r="AF4408" i="1" s="1"/>
  <c r="N4408" i="1"/>
  <c r="P4408" i="1" s="1"/>
  <c r="AH4406" i="1"/>
  <c r="AJ4406" i="1" s="1"/>
  <c r="AL4406" i="1" s="1"/>
  <c r="AG4406" i="1"/>
  <c r="P4406" i="1"/>
  <c r="N4406" i="1"/>
  <c r="N4405" i="1"/>
  <c r="P4405" i="1" s="1"/>
  <c r="AG4405" i="1" s="1"/>
  <c r="AH4405" i="1" s="1"/>
  <c r="AJ4405" i="1" s="1"/>
  <c r="AL4405" i="1" s="1"/>
  <c r="AG4404" i="1"/>
  <c r="AH4404" i="1" s="1"/>
  <c r="P4404" i="1"/>
  <c r="N4404" i="1"/>
  <c r="N4402" i="1"/>
  <c r="P4402" i="1" s="1"/>
  <c r="AG4402" i="1" s="1"/>
  <c r="AH4402" i="1" s="1"/>
  <c r="AJ4402" i="1" s="1"/>
  <c r="AL4402" i="1" s="1"/>
  <c r="AL4401" i="1"/>
  <c r="N4401" i="1"/>
  <c r="P4401" i="1" s="1"/>
  <c r="AG4401" i="1" s="1"/>
  <c r="AH4401" i="1" s="1"/>
  <c r="AJ4401" i="1" s="1"/>
  <c r="AG4399" i="1"/>
  <c r="AH4399" i="1" s="1"/>
  <c r="AJ4399" i="1" s="1"/>
  <c r="AL4399" i="1" s="1"/>
  <c r="P4399" i="1"/>
  <c r="N4399" i="1"/>
  <c r="AF4398" i="1"/>
  <c r="AI4398" i="1" s="1"/>
  <c r="AC4398" i="1"/>
  <c r="N4398" i="1"/>
  <c r="P4398" i="1" s="1"/>
  <c r="AG4398" i="1" s="1"/>
  <c r="AH4398" i="1" s="1"/>
  <c r="AH4400" i="1" s="1"/>
  <c r="AH4396" i="1"/>
  <c r="N4396" i="1"/>
  <c r="P4396" i="1" s="1"/>
  <c r="AG4396" i="1" s="1"/>
  <c r="AC4394" i="1"/>
  <c r="AF4394" i="1" s="1"/>
  <c r="N4394" i="1"/>
  <c r="P4394" i="1" s="1"/>
  <c r="AF4392" i="1"/>
  <c r="AC4392" i="1"/>
  <c r="P4392" i="1"/>
  <c r="AG4392" i="1" s="1"/>
  <c r="AH4392" i="1" s="1"/>
  <c r="AJ4392" i="1" s="1"/>
  <c r="AL4392" i="1" s="1"/>
  <c r="N4392" i="1"/>
  <c r="AG4391" i="1"/>
  <c r="AH4391" i="1" s="1"/>
  <c r="P4391" i="1"/>
  <c r="N4391" i="1"/>
  <c r="AJ4389" i="1"/>
  <c r="P4389" i="1"/>
  <c r="AG4389" i="1" s="1"/>
  <c r="AH4389" i="1" s="1"/>
  <c r="AH4390" i="1" s="1"/>
  <c r="N4389" i="1"/>
  <c r="AH4388" i="1"/>
  <c r="P4387" i="1"/>
  <c r="AG4387" i="1" s="1"/>
  <c r="AH4387" i="1" s="1"/>
  <c r="AJ4387" i="1" s="1"/>
  <c r="AL4387" i="1" s="1"/>
  <c r="AL4388" i="1" s="1"/>
  <c r="N4387" i="1"/>
  <c r="N4385" i="1"/>
  <c r="P4385" i="1" s="1"/>
  <c r="AG4385" i="1" s="1"/>
  <c r="AH4385" i="1" s="1"/>
  <c r="AJ4385" i="1" s="1"/>
  <c r="AL4385" i="1" s="1"/>
  <c r="P4384" i="1"/>
  <c r="AG4384" i="1" s="1"/>
  <c r="AH4384" i="1" s="1"/>
  <c r="AJ4384" i="1" s="1"/>
  <c r="AL4384" i="1" s="1"/>
  <c r="N4384" i="1"/>
  <c r="AJ4383" i="1"/>
  <c r="AL4383" i="1" s="1"/>
  <c r="N4383" i="1"/>
  <c r="P4383" i="1" s="1"/>
  <c r="AG4383" i="1" s="1"/>
  <c r="AH4383" i="1" s="1"/>
  <c r="AF4382" i="1"/>
  <c r="AC4382" i="1"/>
  <c r="N4382" i="1"/>
  <c r="P4382" i="1" s="1"/>
  <c r="AG4382" i="1" s="1"/>
  <c r="AH4382" i="1" s="1"/>
  <c r="AJ4382" i="1" s="1"/>
  <c r="AL4382" i="1" s="1"/>
  <c r="AC4381" i="1"/>
  <c r="AF4381" i="1" s="1"/>
  <c r="N4381" i="1"/>
  <c r="P4381" i="1" s="1"/>
  <c r="AG4381" i="1" s="1"/>
  <c r="AH4381" i="1" s="1"/>
  <c r="AJ4381" i="1" s="1"/>
  <c r="AL4381" i="1" s="1"/>
  <c r="P4380" i="1"/>
  <c r="AG4380" i="1" s="1"/>
  <c r="AH4380" i="1" s="1"/>
  <c r="AJ4380" i="1" s="1"/>
  <c r="AL4380" i="1" s="1"/>
  <c r="N4380" i="1"/>
  <c r="AG4379" i="1"/>
  <c r="AH4379" i="1" s="1"/>
  <c r="AJ4379" i="1" s="1"/>
  <c r="AL4379" i="1" s="1"/>
  <c r="N4379" i="1"/>
  <c r="P4379" i="1" s="1"/>
  <c r="P4378" i="1"/>
  <c r="AG4378" i="1" s="1"/>
  <c r="AH4378" i="1" s="1"/>
  <c r="N4378" i="1"/>
  <c r="AC4376" i="1"/>
  <c r="AF4376" i="1" s="1"/>
  <c r="P4376" i="1"/>
  <c r="AG4376" i="1" s="1"/>
  <c r="AH4376" i="1" s="1"/>
  <c r="N4376" i="1"/>
  <c r="AJ4374" i="1"/>
  <c r="AL4374" i="1" s="1"/>
  <c r="AF4374" i="1"/>
  <c r="AC4374" i="1"/>
  <c r="P4374" i="1"/>
  <c r="AG4374" i="1" s="1"/>
  <c r="AH4374" i="1" s="1"/>
  <c r="N4374" i="1"/>
  <c r="AC4373" i="1"/>
  <c r="AF4373" i="1" s="1"/>
  <c r="N4373" i="1"/>
  <c r="P4373" i="1" s="1"/>
  <c r="P4371" i="1"/>
  <c r="AG4371" i="1" s="1"/>
  <c r="AH4371" i="1" s="1"/>
  <c r="AH4372" i="1" s="1"/>
  <c r="N4371" i="1"/>
  <c r="P4369" i="1"/>
  <c r="AG4369" i="1" s="1"/>
  <c r="AH4369" i="1" s="1"/>
  <c r="AJ4369" i="1" s="1"/>
  <c r="AL4369" i="1" s="1"/>
  <c r="N4369" i="1"/>
  <c r="AG4368" i="1"/>
  <c r="AH4368" i="1" s="1"/>
  <c r="N4368" i="1"/>
  <c r="P4368" i="1" s="1"/>
  <c r="AL4367" i="1"/>
  <c r="AH4367" i="1"/>
  <c r="AL4366" i="1"/>
  <c r="AF4366" i="1"/>
  <c r="AC4366" i="1"/>
  <c r="P4366" i="1"/>
  <c r="AG4366" i="1" s="1"/>
  <c r="AH4366" i="1" s="1"/>
  <c r="AJ4366" i="1" s="1"/>
  <c r="AJ4367" i="1" s="1"/>
  <c r="N4366" i="1"/>
  <c r="N4364" i="1"/>
  <c r="P4364" i="1" s="1"/>
  <c r="AG4364" i="1" s="1"/>
  <c r="AH4364" i="1" s="1"/>
  <c r="AH4365" i="1" s="1"/>
  <c r="AC4362" i="1"/>
  <c r="AF4362" i="1" s="1"/>
  <c r="AG4362" i="1" s="1"/>
  <c r="AH4362" i="1" s="1"/>
  <c r="AJ4362" i="1" s="1"/>
  <c r="AL4362" i="1" s="1"/>
  <c r="P4362" i="1"/>
  <c r="N4362" i="1"/>
  <c r="AH4361" i="1"/>
  <c r="N4361" i="1"/>
  <c r="P4361" i="1" s="1"/>
  <c r="AG4361" i="1" s="1"/>
  <c r="N4359" i="1"/>
  <c r="P4359" i="1" s="1"/>
  <c r="AG4359" i="1" s="1"/>
  <c r="AH4359" i="1" s="1"/>
  <c r="AJ4359" i="1" s="1"/>
  <c r="AL4359" i="1" s="1"/>
  <c r="AH4358" i="1"/>
  <c r="AJ4358" i="1" s="1"/>
  <c r="AL4358" i="1" s="1"/>
  <c r="P4358" i="1"/>
  <c r="AG4358" i="1" s="1"/>
  <c r="N4358" i="1"/>
  <c r="AL4357" i="1"/>
  <c r="N4357" i="1"/>
  <c r="P4357" i="1" s="1"/>
  <c r="AG4357" i="1" s="1"/>
  <c r="AH4357" i="1" s="1"/>
  <c r="AJ4357" i="1" s="1"/>
  <c r="AC4356" i="1"/>
  <c r="AF4356" i="1" s="1"/>
  <c r="P4356" i="1"/>
  <c r="AG4356" i="1" s="1"/>
  <c r="AH4356" i="1" s="1"/>
  <c r="N4356" i="1"/>
  <c r="AC4354" i="1"/>
  <c r="AF4354" i="1" s="1"/>
  <c r="AG4354" i="1" s="1"/>
  <c r="AH4354" i="1" s="1"/>
  <c r="AJ4354" i="1" s="1"/>
  <c r="AL4354" i="1" s="1"/>
  <c r="P4354" i="1"/>
  <c r="N4354" i="1"/>
  <c r="AF4353" i="1"/>
  <c r="AC4353" i="1"/>
  <c r="N4353" i="1"/>
  <c r="P4353" i="1" s="1"/>
  <c r="AG4353" i="1" s="1"/>
  <c r="AH4353" i="1" s="1"/>
  <c r="AJ4353" i="1" s="1"/>
  <c r="AL4353" i="1" s="1"/>
  <c r="AG4352" i="1"/>
  <c r="AH4352" i="1" s="1"/>
  <c r="AF4352" i="1"/>
  <c r="AC4352" i="1"/>
  <c r="P4352" i="1"/>
  <c r="N4352" i="1"/>
  <c r="P4350" i="1"/>
  <c r="AG4350" i="1" s="1"/>
  <c r="AH4350" i="1" s="1"/>
  <c r="N4350" i="1"/>
  <c r="AG4348" i="1"/>
  <c r="AH4348" i="1" s="1"/>
  <c r="N4348" i="1"/>
  <c r="P4348" i="1" s="1"/>
  <c r="AG4346" i="1"/>
  <c r="AH4346" i="1" s="1"/>
  <c r="AJ4346" i="1" s="1"/>
  <c r="AL4346" i="1" s="1"/>
  <c r="N4346" i="1"/>
  <c r="P4346" i="1" s="1"/>
  <c r="P4345" i="1"/>
  <c r="AG4345" i="1" s="1"/>
  <c r="AH4345" i="1" s="1"/>
  <c r="AJ4345" i="1" s="1"/>
  <c r="AL4345" i="1" s="1"/>
  <c r="N4345" i="1"/>
  <c r="N4344" i="1"/>
  <c r="P4344" i="1" s="1"/>
  <c r="AG4344" i="1" s="1"/>
  <c r="AH4344" i="1" s="1"/>
  <c r="AJ4342" i="1"/>
  <c r="AL4342" i="1" s="1"/>
  <c r="P4342" i="1"/>
  <c r="AG4342" i="1" s="1"/>
  <c r="AH4342" i="1" s="1"/>
  <c r="N4342" i="1"/>
  <c r="AC4341" i="1"/>
  <c r="AF4341" i="1" s="1"/>
  <c r="AI4341" i="1" s="1"/>
  <c r="P4341" i="1"/>
  <c r="N4341" i="1"/>
  <c r="AF4339" i="1"/>
  <c r="AI4339" i="1" s="1"/>
  <c r="AC4339" i="1"/>
  <c r="P4339" i="1"/>
  <c r="N4339" i="1"/>
  <c r="N4338" i="1"/>
  <c r="P4338" i="1" s="1"/>
  <c r="AG4338" i="1" s="1"/>
  <c r="AH4338" i="1" s="1"/>
  <c r="AG4336" i="1"/>
  <c r="AH4336" i="1" s="1"/>
  <c r="AH4337" i="1" s="1"/>
  <c r="AC4336" i="1"/>
  <c r="AF4336" i="1" s="1"/>
  <c r="AI4336" i="1" s="1"/>
  <c r="N4336" i="1"/>
  <c r="P4336" i="1" s="1"/>
  <c r="AF4334" i="1"/>
  <c r="AC4334" i="1"/>
  <c r="P4334" i="1"/>
  <c r="AG4334" i="1" s="1"/>
  <c r="AH4334" i="1" s="1"/>
  <c r="AJ4334" i="1" s="1"/>
  <c r="AL4334" i="1" s="1"/>
  <c r="N4334" i="1"/>
  <c r="AF4333" i="1"/>
  <c r="AG4333" i="1" s="1"/>
  <c r="AH4333" i="1" s="1"/>
  <c r="AJ4333" i="1" s="1"/>
  <c r="AL4333" i="1" s="1"/>
  <c r="AC4333" i="1"/>
  <c r="P4333" i="1"/>
  <c r="N4333" i="1"/>
  <c r="AC4332" i="1"/>
  <c r="AF4332" i="1" s="1"/>
  <c r="N4332" i="1"/>
  <c r="P4332" i="1" s="1"/>
  <c r="P4331" i="1"/>
  <c r="AG4331" i="1" s="1"/>
  <c r="AH4331" i="1" s="1"/>
  <c r="N4331" i="1"/>
  <c r="AG4329" i="1"/>
  <c r="AH4329" i="1" s="1"/>
  <c r="P4329" i="1"/>
  <c r="N4329" i="1"/>
  <c r="AG4327" i="1"/>
  <c r="AH4327" i="1" s="1"/>
  <c r="AJ4327" i="1" s="1"/>
  <c r="AL4327" i="1" s="1"/>
  <c r="N4327" i="1"/>
  <c r="P4327" i="1" s="1"/>
  <c r="AG4326" i="1"/>
  <c r="AH4326" i="1" s="1"/>
  <c r="AJ4326" i="1" s="1"/>
  <c r="AL4326" i="1" s="1"/>
  <c r="AC4326" i="1"/>
  <c r="AF4326" i="1" s="1"/>
  <c r="AI4326" i="1" s="1"/>
  <c r="N4326" i="1"/>
  <c r="P4326" i="1" s="1"/>
  <c r="AI4325" i="1"/>
  <c r="AF4325" i="1"/>
  <c r="AC4325" i="1"/>
  <c r="P4325" i="1"/>
  <c r="AG4325" i="1" s="1"/>
  <c r="AH4325" i="1" s="1"/>
  <c r="N4325" i="1"/>
  <c r="P4323" i="1"/>
  <c r="AG4323" i="1" s="1"/>
  <c r="AH4323" i="1" s="1"/>
  <c r="AJ4323" i="1" s="1"/>
  <c r="AL4323" i="1" s="1"/>
  <c r="N4323" i="1"/>
  <c r="N4322" i="1"/>
  <c r="P4322" i="1" s="1"/>
  <c r="AG4322" i="1" s="1"/>
  <c r="AH4322" i="1" s="1"/>
  <c r="AJ4322" i="1" s="1"/>
  <c r="AL4322" i="1" s="1"/>
  <c r="AG4321" i="1"/>
  <c r="AH4321" i="1" s="1"/>
  <c r="AJ4321" i="1" s="1"/>
  <c r="AL4321" i="1" s="1"/>
  <c r="AF4321" i="1"/>
  <c r="AC4321" i="1"/>
  <c r="AC4320" i="1"/>
  <c r="AF4320" i="1" s="1"/>
  <c r="AI4320" i="1" s="1"/>
  <c r="N4320" i="1"/>
  <c r="P4320" i="1" s="1"/>
  <c r="P4319" i="1"/>
  <c r="AG4319" i="1" s="1"/>
  <c r="AH4319" i="1" s="1"/>
  <c r="N4319" i="1"/>
  <c r="N4317" i="1"/>
  <c r="P4317" i="1" s="1"/>
  <c r="AG4317" i="1" s="1"/>
  <c r="AH4317" i="1" s="1"/>
  <c r="AF4315" i="1"/>
  <c r="AI4315" i="1" s="1"/>
  <c r="AC4315" i="1"/>
  <c r="P4315" i="1"/>
  <c r="AG4315" i="1" s="1"/>
  <c r="AH4315" i="1" s="1"/>
  <c r="N4315" i="1"/>
  <c r="AC4314" i="1"/>
  <c r="AF4314" i="1" s="1"/>
  <c r="AI4314" i="1" s="1"/>
  <c r="N4314" i="1"/>
  <c r="P4314" i="1" s="1"/>
  <c r="AG4314" i="1" s="1"/>
  <c r="AH4314" i="1" s="1"/>
  <c r="AG4312" i="1"/>
  <c r="AH4312" i="1" s="1"/>
  <c r="AJ4312" i="1" s="1"/>
  <c r="AL4312" i="1" s="1"/>
  <c r="AC4312" i="1"/>
  <c r="AF4312" i="1" s="1"/>
  <c r="P4312" i="1"/>
  <c r="N4312" i="1"/>
  <c r="N4311" i="1"/>
  <c r="P4311" i="1" s="1"/>
  <c r="AG4311" i="1" s="1"/>
  <c r="AH4311" i="1" s="1"/>
  <c r="AJ4309" i="1"/>
  <c r="AL4309" i="1" s="1"/>
  <c r="AG4309" i="1"/>
  <c r="AH4309" i="1" s="1"/>
  <c r="P4309" i="1"/>
  <c r="N4309" i="1"/>
  <c r="P4308" i="1"/>
  <c r="AG4308" i="1" s="1"/>
  <c r="AH4308" i="1" s="1"/>
  <c r="N4308" i="1"/>
  <c r="AG4306" i="1"/>
  <c r="AH4306" i="1" s="1"/>
  <c r="AJ4306" i="1" s="1"/>
  <c r="N4306" i="1"/>
  <c r="P4306" i="1" s="1"/>
  <c r="AJ4305" i="1"/>
  <c r="AL4305" i="1" s="1"/>
  <c r="P4305" i="1"/>
  <c r="AG4305" i="1" s="1"/>
  <c r="AH4305" i="1" s="1"/>
  <c r="N4305" i="1"/>
  <c r="AG4303" i="1"/>
  <c r="AH4303" i="1" s="1"/>
  <c r="AJ4303" i="1" s="1"/>
  <c r="AL4303" i="1" s="1"/>
  <c r="AF4303" i="1"/>
  <c r="AC4303" i="1"/>
  <c r="N4303" i="1"/>
  <c r="P4303" i="1" s="1"/>
  <c r="P4302" i="1"/>
  <c r="AG4302" i="1" s="1"/>
  <c r="AH4302" i="1" s="1"/>
  <c r="AJ4302" i="1" s="1"/>
  <c r="AL4302" i="1" s="1"/>
  <c r="N4302" i="1"/>
  <c r="AH4301" i="1"/>
  <c r="N4301" i="1"/>
  <c r="P4301" i="1" s="1"/>
  <c r="AG4301" i="1" s="1"/>
  <c r="P4299" i="1"/>
  <c r="AG4299" i="1" s="1"/>
  <c r="AH4299" i="1" s="1"/>
  <c r="AJ4299" i="1" s="1"/>
  <c r="AL4299" i="1" s="1"/>
  <c r="N4299" i="1"/>
  <c r="AF4298" i="1"/>
  <c r="AI4298" i="1" s="1"/>
  <c r="AC4298" i="1"/>
  <c r="P4298" i="1"/>
  <c r="N4298" i="1"/>
  <c r="AF4297" i="1"/>
  <c r="AI4297" i="1" s="1"/>
  <c r="AJ4297" i="1" s="1"/>
  <c r="AC4297" i="1"/>
  <c r="P4297" i="1"/>
  <c r="AG4297" i="1" s="1"/>
  <c r="AH4297" i="1" s="1"/>
  <c r="N4297" i="1"/>
  <c r="N4295" i="1"/>
  <c r="P4295" i="1" s="1"/>
  <c r="AG4295" i="1" s="1"/>
  <c r="AH4295" i="1" s="1"/>
  <c r="AF4293" i="1"/>
  <c r="AI4293" i="1" s="1"/>
  <c r="AC4293" i="1"/>
  <c r="P4293" i="1"/>
  <c r="N4293" i="1"/>
  <c r="AG4291" i="1"/>
  <c r="AH4291" i="1" s="1"/>
  <c r="AJ4291" i="1" s="1"/>
  <c r="AL4291" i="1" s="1"/>
  <c r="N4291" i="1"/>
  <c r="P4291" i="1" s="1"/>
  <c r="N4290" i="1"/>
  <c r="P4290" i="1" s="1"/>
  <c r="AG4290" i="1" s="1"/>
  <c r="AH4290" i="1" s="1"/>
  <c r="AJ4290" i="1" s="1"/>
  <c r="AL4290" i="1" s="1"/>
  <c r="N4289" i="1"/>
  <c r="P4289" i="1" s="1"/>
  <c r="AG4289" i="1" s="1"/>
  <c r="AH4289" i="1" s="1"/>
  <c r="AJ4289" i="1" s="1"/>
  <c r="AL4289" i="1" s="1"/>
  <c r="P4288" i="1"/>
  <c r="AG4288" i="1" s="1"/>
  <c r="AH4288" i="1" s="1"/>
  <c r="AJ4288" i="1" s="1"/>
  <c r="AL4288" i="1" s="1"/>
  <c r="N4288" i="1"/>
  <c r="N4287" i="1"/>
  <c r="P4287" i="1" s="1"/>
  <c r="AG4287" i="1" s="1"/>
  <c r="AH4287" i="1" s="1"/>
  <c r="AJ4287" i="1" s="1"/>
  <c r="AL4287" i="1" s="1"/>
  <c r="AH4286" i="1"/>
  <c r="AJ4286" i="1" s="1"/>
  <c r="AL4286" i="1" s="1"/>
  <c r="P4286" i="1"/>
  <c r="AG4286" i="1" s="1"/>
  <c r="N4286" i="1"/>
  <c r="P4285" i="1"/>
  <c r="AG4285" i="1" s="1"/>
  <c r="AH4285" i="1" s="1"/>
  <c r="N4285" i="1"/>
  <c r="AF4283" i="1"/>
  <c r="AC4283" i="1"/>
  <c r="N4283" i="1"/>
  <c r="P4283" i="1" s="1"/>
  <c r="AG4283" i="1" s="1"/>
  <c r="AH4283" i="1" s="1"/>
  <c r="AJ4283" i="1" s="1"/>
  <c r="AL4283" i="1" s="1"/>
  <c r="P4282" i="1"/>
  <c r="AG4282" i="1" s="1"/>
  <c r="AH4282" i="1" s="1"/>
  <c r="N4282" i="1"/>
  <c r="N4280" i="1"/>
  <c r="P4280" i="1" s="1"/>
  <c r="AG4280" i="1" s="1"/>
  <c r="AH4280" i="1" s="1"/>
  <c r="AJ4280" i="1" s="1"/>
  <c r="AL4280" i="1" s="1"/>
  <c r="AL4281" i="1" s="1"/>
  <c r="N4278" i="1"/>
  <c r="P4278" i="1" s="1"/>
  <c r="AG4278" i="1" s="1"/>
  <c r="AH4278" i="1" s="1"/>
  <c r="AJ4278" i="1" s="1"/>
  <c r="AL4278" i="1" s="1"/>
  <c r="P4277" i="1"/>
  <c r="AG4277" i="1" s="1"/>
  <c r="AH4277" i="1" s="1"/>
  <c r="AJ4277" i="1" s="1"/>
  <c r="AL4277" i="1" s="1"/>
  <c r="N4277" i="1"/>
  <c r="AI4276" i="1"/>
  <c r="AJ4276" i="1" s="1"/>
  <c r="AL4276" i="1" s="1"/>
  <c r="AF4276" i="1"/>
  <c r="AC4276" i="1"/>
  <c r="N4276" i="1"/>
  <c r="P4276" i="1" s="1"/>
  <c r="AG4276" i="1" s="1"/>
  <c r="AH4276" i="1" s="1"/>
  <c r="AF4275" i="1"/>
  <c r="AI4275" i="1" s="1"/>
  <c r="AC4275" i="1"/>
  <c r="N4275" i="1"/>
  <c r="P4275" i="1" s="1"/>
  <c r="AG4275" i="1" s="1"/>
  <c r="AH4275" i="1" s="1"/>
  <c r="P4274" i="1"/>
  <c r="AG4274" i="1" s="1"/>
  <c r="AH4274" i="1" s="1"/>
  <c r="N4274" i="1"/>
  <c r="AH4273" i="1"/>
  <c r="N4272" i="1"/>
  <c r="P4272" i="1" s="1"/>
  <c r="AG4272" i="1" s="1"/>
  <c r="AH4272" i="1" s="1"/>
  <c r="AJ4272" i="1" s="1"/>
  <c r="AL4272" i="1" s="1"/>
  <c r="AL4273" i="1" s="1"/>
  <c r="N4270" i="1"/>
  <c r="P4270" i="1" s="1"/>
  <c r="AG4270" i="1" s="1"/>
  <c r="AH4270" i="1" s="1"/>
  <c r="AJ4268" i="1"/>
  <c r="AL4268" i="1" s="1"/>
  <c r="AF4268" i="1"/>
  <c r="AI4268" i="1" s="1"/>
  <c r="AC4268" i="1"/>
  <c r="N4268" i="1"/>
  <c r="P4268" i="1" s="1"/>
  <c r="AG4268" i="1" s="1"/>
  <c r="AH4268" i="1" s="1"/>
  <c r="AC4267" i="1"/>
  <c r="AF4267" i="1" s="1"/>
  <c r="AI4267" i="1" s="1"/>
  <c r="N4267" i="1"/>
  <c r="P4267" i="1" s="1"/>
  <c r="AG4267" i="1" s="1"/>
  <c r="AH4267" i="1" s="1"/>
  <c r="AH4269" i="1" s="1"/>
  <c r="P4265" i="1"/>
  <c r="AG4265" i="1" s="1"/>
  <c r="AH4265" i="1" s="1"/>
  <c r="N4265" i="1"/>
  <c r="AC4263" i="1"/>
  <c r="AF4263" i="1" s="1"/>
  <c r="N4263" i="1"/>
  <c r="P4263" i="1" s="1"/>
  <c r="AG4263" i="1" s="1"/>
  <c r="AH4263" i="1" s="1"/>
  <c r="AJ4263" i="1" s="1"/>
  <c r="AL4263" i="1" s="1"/>
  <c r="AG4262" i="1"/>
  <c r="AH4262" i="1" s="1"/>
  <c r="P4262" i="1"/>
  <c r="N4262" i="1"/>
  <c r="N4260" i="1"/>
  <c r="P4260" i="1" s="1"/>
  <c r="AG4260" i="1" s="1"/>
  <c r="AH4260" i="1" s="1"/>
  <c r="N4258" i="1"/>
  <c r="P4258" i="1" s="1"/>
  <c r="AG4258" i="1" s="1"/>
  <c r="AH4258" i="1" s="1"/>
  <c r="AC4256" i="1"/>
  <c r="AF4256" i="1" s="1"/>
  <c r="P4256" i="1"/>
  <c r="AG4256" i="1" s="1"/>
  <c r="AH4256" i="1" s="1"/>
  <c r="AJ4256" i="1" s="1"/>
  <c r="AJ4257" i="1" s="1"/>
  <c r="N4256" i="1"/>
  <c r="AH4255" i="1"/>
  <c r="AJ4254" i="1"/>
  <c r="AL4254" i="1" s="1"/>
  <c r="AF4254" i="1"/>
  <c r="AC4254" i="1"/>
  <c r="N4254" i="1"/>
  <c r="P4254" i="1" s="1"/>
  <c r="AG4254" i="1" s="1"/>
  <c r="AH4254" i="1" s="1"/>
  <c r="AC4253" i="1"/>
  <c r="AF4253" i="1" s="1"/>
  <c r="AG4253" i="1" s="1"/>
  <c r="AH4253" i="1" s="1"/>
  <c r="AJ4253" i="1" s="1"/>
  <c r="AL4253" i="1" s="1"/>
  <c r="P4253" i="1"/>
  <c r="N4253" i="1"/>
  <c r="N4252" i="1"/>
  <c r="P4252" i="1" s="1"/>
  <c r="AG4252" i="1" s="1"/>
  <c r="AH4252" i="1" s="1"/>
  <c r="AJ4252" i="1" s="1"/>
  <c r="AJ4251" i="1"/>
  <c r="AH4251" i="1"/>
  <c r="AL4250" i="1"/>
  <c r="AC4250" i="1"/>
  <c r="AF4250" i="1" s="1"/>
  <c r="P4250" i="1"/>
  <c r="AG4250" i="1" s="1"/>
  <c r="AH4250" i="1" s="1"/>
  <c r="AJ4250" i="1" s="1"/>
  <c r="N4250" i="1"/>
  <c r="AG4249" i="1"/>
  <c r="AH4249" i="1" s="1"/>
  <c r="AJ4249" i="1" s="1"/>
  <c r="AL4249" i="1" s="1"/>
  <c r="AL4251" i="1" s="1"/>
  <c r="P4249" i="1"/>
  <c r="N4249" i="1"/>
  <c r="N4247" i="1"/>
  <c r="P4247" i="1" s="1"/>
  <c r="AG4247" i="1" s="1"/>
  <c r="AH4247" i="1" s="1"/>
  <c r="P4245" i="1"/>
  <c r="AG4245" i="1" s="1"/>
  <c r="AH4245" i="1" s="1"/>
  <c r="N4245" i="1"/>
  <c r="AH4244" i="1"/>
  <c r="AJ4243" i="1"/>
  <c r="AJ4244" i="1" s="1"/>
  <c r="P4243" i="1"/>
  <c r="AG4243" i="1" s="1"/>
  <c r="AH4243" i="1" s="1"/>
  <c r="N4243" i="1"/>
  <c r="AG4241" i="1"/>
  <c r="AH4241" i="1" s="1"/>
  <c r="AF4241" i="1"/>
  <c r="AC4241" i="1"/>
  <c r="N4241" i="1"/>
  <c r="P4241" i="1" s="1"/>
  <c r="AC4239" i="1"/>
  <c r="AF4239" i="1" s="1"/>
  <c r="AG4239" i="1" s="1"/>
  <c r="AH4239" i="1" s="1"/>
  <c r="P4239" i="1"/>
  <c r="N4239" i="1"/>
  <c r="P4237" i="1"/>
  <c r="AG4237" i="1" s="1"/>
  <c r="AH4237" i="1" s="1"/>
  <c r="AJ4237" i="1" s="1"/>
  <c r="AL4237" i="1" s="1"/>
  <c r="N4237" i="1"/>
  <c r="AL4236" i="1"/>
  <c r="N4236" i="1"/>
  <c r="P4236" i="1" s="1"/>
  <c r="AG4236" i="1" s="1"/>
  <c r="AH4236" i="1" s="1"/>
  <c r="AJ4236" i="1" s="1"/>
  <c r="AF4235" i="1"/>
  <c r="AI4235" i="1" s="1"/>
  <c r="AC4235" i="1"/>
  <c r="P4235" i="1"/>
  <c r="N4235" i="1"/>
  <c r="AF4234" i="1"/>
  <c r="AI4234" i="1" s="1"/>
  <c r="AC4234" i="1"/>
  <c r="N4234" i="1"/>
  <c r="P4234" i="1" s="1"/>
  <c r="AG4234" i="1" s="1"/>
  <c r="AH4234" i="1" s="1"/>
  <c r="N4232" i="1"/>
  <c r="P4232" i="1" s="1"/>
  <c r="AG4232" i="1" s="1"/>
  <c r="AH4232" i="1" s="1"/>
  <c r="AJ4232" i="1" s="1"/>
  <c r="AL4232" i="1" s="1"/>
  <c r="AG4231" i="1"/>
  <c r="AH4231" i="1" s="1"/>
  <c r="AJ4231" i="1" s="1"/>
  <c r="AL4231" i="1" s="1"/>
  <c r="P4231" i="1"/>
  <c r="N4231" i="1"/>
  <c r="N4230" i="1"/>
  <c r="P4230" i="1" s="1"/>
  <c r="AG4230" i="1" s="1"/>
  <c r="AH4230" i="1" s="1"/>
  <c r="N4228" i="1"/>
  <c r="P4228" i="1" s="1"/>
  <c r="AG4228" i="1" s="1"/>
  <c r="AH4228" i="1" s="1"/>
  <c r="AJ4228" i="1" s="1"/>
  <c r="AL4228" i="1" s="1"/>
  <c r="AC4227" i="1"/>
  <c r="AF4227" i="1" s="1"/>
  <c r="P4227" i="1"/>
  <c r="N4227" i="1"/>
  <c r="AF4226" i="1"/>
  <c r="AC4226" i="1"/>
  <c r="P4226" i="1"/>
  <c r="AG4226" i="1" s="1"/>
  <c r="AH4226" i="1" s="1"/>
  <c r="AJ4226" i="1" s="1"/>
  <c r="AL4226" i="1" s="1"/>
  <c r="N4226" i="1"/>
  <c r="AC4225" i="1"/>
  <c r="AF4225" i="1" s="1"/>
  <c r="N4225" i="1"/>
  <c r="P4225" i="1" s="1"/>
  <c r="AC4224" i="1"/>
  <c r="AF4224" i="1" s="1"/>
  <c r="P4224" i="1"/>
  <c r="N4224" i="1"/>
  <c r="AC4223" i="1"/>
  <c r="AF4223" i="1" s="1"/>
  <c r="N4223" i="1"/>
  <c r="P4223" i="1" s="1"/>
  <c r="AG4223" i="1" s="1"/>
  <c r="AH4223" i="1" s="1"/>
  <c r="AJ4223" i="1" s="1"/>
  <c r="AL4223" i="1" s="1"/>
  <c r="AL4222" i="1"/>
  <c r="AJ4222" i="1"/>
  <c r="AH4222" i="1"/>
  <c r="N4222" i="1"/>
  <c r="P4222" i="1" s="1"/>
  <c r="AG4222" i="1" s="1"/>
  <c r="N4221" i="1"/>
  <c r="P4221" i="1" s="1"/>
  <c r="AG4221" i="1" s="1"/>
  <c r="AH4221" i="1" s="1"/>
  <c r="AJ4221" i="1" s="1"/>
  <c r="N4219" i="1"/>
  <c r="P4219" i="1" s="1"/>
  <c r="AG4219" i="1" s="1"/>
  <c r="AH4219" i="1" s="1"/>
  <c r="AJ4219" i="1" s="1"/>
  <c r="AL4219" i="1" s="1"/>
  <c r="AG4218" i="1"/>
  <c r="AH4218" i="1" s="1"/>
  <c r="AF4218" i="1"/>
  <c r="AC4218" i="1"/>
  <c r="P4218" i="1"/>
  <c r="N4218" i="1"/>
  <c r="AC4217" i="1"/>
  <c r="AF4217" i="1" s="1"/>
  <c r="P4217" i="1"/>
  <c r="AG4217" i="1" s="1"/>
  <c r="AH4217" i="1" s="1"/>
  <c r="AJ4217" i="1" s="1"/>
  <c r="AL4217" i="1" s="1"/>
  <c r="N4217" i="1"/>
  <c r="AC4215" i="1"/>
  <c r="AF4215" i="1" s="1"/>
  <c r="N4215" i="1"/>
  <c r="P4215" i="1" s="1"/>
  <c r="AG4215" i="1" s="1"/>
  <c r="AH4215" i="1" s="1"/>
  <c r="AJ4215" i="1" s="1"/>
  <c r="AL4215" i="1" s="1"/>
  <c r="N4214" i="1"/>
  <c r="P4214" i="1" s="1"/>
  <c r="AG4214" i="1" s="1"/>
  <c r="AH4214" i="1" s="1"/>
  <c r="AF4212" i="1"/>
  <c r="AG4212" i="1" s="1"/>
  <c r="AH4212" i="1" s="1"/>
  <c r="AJ4212" i="1" s="1"/>
  <c r="AL4212" i="1" s="1"/>
  <c r="AC4212" i="1"/>
  <c r="P4212" i="1"/>
  <c r="N4212" i="1"/>
  <c r="N4211" i="1"/>
  <c r="P4211" i="1" s="1"/>
  <c r="AG4211" i="1" s="1"/>
  <c r="AH4211" i="1" s="1"/>
  <c r="AJ4211" i="1" s="1"/>
  <c r="AL4211" i="1" s="1"/>
  <c r="AG4210" i="1"/>
  <c r="AH4210" i="1" s="1"/>
  <c r="P4210" i="1"/>
  <c r="N4210" i="1"/>
  <c r="AC4208" i="1"/>
  <c r="AF4208" i="1" s="1"/>
  <c r="P4208" i="1"/>
  <c r="AG4208" i="1" s="1"/>
  <c r="AH4208" i="1" s="1"/>
  <c r="N4208" i="1"/>
  <c r="AG4206" i="1"/>
  <c r="AH4206" i="1" s="1"/>
  <c r="AJ4206" i="1" s="1"/>
  <c r="AL4206" i="1" s="1"/>
  <c r="P4206" i="1"/>
  <c r="N4206" i="1"/>
  <c r="AF4205" i="1"/>
  <c r="AC4205" i="1"/>
  <c r="N4205" i="1"/>
  <c r="P4205" i="1" s="1"/>
  <c r="AG4205" i="1" s="1"/>
  <c r="AH4205" i="1" s="1"/>
  <c r="AJ4203" i="1"/>
  <c r="AJ4204" i="1" s="1"/>
  <c r="AH4203" i="1"/>
  <c r="AH4204" i="1" s="1"/>
  <c r="N4203" i="1"/>
  <c r="P4203" i="1" s="1"/>
  <c r="AG4203" i="1" s="1"/>
  <c r="P4201" i="1"/>
  <c r="AG4201" i="1" s="1"/>
  <c r="AH4201" i="1" s="1"/>
  <c r="AJ4201" i="1" s="1"/>
  <c r="AL4201" i="1" s="1"/>
  <c r="N4201" i="1"/>
  <c r="N4200" i="1"/>
  <c r="P4200" i="1" s="1"/>
  <c r="AG4200" i="1" s="1"/>
  <c r="AH4200" i="1" s="1"/>
  <c r="AJ4200" i="1" s="1"/>
  <c r="AL4200" i="1" s="1"/>
  <c r="N4199" i="1"/>
  <c r="P4199" i="1" s="1"/>
  <c r="AG4199" i="1" s="1"/>
  <c r="AH4199" i="1" s="1"/>
  <c r="P4197" i="1"/>
  <c r="AG4197" i="1" s="1"/>
  <c r="AH4197" i="1" s="1"/>
  <c r="N4197" i="1"/>
  <c r="AH4196" i="1"/>
  <c r="N4195" i="1"/>
  <c r="P4195" i="1" s="1"/>
  <c r="AG4195" i="1" s="1"/>
  <c r="AH4195" i="1" s="1"/>
  <c r="AJ4195" i="1" s="1"/>
  <c r="AL4195" i="1" s="1"/>
  <c r="AL4196" i="1" s="1"/>
  <c r="N4193" i="1"/>
  <c r="P4193" i="1" s="1"/>
  <c r="AG4193" i="1" s="1"/>
  <c r="AH4193" i="1" s="1"/>
  <c r="AJ4193" i="1" s="1"/>
  <c r="AL4193" i="1" s="1"/>
  <c r="P4192" i="1"/>
  <c r="AG4192" i="1" s="1"/>
  <c r="AH4192" i="1" s="1"/>
  <c r="AJ4192" i="1" s="1"/>
  <c r="AL4192" i="1" s="1"/>
  <c r="N4192" i="1"/>
  <c r="AC4191" i="1"/>
  <c r="AF4191" i="1" s="1"/>
  <c r="N4191" i="1"/>
  <c r="P4191" i="1" s="1"/>
  <c r="AG4191" i="1" s="1"/>
  <c r="AH4191" i="1" s="1"/>
  <c r="AJ4189" i="1"/>
  <c r="AH4189" i="1"/>
  <c r="AH4190" i="1" s="1"/>
  <c r="AG4189" i="1"/>
  <c r="AF4189" i="1"/>
  <c r="AC4189" i="1"/>
  <c r="P4189" i="1"/>
  <c r="N4189" i="1"/>
  <c r="P4187" i="1"/>
  <c r="AG4187" i="1" s="1"/>
  <c r="AH4187" i="1" s="1"/>
  <c r="AJ4187" i="1" s="1"/>
  <c r="AL4187" i="1" s="1"/>
  <c r="N4187" i="1"/>
  <c r="N4186" i="1"/>
  <c r="P4186" i="1" s="1"/>
  <c r="AG4186" i="1" s="1"/>
  <c r="AH4186" i="1" s="1"/>
  <c r="AF4184" i="1"/>
  <c r="AC4184" i="1"/>
  <c r="N4184" i="1"/>
  <c r="P4184" i="1" s="1"/>
  <c r="AG4184" i="1" s="1"/>
  <c r="AH4184" i="1" s="1"/>
  <c r="AJ4184" i="1" s="1"/>
  <c r="AL4184" i="1" s="1"/>
  <c r="AC4183" i="1"/>
  <c r="AF4183" i="1" s="1"/>
  <c r="AG4183" i="1" s="1"/>
  <c r="AH4183" i="1" s="1"/>
  <c r="AJ4183" i="1" s="1"/>
  <c r="AL4183" i="1" s="1"/>
  <c r="P4183" i="1"/>
  <c r="N4183" i="1"/>
  <c r="AC4182" i="1"/>
  <c r="AF4182" i="1" s="1"/>
  <c r="N4182" i="1"/>
  <c r="P4182" i="1" s="1"/>
  <c r="AG4182" i="1" s="1"/>
  <c r="AH4182" i="1" s="1"/>
  <c r="AJ4182" i="1" s="1"/>
  <c r="AL4182" i="1" s="1"/>
  <c r="AF4181" i="1"/>
  <c r="AC4181" i="1"/>
  <c r="N4181" i="1"/>
  <c r="P4181" i="1" s="1"/>
  <c r="AG4181" i="1" s="1"/>
  <c r="AH4181" i="1" s="1"/>
  <c r="AJ4180" i="1"/>
  <c r="AH4180" i="1"/>
  <c r="AC4179" i="1"/>
  <c r="AF4179" i="1" s="1"/>
  <c r="N4179" i="1"/>
  <c r="P4179" i="1" s="1"/>
  <c r="AG4179" i="1" s="1"/>
  <c r="AH4179" i="1" s="1"/>
  <c r="AJ4179" i="1" s="1"/>
  <c r="AL4179" i="1" s="1"/>
  <c r="AL4180" i="1" s="1"/>
  <c r="AG4177" i="1"/>
  <c r="AH4177" i="1" s="1"/>
  <c r="P4177" i="1"/>
  <c r="N4177" i="1"/>
  <c r="AC4175" i="1"/>
  <c r="AF4175" i="1" s="1"/>
  <c r="P4175" i="1"/>
  <c r="N4175" i="1"/>
  <c r="AC4174" i="1"/>
  <c r="AF4174" i="1" s="1"/>
  <c r="AI4174" i="1" s="1"/>
  <c r="N4174" i="1"/>
  <c r="P4174" i="1" s="1"/>
  <c r="AC4173" i="1"/>
  <c r="AF4173" i="1" s="1"/>
  <c r="AI4173" i="1" s="1"/>
  <c r="N4173" i="1"/>
  <c r="P4173" i="1" s="1"/>
  <c r="AG4173" i="1" s="1"/>
  <c r="AH4173" i="1" s="1"/>
  <c r="AF4172" i="1"/>
  <c r="AC4172" i="1"/>
  <c r="AF4171" i="1"/>
  <c r="AI4171" i="1" s="1"/>
  <c r="AC4171" i="1"/>
  <c r="P4171" i="1"/>
  <c r="AG4172" i="1" s="1"/>
  <c r="AH4172" i="1" s="1"/>
  <c r="AJ4172" i="1" s="1"/>
  <c r="AL4172" i="1" s="1"/>
  <c r="N4171" i="1"/>
  <c r="AG4170" i="1"/>
  <c r="AH4170" i="1" s="1"/>
  <c r="N4170" i="1"/>
  <c r="P4170" i="1" s="1"/>
  <c r="AH4168" i="1"/>
  <c r="AH4169" i="1" s="1"/>
  <c r="AG4168" i="1"/>
  <c r="P4168" i="1"/>
  <c r="N4168" i="1"/>
  <c r="P4166" i="1"/>
  <c r="AG4166" i="1" s="1"/>
  <c r="AH4166" i="1" s="1"/>
  <c r="AJ4166" i="1" s="1"/>
  <c r="AL4166" i="1" s="1"/>
  <c r="N4166" i="1"/>
  <c r="AC4165" i="1"/>
  <c r="AF4165" i="1" s="1"/>
  <c r="N4165" i="1"/>
  <c r="P4165" i="1" s="1"/>
  <c r="AG4165" i="1" s="1"/>
  <c r="AH4165" i="1" s="1"/>
  <c r="AJ4165" i="1" s="1"/>
  <c r="AL4165" i="1" s="1"/>
  <c r="AF4164" i="1"/>
  <c r="AC4164" i="1"/>
  <c r="N4164" i="1"/>
  <c r="P4164" i="1" s="1"/>
  <c r="AC4163" i="1"/>
  <c r="AF4163" i="1" s="1"/>
  <c r="N4163" i="1"/>
  <c r="P4163" i="1" s="1"/>
  <c r="N4162" i="1"/>
  <c r="P4162" i="1" s="1"/>
  <c r="AG4162" i="1" s="1"/>
  <c r="AH4162" i="1" s="1"/>
  <c r="AG4160" i="1"/>
  <c r="AH4160" i="1" s="1"/>
  <c r="P4160" i="1"/>
  <c r="N4160" i="1"/>
  <c r="AL4159" i="1"/>
  <c r="AJ4159" i="1"/>
  <c r="AF4158" i="1"/>
  <c r="AC4158" i="1"/>
  <c r="P4158" i="1"/>
  <c r="AG4158" i="1" s="1"/>
  <c r="AH4158" i="1" s="1"/>
  <c r="AJ4158" i="1" s="1"/>
  <c r="AL4158" i="1" s="1"/>
  <c r="N4158" i="1"/>
  <c r="AF4156" i="1"/>
  <c r="AC4156" i="1"/>
  <c r="P4156" i="1"/>
  <c r="AG4156" i="1" s="1"/>
  <c r="AH4156" i="1" s="1"/>
  <c r="N4156" i="1"/>
  <c r="AG4154" i="1"/>
  <c r="AH4154" i="1" s="1"/>
  <c r="P4154" i="1"/>
  <c r="N4154" i="1"/>
  <c r="AC4152" i="1"/>
  <c r="AF4152" i="1" s="1"/>
  <c r="P4152" i="1"/>
  <c r="AG4152" i="1" s="1"/>
  <c r="AH4152" i="1" s="1"/>
  <c r="N4152" i="1"/>
  <c r="P4150" i="1"/>
  <c r="AG4150" i="1" s="1"/>
  <c r="AH4150" i="1" s="1"/>
  <c r="AJ4150" i="1" s="1"/>
  <c r="AL4150" i="1" s="1"/>
  <c r="N4150" i="1"/>
  <c r="AJ4149" i="1"/>
  <c r="AL4149" i="1" s="1"/>
  <c r="AH4149" i="1"/>
  <c r="AG4149" i="1"/>
  <c r="P4149" i="1"/>
  <c r="N4149" i="1"/>
  <c r="N4148" i="1"/>
  <c r="P4148" i="1" s="1"/>
  <c r="AG4148" i="1" s="1"/>
  <c r="AH4148" i="1" s="1"/>
  <c r="AJ4148" i="1" s="1"/>
  <c r="AL4148" i="1" s="1"/>
  <c r="P4147" i="1"/>
  <c r="AG4147" i="1" s="1"/>
  <c r="AH4147" i="1" s="1"/>
  <c r="N4147" i="1"/>
  <c r="N4145" i="1"/>
  <c r="P4145" i="1" s="1"/>
  <c r="AG4145" i="1" s="1"/>
  <c r="AH4145" i="1" s="1"/>
  <c r="N4143" i="1"/>
  <c r="P4143" i="1" s="1"/>
  <c r="AG4143" i="1" s="1"/>
  <c r="AH4143" i="1" s="1"/>
  <c r="AJ4141" i="1"/>
  <c r="AL4141" i="1" s="1"/>
  <c r="P4141" i="1"/>
  <c r="AG4141" i="1" s="1"/>
  <c r="AH4141" i="1" s="1"/>
  <c r="N4141" i="1"/>
  <c r="AC4140" i="1"/>
  <c r="AF4140" i="1" s="1"/>
  <c r="AI4140" i="1" s="1"/>
  <c r="P4140" i="1"/>
  <c r="N4140" i="1"/>
  <c r="AF4139" i="1"/>
  <c r="AI4139" i="1" s="1"/>
  <c r="AJ4139" i="1" s="1"/>
  <c r="AL4139" i="1" s="1"/>
  <c r="AC4139" i="1"/>
  <c r="N4139" i="1"/>
  <c r="P4139" i="1" s="1"/>
  <c r="AG4139" i="1" s="1"/>
  <c r="AH4139" i="1" s="1"/>
  <c r="AC4138" i="1"/>
  <c r="AF4138" i="1" s="1"/>
  <c r="AI4138" i="1" s="1"/>
  <c r="N4138" i="1"/>
  <c r="P4138" i="1" s="1"/>
  <c r="P4137" i="1"/>
  <c r="AG4137" i="1" s="1"/>
  <c r="AH4137" i="1" s="1"/>
  <c r="N4137" i="1"/>
  <c r="AC4135" i="1"/>
  <c r="AF4135" i="1" s="1"/>
  <c r="N4135" i="1"/>
  <c r="P4135" i="1" s="1"/>
  <c r="AG4135" i="1" s="1"/>
  <c r="AH4135" i="1" s="1"/>
  <c r="AJ4135" i="1" s="1"/>
  <c r="AL4135" i="1" s="1"/>
  <c r="AF4134" i="1"/>
  <c r="AC4134" i="1"/>
  <c r="P4134" i="1"/>
  <c r="AG4134" i="1" s="1"/>
  <c r="AH4134" i="1" s="1"/>
  <c r="AJ4134" i="1" s="1"/>
  <c r="AL4134" i="1" s="1"/>
  <c r="N4134" i="1"/>
  <c r="AG4133" i="1"/>
  <c r="AH4133" i="1" s="1"/>
  <c r="AJ4133" i="1" s="1"/>
  <c r="AL4133" i="1" s="1"/>
  <c r="P4133" i="1"/>
  <c r="N4133" i="1"/>
  <c r="P4132" i="1"/>
  <c r="AG4132" i="1" s="1"/>
  <c r="AH4132" i="1" s="1"/>
  <c r="AJ4132" i="1" s="1"/>
  <c r="AL4132" i="1" s="1"/>
  <c r="N4132" i="1"/>
  <c r="AH4131" i="1"/>
  <c r="AG4131" i="1"/>
  <c r="P4131" i="1"/>
  <c r="N4131" i="1"/>
  <c r="AC4129" i="1"/>
  <c r="AF4129" i="1" s="1"/>
  <c r="P4129" i="1"/>
  <c r="N4129" i="1"/>
  <c r="AC4128" i="1"/>
  <c r="AF4128" i="1" s="1"/>
  <c r="AI4128" i="1" s="1"/>
  <c r="N4128" i="1"/>
  <c r="P4128" i="1" s="1"/>
  <c r="N4127" i="1"/>
  <c r="P4127" i="1" s="1"/>
  <c r="AG4127" i="1" s="1"/>
  <c r="AH4127" i="1" s="1"/>
  <c r="AF4125" i="1"/>
  <c r="AC4125" i="1"/>
  <c r="N4125" i="1"/>
  <c r="P4125" i="1" s="1"/>
  <c r="AG4125" i="1" s="1"/>
  <c r="AH4125" i="1" s="1"/>
  <c r="P4123" i="1"/>
  <c r="AG4123" i="1" s="1"/>
  <c r="AH4123" i="1" s="1"/>
  <c r="AJ4123" i="1" s="1"/>
  <c r="AL4123" i="1" s="1"/>
  <c r="N4123" i="1"/>
  <c r="AF4122" i="1"/>
  <c r="AI4122" i="1" s="1"/>
  <c r="AJ4122" i="1" s="1"/>
  <c r="AL4122" i="1" s="1"/>
  <c r="AC4122" i="1"/>
  <c r="N4122" i="1"/>
  <c r="P4122" i="1" s="1"/>
  <c r="AG4122" i="1" s="1"/>
  <c r="AH4122" i="1" s="1"/>
  <c r="AC4121" i="1"/>
  <c r="AF4121" i="1" s="1"/>
  <c r="AI4121" i="1" s="1"/>
  <c r="AJ4121" i="1" s="1"/>
  <c r="N4121" i="1"/>
  <c r="P4121" i="1" s="1"/>
  <c r="AG4121" i="1" s="1"/>
  <c r="AH4121" i="1" s="1"/>
  <c r="N4119" i="1"/>
  <c r="P4119" i="1" s="1"/>
  <c r="AG4119" i="1" s="1"/>
  <c r="AH4119" i="1" s="1"/>
  <c r="AH4120" i="1" s="1"/>
  <c r="AH4117" i="1"/>
  <c r="AJ4117" i="1" s="1"/>
  <c r="AL4117" i="1" s="1"/>
  <c r="AF4117" i="1"/>
  <c r="AC4117" i="1"/>
  <c r="N4117" i="1"/>
  <c r="P4117" i="1" s="1"/>
  <c r="AG4117" i="1" s="1"/>
  <c r="N4116" i="1"/>
  <c r="P4116" i="1" s="1"/>
  <c r="AG4116" i="1" s="1"/>
  <c r="AH4116" i="1" s="1"/>
  <c r="AH4115" i="1"/>
  <c r="P4114" i="1"/>
  <c r="AG4114" i="1" s="1"/>
  <c r="AH4114" i="1" s="1"/>
  <c r="AJ4114" i="1" s="1"/>
  <c r="AL4114" i="1" s="1"/>
  <c r="N4114" i="1"/>
  <c r="P4113" i="1"/>
  <c r="AG4113" i="1" s="1"/>
  <c r="AH4113" i="1" s="1"/>
  <c r="AJ4113" i="1" s="1"/>
  <c r="AJ4115" i="1" s="1"/>
  <c r="N4113" i="1"/>
  <c r="AC4111" i="1"/>
  <c r="AF4111" i="1" s="1"/>
  <c r="N4111" i="1"/>
  <c r="P4111" i="1" s="1"/>
  <c r="AG4111" i="1" s="1"/>
  <c r="AH4111" i="1" s="1"/>
  <c r="P4109" i="1"/>
  <c r="AG4109" i="1" s="1"/>
  <c r="AH4109" i="1" s="1"/>
  <c r="N4109" i="1"/>
  <c r="AC4107" i="1"/>
  <c r="AF4107" i="1" s="1"/>
  <c r="N4107" i="1"/>
  <c r="P4107" i="1" s="1"/>
  <c r="P4106" i="1"/>
  <c r="AG4106" i="1" s="1"/>
  <c r="AH4106" i="1" s="1"/>
  <c r="AJ4106" i="1" s="1"/>
  <c r="AL4106" i="1" s="1"/>
  <c r="N4106" i="1"/>
  <c r="N4105" i="1"/>
  <c r="P4105" i="1" s="1"/>
  <c r="AG4105" i="1" s="1"/>
  <c r="AH4105" i="1" s="1"/>
  <c r="AJ4105" i="1" s="1"/>
  <c r="AL4105" i="1" s="1"/>
  <c r="P4104" i="1"/>
  <c r="AG4104" i="1" s="1"/>
  <c r="AH4104" i="1" s="1"/>
  <c r="N4104" i="1"/>
  <c r="N4102" i="1"/>
  <c r="P4102" i="1" s="1"/>
  <c r="AG4102" i="1" s="1"/>
  <c r="AH4102" i="1" s="1"/>
  <c r="AC4100" i="1"/>
  <c r="AF4100" i="1" s="1"/>
  <c r="N4100" i="1"/>
  <c r="P4100" i="1" s="1"/>
  <c r="AG4100" i="1" s="1"/>
  <c r="AH4100" i="1" s="1"/>
  <c r="AJ4100" i="1" s="1"/>
  <c r="AL4100" i="1" s="1"/>
  <c r="AH4099" i="1"/>
  <c r="N4099" i="1"/>
  <c r="P4099" i="1" s="1"/>
  <c r="AG4099" i="1" s="1"/>
  <c r="N4097" i="1"/>
  <c r="P4097" i="1" s="1"/>
  <c r="AG4097" i="1" s="1"/>
  <c r="AH4097" i="1" s="1"/>
  <c r="AG4095" i="1"/>
  <c r="AH4095" i="1" s="1"/>
  <c r="N4095" i="1"/>
  <c r="P4095" i="1" s="1"/>
  <c r="AC4093" i="1"/>
  <c r="AF4093" i="1" s="1"/>
  <c r="AI4093" i="1" s="1"/>
  <c r="N4093" i="1"/>
  <c r="P4093" i="1" s="1"/>
  <c r="AG4093" i="1" s="1"/>
  <c r="AH4093" i="1" s="1"/>
  <c r="AH4094" i="1" s="1"/>
  <c r="AI4092" i="1"/>
  <c r="AJ4092" i="1" s="1"/>
  <c r="AC4092" i="1"/>
  <c r="AF4092" i="1" s="1"/>
  <c r="P4092" i="1"/>
  <c r="AG4092" i="1" s="1"/>
  <c r="AH4092" i="1" s="1"/>
  <c r="N4092" i="1"/>
  <c r="AI4090" i="1"/>
  <c r="AC4090" i="1"/>
  <c r="AF4090" i="1" s="1"/>
  <c r="P4090" i="1"/>
  <c r="AG4090" i="1" s="1"/>
  <c r="AH4090" i="1" s="1"/>
  <c r="AH4091" i="1" s="1"/>
  <c r="N4090" i="1"/>
  <c r="AJ4088" i="1"/>
  <c r="AL4088" i="1" s="1"/>
  <c r="AH4088" i="1"/>
  <c r="N4088" i="1"/>
  <c r="P4088" i="1" s="1"/>
  <c r="AG4088" i="1" s="1"/>
  <c r="N4087" i="1"/>
  <c r="P4087" i="1" s="1"/>
  <c r="AG4087" i="1" s="1"/>
  <c r="AH4087" i="1" s="1"/>
  <c r="AC4085" i="1"/>
  <c r="AF4085" i="1" s="1"/>
  <c r="AI4085" i="1" s="1"/>
  <c r="N4085" i="1"/>
  <c r="P4085" i="1" s="1"/>
  <c r="AC4084" i="1"/>
  <c r="AF4084" i="1" s="1"/>
  <c r="AI4084" i="1" s="1"/>
  <c r="AJ4084" i="1" s="1"/>
  <c r="AL4084" i="1" s="1"/>
  <c r="P4084" i="1"/>
  <c r="AG4084" i="1" s="1"/>
  <c r="AH4084" i="1" s="1"/>
  <c r="N4084" i="1"/>
  <c r="AF4083" i="1"/>
  <c r="AI4083" i="1" s="1"/>
  <c r="AC4083" i="1"/>
  <c r="N4083" i="1"/>
  <c r="P4083" i="1" s="1"/>
  <c r="N4082" i="1"/>
  <c r="P4082" i="1" s="1"/>
  <c r="AG4082" i="1" s="1"/>
  <c r="AH4082" i="1" s="1"/>
  <c r="AJ4082" i="1" s="1"/>
  <c r="AL4082" i="1" s="1"/>
  <c r="P4080" i="1"/>
  <c r="AG4080" i="1" s="1"/>
  <c r="AH4080" i="1" s="1"/>
  <c r="N4080" i="1"/>
  <c r="AC4078" i="1"/>
  <c r="AF4078" i="1" s="1"/>
  <c r="AF4077" i="1"/>
  <c r="AI4077" i="1" s="1"/>
  <c r="AC4077" i="1"/>
  <c r="P4077" i="1"/>
  <c r="N4077" i="1"/>
  <c r="N4076" i="1"/>
  <c r="P4076" i="1" s="1"/>
  <c r="AG4076" i="1" s="1"/>
  <c r="AH4076" i="1" s="1"/>
  <c r="AJ4076" i="1" s="1"/>
  <c r="AL4076" i="1" s="1"/>
  <c r="N4075" i="1"/>
  <c r="P4075" i="1" s="1"/>
  <c r="AG4075" i="1" s="1"/>
  <c r="AH4075" i="1" s="1"/>
  <c r="AJ4075" i="1" s="1"/>
  <c r="AL4075" i="1" s="1"/>
  <c r="N4074" i="1"/>
  <c r="P4074" i="1" s="1"/>
  <c r="AG4074" i="1" s="1"/>
  <c r="AH4074" i="1" s="1"/>
  <c r="AJ4074" i="1" s="1"/>
  <c r="AL4074" i="1" s="1"/>
  <c r="AG4073" i="1"/>
  <c r="AH4073" i="1" s="1"/>
  <c r="AJ4073" i="1" s="1"/>
  <c r="AL4073" i="1" s="1"/>
  <c r="P4073" i="1"/>
  <c r="N4073" i="1"/>
  <c r="N4072" i="1"/>
  <c r="P4072" i="1" s="1"/>
  <c r="AG4072" i="1" s="1"/>
  <c r="AH4072" i="1" s="1"/>
  <c r="AC4070" i="1"/>
  <c r="AF4070" i="1" s="1"/>
  <c r="N4070" i="1"/>
  <c r="P4070" i="1" s="1"/>
  <c r="AG4070" i="1" s="1"/>
  <c r="AH4070" i="1" s="1"/>
  <c r="AJ4070" i="1" s="1"/>
  <c r="AL4070" i="1" s="1"/>
  <c r="AF4069" i="1"/>
  <c r="AC4069" i="1"/>
  <c r="N4069" i="1"/>
  <c r="P4069" i="1" s="1"/>
  <c r="AG4069" i="1" s="1"/>
  <c r="AH4069" i="1" s="1"/>
  <c r="AF4067" i="1"/>
  <c r="AI4067" i="1" s="1"/>
  <c r="AC4067" i="1"/>
  <c r="P4067" i="1"/>
  <c r="AG4067" i="1" s="1"/>
  <c r="AH4067" i="1" s="1"/>
  <c r="N4067" i="1"/>
  <c r="AG4066" i="1"/>
  <c r="AH4066" i="1" s="1"/>
  <c r="P4066" i="1"/>
  <c r="N4066" i="1"/>
  <c r="AC4064" i="1"/>
  <c r="AF4064" i="1" s="1"/>
  <c r="N4064" i="1"/>
  <c r="P4064" i="1" s="1"/>
  <c r="AG4064" i="1" s="1"/>
  <c r="AH4064" i="1" s="1"/>
  <c r="N4062" i="1"/>
  <c r="P4062" i="1" s="1"/>
  <c r="AG4062" i="1" s="1"/>
  <c r="AH4062" i="1" s="1"/>
  <c r="AJ4062" i="1" s="1"/>
  <c r="AL4062" i="1" s="1"/>
  <c r="AC4061" i="1"/>
  <c r="AF4061" i="1" s="1"/>
  <c r="P4061" i="1"/>
  <c r="AG4061" i="1" s="1"/>
  <c r="AH4061" i="1" s="1"/>
  <c r="N4061" i="1"/>
  <c r="AF4059" i="1"/>
  <c r="AC4059" i="1"/>
  <c r="N4059" i="1"/>
  <c r="P4059" i="1" s="1"/>
  <c r="AG4059" i="1" s="1"/>
  <c r="AH4059" i="1" s="1"/>
  <c r="P4057" i="1"/>
  <c r="AG4057" i="1" s="1"/>
  <c r="AH4057" i="1" s="1"/>
  <c r="AJ4057" i="1" s="1"/>
  <c r="AL4057" i="1" s="1"/>
  <c r="N4057" i="1"/>
  <c r="P4056" i="1"/>
  <c r="AG4056" i="1" s="1"/>
  <c r="AH4056" i="1" s="1"/>
  <c r="AJ4056" i="1" s="1"/>
  <c r="AL4056" i="1" s="1"/>
  <c r="AL4058" i="1" s="1"/>
  <c r="N4056" i="1"/>
  <c r="AH4054" i="1"/>
  <c r="P4054" i="1"/>
  <c r="AG4054" i="1" s="1"/>
  <c r="N4054" i="1"/>
  <c r="N4052" i="1"/>
  <c r="P4052" i="1" s="1"/>
  <c r="AG4052" i="1" s="1"/>
  <c r="AH4052" i="1" s="1"/>
  <c r="AJ4052" i="1" s="1"/>
  <c r="AL4052" i="1" s="1"/>
  <c r="N4051" i="1"/>
  <c r="P4051" i="1" s="1"/>
  <c r="AG4051" i="1" s="1"/>
  <c r="AH4051" i="1" s="1"/>
  <c r="AJ4051" i="1" s="1"/>
  <c r="AL4051" i="1" s="1"/>
  <c r="P4050" i="1"/>
  <c r="AG4050" i="1" s="1"/>
  <c r="AH4050" i="1" s="1"/>
  <c r="N4050" i="1"/>
  <c r="N4048" i="1"/>
  <c r="P4048" i="1" s="1"/>
  <c r="AG4048" i="1" s="1"/>
  <c r="AH4048" i="1" s="1"/>
  <c r="AJ4047" i="1"/>
  <c r="N4046" i="1"/>
  <c r="P4046" i="1" s="1"/>
  <c r="AG4046" i="1" s="1"/>
  <c r="AH4046" i="1" s="1"/>
  <c r="AJ4046" i="1" s="1"/>
  <c r="AL4046" i="1" s="1"/>
  <c r="N4045" i="1"/>
  <c r="P4045" i="1" s="1"/>
  <c r="AG4045" i="1" s="1"/>
  <c r="AH4045" i="1" s="1"/>
  <c r="AJ4045" i="1" s="1"/>
  <c r="AL4045" i="1" s="1"/>
  <c r="N4044" i="1"/>
  <c r="P4044" i="1" s="1"/>
  <c r="AG4044" i="1" s="1"/>
  <c r="AH4044" i="1" s="1"/>
  <c r="AJ4044" i="1" s="1"/>
  <c r="AL4044" i="1" s="1"/>
  <c r="P4043" i="1"/>
  <c r="AG4043" i="1" s="1"/>
  <c r="AH4043" i="1" s="1"/>
  <c r="AJ4043" i="1" s="1"/>
  <c r="AL4043" i="1" s="1"/>
  <c r="N4043" i="1"/>
  <c r="AG4042" i="1"/>
  <c r="AH4042" i="1" s="1"/>
  <c r="AJ4042" i="1" s="1"/>
  <c r="AL4042" i="1" s="1"/>
  <c r="P4042" i="1"/>
  <c r="N4042" i="1"/>
  <c r="N4041" i="1"/>
  <c r="P4041" i="1" s="1"/>
  <c r="AG4041" i="1" s="1"/>
  <c r="AH4041" i="1" s="1"/>
  <c r="AJ4041" i="1" s="1"/>
  <c r="AL4041" i="1" s="1"/>
  <c r="N4039" i="1"/>
  <c r="P4039" i="1" s="1"/>
  <c r="AG4039" i="1" s="1"/>
  <c r="AH4039" i="1" s="1"/>
  <c r="AJ4039" i="1" s="1"/>
  <c r="AL4039" i="1" s="1"/>
  <c r="AC4038" i="1"/>
  <c r="AF4038" i="1" s="1"/>
  <c r="AG4038" i="1" s="1"/>
  <c r="AH4038" i="1" s="1"/>
  <c r="P4038" i="1"/>
  <c r="N4038" i="1"/>
  <c r="AC4036" i="1"/>
  <c r="AF4036" i="1" s="1"/>
  <c r="N4036" i="1"/>
  <c r="P4036" i="1" s="1"/>
  <c r="AF4035" i="1"/>
  <c r="AC4035" i="1"/>
  <c r="N4035" i="1"/>
  <c r="P4035" i="1" s="1"/>
  <c r="AG4035" i="1" s="1"/>
  <c r="AH4035" i="1" s="1"/>
  <c r="AJ4035" i="1" s="1"/>
  <c r="AL4035" i="1" s="1"/>
  <c r="P4034" i="1"/>
  <c r="AG4034" i="1" s="1"/>
  <c r="AH4034" i="1" s="1"/>
  <c r="N4034" i="1"/>
  <c r="P4032" i="1"/>
  <c r="AG4032" i="1" s="1"/>
  <c r="AH4032" i="1" s="1"/>
  <c r="N4032" i="1"/>
  <c r="AC4030" i="1"/>
  <c r="AF4030" i="1" s="1"/>
  <c r="N4030" i="1"/>
  <c r="P4030" i="1" s="1"/>
  <c r="AG4030" i="1" s="1"/>
  <c r="AH4030" i="1" s="1"/>
  <c r="AJ4030" i="1" s="1"/>
  <c r="AJ4031" i="1" s="1"/>
  <c r="AG4028" i="1"/>
  <c r="AH4028" i="1" s="1"/>
  <c r="P4028" i="1"/>
  <c r="N4028" i="1"/>
  <c r="AG4026" i="1"/>
  <c r="AH4026" i="1" s="1"/>
  <c r="P4026" i="1"/>
  <c r="N4026" i="1"/>
  <c r="P4024" i="1"/>
  <c r="AG4024" i="1" s="1"/>
  <c r="AH4024" i="1" s="1"/>
  <c r="N4024" i="1"/>
  <c r="N4022" i="1"/>
  <c r="P4022" i="1" s="1"/>
  <c r="AG4022" i="1" s="1"/>
  <c r="AH4022" i="1" s="1"/>
  <c r="AG4020" i="1"/>
  <c r="AH4020" i="1" s="1"/>
  <c r="AJ4020" i="1" s="1"/>
  <c r="AL4020" i="1" s="1"/>
  <c r="P4020" i="1"/>
  <c r="N4020" i="1"/>
  <c r="P4019" i="1"/>
  <c r="AG4019" i="1" s="1"/>
  <c r="AH4019" i="1" s="1"/>
  <c r="AJ4019" i="1" s="1"/>
  <c r="AL4019" i="1" s="1"/>
  <c r="N4019" i="1"/>
  <c r="AC4017" i="1"/>
  <c r="AF4017" i="1" s="1"/>
  <c r="N4017" i="1"/>
  <c r="P4017" i="1" s="1"/>
  <c r="AG4017" i="1" s="1"/>
  <c r="AH4017" i="1" s="1"/>
  <c r="AJ4016" i="1"/>
  <c r="N4015" i="1"/>
  <c r="P4015" i="1" s="1"/>
  <c r="AG4015" i="1" s="1"/>
  <c r="AH4015" i="1" s="1"/>
  <c r="AJ4015" i="1" s="1"/>
  <c r="AL4015" i="1" s="1"/>
  <c r="AL4016" i="1" s="1"/>
  <c r="P4013" i="1"/>
  <c r="AG4013" i="1" s="1"/>
  <c r="AH4013" i="1" s="1"/>
  <c r="N4013" i="1"/>
  <c r="AG4011" i="1"/>
  <c r="AH4011" i="1" s="1"/>
  <c r="AJ4011" i="1" s="1"/>
  <c r="AL4011" i="1" s="1"/>
  <c r="AC4011" i="1"/>
  <c r="AF4011" i="1" s="1"/>
  <c r="N4011" i="1"/>
  <c r="P4011" i="1" s="1"/>
  <c r="AF4010" i="1"/>
  <c r="AC4010" i="1"/>
  <c r="N4010" i="1"/>
  <c r="P4010" i="1" s="1"/>
  <c r="AG4010" i="1" s="1"/>
  <c r="AH4010" i="1" s="1"/>
  <c r="N4008" i="1"/>
  <c r="P4008" i="1" s="1"/>
  <c r="AG4008" i="1" s="1"/>
  <c r="AH4008" i="1" s="1"/>
  <c r="AJ4008" i="1" s="1"/>
  <c r="AL4008" i="1" s="1"/>
  <c r="AJ4007" i="1"/>
  <c r="AL4007" i="1" s="1"/>
  <c r="AH4007" i="1"/>
  <c r="P4007" i="1"/>
  <c r="AG4007" i="1" s="1"/>
  <c r="N4007" i="1"/>
  <c r="N4006" i="1"/>
  <c r="P4006" i="1" s="1"/>
  <c r="AG4006" i="1" s="1"/>
  <c r="AH4006" i="1" s="1"/>
  <c r="AJ4006" i="1" s="1"/>
  <c r="AL4006" i="1" s="1"/>
  <c r="AC4005" i="1"/>
  <c r="AF4005" i="1" s="1"/>
  <c r="N4005" i="1"/>
  <c r="P4005" i="1" s="1"/>
  <c r="N4004" i="1"/>
  <c r="P4004" i="1" s="1"/>
  <c r="AG4004" i="1" s="1"/>
  <c r="AH4004" i="1" s="1"/>
  <c r="AJ4004" i="1" s="1"/>
  <c r="AJ4003" i="1"/>
  <c r="AL4003" i="1" s="1"/>
  <c r="N4003" i="1"/>
  <c r="P4003" i="1" s="1"/>
  <c r="AG4003" i="1" s="1"/>
  <c r="AH4003" i="1" s="1"/>
  <c r="P4001" i="1"/>
  <c r="AG4001" i="1" s="1"/>
  <c r="AH4001" i="1" s="1"/>
  <c r="AJ4001" i="1" s="1"/>
  <c r="AL4001" i="1" s="1"/>
  <c r="N4001" i="1"/>
  <c r="AC4000" i="1"/>
  <c r="AF4000" i="1" s="1"/>
  <c r="N4000" i="1"/>
  <c r="P4000" i="1" s="1"/>
  <c r="AJ3999" i="1"/>
  <c r="AF3999" i="1"/>
  <c r="AC3999" i="1"/>
  <c r="N3999" i="1"/>
  <c r="P3999" i="1" s="1"/>
  <c r="AG3999" i="1" s="1"/>
  <c r="AH3999" i="1" s="1"/>
  <c r="N3997" i="1"/>
  <c r="P3997" i="1" s="1"/>
  <c r="AG3997" i="1" s="1"/>
  <c r="AH3997" i="1" s="1"/>
  <c r="AJ3997" i="1" s="1"/>
  <c r="AL3997" i="1" s="1"/>
  <c r="P3996" i="1"/>
  <c r="AG3996" i="1" s="1"/>
  <c r="AH3996" i="1" s="1"/>
  <c r="AJ3996" i="1" s="1"/>
  <c r="AL3996" i="1" s="1"/>
  <c r="N3996" i="1"/>
  <c r="N3995" i="1"/>
  <c r="P3995" i="1" s="1"/>
  <c r="AG3995" i="1" s="1"/>
  <c r="AH3995" i="1" s="1"/>
  <c r="AJ3995" i="1" s="1"/>
  <c r="AL3995" i="1" s="1"/>
  <c r="AC3994" i="1"/>
  <c r="AF3994" i="1" s="1"/>
  <c r="AI3994" i="1" s="1"/>
  <c r="N3994" i="1"/>
  <c r="P3994" i="1" s="1"/>
  <c r="AG3994" i="1" s="1"/>
  <c r="AH3994" i="1" s="1"/>
  <c r="AC3993" i="1"/>
  <c r="AF3993" i="1" s="1"/>
  <c r="AI3993" i="1" s="1"/>
  <c r="P3993" i="1"/>
  <c r="N3993" i="1"/>
  <c r="AC3991" i="1"/>
  <c r="AF3991" i="1" s="1"/>
  <c r="N3991" i="1"/>
  <c r="P3991" i="1" s="1"/>
  <c r="AJ3989" i="1"/>
  <c r="AL3989" i="1" s="1"/>
  <c r="N3989" i="1"/>
  <c r="P3989" i="1" s="1"/>
  <c r="AG3989" i="1" s="1"/>
  <c r="AH3989" i="1" s="1"/>
  <c r="AH3988" i="1"/>
  <c r="P3988" i="1"/>
  <c r="AG3988" i="1" s="1"/>
  <c r="N3988" i="1"/>
  <c r="N3986" i="1"/>
  <c r="P3986" i="1" s="1"/>
  <c r="AG3986" i="1" s="1"/>
  <c r="AH3986" i="1" s="1"/>
  <c r="AJ3986" i="1" s="1"/>
  <c r="AL3986" i="1" s="1"/>
  <c r="AG3985" i="1"/>
  <c r="AH3985" i="1" s="1"/>
  <c r="AJ3985" i="1" s="1"/>
  <c r="AL3985" i="1" s="1"/>
  <c r="AF3985" i="1"/>
  <c r="AC3985" i="1"/>
  <c r="P3985" i="1"/>
  <c r="N3985" i="1"/>
  <c r="AH3984" i="1"/>
  <c r="AC3984" i="1"/>
  <c r="AF3984" i="1" s="1"/>
  <c r="AI3984" i="1" s="1"/>
  <c r="N3984" i="1"/>
  <c r="P3984" i="1" s="1"/>
  <c r="AG3984" i="1" s="1"/>
  <c r="N3983" i="1"/>
  <c r="P3983" i="1" s="1"/>
  <c r="AG3983" i="1" s="1"/>
  <c r="AH3983" i="1" s="1"/>
  <c r="AJ3981" i="1"/>
  <c r="AL3981" i="1" s="1"/>
  <c r="AI3981" i="1"/>
  <c r="AF3981" i="1"/>
  <c r="AC3981" i="1"/>
  <c r="N3981" i="1"/>
  <c r="P3981" i="1" s="1"/>
  <c r="AG3981" i="1" s="1"/>
  <c r="AH3981" i="1" s="1"/>
  <c r="AF3980" i="1"/>
  <c r="AI3980" i="1" s="1"/>
  <c r="AC3980" i="1"/>
  <c r="P3980" i="1"/>
  <c r="N3980" i="1"/>
  <c r="AC3979" i="1"/>
  <c r="AF3979" i="1" s="1"/>
  <c r="AI3979" i="1" s="1"/>
  <c r="N3979" i="1"/>
  <c r="P3979" i="1" s="1"/>
  <c r="AC3977" i="1"/>
  <c r="AF3977" i="1" s="1"/>
  <c r="N3977" i="1"/>
  <c r="P3977" i="1" s="1"/>
  <c r="AG3977" i="1" s="1"/>
  <c r="AH3977" i="1" s="1"/>
  <c r="AJ3977" i="1" s="1"/>
  <c r="AL3977" i="1" s="1"/>
  <c r="AC3976" i="1"/>
  <c r="AF3976" i="1" s="1"/>
  <c r="N3976" i="1"/>
  <c r="P3976" i="1" s="1"/>
  <c r="AG3976" i="1" s="1"/>
  <c r="AH3976" i="1" s="1"/>
  <c r="AJ3976" i="1" s="1"/>
  <c r="AL3976" i="1" s="1"/>
  <c r="AH3975" i="1"/>
  <c r="AJ3975" i="1" s="1"/>
  <c r="AL3975" i="1" s="1"/>
  <c r="AG3975" i="1"/>
  <c r="P3975" i="1"/>
  <c r="N3975" i="1"/>
  <c r="N3974" i="1"/>
  <c r="P3974" i="1" s="1"/>
  <c r="AG3974" i="1" s="1"/>
  <c r="AH3974" i="1" s="1"/>
  <c r="AJ3972" i="1"/>
  <c r="AL3972" i="1" s="1"/>
  <c r="AG3972" i="1"/>
  <c r="AH3972" i="1" s="1"/>
  <c r="P3972" i="1"/>
  <c r="N3972" i="1"/>
  <c r="AH3971" i="1"/>
  <c r="AJ3971" i="1" s="1"/>
  <c r="AL3971" i="1" s="1"/>
  <c r="P3971" i="1"/>
  <c r="AG3971" i="1" s="1"/>
  <c r="N3971" i="1"/>
  <c r="AG3970" i="1"/>
  <c r="AH3970" i="1" s="1"/>
  <c r="AJ3970" i="1" s="1"/>
  <c r="AL3970" i="1" s="1"/>
  <c r="P3970" i="1"/>
  <c r="N3970" i="1"/>
  <c r="N3969" i="1"/>
  <c r="P3969" i="1" s="1"/>
  <c r="AG3969" i="1" s="1"/>
  <c r="AH3969" i="1" s="1"/>
  <c r="AJ3969" i="1" s="1"/>
  <c r="AL3969" i="1" s="1"/>
  <c r="AJ3968" i="1"/>
  <c r="N3968" i="1"/>
  <c r="P3968" i="1" s="1"/>
  <c r="AG3968" i="1" s="1"/>
  <c r="AH3968" i="1" s="1"/>
  <c r="AH3973" i="1" s="1"/>
  <c r="AC3966" i="1"/>
  <c r="AF3966" i="1" s="1"/>
  <c r="AI3966" i="1" s="1"/>
  <c r="N3966" i="1"/>
  <c r="P3966" i="1" s="1"/>
  <c r="AG3966" i="1" s="1"/>
  <c r="AH3966" i="1" s="1"/>
  <c r="P3965" i="1"/>
  <c r="AG3965" i="1" s="1"/>
  <c r="AH3965" i="1" s="1"/>
  <c r="AJ3965" i="1" s="1"/>
  <c r="AL3965" i="1" s="1"/>
  <c r="N3965" i="1"/>
  <c r="AJ3964" i="1"/>
  <c r="AL3964" i="1" s="1"/>
  <c r="AC3964" i="1"/>
  <c r="AF3964" i="1" s="1"/>
  <c r="AI3964" i="1" s="1"/>
  <c r="N3964" i="1"/>
  <c r="P3964" i="1" s="1"/>
  <c r="AG3964" i="1" s="1"/>
  <c r="AH3964" i="1" s="1"/>
  <c r="AC3963" i="1"/>
  <c r="AF3963" i="1" s="1"/>
  <c r="AI3963" i="1" s="1"/>
  <c r="N3963" i="1"/>
  <c r="P3963" i="1" s="1"/>
  <c r="AC3962" i="1"/>
  <c r="AF3962" i="1" s="1"/>
  <c r="P3962" i="1"/>
  <c r="N3962" i="1"/>
  <c r="N3961" i="1"/>
  <c r="P3961" i="1" s="1"/>
  <c r="AG3961" i="1" s="1"/>
  <c r="AH3961" i="1" s="1"/>
  <c r="AJ3961" i="1" s="1"/>
  <c r="AL3961" i="1" s="1"/>
  <c r="P3960" i="1"/>
  <c r="AG3960" i="1" s="1"/>
  <c r="AH3960" i="1" s="1"/>
  <c r="AJ3960" i="1" s="1"/>
  <c r="AL3960" i="1" s="1"/>
  <c r="N3960" i="1"/>
  <c r="N3959" i="1"/>
  <c r="P3959" i="1" s="1"/>
  <c r="AG3959" i="1" s="1"/>
  <c r="AH3959" i="1" s="1"/>
  <c r="AJ3959" i="1" s="1"/>
  <c r="AL3959" i="1" s="1"/>
  <c r="AH3958" i="1"/>
  <c r="AJ3958" i="1" s="1"/>
  <c r="AL3958" i="1" s="1"/>
  <c r="AG3958" i="1"/>
  <c r="P3958" i="1"/>
  <c r="N3958" i="1"/>
  <c r="N3957" i="1"/>
  <c r="P3957" i="1" s="1"/>
  <c r="AG3957" i="1" s="1"/>
  <c r="AH3957" i="1" s="1"/>
  <c r="AJ3957" i="1" s="1"/>
  <c r="AL3957" i="1" s="1"/>
  <c r="P3956" i="1"/>
  <c r="AG3956" i="1" s="1"/>
  <c r="AH3956" i="1" s="1"/>
  <c r="AJ3956" i="1" s="1"/>
  <c r="AL3956" i="1" s="1"/>
  <c r="N3956" i="1"/>
  <c r="N3955" i="1"/>
  <c r="P3955" i="1" s="1"/>
  <c r="AG3955" i="1" s="1"/>
  <c r="AH3955" i="1" s="1"/>
  <c r="AH3954" i="1"/>
  <c r="N3953" i="1"/>
  <c r="P3953" i="1" s="1"/>
  <c r="AG3953" i="1" s="1"/>
  <c r="AH3953" i="1" s="1"/>
  <c r="AJ3953" i="1" s="1"/>
  <c r="AJ3954" i="1" s="1"/>
  <c r="P3951" i="1"/>
  <c r="AG3951" i="1" s="1"/>
  <c r="AH3951" i="1" s="1"/>
  <c r="N3951" i="1"/>
  <c r="AC3949" i="1"/>
  <c r="AF3949" i="1" s="1"/>
  <c r="P3949" i="1"/>
  <c r="AG3949" i="1" s="1"/>
  <c r="AH3949" i="1" s="1"/>
  <c r="AJ3949" i="1" s="1"/>
  <c r="AL3949" i="1" s="1"/>
  <c r="N3949" i="1"/>
  <c r="N3948" i="1"/>
  <c r="P3948" i="1" s="1"/>
  <c r="AG3948" i="1" s="1"/>
  <c r="AH3948" i="1" s="1"/>
  <c r="AH3946" i="1"/>
  <c r="AH3947" i="1" s="1"/>
  <c r="P3946" i="1"/>
  <c r="AG3946" i="1" s="1"/>
  <c r="N3946" i="1"/>
  <c r="P3944" i="1"/>
  <c r="AG3944" i="1" s="1"/>
  <c r="AH3944" i="1" s="1"/>
  <c r="AJ3944" i="1" s="1"/>
  <c r="AL3944" i="1" s="1"/>
  <c r="N3944" i="1"/>
  <c r="AJ3943" i="1"/>
  <c r="AL3943" i="1" s="1"/>
  <c r="N3943" i="1"/>
  <c r="P3943" i="1" s="1"/>
  <c r="AG3943" i="1" s="1"/>
  <c r="AH3943" i="1" s="1"/>
  <c r="AF3942" i="1"/>
  <c r="AC3942" i="1"/>
  <c r="N3942" i="1"/>
  <c r="P3942" i="1" s="1"/>
  <c r="AG3941" i="1"/>
  <c r="AH3941" i="1" s="1"/>
  <c r="AJ3941" i="1" s="1"/>
  <c r="AL3941" i="1" s="1"/>
  <c r="AF3941" i="1"/>
  <c r="AC3941" i="1"/>
  <c r="N3941" i="1"/>
  <c r="P3941" i="1" s="1"/>
  <c r="AC3940" i="1"/>
  <c r="AF3940" i="1" s="1"/>
  <c r="N3940" i="1"/>
  <c r="P3940" i="1" s="1"/>
  <c r="AG3940" i="1" s="1"/>
  <c r="AH3940" i="1" s="1"/>
  <c r="AI3938" i="1"/>
  <c r="AC3938" i="1"/>
  <c r="AF3938" i="1" s="1"/>
  <c r="AG3938" i="1" s="1"/>
  <c r="AH3938" i="1" s="1"/>
  <c r="AH3939" i="1" s="1"/>
  <c r="N3938" i="1"/>
  <c r="P3938" i="1" s="1"/>
  <c r="AC3936" i="1"/>
  <c r="AF3936" i="1" s="1"/>
  <c r="AI3936" i="1" s="1"/>
  <c r="N3936" i="1"/>
  <c r="P3936" i="1" s="1"/>
  <c r="AF3934" i="1"/>
  <c r="AC3934" i="1"/>
  <c r="N3934" i="1"/>
  <c r="P3934" i="1" s="1"/>
  <c r="AG3934" i="1" s="1"/>
  <c r="AH3934" i="1" s="1"/>
  <c r="AI3932" i="1"/>
  <c r="AF3932" i="1"/>
  <c r="AC3932" i="1"/>
  <c r="N3932" i="1"/>
  <c r="P3932" i="1" s="1"/>
  <c r="AG3932" i="1" s="1"/>
  <c r="AH3932" i="1" s="1"/>
  <c r="N3931" i="1"/>
  <c r="P3931" i="1" s="1"/>
  <c r="AG3931" i="1" s="1"/>
  <c r="AH3931" i="1" s="1"/>
  <c r="AC3929" i="1"/>
  <c r="AF3929" i="1" s="1"/>
  <c r="AI3929" i="1" s="1"/>
  <c r="N3929" i="1"/>
  <c r="P3929" i="1" s="1"/>
  <c r="AG3929" i="1" s="1"/>
  <c r="AH3929" i="1" s="1"/>
  <c r="AC3928" i="1"/>
  <c r="AF3928" i="1" s="1"/>
  <c r="AI3928" i="1" s="1"/>
  <c r="P3928" i="1"/>
  <c r="N3928" i="1"/>
  <c r="AI3927" i="1"/>
  <c r="AF3927" i="1"/>
  <c r="AC3927" i="1"/>
  <c r="N3927" i="1"/>
  <c r="P3927" i="1" s="1"/>
  <c r="AG3927" i="1" s="1"/>
  <c r="AH3927" i="1" s="1"/>
  <c r="AG3926" i="1"/>
  <c r="AH3926" i="1" s="1"/>
  <c r="AJ3926" i="1" s="1"/>
  <c r="AL3926" i="1" s="1"/>
  <c r="N3926" i="1"/>
  <c r="P3926" i="1" s="1"/>
  <c r="N3925" i="1"/>
  <c r="P3925" i="1" s="1"/>
  <c r="AG3925" i="1" s="1"/>
  <c r="AH3925" i="1" s="1"/>
  <c r="N3923" i="1"/>
  <c r="P3923" i="1" s="1"/>
  <c r="AG3923" i="1" s="1"/>
  <c r="AH3923" i="1" s="1"/>
  <c r="AJ3923" i="1" s="1"/>
  <c r="AL3923" i="1" s="1"/>
  <c r="AF3922" i="1"/>
  <c r="AC3922" i="1"/>
  <c r="N3922" i="1"/>
  <c r="P3922" i="1" s="1"/>
  <c r="AG3922" i="1" s="1"/>
  <c r="AH3922" i="1" s="1"/>
  <c r="N3920" i="1"/>
  <c r="P3920" i="1" s="1"/>
  <c r="AG3920" i="1" s="1"/>
  <c r="AH3920" i="1" s="1"/>
  <c r="AH3918" i="1"/>
  <c r="AJ3918" i="1" s="1"/>
  <c r="AL3918" i="1" s="1"/>
  <c r="AC3918" i="1"/>
  <c r="AF3918" i="1" s="1"/>
  <c r="AI3918" i="1" s="1"/>
  <c r="P3918" i="1"/>
  <c r="AG3918" i="1" s="1"/>
  <c r="N3918" i="1"/>
  <c r="AC3917" i="1"/>
  <c r="AF3917" i="1" s="1"/>
  <c r="AI3917" i="1" s="1"/>
  <c r="N3917" i="1"/>
  <c r="P3917" i="1" s="1"/>
  <c r="AG3917" i="1" s="1"/>
  <c r="AH3917" i="1" s="1"/>
  <c r="AG3915" i="1"/>
  <c r="AH3915" i="1" s="1"/>
  <c r="AJ3915" i="1" s="1"/>
  <c r="AL3915" i="1" s="1"/>
  <c r="AF3915" i="1"/>
  <c r="AC3915" i="1"/>
  <c r="P3915" i="1"/>
  <c r="N3915" i="1"/>
  <c r="N3914" i="1"/>
  <c r="P3914" i="1" s="1"/>
  <c r="AG3914" i="1" s="1"/>
  <c r="AH3914" i="1" s="1"/>
  <c r="AH3913" i="1"/>
  <c r="N3912" i="1"/>
  <c r="P3912" i="1" s="1"/>
  <c r="AG3912" i="1" s="1"/>
  <c r="AH3912" i="1" s="1"/>
  <c r="AJ3912" i="1" s="1"/>
  <c r="AL3912" i="1" s="1"/>
  <c r="AL3913" i="1" s="1"/>
  <c r="AH3910" i="1"/>
  <c r="AH3911" i="1" s="1"/>
  <c r="P3910" i="1"/>
  <c r="AG3910" i="1" s="1"/>
  <c r="N3910" i="1"/>
  <c r="AI3908" i="1"/>
  <c r="AJ3908" i="1" s="1"/>
  <c r="AL3908" i="1" s="1"/>
  <c r="AG3908" i="1"/>
  <c r="AH3908" i="1" s="1"/>
  <c r="AF3908" i="1"/>
  <c r="AC3908" i="1"/>
  <c r="P3908" i="1"/>
  <c r="N3908" i="1"/>
  <c r="AF3907" i="1"/>
  <c r="AI3907" i="1" s="1"/>
  <c r="AC3907" i="1"/>
  <c r="P3907" i="1"/>
  <c r="AG3907" i="1" s="1"/>
  <c r="AH3907" i="1" s="1"/>
  <c r="N3907" i="1"/>
  <c r="AF3906" i="1"/>
  <c r="AI3906" i="1" s="1"/>
  <c r="AC3906" i="1"/>
  <c r="P3906" i="1"/>
  <c r="N3906" i="1"/>
  <c r="AC3905" i="1"/>
  <c r="AF3905" i="1" s="1"/>
  <c r="AI3905" i="1" s="1"/>
  <c r="N3905" i="1"/>
  <c r="P3905" i="1" s="1"/>
  <c r="AG3905" i="1" s="1"/>
  <c r="AH3905" i="1" s="1"/>
  <c r="AI3904" i="1"/>
  <c r="AF3904" i="1"/>
  <c r="AC3904" i="1"/>
  <c r="P3904" i="1"/>
  <c r="AG3904" i="1" s="1"/>
  <c r="AH3904" i="1" s="1"/>
  <c r="N3904" i="1"/>
  <c r="AF3902" i="1"/>
  <c r="AC3902" i="1"/>
  <c r="N3902" i="1"/>
  <c r="P3902" i="1" s="1"/>
  <c r="AG3902" i="1" s="1"/>
  <c r="AH3902" i="1" s="1"/>
  <c r="P3900" i="1"/>
  <c r="AG3900" i="1" s="1"/>
  <c r="AH3900" i="1" s="1"/>
  <c r="AJ3900" i="1" s="1"/>
  <c r="AL3900" i="1" s="1"/>
  <c r="N3900" i="1"/>
  <c r="AH3899" i="1"/>
  <c r="N3899" i="1"/>
  <c r="P3899" i="1" s="1"/>
  <c r="AG3899" i="1" s="1"/>
  <c r="AC3897" i="1"/>
  <c r="AF3897" i="1" s="1"/>
  <c r="N3897" i="1"/>
  <c r="P3897" i="1" s="1"/>
  <c r="AG3897" i="1" s="1"/>
  <c r="AH3897" i="1" s="1"/>
  <c r="P3895" i="1"/>
  <c r="AG3895" i="1" s="1"/>
  <c r="AH3895" i="1" s="1"/>
  <c r="AJ3895" i="1" s="1"/>
  <c r="AL3895" i="1" s="1"/>
  <c r="N3895" i="1"/>
  <c r="AG3894" i="1"/>
  <c r="AH3894" i="1" s="1"/>
  <c r="N3894" i="1"/>
  <c r="P3894" i="1" s="1"/>
  <c r="AF3892" i="1"/>
  <c r="AC3892" i="1"/>
  <c r="P3892" i="1"/>
  <c r="AG3892" i="1" s="1"/>
  <c r="AH3892" i="1" s="1"/>
  <c r="AJ3892" i="1" s="1"/>
  <c r="AL3892" i="1" s="1"/>
  <c r="N3892" i="1"/>
  <c r="AJ3891" i="1"/>
  <c r="N3891" i="1"/>
  <c r="P3891" i="1" s="1"/>
  <c r="AG3891" i="1" s="1"/>
  <c r="AH3891" i="1" s="1"/>
  <c r="AH3893" i="1" s="1"/>
  <c r="AG3889" i="1"/>
  <c r="AH3889" i="1" s="1"/>
  <c r="AJ3889" i="1" s="1"/>
  <c r="AL3889" i="1" s="1"/>
  <c r="AC3889" i="1"/>
  <c r="AF3889" i="1" s="1"/>
  <c r="AI3889" i="1" s="1"/>
  <c r="N3889" i="1"/>
  <c r="P3889" i="1" s="1"/>
  <c r="AC3888" i="1"/>
  <c r="AF3888" i="1" s="1"/>
  <c r="AI3888" i="1" s="1"/>
  <c r="P3888" i="1"/>
  <c r="N3888" i="1"/>
  <c r="P3886" i="1"/>
  <c r="AG3886" i="1" s="1"/>
  <c r="AH3886" i="1" s="1"/>
  <c r="N3886" i="1"/>
  <c r="N3884" i="1"/>
  <c r="P3884" i="1" s="1"/>
  <c r="AG3884" i="1" s="1"/>
  <c r="AH3884" i="1" s="1"/>
  <c r="N3882" i="1"/>
  <c r="P3882" i="1" s="1"/>
  <c r="AG3882" i="1" s="1"/>
  <c r="AH3882" i="1" s="1"/>
  <c r="AH3883" i="1" s="1"/>
  <c r="AJ3880" i="1"/>
  <c r="AL3880" i="1" s="1"/>
  <c r="AG3880" i="1"/>
  <c r="AH3880" i="1" s="1"/>
  <c r="P3880" i="1"/>
  <c r="N3880" i="1"/>
  <c r="N3879" i="1"/>
  <c r="P3879" i="1" s="1"/>
  <c r="AG3879" i="1" s="1"/>
  <c r="AH3879" i="1" s="1"/>
  <c r="AL3877" i="1"/>
  <c r="AJ3877" i="1"/>
  <c r="AC3877" i="1"/>
  <c r="AF3877" i="1" s="1"/>
  <c r="N3877" i="1"/>
  <c r="P3877" i="1" s="1"/>
  <c r="AG3877" i="1" s="1"/>
  <c r="AH3877" i="1" s="1"/>
  <c r="AF3876" i="1"/>
  <c r="AC3876" i="1"/>
  <c r="AC3875" i="1"/>
  <c r="AF3875" i="1" s="1"/>
  <c r="P3875" i="1"/>
  <c r="N3875" i="1"/>
  <c r="AH3874" i="1"/>
  <c r="AG3874" i="1"/>
  <c r="N3874" i="1"/>
  <c r="P3874" i="1" s="1"/>
  <c r="AC3872" i="1"/>
  <c r="AF3872" i="1" s="1"/>
  <c r="AG3872" i="1" s="1"/>
  <c r="AH3872" i="1" s="1"/>
  <c r="AJ3872" i="1" s="1"/>
  <c r="AL3872" i="1" s="1"/>
  <c r="P3872" i="1"/>
  <c r="N3872" i="1"/>
  <c r="AC3871" i="1"/>
  <c r="AF3871" i="1" s="1"/>
  <c r="N3871" i="1"/>
  <c r="P3871" i="1" s="1"/>
  <c r="AF3870" i="1"/>
  <c r="AC3870" i="1"/>
  <c r="P3870" i="1"/>
  <c r="N3870" i="1"/>
  <c r="AI3868" i="1"/>
  <c r="AF3868" i="1"/>
  <c r="AC3868" i="1"/>
  <c r="P3868" i="1"/>
  <c r="AG3868" i="1" s="1"/>
  <c r="AH3868" i="1" s="1"/>
  <c r="N3868" i="1"/>
  <c r="N3867" i="1"/>
  <c r="P3867" i="1" s="1"/>
  <c r="AG3867" i="1" s="1"/>
  <c r="AH3867" i="1" s="1"/>
  <c r="AF3865" i="1"/>
  <c r="AC3865" i="1"/>
  <c r="P3865" i="1"/>
  <c r="N3865" i="1"/>
  <c r="N3863" i="1"/>
  <c r="P3863" i="1" s="1"/>
  <c r="AG3863" i="1" s="1"/>
  <c r="AH3863" i="1" s="1"/>
  <c r="AJ3863" i="1" s="1"/>
  <c r="AL3863" i="1" s="1"/>
  <c r="AG3862" i="1"/>
  <c r="AH3862" i="1" s="1"/>
  <c r="AH3864" i="1" s="1"/>
  <c r="P3862" i="1"/>
  <c r="N3862" i="1"/>
  <c r="AJ3860" i="1"/>
  <c r="AH3860" i="1"/>
  <c r="AH3861" i="1" s="1"/>
  <c r="P3860" i="1"/>
  <c r="AG3860" i="1" s="1"/>
  <c r="N3860" i="1"/>
  <c r="AF3858" i="1"/>
  <c r="AC3858" i="1"/>
  <c r="N3858" i="1"/>
  <c r="P3858" i="1" s="1"/>
  <c r="P3857" i="1"/>
  <c r="AG3857" i="1" s="1"/>
  <c r="AH3857" i="1" s="1"/>
  <c r="AJ3857" i="1" s="1"/>
  <c r="AL3857" i="1" s="1"/>
  <c r="N3857" i="1"/>
  <c r="N3856" i="1"/>
  <c r="P3856" i="1" s="1"/>
  <c r="AG3856" i="1" s="1"/>
  <c r="AH3856" i="1" s="1"/>
  <c r="AJ3856" i="1" s="1"/>
  <c r="AL3856" i="1" s="1"/>
  <c r="P3855" i="1"/>
  <c r="AG3855" i="1" s="1"/>
  <c r="AH3855" i="1" s="1"/>
  <c r="N3855" i="1"/>
  <c r="P3853" i="1"/>
  <c r="AG3853" i="1" s="1"/>
  <c r="AH3853" i="1" s="1"/>
  <c r="AJ3853" i="1" s="1"/>
  <c r="AL3853" i="1" s="1"/>
  <c r="N3853" i="1"/>
  <c r="N3852" i="1"/>
  <c r="P3852" i="1" s="1"/>
  <c r="AG3852" i="1" s="1"/>
  <c r="AH3852" i="1" s="1"/>
  <c r="AH3854" i="1" s="1"/>
  <c r="AH3850" i="1"/>
  <c r="P3850" i="1"/>
  <c r="AG3850" i="1" s="1"/>
  <c r="N3850" i="1"/>
  <c r="N3848" i="1"/>
  <c r="P3848" i="1" s="1"/>
  <c r="AG3848" i="1" s="1"/>
  <c r="AH3848" i="1" s="1"/>
  <c r="AJ3848" i="1" s="1"/>
  <c r="AL3848" i="1" s="1"/>
  <c r="AC3847" i="1"/>
  <c r="AF3847" i="1" s="1"/>
  <c r="AI3847" i="1" s="1"/>
  <c r="P3847" i="1"/>
  <c r="N3847" i="1"/>
  <c r="N3845" i="1"/>
  <c r="P3845" i="1" s="1"/>
  <c r="AG3845" i="1" s="1"/>
  <c r="AH3845" i="1" s="1"/>
  <c r="AH3846" i="1" s="1"/>
  <c r="P3843" i="1"/>
  <c r="AG3843" i="1" s="1"/>
  <c r="AH3843" i="1" s="1"/>
  <c r="AJ3843" i="1" s="1"/>
  <c r="AL3843" i="1" s="1"/>
  <c r="N3843" i="1"/>
  <c r="AC3842" i="1"/>
  <c r="AF3842" i="1" s="1"/>
  <c r="N3842" i="1"/>
  <c r="P3842" i="1" s="1"/>
  <c r="AF3840" i="1"/>
  <c r="AC3840" i="1"/>
  <c r="P3840" i="1"/>
  <c r="N3840" i="1"/>
  <c r="AC3839" i="1"/>
  <c r="AF3839" i="1" s="1"/>
  <c r="N3839" i="1"/>
  <c r="P3839" i="1" s="1"/>
  <c r="AG3839" i="1" s="1"/>
  <c r="AH3839" i="1" s="1"/>
  <c r="AC3837" i="1"/>
  <c r="AF3837" i="1" s="1"/>
  <c r="AF3836" i="1"/>
  <c r="AC3836" i="1"/>
  <c r="P3836" i="1"/>
  <c r="N3836" i="1"/>
  <c r="N3834" i="1"/>
  <c r="P3834" i="1" s="1"/>
  <c r="AG3834" i="1" s="1"/>
  <c r="AH3834" i="1" s="1"/>
  <c r="N3832" i="1"/>
  <c r="P3832" i="1" s="1"/>
  <c r="AG3832" i="1" s="1"/>
  <c r="AH3832" i="1" s="1"/>
  <c r="AJ3832" i="1" s="1"/>
  <c r="AL3832" i="1" s="1"/>
  <c r="AF3831" i="1"/>
  <c r="AI3831" i="1" s="1"/>
  <c r="AC3831" i="1"/>
  <c r="P3831" i="1"/>
  <c r="AG3831" i="1" s="1"/>
  <c r="AH3831" i="1" s="1"/>
  <c r="AH3833" i="1" s="1"/>
  <c r="N3831" i="1"/>
  <c r="AI3829" i="1"/>
  <c r="AJ3829" i="1" s="1"/>
  <c r="AL3829" i="1" s="1"/>
  <c r="AG3829" i="1"/>
  <c r="AH3829" i="1" s="1"/>
  <c r="AF3829" i="1"/>
  <c r="AC3829" i="1"/>
  <c r="P3829" i="1"/>
  <c r="N3829" i="1"/>
  <c r="AC3828" i="1"/>
  <c r="AF3828" i="1" s="1"/>
  <c r="AG3828" i="1" s="1"/>
  <c r="AH3828" i="1" s="1"/>
  <c r="AJ3828" i="1" s="1"/>
  <c r="AL3828" i="1" s="1"/>
  <c r="AC3827" i="1"/>
  <c r="AF3827" i="1" s="1"/>
  <c r="AI3827" i="1" s="1"/>
  <c r="N3827" i="1"/>
  <c r="P3827" i="1" s="1"/>
  <c r="AH3826" i="1"/>
  <c r="AJ3826" i="1" s="1"/>
  <c r="AL3826" i="1" s="1"/>
  <c r="N3826" i="1"/>
  <c r="P3826" i="1" s="1"/>
  <c r="AG3826" i="1" s="1"/>
  <c r="AJ3825" i="1"/>
  <c r="N3825" i="1"/>
  <c r="P3825" i="1" s="1"/>
  <c r="AG3825" i="1" s="1"/>
  <c r="AH3825" i="1" s="1"/>
  <c r="AH3824" i="1"/>
  <c r="AJ3823" i="1"/>
  <c r="AL3823" i="1" s="1"/>
  <c r="AL3824" i="1" s="1"/>
  <c r="AH3823" i="1"/>
  <c r="P3823" i="1"/>
  <c r="AG3823" i="1" s="1"/>
  <c r="N3823" i="1"/>
  <c r="AF3821" i="1"/>
  <c r="AC3821" i="1"/>
  <c r="N3821" i="1"/>
  <c r="P3821" i="1" s="1"/>
  <c r="N3819" i="1"/>
  <c r="P3819" i="1" s="1"/>
  <c r="AG3819" i="1" s="1"/>
  <c r="AH3819" i="1" s="1"/>
  <c r="AJ3819" i="1" s="1"/>
  <c r="AL3819" i="1" s="1"/>
  <c r="P3818" i="1"/>
  <c r="AG3818" i="1" s="1"/>
  <c r="AH3818" i="1" s="1"/>
  <c r="AJ3818" i="1" s="1"/>
  <c r="AL3818" i="1" s="1"/>
  <c r="N3818" i="1"/>
  <c r="N3817" i="1"/>
  <c r="P3817" i="1" s="1"/>
  <c r="AG3817" i="1" s="1"/>
  <c r="AH3817" i="1" s="1"/>
  <c r="P3815" i="1"/>
  <c r="AG3815" i="1" s="1"/>
  <c r="AH3815" i="1" s="1"/>
  <c r="AJ3815" i="1" s="1"/>
  <c r="AL3815" i="1" s="1"/>
  <c r="N3815" i="1"/>
  <c r="AH3814" i="1"/>
  <c r="AG3814" i="1"/>
  <c r="AC3814" i="1"/>
  <c r="AF3814" i="1" s="1"/>
  <c r="N3814" i="1"/>
  <c r="P3814" i="1" s="1"/>
  <c r="P3812" i="1"/>
  <c r="AG3812" i="1" s="1"/>
  <c r="AH3812" i="1" s="1"/>
  <c r="N3812" i="1"/>
  <c r="AJ3810" i="1"/>
  <c r="AH3810" i="1"/>
  <c r="AH3811" i="1" s="1"/>
  <c r="AG3810" i="1"/>
  <c r="P3810" i="1"/>
  <c r="N3810" i="1"/>
  <c r="N3808" i="1"/>
  <c r="P3808" i="1" s="1"/>
  <c r="AG3808" i="1" s="1"/>
  <c r="AH3808" i="1" s="1"/>
  <c r="AJ3806" i="1"/>
  <c r="AL3806" i="1" s="1"/>
  <c r="AG3806" i="1"/>
  <c r="AH3806" i="1" s="1"/>
  <c r="N3806" i="1"/>
  <c r="P3806" i="1" s="1"/>
  <c r="AF3805" i="1"/>
  <c r="AC3805" i="1"/>
  <c r="P3805" i="1"/>
  <c r="AG3805" i="1" s="1"/>
  <c r="AH3805" i="1" s="1"/>
  <c r="N3805" i="1"/>
  <c r="AI3803" i="1"/>
  <c r="AF3803" i="1"/>
  <c r="AC3803" i="1"/>
  <c r="AC3802" i="1"/>
  <c r="AF3802" i="1" s="1"/>
  <c r="N3802" i="1"/>
  <c r="P3802" i="1" s="1"/>
  <c r="AC3800" i="1"/>
  <c r="AF3800" i="1" s="1"/>
  <c r="AI3800" i="1" s="1"/>
  <c r="N3800" i="1"/>
  <c r="P3800" i="1" s="1"/>
  <c r="AG3800" i="1" s="1"/>
  <c r="AH3800" i="1" s="1"/>
  <c r="AJ3798" i="1"/>
  <c r="P3798" i="1"/>
  <c r="AG3798" i="1" s="1"/>
  <c r="AH3798" i="1" s="1"/>
  <c r="AH3799" i="1" s="1"/>
  <c r="N3798" i="1"/>
  <c r="AH3797" i="1"/>
  <c r="P3796" i="1"/>
  <c r="AG3796" i="1" s="1"/>
  <c r="AH3796" i="1" s="1"/>
  <c r="AJ3796" i="1" s="1"/>
  <c r="N3796" i="1"/>
  <c r="N3794" i="1"/>
  <c r="P3794" i="1" s="1"/>
  <c r="AG3794" i="1" s="1"/>
  <c r="AH3794" i="1" s="1"/>
  <c r="AC3792" i="1"/>
  <c r="AF3792" i="1" s="1"/>
  <c r="AI3792" i="1" s="1"/>
  <c r="P3792" i="1"/>
  <c r="N3792" i="1"/>
  <c r="AG3790" i="1"/>
  <c r="AH3790" i="1" s="1"/>
  <c r="AJ3790" i="1" s="1"/>
  <c r="N3790" i="1"/>
  <c r="P3790" i="1" s="1"/>
  <c r="AH3788" i="1"/>
  <c r="AJ3788" i="1" s="1"/>
  <c r="AL3788" i="1" s="1"/>
  <c r="P3788" i="1"/>
  <c r="AG3788" i="1" s="1"/>
  <c r="N3788" i="1"/>
  <c r="AF3787" i="1"/>
  <c r="AC3787" i="1"/>
  <c r="N3787" i="1"/>
  <c r="P3787" i="1" s="1"/>
  <c r="AG3787" i="1" s="1"/>
  <c r="AH3787" i="1" s="1"/>
  <c r="AC3785" i="1"/>
  <c r="AF3785" i="1" s="1"/>
  <c r="AI3785" i="1" s="1"/>
  <c r="N3785" i="1"/>
  <c r="P3785" i="1" s="1"/>
  <c r="AH3784" i="1"/>
  <c r="AJ3783" i="1"/>
  <c r="AG3783" i="1"/>
  <c r="AH3783" i="1" s="1"/>
  <c r="P3783" i="1"/>
  <c r="N3783" i="1"/>
  <c r="P3781" i="1"/>
  <c r="AG3781" i="1" s="1"/>
  <c r="AH3781" i="1" s="1"/>
  <c r="AJ3781" i="1" s="1"/>
  <c r="AL3781" i="1" s="1"/>
  <c r="N3781" i="1"/>
  <c r="AG3780" i="1"/>
  <c r="AH3780" i="1" s="1"/>
  <c r="N3780" i="1"/>
  <c r="P3780" i="1" s="1"/>
  <c r="AC3778" i="1"/>
  <c r="AF3778" i="1" s="1"/>
  <c r="P3778" i="1"/>
  <c r="AG3778" i="1" s="1"/>
  <c r="AH3778" i="1" s="1"/>
  <c r="AJ3778" i="1" s="1"/>
  <c r="AL3778" i="1" s="1"/>
  <c r="N3778" i="1"/>
  <c r="AC3777" i="1"/>
  <c r="AF3777" i="1" s="1"/>
  <c r="N3777" i="1"/>
  <c r="P3777" i="1" s="1"/>
  <c r="AG3777" i="1" s="1"/>
  <c r="AH3777" i="1" s="1"/>
  <c r="AJ3777" i="1" s="1"/>
  <c r="AL3777" i="1" s="1"/>
  <c r="AF3776" i="1"/>
  <c r="AC3776" i="1"/>
  <c r="N3776" i="1"/>
  <c r="P3776" i="1" s="1"/>
  <c r="AL3775" i="1"/>
  <c r="AJ3775" i="1"/>
  <c r="AC3775" i="1"/>
  <c r="AF3775" i="1" s="1"/>
  <c r="P3775" i="1"/>
  <c r="AG3775" i="1" s="1"/>
  <c r="AH3775" i="1" s="1"/>
  <c r="N3775" i="1"/>
  <c r="AF3774" i="1"/>
  <c r="AC3774" i="1"/>
  <c r="P3774" i="1"/>
  <c r="AG3774" i="1" s="1"/>
  <c r="AH3774" i="1" s="1"/>
  <c r="AJ3774" i="1" s="1"/>
  <c r="AL3774" i="1" s="1"/>
  <c r="N3774" i="1"/>
  <c r="AC3773" i="1"/>
  <c r="AF3773" i="1" s="1"/>
  <c r="P3773" i="1"/>
  <c r="N3773" i="1"/>
  <c r="AL3772" i="1"/>
  <c r="AH3772" i="1"/>
  <c r="AG3771" i="1"/>
  <c r="AH3771" i="1" s="1"/>
  <c r="AJ3771" i="1" s="1"/>
  <c r="AL3771" i="1" s="1"/>
  <c r="P3771" i="1"/>
  <c r="N3771" i="1"/>
  <c r="AC3769" i="1"/>
  <c r="AF3769" i="1" s="1"/>
  <c r="P3769" i="1"/>
  <c r="AG3769" i="1" s="1"/>
  <c r="AH3769" i="1" s="1"/>
  <c r="N3769" i="1"/>
  <c r="AJ3767" i="1"/>
  <c r="AL3767" i="1" s="1"/>
  <c r="AH3767" i="1"/>
  <c r="AG3767" i="1"/>
  <c r="P3767" i="1"/>
  <c r="N3767" i="1"/>
  <c r="N3766" i="1"/>
  <c r="P3766" i="1" s="1"/>
  <c r="AG3766" i="1" s="1"/>
  <c r="AH3766" i="1" s="1"/>
  <c r="AJ3766" i="1" s="1"/>
  <c r="AL3766" i="1" s="1"/>
  <c r="AH3765" i="1"/>
  <c r="AJ3765" i="1" s="1"/>
  <c r="AL3765" i="1" s="1"/>
  <c r="AG3765" i="1"/>
  <c r="P3765" i="1"/>
  <c r="N3765" i="1"/>
  <c r="N3764" i="1"/>
  <c r="P3764" i="1" s="1"/>
  <c r="AG3764" i="1" s="1"/>
  <c r="AH3764" i="1" s="1"/>
  <c r="AJ3764" i="1" s="1"/>
  <c r="AJ3763" i="1"/>
  <c r="AH3763" i="1"/>
  <c r="P3762" i="1"/>
  <c r="AG3762" i="1" s="1"/>
  <c r="AH3762" i="1" s="1"/>
  <c r="AJ3762" i="1" s="1"/>
  <c r="AL3762" i="1" s="1"/>
  <c r="AL3763" i="1" s="1"/>
  <c r="N3762" i="1"/>
  <c r="AH3760" i="1"/>
  <c r="AH3761" i="1" s="1"/>
  <c r="AG3760" i="1"/>
  <c r="AF3760" i="1"/>
  <c r="AC3760" i="1"/>
  <c r="N3760" i="1"/>
  <c r="P3760" i="1" s="1"/>
  <c r="AF3758" i="1"/>
  <c r="AC3758" i="1"/>
  <c r="N3758" i="1"/>
  <c r="P3758" i="1" s="1"/>
  <c r="AG3758" i="1" s="1"/>
  <c r="AH3758" i="1" s="1"/>
  <c r="AJ3758" i="1" s="1"/>
  <c r="AL3758" i="1" s="1"/>
  <c r="P3757" i="1"/>
  <c r="AG3757" i="1" s="1"/>
  <c r="AH3757" i="1" s="1"/>
  <c r="N3757" i="1"/>
  <c r="AH3756" i="1"/>
  <c r="AC3755" i="1"/>
  <c r="AF3755" i="1" s="1"/>
  <c r="AI3755" i="1" s="1"/>
  <c r="P3755" i="1"/>
  <c r="AG3755" i="1" s="1"/>
  <c r="AH3755" i="1" s="1"/>
  <c r="N3755" i="1"/>
  <c r="AG3753" i="1"/>
  <c r="AH3753" i="1" s="1"/>
  <c r="AJ3753" i="1" s="1"/>
  <c r="AL3753" i="1" s="1"/>
  <c r="AL3754" i="1" s="1"/>
  <c r="P3753" i="1"/>
  <c r="N3753" i="1"/>
  <c r="AC3751" i="1"/>
  <c r="AF3751" i="1" s="1"/>
  <c r="P3751" i="1"/>
  <c r="N3751" i="1"/>
  <c r="N3750" i="1"/>
  <c r="P3750" i="1" s="1"/>
  <c r="AG3750" i="1" s="1"/>
  <c r="AH3750" i="1" s="1"/>
  <c r="AJ3750" i="1" s="1"/>
  <c r="AL3750" i="1" s="1"/>
  <c r="P3749" i="1"/>
  <c r="AG3749" i="1" s="1"/>
  <c r="AH3749" i="1" s="1"/>
  <c r="N3749" i="1"/>
  <c r="AG3747" i="1"/>
  <c r="AH3747" i="1" s="1"/>
  <c r="AF3747" i="1"/>
  <c r="AC3747" i="1"/>
  <c r="N3747" i="1"/>
  <c r="P3747" i="1" s="1"/>
  <c r="AC3746" i="1"/>
  <c r="AF3746" i="1" s="1"/>
  <c r="N3746" i="1"/>
  <c r="P3746" i="1" s="1"/>
  <c r="AG3746" i="1" s="1"/>
  <c r="AH3746" i="1" s="1"/>
  <c r="AJ3746" i="1" s="1"/>
  <c r="AL3746" i="1" s="1"/>
  <c r="AG3745" i="1"/>
  <c r="AH3745" i="1" s="1"/>
  <c r="AJ3745" i="1" s="1"/>
  <c r="AL3745" i="1" s="1"/>
  <c r="P3745" i="1"/>
  <c r="N3745" i="1"/>
  <c r="AG3744" i="1"/>
  <c r="AH3744" i="1" s="1"/>
  <c r="AJ3744" i="1" s="1"/>
  <c r="P3744" i="1"/>
  <c r="N3744" i="1"/>
  <c r="P3742" i="1"/>
  <c r="AG3742" i="1" s="1"/>
  <c r="AH3742" i="1" s="1"/>
  <c r="AJ3742" i="1" s="1"/>
  <c r="AL3742" i="1" s="1"/>
  <c r="N3742" i="1"/>
  <c r="AH3741" i="1"/>
  <c r="AJ3741" i="1" s="1"/>
  <c r="AL3741" i="1" s="1"/>
  <c r="N3741" i="1"/>
  <c r="P3741" i="1" s="1"/>
  <c r="AG3741" i="1" s="1"/>
  <c r="AF3740" i="1"/>
  <c r="AC3740" i="1"/>
  <c r="N3740" i="1"/>
  <c r="P3740" i="1" s="1"/>
  <c r="AG3740" i="1" s="1"/>
  <c r="AH3740" i="1" s="1"/>
  <c r="N3738" i="1"/>
  <c r="P3738" i="1" s="1"/>
  <c r="AG3738" i="1" s="1"/>
  <c r="AH3738" i="1" s="1"/>
  <c r="AJ3738" i="1" s="1"/>
  <c r="AL3738" i="1" s="1"/>
  <c r="AG3737" i="1"/>
  <c r="AH3737" i="1" s="1"/>
  <c r="P3737" i="1"/>
  <c r="N3737" i="1"/>
  <c r="AF3735" i="1"/>
  <c r="AC3735" i="1"/>
  <c r="P3735" i="1"/>
  <c r="N3735" i="1"/>
  <c r="N3734" i="1"/>
  <c r="P3734" i="1" s="1"/>
  <c r="AG3734" i="1" s="1"/>
  <c r="AH3734" i="1" s="1"/>
  <c r="AC3732" i="1"/>
  <c r="AF3732" i="1" s="1"/>
  <c r="P3732" i="1"/>
  <c r="AG3732" i="1" s="1"/>
  <c r="AH3732" i="1" s="1"/>
  <c r="AH3733" i="1" s="1"/>
  <c r="N3732" i="1"/>
  <c r="AC3730" i="1"/>
  <c r="AF3730" i="1" s="1"/>
  <c r="P3730" i="1"/>
  <c r="N3730" i="1"/>
  <c r="AC3729" i="1"/>
  <c r="AF3729" i="1" s="1"/>
  <c r="P3729" i="1"/>
  <c r="N3729" i="1"/>
  <c r="N3727" i="1"/>
  <c r="P3727" i="1" s="1"/>
  <c r="AG3727" i="1" s="1"/>
  <c r="AH3727" i="1" s="1"/>
  <c r="AJ3727" i="1" s="1"/>
  <c r="AL3727" i="1" s="1"/>
  <c r="AC3726" i="1"/>
  <c r="AF3726" i="1" s="1"/>
  <c r="P3726" i="1"/>
  <c r="N3726" i="1"/>
  <c r="N3725" i="1"/>
  <c r="P3725" i="1" s="1"/>
  <c r="AG3725" i="1" s="1"/>
  <c r="AH3725" i="1" s="1"/>
  <c r="AF3723" i="1"/>
  <c r="AC3723" i="1"/>
  <c r="P3723" i="1"/>
  <c r="AG3723" i="1" s="1"/>
  <c r="AH3723" i="1" s="1"/>
  <c r="AJ3723" i="1" s="1"/>
  <c r="AL3723" i="1" s="1"/>
  <c r="N3723" i="1"/>
  <c r="P3722" i="1"/>
  <c r="AG3722" i="1" s="1"/>
  <c r="AH3722" i="1" s="1"/>
  <c r="N3722" i="1"/>
  <c r="AG3720" i="1"/>
  <c r="AH3720" i="1" s="1"/>
  <c r="P3720" i="1"/>
  <c r="N3720" i="1"/>
  <c r="AC3718" i="1"/>
  <c r="AF3718" i="1" s="1"/>
  <c r="P3718" i="1"/>
  <c r="N3718" i="1"/>
  <c r="AC3717" i="1"/>
  <c r="AF3717" i="1" s="1"/>
  <c r="P3717" i="1"/>
  <c r="AG3717" i="1" s="1"/>
  <c r="AH3717" i="1" s="1"/>
  <c r="AJ3717" i="1" s="1"/>
  <c r="AL3717" i="1" s="1"/>
  <c r="N3717" i="1"/>
  <c r="AC3716" i="1"/>
  <c r="AF3716" i="1" s="1"/>
  <c r="P3716" i="1"/>
  <c r="N3716" i="1"/>
  <c r="N3715" i="1"/>
  <c r="P3715" i="1" s="1"/>
  <c r="AG3715" i="1" s="1"/>
  <c r="AH3715" i="1" s="1"/>
  <c r="N3713" i="1"/>
  <c r="P3713" i="1" s="1"/>
  <c r="AG3713" i="1" s="1"/>
  <c r="AH3713" i="1" s="1"/>
  <c r="AJ3713" i="1" s="1"/>
  <c r="AL3713" i="1" s="1"/>
  <c r="AG3712" i="1"/>
  <c r="AH3712" i="1" s="1"/>
  <c r="AJ3712" i="1" s="1"/>
  <c r="AL3712" i="1" s="1"/>
  <c r="P3712" i="1"/>
  <c r="N3712" i="1"/>
  <c r="AJ3711" i="1"/>
  <c r="AL3711" i="1" s="1"/>
  <c r="N3711" i="1"/>
  <c r="P3711" i="1" s="1"/>
  <c r="AG3711" i="1" s="1"/>
  <c r="AH3711" i="1" s="1"/>
  <c r="AH3710" i="1"/>
  <c r="AG3710" i="1"/>
  <c r="P3710" i="1"/>
  <c r="N3710" i="1"/>
  <c r="AC3708" i="1"/>
  <c r="AF3708" i="1" s="1"/>
  <c r="P3708" i="1"/>
  <c r="N3708" i="1"/>
  <c r="N3706" i="1"/>
  <c r="P3706" i="1" s="1"/>
  <c r="AG3706" i="1" s="1"/>
  <c r="AH3706" i="1" s="1"/>
  <c r="N3704" i="1"/>
  <c r="P3704" i="1" s="1"/>
  <c r="AG3704" i="1" s="1"/>
  <c r="AH3704" i="1" s="1"/>
  <c r="AH3703" i="1"/>
  <c r="N3702" i="1"/>
  <c r="P3702" i="1" s="1"/>
  <c r="AG3702" i="1" s="1"/>
  <c r="AH3702" i="1" s="1"/>
  <c r="AJ3702" i="1" s="1"/>
  <c r="AG3700" i="1"/>
  <c r="AH3700" i="1" s="1"/>
  <c r="P3700" i="1"/>
  <c r="N3700" i="1"/>
  <c r="AC3698" i="1"/>
  <c r="AF3698" i="1" s="1"/>
  <c r="AI3698" i="1" s="1"/>
  <c r="P3698" i="1"/>
  <c r="N3698" i="1"/>
  <c r="AH3697" i="1"/>
  <c r="AJ3697" i="1" s="1"/>
  <c r="N3697" i="1"/>
  <c r="P3697" i="1" s="1"/>
  <c r="AG3697" i="1" s="1"/>
  <c r="N3695" i="1"/>
  <c r="P3695" i="1" s="1"/>
  <c r="AG3695" i="1" s="1"/>
  <c r="AH3695" i="1" s="1"/>
  <c r="AH3696" i="1" s="1"/>
  <c r="AG3693" i="1"/>
  <c r="AH3693" i="1" s="1"/>
  <c r="P3693" i="1"/>
  <c r="N3693" i="1"/>
  <c r="AH3692" i="1"/>
  <c r="AG3691" i="1"/>
  <c r="AH3691" i="1" s="1"/>
  <c r="AJ3691" i="1" s="1"/>
  <c r="AL3691" i="1" s="1"/>
  <c r="N3691" i="1"/>
  <c r="P3691" i="1" s="1"/>
  <c r="N3690" i="1"/>
  <c r="P3690" i="1" s="1"/>
  <c r="AG3690" i="1" s="1"/>
  <c r="AH3690" i="1" s="1"/>
  <c r="AJ3690" i="1" s="1"/>
  <c r="P3688" i="1"/>
  <c r="AG3688" i="1" s="1"/>
  <c r="AH3688" i="1" s="1"/>
  <c r="AJ3688" i="1" s="1"/>
  <c r="AL3688" i="1" s="1"/>
  <c r="N3688" i="1"/>
  <c r="N3687" i="1"/>
  <c r="P3687" i="1" s="1"/>
  <c r="AG3687" i="1" s="1"/>
  <c r="AH3687" i="1" s="1"/>
  <c r="AJ3687" i="1" s="1"/>
  <c r="AL3687" i="1" s="1"/>
  <c r="AG3686" i="1"/>
  <c r="AH3686" i="1" s="1"/>
  <c r="AJ3686" i="1" s="1"/>
  <c r="AL3686" i="1" s="1"/>
  <c r="P3686" i="1"/>
  <c r="N3686" i="1"/>
  <c r="N3685" i="1"/>
  <c r="P3685" i="1" s="1"/>
  <c r="AG3685" i="1" s="1"/>
  <c r="AH3685" i="1" s="1"/>
  <c r="AJ3685" i="1" s="1"/>
  <c r="AL3685" i="1" s="1"/>
  <c r="AH3684" i="1"/>
  <c r="AJ3684" i="1" s="1"/>
  <c r="AL3684" i="1" s="1"/>
  <c r="AG3684" i="1"/>
  <c r="P3684" i="1"/>
  <c r="N3684" i="1"/>
  <c r="AH3683" i="1"/>
  <c r="AJ3683" i="1" s="1"/>
  <c r="AL3683" i="1" s="1"/>
  <c r="N3683" i="1"/>
  <c r="P3683" i="1" s="1"/>
  <c r="AG3683" i="1" s="1"/>
  <c r="P3682" i="1"/>
  <c r="AG3682" i="1" s="1"/>
  <c r="AH3682" i="1" s="1"/>
  <c r="AJ3682" i="1" s="1"/>
  <c r="AL3682" i="1" s="1"/>
  <c r="N3682" i="1"/>
  <c r="N3681" i="1"/>
  <c r="P3681" i="1" s="1"/>
  <c r="AG3681" i="1" s="1"/>
  <c r="AH3681" i="1" s="1"/>
  <c r="AC3679" i="1"/>
  <c r="AF3679" i="1" s="1"/>
  <c r="P3679" i="1"/>
  <c r="N3679" i="1"/>
  <c r="AF3678" i="1"/>
  <c r="AG3678" i="1" s="1"/>
  <c r="AH3678" i="1" s="1"/>
  <c r="AJ3678" i="1" s="1"/>
  <c r="AL3678" i="1" s="1"/>
  <c r="AC3678" i="1"/>
  <c r="P3678" i="1"/>
  <c r="N3678" i="1"/>
  <c r="N3677" i="1"/>
  <c r="P3677" i="1" s="1"/>
  <c r="AG3677" i="1" s="1"/>
  <c r="AH3677" i="1" s="1"/>
  <c r="AJ3676" i="1"/>
  <c r="AH3676" i="1"/>
  <c r="AL3675" i="1"/>
  <c r="AL3676" i="1" s="1"/>
  <c r="P3675" i="1"/>
  <c r="AG3675" i="1" s="1"/>
  <c r="AH3675" i="1" s="1"/>
  <c r="AJ3675" i="1" s="1"/>
  <c r="N3675" i="1"/>
  <c r="AG3673" i="1"/>
  <c r="AH3673" i="1" s="1"/>
  <c r="AC3673" i="1"/>
  <c r="AF3673" i="1" s="1"/>
  <c r="AI3673" i="1" s="1"/>
  <c r="P3673" i="1"/>
  <c r="N3673" i="1"/>
  <c r="AC3672" i="1"/>
  <c r="AF3672" i="1" s="1"/>
  <c r="AI3672" i="1" s="1"/>
  <c r="P3672" i="1"/>
  <c r="AG3672" i="1" s="1"/>
  <c r="AH3672" i="1" s="1"/>
  <c r="N3672" i="1"/>
  <c r="AF3671" i="1"/>
  <c r="AI3671" i="1" s="1"/>
  <c r="AC3671" i="1"/>
  <c r="N3671" i="1"/>
  <c r="P3671" i="1" s="1"/>
  <c r="AL3670" i="1"/>
  <c r="AJ3669" i="1"/>
  <c r="AL3669" i="1" s="1"/>
  <c r="N3669" i="1"/>
  <c r="P3669" i="1" s="1"/>
  <c r="AG3669" i="1" s="1"/>
  <c r="AH3669" i="1" s="1"/>
  <c r="AH3670" i="1" s="1"/>
  <c r="P3667" i="1"/>
  <c r="AG3667" i="1" s="1"/>
  <c r="AH3667" i="1" s="1"/>
  <c r="N3667" i="1"/>
  <c r="AI3665" i="1"/>
  <c r="AC3665" i="1"/>
  <c r="AF3665" i="1" s="1"/>
  <c r="P3665" i="1"/>
  <c r="AG3665" i="1" s="1"/>
  <c r="AH3665" i="1" s="1"/>
  <c r="AJ3665" i="1" s="1"/>
  <c r="AL3665" i="1" s="1"/>
  <c r="N3665" i="1"/>
  <c r="AG3664" i="1"/>
  <c r="AH3664" i="1" s="1"/>
  <c r="AF3664" i="1"/>
  <c r="AI3664" i="1" s="1"/>
  <c r="AC3664" i="1"/>
  <c r="P3664" i="1"/>
  <c r="N3664" i="1"/>
  <c r="AF3663" i="1"/>
  <c r="AI3663" i="1" s="1"/>
  <c r="AJ3663" i="1" s="1"/>
  <c r="AC3663" i="1"/>
  <c r="N3663" i="1"/>
  <c r="P3663" i="1" s="1"/>
  <c r="AG3663" i="1" s="1"/>
  <c r="AH3663" i="1" s="1"/>
  <c r="AH3661" i="1"/>
  <c r="AH3662" i="1" s="1"/>
  <c r="N3661" i="1"/>
  <c r="P3661" i="1" s="1"/>
  <c r="AG3661" i="1" s="1"/>
  <c r="N3659" i="1"/>
  <c r="P3659" i="1" s="1"/>
  <c r="AG3659" i="1" s="1"/>
  <c r="AH3659" i="1" s="1"/>
  <c r="AI3657" i="1"/>
  <c r="AH3657" i="1"/>
  <c r="AJ3657" i="1" s="1"/>
  <c r="AL3657" i="1" s="1"/>
  <c r="AG3657" i="1"/>
  <c r="AC3657" i="1"/>
  <c r="AF3657" i="1" s="1"/>
  <c r="P3657" i="1"/>
  <c r="N3657" i="1"/>
  <c r="P3656" i="1"/>
  <c r="AG3656" i="1" s="1"/>
  <c r="AH3656" i="1" s="1"/>
  <c r="AJ3656" i="1" s="1"/>
  <c r="AL3656" i="1" s="1"/>
  <c r="N3656" i="1"/>
  <c r="N3655" i="1"/>
  <c r="P3655" i="1" s="1"/>
  <c r="AG3655" i="1" s="1"/>
  <c r="AH3655" i="1" s="1"/>
  <c r="AF3653" i="1"/>
  <c r="AC3653" i="1"/>
  <c r="P3653" i="1"/>
  <c r="AG3653" i="1" s="1"/>
  <c r="AH3653" i="1" s="1"/>
  <c r="AJ3653" i="1" s="1"/>
  <c r="AL3653" i="1" s="1"/>
  <c r="N3653" i="1"/>
  <c r="P3652" i="1"/>
  <c r="AG3652" i="1" s="1"/>
  <c r="AH3652" i="1" s="1"/>
  <c r="N3652" i="1"/>
  <c r="AC3650" i="1"/>
  <c r="AF3650" i="1" s="1"/>
  <c r="P3650" i="1"/>
  <c r="AG3650" i="1" s="1"/>
  <c r="AH3650" i="1" s="1"/>
  <c r="AJ3650" i="1" s="1"/>
  <c r="AL3650" i="1" s="1"/>
  <c r="N3650" i="1"/>
  <c r="AG3649" i="1"/>
  <c r="AH3649" i="1" s="1"/>
  <c r="N3649" i="1"/>
  <c r="P3649" i="1" s="1"/>
  <c r="P3647" i="1"/>
  <c r="AG3647" i="1" s="1"/>
  <c r="AH3647" i="1" s="1"/>
  <c r="N3647" i="1"/>
  <c r="N3645" i="1"/>
  <c r="P3645" i="1" s="1"/>
  <c r="AG3645" i="1" s="1"/>
  <c r="AH3645" i="1" s="1"/>
  <c r="AJ3645" i="1" s="1"/>
  <c r="P3643" i="1"/>
  <c r="AG3643" i="1" s="1"/>
  <c r="AH3643" i="1" s="1"/>
  <c r="N3643" i="1"/>
  <c r="AG3641" i="1"/>
  <c r="AH3641" i="1" s="1"/>
  <c r="N3641" i="1"/>
  <c r="P3641" i="1" s="1"/>
  <c r="AC3639" i="1"/>
  <c r="AF3639" i="1" s="1"/>
  <c r="AG3639" i="1" s="1"/>
  <c r="AH3639" i="1" s="1"/>
  <c r="AJ3639" i="1" s="1"/>
  <c r="AL3639" i="1" s="1"/>
  <c r="P3639" i="1"/>
  <c r="N3639" i="1"/>
  <c r="AC3638" i="1"/>
  <c r="AF3638" i="1" s="1"/>
  <c r="P3638" i="1"/>
  <c r="N3638" i="1"/>
  <c r="AC3636" i="1"/>
  <c r="AF3636" i="1" s="1"/>
  <c r="AI3636" i="1" s="1"/>
  <c r="AJ3636" i="1" s="1"/>
  <c r="AL3636" i="1" s="1"/>
  <c r="AL3637" i="1" s="1"/>
  <c r="P3636" i="1"/>
  <c r="AG3636" i="1" s="1"/>
  <c r="AH3636" i="1" s="1"/>
  <c r="AH3637" i="1" s="1"/>
  <c r="N3636" i="1"/>
  <c r="N3634" i="1"/>
  <c r="P3634" i="1" s="1"/>
  <c r="AG3634" i="1" s="1"/>
  <c r="AH3634" i="1" s="1"/>
  <c r="AL3632" i="1"/>
  <c r="P3632" i="1"/>
  <c r="AG3632" i="1" s="1"/>
  <c r="AH3632" i="1" s="1"/>
  <c r="AJ3632" i="1" s="1"/>
  <c r="N3632" i="1"/>
  <c r="AC3631" i="1"/>
  <c r="AF3631" i="1" s="1"/>
  <c r="N3631" i="1"/>
  <c r="P3631" i="1" s="1"/>
  <c r="AG3631" i="1" s="1"/>
  <c r="AH3631" i="1" s="1"/>
  <c r="N3629" i="1"/>
  <c r="P3629" i="1" s="1"/>
  <c r="AG3629" i="1" s="1"/>
  <c r="AH3629" i="1" s="1"/>
  <c r="AJ3629" i="1" s="1"/>
  <c r="AL3629" i="1" s="1"/>
  <c r="AL3628" i="1"/>
  <c r="N3628" i="1"/>
  <c r="P3628" i="1" s="1"/>
  <c r="AG3628" i="1" s="1"/>
  <c r="AH3628" i="1" s="1"/>
  <c r="AJ3628" i="1" s="1"/>
  <c r="AC3627" i="1"/>
  <c r="AF3627" i="1" s="1"/>
  <c r="N3627" i="1"/>
  <c r="P3627" i="1" s="1"/>
  <c r="N3625" i="1"/>
  <c r="P3625" i="1" s="1"/>
  <c r="AG3625" i="1" s="1"/>
  <c r="AH3625" i="1" s="1"/>
  <c r="AJ3625" i="1" s="1"/>
  <c r="AL3625" i="1" s="1"/>
  <c r="AH3624" i="1"/>
  <c r="AH3626" i="1" s="1"/>
  <c r="P3624" i="1"/>
  <c r="AG3624" i="1" s="1"/>
  <c r="N3624" i="1"/>
  <c r="AG3622" i="1"/>
  <c r="AH3622" i="1" s="1"/>
  <c r="AJ3622" i="1" s="1"/>
  <c r="AL3622" i="1" s="1"/>
  <c r="AC3622" i="1"/>
  <c r="AF3622" i="1" s="1"/>
  <c r="P3622" i="1"/>
  <c r="N3622" i="1"/>
  <c r="AC3621" i="1"/>
  <c r="AF3621" i="1" s="1"/>
  <c r="N3621" i="1"/>
  <c r="P3621" i="1" s="1"/>
  <c r="AG3621" i="1" s="1"/>
  <c r="AH3621" i="1" s="1"/>
  <c r="AG3619" i="1"/>
  <c r="AH3619" i="1" s="1"/>
  <c r="AH3620" i="1" s="1"/>
  <c r="AC3619" i="1"/>
  <c r="AF3619" i="1" s="1"/>
  <c r="AI3619" i="1" s="1"/>
  <c r="N3619" i="1"/>
  <c r="P3619" i="1" s="1"/>
  <c r="P3617" i="1"/>
  <c r="AG3617" i="1" s="1"/>
  <c r="AH3617" i="1" s="1"/>
  <c r="N3617" i="1"/>
  <c r="AF3615" i="1"/>
  <c r="AI3615" i="1" s="1"/>
  <c r="AC3615" i="1"/>
  <c r="P3615" i="1"/>
  <c r="AG3615" i="1" s="1"/>
  <c r="AH3615" i="1" s="1"/>
  <c r="AH3616" i="1" s="1"/>
  <c r="N3615" i="1"/>
  <c r="AJ3614" i="1"/>
  <c r="N3613" i="1"/>
  <c r="P3613" i="1" s="1"/>
  <c r="AG3613" i="1" s="1"/>
  <c r="AH3613" i="1" s="1"/>
  <c r="AJ3613" i="1" s="1"/>
  <c r="AL3613" i="1" s="1"/>
  <c r="AL3614" i="1" s="1"/>
  <c r="P3611" i="1"/>
  <c r="AG3611" i="1" s="1"/>
  <c r="AH3611" i="1" s="1"/>
  <c r="N3611" i="1"/>
  <c r="AC3609" i="1"/>
  <c r="AF3609" i="1" s="1"/>
  <c r="AI3609" i="1" s="1"/>
  <c r="N3609" i="1"/>
  <c r="P3609" i="1" s="1"/>
  <c r="AG3609" i="1" s="1"/>
  <c r="AH3609" i="1" s="1"/>
  <c r="AG3608" i="1"/>
  <c r="AH3608" i="1" s="1"/>
  <c r="P3608" i="1"/>
  <c r="N3608" i="1"/>
  <c r="AF3606" i="1"/>
  <c r="AI3606" i="1" s="1"/>
  <c r="AC3606" i="1"/>
  <c r="P3606" i="1"/>
  <c r="N3606" i="1"/>
  <c r="AF3605" i="1"/>
  <c r="AI3605" i="1" s="1"/>
  <c r="AC3605" i="1"/>
  <c r="N3605" i="1"/>
  <c r="P3605" i="1" s="1"/>
  <c r="AG3605" i="1" s="1"/>
  <c r="AH3605" i="1" s="1"/>
  <c r="N3603" i="1"/>
  <c r="P3603" i="1" s="1"/>
  <c r="AG3603" i="1" s="1"/>
  <c r="AH3603" i="1" s="1"/>
  <c r="AJ3602" i="1"/>
  <c r="P3601" i="1"/>
  <c r="AG3601" i="1" s="1"/>
  <c r="AH3601" i="1" s="1"/>
  <c r="AJ3601" i="1" s="1"/>
  <c r="AL3601" i="1" s="1"/>
  <c r="AL3602" i="1" s="1"/>
  <c r="N3601" i="1"/>
  <c r="AH3599" i="1"/>
  <c r="AH3600" i="1" s="1"/>
  <c r="P3599" i="1"/>
  <c r="AG3599" i="1" s="1"/>
  <c r="N3599" i="1"/>
  <c r="AF3597" i="1"/>
  <c r="AC3597" i="1"/>
  <c r="N3597" i="1"/>
  <c r="P3597" i="1" s="1"/>
  <c r="AG3597" i="1" s="1"/>
  <c r="AH3597" i="1" s="1"/>
  <c r="N3596" i="1"/>
  <c r="P3596" i="1" s="1"/>
  <c r="AG3596" i="1" s="1"/>
  <c r="AH3596" i="1" s="1"/>
  <c r="AJ3596" i="1" s="1"/>
  <c r="AC3594" i="1"/>
  <c r="AF3594" i="1" s="1"/>
  <c r="P3594" i="1"/>
  <c r="N3594" i="1"/>
  <c r="AF3593" i="1"/>
  <c r="AC3593" i="1"/>
  <c r="N3593" i="1"/>
  <c r="P3593" i="1" s="1"/>
  <c r="AG3593" i="1" s="1"/>
  <c r="AH3593" i="1" s="1"/>
  <c r="P3591" i="1"/>
  <c r="AG3591" i="1" s="1"/>
  <c r="AH3591" i="1" s="1"/>
  <c r="N3591" i="1"/>
  <c r="P3590" i="1"/>
  <c r="AG3590" i="1" s="1"/>
  <c r="AH3590" i="1" s="1"/>
  <c r="AJ3590" i="1" s="1"/>
  <c r="AL3590" i="1" s="1"/>
  <c r="N3590" i="1"/>
  <c r="AH3588" i="1"/>
  <c r="AJ3588" i="1" s="1"/>
  <c r="AL3588" i="1" s="1"/>
  <c r="N3588" i="1"/>
  <c r="P3588" i="1" s="1"/>
  <c r="AG3588" i="1" s="1"/>
  <c r="AF3587" i="1"/>
  <c r="AC3587" i="1"/>
  <c r="N3587" i="1"/>
  <c r="P3587" i="1" s="1"/>
  <c r="AG3585" i="1"/>
  <c r="AH3585" i="1" s="1"/>
  <c r="AJ3585" i="1" s="1"/>
  <c r="AL3585" i="1" s="1"/>
  <c r="N3585" i="1"/>
  <c r="P3585" i="1" s="1"/>
  <c r="AC3584" i="1"/>
  <c r="AF3584" i="1" s="1"/>
  <c r="N3584" i="1"/>
  <c r="P3584" i="1" s="1"/>
  <c r="AG3584" i="1" s="1"/>
  <c r="AH3584" i="1" s="1"/>
  <c r="AF3582" i="1"/>
  <c r="AC3582" i="1"/>
  <c r="N3582" i="1"/>
  <c r="P3582" i="1" s="1"/>
  <c r="AG3582" i="1" s="1"/>
  <c r="AH3582" i="1" s="1"/>
  <c r="AJ3582" i="1" s="1"/>
  <c r="AL3582" i="1" s="1"/>
  <c r="AF3581" i="1"/>
  <c r="AC3581" i="1"/>
  <c r="N3581" i="1"/>
  <c r="P3581" i="1" s="1"/>
  <c r="AG3581" i="1" s="1"/>
  <c r="AH3581" i="1" s="1"/>
  <c r="AJ3581" i="1" s="1"/>
  <c r="AL3581" i="1" s="1"/>
  <c r="AL3580" i="1"/>
  <c r="N3580" i="1"/>
  <c r="P3580" i="1" s="1"/>
  <c r="AG3580" i="1" s="1"/>
  <c r="AH3580" i="1" s="1"/>
  <c r="AJ3580" i="1" s="1"/>
  <c r="AC3579" i="1"/>
  <c r="AF3579" i="1" s="1"/>
  <c r="P3579" i="1"/>
  <c r="AG3579" i="1" s="1"/>
  <c r="AH3579" i="1" s="1"/>
  <c r="N3579" i="1"/>
  <c r="P3577" i="1"/>
  <c r="AG3577" i="1" s="1"/>
  <c r="AH3577" i="1" s="1"/>
  <c r="AJ3577" i="1" s="1"/>
  <c r="AL3577" i="1" s="1"/>
  <c r="N3577" i="1"/>
  <c r="AJ3576" i="1"/>
  <c r="N3576" i="1"/>
  <c r="P3576" i="1" s="1"/>
  <c r="AG3576" i="1" s="1"/>
  <c r="AH3576" i="1" s="1"/>
  <c r="AF3574" i="1"/>
  <c r="AC3574" i="1"/>
  <c r="N3574" i="1"/>
  <c r="P3574" i="1" s="1"/>
  <c r="AG3574" i="1" s="1"/>
  <c r="AH3574" i="1" s="1"/>
  <c r="AJ3574" i="1" s="1"/>
  <c r="AL3574" i="1" s="1"/>
  <c r="AC3573" i="1"/>
  <c r="AF3573" i="1" s="1"/>
  <c r="N3573" i="1"/>
  <c r="P3573" i="1" s="1"/>
  <c r="AG3571" i="1"/>
  <c r="AH3571" i="1" s="1"/>
  <c r="N3571" i="1"/>
  <c r="P3571" i="1" s="1"/>
  <c r="AJ3570" i="1"/>
  <c r="AL3569" i="1"/>
  <c r="N3569" i="1"/>
  <c r="P3569" i="1" s="1"/>
  <c r="AG3569" i="1" s="1"/>
  <c r="AH3569" i="1" s="1"/>
  <c r="AJ3569" i="1" s="1"/>
  <c r="P3568" i="1"/>
  <c r="AG3568" i="1" s="1"/>
  <c r="AH3568" i="1" s="1"/>
  <c r="AJ3568" i="1" s="1"/>
  <c r="AL3568" i="1" s="1"/>
  <c r="AL3570" i="1" s="1"/>
  <c r="N3568" i="1"/>
  <c r="AL3567" i="1"/>
  <c r="N3567" i="1"/>
  <c r="P3567" i="1" s="1"/>
  <c r="AG3567" i="1" s="1"/>
  <c r="AH3567" i="1" s="1"/>
  <c r="AJ3567" i="1" s="1"/>
  <c r="AH3566" i="1"/>
  <c r="AG3565" i="1"/>
  <c r="AH3565" i="1" s="1"/>
  <c r="AJ3565" i="1" s="1"/>
  <c r="N3565" i="1"/>
  <c r="P3565" i="1" s="1"/>
  <c r="N3563" i="1"/>
  <c r="P3563" i="1" s="1"/>
  <c r="AG3563" i="1" s="1"/>
  <c r="AH3563" i="1" s="1"/>
  <c r="AG3561" i="1"/>
  <c r="AH3561" i="1" s="1"/>
  <c r="AJ3561" i="1" s="1"/>
  <c r="AL3561" i="1" s="1"/>
  <c r="AC3561" i="1"/>
  <c r="AF3561" i="1" s="1"/>
  <c r="P3561" i="1"/>
  <c r="N3561" i="1"/>
  <c r="AJ3560" i="1"/>
  <c r="N3560" i="1"/>
  <c r="P3560" i="1" s="1"/>
  <c r="AG3560" i="1" s="1"/>
  <c r="AH3560" i="1" s="1"/>
  <c r="AG3558" i="1"/>
  <c r="AH3558" i="1" s="1"/>
  <c r="AH3559" i="1" s="1"/>
  <c r="P3558" i="1"/>
  <c r="N3558" i="1"/>
  <c r="N3556" i="1"/>
  <c r="P3556" i="1" s="1"/>
  <c r="AG3556" i="1" s="1"/>
  <c r="AH3556" i="1" s="1"/>
  <c r="AG3554" i="1"/>
  <c r="AH3554" i="1" s="1"/>
  <c r="AJ3554" i="1" s="1"/>
  <c r="AL3554" i="1" s="1"/>
  <c r="P3554" i="1"/>
  <c r="N3554" i="1"/>
  <c r="P3553" i="1"/>
  <c r="AG3553" i="1" s="1"/>
  <c r="AH3553" i="1" s="1"/>
  <c r="N3553" i="1"/>
  <c r="AG3551" i="1"/>
  <c r="AH3551" i="1" s="1"/>
  <c r="AJ3551" i="1" s="1"/>
  <c r="AL3551" i="1" s="1"/>
  <c r="P3551" i="1"/>
  <c r="N3551" i="1"/>
  <c r="N3550" i="1"/>
  <c r="P3550" i="1" s="1"/>
  <c r="AG3550" i="1" s="1"/>
  <c r="AH3550" i="1" s="1"/>
  <c r="P3548" i="1"/>
  <c r="AG3548" i="1" s="1"/>
  <c r="AH3548" i="1" s="1"/>
  <c r="N3548" i="1"/>
  <c r="P3546" i="1"/>
  <c r="AG3546" i="1" s="1"/>
  <c r="AH3546" i="1" s="1"/>
  <c r="AJ3546" i="1" s="1"/>
  <c r="AL3546" i="1" s="1"/>
  <c r="N3546" i="1"/>
  <c r="AJ3545" i="1"/>
  <c r="AL3545" i="1" s="1"/>
  <c r="N3545" i="1"/>
  <c r="P3545" i="1" s="1"/>
  <c r="AG3545" i="1" s="1"/>
  <c r="AH3545" i="1" s="1"/>
  <c r="P3544" i="1"/>
  <c r="AG3544" i="1" s="1"/>
  <c r="AH3544" i="1" s="1"/>
  <c r="N3544" i="1"/>
  <c r="AC3542" i="1"/>
  <c r="AF3542" i="1" s="1"/>
  <c r="AI3542" i="1" s="1"/>
  <c r="P3542" i="1"/>
  <c r="AG3542" i="1" s="1"/>
  <c r="AH3542" i="1" s="1"/>
  <c r="N3542" i="1"/>
  <c r="N3541" i="1"/>
  <c r="P3541" i="1" s="1"/>
  <c r="AG3541" i="1" s="1"/>
  <c r="AH3541" i="1" s="1"/>
  <c r="AJ3541" i="1" s="1"/>
  <c r="AL3541" i="1" s="1"/>
  <c r="N3540" i="1"/>
  <c r="P3540" i="1" s="1"/>
  <c r="AG3540" i="1" s="1"/>
  <c r="AH3540" i="1" s="1"/>
  <c r="AC3538" i="1"/>
  <c r="AF3538" i="1" s="1"/>
  <c r="AI3538" i="1" s="1"/>
  <c r="N3538" i="1"/>
  <c r="P3538" i="1" s="1"/>
  <c r="AG3538" i="1" s="1"/>
  <c r="AH3538" i="1" s="1"/>
  <c r="AC3537" i="1"/>
  <c r="AF3537" i="1" s="1"/>
  <c r="AI3537" i="1" s="1"/>
  <c r="P3537" i="1"/>
  <c r="N3537" i="1"/>
  <c r="AI3536" i="1"/>
  <c r="AC3536" i="1"/>
  <c r="AF3536" i="1" s="1"/>
  <c r="N3536" i="1"/>
  <c r="P3536" i="1" s="1"/>
  <c r="AG3536" i="1" s="1"/>
  <c r="AH3536" i="1" s="1"/>
  <c r="AF3535" i="1"/>
  <c r="AI3535" i="1" s="1"/>
  <c r="AJ3535" i="1" s="1"/>
  <c r="AC3535" i="1"/>
  <c r="P3535" i="1"/>
  <c r="AG3535" i="1" s="1"/>
  <c r="AH3535" i="1" s="1"/>
  <c r="N3535" i="1"/>
  <c r="P3533" i="1"/>
  <c r="AG3533" i="1" s="1"/>
  <c r="AH3533" i="1" s="1"/>
  <c r="N3533" i="1"/>
  <c r="AF3531" i="1"/>
  <c r="AC3531" i="1"/>
  <c r="N3531" i="1"/>
  <c r="P3531" i="1" s="1"/>
  <c r="AG3531" i="1" s="1"/>
  <c r="AH3531" i="1" s="1"/>
  <c r="AC3529" i="1"/>
  <c r="AF3529" i="1" s="1"/>
  <c r="N3529" i="1"/>
  <c r="P3529" i="1" s="1"/>
  <c r="N3527" i="1"/>
  <c r="P3527" i="1" s="1"/>
  <c r="AG3527" i="1" s="1"/>
  <c r="AH3527" i="1" s="1"/>
  <c r="AJ3527" i="1" s="1"/>
  <c r="AJ3528" i="1" s="1"/>
  <c r="AH3525" i="1"/>
  <c r="AJ3525" i="1" s="1"/>
  <c r="AL3525" i="1" s="1"/>
  <c r="AG3525" i="1"/>
  <c r="N3525" i="1"/>
  <c r="P3525" i="1" s="1"/>
  <c r="N3524" i="1"/>
  <c r="P3524" i="1" s="1"/>
  <c r="AG3524" i="1" s="1"/>
  <c r="AH3524" i="1" s="1"/>
  <c r="AF3522" i="1"/>
  <c r="AI3522" i="1" s="1"/>
  <c r="AC3522" i="1"/>
  <c r="N3522" i="1"/>
  <c r="P3522" i="1" s="1"/>
  <c r="AG3522" i="1" s="1"/>
  <c r="AH3522" i="1" s="1"/>
  <c r="AC3521" i="1"/>
  <c r="AF3521" i="1" s="1"/>
  <c r="AI3521" i="1" s="1"/>
  <c r="N3521" i="1"/>
  <c r="P3521" i="1" s="1"/>
  <c r="P3520" i="1"/>
  <c r="AG3520" i="1" s="1"/>
  <c r="AH3520" i="1" s="1"/>
  <c r="N3520" i="1"/>
  <c r="AH3518" i="1"/>
  <c r="AJ3518" i="1" s="1"/>
  <c r="AL3518" i="1" s="1"/>
  <c r="AC3518" i="1"/>
  <c r="AF3518" i="1" s="1"/>
  <c r="N3518" i="1"/>
  <c r="P3518" i="1" s="1"/>
  <c r="AG3518" i="1" s="1"/>
  <c r="AC3517" i="1"/>
  <c r="AF3517" i="1" s="1"/>
  <c r="N3517" i="1"/>
  <c r="P3517" i="1" s="1"/>
  <c r="AG3517" i="1" s="1"/>
  <c r="AH3517" i="1" s="1"/>
  <c r="AJ3517" i="1" s="1"/>
  <c r="AL3517" i="1" s="1"/>
  <c r="AC3516" i="1"/>
  <c r="AF3516" i="1" s="1"/>
  <c r="AG3516" i="1" s="1"/>
  <c r="AH3516" i="1" s="1"/>
  <c r="AJ3516" i="1" s="1"/>
  <c r="AL3516" i="1" s="1"/>
  <c r="N3516" i="1"/>
  <c r="P3516" i="1" s="1"/>
  <c r="AC3515" i="1"/>
  <c r="AF3515" i="1" s="1"/>
  <c r="P3515" i="1"/>
  <c r="AG3515" i="1" s="1"/>
  <c r="AH3515" i="1" s="1"/>
  <c r="N3515" i="1"/>
  <c r="P3513" i="1"/>
  <c r="AG3513" i="1" s="1"/>
  <c r="AH3513" i="1" s="1"/>
  <c r="AJ3513" i="1" s="1"/>
  <c r="AL3513" i="1" s="1"/>
  <c r="N3513" i="1"/>
  <c r="P3512" i="1"/>
  <c r="AG3512" i="1" s="1"/>
  <c r="AH3512" i="1" s="1"/>
  <c r="N3512" i="1"/>
  <c r="P3510" i="1"/>
  <c r="AG3510" i="1" s="1"/>
  <c r="AH3510" i="1" s="1"/>
  <c r="AJ3510" i="1" s="1"/>
  <c r="AL3510" i="1" s="1"/>
  <c r="N3510" i="1"/>
  <c r="AC3509" i="1"/>
  <c r="AF3509" i="1" s="1"/>
  <c r="AI3509" i="1" s="1"/>
  <c r="AJ3509" i="1" s="1"/>
  <c r="AL3509" i="1" s="1"/>
  <c r="P3509" i="1"/>
  <c r="AG3509" i="1" s="1"/>
  <c r="AH3509" i="1" s="1"/>
  <c r="N3509" i="1"/>
  <c r="AC3508" i="1"/>
  <c r="AF3508" i="1" s="1"/>
  <c r="AI3508" i="1" s="1"/>
  <c r="N3508" i="1"/>
  <c r="P3508" i="1" s="1"/>
  <c r="P3506" i="1"/>
  <c r="AG3506" i="1" s="1"/>
  <c r="AH3506" i="1" s="1"/>
  <c r="N3506" i="1"/>
  <c r="AF3504" i="1"/>
  <c r="AC3504" i="1"/>
  <c r="N3504" i="1"/>
  <c r="P3504" i="1" s="1"/>
  <c r="AG3504" i="1" s="1"/>
  <c r="AH3504" i="1" s="1"/>
  <c r="AJ3504" i="1" s="1"/>
  <c r="AL3504" i="1" s="1"/>
  <c r="P3503" i="1"/>
  <c r="AG3503" i="1" s="1"/>
  <c r="AH3503" i="1" s="1"/>
  <c r="N3503" i="1"/>
  <c r="AC3501" i="1"/>
  <c r="AF3501" i="1" s="1"/>
  <c r="N3501" i="1"/>
  <c r="P3501" i="1" s="1"/>
  <c r="AG3499" i="1"/>
  <c r="AH3499" i="1" s="1"/>
  <c r="N3499" i="1"/>
  <c r="P3499" i="1" s="1"/>
  <c r="AC3497" i="1"/>
  <c r="AF3497" i="1" s="1"/>
  <c r="P3497" i="1"/>
  <c r="N3497" i="1"/>
  <c r="N3495" i="1"/>
  <c r="P3495" i="1" s="1"/>
  <c r="AG3495" i="1" s="1"/>
  <c r="AH3495" i="1" s="1"/>
  <c r="N3493" i="1"/>
  <c r="P3493" i="1" s="1"/>
  <c r="AG3493" i="1" s="1"/>
  <c r="AH3493" i="1" s="1"/>
  <c r="AJ3493" i="1" s="1"/>
  <c r="AL3493" i="1" s="1"/>
  <c r="P3492" i="1"/>
  <c r="AG3492" i="1" s="1"/>
  <c r="AH3492" i="1" s="1"/>
  <c r="AJ3492" i="1" s="1"/>
  <c r="AL3492" i="1" s="1"/>
  <c r="N3492" i="1"/>
  <c r="AG3491" i="1"/>
  <c r="AH3491" i="1" s="1"/>
  <c r="P3491" i="1"/>
  <c r="N3491" i="1"/>
  <c r="AC3489" i="1"/>
  <c r="AF3489" i="1" s="1"/>
  <c r="N3489" i="1"/>
  <c r="P3489" i="1" s="1"/>
  <c r="AG3489" i="1" s="1"/>
  <c r="AH3489" i="1" s="1"/>
  <c r="AJ3489" i="1" s="1"/>
  <c r="AL3489" i="1" s="1"/>
  <c r="AC3488" i="1"/>
  <c r="AF3488" i="1" s="1"/>
  <c r="N3488" i="1"/>
  <c r="P3488" i="1" s="1"/>
  <c r="N3486" i="1"/>
  <c r="P3486" i="1" s="1"/>
  <c r="AG3486" i="1" s="1"/>
  <c r="AH3486" i="1" s="1"/>
  <c r="N3484" i="1"/>
  <c r="P3484" i="1" s="1"/>
  <c r="AG3484" i="1" s="1"/>
  <c r="AH3484" i="1" s="1"/>
  <c r="AJ3482" i="1"/>
  <c r="AH3482" i="1"/>
  <c r="AH3483" i="1" s="1"/>
  <c r="AC3482" i="1"/>
  <c r="AF3482" i="1" s="1"/>
  <c r="P3482" i="1"/>
  <c r="AG3482" i="1" s="1"/>
  <c r="N3482" i="1"/>
  <c r="AC3480" i="1"/>
  <c r="AF3480" i="1" s="1"/>
  <c r="N3480" i="1"/>
  <c r="P3480" i="1" s="1"/>
  <c r="AG3480" i="1" s="1"/>
  <c r="AH3480" i="1" s="1"/>
  <c r="AJ3480" i="1" s="1"/>
  <c r="AL3480" i="1" s="1"/>
  <c r="P3479" i="1"/>
  <c r="AG3479" i="1" s="1"/>
  <c r="AH3479" i="1" s="1"/>
  <c r="N3479" i="1"/>
  <c r="N3477" i="1"/>
  <c r="P3477" i="1" s="1"/>
  <c r="AG3477" i="1" s="1"/>
  <c r="AH3477" i="1" s="1"/>
  <c r="AJ3475" i="1"/>
  <c r="AJ3476" i="1" s="1"/>
  <c r="N3475" i="1"/>
  <c r="P3475" i="1" s="1"/>
  <c r="AG3475" i="1" s="1"/>
  <c r="AH3475" i="1" s="1"/>
  <c r="AH3476" i="1" s="1"/>
  <c r="AF3473" i="1"/>
  <c r="AC3473" i="1"/>
  <c r="N3473" i="1"/>
  <c r="P3473" i="1" s="1"/>
  <c r="AG3473" i="1" s="1"/>
  <c r="AH3473" i="1" s="1"/>
  <c r="AJ3473" i="1" s="1"/>
  <c r="AL3473" i="1" s="1"/>
  <c r="AC3472" i="1"/>
  <c r="AF3472" i="1" s="1"/>
  <c r="N3472" i="1"/>
  <c r="P3472" i="1" s="1"/>
  <c r="AG3472" i="1" s="1"/>
  <c r="AH3472" i="1" s="1"/>
  <c r="AJ3472" i="1" s="1"/>
  <c r="AL3472" i="1" s="1"/>
  <c r="P3471" i="1"/>
  <c r="AG3471" i="1" s="1"/>
  <c r="AH3471" i="1" s="1"/>
  <c r="N3471" i="1"/>
  <c r="AG3469" i="1"/>
  <c r="AH3469" i="1" s="1"/>
  <c r="N3469" i="1"/>
  <c r="P3469" i="1" s="1"/>
  <c r="N3467" i="1"/>
  <c r="P3467" i="1" s="1"/>
  <c r="AG3467" i="1" s="1"/>
  <c r="AH3467" i="1" s="1"/>
  <c r="AJ3467" i="1" s="1"/>
  <c r="AL3467" i="1" s="1"/>
  <c r="AF3466" i="1"/>
  <c r="AC3466" i="1"/>
  <c r="N3466" i="1"/>
  <c r="P3466" i="1" s="1"/>
  <c r="AG3466" i="1" s="1"/>
  <c r="AH3466" i="1" s="1"/>
  <c r="N3464" i="1"/>
  <c r="P3464" i="1" s="1"/>
  <c r="AG3464" i="1" s="1"/>
  <c r="AH3464" i="1" s="1"/>
  <c r="AJ3464" i="1" s="1"/>
  <c r="AL3464" i="1" s="1"/>
  <c r="P3463" i="1"/>
  <c r="AG3463" i="1" s="1"/>
  <c r="AH3463" i="1" s="1"/>
  <c r="AJ3463" i="1" s="1"/>
  <c r="AL3463" i="1" s="1"/>
  <c r="N3463" i="1"/>
  <c r="AL3462" i="1"/>
  <c r="AJ3462" i="1"/>
  <c r="N3462" i="1"/>
  <c r="P3462" i="1" s="1"/>
  <c r="AG3462" i="1" s="1"/>
  <c r="AH3462" i="1" s="1"/>
  <c r="AF3461" i="1"/>
  <c r="AC3461" i="1"/>
  <c r="N3461" i="1"/>
  <c r="P3461" i="1" s="1"/>
  <c r="AG3461" i="1" s="1"/>
  <c r="AH3461" i="1" s="1"/>
  <c r="AF3459" i="1"/>
  <c r="AI3459" i="1" s="1"/>
  <c r="AC3459" i="1"/>
  <c r="P3459" i="1"/>
  <c r="AG3459" i="1" s="1"/>
  <c r="AH3459" i="1" s="1"/>
  <c r="AH3460" i="1" s="1"/>
  <c r="N3459" i="1"/>
  <c r="AF3457" i="1"/>
  <c r="AI3457" i="1" s="1"/>
  <c r="AJ3457" i="1" s="1"/>
  <c r="AL3457" i="1" s="1"/>
  <c r="AC3457" i="1"/>
  <c r="P3457" i="1"/>
  <c r="AG3457" i="1" s="1"/>
  <c r="AH3457" i="1" s="1"/>
  <c r="N3457" i="1"/>
  <c r="AC3456" i="1"/>
  <c r="AF3456" i="1" s="1"/>
  <c r="AI3456" i="1" s="1"/>
  <c r="N3456" i="1"/>
  <c r="P3456" i="1" s="1"/>
  <c r="AG3456" i="1" s="1"/>
  <c r="AH3456" i="1" s="1"/>
  <c r="AC3455" i="1"/>
  <c r="AF3455" i="1" s="1"/>
  <c r="AI3455" i="1" s="1"/>
  <c r="N3455" i="1"/>
  <c r="P3455" i="1" s="1"/>
  <c r="AG3454" i="1"/>
  <c r="AH3454" i="1" s="1"/>
  <c r="AF3454" i="1"/>
  <c r="AI3454" i="1" s="1"/>
  <c r="AC3454" i="1"/>
  <c r="N3454" i="1"/>
  <c r="P3454" i="1" s="1"/>
  <c r="AF3453" i="1"/>
  <c r="AI3453" i="1" s="1"/>
  <c r="AC3453" i="1"/>
  <c r="N3453" i="1"/>
  <c r="P3453" i="1" s="1"/>
  <c r="AG3453" i="1" s="1"/>
  <c r="AH3453" i="1" s="1"/>
  <c r="AC3452" i="1"/>
  <c r="AF3452" i="1" s="1"/>
  <c r="AI3452" i="1" s="1"/>
  <c r="N3452" i="1"/>
  <c r="P3452" i="1" s="1"/>
  <c r="AG3452" i="1" s="1"/>
  <c r="AH3452" i="1" s="1"/>
  <c r="AC3451" i="1"/>
  <c r="AF3451" i="1" s="1"/>
  <c r="AI3451" i="1" s="1"/>
  <c r="N3451" i="1"/>
  <c r="P3451" i="1" s="1"/>
  <c r="P3450" i="1"/>
  <c r="AG3450" i="1" s="1"/>
  <c r="AH3450" i="1" s="1"/>
  <c r="N3450" i="1"/>
  <c r="N3448" i="1"/>
  <c r="P3448" i="1" s="1"/>
  <c r="AG3448" i="1" s="1"/>
  <c r="AH3448" i="1" s="1"/>
  <c r="AH3447" i="1"/>
  <c r="N3446" i="1"/>
  <c r="P3446" i="1" s="1"/>
  <c r="AG3446" i="1" s="1"/>
  <c r="AH3446" i="1" s="1"/>
  <c r="AJ3446" i="1" s="1"/>
  <c r="AL3446" i="1" s="1"/>
  <c r="AL3447" i="1" s="1"/>
  <c r="N3444" i="1"/>
  <c r="P3444" i="1" s="1"/>
  <c r="AG3444" i="1" s="1"/>
  <c r="AH3444" i="1" s="1"/>
  <c r="N3442" i="1"/>
  <c r="P3442" i="1" s="1"/>
  <c r="AG3442" i="1" s="1"/>
  <c r="AH3442" i="1" s="1"/>
  <c r="AJ3442" i="1" s="1"/>
  <c r="AL3442" i="1" s="1"/>
  <c r="N3441" i="1"/>
  <c r="P3441" i="1" s="1"/>
  <c r="AG3441" i="1" s="1"/>
  <c r="AH3441" i="1" s="1"/>
  <c r="AC3439" i="1"/>
  <c r="AF3439" i="1" s="1"/>
  <c r="P3439" i="1"/>
  <c r="AG3439" i="1" s="1"/>
  <c r="AH3439" i="1" s="1"/>
  <c r="AJ3439" i="1" s="1"/>
  <c r="AL3439" i="1" s="1"/>
  <c r="N3439" i="1"/>
  <c r="AC3438" i="1"/>
  <c r="AF3438" i="1" s="1"/>
  <c r="P3438" i="1"/>
  <c r="AG3438" i="1" s="1"/>
  <c r="AH3438" i="1" s="1"/>
  <c r="AJ3438" i="1" s="1"/>
  <c r="AL3438" i="1" s="1"/>
  <c r="N3438" i="1"/>
  <c r="N3437" i="1"/>
  <c r="P3437" i="1" s="1"/>
  <c r="AG3437" i="1" s="1"/>
  <c r="AH3437" i="1" s="1"/>
  <c r="AJ3437" i="1" s="1"/>
  <c r="AL3437" i="1" s="1"/>
  <c r="P3436" i="1"/>
  <c r="AG3436" i="1" s="1"/>
  <c r="AH3436" i="1" s="1"/>
  <c r="N3436" i="1"/>
  <c r="AF3434" i="1"/>
  <c r="AC3434" i="1"/>
  <c r="N3434" i="1"/>
  <c r="P3434" i="1" s="1"/>
  <c r="AG3434" i="1" s="1"/>
  <c r="AH3434" i="1" s="1"/>
  <c r="AF3432" i="1"/>
  <c r="AI3432" i="1" s="1"/>
  <c r="AC3432" i="1"/>
  <c r="P3432" i="1"/>
  <c r="N3432" i="1"/>
  <c r="N3430" i="1"/>
  <c r="P3430" i="1" s="1"/>
  <c r="AG3430" i="1" s="1"/>
  <c r="AH3430" i="1" s="1"/>
  <c r="AJ3430" i="1" s="1"/>
  <c r="AL3430" i="1" s="1"/>
  <c r="N3429" i="1"/>
  <c r="P3429" i="1" s="1"/>
  <c r="AG3429" i="1" s="1"/>
  <c r="AH3429" i="1" s="1"/>
  <c r="AI3427" i="1"/>
  <c r="AG3427" i="1"/>
  <c r="AH3427" i="1" s="1"/>
  <c r="AF3427" i="1"/>
  <c r="AC3427" i="1"/>
  <c r="N3427" i="1"/>
  <c r="P3427" i="1" s="1"/>
  <c r="AF3426" i="1"/>
  <c r="AI3426" i="1" s="1"/>
  <c r="AC3426" i="1"/>
  <c r="N3426" i="1"/>
  <c r="P3426" i="1" s="1"/>
  <c r="AG3426" i="1" s="1"/>
  <c r="AH3426" i="1" s="1"/>
  <c r="N3425" i="1"/>
  <c r="P3425" i="1" s="1"/>
  <c r="AG3425" i="1" s="1"/>
  <c r="AH3425" i="1" s="1"/>
  <c r="AJ3425" i="1" s="1"/>
  <c r="AL3425" i="1" s="1"/>
  <c r="AI3424" i="1"/>
  <c r="AG3424" i="1"/>
  <c r="AH3424" i="1" s="1"/>
  <c r="AF3424" i="1"/>
  <c r="AC3424" i="1"/>
  <c r="N3424" i="1"/>
  <c r="P3424" i="1" s="1"/>
  <c r="AF3423" i="1"/>
  <c r="AI3423" i="1" s="1"/>
  <c r="AC3423" i="1"/>
  <c r="N3423" i="1"/>
  <c r="P3423" i="1" s="1"/>
  <c r="AG3423" i="1" s="1"/>
  <c r="AH3423" i="1" s="1"/>
  <c r="AG3421" i="1"/>
  <c r="AH3421" i="1" s="1"/>
  <c r="AJ3421" i="1" s="1"/>
  <c r="AL3421" i="1" s="1"/>
  <c r="N3421" i="1"/>
  <c r="P3421" i="1" s="1"/>
  <c r="AH3420" i="1"/>
  <c r="AJ3420" i="1" s="1"/>
  <c r="AL3420" i="1" s="1"/>
  <c r="AC3420" i="1"/>
  <c r="AF3420" i="1" s="1"/>
  <c r="P3420" i="1"/>
  <c r="AG3420" i="1" s="1"/>
  <c r="N3420" i="1"/>
  <c r="AC3419" i="1"/>
  <c r="AF3419" i="1" s="1"/>
  <c r="P3419" i="1"/>
  <c r="AG3419" i="1" s="1"/>
  <c r="AH3419" i="1" s="1"/>
  <c r="AJ3419" i="1" s="1"/>
  <c r="AL3419" i="1" s="1"/>
  <c r="N3419" i="1"/>
  <c r="AC3418" i="1"/>
  <c r="AF3418" i="1" s="1"/>
  <c r="N3418" i="1"/>
  <c r="P3418" i="1" s="1"/>
  <c r="AJ3417" i="1"/>
  <c r="AH3417" i="1"/>
  <c r="AC3417" i="1"/>
  <c r="AF3417" i="1" s="1"/>
  <c r="P3417" i="1"/>
  <c r="AG3417" i="1" s="1"/>
  <c r="N3417" i="1"/>
  <c r="N3415" i="1"/>
  <c r="P3415" i="1" s="1"/>
  <c r="AG3415" i="1" s="1"/>
  <c r="AH3415" i="1" s="1"/>
  <c r="AJ3415" i="1" s="1"/>
  <c r="AL3415" i="1" s="1"/>
  <c r="AF3414" i="1"/>
  <c r="AC3414" i="1"/>
  <c r="P3414" i="1"/>
  <c r="AG3414" i="1" s="1"/>
  <c r="AH3414" i="1" s="1"/>
  <c r="N3414" i="1"/>
  <c r="AC3412" i="1"/>
  <c r="AF3412" i="1" s="1"/>
  <c r="N3412" i="1"/>
  <c r="P3412" i="1" s="1"/>
  <c r="N3410" i="1"/>
  <c r="P3410" i="1" s="1"/>
  <c r="AG3410" i="1" s="1"/>
  <c r="AH3410" i="1" s="1"/>
  <c r="AJ3410" i="1" s="1"/>
  <c r="AL3410" i="1" s="1"/>
  <c r="AC3409" i="1"/>
  <c r="AF3409" i="1" s="1"/>
  <c r="N3409" i="1"/>
  <c r="P3409" i="1" s="1"/>
  <c r="P3408" i="1"/>
  <c r="AG3408" i="1" s="1"/>
  <c r="AH3408" i="1" s="1"/>
  <c r="AJ3408" i="1" s="1"/>
  <c r="AL3408" i="1" s="1"/>
  <c r="N3408" i="1"/>
  <c r="P3406" i="1"/>
  <c r="AG3406" i="1" s="1"/>
  <c r="AH3406" i="1" s="1"/>
  <c r="AJ3406" i="1" s="1"/>
  <c r="AJ3407" i="1" s="1"/>
  <c r="N3406" i="1"/>
  <c r="N3404" i="1"/>
  <c r="P3404" i="1" s="1"/>
  <c r="AG3404" i="1" s="1"/>
  <c r="AH3404" i="1" s="1"/>
  <c r="AJ3404" i="1" s="1"/>
  <c r="AL3404" i="1" s="1"/>
  <c r="P3403" i="1"/>
  <c r="AG3403" i="1" s="1"/>
  <c r="AH3403" i="1" s="1"/>
  <c r="AJ3403" i="1" s="1"/>
  <c r="AL3403" i="1" s="1"/>
  <c r="N3403" i="1"/>
  <c r="N3402" i="1"/>
  <c r="P3402" i="1" s="1"/>
  <c r="AG3402" i="1" s="1"/>
  <c r="AH3402" i="1" s="1"/>
  <c r="AJ3402" i="1" s="1"/>
  <c r="AL3402" i="1" s="1"/>
  <c r="P3401" i="1"/>
  <c r="AG3401" i="1" s="1"/>
  <c r="AH3401" i="1" s="1"/>
  <c r="N3401" i="1"/>
  <c r="P3399" i="1"/>
  <c r="AG3399" i="1" s="1"/>
  <c r="AH3399" i="1" s="1"/>
  <c r="N3399" i="1"/>
  <c r="N3397" i="1"/>
  <c r="P3397" i="1" s="1"/>
  <c r="AG3397" i="1" s="1"/>
  <c r="AH3397" i="1" s="1"/>
  <c r="AC3395" i="1"/>
  <c r="AF3395" i="1" s="1"/>
  <c r="P3395" i="1"/>
  <c r="AG3395" i="1" s="1"/>
  <c r="AH3395" i="1" s="1"/>
  <c r="N3395" i="1"/>
  <c r="AI3393" i="1"/>
  <c r="AC3393" i="1"/>
  <c r="AF3393" i="1" s="1"/>
  <c r="AG3393" i="1" s="1"/>
  <c r="AH3393" i="1" s="1"/>
  <c r="P3393" i="1"/>
  <c r="N3393" i="1"/>
  <c r="AF3392" i="1"/>
  <c r="AI3392" i="1" s="1"/>
  <c r="AC3392" i="1"/>
  <c r="P3392" i="1"/>
  <c r="AG3392" i="1" s="1"/>
  <c r="AH3392" i="1" s="1"/>
  <c r="N3392" i="1"/>
  <c r="AF3390" i="1"/>
  <c r="AI3390" i="1" s="1"/>
  <c r="AC3390" i="1"/>
  <c r="P3390" i="1"/>
  <c r="N3390" i="1"/>
  <c r="AF3389" i="1"/>
  <c r="AI3389" i="1" s="1"/>
  <c r="AJ3389" i="1" s="1"/>
  <c r="AC3389" i="1"/>
  <c r="N3389" i="1"/>
  <c r="P3389" i="1" s="1"/>
  <c r="AG3389" i="1" s="1"/>
  <c r="AH3389" i="1" s="1"/>
  <c r="N3387" i="1"/>
  <c r="P3387" i="1" s="1"/>
  <c r="AG3387" i="1" s="1"/>
  <c r="AH3387" i="1" s="1"/>
  <c r="AJ3387" i="1" s="1"/>
  <c r="AL3387" i="1" s="1"/>
  <c r="AF3386" i="1"/>
  <c r="AC3386" i="1"/>
  <c r="P3386" i="1"/>
  <c r="N3386" i="1"/>
  <c r="AC3385" i="1"/>
  <c r="AF3385" i="1" s="1"/>
  <c r="P3385" i="1"/>
  <c r="AG3385" i="1" s="1"/>
  <c r="AH3385" i="1" s="1"/>
  <c r="AJ3385" i="1" s="1"/>
  <c r="AL3385" i="1" s="1"/>
  <c r="N3385" i="1"/>
  <c r="N3384" i="1"/>
  <c r="P3384" i="1" s="1"/>
  <c r="AG3384" i="1" s="1"/>
  <c r="AH3384" i="1" s="1"/>
  <c r="AC3382" i="1"/>
  <c r="AF3382" i="1" s="1"/>
  <c r="P3382" i="1"/>
  <c r="AG3382" i="1" s="1"/>
  <c r="AH3382" i="1" s="1"/>
  <c r="AJ3382" i="1" s="1"/>
  <c r="AL3382" i="1" s="1"/>
  <c r="N3382" i="1"/>
  <c r="AC3381" i="1"/>
  <c r="AF3381" i="1" s="1"/>
  <c r="N3381" i="1"/>
  <c r="P3381" i="1" s="1"/>
  <c r="AL3380" i="1"/>
  <c r="AJ3380" i="1"/>
  <c r="N3380" i="1"/>
  <c r="P3380" i="1" s="1"/>
  <c r="AG3380" i="1" s="1"/>
  <c r="AH3380" i="1" s="1"/>
  <c r="N3378" i="1"/>
  <c r="P3378" i="1" s="1"/>
  <c r="AG3378" i="1" s="1"/>
  <c r="AH3378" i="1" s="1"/>
  <c r="AJ3378" i="1" s="1"/>
  <c r="AL3378" i="1" s="1"/>
  <c r="AG3377" i="1"/>
  <c r="AH3377" i="1" s="1"/>
  <c r="AJ3377" i="1" s="1"/>
  <c r="AL3377" i="1" s="1"/>
  <c r="N3377" i="1"/>
  <c r="P3377" i="1" s="1"/>
  <c r="N3376" i="1"/>
  <c r="P3376" i="1" s="1"/>
  <c r="AG3376" i="1" s="1"/>
  <c r="AH3376" i="1" s="1"/>
  <c r="N3374" i="1"/>
  <c r="P3374" i="1" s="1"/>
  <c r="AG3374" i="1" s="1"/>
  <c r="AH3374" i="1" s="1"/>
  <c r="N3372" i="1"/>
  <c r="P3372" i="1" s="1"/>
  <c r="AG3372" i="1" s="1"/>
  <c r="AH3372" i="1" s="1"/>
  <c r="AJ3372" i="1" s="1"/>
  <c r="AL3372" i="1" s="1"/>
  <c r="N3371" i="1"/>
  <c r="P3371" i="1" s="1"/>
  <c r="AG3371" i="1" s="1"/>
  <c r="AH3371" i="1" s="1"/>
  <c r="N3369" i="1"/>
  <c r="P3369" i="1" s="1"/>
  <c r="AG3369" i="1" s="1"/>
  <c r="AH3369" i="1" s="1"/>
  <c r="AJ3369" i="1" s="1"/>
  <c r="AL3369" i="1" s="1"/>
  <c r="AG3368" i="1"/>
  <c r="AH3368" i="1" s="1"/>
  <c r="AF3368" i="1"/>
  <c r="AI3368" i="1" s="1"/>
  <c r="AC3368" i="1"/>
  <c r="N3368" i="1"/>
  <c r="P3368" i="1" s="1"/>
  <c r="AF3367" i="1"/>
  <c r="AI3367" i="1" s="1"/>
  <c r="AC3367" i="1"/>
  <c r="N3367" i="1"/>
  <c r="P3367" i="1" s="1"/>
  <c r="AG3367" i="1" s="1"/>
  <c r="AH3367" i="1" s="1"/>
  <c r="AG3366" i="1"/>
  <c r="AH3366" i="1" s="1"/>
  <c r="P3366" i="1"/>
  <c r="N3366" i="1"/>
  <c r="N3364" i="1"/>
  <c r="P3364" i="1" s="1"/>
  <c r="AG3364" i="1" s="1"/>
  <c r="AH3364" i="1" s="1"/>
  <c r="AJ3364" i="1" s="1"/>
  <c r="AL3364" i="1" s="1"/>
  <c r="N3363" i="1"/>
  <c r="P3363" i="1" s="1"/>
  <c r="AG3363" i="1" s="1"/>
  <c r="AH3363" i="1" s="1"/>
  <c r="P3361" i="1"/>
  <c r="AG3361" i="1" s="1"/>
  <c r="AH3361" i="1" s="1"/>
  <c r="N3361" i="1"/>
  <c r="N3359" i="1"/>
  <c r="P3359" i="1" s="1"/>
  <c r="AG3359" i="1" s="1"/>
  <c r="AH3359" i="1" s="1"/>
  <c r="AJ3359" i="1" s="1"/>
  <c r="AL3359" i="1" s="1"/>
  <c r="AG3358" i="1"/>
  <c r="AH3358" i="1" s="1"/>
  <c r="AJ3358" i="1" s="1"/>
  <c r="AL3358" i="1" s="1"/>
  <c r="P3358" i="1"/>
  <c r="N3358" i="1"/>
  <c r="N3357" i="1"/>
  <c r="P3357" i="1" s="1"/>
  <c r="AG3357" i="1" s="1"/>
  <c r="AH3357" i="1" s="1"/>
  <c r="AF3355" i="1"/>
  <c r="AC3355" i="1"/>
  <c r="P3355" i="1"/>
  <c r="N3355" i="1"/>
  <c r="N3354" i="1"/>
  <c r="P3354" i="1" s="1"/>
  <c r="AG3354" i="1" s="1"/>
  <c r="AH3354" i="1" s="1"/>
  <c r="AJ3354" i="1" s="1"/>
  <c r="AL3354" i="1" s="1"/>
  <c r="AH3353" i="1"/>
  <c r="AG3353" i="1"/>
  <c r="P3353" i="1"/>
  <c r="N3353" i="1"/>
  <c r="AG3351" i="1"/>
  <c r="AH3351" i="1" s="1"/>
  <c r="AJ3351" i="1" s="1"/>
  <c r="AL3351" i="1" s="1"/>
  <c r="N3351" i="1"/>
  <c r="P3351" i="1" s="1"/>
  <c r="AF3350" i="1"/>
  <c r="AC3350" i="1"/>
  <c r="N3350" i="1"/>
  <c r="P3350" i="1" s="1"/>
  <c r="AG3350" i="1" s="1"/>
  <c r="AH3350" i="1" s="1"/>
  <c r="AJ3350" i="1" s="1"/>
  <c r="AL3350" i="1" s="1"/>
  <c r="AF3349" i="1"/>
  <c r="AC3349" i="1"/>
  <c r="N3349" i="1"/>
  <c r="P3349" i="1" s="1"/>
  <c r="AG3349" i="1" s="1"/>
  <c r="AH3349" i="1" s="1"/>
  <c r="AJ3349" i="1" s="1"/>
  <c r="AL3349" i="1" s="1"/>
  <c r="AL3348" i="1"/>
  <c r="N3348" i="1"/>
  <c r="P3348" i="1" s="1"/>
  <c r="AG3348" i="1" s="1"/>
  <c r="AH3348" i="1" s="1"/>
  <c r="AJ3348" i="1" s="1"/>
  <c r="N3347" i="1"/>
  <c r="P3347" i="1" s="1"/>
  <c r="AG3347" i="1" s="1"/>
  <c r="AH3347" i="1" s="1"/>
  <c r="AJ3347" i="1" s="1"/>
  <c r="AL3347" i="1" s="1"/>
  <c r="P3346" i="1"/>
  <c r="AG3346" i="1" s="1"/>
  <c r="AH3346" i="1" s="1"/>
  <c r="AJ3346" i="1" s="1"/>
  <c r="AL3346" i="1" s="1"/>
  <c r="N3346" i="1"/>
  <c r="N3345" i="1"/>
  <c r="P3345" i="1" s="1"/>
  <c r="AG3345" i="1" s="1"/>
  <c r="AH3345" i="1" s="1"/>
  <c r="AF3343" i="1"/>
  <c r="AC3343" i="1"/>
  <c r="P3343" i="1"/>
  <c r="N3343" i="1"/>
  <c r="N3342" i="1"/>
  <c r="P3342" i="1" s="1"/>
  <c r="AG3342" i="1" s="1"/>
  <c r="AH3342" i="1" s="1"/>
  <c r="N3340" i="1"/>
  <c r="P3340" i="1" s="1"/>
  <c r="AG3340" i="1" s="1"/>
  <c r="AH3340" i="1" s="1"/>
  <c r="AJ3340" i="1" s="1"/>
  <c r="AL3340" i="1" s="1"/>
  <c r="N3339" i="1"/>
  <c r="P3339" i="1" s="1"/>
  <c r="AG3339" i="1" s="1"/>
  <c r="AH3339" i="1" s="1"/>
  <c r="N3337" i="1"/>
  <c r="P3337" i="1" s="1"/>
  <c r="AG3337" i="1" s="1"/>
  <c r="AH3337" i="1" s="1"/>
  <c r="AI3335" i="1"/>
  <c r="AF3335" i="1"/>
  <c r="AC3335" i="1"/>
  <c r="N3335" i="1"/>
  <c r="P3335" i="1" s="1"/>
  <c r="AG3335" i="1" s="1"/>
  <c r="AH3335" i="1" s="1"/>
  <c r="AF3334" i="1"/>
  <c r="AI3334" i="1" s="1"/>
  <c r="AC3334" i="1"/>
  <c r="N3334" i="1"/>
  <c r="P3334" i="1" s="1"/>
  <c r="P3332" i="1"/>
  <c r="AG3332" i="1" s="1"/>
  <c r="AH3332" i="1" s="1"/>
  <c r="AJ3332" i="1" s="1"/>
  <c r="AL3332" i="1" s="1"/>
  <c r="N3332" i="1"/>
  <c r="AL3331" i="1"/>
  <c r="AJ3331" i="1"/>
  <c r="AG3331" i="1"/>
  <c r="AH3331" i="1" s="1"/>
  <c r="AF3331" i="1"/>
  <c r="AC3331" i="1"/>
  <c r="P3331" i="1"/>
  <c r="N3331" i="1"/>
  <c r="P3330" i="1"/>
  <c r="AG3330" i="1" s="1"/>
  <c r="AH3330" i="1" s="1"/>
  <c r="AJ3330" i="1" s="1"/>
  <c r="AL3330" i="1" s="1"/>
  <c r="N3330" i="1"/>
  <c r="N3329" i="1"/>
  <c r="P3329" i="1" s="1"/>
  <c r="AG3329" i="1" s="1"/>
  <c r="AH3329" i="1" s="1"/>
  <c r="AJ3329" i="1" s="1"/>
  <c r="AL3329" i="1" s="1"/>
  <c r="N3328" i="1"/>
  <c r="P3328" i="1" s="1"/>
  <c r="AG3328" i="1" s="1"/>
  <c r="AH3328" i="1" s="1"/>
  <c r="AJ3328" i="1" s="1"/>
  <c r="AL3328" i="1" s="1"/>
  <c r="N3327" i="1"/>
  <c r="P3327" i="1" s="1"/>
  <c r="AG3327" i="1" s="1"/>
  <c r="AH3327" i="1" s="1"/>
  <c r="AJ3325" i="1"/>
  <c r="AL3325" i="1" s="1"/>
  <c r="AH3325" i="1"/>
  <c r="AF3325" i="1"/>
  <c r="AC3325" i="1"/>
  <c r="N3325" i="1"/>
  <c r="P3325" i="1" s="1"/>
  <c r="AG3325" i="1" s="1"/>
  <c r="N3324" i="1"/>
  <c r="P3324" i="1" s="1"/>
  <c r="AG3324" i="1" s="1"/>
  <c r="AH3324" i="1" s="1"/>
  <c r="AF3322" i="1"/>
  <c r="AC3322" i="1"/>
  <c r="P3322" i="1"/>
  <c r="AG3322" i="1" s="1"/>
  <c r="AH3322" i="1" s="1"/>
  <c r="N3322" i="1"/>
  <c r="N3320" i="1"/>
  <c r="P3320" i="1" s="1"/>
  <c r="AG3320" i="1" s="1"/>
  <c r="AH3320" i="1" s="1"/>
  <c r="AF3318" i="1"/>
  <c r="AC3318" i="1"/>
  <c r="N3318" i="1"/>
  <c r="P3318" i="1" s="1"/>
  <c r="AG3318" i="1" s="1"/>
  <c r="AH3318" i="1" s="1"/>
  <c r="AJ3318" i="1" s="1"/>
  <c r="AL3318" i="1" s="1"/>
  <c r="AF3317" i="1"/>
  <c r="AC3317" i="1"/>
  <c r="N3317" i="1"/>
  <c r="P3317" i="1" s="1"/>
  <c r="N3315" i="1"/>
  <c r="P3315" i="1" s="1"/>
  <c r="AG3315" i="1" s="1"/>
  <c r="AH3315" i="1" s="1"/>
  <c r="P3313" i="1"/>
  <c r="AG3313" i="1" s="1"/>
  <c r="AH3313" i="1" s="1"/>
  <c r="AJ3313" i="1" s="1"/>
  <c r="AL3313" i="1" s="1"/>
  <c r="N3313" i="1"/>
  <c r="AH3312" i="1"/>
  <c r="AJ3312" i="1" s="1"/>
  <c r="AL3312" i="1" s="1"/>
  <c r="AG3312" i="1"/>
  <c r="N3312" i="1"/>
  <c r="P3312" i="1" s="1"/>
  <c r="P3311" i="1"/>
  <c r="AG3311" i="1" s="1"/>
  <c r="AH3311" i="1" s="1"/>
  <c r="AJ3311" i="1" s="1"/>
  <c r="AL3311" i="1" s="1"/>
  <c r="N3311" i="1"/>
  <c r="AH3310" i="1"/>
  <c r="AJ3310" i="1" s="1"/>
  <c r="AL3310" i="1" s="1"/>
  <c r="AG3310" i="1"/>
  <c r="N3310" i="1"/>
  <c r="P3310" i="1" s="1"/>
  <c r="P3309" i="1"/>
  <c r="AG3309" i="1" s="1"/>
  <c r="AH3309" i="1" s="1"/>
  <c r="N3309" i="1"/>
  <c r="AC3307" i="1"/>
  <c r="AF3307" i="1" s="1"/>
  <c r="N3307" i="1"/>
  <c r="P3307" i="1" s="1"/>
  <c r="AF3306" i="1"/>
  <c r="AG3306" i="1" s="1"/>
  <c r="AH3306" i="1" s="1"/>
  <c r="AJ3306" i="1" s="1"/>
  <c r="AL3306" i="1" s="1"/>
  <c r="AC3306" i="1"/>
  <c r="P3306" i="1"/>
  <c r="N3306" i="1"/>
  <c r="AC3305" i="1"/>
  <c r="AF3305" i="1" s="1"/>
  <c r="N3305" i="1"/>
  <c r="P3305" i="1" s="1"/>
  <c r="AG3305" i="1" s="1"/>
  <c r="AH3305" i="1" s="1"/>
  <c r="AJ3305" i="1" s="1"/>
  <c r="AL3305" i="1" s="1"/>
  <c r="AC3304" i="1"/>
  <c r="AF3304" i="1" s="1"/>
  <c r="N3304" i="1"/>
  <c r="P3304" i="1" s="1"/>
  <c r="AL3302" i="1"/>
  <c r="AL3303" i="1" s="1"/>
  <c r="AJ3302" i="1"/>
  <c r="AJ3303" i="1" s="1"/>
  <c r="AG3302" i="1"/>
  <c r="AH3302" i="1" s="1"/>
  <c r="AH3303" i="1" s="1"/>
  <c r="P3302" i="1"/>
  <c r="N3302" i="1"/>
  <c r="AG3300" i="1"/>
  <c r="AH3300" i="1" s="1"/>
  <c r="AJ3300" i="1" s="1"/>
  <c r="AL3300" i="1" s="1"/>
  <c r="P3300" i="1"/>
  <c r="N3300" i="1"/>
  <c r="N3299" i="1"/>
  <c r="P3299" i="1" s="1"/>
  <c r="AG3299" i="1" s="1"/>
  <c r="AH3299" i="1" s="1"/>
  <c r="AJ3299" i="1" s="1"/>
  <c r="AL3299" i="1" s="1"/>
  <c r="AH3298" i="1"/>
  <c r="AG3298" i="1"/>
  <c r="AC3298" i="1"/>
  <c r="AF3298" i="1" s="1"/>
  <c r="AI3298" i="1" s="1"/>
  <c r="P3298" i="1"/>
  <c r="N3298" i="1"/>
  <c r="AC3297" i="1"/>
  <c r="AF3297" i="1" s="1"/>
  <c r="AI3297" i="1" s="1"/>
  <c r="P3297" i="1"/>
  <c r="AG3297" i="1" s="1"/>
  <c r="AH3297" i="1" s="1"/>
  <c r="N3297" i="1"/>
  <c r="AF3296" i="1"/>
  <c r="AI3296" i="1" s="1"/>
  <c r="AJ3296" i="1" s="1"/>
  <c r="AL3296" i="1" s="1"/>
  <c r="AC3296" i="1"/>
  <c r="P3296" i="1"/>
  <c r="AG3296" i="1" s="1"/>
  <c r="AH3296" i="1" s="1"/>
  <c r="N3296" i="1"/>
  <c r="AL3295" i="1"/>
  <c r="AJ3295" i="1"/>
  <c r="AC3295" i="1"/>
  <c r="AF3295" i="1" s="1"/>
  <c r="AI3295" i="1" s="1"/>
  <c r="N3295" i="1"/>
  <c r="P3295" i="1" s="1"/>
  <c r="AG3295" i="1" s="1"/>
  <c r="AH3295" i="1" s="1"/>
  <c r="N3293" i="1"/>
  <c r="P3293" i="1" s="1"/>
  <c r="AG3293" i="1" s="1"/>
  <c r="AH3293" i="1" s="1"/>
  <c r="P3291" i="1"/>
  <c r="AG3291" i="1" s="1"/>
  <c r="AH3291" i="1" s="1"/>
  <c r="N3291" i="1"/>
  <c r="AC3289" i="1"/>
  <c r="AF3289" i="1" s="1"/>
  <c r="AI3289" i="1" s="1"/>
  <c r="P3289" i="1"/>
  <c r="AG3289" i="1" s="1"/>
  <c r="AH3289" i="1" s="1"/>
  <c r="N3289" i="1"/>
  <c r="AF3288" i="1"/>
  <c r="AI3288" i="1" s="1"/>
  <c r="AJ3288" i="1" s="1"/>
  <c r="AC3288" i="1"/>
  <c r="P3288" i="1"/>
  <c r="AG3288" i="1" s="1"/>
  <c r="AH3288" i="1" s="1"/>
  <c r="AH3290" i="1" s="1"/>
  <c r="N3288" i="1"/>
  <c r="N3286" i="1"/>
  <c r="P3286" i="1" s="1"/>
  <c r="AG3286" i="1" s="1"/>
  <c r="AH3286" i="1" s="1"/>
  <c r="AJ3286" i="1" s="1"/>
  <c r="AL3286" i="1" s="1"/>
  <c r="AG3285" i="1"/>
  <c r="AH3285" i="1" s="1"/>
  <c r="AF3285" i="1"/>
  <c r="AC3285" i="1"/>
  <c r="P3285" i="1"/>
  <c r="N3285" i="1"/>
  <c r="P3283" i="1"/>
  <c r="AG3283" i="1" s="1"/>
  <c r="AH3283" i="1" s="1"/>
  <c r="N3283" i="1"/>
  <c r="AF3281" i="1"/>
  <c r="AI3281" i="1" s="1"/>
  <c r="AC3281" i="1"/>
  <c r="N3281" i="1"/>
  <c r="P3281" i="1" s="1"/>
  <c r="AG3281" i="1" s="1"/>
  <c r="AH3281" i="1" s="1"/>
  <c r="AC3280" i="1"/>
  <c r="AF3280" i="1" s="1"/>
  <c r="AI3280" i="1" s="1"/>
  <c r="N3280" i="1"/>
  <c r="P3280" i="1" s="1"/>
  <c r="AG3280" i="1" s="1"/>
  <c r="AH3280" i="1" s="1"/>
  <c r="AJ3279" i="1"/>
  <c r="N3278" i="1"/>
  <c r="P3278" i="1" s="1"/>
  <c r="AG3278" i="1" s="1"/>
  <c r="AH3278" i="1" s="1"/>
  <c r="AJ3278" i="1" s="1"/>
  <c r="AL3278" i="1" s="1"/>
  <c r="AL3279" i="1" s="1"/>
  <c r="AJ3276" i="1"/>
  <c r="AL3276" i="1" s="1"/>
  <c r="AI3276" i="1"/>
  <c r="AC3276" i="1"/>
  <c r="AF3276" i="1" s="1"/>
  <c r="N3276" i="1"/>
  <c r="P3276" i="1" s="1"/>
  <c r="AG3276" i="1" s="1"/>
  <c r="AH3276" i="1" s="1"/>
  <c r="AG3275" i="1"/>
  <c r="AH3275" i="1" s="1"/>
  <c r="AF3275" i="1"/>
  <c r="AI3275" i="1" s="1"/>
  <c r="AC3275" i="1"/>
  <c r="P3275" i="1"/>
  <c r="N3275" i="1"/>
  <c r="AF3274" i="1"/>
  <c r="AI3274" i="1" s="1"/>
  <c r="AC3274" i="1"/>
  <c r="N3274" i="1"/>
  <c r="P3274" i="1" s="1"/>
  <c r="AG3274" i="1" s="1"/>
  <c r="AH3274" i="1" s="1"/>
  <c r="AH3277" i="1" s="1"/>
  <c r="N3272" i="1"/>
  <c r="P3272" i="1" s="1"/>
  <c r="AG3272" i="1" s="1"/>
  <c r="AH3272" i="1" s="1"/>
  <c r="AJ3271" i="1"/>
  <c r="AH3271" i="1"/>
  <c r="N3270" i="1"/>
  <c r="P3270" i="1" s="1"/>
  <c r="AG3270" i="1" s="1"/>
  <c r="AH3270" i="1" s="1"/>
  <c r="AJ3270" i="1" s="1"/>
  <c r="AL3270" i="1" s="1"/>
  <c r="AL3271" i="1" s="1"/>
  <c r="AH3268" i="1"/>
  <c r="AJ3268" i="1" s="1"/>
  <c r="AL3268" i="1" s="1"/>
  <c r="P3268" i="1"/>
  <c r="AG3268" i="1" s="1"/>
  <c r="N3268" i="1"/>
  <c r="N3267" i="1"/>
  <c r="P3267" i="1" s="1"/>
  <c r="AG3267" i="1" s="1"/>
  <c r="AH3267" i="1" s="1"/>
  <c r="N3265" i="1"/>
  <c r="P3265" i="1" s="1"/>
  <c r="AG3265" i="1" s="1"/>
  <c r="AH3265" i="1" s="1"/>
  <c r="P3263" i="1"/>
  <c r="AG3263" i="1" s="1"/>
  <c r="AH3263" i="1" s="1"/>
  <c r="AH3264" i="1" s="1"/>
  <c r="N3263" i="1"/>
  <c r="N3261" i="1"/>
  <c r="P3261" i="1" s="1"/>
  <c r="AG3261" i="1" s="1"/>
  <c r="AH3261" i="1" s="1"/>
  <c r="AJ3261" i="1" s="1"/>
  <c r="AL3261" i="1" s="1"/>
  <c r="N3260" i="1"/>
  <c r="P3260" i="1" s="1"/>
  <c r="AG3260" i="1" s="1"/>
  <c r="AH3260" i="1" s="1"/>
  <c r="AJ3260" i="1" s="1"/>
  <c r="AL3260" i="1" s="1"/>
  <c r="P3259" i="1"/>
  <c r="AG3259" i="1" s="1"/>
  <c r="AH3259" i="1" s="1"/>
  <c r="AJ3259" i="1" s="1"/>
  <c r="AL3259" i="1" s="1"/>
  <c r="N3259" i="1"/>
  <c r="N3258" i="1"/>
  <c r="P3258" i="1" s="1"/>
  <c r="AG3258" i="1" s="1"/>
  <c r="AH3258" i="1" s="1"/>
  <c r="AJ3258" i="1" s="1"/>
  <c r="AL3258" i="1" s="1"/>
  <c r="N3257" i="1"/>
  <c r="P3257" i="1" s="1"/>
  <c r="AG3257" i="1" s="1"/>
  <c r="AH3257" i="1" s="1"/>
  <c r="AJ3257" i="1" s="1"/>
  <c r="AL3257" i="1" s="1"/>
  <c r="N3256" i="1"/>
  <c r="P3256" i="1" s="1"/>
  <c r="AG3256" i="1" s="1"/>
  <c r="AH3256" i="1" s="1"/>
  <c r="AJ3256" i="1" s="1"/>
  <c r="AL3256" i="1" s="1"/>
  <c r="N3255" i="1"/>
  <c r="P3255" i="1" s="1"/>
  <c r="AG3255" i="1" s="1"/>
  <c r="AH3255" i="1" s="1"/>
  <c r="AJ3255" i="1" s="1"/>
  <c r="AL3255" i="1" s="1"/>
  <c r="N3254" i="1"/>
  <c r="P3254" i="1" s="1"/>
  <c r="AG3254" i="1" s="1"/>
  <c r="AH3254" i="1" s="1"/>
  <c r="AJ3254" i="1" s="1"/>
  <c r="AL3254" i="1" s="1"/>
  <c r="N3253" i="1"/>
  <c r="P3253" i="1" s="1"/>
  <c r="AG3253" i="1" s="1"/>
  <c r="AH3253" i="1" s="1"/>
  <c r="AJ3253" i="1" s="1"/>
  <c r="AL3253" i="1" s="1"/>
  <c r="AC3252" i="1"/>
  <c r="AF3252" i="1" s="1"/>
  <c r="P3252" i="1"/>
  <c r="N3252" i="1"/>
  <c r="AC3251" i="1"/>
  <c r="AF3251" i="1" s="1"/>
  <c r="N3251" i="1"/>
  <c r="P3251" i="1" s="1"/>
  <c r="AG3251" i="1" s="1"/>
  <c r="AH3251" i="1" s="1"/>
  <c r="AJ3251" i="1" s="1"/>
  <c r="AL3251" i="1" s="1"/>
  <c r="N3250" i="1"/>
  <c r="P3250" i="1" s="1"/>
  <c r="AG3250" i="1" s="1"/>
  <c r="AH3250" i="1" s="1"/>
  <c r="AJ3250" i="1" s="1"/>
  <c r="AL3250" i="1" s="1"/>
  <c r="AL3249" i="1"/>
  <c r="AJ3249" i="1"/>
  <c r="N3249" i="1"/>
  <c r="P3249" i="1" s="1"/>
  <c r="AG3249" i="1" s="1"/>
  <c r="AH3249" i="1" s="1"/>
  <c r="N3248" i="1"/>
  <c r="P3248" i="1" s="1"/>
  <c r="N3247" i="1"/>
  <c r="P3247" i="1" s="1"/>
  <c r="AG3247" i="1" s="1"/>
  <c r="AH3247" i="1" s="1"/>
  <c r="AC3245" i="1"/>
  <c r="AF3245" i="1" s="1"/>
  <c r="N3245" i="1"/>
  <c r="P3245" i="1" s="1"/>
  <c r="AF3244" i="1"/>
  <c r="AC3244" i="1"/>
  <c r="N3244" i="1"/>
  <c r="P3244" i="1" s="1"/>
  <c r="AG3244" i="1" s="1"/>
  <c r="AH3244" i="1" s="1"/>
  <c r="AJ3244" i="1" s="1"/>
  <c r="AL3244" i="1" s="1"/>
  <c r="AG3243" i="1"/>
  <c r="AH3243" i="1" s="1"/>
  <c r="P3243" i="1"/>
  <c r="N3243" i="1"/>
  <c r="N3241" i="1"/>
  <c r="P3241" i="1" s="1"/>
  <c r="AG3241" i="1" s="1"/>
  <c r="AH3241" i="1" s="1"/>
  <c r="AC3239" i="1"/>
  <c r="AF3239" i="1" s="1"/>
  <c r="AI3239" i="1" s="1"/>
  <c r="N3239" i="1"/>
  <c r="P3239" i="1" s="1"/>
  <c r="N3238" i="1"/>
  <c r="P3238" i="1" s="1"/>
  <c r="AG3238" i="1" s="1"/>
  <c r="AH3238" i="1" s="1"/>
  <c r="AF3236" i="1"/>
  <c r="AG3236" i="1" s="1"/>
  <c r="AH3236" i="1" s="1"/>
  <c r="AJ3236" i="1" s="1"/>
  <c r="AL3236" i="1" s="1"/>
  <c r="AC3236" i="1"/>
  <c r="P3236" i="1"/>
  <c r="N3236" i="1"/>
  <c r="N3235" i="1"/>
  <c r="P3235" i="1" s="1"/>
  <c r="AG3235" i="1" s="1"/>
  <c r="AH3235" i="1" s="1"/>
  <c r="N3233" i="1"/>
  <c r="P3233" i="1" s="1"/>
  <c r="AG3233" i="1" s="1"/>
  <c r="AH3233" i="1" s="1"/>
  <c r="AJ3233" i="1" s="1"/>
  <c r="AL3233" i="1" s="1"/>
  <c r="N3232" i="1"/>
  <c r="P3232" i="1" s="1"/>
  <c r="AG3232" i="1" s="1"/>
  <c r="AH3232" i="1" s="1"/>
  <c r="AJ3232" i="1" s="1"/>
  <c r="AL3232" i="1" s="1"/>
  <c r="N3231" i="1"/>
  <c r="P3231" i="1" s="1"/>
  <c r="AG3231" i="1" s="1"/>
  <c r="AH3231" i="1" s="1"/>
  <c r="AJ3231" i="1" s="1"/>
  <c r="AL3231" i="1" s="1"/>
  <c r="N3230" i="1"/>
  <c r="P3230" i="1" s="1"/>
  <c r="AG3230" i="1" s="1"/>
  <c r="AH3230" i="1" s="1"/>
  <c r="N3228" i="1"/>
  <c r="P3228" i="1" s="1"/>
  <c r="AG3228" i="1" s="1"/>
  <c r="AH3228" i="1" s="1"/>
  <c r="AJ3228" i="1" s="1"/>
  <c r="AL3228" i="1" s="1"/>
  <c r="AH3227" i="1"/>
  <c r="AJ3227" i="1" s="1"/>
  <c r="AL3227" i="1" s="1"/>
  <c r="P3227" i="1"/>
  <c r="AG3227" i="1" s="1"/>
  <c r="N3227" i="1"/>
  <c r="AC3226" i="1"/>
  <c r="AF3226" i="1" s="1"/>
  <c r="AI3226" i="1" s="1"/>
  <c r="N3226" i="1"/>
  <c r="P3226" i="1" s="1"/>
  <c r="AG3226" i="1" s="1"/>
  <c r="AH3226" i="1" s="1"/>
  <c r="AH3229" i="1" s="1"/>
  <c r="N3224" i="1"/>
  <c r="P3224" i="1" s="1"/>
  <c r="AG3224" i="1" s="1"/>
  <c r="AH3224" i="1" s="1"/>
  <c r="AJ3224" i="1" s="1"/>
  <c r="AL3224" i="1" s="1"/>
  <c r="AJ3223" i="1"/>
  <c r="AL3223" i="1" s="1"/>
  <c r="P3223" i="1"/>
  <c r="AG3223" i="1" s="1"/>
  <c r="AH3223" i="1" s="1"/>
  <c r="N3223" i="1"/>
  <c r="N3222" i="1"/>
  <c r="P3222" i="1" s="1"/>
  <c r="AG3222" i="1" s="1"/>
  <c r="AH3222" i="1" s="1"/>
  <c r="AJ3222" i="1" s="1"/>
  <c r="AL3222" i="1" s="1"/>
  <c r="AJ3221" i="1"/>
  <c r="AH3221" i="1"/>
  <c r="P3221" i="1"/>
  <c r="AG3221" i="1" s="1"/>
  <c r="N3221" i="1"/>
  <c r="N3219" i="1"/>
  <c r="P3219" i="1" s="1"/>
  <c r="AG3219" i="1" s="1"/>
  <c r="AH3219" i="1" s="1"/>
  <c r="AJ3219" i="1" s="1"/>
  <c r="AL3219" i="1" s="1"/>
  <c r="N3218" i="1"/>
  <c r="P3218" i="1" s="1"/>
  <c r="AG3218" i="1" s="1"/>
  <c r="AH3218" i="1" s="1"/>
  <c r="AJ3218" i="1" s="1"/>
  <c r="AL3218" i="1" s="1"/>
  <c r="AG3217" i="1"/>
  <c r="AH3217" i="1" s="1"/>
  <c r="AF3217" i="1"/>
  <c r="AI3217" i="1" s="1"/>
  <c r="AC3217" i="1"/>
  <c r="P3217" i="1"/>
  <c r="N3217" i="1"/>
  <c r="N3216" i="1"/>
  <c r="P3216" i="1" s="1"/>
  <c r="AG3216" i="1" s="1"/>
  <c r="AH3216" i="1" s="1"/>
  <c r="AJ3215" i="1"/>
  <c r="AH3215" i="1"/>
  <c r="N3214" i="1"/>
  <c r="P3214" i="1" s="1"/>
  <c r="AG3214" i="1" s="1"/>
  <c r="AH3214" i="1" s="1"/>
  <c r="AJ3214" i="1" s="1"/>
  <c r="AL3214" i="1" s="1"/>
  <c r="AL3215" i="1" s="1"/>
  <c r="P3212" i="1"/>
  <c r="AG3212" i="1" s="1"/>
  <c r="AH3212" i="1" s="1"/>
  <c r="N3212" i="1"/>
  <c r="AF3210" i="1"/>
  <c r="AI3210" i="1" s="1"/>
  <c r="AC3210" i="1"/>
  <c r="P3210" i="1"/>
  <c r="N3210" i="1"/>
  <c r="AC3209" i="1"/>
  <c r="AF3209" i="1" s="1"/>
  <c r="AI3209" i="1" s="1"/>
  <c r="P3209" i="1"/>
  <c r="N3209" i="1"/>
  <c r="N3207" i="1"/>
  <c r="P3207" i="1" s="1"/>
  <c r="AG3207" i="1" s="1"/>
  <c r="AH3207" i="1" s="1"/>
  <c r="AC3205" i="1"/>
  <c r="AF3205" i="1" s="1"/>
  <c r="AI3205" i="1" s="1"/>
  <c r="N3205" i="1"/>
  <c r="P3205" i="1" s="1"/>
  <c r="AI3204" i="1"/>
  <c r="AF3204" i="1"/>
  <c r="AC3204" i="1"/>
  <c r="N3204" i="1"/>
  <c r="P3204" i="1" s="1"/>
  <c r="AG3204" i="1" s="1"/>
  <c r="AH3204" i="1" s="1"/>
  <c r="AJ3204" i="1" s="1"/>
  <c r="AI3202" i="1"/>
  <c r="AF3202" i="1"/>
  <c r="AC3202" i="1"/>
  <c r="N3202" i="1"/>
  <c r="P3202" i="1" s="1"/>
  <c r="AG3202" i="1" s="1"/>
  <c r="AH3202" i="1" s="1"/>
  <c r="AJ3200" i="1"/>
  <c r="P3200" i="1"/>
  <c r="AG3200" i="1" s="1"/>
  <c r="AH3200" i="1" s="1"/>
  <c r="AH3201" i="1" s="1"/>
  <c r="N3200" i="1"/>
  <c r="AC3198" i="1"/>
  <c r="AF3198" i="1" s="1"/>
  <c r="N3198" i="1"/>
  <c r="P3198" i="1" s="1"/>
  <c r="N3196" i="1"/>
  <c r="P3196" i="1" s="1"/>
  <c r="AG3196" i="1" s="1"/>
  <c r="AH3196" i="1" s="1"/>
  <c r="AJ3196" i="1" s="1"/>
  <c r="AL3196" i="1" s="1"/>
  <c r="AL3195" i="1"/>
  <c r="N3195" i="1"/>
  <c r="P3195" i="1" s="1"/>
  <c r="AG3195" i="1" s="1"/>
  <c r="AH3195" i="1" s="1"/>
  <c r="AJ3195" i="1" s="1"/>
  <c r="N3194" i="1"/>
  <c r="P3194" i="1" s="1"/>
  <c r="AG3194" i="1" s="1"/>
  <c r="AH3194" i="1" s="1"/>
  <c r="N3192" i="1"/>
  <c r="P3192" i="1" s="1"/>
  <c r="AG3192" i="1" s="1"/>
  <c r="AH3192" i="1" s="1"/>
  <c r="AJ3192" i="1" s="1"/>
  <c r="AL3192" i="1" s="1"/>
  <c r="AG3191" i="1"/>
  <c r="AH3191" i="1" s="1"/>
  <c r="AC3191" i="1"/>
  <c r="AF3191" i="1" s="1"/>
  <c r="P3191" i="1"/>
  <c r="N3191" i="1"/>
  <c r="AG3189" i="1"/>
  <c r="AH3189" i="1" s="1"/>
  <c r="AJ3189" i="1" s="1"/>
  <c r="AL3189" i="1" s="1"/>
  <c r="P3189" i="1"/>
  <c r="N3189" i="1"/>
  <c r="N3188" i="1"/>
  <c r="P3188" i="1" s="1"/>
  <c r="AG3188" i="1" s="1"/>
  <c r="AH3188" i="1" s="1"/>
  <c r="AJ3188" i="1" s="1"/>
  <c r="AL3188" i="1" s="1"/>
  <c r="P3187" i="1"/>
  <c r="AG3187" i="1" s="1"/>
  <c r="AH3187" i="1" s="1"/>
  <c r="N3187" i="1"/>
  <c r="N3185" i="1"/>
  <c r="P3185" i="1" s="1"/>
  <c r="AG3185" i="1" s="1"/>
  <c r="AH3185" i="1" s="1"/>
  <c r="AJ3185" i="1" s="1"/>
  <c r="AL3185" i="1" s="1"/>
  <c r="AL3184" i="1"/>
  <c r="AJ3184" i="1"/>
  <c r="N3184" i="1"/>
  <c r="P3184" i="1" s="1"/>
  <c r="AG3184" i="1" s="1"/>
  <c r="AH3184" i="1" s="1"/>
  <c r="AC3183" i="1"/>
  <c r="AF3183" i="1" s="1"/>
  <c r="P3183" i="1"/>
  <c r="N3183" i="1"/>
  <c r="N3181" i="1"/>
  <c r="P3181" i="1" s="1"/>
  <c r="AG3181" i="1" s="1"/>
  <c r="AH3181" i="1" s="1"/>
  <c r="AJ3181" i="1" s="1"/>
  <c r="AL3181" i="1" s="1"/>
  <c r="AC3180" i="1"/>
  <c r="AF3180" i="1" s="1"/>
  <c r="AI3180" i="1" s="1"/>
  <c r="N3180" i="1"/>
  <c r="P3180" i="1" s="1"/>
  <c r="AG3180" i="1" s="1"/>
  <c r="AH3180" i="1" s="1"/>
  <c r="AF3179" i="1"/>
  <c r="AI3179" i="1" s="1"/>
  <c r="AC3179" i="1"/>
  <c r="P3179" i="1"/>
  <c r="N3179" i="1"/>
  <c r="AC3178" i="1"/>
  <c r="AF3178" i="1" s="1"/>
  <c r="AI3178" i="1" s="1"/>
  <c r="P3178" i="1"/>
  <c r="N3178" i="1"/>
  <c r="AC3177" i="1"/>
  <c r="AF3177" i="1" s="1"/>
  <c r="AI3177" i="1" s="1"/>
  <c r="N3177" i="1"/>
  <c r="P3177" i="1" s="1"/>
  <c r="AI3176" i="1"/>
  <c r="AJ3176" i="1" s="1"/>
  <c r="AF3176" i="1"/>
  <c r="AC3176" i="1"/>
  <c r="N3176" i="1"/>
  <c r="P3176" i="1" s="1"/>
  <c r="AG3176" i="1" s="1"/>
  <c r="AH3176" i="1" s="1"/>
  <c r="AH3174" i="1"/>
  <c r="AJ3174" i="1" s="1"/>
  <c r="AL3174" i="1" s="1"/>
  <c r="P3174" i="1"/>
  <c r="AG3174" i="1" s="1"/>
  <c r="N3174" i="1"/>
  <c r="N3173" i="1"/>
  <c r="P3173" i="1" s="1"/>
  <c r="AG3173" i="1" s="1"/>
  <c r="AH3173" i="1" s="1"/>
  <c r="N3171" i="1"/>
  <c r="P3171" i="1" s="1"/>
  <c r="AG3171" i="1" s="1"/>
  <c r="AH3171" i="1" s="1"/>
  <c r="AF3169" i="1"/>
  <c r="AC3169" i="1"/>
  <c r="N3169" i="1"/>
  <c r="P3169" i="1" s="1"/>
  <c r="AG3169" i="1" s="1"/>
  <c r="AH3169" i="1" s="1"/>
  <c r="AJ3169" i="1" s="1"/>
  <c r="AL3169" i="1" s="1"/>
  <c r="P3168" i="1"/>
  <c r="AG3168" i="1" s="1"/>
  <c r="AH3168" i="1" s="1"/>
  <c r="N3168" i="1"/>
  <c r="AF3166" i="1"/>
  <c r="AC3166" i="1"/>
  <c r="AC3165" i="1"/>
  <c r="AF3165" i="1" s="1"/>
  <c r="AG3165" i="1" s="1"/>
  <c r="AH3165" i="1" s="1"/>
  <c r="N3165" i="1"/>
  <c r="P3165" i="1" s="1"/>
  <c r="AH3163" i="1"/>
  <c r="AJ3163" i="1" s="1"/>
  <c r="AL3163" i="1" s="1"/>
  <c r="AG3163" i="1"/>
  <c r="P3163" i="1"/>
  <c r="N3163" i="1"/>
  <c r="N3162" i="1"/>
  <c r="P3162" i="1" s="1"/>
  <c r="AG3162" i="1" s="1"/>
  <c r="AH3162" i="1" s="1"/>
  <c r="N3160" i="1"/>
  <c r="P3160" i="1" s="1"/>
  <c r="AG3160" i="1" s="1"/>
  <c r="AH3160" i="1" s="1"/>
  <c r="AJ3160" i="1" s="1"/>
  <c r="AL3160" i="1" s="1"/>
  <c r="P3159" i="1"/>
  <c r="AG3159" i="1" s="1"/>
  <c r="AH3159" i="1" s="1"/>
  <c r="AJ3159" i="1" s="1"/>
  <c r="AL3159" i="1" s="1"/>
  <c r="N3159" i="1"/>
  <c r="AC3158" i="1"/>
  <c r="AF3158" i="1" s="1"/>
  <c r="N3158" i="1"/>
  <c r="P3158" i="1" s="1"/>
  <c r="AJ3156" i="1"/>
  <c r="AH3156" i="1"/>
  <c r="AH3157" i="1" s="1"/>
  <c r="P3156" i="1"/>
  <c r="AG3156" i="1" s="1"/>
  <c r="N3156" i="1"/>
  <c r="P3154" i="1"/>
  <c r="AG3154" i="1" s="1"/>
  <c r="AH3154" i="1" s="1"/>
  <c r="AJ3154" i="1" s="1"/>
  <c r="AL3154" i="1" s="1"/>
  <c r="N3154" i="1"/>
  <c r="N3153" i="1"/>
  <c r="P3153" i="1" s="1"/>
  <c r="AG3153" i="1" s="1"/>
  <c r="AH3153" i="1" s="1"/>
  <c r="AJ3153" i="1" s="1"/>
  <c r="AL3153" i="1" s="1"/>
  <c r="N3152" i="1"/>
  <c r="P3152" i="1" s="1"/>
  <c r="AG3152" i="1" s="1"/>
  <c r="AH3152" i="1" s="1"/>
  <c r="AJ3152" i="1" s="1"/>
  <c r="AL3152" i="1" s="1"/>
  <c r="N3151" i="1"/>
  <c r="P3151" i="1" s="1"/>
  <c r="AG3151" i="1" s="1"/>
  <c r="AH3151" i="1" s="1"/>
  <c r="P3149" i="1"/>
  <c r="AG3149" i="1" s="1"/>
  <c r="AH3149" i="1" s="1"/>
  <c r="AJ3149" i="1" s="1"/>
  <c r="AL3149" i="1" s="1"/>
  <c r="N3149" i="1"/>
  <c r="N3148" i="1"/>
  <c r="P3148" i="1" s="1"/>
  <c r="AG3148" i="1" s="1"/>
  <c r="AH3148" i="1" s="1"/>
  <c r="AJ3148" i="1" s="1"/>
  <c r="AC3146" i="1"/>
  <c r="AF3146" i="1" s="1"/>
  <c r="N3146" i="1"/>
  <c r="P3146" i="1" s="1"/>
  <c r="N3144" i="1"/>
  <c r="P3144" i="1" s="1"/>
  <c r="AG3144" i="1" s="1"/>
  <c r="AH3144" i="1" s="1"/>
  <c r="AL3142" i="1"/>
  <c r="AJ3142" i="1"/>
  <c r="AH3142" i="1"/>
  <c r="AG3142" i="1"/>
  <c r="N3142" i="1"/>
  <c r="P3142" i="1" s="1"/>
  <c r="N3141" i="1"/>
  <c r="P3141" i="1" s="1"/>
  <c r="AG3141" i="1" s="1"/>
  <c r="AH3141" i="1" s="1"/>
  <c r="AJ3141" i="1" s="1"/>
  <c r="AL3141" i="1" s="1"/>
  <c r="AL3140" i="1"/>
  <c r="AH3140" i="1"/>
  <c r="AJ3140" i="1" s="1"/>
  <c r="AG3140" i="1"/>
  <c r="N3140" i="1"/>
  <c r="P3140" i="1" s="1"/>
  <c r="N3139" i="1"/>
  <c r="P3139" i="1" s="1"/>
  <c r="AG3139" i="1" s="1"/>
  <c r="AH3139" i="1" s="1"/>
  <c r="AJ3139" i="1" s="1"/>
  <c r="AL3139" i="1" s="1"/>
  <c r="AL3138" i="1"/>
  <c r="AJ3138" i="1"/>
  <c r="AH3138" i="1"/>
  <c r="AG3138" i="1"/>
  <c r="N3138" i="1"/>
  <c r="P3138" i="1" s="1"/>
  <c r="N3137" i="1"/>
  <c r="P3137" i="1" s="1"/>
  <c r="AG3137" i="1" s="1"/>
  <c r="AH3137" i="1" s="1"/>
  <c r="AJ3137" i="1" s="1"/>
  <c r="AL3137" i="1" s="1"/>
  <c r="AH3136" i="1"/>
  <c r="AJ3136" i="1" s="1"/>
  <c r="AL3136" i="1" s="1"/>
  <c r="AG3136" i="1"/>
  <c r="N3136" i="1"/>
  <c r="P3136" i="1" s="1"/>
  <c r="N3135" i="1"/>
  <c r="P3135" i="1" s="1"/>
  <c r="AG3135" i="1" s="1"/>
  <c r="AH3135" i="1" s="1"/>
  <c r="AJ3135" i="1" s="1"/>
  <c r="AL3135" i="1" s="1"/>
  <c r="N3134" i="1"/>
  <c r="P3134" i="1" s="1"/>
  <c r="AG3134" i="1" s="1"/>
  <c r="AH3134" i="1" s="1"/>
  <c r="AJ3134" i="1" s="1"/>
  <c r="AL3134" i="1" s="1"/>
  <c r="N3133" i="1"/>
  <c r="P3133" i="1" s="1"/>
  <c r="AG3133" i="1" s="1"/>
  <c r="AH3133" i="1" s="1"/>
  <c r="AJ3133" i="1" s="1"/>
  <c r="AL3133" i="1" s="1"/>
  <c r="P3132" i="1"/>
  <c r="AG3132" i="1" s="1"/>
  <c r="AH3132" i="1" s="1"/>
  <c r="N3132" i="1"/>
  <c r="AH3130" i="1"/>
  <c r="AG3130" i="1"/>
  <c r="P3130" i="1"/>
  <c r="N3130" i="1"/>
  <c r="AF3128" i="1"/>
  <c r="AC3128" i="1"/>
  <c r="N3128" i="1"/>
  <c r="P3128" i="1" s="1"/>
  <c r="AG3128" i="1" s="1"/>
  <c r="AH3128" i="1" s="1"/>
  <c r="AJ3127" i="1"/>
  <c r="AH3127" i="1"/>
  <c r="N3126" i="1"/>
  <c r="P3126" i="1" s="1"/>
  <c r="AG3126" i="1" s="1"/>
  <c r="AH3126" i="1" s="1"/>
  <c r="AJ3126" i="1" s="1"/>
  <c r="AL3126" i="1" s="1"/>
  <c r="AL3127" i="1" s="1"/>
  <c r="AG3124" i="1"/>
  <c r="AH3124" i="1" s="1"/>
  <c r="N3124" i="1"/>
  <c r="P3124" i="1" s="1"/>
  <c r="AG3122" i="1"/>
  <c r="AH3122" i="1" s="1"/>
  <c r="AF3122" i="1"/>
  <c r="AC3122" i="1"/>
  <c r="P3122" i="1"/>
  <c r="N3122" i="1"/>
  <c r="AJ3120" i="1"/>
  <c r="AH3120" i="1"/>
  <c r="AH3121" i="1" s="1"/>
  <c r="AG3120" i="1"/>
  <c r="P3120" i="1"/>
  <c r="N3120" i="1"/>
  <c r="AH3118" i="1"/>
  <c r="AH3119" i="1" s="1"/>
  <c r="AF3118" i="1"/>
  <c r="AI3118" i="1" s="1"/>
  <c r="AC3118" i="1"/>
  <c r="N3118" i="1"/>
  <c r="P3118" i="1" s="1"/>
  <c r="AG3118" i="1" s="1"/>
  <c r="N3116" i="1"/>
  <c r="P3116" i="1" s="1"/>
  <c r="AG3116" i="1" s="1"/>
  <c r="AH3116" i="1" s="1"/>
  <c r="AC3114" i="1"/>
  <c r="AF3114" i="1" s="1"/>
  <c r="P3114" i="1"/>
  <c r="AG3114" i="1" s="1"/>
  <c r="AH3114" i="1" s="1"/>
  <c r="AJ3114" i="1" s="1"/>
  <c r="AL3114" i="1" s="1"/>
  <c r="N3114" i="1"/>
  <c r="AC3113" i="1"/>
  <c r="AF3113" i="1" s="1"/>
  <c r="AG3113" i="1" s="1"/>
  <c r="AH3113" i="1" s="1"/>
  <c r="AJ3113" i="1" s="1"/>
  <c r="AL3113" i="1" s="1"/>
  <c r="N3113" i="1"/>
  <c r="P3113" i="1" s="1"/>
  <c r="N3112" i="1"/>
  <c r="P3112" i="1" s="1"/>
  <c r="AG3112" i="1" s="1"/>
  <c r="AH3112" i="1" s="1"/>
  <c r="AJ3111" i="1"/>
  <c r="AH3111" i="1"/>
  <c r="N3110" i="1"/>
  <c r="P3110" i="1" s="1"/>
  <c r="AG3110" i="1" s="1"/>
  <c r="AH3110" i="1" s="1"/>
  <c r="AJ3110" i="1" s="1"/>
  <c r="AL3110" i="1" s="1"/>
  <c r="AL3111" i="1" s="1"/>
  <c r="AG3108" i="1"/>
  <c r="AH3108" i="1" s="1"/>
  <c r="N3108" i="1"/>
  <c r="P3108" i="1" s="1"/>
  <c r="AC3106" i="1"/>
  <c r="AF3106" i="1" s="1"/>
  <c r="AI3106" i="1" s="1"/>
  <c r="N3106" i="1"/>
  <c r="P3106" i="1" s="1"/>
  <c r="AF3105" i="1"/>
  <c r="AI3105" i="1" s="1"/>
  <c r="AC3105" i="1"/>
  <c r="N3105" i="1"/>
  <c r="P3105" i="1" s="1"/>
  <c r="AG3105" i="1" s="1"/>
  <c r="AH3105" i="1" s="1"/>
  <c r="AF3104" i="1"/>
  <c r="AI3104" i="1" s="1"/>
  <c r="AC3104" i="1"/>
  <c r="P3104" i="1"/>
  <c r="N3104" i="1"/>
  <c r="AL3102" i="1"/>
  <c r="N3102" i="1"/>
  <c r="P3102" i="1" s="1"/>
  <c r="AG3102" i="1" s="1"/>
  <c r="AH3102" i="1" s="1"/>
  <c r="AJ3102" i="1" s="1"/>
  <c r="N3101" i="1"/>
  <c r="P3101" i="1" s="1"/>
  <c r="AG3101" i="1" s="1"/>
  <c r="AH3101" i="1" s="1"/>
  <c r="AG3099" i="1"/>
  <c r="AH3099" i="1" s="1"/>
  <c r="P3099" i="1"/>
  <c r="N3099" i="1"/>
  <c r="AL3097" i="1"/>
  <c r="AH3097" i="1"/>
  <c r="AJ3097" i="1" s="1"/>
  <c r="N3097" i="1"/>
  <c r="P3097" i="1" s="1"/>
  <c r="AG3097" i="1" s="1"/>
  <c r="AG3096" i="1"/>
  <c r="AH3096" i="1" s="1"/>
  <c r="P3096" i="1"/>
  <c r="N3096" i="1"/>
  <c r="AG3094" i="1"/>
  <c r="AH3094" i="1" s="1"/>
  <c r="AJ3094" i="1" s="1"/>
  <c r="AL3094" i="1" s="1"/>
  <c r="P3094" i="1"/>
  <c r="N3094" i="1"/>
  <c r="AC3093" i="1"/>
  <c r="AF3093" i="1" s="1"/>
  <c r="P3093" i="1"/>
  <c r="N3093" i="1"/>
  <c r="AF3092" i="1"/>
  <c r="AC3092" i="1"/>
  <c r="P3092" i="1"/>
  <c r="AG3092" i="1" s="1"/>
  <c r="AH3092" i="1" s="1"/>
  <c r="N3092" i="1"/>
  <c r="AC3090" i="1"/>
  <c r="AF3090" i="1" s="1"/>
  <c r="P3090" i="1"/>
  <c r="N3090" i="1"/>
  <c r="AL3088" i="1"/>
  <c r="AJ3088" i="1"/>
  <c r="AG3088" i="1"/>
  <c r="AH3088" i="1" s="1"/>
  <c r="P3088" i="1"/>
  <c r="N3088" i="1"/>
  <c r="AJ3087" i="1"/>
  <c r="AJ3089" i="1" s="1"/>
  <c r="N3087" i="1"/>
  <c r="P3087" i="1" s="1"/>
  <c r="AG3087" i="1" s="1"/>
  <c r="AH3087" i="1" s="1"/>
  <c r="AH3089" i="1" s="1"/>
  <c r="AG3085" i="1"/>
  <c r="AH3085" i="1" s="1"/>
  <c r="P3085" i="1"/>
  <c r="N3085" i="1"/>
  <c r="AG3083" i="1"/>
  <c r="AH3083" i="1" s="1"/>
  <c r="AJ3083" i="1" s="1"/>
  <c r="AL3083" i="1" s="1"/>
  <c r="P3083" i="1"/>
  <c r="N3083" i="1"/>
  <c r="N3082" i="1"/>
  <c r="P3082" i="1" s="1"/>
  <c r="AG3082" i="1" s="1"/>
  <c r="AH3082" i="1" s="1"/>
  <c r="AJ3082" i="1" s="1"/>
  <c r="AL3082" i="1" s="1"/>
  <c r="AL3081" i="1"/>
  <c r="AJ3081" i="1"/>
  <c r="AG3081" i="1"/>
  <c r="AH3081" i="1" s="1"/>
  <c r="P3081" i="1"/>
  <c r="N3081" i="1"/>
  <c r="AG3079" i="1"/>
  <c r="AH3079" i="1" s="1"/>
  <c r="AJ3079" i="1" s="1"/>
  <c r="AL3079" i="1" s="1"/>
  <c r="AL3080" i="1" s="1"/>
  <c r="AF3079" i="1"/>
  <c r="AC3079" i="1"/>
  <c r="P3079" i="1"/>
  <c r="N3079" i="1"/>
  <c r="N3077" i="1"/>
  <c r="P3077" i="1" s="1"/>
  <c r="AG3077" i="1" s="1"/>
  <c r="AH3077" i="1" s="1"/>
  <c r="AJ3077" i="1" s="1"/>
  <c r="AL3077" i="1" s="1"/>
  <c r="N3076" i="1"/>
  <c r="P3076" i="1" s="1"/>
  <c r="AG3076" i="1" s="1"/>
  <c r="AH3076" i="1" s="1"/>
  <c r="P3074" i="1"/>
  <c r="AG3074" i="1" s="1"/>
  <c r="AH3074" i="1" s="1"/>
  <c r="AJ3074" i="1" s="1"/>
  <c r="AL3074" i="1" s="1"/>
  <c r="N3074" i="1"/>
  <c r="AJ3073" i="1"/>
  <c r="AL3073" i="1" s="1"/>
  <c r="AH3073" i="1"/>
  <c r="AG3073" i="1"/>
  <c r="P3073" i="1"/>
  <c r="N3073" i="1"/>
  <c r="AF3072" i="1"/>
  <c r="AC3072" i="1"/>
  <c r="N3072" i="1"/>
  <c r="P3072" i="1" s="1"/>
  <c r="AG3072" i="1" s="1"/>
  <c r="AH3072" i="1" s="1"/>
  <c r="AJ3072" i="1" s="1"/>
  <c r="AL3072" i="1" s="1"/>
  <c r="AC3071" i="1"/>
  <c r="AF3071" i="1" s="1"/>
  <c r="P3071" i="1"/>
  <c r="N3071" i="1"/>
  <c r="N3070" i="1"/>
  <c r="P3070" i="1" s="1"/>
  <c r="AG3070" i="1" s="1"/>
  <c r="AH3070" i="1" s="1"/>
  <c r="AJ3070" i="1" s="1"/>
  <c r="AL3070" i="1" s="1"/>
  <c r="P3069" i="1"/>
  <c r="AG3069" i="1" s="1"/>
  <c r="AH3069" i="1" s="1"/>
  <c r="AJ3069" i="1" s="1"/>
  <c r="AL3069" i="1" s="1"/>
  <c r="N3069" i="1"/>
  <c r="AG3068" i="1"/>
  <c r="AH3068" i="1" s="1"/>
  <c r="AF3068" i="1"/>
  <c r="AC3068" i="1"/>
  <c r="P3068" i="1"/>
  <c r="N3068" i="1"/>
  <c r="N3066" i="1"/>
  <c r="P3066" i="1" s="1"/>
  <c r="AG3066" i="1" s="1"/>
  <c r="AH3066" i="1" s="1"/>
  <c r="AJ3066" i="1" s="1"/>
  <c r="AL3066" i="1" s="1"/>
  <c r="N3065" i="1"/>
  <c r="P3065" i="1" s="1"/>
  <c r="AG3065" i="1" s="1"/>
  <c r="AH3065" i="1" s="1"/>
  <c r="AJ3065" i="1" s="1"/>
  <c r="AL3065" i="1" s="1"/>
  <c r="AJ3064" i="1"/>
  <c r="AL3064" i="1" s="1"/>
  <c r="P3064" i="1"/>
  <c r="AG3064" i="1" s="1"/>
  <c r="AH3064" i="1" s="1"/>
  <c r="N3064" i="1"/>
  <c r="N3063" i="1"/>
  <c r="P3063" i="1" s="1"/>
  <c r="AG3063" i="1" s="1"/>
  <c r="AH3063" i="1" s="1"/>
  <c r="AG3061" i="1"/>
  <c r="AH3061" i="1" s="1"/>
  <c r="AJ3061" i="1" s="1"/>
  <c r="AL3061" i="1" s="1"/>
  <c r="P3061" i="1"/>
  <c r="N3061" i="1"/>
  <c r="AJ3060" i="1"/>
  <c r="AL3060" i="1" s="1"/>
  <c r="AH3060" i="1"/>
  <c r="P3060" i="1"/>
  <c r="AG3060" i="1" s="1"/>
  <c r="N3060" i="1"/>
  <c r="AI3059" i="1"/>
  <c r="AC3059" i="1"/>
  <c r="AF3059" i="1" s="1"/>
  <c r="N3059" i="1"/>
  <c r="P3059" i="1" s="1"/>
  <c r="AG3059" i="1" s="1"/>
  <c r="AH3059" i="1" s="1"/>
  <c r="AF3058" i="1"/>
  <c r="AI3058" i="1" s="1"/>
  <c r="AC3058" i="1"/>
  <c r="P3058" i="1"/>
  <c r="N3058" i="1"/>
  <c r="AC3056" i="1"/>
  <c r="AF3056" i="1" s="1"/>
  <c r="P3056" i="1"/>
  <c r="N3056" i="1"/>
  <c r="AH3055" i="1"/>
  <c r="AL3054" i="1"/>
  <c r="AL3055" i="1" s="1"/>
  <c r="AH3054" i="1"/>
  <c r="AJ3054" i="1" s="1"/>
  <c r="AJ3055" i="1" s="1"/>
  <c r="N3054" i="1"/>
  <c r="P3054" i="1" s="1"/>
  <c r="AG3054" i="1" s="1"/>
  <c r="AG3052" i="1"/>
  <c r="AH3052" i="1" s="1"/>
  <c r="AC3052" i="1"/>
  <c r="AF3052" i="1" s="1"/>
  <c r="P3052" i="1"/>
  <c r="N3052" i="1"/>
  <c r="AC3050" i="1"/>
  <c r="AF3050" i="1" s="1"/>
  <c r="AI3050" i="1" s="1"/>
  <c r="P3050" i="1"/>
  <c r="N3050" i="1"/>
  <c r="AC3048" i="1"/>
  <c r="AF3048" i="1" s="1"/>
  <c r="AI3048" i="1" s="1"/>
  <c r="P3048" i="1"/>
  <c r="N3048" i="1"/>
  <c r="N3047" i="1"/>
  <c r="P3047" i="1" s="1"/>
  <c r="AG3047" i="1" s="1"/>
  <c r="AH3047" i="1" s="1"/>
  <c r="N3045" i="1"/>
  <c r="P3045" i="1" s="1"/>
  <c r="AG3045" i="1" s="1"/>
  <c r="AH3045" i="1" s="1"/>
  <c r="AL3043" i="1"/>
  <c r="AL3044" i="1" s="1"/>
  <c r="AJ3043" i="1"/>
  <c r="AJ3044" i="1" s="1"/>
  <c r="AG3043" i="1"/>
  <c r="AH3043" i="1" s="1"/>
  <c r="AH3044" i="1" s="1"/>
  <c r="P3043" i="1"/>
  <c r="N3043" i="1"/>
  <c r="AF3041" i="1"/>
  <c r="AC3041" i="1"/>
  <c r="P3041" i="1"/>
  <c r="AG3041" i="1" s="1"/>
  <c r="AH3041" i="1" s="1"/>
  <c r="AJ3041" i="1" s="1"/>
  <c r="AL3041" i="1" s="1"/>
  <c r="N3041" i="1"/>
  <c r="AG3040" i="1"/>
  <c r="AH3040" i="1" s="1"/>
  <c r="P3040" i="1"/>
  <c r="N3040" i="1"/>
  <c r="N3038" i="1"/>
  <c r="P3038" i="1" s="1"/>
  <c r="AG3038" i="1" s="1"/>
  <c r="AH3038" i="1" s="1"/>
  <c r="AJ3036" i="1"/>
  <c r="AH3036" i="1"/>
  <c r="AH3037" i="1" s="1"/>
  <c r="P3036" i="1"/>
  <c r="AG3036" i="1" s="1"/>
  <c r="N3036" i="1"/>
  <c r="N3034" i="1"/>
  <c r="P3034" i="1" s="1"/>
  <c r="AG3034" i="1" s="1"/>
  <c r="AH3034" i="1" s="1"/>
  <c r="AJ3034" i="1" s="1"/>
  <c r="AL3034" i="1" s="1"/>
  <c r="N3033" i="1"/>
  <c r="P3033" i="1" s="1"/>
  <c r="AG3033" i="1" s="1"/>
  <c r="AH3033" i="1" s="1"/>
  <c r="P3031" i="1"/>
  <c r="AG3031" i="1" s="1"/>
  <c r="AH3031" i="1" s="1"/>
  <c r="N3031" i="1"/>
  <c r="N3029" i="1"/>
  <c r="P3029" i="1" s="1"/>
  <c r="AG3029" i="1" s="1"/>
  <c r="AH3029" i="1" s="1"/>
  <c r="AJ3027" i="1"/>
  <c r="AL3027" i="1" s="1"/>
  <c r="AL3028" i="1" s="1"/>
  <c r="AH3027" i="1"/>
  <c r="AH3028" i="1" s="1"/>
  <c r="AG3027" i="1"/>
  <c r="P3027" i="1"/>
  <c r="N3027" i="1"/>
  <c r="AJ3025" i="1"/>
  <c r="AL3025" i="1" s="1"/>
  <c r="AL3026" i="1" s="1"/>
  <c r="P3025" i="1"/>
  <c r="AG3025" i="1" s="1"/>
  <c r="AH3025" i="1" s="1"/>
  <c r="AH3026" i="1" s="1"/>
  <c r="N3025" i="1"/>
  <c r="AH3023" i="1"/>
  <c r="AJ3023" i="1" s="1"/>
  <c r="AL3023" i="1" s="1"/>
  <c r="P3023" i="1"/>
  <c r="AG3023" i="1" s="1"/>
  <c r="N3023" i="1"/>
  <c r="AH3022" i="1"/>
  <c r="AJ3022" i="1" s="1"/>
  <c r="AL3022" i="1" s="1"/>
  <c r="AG3022" i="1"/>
  <c r="P3022" i="1"/>
  <c r="N3022" i="1"/>
  <c r="P3021" i="1"/>
  <c r="AG3021" i="1" s="1"/>
  <c r="AH3021" i="1" s="1"/>
  <c r="AJ3021" i="1" s="1"/>
  <c r="AL3021" i="1" s="1"/>
  <c r="N3021" i="1"/>
  <c r="AJ3020" i="1"/>
  <c r="AL3020" i="1" s="1"/>
  <c r="AH3020" i="1"/>
  <c r="AG3020" i="1"/>
  <c r="AF3020" i="1"/>
  <c r="AC3020" i="1"/>
  <c r="N3020" i="1"/>
  <c r="P3020" i="1" s="1"/>
  <c r="AH3019" i="1"/>
  <c r="N3019" i="1"/>
  <c r="P3019" i="1" s="1"/>
  <c r="AG3019" i="1" s="1"/>
  <c r="AG3017" i="1"/>
  <c r="AH3017" i="1" s="1"/>
  <c r="N3017" i="1"/>
  <c r="P3017" i="1" s="1"/>
  <c r="AJ3015" i="1"/>
  <c r="AL3015" i="1" s="1"/>
  <c r="N3015" i="1"/>
  <c r="P3015" i="1" s="1"/>
  <c r="AG3015" i="1" s="1"/>
  <c r="AH3015" i="1" s="1"/>
  <c r="AI3014" i="1"/>
  <c r="AF3014" i="1"/>
  <c r="AC3014" i="1"/>
  <c r="P3014" i="1"/>
  <c r="AG3014" i="1" s="1"/>
  <c r="AH3014" i="1" s="1"/>
  <c r="N3014" i="1"/>
  <c r="AH3013" i="1"/>
  <c r="AJ3013" i="1" s="1"/>
  <c r="AG3013" i="1"/>
  <c r="N3013" i="1"/>
  <c r="P3013" i="1" s="1"/>
  <c r="N3011" i="1"/>
  <c r="P3011" i="1" s="1"/>
  <c r="AG3011" i="1" s="1"/>
  <c r="AH3011" i="1" s="1"/>
  <c r="AH3012" i="1" s="1"/>
  <c r="AG3009" i="1"/>
  <c r="AH3009" i="1" s="1"/>
  <c r="AJ3009" i="1" s="1"/>
  <c r="AL3009" i="1" s="1"/>
  <c r="P3009" i="1"/>
  <c r="N3009" i="1"/>
  <c r="AC3008" i="1"/>
  <c r="AF3008" i="1" s="1"/>
  <c r="N3008" i="1"/>
  <c r="P3008" i="1" s="1"/>
  <c r="AG3008" i="1" s="1"/>
  <c r="AH3008" i="1" s="1"/>
  <c r="AG3006" i="1"/>
  <c r="AH3006" i="1" s="1"/>
  <c r="AJ3006" i="1" s="1"/>
  <c r="AL3006" i="1" s="1"/>
  <c r="P3006" i="1"/>
  <c r="N3006" i="1"/>
  <c r="AG3005" i="1"/>
  <c r="AH3005" i="1" s="1"/>
  <c r="AJ3005" i="1" s="1"/>
  <c r="AL3005" i="1" s="1"/>
  <c r="P3005" i="1"/>
  <c r="N3005" i="1"/>
  <c r="P3004" i="1"/>
  <c r="AG3004" i="1" s="1"/>
  <c r="AH3004" i="1" s="1"/>
  <c r="AJ3004" i="1" s="1"/>
  <c r="AL3004" i="1" s="1"/>
  <c r="N3004" i="1"/>
  <c r="AG3003" i="1"/>
  <c r="AH3003" i="1" s="1"/>
  <c r="AJ3003" i="1" s="1"/>
  <c r="AL3003" i="1" s="1"/>
  <c r="P3003" i="1"/>
  <c r="N3003" i="1"/>
  <c r="AG3002" i="1"/>
  <c r="AH3002" i="1" s="1"/>
  <c r="AJ3002" i="1" s="1"/>
  <c r="AL3002" i="1" s="1"/>
  <c r="P3002" i="1"/>
  <c r="N3002" i="1"/>
  <c r="N3001" i="1"/>
  <c r="P3001" i="1" s="1"/>
  <c r="AG3001" i="1" s="1"/>
  <c r="AH3001" i="1" s="1"/>
  <c r="AG2999" i="1"/>
  <c r="AH2999" i="1" s="1"/>
  <c r="AH3000" i="1" s="1"/>
  <c r="N2999" i="1"/>
  <c r="P2999" i="1" s="1"/>
  <c r="AG2997" i="1"/>
  <c r="AH2997" i="1" s="1"/>
  <c r="AJ2997" i="1" s="1"/>
  <c r="AL2997" i="1" s="1"/>
  <c r="AL2998" i="1" s="1"/>
  <c r="P2997" i="1"/>
  <c r="N2997" i="1"/>
  <c r="N2995" i="1"/>
  <c r="P2995" i="1" s="1"/>
  <c r="AG2995" i="1" s="1"/>
  <c r="AH2995" i="1" s="1"/>
  <c r="AJ2995" i="1" s="1"/>
  <c r="AL2995" i="1" s="1"/>
  <c r="AG2994" i="1"/>
  <c r="AH2994" i="1" s="1"/>
  <c r="N2994" i="1"/>
  <c r="P2994" i="1" s="1"/>
  <c r="AG2992" i="1"/>
  <c r="AH2992" i="1" s="1"/>
  <c r="AJ2992" i="1" s="1"/>
  <c r="AL2992" i="1" s="1"/>
  <c r="P2992" i="1"/>
  <c r="N2992" i="1"/>
  <c r="N2991" i="1"/>
  <c r="P2991" i="1" s="1"/>
  <c r="AG2991" i="1" s="1"/>
  <c r="AH2991" i="1" s="1"/>
  <c r="AJ2991" i="1" s="1"/>
  <c r="AL2991" i="1" s="1"/>
  <c r="AG2990" i="1"/>
  <c r="AH2990" i="1" s="1"/>
  <c r="AJ2990" i="1" s="1"/>
  <c r="AL2990" i="1" s="1"/>
  <c r="P2990" i="1"/>
  <c r="N2990" i="1"/>
  <c r="AG2988" i="1"/>
  <c r="AH2988" i="1" s="1"/>
  <c r="AJ2988" i="1" s="1"/>
  <c r="AL2988" i="1" s="1"/>
  <c r="N2988" i="1"/>
  <c r="P2988" i="1" s="1"/>
  <c r="N2987" i="1"/>
  <c r="P2987" i="1" s="1"/>
  <c r="AG2987" i="1" s="1"/>
  <c r="AH2987" i="1" s="1"/>
  <c r="AJ2987" i="1" s="1"/>
  <c r="AL2987" i="1" s="1"/>
  <c r="AC2986" i="1"/>
  <c r="AF2986" i="1" s="1"/>
  <c r="N2986" i="1"/>
  <c r="P2986" i="1" s="1"/>
  <c r="AG2986" i="1" s="1"/>
  <c r="AH2986" i="1" s="1"/>
  <c r="AJ2986" i="1" s="1"/>
  <c r="AL2986" i="1" s="1"/>
  <c r="N2985" i="1"/>
  <c r="P2985" i="1" s="1"/>
  <c r="AG2985" i="1" s="1"/>
  <c r="AH2985" i="1" s="1"/>
  <c r="AJ2985" i="1" s="1"/>
  <c r="AL2985" i="1" s="1"/>
  <c r="AF2984" i="1"/>
  <c r="AC2984" i="1"/>
  <c r="N2984" i="1"/>
  <c r="P2984" i="1" s="1"/>
  <c r="AC2983" i="1"/>
  <c r="AF2983" i="1" s="1"/>
  <c r="N2983" i="1"/>
  <c r="P2983" i="1" s="1"/>
  <c r="AG2983" i="1" s="1"/>
  <c r="AH2983" i="1" s="1"/>
  <c r="AJ2983" i="1" s="1"/>
  <c r="AL2983" i="1" s="1"/>
  <c r="AC2982" i="1"/>
  <c r="AF2982" i="1" s="1"/>
  <c r="P2982" i="1"/>
  <c r="AG2982" i="1" s="1"/>
  <c r="AH2982" i="1" s="1"/>
  <c r="N2982" i="1"/>
  <c r="P2980" i="1"/>
  <c r="AG2980" i="1" s="1"/>
  <c r="AH2980" i="1" s="1"/>
  <c r="N2980" i="1"/>
  <c r="N2978" i="1"/>
  <c r="P2978" i="1" s="1"/>
  <c r="AH2977" i="1"/>
  <c r="AJ2977" i="1" s="1"/>
  <c r="AL2977" i="1" s="1"/>
  <c r="AG2977" i="1"/>
  <c r="N2977" i="1"/>
  <c r="P2977" i="1" s="1"/>
  <c r="N2976" i="1"/>
  <c r="P2976" i="1" s="1"/>
  <c r="AG2976" i="1" s="1"/>
  <c r="AH2976" i="1" s="1"/>
  <c r="AJ2976" i="1" s="1"/>
  <c r="AL2976" i="1" s="1"/>
  <c r="AG2975" i="1"/>
  <c r="AH2975" i="1" s="1"/>
  <c r="AJ2975" i="1" s="1"/>
  <c r="AL2975" i="1" s="1"/>
  <c r="N2975" i="1"/>
  <c r="P2975" i="1" s="1"/>
  <c r="N2974" i="1"/>
  <c r="P2974" i="1" s="1"/>
  <c r="AG2973" i="1"/>
  <c r="AH2973" i="1" s="1"/>
  <c r="N2973" i="1"/>
  <c r="P2973" i="1" s="1"/>
  <c r="P2971" i="1"/>
  <c r="AG2971" i="1" s="1"/>
  <c r="AH2971" i="1" s="1"/>
  <c r="N2971" i="1"/>
  <c r="AC2969" i="1"/>
  <c r="AF2969" i="1" s="1"/>
  <c r="AI2969" i="1" s="1"/>
  <c r="P2969" i="1"/>
  <c r="N2969" i="1"/>
  <c r="AJ2967" i="1"/>
  <c r="AJ2968" i="1" s="1"/>
  <c r="AG2967" i="1"/>
  <c r="AH2967" i="1" s="1"/>
  <c r="AH2968" i="1" s="1"/>
  <c r="N2967" i="1"/>
  <c r="P2967" i="1" s="1"/>
  <c r="AF2965" i="1"/>
  <c r="AC2965" i="1"/>
  <c r="P2965" i="1"/>
  <c r="AG2965" i="1" s="1"/>
  <c r="AH2965" i="1" s="1"/>
  <c r="N2965" i="1"/>
  <c r="P2963" i="1"/>
  <c r="AG2963" i="1" s="1"/>
  <c r="AH2963" i="1" s="1"/>
  <c r="N2963" i="1"/>
  <c r="AH2961" i="1"/>
  <c r="AH2962" i="1" s="1"/>
  <c r="AG2961" i="1"/>
  <c r="AF2961" i="1"/>
  <c r="AC2961" i="1"/>
  <c r="P2961" i="1"/>
  <c r="N2961" i="1"/>
  <c r="N2959" i="1"/>
  <c r="P2959" i="1" s="1"/>
  <c r="AG2959" i="1" s="1"/>
  <c r="AH2959" i="1" s="1"/>
  <c r="N2957" i="1"/>
  <c r="P2957" i="1" s="1"/>
  <c r="AG2957" i="1" s="1"/>
  <c r="AH2957" i="1" s="1"/>
  <c r="AG2955" i="1"/>
  <c r="AH2955" i="1" s="1"/>
  <c r="AJ2955" i="1" s="1"/>
  <c r="AL2955" i="1" s="1"/>
  <c r="P2955" i="1"/>
  <c r="N2955" i="1"/>
  <c r="AF2954" i="1"/>
  <c r="AC2954" i="1"/>
  <c r="N2954" i="1"/>
  <c r="P2954" i="1" s="1"/>
  <c r="AG2954" i="1" s="1"/>
  <c r="AH2954" i="1" s="1"/>
  <c r="AC2952" i="1"/>
  <c r="AF2952" i="1" s="1"/>
  <c r="P2952" i="1"/>
  <c r="N2952" i="1"/>
  <c r="AF2951" i="1"/>
  <c r="AC2951" i="1"/>
  <c r="N2951" i="1"/>
  <c r="P2951" i="1" s="1"/>
  <c r="AG2951" i="1" s="1"/>
  <c r="AH2951" i="1" s="1"/>
  <c r="AJ2951" i="1" s="1"/>
  <c r="AL2951" i="1" s="1"/>
  <c r="AC2950" i="1"/>
  <c r="AF2950" i="1" s="1"/>
  <c r="N2950" i="1"/>
  <c r="P2950" i="1" s="1"/>
  <c r="AC2949" i="1"/>
  <c r="AF2949" i="1" s="1"/>
  <c r="P2949" i="1"/>
  <c r="AG2949" i="1" s="1"/>
  <c r="AH2949" i="1" s="1"/>
  <c r="AJ2949" i="1" s="1"/>
  <c r="AL2949" i="1" s="1"/>
  <c r="N2949" i="1"/>
  <c r="AF2948" i="1"/>
  <c r="AC2948" i="1"/>
  <c r="N2948" i="1"/>
  <c r="P2948" i="1" s="1"/>
  <c r="AG2948" i="1" s="1"/>
  <c r="AH2948" i="1" s="1"/>
  <c r="AJ2948" i="1" s="1"/>
  <c r="AL2948" i="1" s="1"/>
  <c r="AC2947" i="1"/>
  <c r="AF2947" i="1" s="1"/>
  <c r="N2947" i="1"/>
  <c r="P2947" i="1" s="1"/>
  <c r="AC2946" i="1"/>
  <c r="AF2946" i="1" s="1"/>
  <c r="P2946" i="1"/>
  <c r="N2946" i="1"/>
  <c r="AF2945" i="1"/>
  <c r="AC2945" i="1"/>
  <c r="N2945" i="1"/>
  <c r="P2945" i="1" s="1"/>
  <c r="AG2945" i="1" s="1"/>
  <c r="AH2945" i="1" s="1"/>
  <c r="AJ2945" i="1" s="1"/>
  <c r="AL2945" i="1" s="1"/>
  <c r="AC2944" i="1"/>
  <c r="AF2944" i="1" s="1"/>
  <c r="N2944" i="1"/>
  <c r="P2944" i="1" s="1"/>
  <c r="N2943" i="1"/>
  <c r="P2943" i="1" s="1"/>
  <c r="AG2943" i="1" s="1"/>
  <c r="AH2943" i="1" s="1"/>
  <c r="AJ2943" i="1" s="1"/>
  <c r="AL2943" i="1" s="1"/>
  <c r="AC2942" i="1"/>
  <c r="AF2942" i="1" s="1"/>
  <c r="P2942" i="1"/>
  <c r="AG2942" i="1" s="1"/>
  <c r="AH2942" i="1" s="1"/>
  <c r="N2942" i="1"/>
  <c r="AC2940" i="1"/>
  <c r="AF2940" i="1" s="1"/>
  <c r="AI2940" i="1" s="1"/>
  <c r="P2940" i="1"/>
  <c r="N2940" i="1"/>
  <c r="AF2939" i="1"/>
  <c r="AI2939" i="1" s="1"/>
  <c r="AC2939" i="1"/>
  <c r="P2939" i="1"/>
  <c r="AG2939" i="1" s="1"/>
  <c r="AH2939" i="1" s="1"/>
  <c r="N2939" i="1"/>
  <c r="P2937" i="1"/>
  <c r="AG2937" i="1" s="1"/>
  <c r="AH2937" i="1" s="1"/>
  <c r="AJ2937" i="1" s="1"/>
  <c r="AL2937" i="1" s="1"/>
  <c r="N2937" i="1"/>
  <c r="AG2936" i="1"/>
  <c r="AH2936" i="1" s="1"/>
  <c r="AJ2936" i="1" s="1"/>
  <c r="AL2936" i="1" s="1"/>
  <c r="P2936" i="1"/>
  <c r="N2936" i="1"/>
  <c r="P2935" i="1"/>
  <c r="AG2935" i="1" s="1"/>
  <c r="AH2935" i="1" s="1"/>
  <c r="AJ2935" i="1" s="1"/>
  <c r="AL2935" i="1" s="1"/>
  <c r="N2935" i="1"/>
  <c r="AG2934" i="1"/>
  <c r="AH2934" i="1" s="1"/>
  <c r="P2934" i="1"/>
  <c r="N2934" i="1"/>
  <c r="P2932" i="1"/>
  <c r="AG2932" i="1" s="1"/>
  <c r="AH2932" i="1" s="1"/>
  <c r="N2932" i="1"/>
  <c r="P2930" i="1"/>
  <c r="AG2930" i="1" s="1"/>
  <c r="AH2930" i="1" s="1"/>
  <c r="N2930" i="1"/>
  <c r="P2928" i="1"/>
  <c r="AG2928" i="1" s="1"/>
  <c r="AH2928" i="1" s="1"/>
  <c r="AJ2928" i="1" s="1"/>
  <c r="AL2928" i="1" s="1"/>
  <c r="N2928" i="1"/>
  <c r="P2927" i="1"/>
  <c r="AG2927" i="1" s="1"/>
  <c r="AH2927" i="1" s="1"/>
  <c r="AJ2927" i="1" s="1"/>
  <c r="AL2927" i="1" s="1"/>
  <c r="N2927" i="1"/>
  <c r="AF2926" i="1"/>
  <c r="AC2926" i="1"/>
  <c r="N2926" i="1"/>
  <c r="P2926" i="1" s="1"/>
  <c r="AG2926" i="1" s="1"/>
  <c r="AH2926" i="1" s="1"/>
  <c r="AJ2926" i="1" s="1"/>
  <c r="AL2926" i="1" s="1"/>
  <c r="AF2925" i="1"/>
  <c r="AG2925" i="1" s="1"/>
  <c r="AH2925" i="1" s="1"/>
  <c r="AC2925" i="1"/>
  <c r="P2925" i="1"/>
  <c r="N2925" i="1"/>
  <c r="N2923" i="1"/>
  <c r="P2923" i="1" s="1"/>
  <c r="AG2923" i="1" s="1"/>
  <c r="AH2923" i="1" s="1"/>
  <c r="AJ2923" i="1" s="1"/>
  <c r="AL2923" i="1" s="1"/>
  <c r="N2922" i="1"/>
  <c r="P2922" i="1" s="1"/>
  <c r="AG2922" i="1" s="1"/>
  <c r="AH2922" i="1" s="1"/>
  <c r="AH2920" i="1"/>
  <c r="AJ2920" i="1" s="1"/>
  <c r="AL2920" i="1" s="1"/>
  <c r="AG2920" i="1"/>
  <c r="P2920" i="1"/>
  <c r="N2920" i="1"/>
  <c r="AG2919" i="1"/>
  <c r="AH2919" i="1" s="1"/>
  <c r="AJ2919" i="1" s="1"/>
  <c r="AL2919" i="1" s="1"/>
  <c r="P2919" i="1"/>
  <c r="N2919" i="1"/>
  <c r="AH2918" i="1"/>
  <c r="AJ2918" i="1" s="1"/>
  <c r="AL2918" i="1" s="1"/>
  <c r="AG2918" i="1"/>
  <c r="P2918" i="1"/>
  <c r="N2918" i="1"/>
  <c r="AG2917" i="1"/>
  <c r="AH2917" i="1" s="1"/>
  <c r="AJ2917" i="1" s="1"/>
  <c r="AL2917" i="1" s="1"/>
  <c r="P2917" i="1"/>
  <c r="N2917" i="1"/>
  <c r="AH2916" i="1"/>
  <c r="AH2921" i="1" s="1"/>
  <c r="AG2916" i="1"/>
  <c r="P2916" i="1"/>
  <c r="N2916" i="1"/>
  <c r="AC2914" i="1"/>
  <c r="AF2914" i="1" s="1"/>
  <c r="P2914" i="1"/>
  <c r="AG2914" i="1" s="1"/>
  <c r="AH2914" i="1" s="1"/>
  <c r="AJ2914" i="1" s="1"/>
  <c r="AL2914" i="1" s="1"/>
  <c r="N2914" i="1"/>
  <c r="P2913" i="1"/>
  <c r="AG2913" i="1" s="1"/>
  <c r="AH2913" i="1" s="1"/>
  <c r="N2913" i="1"/>
  <c r="P2911" i="1"/>
  <c r="AG2911" i="1" s="1"/>
  <c r="AH2911" i="1" s="1"/>
  <c r="N2911" i="1"/>
  <c r="AF2909" i="1"/>
  <c r="AC2909" i="1"/>
  <c r="N2909" i="1"/>
  <c r="P2909" i="1" s="1"/>
  <c r="AG2909" i="1" s="1"/>
  <c r="AH2909" i="1" s="1"/>
  <c r="AJ2909" i="1" s="1"/>
  <c r="AL2909" i="1" s="1"/>
  <c r="AC2908" i="1"/>
  <c r="AF2908" i="1" s="1"/>
  <c r="N2908" i="1"/>
  <c r="P2908" i="1" s="1"/>
  <c r="N2907" i="1"/>
  <c r="P2907" i="1" s="1"/>
  <c r="AG2907" i="1" s="1"/>
  <c r="AH2907" i="1" s="1"/>
  <c r="AJ2907" i="1" s="1"/>
  <c r="AL2907" i="1" s="1"/>
  <c r="AF2906" i="1"/>
  <c r="AI2906" i="1" s="1"/>
  <c r="AC2906" i="1"/>
  <c r="AC2905" i="1"/>
  <c r="AF2905" i="1" s="1"/>
  <c r="P2905" i="1"/>
  <c r="AG2905" i="1" s="1"/>
  <c r="AH2905" i="1" s="1"/>
  <c r="N2905" i="1"/>
  <c r="N2903" i="1"/>
  <c r="P2903" i="1" s="1"/>
  <c r="AG2903" i="1" s="1"/>
  <c r="AH2903" i="1" s="1"/>
  <c r="AJ2903" i="1" s="1"/>
  <c r="AL2903" i="1" s="1"/>
  <c r="N2902" i="1"/>
  <c r="P2902" i="1" s="1"/>
  <c r="AG2902" i="1" s="1"/>
  <c r="AH2902" i="1" s="1"/>
  <c r="AG2900" i="1"/>
  <c r="AH2900" i="1" s="1"/>
  <c r="AJ2900" i="1" s="1"/>
  <c r="AL2900" i="1" s="1"/>
  <c r="P2900" i="1"/>
  <c r="N2900" i="1"/>
  <c r="AH2899" i="1"/>
  <c r="AJ2899" i="1" s="1"/>
  <c r="AL2899" i="1" s="1"/>
  <c r="AG2899" i="1"/>
  <c r="P2899" i="1"/>
  <c r="N2899" i="1"/>
  <c r="AG2898" i="1"/>
  <c r="AH2898" i="1" s="1"/>
  <c r="P2898" i="1"/>
  <c r="N2898" i="1"/>
  <c r="AC2896" i="1"/>
  <c r="AF2896" i="1" s="1"/>
  <c r="N2896" i="1"/>
  <c r="P2896" i="1" s="1"/>
  <c r="AF2895" i="1"/>
  <c r="AC2895" i="1"/>
  <c r="N2895" i="1"/>
  <c r="P2895" i="1" s="1"/>
  <c r="AG2895" i="1" s="1"/>
  <c r="AH2895" i="1" s="1"/>
  <c r="AJ2895" i="1" s="1"/>
  <c r="AL2895" i="1" s="1"/>
  <c r="AC2894" i="1"/>
  <c r="AF2894" i="1" s="1"/>
  <c r="N2894" i="1"/>
  <c r="P2894" i="1" s="1"/>
  <c r="AC2893" i="1"/>
  <c r="AF2893" i="1" s="1"/>
  <c r="N2893" i="1"/>
  <c r="P2893" i="1" s="1"/>
  <c r="AG2892" i="1"/>
  <c r="AH2892" i="1" s="1"/>
  <c r="P2892" i="1"/>
  <c r="N2892" i="1"/>
  <c r="P2890" i="1"/>
  <c r="AG2890" i="1" s="1"/>
  <c r="AH2890" i="1" s="1"/>
  <c r="N2890" i="1"/>
  <c r="N2888" i="1"/>
  <c r="P2888" i="1" s="1"/>
  <c r="AG2888" i="1" s="1"/>
  <c r="AH2888" i="1" s="1"/>
  <c r="AJ2888" i="1" s="1"/>
  <c r="AL2888" i="1" s="1"/>
  <c r="AG2887" i="1"/>
  <c r="AH2887" i="1" s="1"/>
  <c r="P2887" i="1"/>
  <c r="N2887" i="1"/>
  <c r="P2885" i="1"/>
  <c r="AG2885" i="1" s="1"/>
  <c r="AH2885" i="1" s="1"/>
  <c r="N2885" i="1"/>
  <c r="N2883" i="1"/>
  <c r="P2883" i="1" s="1"/>
  <c r="AG2883" i="1" s="1"/>
  <c r="AH2883" i="1" s="1"/>
  <c r="AJ2883" i="1" s="1"/>
  <c r="AL2883" i="1" s="1"/>
  <c r="AG2882" i="1"/>
  <c r="AH2882" i="1" s="1"/>
  <c r="P2882" i="1"/>
  <c r="N2882" i="1"/>
  <c r="N2880" i="1"/>
  <c r="P2880" i="1" s="1"/>
  <c r="AG2880" i="1" s="1"/>
  <c r="AH2880" i="1" s="1"/>
  <c r="AJ2880" i="1" s="1"/>
  <c r="AL2880" i="1" s="1"/>
  <c r="P2879" i="1"/>
  <c r="AG2879" i="1" s="1"/>
  <c r="AH2879" i="1" s="1"/>
  <c r="N2879" i="1"/>
  <c r="AI2877" i="1"/>
  <c r="AJ2877" i="1" s="1"/>
  <c r="AL2877" i="1" s="1"/>
  <c r="AH2877" i="1"/>
  <c r="AG2877" i="1"/>
  <c r="AF2877" i="1"/>
  <c r="AC2877" i="1"/>
  <c r="P2877" i="1"/>
  <c r="N2877" i="1"/>
  <c r="N2876" i="1"/>
  <c r="P2876" i="1" s="1"/>
  <c r="AG2876" i="1" s="1"/>
  <c r="AH2876" i="1" s="1"/>
  <c r="AJ2876" i="1" s="1"/>
  <c r="AL2876" i="1" s="1"/>
  <c r="P2875" i="1"/>
  <c r="AG2875" i="1" s="1"/>
  <c r="AH2875" i="1" s="1"/>
  <c r="N2875" i="1"/>
  <c r="AG2873" i="1"/>
  <c r="AH2873" i="1" s="1"/>
  <c r="P2873" i="1"/>
  <c r="N2873" i="1"/>
  <c r="N2871" i="1"/>
  <c r="P2871" i="1" s="1"/>
  <c r="AG2871" i="1" s="1"/>
  <c r="AH2871" i="1" s="1"/>
  <c r="N2869" i="1"/>
  <c r="P2869" i="1" s="1"/>
  <c r="AG2869" i="1" s="1"/>
  <c r="AH2869" i="1" s="1"/>
  <c r="AJ2869" i="1" s="1"/>
  <c r="AL2869" i="1" s="1"/>
  <c r="AG2868" i="1"/>
  <c r="AH2868" i="1" s="1"/>
  <c r="AJ2868" i="1" s="1"/>
  <c r="AL2868" i="1" s="1"/>
  <c r="P2868" i="1"/>
  <c r="N2868" i="1"/>
  <c r="N2867" i="1"/>
  <c r="P2867" i="1" s="1"/>
  <c r="AG2867" i="1" s="1"/>
  <c r="AH2867" i="1" s="1"/>
  <c r="P2865" i="1"/>
  <c r="AG2865" i="1" s="1"/>
  <c r="AH2865" i="1" s="1"/>
  <c r="N2865" i="1"/>
  <c r="AG2863" i="1"/>
  <c r="AH2863" i="1" s="1"/>
  <c r="P2863" i="1"/>
  <c r="N2863" i="1"/>
  <c r="N2861" i="1"/>
  <c r="P2861" i="1" s="1"/>
  <c r="AG2861" i="1" s="1"/>
  <c r="AH2861" i="1" s="1"/>
  <c r="N2859" i="1"/>
  <c r="P2859" i="1" s="1"/>
  <c r="AG2859" i="1" s="1"/>
  <c r="AH2859" i="1" s="1"/>
  <c r="AJ2859" i="1" s="1"/>
  <c r="AL2859" i="1" s="1"/>
  <c r="AG2858" i="1"/>
  <c r="AH2858" i="1" s="1"/>
  <c r="P2858" i="1"/>
  <c r="N2858" i="1"/>
  <c r="AC2856" i="1"/>
  <c r="AF2856" i="1" s="1"/>
  <c r="P2856" i="1"/>
  <c r="N2856" i="1"/>
  <c r="N2855" i="1"/>
  <c r="P2855" i="1" s="1"/>
  <c r="AG2855" i="1" s="1"/>
  <c r="AH2855" i="1" s="1"/>
  <c r="AJ2855" i="1" s="1"/>
  <c r="AL2855" i="1" s="1"/>
  <c r="P2854" i="1"/>
  <c r="AG2854" i="1" s="1"/>
  <c r="AH2854" i="1" s="1"/>
  <c r="N2854" i="1"/>
  <c r="N2852" i="1"/>
  <c r="P2852" i="1" s="1"/>
  <c r="AG2852" i="1" s="1"/>
  <c r="AH2852" i="1" s="1"/>
  <c r="AJ2852" i="1" s="1"/>
  <c r="AL2852" i="1" s="1"/>
  <c r="N2851" i="1"/>
  <c r="P2851" i="1" s="1"/>
  <c r="AG2851" i="1" s="1"/>
  <c r="AH2851" i="1" s="1"/>
  <c r="AJ2851" i="1" s="1"/>
  <c r="AL2851" i="1" s="1"/>
  <c r="AC2850" i="1"/>
  <c r="AF2850" i="1" s="1"/>
  <c r="AI2850" i="1" s="1"/>
  <c r="P2850" i="1"/>
  <c r="N2850" i="1"/>
  <c r="AC2849" i="1"/>
  <c r="AF2849" i="1" s="1"/>
  <c r="AI2849" i="1" s="1"/>
  <c r="N2849" i="1"/>
  <c r="P2849" i="1" s="1"/>
  <c r="AI2848" i="1"/>
  <c r="AF2848" i="1"/>
  <c r="AC2848" i="1"/>
  <c r="N2848" i="1"/>
  <c r="P2848" i="1" s="1"/>
  <c r="AG2848" i="1" s="1"/>
  <c r="AH2848" i="1" s="1"/>
  <c r="AJ2848" i="1" s="1"/>
  <c r="AL2848" i="1" s="1"/>
  <c r="AF2847" i="1"/>
  <c r="AI2847" i="1" s="1"/>
  <c r="AC2847" i="1"/>
  <c r="N2847" i="1"/>
  <c r="P2847" i="1" s="1"/>
  <c r="AG2847" i="1" s="1"/>
  <c r="AH2847" i="1" s="1"/>
  <c r="AC2846" i="1"/>
  <c r="AF2846" i="1" s="1"/>
  <c r="AI2846" i="1" s="1"/>
  <c r="P2846" i="1"/>
  <c r="N2846" i="1"/>
  <c r="AC2845" i="1"/>
  <c r="AF2845" i="1" s="1"/>
  <c r="AI2845" i="1" s="1"/>
  <c r="N2845" i="1"/>
  <c r="P2845" i="1" s="1"/>
  <c r="N2844" i="1"/>
  <c r="P2844" i="1" s="1"/>
  <c r="AG2844" i="1" s="1"/>
  <c r="AH2844" i="1" s="1"/>
  <c r="AJ2844" i="1" s="1"/>
  <c r="AL2844" i="1" s="1"/>
  <c r="N2843" i="1"/>
  <c r="P2843" i="1" s="1"/>
  <c r="AG2843" i="1" s="1"/>
  <c r="AH2843" i="1" s="1"/>
  <c r="AJ2843" i="1" s="1"/>
  <c r="AL2843" i="1" s="1"/>
  <c r="N2842" i="1"/>
  <c r="P2842" i="1" s="1"/>
  <c r="AG2842" i="1" s="1"/>
  <c r="AH2842" i="1" s="1"/>
  <c r="AJ2842" i="1" s="1"/>
  <c r="AL2842" i="1" s="1"/>
  <c r="N2841" i="1"/>
  <c r="P2841" i="1" s="1"/>
  <c r="AG2841" i="1" s="1"/>
  <c r="AH2841" i="1" s="1"/>
  <c r="AJ2841" i="1" s="1"/>
  <c r="AL2841" i="1" s="1"/>
  <c r="N2840" i="1"/>
  <c r="P2840" i="1" s="1"/>
  <c r="AG2840" i="1" s="1"/>
  <c r="AH2840" i="1" s="1"/>
  <c r="P2838" i="1"/>
  <c r="AG2838" i="1" s="1"/>
  <c r="AH2838" i="1" s="1"/>
  <c r="N2838" i="1"/>
  <c r="N2836" i="1"/>
  <c r="P2836" i="1" s="1"/>
  <c r="AG2836" i="1" s="1"/>
  <c r="AH2836" i="1" s="1"/>
  <c r="AJ2836" i="1" s="1"/>
  <c r="AL2836" i="1" s="1"/>
  <c r="N2835" i="1"/>
  <c r="P2835" i="1" s="1"/>
  <c r="AG2835" i="1" s="1"/>
  <c r="AH2835" i="1" s="1"/>
  <c r="P2833" i="1"/>
  <c r="AG2833" i="1" s="1"/>
  <c r="AH2833" i="1" s="1"/>
  <c r="AJ2833" i="1" s="1"/>
  <c r="AL2833" i="1" s="1"/>
  <c r="N2833" i="1"/>
  <c r="N2832" i="1"/>
  <c r="P2832" i="1" s="1"/>
  <c r="AG2832" i="1" s="1"/>
  <c r="AH2832" i="1" s="1"/>
  <c r="AC2830" i="1"/>
  <c r="AF2830" i="1" s="1"/>
  <c r="N2830" i="1"/>
  <c r="P2830" i="1" s="1"/>
  <c r="AG2830" i="1" s="1"/>
  <c r="AH2830" i="1" s="1"/>
  <c r="AH2828" i="1"/>
  <c r="AH2829" i="1" s="1"/>
  <c r="AG2828" i="1"/>
  <c r="P2828" i="1"/>
  <c r="N2828" i="1"/>
  <c r="N2826" i="1"/>
  <c r="P2826" i="1" s="1"/>
  <c r="AG2826" i="1" s="1"/>
  <c r="AH2826" i="1" s="1"/>
  <c r="AF2824" i="1"/>
  <c r="AC2824" i="1"/>
  <c r="N2824" i="1"/>
  <c r="P2824" i="1" s="1"/>
  <c r="AG2824" i="1" s="1"/>
  <c r="AH2824" i="1" s="1"/>
  <c r="AJ2824" i="1" s="1"/>
  <c r="AL2824" i="1" s="1"/>
  <c r="P2823" i="1"/>
  <c r="AG2823" i="1" s="1"/>
  <c r="AH2823" i="1" s="1"/>
  <c r="N2823" i="1"/>
  <c r="AG2821" i="1"/>
  <c r="AH2821" i="1" s="1"/>
  <c r="AJ2821" i="1" s="1"/>
  <c r="AL2821" i="1" s="1"/>
  <c r="P2821" i="1"/>
  <c r="N2821" i="1"/>
  <c r="N2820" i="1"/>
  <c r="P2820" i="1" s="1"/>
  <c r="AG2820" i="1" s="1"/>
  <c r="AH2820" i="1" s="1"/>
  <c r="AJ2820" i="1" s="1"/>
  <c r="AL2820" i="1" s="1"/>
  <c r="AG2819" i="1"/>
  <c r="AH2819" i="1" s="1"/>
  <c r="AJ2819" i="1" s="1"/>
  <c r="AL2819" i="1" s="1"/>
  <c r="P2819" i="1"/>
  <c r="N2819" i="1"/>
  <c r="N2818" i="1"/>
  <c r="P2818" i="1" s="1"/>
  <c r="AG2818" i="1" s="1"/>
  <c r="AH2818" i="1" s="1"/>
  <c r="P2816" i="1"/>
  <c r="AG2816" i="1" s="1"/>
  <c r="AH2816" i="1" s="1"/>
  <c r="AJ2816" i="1" s="1"/>
  <c r="AL2816" i="1" s="1"/>
  <c r="N2816" i="1"/>
  <c r="N2815" i="1"/>
  <c r="P2815" i="1" s="1"/>
  <c r="AG2815" i="1" s="1"/>
  <c r="AH2815" i="1" s="1"/>
  <c r="AC2813" i="1"/>
  <c r="AF2813" i="1" s="1"/>
  <c r="N2813" i="1"/>
  <c r="P2813" i="1" s="1"/>
  <c r="AG2813" i="1" s="1"/>
  <c r="AH2813" i="1" s="1"/>
  <c r="N2811" i="1"/>
  <c r="P2811" i="1" s="1"/>
  <c r="AG2811" i="1" s="1"/>
  <c r="AH2811" i="1" s="1"/>
  <c r="N2809" i="1"/>
  <c r="P2809" i="1" s="1"/>
  <c r="AG2809" i="1" s="1"/>
  <c r="AH2809" i="1" s="1"/>
  <c r="P2807" i="1"/>
  <c r="AG2807" i="1" s="1"/>
  <c r="AH2807" i="1" s="1"/>
  <c r="N2807" i="1"/>
  <c r="AC2805" i="1"/>
  <c r="AF2805" i="1" s="1"/>
  <c r="N2805" i="1"/>
  <c r="P2805" i="1" s="1"/>
  <c r="AC2803" i="1"/>
  <c r="AF2803" i="1" s="1"/>
  <c r="AI2803" i="1" s="1"/>
  <c r="N2803" i="1"/>
  <c r="P2803" i="1" s="1"/>
  <c r="AC2802" i="1"/>
  <c r="AF2802" i="1" s="1"/>
  <c r="AI2802" i="1" s="1"/>
  <c r="P2802" i="1"/>
  <c r="AG2802" i="1" s="1"/>
  <c r="AH2802" i="1" s="1"/>
  <c r="N2802" i="1"/>
  <c r="AC2800" i="1"/>
  <c r="AF2800" i="1" s="1"/>
  <c r="AC2799" i="1"/>
  <c r="AF2799" i="1" s="1"/>
  <c r="P2799" i="1"/>
  <c r="N2799" i="1"/>
  <c r="AC2797" i="1"/>
  <c r="AF2797" i="1" s="1"/>
  <c r="AI2797" i="1" s="1"/>
  <c r="P2797" i="1"/>
  <c r="AG2797" i="1" s="1"/>
  <c r="AH2797" i="1" s="1"/>
  <c r="N2797" i="1"/>
  <c r="AF2796" i="1"/>
  <c r="AI2796" i="1" s="1"/>
  <c r="AJ2796" i="1" s="1"/>
  <c r="AC2796" i="1"/>
  <c r="N2796" i="1"/>
  <c r="P2796" i="1" s="1"/>
  <c r="AG2796" i="1" s="1"/>
  <c r="AH2796" i="1" s="1"/>
  <c r="N2794" i="1"/>
  <c r="P2794" i="1" s="1"/>
  <c r="AG2794" i="1" s="1"/>
  <c r="AH2794" i="1" s="1"/>
  <c r="P2792" i="1"/>
  <c r="AG2792" i="1" s="1"/>
  <c r="AH2792" i="1" s="1"/>
  <c r="AJ2792" i="1" s="1"/>
  <c r="AL2792" i="1" s="1"/>
  <c r="N2792" i="1"/>
  <c r="N2791" i="1"/>
  <c r="P2791" i="1" s="1"/>
  <c r="AG2791" i="1" s="1"/>
  <c r="AH2791" i="1" s="1"/>
  <c r="AJ2791" i="1" s="1"/>
  <c r="AL2791" i="1" s="1"/>
  <c r="P2790" i="1"/>
  <c r="AG2790" i="1" s="1"/>
  <c r="AH2790" i="1" s="1"/>
  <c r="N2790" i="1"/>
  <c r="AG2788" i="1"/>
  <c r="AH2788" i="1" s="1"/>
  <c r="AJ2788" i="1" s="1"/>
  <c r="AL2788" i="1" s="1"/>
  <c r="P2788" i="1"/>
  <c r="N2788" i="1"/>
  <c r="N2787" i="1"/>
  <c r="P2787" i="1" s="1"/>
  <c r="AG2787" i="1" s="1"/>
  <c r="AH2787" i="1" s="1"/>
  <c r="AJ2787" i="1" s="1"/>
  <c r="AL2787" i="1" s="1"/>
  <c r="AF2786" i="1"/>
  <c r="AC2786" i="1"/>
  <c r="N2786" i="1"/>
  <c r="P2786" i="1" s="1"/>
  <c r="AG2786" i="1" s="1"/>
  <c r="AH2786" i="1" s="1"/>
  <c r="AJ2786" i="1" s="1"/>
  <c r="AL2786" i="1" s="1"/>
  <c r="N2785" i="1"/>
  <c r="P2785" i="1" s="1"/>
  <c r="AG2785" i="1" s="1"/>
  <c r="AH2785" i="1" s="1"/>
  <c r="N2783" i="1"/>
  <c r="P2783" i="1" s="1"/>
  <c r="AG2783" i="1" s="1"/>
  <c r="AH2783" i="1" s="1"/>
  <c r="N2781" i="1"/>
  <c r="P2781" i="1" s="1"/>
  <c r="AG2781" i="1" s="1"/>
  <c r="AH2781" i="1" s="1"/>
  <c r="P2779" i="1"/>
  <c r="AG2779" i="1" s="1"/>
  <c r="AH2779" i="1" s="1"/>
  <c r="AJ2779" i="1" s="1"/>
  <c r="AL2779" i="1" s="1"/>
  <c r="N2779" i="1"/>
  <c r="AC2778" i="1"/>
  <c r="AF2778" i="1" s="1"/>
  <c r="P2778" i="1"/>
  <c r="AG2778" i="1" s="1"/>
  <c r="AH2778" i="1" s="1"/>
  <c r="N2778" i="1"/>
  <c r="P2776" i="1"/>
  <c r="N2776" i="1"/>
  <c r="N2775" i="1"/>
  <c r="P2775" i="1" s="1"/>
  <c r="AG2775" i="1" s="1"/>
  <c r="AH2775" i="1" s="1"/>
  <c r="AC2773" i="1"/>
  <c r="AF2773" i="1" s="1"/>
  <c r="AI2773" i="1" s="1"/>
  <c r="N2773" i="1"/>
  <c r="P2773" i="1" s="1"/>
  <c r="AG2772" i="1"/>
  <c r="AH2772" i="1" s="1"/>
  <c r="AJ2772" i="1" s="1"/>
  <c r="AL2772" i="1" s="1"/>
  <c r="P2772" i="1"/>
  <c r="N2772" i="1"/>
  <c r="N2771" i="1"/>
  <c r="P2771" i="1" s="1"/>
  <c r="AG2771" i="1" s="1"/>
  <c r="AH2771" i="1" s="1"/>
  <c r="AF2769" i="1"/>
  <c r="AC2769" i="1"/>
  <c r="N2769" i="1"/>
  <c r="P2769" i="1" s="1"/>
  <c r="AG2769" i="1" s="1"/>
  <c r="AH2769" i="1" s="1"/>
  <c r="AJ2769" i="1" s="1"/>
  <c r="AL2769" i="1" s="1"/>
  <c r="P2768" i="1"/>
  <c r="AG2768" i="1" s="1"/>
  <c r="AH2768" i="1" s="1"/>
  <c r="N2768" i="1"/>
  <c r="N2766" i="1"/>
  <c r="P2766" i="1" s="1"/>
  <c r="AG2766" i="1" s="1"/>
  <c r="AH2766" i="1" s="1"/>
  <c r="AJ2766" i="1" s="1"/>
  <c r="AL2766" i="1" s="1"/>
  <c r="N2765" i="1"/>
  <c r="P2765" i="1" s="1"/>
  <c r="AG2765" i="1" s="1"/>
  <c r="AH2765" i="1" s="1"/>
  <c r="AF2763" i="1"/>
  <c r="AG2763" i="1" s="1"/>
  <c r="AH2763" i="1" s="1"/>
  <c r="AJ2763" i="1" s="1"/>
  <c r="AL2763" i="1" s="1"/>
  <c r="AC2763" i="1"/>
  <c r="P2763" i="1"/>
  <c r="N2763" i="1"/>
  <c r="P2762" i="1"/>
  <c r="AG2762" i="1" s="1"/>
  <c r="AH2762" i="1" s="1"/>
  <c r="N2762" i="1"/>
  <c r="AC2760" i="1"/>
  <c r="AF2760" i="1" s="1"/>
  <c r="N2760" i="1"/>
  <c r="P2760" i="1" s="1"/>
  <c r="AG2759" i="1"/>
  <c r="AH2759" i="1" s="1"/>
  <c r="P2759" i="1"/>
  <c r="N2759" i="1"/>
  <c r="N2757" i="1"/>
  <c r="P2757" i="1" s="1"/>
  <c r="AG2757" i="1" s="1"/>
  <c r="AH2757" i="1" s="1"/>
  <c r="N2755" i="1"/>
  <c r="P2755" i="1" s="1"/>
  <c r="AG2755" i="1" s="1"/>
  <c r="AH2755" i="1" s="1"/>
  <c r="AJ2755" i="1" s="1"/>
  <c r="AL2755" i="1" s="1"/>
  <c r="AG2754" i="1"/>
  <c r="AH2754" i="1" s="1"/>
  <c r="AJ2754" i="1" s="1"/>
  <c r="AL2754" i="1" s="1"/>
  <c r="P2754" i="1"/>
  <c r="N2754" i="1"/>
  <c r="N2753" i="1"/>
  <c r="P2753" i="1" s="1"/>
  <c r="AG2753" i="1" s="1"/>
  <c r="AH2753" i="1" s="1"/>
  <c r="AJ2753" i="1" s="1"/>
  <c r="AL2753" i="1" s="1"/>
  <c r="AG2752" i="1"/>
  <c r="AH2752" i="1" s="1"/>
  <c r="P2752" i="1"/>
  <c r="N2752" i="1"/>
  <c r="AC2750" i="1"/>
  <c r="AF2750" i="1" s="1"/>
  <c r="P2750" i="1"/>
  <c r="N2750" i="1"/>
  <c r="AC2748" i="1"/>
  <c r="AF2748" i="1" s="1"/>
  <c r="AI2748" i="1" s="1"/>
  <c r="P2748" i="1"/>
  <c r="N2748" i="1"/>
  <c r="AC2747" i="1"/>
  <c r="AF2747" i="1" s="1"/>
  <c r="AI2747" i="1" s="1"/>
  <c r="N2747" i="1"/>
  <c r="P2747" i="1" s="1"/>
  <c r="N2745" i="1"/>
  <c r="P2745" i="1" s="1"/>
  <c r="AG2745" i="1" s="1"/>
  <c r="AH2745" i="1" s="1"/>
  <c r="N2743" i="1"/>
  <c r="P2743" i="1" s="1"/>
  <c r="AG2743" i="1" s="1"/>
  <c r="AH2743" i="1" s="1"/>
  <c r="AF2741" i="1"/>
  <c r="AG2741" i="1" s="1"/>
  <c r="AH2741" i="1" s="1"/>
  <c r="AC2741" i="1"/>
  <c r="P2741" i="1"/>
  <c r="N2741" i="1"/>
  <c r="AF2739" i="1"/>
  <c r="AI2739" i="1" s="1"/>
  <c r="AC2739" i="1"/>
  <c r="P2739" i="1"/>
  <c r="N2739" i="1"/>
  <c r="P2738" i="1"/>
  <c r="AG2738" i="1" s="1"/>
  <c r="AH2738" i="1" s="1"/>
  <c r="N2738" i="1"/>
  <c r="N2736" i="1"/>
  <c r="P2736" i="1" s="1"/>
  <c r="AG2736" i="1" s="1"/>
  <c r="AH2736" i="1" s="1"/>
  <c r="AJ2736" i="1" s="1"/>
  <c r="AL2736" i="1" s="1"/>
  <c r="AC2735" i="1"/>
  <c r="AF2735" i="1" s="1"/>
  <c r="P2735" i="1"/>
  <c r="AG2735" i="1" s="1"/>
  <c r="AH2735" i="1" s="1"/>
  <c r="AJ2735" i="1" s="1"/>
  <c r="AL2735" i="1" s="1"/>
  <c r="N2735" i="1"/>
  <c r="N2734" i="1"/>
  <c r="P2734" i="1" s="1"/>
  <c r="AG2734" i="1" s="1"/>
  <c r="AH2734" i="1" s="1"/>
  <c r="P2732" i="1"/>
  <c r="AG2732" i="1" s="1"/>
  <c r="AH2732" i="1" s="1"/>
  <c r="N2732" i="1"/>
  <c r="AF2730" i="1"/>
  <c r="AC2730" i="1"/>
  <c r="N2730" i="1"/>
  <c r="P2730" i="1" s="1"/>
  <c r="AG2730" i="1" s="1"/>
  <c r="AH2730" i="1" s="1"/>
  <c r="AJ2730" i="1" s="1"/>
  <c r="AL2730" i="1" s="1"/>
  <c r="AC2729" i="1"/>
  <c r="AF2729" i="1" s="1"/>
  <c r="AC2728" i="1"/>
  <c r="AF2728" i="1" s="1"/>
  <c r="N2728" i="1"/>
  <c r="P2728" i="1" s="1"/>
  <c r="N2727" i="1"/>
  <c r="P2727" i="1" s="1"/>
  <c r="AG2727" i="1" s="1"/>
  <c r="AH2727" i="1" s="1"/>
  <c r="P2725" i="1"/>
  <c r="AG2725" i="1" s="1"/>
  <c r="AH2725" i="1" s="1"/>
  <c r="N2725" i="1"/>
  <c r="N2723" i="1"/>
  <c r="P2723" i="1" s="1"/>
  <c r="AG2723" i="1" s="1"/>
  <c r="AH2723" i="1" s="1"/>
  <c r="AJ2723" i="1" s="1"/>
  <c r="AH2721" i="1"/>
  <c r="AG2721" i="1"/>
  <c r="P2721" i="1"/>
  <c r="N2721" i="1"/>
  <c r="AC2719" i="1"/>
  <c r="AF2719" i="1" s="1"/>
  <c r="P2719" i="1"/>
  <c r="N2719" i="1"/>
  <c r="N2718" i="1"/>
  <c r="P2718" i="1" s="1"/>
  <c r="AG2718" i="1" s="1"/>
  <c r="AH2718" i="1" s="1"/>
  <c r="AC2716" i="1"/>
  <c r="AF2716" i="1" s="1"/>
  <c r="AI2716" i="1" s="1"/>
  <c r="N2716" i="1"/>
  <c r="P2716" i="1" s="1"/>
  <c r="AC2715" i="1"/>
  <c r="AF2715" i="1" s="1"/>
  <c r="P2715" i="1"/>
  <c r="N2715" i="1"/>
  <c r="AC2714" i="1"/>
  <c r="AF2714" i="1" s="1"/>
  <c r="AI2714" i="1" s="1"/>
  <c r="P2714" i="1"/>
  <c r="AG2714" i="1" s="1"/>
  <c r="AH2714" i="1" s="1"/>
  <c r="N2714" i="1"/>
  <c r="AC2712" i="1"/>
  <c r="AF2712" i="1" s="1"/>
  <c r="AI2712" i="1" s="1"/>
  <c r="P2712" i="1"/>
  <c r="N2712" i="1"/>
  <c r="N2711" i="1"/>
  <c r="P2711" i="1" s="1"/>
  <c r="AG2711" i="1" s="1"/>
  <c r="AH2711" i="1" s="1"/>
  <c r="P2709" i="1"/>
  <c r="AG2709" i="1" s="1"/>
  <c r="AH2709" i="1" s="1"/>
  <c r="N2709" i="1"/>
  <c r="AG2707" i="1"/>
  <c r="AH2707" i="1" s="1"/>
  <c r="P2707" i="1"/>
  <c r="N2707" i="1"/>
  <c r="N2705" i="1"/>
  <c r="P2705" i="1" s="1"/>
  <c r="AG2705" i="1" s="1"/>
  <c r="AH2705" i="1" s="1"/>
  <c r="AJ2705" i="1" s="1"/>
  <c r="AL2705" i="1" s="1"/>
  <c r="AJ2704" i="1"/>
  <c r="AJ2706" i="1" s="1"/>
  <c r="P2704" i="1"/>
  <c r="AG2704" i="1" s="1"/>
  <c r="AH2704" i="1" s="1"/>
  <c r="N2704" i="1"/>
  <c r="AG2702" i="1"/>
  <c r="AH2702" i="1" s="1"/>
  <c r="AJ2702" i="1" s="1"/>
  <c r="AL2702" i="1" s="1"/>
  <c r="P2702" i="1"/>
  <c r="N2702" i="1"/>
  <c r="N2701" i="1"/>
  <c r="P2701" i="1" s="1"/>
  <c r="AG2701" i="1" s="1"/>
  <c r="AH2701" i="1" s="1"/>
  <c r="AJ2701" i="1" s="1"/>
  <c r="AL2701" i="1" s="1"/>
  <c r="P2700" i="1"/>
  <c r="AG2700" i="1" s="1"/>
  <c r="AH2700" i="1" s="1"/>
  <c r="N2700" i="1"/>
  <c r="N2698" i="1"/>
  <c r="P2698" i="1" s="1"/>
  <c r="AG2698" i="1" s="1"/>
  <c r="AH2698" i="1" s="1"/>
  <c r="AJ2698" i="1" s="1"/>
  <c r="AL2698" i="1" s="1"/>
  <c r="AJ2697" i="1"/>
  <c r="P2697" i="1"/>
  <c r="AG2697" i="1" s="1"/>
  <c r="AH2697" i="1" s="1"/>
  <c r="N2697" i="1"/>
  <c r="AF2695" i="1"/>
  <c r="AC2695" i="1"/>
  <c r="N2695" i="1"/>
  <c r="P2695" i="1" s="1"/>
  <c r="AG2695" i="1" s="1"/>
  <c r="AH2695" i="1" s="1"/>
  <c r="N2693" i="1"/>
  <c r="P2693" i="1" s="1"/>
  <c r="AG2693" i="1" s="1"/>
  <c r="AH2693" i="1" s="1"/>
  <c r="N2691" i="1"/>
  <c r="P2691" i="1" s="1"/>
  <c r="AG2691" i="1" s="1"/>
  <c r="AH2691" i="1" s="1"/>
  <c r="N2689" i="1"/>
  <c r="P2689" i="1" s="1"/>
  <c r="AG2689" i="1" s="1"/>
  <c r="AH2689" i="1" s="1"/>
  <c r="AJ2689" i="1" s="1"/>
  <c r="AL2689" i="1" s="1"/>
  <c r="AL2690" i="1" s="1"/>
  <c r="AH2687" i="1"/>
  <c r="AJ2687" i="1" s="1"/>
  <c r="AL2687" i="1" s="1"/>
  <c r="N2687" i="1"/>
  <c r="P2687" i="1" s="1"/>
  <c r="AG2687" i="1" s="1"/>
  <c r="N2686" i="1"/>
  <c r="P2686" i="1" s="1"/>
  <c r="AG2686" i="1" s="1"/>
  <c r="AH2686" i="1" s="1"/>
  <c r="AJ2686" i="1" s="1"/>
  <c r="AL2686" i="1" s="1"/>
  <c r="AJ2685" i="1"/>
  <c r="AL2685" i="1" s="1"/>
  <c r="AH2685" i="1"/>
  <c r="N2685" i="1"/>
  <c r="P2685" i="1" s="1"/>
  <c r="AG2685" i="1" s="1"/>
  <c r="N2684" i="1"/>
  <c r="P2684" i="1" s="1"/>
  <c r="AG2684" i="1" s="1"/>
  <c r="AH2684" i="1" s="1"/>
  <c r="AJ2684" i="1" s="1"/>
  <c r="AL2684" i="1" s="1"/>
  <c r="AH2683" i="1"/>
  <c r="N2683" i="1"/>
  <c r="P2683" i="1" s="1"/>
  <c r="AG2683" i="1" s="1"/>
  <c r="P2681" i="1"/>
  <c r="AG2681" i="1" s="1"/>
  <c r="AH2681" i="1" s="1"/>
  <c r="N2681" i="1"/>
  <c r="N2679" i="1"/>
  <c r="P2679" i="1" s="1"/>
  <c r="AG2679" i="1" s="1"/>
  <c r="AH2679" i="1" s="1"/>
  <c r="N2677" i="1"/>
  <c r="P2677" i="1" s="1"/>
  <c r="AG2677" i="1" s="1"/>
  <c r="AH2677" i="1" s="1"/>
  <c r="AJ2677" i="1" s="1"/>
  <c r="AL2677" i="1" s="1"/>
  <c r="AL2678" i="1" s="1"/>
  <c r="N2675" i="1"/>
  <c r="P2675" i="1" s="1"/>
  <c r="AG2675" i="1" s="1"/>
  <c r="AH2675" i="1" s="1"/>
  <c r="N2673" i="1"/>
  <c r="P2673" i="1" s="1"/>
  <c r="AG2673" i="1" s="1"/>
  <c r="AH2673" i="1" s="1"/>
  <c r="AJ2673" i="1" s="1"/>
  <c r="AL2673" i="1" s="1"/>
  <c r="N2672" i="1"/>
  <c r="P2672" i="1" s="1"/>
  <c r="AG2672" i="1" s="1"/>
  <c r="AH2672" i="1" s="1"/>
  <c r="N2670" i="1"/>
  <c r="P2670" i="1" s="1"/>
  <c r="AG2670" i="1" s="1"/>
  <c r="AH2670" i="1" s="1"/>
  <c r="P2668" i="1"/>
  <c r="AG2668" i="1" s="1"/>
  <c r="AH2668" i="1" s="1"/>
  <c r="N2668" i="1"/>
  <c r="N2666" i="1"/>
  <c r="P2666" i="1" s="1"/>
  <c r="AG2666" i="1" s="1"/>
  <c r="AH2666" i="1" s="1"/>
  <c r="AJ2666" i="1" s="1"/>
  <c r="AL2666" i="1" s="1"/>
  <c r="N2665" i="1"/>
  <c r="P2665" i="1" s="1"/>
  <c r="AG2665" i="1" s="1"/>
  <c r="AH2665" i="1" s="1"/>
  <c r="AJ2665" i="1" s="1"/>
  <c r="AL2665" i="1" s="1"/>
  <c r="N2664" i="1"/>
  <c r="P2664" i="1" s="1"/>
  <c r="AG2664" i="1" s="1"/>
  <c r="AH2664" i="1" s="1"/>
  <c r="AJ2664" i="1" s="1"/>
  <c r="AL2664" i="1" s="1"/>
  <c r="AJ2663" i="1"/>
  <c r="AI2663" i="1"/>
  <c r="AF2663" i="1"/>
  <c r="AC2663" i="1"/>
  <c r="N2663" i="1"/>
  <c r="P2663" i="1" s="1"/>
  <c r="AG2663" i="1" s="1"/>
  <c r="AH2663" i="1" s="1"/>
  <c r="N2661" i="1"/>
  <c r="P2661" i="1" s="1"/>
  <c r="AG2661" i="1" s="1"/>
  <c r="AH2661" i="1" s="1"/>
  <c r="AJ2661" i="1" s="1"/>
  <c r="AL2661" i="1" s="1"/>
  <c r="AC2660" i="1"/>
  <c r="AF2660" i="1" s="1"/>
  <c r="N2660" i="1"/>
  <c r="P2660" i="1" s="1"/>
  <c r="AG2660" i="1" s="1"/>
  <c r="AH2660" i="1" s="1"/>
  <c r="P2658" i="1"/>
  <c r="AG2658" i="1" s="1"/>
  <c r="AH2658" i="1" s="1"/>
  <c r="N2658" i="1"/>
  <c r="AL2656" i="1"/>
  <c r="AL2657" i="1" s="1"/>
  <c r="N2656" i="1"/>
  <c r="P2656" i="1" s="1"/>
  <c r="AG2656" i="1" s="1"/>
  <c r="AH2656" i="1" s="1"/>
  <c r="AJ2656" i="1" s="1"/>
  <c r="AJ2657" i="1" s="1"/>
  <c r="AH2654" i="1"/>
  <c r="AG2654" i="1"/>
  <c r="AC2654" i="1"/>
  <c r="AF2654" i="1" s="1"/>
  <c r="P2654" i="1"/>
  <c r="N2654" i="1"/>
  <c r="P2652" i="1"/>
  <c r="AG2652" i="1" s="1"/>
  <c r="AH2652" i="1" s="1"/>
  <c r="N2652" i="1"/>
  <c r="N2650" i="1"/>
  <c r="P2650" i="1" s="1"/>
  <c r="AG2650" i="1" s="1"/>
  <c r="AH2650" i="1" s="1"/>
  <c r="AJ2650" i="1" s="1"/>
  <c r="AL2650" i="1" s="1"/>
  <c r="AJ2649" i="1"/>
  <c r="AL2649" i="1" s="1"/>
  <c r="P2649" i="1"/>
  <c r="AG2649" i="1" s="1"/>
  <c r="AH2649" i="1" s="1"/>
  <c r="N2649" i="1"/>
  <c r="N2648" i="1"/>
  <c r="P2648" i="1" s="1"/>
  <c r="AG2648" i="1" s="1"/>
  <c r="AH2648" i="1" s="1"/>
  <c r="N2646" i="1"/>
  <c r="P2646" i="1" s="1"/>
  <c r="AG2646" i="1" s="1"/>
  <c r="AH2646" i="1" s="1"/>
  <c r="AJ2644" i="1"/>
  <c r="P2644" i="1"/>
  <c r="AG2644" i="1" s="1"/>
  <c r="AH2644" i="1" s="1"/>
  <c r="AH2645" i="1" s="1"/>
  <c r="N2644" i="1"/>
  <c r="AG2642" i="1"/>
  <c r="AH2642" i="1" s="1"/>
  <c r="AJ2642" i="1" s="1"/>
  <c r="P2642" i="1"/>
  <c r="N2642" i="1"/>
  <c r="AH2640" i="1"/>
  <c r="AJ2640" i="1" s="1"/>
  <c r="AL2640" i="1" s="1"/>
  <c r="N2640" i="1"/>
  <c r="P2640" i="1" s="1"/>
  <c r="AG2640" i="1" s="1"/>
  <c r="AL2639" i="1"/>
  <c r="AJ2639" i="1"/>
  <c r="AF2639" i="1"/>
  <c r="AC2639" i="1"/>
  <c r="N2639" i="1"/>
  <c r="P2639" i="1" s="1"/>
  <c r="AG2639" i="1" s="1"/>
  <c r="AH2639" i="1" s="1"/>
  <c r="N2638" i="1"/>
  <c r="P2638" i="1" s="1"/>
  <c r="AG2638" i="1" s="1"/>
  <c r="AH2638" i="1" s="1"/>
  <c r="AC2636" i="1"/>
  <c r="AF2636" i="1" s="1"/>
  <c r="AI2636" i="1" s="1"/>
  <c r="P2636" i="1"/>
  <c r="N2636" i="1"/>
  <c r="AG2634" i="1"/>
  <c r="AH2634" i="1" s="1"/>
  <c r="N2634" i="1"/>
  <c r="P2634" i="1" s="1"/>
  <c r="AJ2633" i="1"/>
  <c r="N2632" i="1"/>
  <c r="P2632" i="1" s="1"/>
  <c r="AG2632" i="1" s="1"/>
  <c r="AH2632" i="1" s="1"/>
  <c r="AJ2632" i="1" s="1"/>
  <c r="AL2632" i="1" s="1"/>
  <c r="AL2633" i="1" s="1"/>
  <c r="N2630" i="1"/>
  <c r="P2630" i="1" s="1"/>
  <c r="AG2630" i="1" s="1"/>
  <c r="AH2630" i="1" s="1"/>
  <c r="AF2628" i="1"/>
  <c r="AC2628" i="1"/>
  <c r="N2628" i="1"/>
  <c r="P2628" i="1" s="1"/>
  <c r="AG2628" i="1" s="1"/>
  <c r="AH2628" i="1" s="1"/>
  <c r="P2626" i="1"/>
  <c r="AG2626" i="1" s="1"/>
  <c r="AH2626" i="1" s="1"/>
  <c r="AH2627" i="1" s="1"/>
  <c r="N2626" i="1"/>
  <c r="P2624" i="1"/>
  <c r="AG2624" i="1" s="1"/>
  <c r="AH2624" i="1" s="1"/>
  <c r="N2624" i="1"/>
  <c r="N2622" i="1"/>
  <c r="P2622" i="1" s="1"/>
  <c r="AG2622" i="1" s="1"/>
  <c r="AH2622" i="1" s="1"/>
  <c r="AG2620" i="1"/>
  <c r="AH2620" i="1" s="1"/>
  <c r="N2620" i="1"/>
  <c r="P2620" i="1" s="1"/>
  <c r="P2618" i="1"/>
  <c r="AG2618" i="1" s="1"/>
  <c r="AH2618" i="1" s="1"/>
  <c r="N2618" i="1"/>
  <c r="N2616" i="1"/>
  <c r="P2616" i="1" s="1"/>
  <c r="AG2616" i="1" s="1"/>
  <c r="AH2616" i="1" s="1"/>
  <c r="AJ2616" i="1" s="1"/>
  <c r="AF2614" i="1"/>
  <c r="AI2614" i="1" s="1"/>
  <c r="AC2614" i="1"/>
  <c r="P2614" i="1"/>
  <c r="N2614" i="1"/>
  <c r="AF2613" i="1"/>
  <c r="AI2613" i="1" s="1"/>
  <c r="AJ2613" i="1" s="1"/>
  <c r="AC2613" i="1"/>
  <c r="N2613" i="1"/>
  <c r="P2613" i="1" s="1"/>
  <c r="AG2613" i="1" s="1"/>
  <c r="AH2613" i="1" s="1"/>
  <c r="N2611" i="1"/>
  <c r="P2611" i="1" s="1"/>
  <c r="AG2611" i="1" s="1"/>
  <c r="AH2611" i="1" s="1"/>
  <c r="AH2610" i="1"/>
  <c r="AF2609" i="1"/>
  <c r="AI2609" i="1" s="1"/>
  <c r="AC2609" i="1"/>
  <c r="N2609" i="1"/>
  <c r="P2609" i="1" s="1"/>
  <c r="AG2609" i="1" s="1"/>
  <c r="AH2609" i="1" s="1"/>
  <c r="AH2608" i="1"/>
  <c r="N2607" i="1"/>
  <c r="P2607" i="1" s="1"/>
  <c r="AG2607" i="1" s="1"/>
  <c r="AH2607" i="1" s="1"/>
  <c r="AJ2607" i="1" s="1"/>
  <c r="AI2605" i="1"/>
  <c r="AC2605" i="1"/>
  <c r="AF2605" i="1" s="1"/>
  <c r="N2605" i="1"/>
  <c r="P2605" i="1" s="1"/>
  <c r="AG2605" i="1" s="1"/>
  <c r="AH2605" i="1" s="1"/>
  <c r="AH2606" i="1" s="1"/>
  <c r="P2603" i="1"/>
  <c r="AG2603" i="1" s="1"/>
  <c r="AH2603" i="1" s="1"/>
  <c r="N2603" i="1"/>
  <c r="AC2601" i="1"/>
  <c r="AF2601" i="1" s="1"/>
  <c r="N2601" i="1"/>
  <c r="P2601" i="1" s="1"/>
  <c r="AF2600" i="1"/>
  <c r="AC2600" i="1"/>
  <c r="P2600" i="1"/>
  <c r="AG2600" i="1" s="1"/>
  <c r="AH2600" i="1" s="1"/>
  <c r="AJ2600" i="1" s="1"/>
  <c r="AL2600" i="1" s="1"/>
  <c r="N2600" i="1"/>
  <c r="AC2599" i="1"/>
  <c r="AF2599" i="1" s="1"/>
  <c r="N2599" i="1"/>
  <c r="P2599" i="1" s="1"/>
  <c r="AG2599" i="1" s="1"/>
  <c r="AH2599" i="1" s="1"/>
  <c r="AJ2599" i="1" s="1"/>
  <c r="AL2599" i="1" s="1"/>
  <c r="AC2598" i="1"/>
  <c r="AF2598" i="1" s="1"/>
  <c r="N2598" i="1"/>
  <c r="P2598" i="1" s="1"/>
  <c r="AG2598" i="1" s="1"/>
  <c r="AH2598" i="1" s="1"/>
  <c r="AJ2598" i="1" s="1"/>
  <c r="AL2598" i="1" s="1"/>
  <c r="AF2597" i="1"/>
  <c r="AC2597" i="1"/>
  <c r="P2597" i="1"/>
  <c r="AG2597" i="1" s="1"/>
  <c r="AH2597" i="1" s="1"/>
  <c r="AJ2597" i="1" s="1"/>
  <c r="AL2597" i="1" s="1"/>
  <c r="N2597" i="1"/>
  <c r="N2596" i="1"/>
  <c r="P2596" i="1" s="1"/>
  <c r="AG2596" i="1" s="1"/>
  <c r="AH2596" i="1" s="1"/>
  <c r="AJ2596" i="1" s="1"/>
  <c r="AL2596" i="1" s="1"/>
  <c r="P2595" i="1"/>
  <c r="AG2595" i="1" s="1"/>
  <c r="AH2595" i="1" s="1"/>
  <c r="AJ2595" i="1" s="1"/>
  <c r="AL2595" i="1" s="1"/>
  <c r="N2595" i="1"/>
  <c r="AC2594" i="1"/>
  <c r="AF2594" i="1" s="1"/>
  <c r="N2594" i="1"/>
  <c r="P2594" i="1" s="1"/>
  <c r="N2593" i="1"/>
  <c r="P2593" i="1" s="1"/>
  <c r="AG2593" i="1" s="1"/>
  <c r="AH2593" i="1" s="1"/>
  <c r="AF2591" i="1"/>
  <c r="AI2591" i="1" s="1"/>
  <c r="AC2591" i="1"/>
  <c r="N2591" i="1"/>
  <c r="P2591" i="1" s="1"/>
  <c r="AG2591" i="1" s="1"/>
  <c r="AH2591" i="1" s="1"/>
  <c r="AH2592" i="1" s="1"/>
  <c r="N2589" i="1"/>
  <c r="P2589" i="1" s="1"/>
  <c r="AG2589" i="1" s="1"/>
  <c r="AH2589" i="1" s="1"/>
  <c r="AC2587" i="1"/>
  <c r="AF2587" i="1" s="1"/>
  <c r="AG2587" i="1" s="1"/>
  <c r="AH2587" i="1" s="1"/>
  <c r="AJ2587" i="1" s="1"/>
  <c r="AL2587" i="1" s="1"/>
  <c r="P2587" i="1"/>
  <c r="N2587" i="1"/>
  <c r="N2586" i="1"/>
  <c r="P2586" i="1" s="1"/>
  <c r="AG2586" i="1" s="1"/>
  <c r="AH2586" i="1" s="1"/>
  <c r="AJ2586" i="1" s="1"/>
  <c r="AL2586" i="1" s="1"/>
  <c r="AG2585" i="1"/>
  <c r="AH2585" i="1" s="1"/>
  <c r="AJ2585" i="1" s="1"/>
  <c r="AL2585" i="1" s="1"/>
  <c r="P2585" i="1"/>
  <c r="N2585" i="1"/>
  <c r="AG2584" i="1"/>
  <c r="AH2584" i="1" s="1"/>
  <c r="AJ2584" i="1" s="1"/>
  <c r="N2584" i="1"/>
  <c r="P2584" i="1" s="1"/>
  <c r="AF2582" i="1"/>
  <c r="AC2582" i="1"/>
  <c r="P2582" i="1"/>
  <c r="AG2582" i="1" s="1"/>
  <c r="AH2582" i="1" s="1"/>
  <c r="N2582" i="1"/>
  <c r="P2580" i="1"/>
  <c r="AG2580" i="1" s="1"/>
  <c r="AH2580" i="1" s="1"/>
  <c r="N2580" i="1"/>
  <c r="P2578" i="1"/>
  <c r="AG2578" i="1" s="1"/>
  <c r="AH2578" i="1" s="1"/>
  <c r="AJ2578" i="1" s="1"/>
  <c r="AL2578" i="1" s="1"/>
  <c r="N2578" i="1"/>
  <c r="P2577" i="1"/>
  <c r="AG2577" i="1" s="1"/>
  <c r="AH2577" i="1" s="1"/>
  <c r="AJ2577" i="1" s="1"/>
  <c r="AL2577" i="1" s="1"/>
  <c r="N2577" i="1"/>
  <c r="AF2576" i="1"/>
  <c r="AC2576" i="1"/>
  <c r="N2576" i="1"/>
  <c r="P2576" i="1" s="1"/>
  <c r="AG2576" i="1" s="1"/>
  <c r="AH2576" i="1" s="1"/>
  <c r="AJ2576" i="1" s="1"/>
  <c r="AL2576" i="1" s="1"/>
  <c r="AH2575" i="1"/>
  <c r="AJ2575" i="1" s="1"/>
  <c r="AL2575" i="1" s="1"/>
  <c r="P2575" i="1"/>
  <c r="AG2575" i="1" s="1"/>
  <c r="N2575" i="1"/>
  <c r="N2574" i="1"/>
  <c r="P2574" i="1" s="1"/>
  <c r="AG2574" i="1" s="1"/>
  <c r="AH2574" i="1" s="1"/>
  <c r="AC2572" i="1"/>
  <c r="AF2572" i="1" s="1"/>
  <c r="AG2572" i="1" s="1"/>
  <c r="AH2572" i="1" s="1"/>
  <c r="AJ2572" i="1" s="1"/>
  <c r="AL2572" i="1" s="1"/>
  <c r="P2572" i="1"/>
  <c r="N2572" i="1"/>
  <c r="AG2571" i="1"/>
  <c r="AH2571" i="1" s="1"/>
  <c r="AJ2571" i="1" s="1"/>
  <c r="AL2571" i="1" s="1"/>
  <c r="AC2571" i="1"/>
  <c r="AF2571" i="1" s="1"/>
  <c r="N2571" i="1"/>
  <c r="P2571" i="1" s="1"/>
  <c r="AF2570" i="1"/>
  <c r="AC2570" i="1"/>
  <c r="N2570" i="1"/>
  <c r="P2570" i="1" s="1"/>
  <c r="AG2570" i="1" s="1"/>
  <c r="AH2570" i="1" s="1"/>
  <c r="AJ2570" i="1" s="1"/>
  <c r="N2568" i="1"/>
  <c r="P2568" i="1" s="1"/>
  <c r="AG2568" i="1" s="1"/>
  <c r="AH2568" i="1" s="1"/>
  <c r="N2566" i="1"/>
  <c r="P2566" i="1" s="1"/>
  <c r="AG2566" i="1" s="1"/>
  <c r="AH2566" i="1" s="1"/>
  <c r="AJ2566" i="1" s="1"/>
  <c r="AL2566" i="1" s="1"/>
  <c r="AF2565" i="1"/>
  <c r="AI2565" i="1" s="1"/>
  <c r="AC2565" i="1"/>
  <c r="P2565" i="1"/>
  <c r="N2565" i="1"/>
  <c r="AF2564" i="1"/>
  <c r="AI2564" i="1" s="1"/>
  <c r="AC2564" i="1"/>
  <c r="N2564" i="1"/>
  <c r="P2564" i="1" s="1"/>
  <c r="AG2564" i="1" s="1"/>
  <c r="AH2564" i="1" s="1"/>
  <c r="AF2563" i="1"/>
  <c r="AI2563" i="1" s="1"/>
  <c r="AJ2563" i="1" s="1"/>
  <c r="AC2563" i="1"/>
  <c r="N2563" i="1"/>
  <c r="P2563" i="1" s="1"/>
  <c r="AG2563" i="1" s="1"/>
  <c r="AH2563" i="1" s="1"/>
  <c r="AC2561" i="1"/>
  <c r="AF2561" i="1" s="1"/>
  <c r="AG2561" i="1" s="1"/>
  <c r="AH2561" i="1" s="1"/>
  <c r="AJ2561" i="1" s="1"/>
  <c r="P2561" i="1"/>
  <c r="N2561" i="1"/>
  <c r="AL2559" i="1"/>
  <c r="AF2559" i="1"/>
  <c r="AC2559" i="1"/>
  <c r="P2559" i="1"/>
  <c r="AG2559" i="1" s="1"/>
  <c r="AH2559" i="1" s="1"/>
  <c r="AJ2559" i="1" s="1"/>
  <c r="N2559" i="1"/>
  <c r="AF2558" i="1"/>
  <c r="AC2558" i="1"/>
  <c r="P2558" i="1"/>
  <c r="N2558" i="1"/>
  <c r="AF2556" i="1"/>
  <c r="AI2556" i="1" s="1"/>
  <c r="AC2556" i="1"/>
  <c r="P2556" i="1"/>
  <c r="N2556" i="1"/>
  <c r="AC2555" i="1"/>
  <c r="AF2555" i="1" s="1"/>
  <c r="AI2554" i="1"/>
  <c r="AC2554" i="1"/>
  <c r="AF2554" i="1" s="1"/>
  <c r="N2554" i="1"/>
  <c r="P2554" i="1" s="1"/>
  <c r="AH2552" i="1"/>
  <c r="P2552" i="1"/>
  <c r="AG2552" i="1" s="1"/>
  <c r="N2552" i="1"/>
  <c r="N2550" i="1"/>
  <c r="P2550" i="1" s="1"/>
  <c r="AG2550" i="1" s="1"/>
  <c r="AH2550" i="1" s="1"/>
  <c r="AJ2550" i="1" s="1"/>
  <c r="AL2550" i="1" s="1"/>
  <c r="AF2549" i="1"/>
  <c r="AI2549" i="1" s="1"/>
  <c r="AJ2549" i="1" s="1"/>
  <c r="AL2549" i="1" s="1"/>
  <c r="AC2549" i="1"/>
  <c r="N2549" i="1"/>
  <c r="P2549" i="1" s="1"/>
  <c r="AG2549" i="1" s="1"/>
  <c r="AH2549" i="1" s="1"/>
  <c r="AC2548" i="1"/>
  <c r="AF2548" i="1" s="1"/>
  <c r="AI2548" i="1" s="1"/>
  <c r="N2548" i="1"/>
  <c r="P2548" i="1" s="1"/>
  <c r="N2547" i="1"/>
  <c r="P2547" i="1" s="1"/>
  <c r="AG2547" i="1" s="1"/>
  <c r="AH2547" i="1" s="1"/>
  <c r="N2545" i="1"/>
  <c r="P2545" i="1" s="1"/>
  <c r="AG2545" i="1" s="1"/>
  <c r="AH2545" i="1" s="1"/>
  <c r="AH2544" i="1"/>
  <c r="N2543" i="1"/>
  <c r="P2543" i="1" s="1"/>
  <c r="AG2543" i="1" s="1"/>
  <c r="AH2543" i="1" s="1"/>
  <c r="AJ2543" i="1" s="1"/>
  <c r="P2541" i="1"/>
  <c r="AG2541" i="1" s="1"/>
  <c r="AH2541" i="1" s="1"/>
  <c r="AJ2541" i="1" s="1"/>
  <c r="AL2541" i="1" s="1"/>
  <c r="N2541" i="1"/>
  <c r="AF2540" i="1"/>
  <c r="AI2540" i="1" s="1"/>
  <c r="AC2540" i="1"/>
  <c r="N2540" i="1"/>
  <c r="P2540" i="1" s="1"/>
  <c r="AG2540" i="1" s="1"/>
  <c r="AH2540" i="1" s="1"/>
  <c r="N2539" i="1"/>
  <c r="P2539" i="1" s="1"/>
  <c r="AG2539" i="1" s="1"/>
  <c r="AH2539" i="1" s="1"/>
  <c r="AJ2539" i="1" s="1"/>
  <c r="AL2539" i="1" s="1"/>
  <c r="AH2538" i="1"/>
  <c r="N2538" i="1"/>
  <c r="P2538" i="1" s="1"/>
  <c r="AG2538" i="1" s="1"/>
  <c r="AC2536" i="1"/>
  <c r="AF2536" i="1" s="1"/>
  <c r="AG2536" i="1" s="1"/>
  <c r="AH2536" i="1" s="1"/>
  <c r="AJ2536" i="1" s="1"/>
  <c r="AL2536" i="1" s="1"/>
  <c r="P2536" i="1"/>
  <c r="N2536" i="1"/>
  <c r="AF2535" i="1"/>
  <c r="AC2535" i="1"/>
  <c r="P2535" i="1"/>
  <c r="AG2535" i="1" s="1"/>
  <c r="AH2535" i="1" s="1"/>
  <c r="AJ2535" i="1" s="1"/>
  <c r="AL2535" i="1" s="1"/>
  <c r="N2535" i="1"/>
  <c r="AF2534" i="1"/>
  <c r="AC2534" i="1"/>
  <c r="P2534" i="1"/>
  <c r="N2534" i="1"/>
  <c r="N2533" i="1"/>
  <c r="P2533" i="1" s="1"/>
  <c r="AG2533" i="1" s="1"/>
  <c r="AH2533" i="1" s="1"/>
  <c r="AJ2533" i="1" s="1"/>
  <c r="AL2533" i="1" s="1"/>
  <c r="AH2532" i="1"/>
  <c r="AJ2532" i="1" s="1"/>
  <c r="AL2532" i="1" s="1"/>
  <c r="P2532" i="1"/>
  <c r="AG2532" i="1" s="1"/>
  <c r="N2532" i="1"/>
  <c r="N2531" i="1"/>
  <c r="P2531" i="1" s="1"/>
  <c r="AG2531" i="1" s="1"/>
  <c r="AH2531" i="1" s="1"/>
  <c r="AH2530" i="1"/>
  <c r="N2529" i="1"/>
  <c r="P2529" i="1" s="1"/>
  <c r="AG2529" i="1" s="1"/>
  <c r="AH2529" i="1" s="1"/>
  <c r="AJ2529" i="1" s="1"/>
  <c r="AH2527" i="1"/>
  <c r="AJ2527" i="1" s="1"/>
  <c r="P2527" i="1"/>
  <c r="AG2527" i="1" s="1"/>
  <c r="N2527" i="1"/>
  <c r="N2525" i="1"/>
  <c r="P2525" i="1" s="1"/>
  <c r="AG2525" i="1" s="1"/>
  <c r="AH2525" i="1" s="1"/>
  <c r="N2523" i="1"/>
  <c r="P2523" i="1" s="1"/>
  <c r="AG2523" i="1" s="1"/>
  <c r="AH2523" i="1" s="1"/>
  <c r="AJ2523" i="1" s="1"/>
  <c r="AL2523" i="1" s="1"/>
  <c r="AF2522" i="1"/>
  <c r="AC2522" i="1"/>
  <c r="P2522" i="1"/>
  <c r="AG2522" i="1" s="1"/>
  <c r="AH2522" i="1" s="1"/>
  <c r="N2522" i="1"/>
  <c r="AG2520" i="1"/>
  <c r="AH2520" i="1" s="1"/>
  <c r="N2520" i="1"/>
  <c r="P2520" i="1" s="1"/>
  <c r="AC2518" i="1"/>
  <c r="AF2518" i="1" s="1"/>
  <c r="P2518" i="1"/>
  <c r="AG2518" i="1" s="1"/>
  <c r="AH2518" i="1" s="1"/>
  <c r="N2518" i="1"/>
  <c r="P2516" i="1"/>
  <c r="AG2516" i="1" s="1"/>
  <c r="AH2516" i="1" s="1"/>
  <c r="AJ2516" i="1" s="1"/>
  <c r="AL2516" i="1" s="1"/>
  <c r="N2516" i="1"/>
  <c r="AC2515" i="1"/>
  <c r="AF2515" i="1" s="1"/>
  <c r="N2515" i="1"/>
  <c r="P2515" i="1" s="1"/>
  <c r="AG2515" i="1" s="1"/>
  <c r="AH2515" i="1" s="1"/>
  <c r="AJ2515" i="1" s="1"/>
  <c r="AL2515" i="1" s="1"/>
  <c r="AC2514" i="1"/>
  <c r="AF2514" i="1" s="1"/>
  <c r="N2514" i="1"/>
  <c r="P2514" i="1" s="1"/>
  <c r="AG2514" i="1" s="1"/>
  <c r="AH2514" i="1" s="1"/>
  <c r="AG2512" i="1"/>
  <c r="AH2512" i="1" s="1"/>
  <c r="AC2512" i="1"/>
  <c r="AF2512" i="1" s="1"/>
  <c r="P2512" i="1"/>
  <c r="N2512" i="1"/>
  <c r="AF2510" i="1"/>
  <c r="AC2510" i="1"/>
  <c r="N2510" i="1"/>
  <c r="P2510" i="1" s="1"/>
  <c r="AG2510" i="1" s="1"/>
  <c r="AH2510" i="1" s="1"/>
  <c r="AJ2510" i="1" s="1"/>
  <c r="AL2510" i="1" s="1"/>
  <c r="N2509" i="1"/>
  <c r="P2509" i="1" s="1"/>
  <c r="AG2509" i="1" s="1"/>
  <c r="AH2509" i="1" s="1"/>
  <c r="AI2507" i="1"/>
  <c r="AC2507" i="1"/>
  <c r="AF2507" i="1" s="1"/>
  <c r="N2507" i="1"/>
  <c r="P2507" i="1" s="1"/>
  <c r="AG2507" i="1" s="1"/>
  <c r="AH2507" i="1" s="1"/>
  <c r="N2506" i="1"/>
  <c r="P2506" i="1" s="1"/>
  <c r="AG2506" i="1" s="1"/>
  <c r="AH2506" i="1" s="1"/>
  <c r="AJ2506" i="1" s="1"/>
  <c r="AL2506" i="1" s="1"/>
  <c r="AG2505" i="1"/>
  <c r="AH2505" i="1" s="1"/>
  <c r="AJ2505" i="1" s="1"/>
  <c r="AL2505" i="1" s="1"/>
  <c r="AC2505" i="1"/>
  <c r="AF2505" i="1" s="1"/>
  <c r="P2505" i="1"/>
  <c r="N2505" i="1"/>
  <c r="AL2504" i="1"/>
  <c r="AG2504" i="1"/>
  <c r="AH2504" i="1" s="1"/>
  <c r="AJ2504" i="1" s="1"/>
  <c r="AC2504" i="1"/>
  <c r="AF2504" i="1" s="1"/>
  <c r="N2504" i="1"/>
  <c r="P2504" i="1" s="1"/>
  <c r="P2503" i="1"/>
  <c r="AG2503" i="1" s="1"/>
  <c r="AH2503" i="1" s="1"/>
  <c r="N2503" i="1"/>
  <c r="AJ2502" i="1"/>
  <c r="AG2502" i="1"/>
  <c r="AH2502" i="1" s="1"/>
  <c r="N2502" i="1"/>
  <c r="P2502" i="1" s="1"/>
  <c r="P2500" i="1"/>
  <c r="AG2500" i="1" s="1"/>
  <c r="AH2500" i="1" s="1"/>
  <c r="N2500" i="1"/>
  <c r="AC2498" i="1"/>
  <c r="AF2498" i="1" s="1"/>
  <c r="P2498" i="1"/>
  <c r="N2498" i="1"/>
  <c r="AC2496" i="1"/>
  <c r="AF2496" i="1" s="1"/>
  <c r="N2496" i="1"/>
  <c r="P2496" i="1" s="1"/>
  <c r="AG2496" i="1" s="1"/>
  <c r="AH2496" i="1" s="1"/>
  <c r="AG2494" i="1"/>
  <c r="AH2494" i="1" s="1"/>
  <c r="AJ2494" i="1" s="1"/>
  <c r="P2494" i="1"/>
  <c r="N2494" i="1"/>
  <c r="P2492" i="1"/>
  <c r="AG2492" i="1" s="1"/>
  <c r="AH2492" i="1" s="1"/>
  <c r="N2492" i="1"/>
  <c r="AF2490" i="1"/>
  <c r="AI2490" i="1" s="1"/>
  <c r="AC2490" i="1"/>
  <c r="P2490" i="1"/>
  <c r="N2490" i="1"/>
  <c r="AH2488" i="1"/>
  <c r="AH2489" i="1" s="1"/>
  <c r="AG2488" i="1"/>
  <c r="AC2488" i="1"/>
  <c r="AF2488" i="1" s="1"/>
  <c r="N2488" i="1"/>
  <c r="P2488" i="1" s="1"/>
  <c r="AC2486" i="1"/>
  <c r="AF2486" i="1" s="1"/>
  <c r="AI2486" i="1" s="1"/>
  <c r="N2486" i="1"/>
  <c r="P2486" i="1" s="1"/>
  <c r="AG2486" i="1" s="1"/>
  <c r="AH2486" i="1" s="1"/>
  <c r="AH2487" i="1" s="1"/>
  <c r="AG2484" i="1"/>
  <c r="AH2484" i="1" s="1"/>
  <c r="AF2484" i="1"/>
  <c r="AC2484" i="1"/>
  <c r="P2484" i="1"/>
  <c r="N2484" i="1"/>
  <c r="N2482" i="1"/>
  <c r="P2482" i="1" s="1"/>
  <c r="AG2482" i="1" s="1"/>
  <c r="AH2482" i="1" s="1"/>
  <c r="AJ2482" i="1" s="1"/>
  <c r="AL2482" i="1" s="1"/>
  <c r="N2481" i="1"/>
  <c r="P2481" i="1" s="1"/>
  <c r="AG2481" i="1" s="1"/>
  <c r="AH2481" i="1" s="1"/>
  <c r="P2479" i="1"/>
  <c r="AG2479" i="1" s="1"/>
  <c r="AH2479" i="1" s="1"/>
  <c r="AJ2479" i="1" s="1"/>
  <c r="AL2479" i="1" s="1"/>
  <c r="N2479" i="1"/>
  <c r="AG2478" i="1"/>
  <c r="AH2478" i="1" s="1"/>
  <c r="AJ2478" i="1" s="1"/>
  <c r="AL2478" i="1" s="1"/>
  <c r="N2478" i="1"/>
  <c r="P2478" i="1" s="1"/>
  <c r="AH2477" i="1"/>
  <c r="AJ2477" i="1" s="1"/>
  <c r="AL2477" i="1" s="1"/>
  <c r="P2477" i="1"/>
  <c r="AG2477" i="1" s="1"/>
  <c r="N2477" i="1"/>
  <c r="AH2476" i="1"/>
  <c r="AJ2476" i="1" s="1"/>
  <c r="AL2476" i="1" s="1"/>
  <c r="AG2476" i="1"/>
  <c r="N2476" i="1"/>
  <c r="P2476" i="1" s="1"/>
  <c r="P2475" i="1"/>
  <c r="AG2475" i="1" s="1"/>
  <c r="AH2475" i="1" s="1"/>
  <c r="AJ2475" i="1" s="1"/>
  <c r="AL2475" i="1" s="1"/>
  <c r="N2475" i="1"/>
  <c r="N2474" i="1"/>
  <c r="P2474" i="1" s="1"/>
  <c r="AG2474" i="1" s="1"/>
  <c r="AH2474" i="1" s="1"/>
  <c r="AJ2474" i="1" s="1"/>
  <c r="AL2474" i="1" s="1"/>
  <c r="P2473" i="1"/>
  <c r="AG2473" i="1" s="1"/>
  <c r="AH2473" i="1" s="1"/>
  <c r="AJ2473" i="1" s="1"/>
  <c r="AL2473" i="1" s="1"/>
  <c r="N2473" i="1"/>
  <c r="N2472" i="1"/>
  <c r="P2472" i="1" s="1"/>
  <c r="AG2472" i="1" s="1"/>
  <c r="AH2472" i="1" s="1"/>
  <c r="AJ2472" i="1" s="1"/>
  <c r="AL2472" i="1" s="1"/>
  <c r="P2471" i="1"/>
  <c r="AG2471" i="1" s="1"/>
  <c r="AH2471" i="1" s="1"/>
  <c r="N2471" i="1"/>
  <c r="N2469" i="1"/>
  <c r="P2469" i="1" s="1"/>
  <c r="AG2469" i="1" s="1"/>
  <c r="AH2469" i="1" s="1"/>
  <c r="AG2467" i="1"/>
  <c r="AH2467" i="1" s="1"/>
  <c r="N2467" i="1"/>
  <c r="P2467" i="1" s="1"/>
  <c r="AC2465" i="1"/>
  <c r="AF2465" i="1" s="1"/>
  <c r="AI2465" i="1" s="1"/>
  <c r="N2465" i="1"/>
  <c r="P2465" i="1" s="1"/>
  <c r="AH2464" i="1"/>
  <c r="AJ2464" i="1" s="1"/>
  <c r="AL2464" i="1" s="1"/>
  <c r="P2464" i="1"/>
  <c r="AG2464" i="1" s="1"/>
  <c r="N2464" i="1"/>
  <c r="N2463" i="1"/>
  <c r="P2463" i="1" s="1"/>
  <c r="AG2463" i="1" s="1"/>
  <c r="AH2463" i="1" s="1"/>
  <c r="AJ2462" i="1"/>
  <c r="AH2462" i="1"/>
  <c r="P2462" i="1"/>
  <c r="AG2462" i="1" s="1"/>
  <c r="N2462" i="1"/>
  <c r="N2460" i="1"/>
  <c r="P2460" i="1" s="1"/>
  <c r="AG2460" i="1" s="1"/>
  <c r="AH2460" i="1" s="1"/>
  <c r="N2458" i="1"/>
  <c r="P2458" i="1" s="1"/>
  <c r="AG2458" i="1" s="1"/>
  <c r="AH2458" i="1" s="1"/>
  <c r="AG2456" i="1"/>
  <c r="AH2456" i="1" s="1"/>
  <c r="AJ2456" i="1" s="1"/>
  <c r="AL2456" i="1" s="1"/>
  <c r="AC2456" i="1"/>
  <c r="AF2456" i="1" s="1"/>
  <c r="P2456" i="1"/>
  <c r="N2456" i="1"/>
  <c r="N2455" i="1"/>
  <c r="P2455" i="1" s="1"/>
  <c r="AG2455" i="1" s="1"/>
  <c r="AH2455" i="1" s="1"/>
  <c r="AJ2455" i="1" s="1"/>
  <c r="AL2455" i="1" s="1"/>
  <c r="AL2457" i="1" s="1"/>
  <c r="AJ2454" i="1"/>
  <c r="AL2454" i="1" s="1"/>
  <c r="AG2454" i="1"/>
  <c r="AH2454" i="1" s="1"/>
  <c r="AH2457" i="1" s="1"/>
  <c r="P2454" i="1"/>
  <c r="N2454" i="1"/>
  <c r="AC2452" i="1"/>
  <c r="AF2452" i="1" s="1"/>
  <c r="AI2452" i="1" s="1"/>
  <c r="P2452" i="1"/>
  <c r="AG2452" i="1" s="1"/>
  <c r="AH2452" i="1" s="1"/>
  <c r="AH2453" i="1" s="1"/>
  <c r="N2452" i="1"/>
  <c r="AC2450" i="1"/>
  <c r="AF2450" i="1" s="1"/>
  <c r="AI2450" i="1" s="1"/>
  <c r="P2450" i="1"/>
  <c r="AG2450" i="1" s="1"/>
  <c r="AH2450" i="1" s="1"/>
  <c r="N2450" i="1"/>
  <c r="AC2449" i="1"/>
  <c r="AF2449" i="1" s="1"/>
  <c r="N2449" i="1"/>
  <c r="P2449" i="1" s="1"/>
  <c r="AG2449" i="1" s="1"/>
  <c r="AH2449" i="1" s="1"/>
  <c r="AJ2449" i="1" s="1"/>
  <c r="AL2449" i="1" s="1"/>
  <c r="AF2448" i="1"/>
  <c r="AI2448" i="1" s="1"/>
  <c r="AJ2448" i="1" s="1"/>
  <c r="AL2448" i="1" s="1"/>
  <c r="AC2448" i="1"/>
  <c r="P2448" i="1"/>
  <c r="AG2448" i="1" s="1"/>
  <c r="AH2448" i="1" s="1"/>
  <c r="N2448" i="1"/>
  <c r="N2447" i="1"/>
  <c r="P2447" i="1" s="1"/>
  <c r="AG2447" i="1" s="1"/>
  <c r="AH2447" i="1" s="1"/>
  <c r="AJ2447" i="1" s="1"/>
  <c r="AL2447" i="1" s="1"/>
  <c r="AG2446" i="1"/>
  <c r="AH2446" i="1" s="1"/>
  <c r="P2446" i="1"/>
  <c r="N2446" i="1"/>
  <c r="AH2444" i="1"/>
  <c r="AJ2444" i="1" s="1"/>
  <c r="AL2444" i="1" s="1"/>
  <c r="P2444" i="1"/>
  <c r="AG2444" i="1" s="1"/>
  <c r="N2444" i="1"/>
  <c r="N2443" i="1"/>
  <c r="P2443" i="1" s="1"/>
  <c r="AG2443" i="1" s="1"/>
  <c r="AH2443" i="1" s="1"/>
  <c r="P2441" i="1"/>
  <c r="AG2441" i="1" s="1"/>
  <c r="AH2441" i="1" s="1"/>
  <c r="AJ2441" i="1" s="1"/>
  <c r="AL2441" i="1" s="1"/>
  <c r="N2441" i="1"/>
  <c r="AF2440" i="1"/>
  <c r="AC2440" i="1"/>
  <c r="N2440" i="1"/>
  <c r="P2440" i="1" s="1"/>
  <c r="N2438" i="1"/>
  <c r="P2438" i="1" s="1"/>
  <c r="AG2438" i="1" s="1"/>
  <c r="AH2438" i="1" s="1"/>
  <c r="P2436" i="1"/>
  <c r="AG2436" i="1" s="1"/>
  <c r="AH2436" i="1" s="1"/>
  <c r="N2436" i="1"/>
  <c r="AH2434" i="1"/>
  <c r="AJ2434" i="1" s="1"/>
  <c r="AG2434" i="1"/>
  <c r="P2434" i="1"/>
  <c r="N2434" i="1"/>
  <c r="AG2432" i="1"/>
  <c r="AH2432" i="1" s="1"/>
  <c r="AJ2432" i="1" s="1"/>
  <c r="AL2432" i="1" s="1"/>
  <c r="P2432" i="1"/>
  <c r="N2432" i="1"/>
  <c r="N2431" i="1"/>
  <c r="P2431" i="1" s="1"/>
  <c r="AG2431" i="1" s="1"/>
  <c r="AH2431" i="1" s="1"/>
  <c r="AJ2431" i="1" s="1"/>
  <c r="AL2431" i="1" s="1"/>
  <c r="P2430" i="1"/>
  <c r="AG2430" i="1" s="1"/>
  <c r="AH2430" i="1" s="1"/>
  <c r="N2430" i="1"/>
  <c r="AG2428" i="1"/>
  <c r="AH2428" i="1" s="1"/>
  <c r="AJ2428" i="1" s="1"/>
  <c r="AL2428" i="1" s="1"/>
  <c r="N2428" i="1"/>
  <c r="P2428" i="1" s="1"/>
  <c r="AC2427" i="1"/>
  <c r="AF2427" i="1" s="1"/>
  <c r="P2427" i="1"/>
  <c r="N2427" i="1"/>
  <c r="P2426" i="1"/>
  <c r="AG2426" i="1" s="1"/>
  <c r="AH2426" i="1" s="1"/>
  <c r="N2426" i="1"/>
  <c r="N2424" i="1"/>
  <c r="P2424" i="1" s="1"/>
  <c r="AG2424" i="1" s="1"/>
  <c r="AH2424" i="1" s="1"/>
  <c r="AF2422" i="1"/>
  <c r="AI2422" i="1" s="1"/>
  <c r="AJ2422" i="1" s="1"/>
  <c r="AL2422" i="1" s="1"/>
  <c r="AC2422" i="1"/>
  <c r="N2422" i="1"/>
  <c r="P2422" i="1" s="1"/>
  <c r="AG2422" i="1" s="1"/>
  <c r="AH2422" i="1" s="1"/>
  <c r="AG2421" i="1"/>
  <c r="AH2421" i="1" s="1"/>
  <c r="P2421" i="1"/>
  <c r="N2421" i="1"/>
  <c r="AF2419" i="1"/>
  <c r="AC2419" i="1"/>
  <c r="P2419" i="1"/>
  <c r="AG2419" i="1" s="1"/>
  <c r="AH2419" i="1" s="1"/>
  <c r="N2419" i="1"/>
  <c r="N2417" i="1"/>
  <c r="P2417" i="1" s="1"/>
  <c r="AG2417" i="1" s="1"/>
  <c r="AH2417" i="1" s="1"/>
  <c r="N2415" i="1"/>
  <c r="P2415" i="1" s="1"/>
  <c r="AG2415" i="1" s="1"/>
  <c r="AH2415" i="1" s="1"/>
  <c r="N2413" i="1"/>
  <c r="P2413" i="1" s="1"/>
  <c r="AG2413" i="1" s="1"/>
  <c r="AH2413" i="1" s="1"/>
  <c r="AJ2413" i="1" s="1"/>
  <c r="AL2413" i="1" s="1"/>
  <c r="AC2412" i="1"/>
  <c r="AF2412" i="1" s="1"/>
  <c r="N2412" i="1"/>
  <c r="P2412" i="1" s="1"/>
  <c r="AC2410" i="1"/>
  <c r="AF2410" i="1" s="1"/>
  <c r="AI2410" i="1" s="1"/>
  <c r="N2410" i="1"/>
  <c r="P2410" i="1" s="1"/>
  <c r="AG2409" i="1"/>
  <c r="AH2409" i="1" s="1"/>
  <c r="P2409" i="1"/>
  <c r="N2409" i="1"/>
  <c r="N2407" i="1"/>
  <c r="P2407" i="1" s="1"/>
  <c r="AG2407" i="1" s="1"/>
  <c r="AH2407" i="1" s="1"/>
  <c r="N2405" i="1"/>
  <c r="P2405" i="1" s="1"/>
  <c r="AG2405" i="1" s="1"/>
  <c r="AH2405" i="1" s="1"/>
  <c r="AF2403" i="1"/>
  <c r="AC2403" i="1"/>
  <c r="P2403" i="1"/>
  <c r="AG2403" i="1" s="1"/>
  <c r="AH2403" i="1" s="1"/>
  <c r="N2403" i="1"/>
  <c r="AF2401" i="1"/>
  <c r="AI2401" i="1" s="1"/>
  <c r="AC2401" i="1"/>
  <c r="P2401" i="1"/>
  <c r="AG2401" i="1" s="1"/>
  <c r="AH2401" i="1" s="1"/>
  <c r="N2401" i="1"/>
  <c r="AF2400" i="1"/>
  <c r="AI2400" i="1" s="1"/>
  <c r="AJ2400" i="1" s="1"/>
  <c r="AL2400" i="1" s="1"/>
  <c r="AC2400" i="1"/>
  <c r="N2400" i="1"/>
  <c r="P2400" i="1" s="1"/>
  <c r="AG2400" i="1" s="1"/>
  <c r="AH2400" i="1" s="1"/>
  <c r="N2399" i="1"/>
  <c r="P2399" i="1" s="1"/>
  <c r="AG2399" i="1" s="1"/>
  <c r="AH2399" i="1" s="1"/>
  <c r="AJ2399" i="1" s="1"/>
  <c r="AL2399" i="1" s="1"/>
  <c r="N2398" i="1"/>
  <c r="P2398" i="1" s="1"/>
  <c r="AG2398" i="1" s="1"/>
  <c r="AH2398" i="1" s="1"/>
  <c r="P2396" i="1"/>
  <c r="AG2396" i="1" s="1"/>
  <c r="AH2396" i="1" s="1"/>
  <c r="N2396" i="1"/>
  <c r="N2394" i="1"/>
  <c r="P2394" i="1" s="1"/>
  <c r="AG2394" i="1" s="1"/>
  <c r="AH2394" i="1" s="1"/>
  <c r="P2392" i="1"/>
  <c r="AG2392" i="1" s="1"/>
  <c r="AH2392" i="1" s="1"/>
  <c r="AJ2392" i="1" s="1"/>
  <c r="AL2392" i="1" s="1"/>
  <c r="N2392" i="1"/>
  <c r="AF2391" i="1"/>
  <c r="AC2391" i="1"/>
  <c r="N2391" i="1"/>
  <c r="P2391" i="1" s="1"/>
  <c r="AG2391" i="1" s="1"/>
  <c r="AH2391" i="1" s="1"/>
  <c r="N2389" i="1"/>
  <c r="P2389" i="1" s="1"/>
  <c r="AG2389" i="1" s="1"/>
  <c r="AH2389" i="1" s="1"/>
  <c r="AJ2389" i="1" s="1"/>
  <c r="AL2389" i="1" s="1"/>
  <c r="N2388" i="1"/>
  <c r="P2388" i="1" s="1"/>
  <c r="AG2388" i="1" s="1"/>
  <c r="AH2388" i="1" s="1"/>
  <c r="N2386" i="1"/>
  <c r="P2386" i="1" s="1"/>
  <c r="AG2386" i="1" s="1"/>
  <c r="AH2386" i="1" s="1"/>
  <c r="AJ2386" i="1" s="1"/>
  <c r="AL2386" i="1" s="1"/>
  <c r="P2385" i="1"/>
  <c r="AG2385" i="1" s="1"/>
  <c r="AH2385" i="1" s="1"/>
  <c r="N2385" i="1"/>
  <c r="N2383" i="1"/>
  <c r="P2383" i="1" s="1"/>
  <c r="AG2383" i="1" s="1"/>
  <c r="AH2383" i="1" s="1"/>
  <c r="AC2381" i="1"/>
  <c r="AF2381" i="1" s="1"/>
  <c r="P2381" i="1"/>
  <c r="N2381" i="1"/>
  <c r="AC2380" i="1"/>
  <c r="AF2380" i="1" s="1"/>
  <c r="P2380" i="1"/>
  <c r="N2380" i="1"/>
  <c r="AF2379" i="1"/>
  <c r="AC2379" i="1"/>
  <c r="P2379" i="1"/>
  <c r="AG2379" i="1" s="1"/>
  <c r="AH2379" i="1" s="1"/>
  <c r="N2379" i="1"/>
  <c r="AF2377" i="1"/>
  <c r="AI2377" i="1" s="1"/>
  <c r="AC2377" i="1"/>
  <c r="P2377" i="1"/>
  <c r="AG2377" i="1" s="1"/>
  <c r="AH2377" i="1" s="1"/>
  <c r="N2377" i="1"/>
  <c r="AC2376" i="1"/>
  <c r="AF2376" i="1" s="1"/>
  <c r="AI2376" i="1" s="1"/>
  <c r="N2376" i="1"/>
  <c r="P2376" i="1" s="1"/>
  <c r="AG2376" i="1" s="1"/>
  <c r="AH2376" i="1" s="1"/>
  <c r="AC2374" i="1"/>
  <c r="AF2374" i="1" s="1"/>
  <c r="P2374" i="1"/>
  <c r="AG2374" i="1" s="1"/>
  <c r="AH2374" i="1" s="1"/>
  <c r="N2374" i="1"/>
  <c r="AC2372" i="1"/>
  <c r="AF2372" i="1" s="1"/>
  <c r="AI2372" i="1" s="1"/>
  <c r="P2372" i="1"/>
  <c r="AG2372" i="1" s="1"/>
  <c r="AH2372" i="1" s="1"/>
  <c r="AH2373" i="1" s="1"/>
  <c r="N2372" i="1"/>
  <c r="AG2370" i="1"/>
  <c r="AH2370" i="1" s="1"/>
  <c r="AJ2370" i="1" s="1"/>
  <c r="AL2370" i="1" s="1"/>
  <c r="P2370" i="1"/>
  <c r="N2370" i="1"/>
  <c r="AC2369" i="1"/>
  <c r="AF2369" i="1" s="1"/>
  <c r="AG2369" i="1" s="1"/>
  <c r="AH2369" i="1" s="1"/>
  <c r="P2369" i="1"/>
  <c r="N2369" i="1"/>
  <c r="P2367" i="1"/>
  <c r="AG2367" i="1" s="1"/>
  <c r="AH2367" i="1" s="1"/>
  <c r="N2367" i="1"/>
  <c r="N2365" i="1"/>
  <c r="P2365" i="1" s="1"/>
  <c r="AG2365" i="1" s="1"/>
  <c r="AH2365" i="1" s="1"/>
  <c r="P2363" i="1"/>
  <c r="AG2363" i="1" s="1"/>
  <c r="AH2363" i="1" s="1"/>
  <c r="N2363" i="1"/>
  <c r="AG2361" i="1"/>
  <c r="AH2361" i="1" s="1"/>
  <c r="P2361" i="1"/>
  <c r="N2361" i="1"/>
  <c r="N2359" i="1"/>
  <c r="P2359" i="1" s="1"/>
  <c r="AG2359" i="1" s="1"/>
  <c r="AH2359" i="1" s="1"/>
  <c r="N2357" i="1"/>
  <c r="P2357" i="1" s="1"/>
  <c r="AG2357" i="1" s="1"/>
  <c r="AH2357" i="1" s="1"/>
  <c r="P2355" i="1"/>
  <c r="AG2355" i="1" s="1"/>
  <c r="AH2355" i="1" s="1"/>
  <c r="N2355" i="1"/>
  <c r="AG2353" i="1"/>
  <c r="AH2353" i="1" s="1"/>
  <c r="AJ2353" i="1" s="1"/>
  <c r="AL2353" i="1" s="1"/>
  <c r="P2353" i="1"/>
  <c r="N2353" i="1"/>
  <c r="N2352" i="1"/>
  <c r="P2352" i="1" s="1"/>
  <c r="AG2352" i="1" s="1"/>
  <c r="AH2352" i="1" s="1"/>
  <c r="AF2350" i="1"/>
  <c r="AC2350" i="1"/>
  <c r="N2350" i="1"/>
  <c r="P2350" i="1" s="1"/>
  <c r="AG2350" i="1" s="1"/>
  <c r="AH2350" i="1" s="1"/>
  <c r="AJ2350" i="1" s="1"/>
  <c r="AL2350" i="1" s="1"/>
  <c r="AF2349" i="1"/>
  <c r="AC2349" i="1"/>
  <c r="N2349" i="1"/>
  <c r="P2349" i="1" s="1"/>
  <c r="AG2349" i="1" s="1"/>
  <c r="AH2349" i="1" s="1"/>
  <c r="AC2347" i="1"/>
  <c r="AF2347" i="1" s="1"/>
  <c r="AG2347" i="1" s="1"/>
  <c r="AH2347" i="1" s="1"/>
  <c r="P2347" i="1"/>
  <c r="N2347" i="1"/>
  <c r="AC2345" i="1"/>
  <c r="AF2345" i="1" s="1"/>
  <c r="P2345" i="1"/>
  <c r="N2345" i="1"/>
  <c r="N2343" i="1"/>
  <c r="P2343" i="1" s="1"/>
  <c r="AG2343" i="1" s="1"/>
  <c r="AH2343" i="1" s="1"/>
  <c r="AJ2343" i="1" s="1"/>
  <c r="AL2343" i="1" s="1"/>
  <c r="AF2342" i="1"/>
  <c r="AI2342" i="1" s="1"/>
  <c r="AJ2342" i="1" s="1"/>
  <c r="AL2342" i="1" s="1"/>
  <c r="AC2342" i="1"/>
  <c r="N2342" i="1"/>
  <c r="P2342" i="1" s="1"/>
  <c r="AG2342" i="1" s="1"/>
  <c r="AH2342" i="1" s="1"/>
  <c r="AI2341" i="1"/>
  <c r="AJ2341" i="1" s="1"/>
  <c r="AL2341" i="1" s="1"/>
  <c r="AF2341" i="1"/>
  <c r="AC2341" i="1"/>
  <c r="N2341" i="1"/>
  <c r="P2341" i="1" s="1"/>
  <c r="AG2341" i="1" s="1"/>
  <c r="AH2341" i="1" s="1"/>
  <c r="AC2340" i="1"/>
  <c r="AF2340" i="1" s="1"/>
  <c r="AI2340" i="1" s="1"/>
  <c r="P2340" i="1"/>
  <c r="AG2340" i="1" s="1"/>
  <c r="AH2340" i="1" s="1"/>
  <c r="N2340" i="1"/>
  <c r="AC2339" i="1"/>
  <c r="AF2339" i="1" s="1"/>
  <c r="AI2339" i="1" s="1"/>
  <c r="N2339" i="1"/>
  <c r="P2339" i="1" s="1"/>
  <c r="AG2339" i="1" s="1"/>
  <c r="AH2339" i="1" s="1"/>
  <c r="AH2344" i="1" s="1"/>
  <c r="AC2337" i="1"/>
  <c r="AF2337" i="1" s="1"/>
  <c r="AI2337" i="1" s="1"/>
  <c r="N2337" i="1"/>
  <c r="P2337" i="1" s="1"/>
  <c r="AF2336" i="1"/>
  <c r="AI2336" i="1" s="1"/>
  <c r="AJ2336" i="1" s="1"/>
  <c r="AL2336" i="1" s="1"/>
  <c r="AC2336" i="1"/>
  <c r="N2336" i="1"/>
  <c r="P2336" i="1" s="1"/>
  <c r="AG2336" i="1" s="1"/>
  <c r="AH2336" i="1" s="1"/>
  <c r="AI2335" i="1"/>
  <c r="AF2335" i="1"/>
  <c r="AC2335" i="1"/>
  <c r="N2335" i="1"/>
  <c r="P2335" i="1" s="1"/>
  <c r="AG2335" i="1" s="1"/>
  <c r="AH2335" i="1" s="1"/>
  <c r="AC2334" i="1"/>
  <c r="AF2334" i="1" s="1"/>
  <c r="AI2334" i="1" s="1"/>
  <c r="P2334" i="1"/>
  <c r="AG2334" i="1" s="1"/>
  <c r="AH2334" i="1" s="1"/>
  <c r="N2334" i="1"/>
  <c r="AC2333" i="1"/>
  <c r="AF2333" i="1" s="1"/>
  <c r="AI2332" i="1"/>
  <c r="AF2332" i="1"/>
  <c r="AC2332" i="1"/>
  <c r="N2332" i="1"/>
  <c r="P2332" i="1" s="1"/>
  <c r="AC2331" i="1"/>
  <c r="AF2331" i="1" s="1"/>
  <c r="AI2331" i="1" s="1"/>
  <c r="P2331" i="1"/>
  <c r="N2331" i="1"/>
  <c r="AC2330" i="1"/>
  <c r="AF2330" i="1" s="1"/>
  <c r="AI2330" i="1" s="1"/>
  <c r="N2330" i="1"/>
  <c r="P2330" i="1" s="1"/>
  <c r="N2328" i="1"/>
  <c r="P2328" i="1" s="1"/>
  <c r="AG2328" i="1" s="1"/>
  <c r="AH2328" i="1" s="1"/>
  <c r="AJ2328" i="1" s="1"/>
  <c r="AL2328" i="1" s="1"/>
  <c r="AI2327" i="1"/>
  <c r="AJ2327" i="1" s="1"/>
  <c r="AL2327" i="1" s="1"/>
  <c r="AF2327" i="1"/>
  <c r="AC2327" i="1"/>
  <c r="N2327" i="1"/>
  <c r="P2327" i="1" s="1"/>
  <c r="AG2327" i="1" s="1"/>
  <c r="AH2327" i="1" s="1"/>
  <c r="N2326" i="1"/>
  <c r="P2326" i="1" s="1"/>
  <c r="AG2326" i="1" s="1"/>
  <c r="AH2326" i="1" s="1"/>
  <c r="N2324" i="1"/>
  <c r="P2324" i="1" s="1"/>
  <c r="AG2324" i="1" s="1"/>
  <c r="AH2324" i="1" s="1"/>
  <c r="AC2322" i="1"/>
  <c r="AF2322" i="1" s="1"/>
  <c r="P2322" i="1"/>
  <c r="N2322" i="1"/>
  <c r="AC2321" i="1"/>
  <c r="AF2321" i="1" s="1"/>
  <c r="AG2321" i="1" s="1"/>
  <c r="AH2321" i="1" s="1"/>
  <c r="AJ2321" i="1" s="1"/>
  <c r="AL2321" i="1" s="1"/>
  <c r="P2321" i="1"/>
  <c r="N2321" i="1"/>
  <c r="AC2320" i="1"/>
  <c r="AF2320" i="1" s="1"/>
  <c r="N2320" i="1"/>
  <c r="P2320" i="1" s="1"/>
  <c r="AG2320" i="1" s="1"/>
  <c r="AH2320" i="1" s="1"/>
  <c r="AJ2320" i="1" s="1"/>
  <c r="AL2320" i="1" s="1"/>
  <c r="AC2319" i="1"/>
  <c r="AF2319" i="1" s="1"/>
  <c r="P2319" i="1"/>
  <c r="AG2319" i="1" s="1"/>
  <c r="AH2319" i="1" s="1"/>
  <c r="AJ2319" i="1" s="1"/>
  <c r="AL2319" i="1" s="1"/>
  <c r="N2319" i="1"/>
  <c r="N2318" i="1"/>
  <c r="P2318" i="1" s="1"/>
  <c r="AG2318" i="1" s="1"/>
  <c r="AH2318" i="1" s="1"/>
  <c r="AF2316" i="1"/>
  <c r="AC2316" i="1"/>
  <c r="N2316" i="1"/>
  <c r="P2316" i="1" s="1"/>
  <c r="AG2316" i="1" s="1"/>
  <c r="AH2316" i="1" s="1"/>
  <c r="AF2314" i="1"/>
  <c r="AI2314" i="1" s="1"/>
  <c r="AC2314" i="1"/>
  <c r="N2314" i="1"/>
  <c r="P2314" i="1" s="1"/>
  <c r="AG2314" i="1" s="1"/>
  <c r="AH2314" i="1" s="1"/>
  <c r="AF2313" i="1"/>
  <c r="AI2313" i="1" s="1"/>
  <c r="AJ2313" i="1" s="1"/>
  <c r="AC2313" i="1"/>
  <c r="N2313" i="1"/>
  <c r="P2313" i="1" s="1"/>
  <c r="AG2313" i="1" s="1"/>
  <c r="AH2313" i="1" s="1"/>
  <c r="P2311" i="1"/>
  <c r="AG2311" i="1" s="1"/>
  <c r="AH2311" i="1" s="1"/>
  <c r="N2311" i="1"/>
  <c r="AG2309" i="1"/>
  <c r="AH2309" i="1" s="1"/>
  <c r="P2309" i="1"/>
  <c r="N2309" i="1"/>
  <c r="N2307" i="1"/>
  <c r="P2307" i="1" s="1"/>
  <c r="AG2307" i="1" s="1"/>
  <c r="AH2307" i="1" s="1"/>
  <c r="AJ2307" i="1" s="1"/>
  <c r="AL2307" i="1" s="1"/>
  <c r="P2306" i="1"/>
  <c r="AG2306" i="1" s="1"/>
  <c r="AH2306" i="1" s="1"/>
  <c r="N2306" i="1"/>
  <c r="AG2304" i="1"/>
  <c r="AH2304" i="1" s="1"/>
  <c r="P2304" i="1"/>
  <c r="N2304" i="1"/>
  <c r="N2302" i="1"/>
  <c r="P2302" i="1" s="1"/>
  <c r="AG2302" i="1" s="1"/>
  <c r="AH2302" i="1" s="1"/>
  <c r="AC2300" i="1"/>
  <c r="AF2300" i="1" s="1"/>
  <c r="N2300" i="1"/>
  <c r="P2300" i="1" s="1"/>
  <c r="AG2300" i="1" s="1"/>
  <c r="AH2300" i="1" s="1"/>
  <c r="N2298" i="1"/>
  <c r="P2298" i="1" s="1"/>
  <c r="AG2298" i="1" s="1"/>
  <c r="AH2298" i="1" s="1"/>
  <c r="N2296" i="1"/>
  <c r="P2296" i="1" s="1"/>
  <c r="AG2296" i="1" s="1"/>
  <c r="AH2296" i="1" s="1"/>
  <c r="AF2294" i="1"/>
  <c r="AC2294" i="1"/>
  <c r="N2294" i="1"/>
  <c r="P2294" i="1" s="1"/>
  <c r="AG2294" i="1" s="1"/>
  <c r="AH2294" i="1" s="1"/>
  <c r="N2292" i="1"/>
  <c r="P2292" i="1" s="1"/>
  <c r="AG2292" i="1" s="1"/>
  <c r="AH2292" i="1" s="1"/>
  <c r="P2290" i="1"/>
  <c r="AG2290" i="1" s="1"/>
  <c r="AH2290" i="1" s="1"/>
  <c r="AJ2290" i="1" s="1"/>
  <c r="AL2290" i="1" s="1"/>
  <c r="N2290" i="1"/>
  <c r="AC2289" i="1"/>
  <c r="AF2289" i="1" s="1"/>
  <c r="P2289" i="1"/>
  <c r="N2289" i="1"/>
  <c r="AC2288" i="1"/>
  <c r="AF2288" i="1" s="1"/>
  <c r="P2288" i="1"/>
  <c r="N2288" i="1"/>
  <c r="N2287" i="1"/>
  <c r="P2287" i="1" s="1"/>
  <c r="AG2287" i="1" s="1"/>
  <c r="AH2287" i="1" s="1"/>
  <c r="AC2285" i="1"/>
  <c r="AF2285" i="1" s="1"/>
  <c r="P2285" i="1"/>
  <c r="AG2285" i="1" s="1"/>
  <c r="AH2285" i="1" s="1"/>
  <c r="N2285" i="1"/>
  <c r="N2283" i="1"/>
  <c r="P2283" i="1" s="1"/>
  <c r="AG2283" i="1" s="1"/>
  <c r="AH2283" i="1" s="1"/>
  <c r="N2281" i="1"/>
  <c r="P2281" i="1" s="1"/>
  <c r="AG2281" i="1" s="1"/>
  <c r="AH2281" i="1" s="1"/>
  <c r="AJ2281" i="1" s="1"/>
  <c r="AL2281" i="1" s="1"/>
  <c r="AC2280" i="1"/>
  <c r="AF2280" i="1" s="1"/>
  <c r="AI2280" i="1" s="1"/>
  <c r="P2280" i="1"/>
  <c r="N2280" i="1"/>
  <c r="AC2279" i="1"/>
  <c r="AF2279" i="1" s="1"/>
  <c r="AI2279" i="1" s="1"/>
  <c r="P2279" i="1"/>
  <c r="N2279" i="1"/>
  <c r="N2278" i="1"/>
  <c r="P2278" i="1" s="1"/>
  <c r="AG2278" i="1" s="1"/>
  <c r="AH2278" i="1" s="1"/>
  <c r="AJ2278" i="1" s="1"/>
  <c r="AL2278" i="1" s="1"/>
  <c r="AG2277" i="1"/>
  <c r="AH2277" i="1" s="1"/>
  <c r="AJ2277" i="1" s="1"/>
  <c r="AL2277" i="1" s="1"/>
  <c r="P2277" i="1"/>
  <c r="N2277" i="1"/>
  <c r="N2276" i="1"/>
  <c r="P2276" i="1" s="1"/>
  <c r="AG2276" i="1" s="1"/>
  <c r="AH2276" i="1" s="1"/>
  <c r="AJ2276" i="1" s="1"/>
  <c r="AL2276" i="1" s="1"/>
  <c r="AG2275" i="1"/>
  <c r="AH2275" i="1" s="1"/>
  <c r="AJ2275" i="1" s="1"/>
  <c r="AL2275" i="1" s="1"/>
  <c r="P2275" i="1"/>
  <c r="N2275" i="1"/>
  <c r="N2274" i="1"/>
  <c r="P2274" i="1" s="1"/>
  <c r="AG2274" i="1" s="1"/>
  <c r="AH2274" i="1" s="1"/>
  <c r="P2272" i="1"/>
  <c r="AG2272" i="1" s="1"/>
  <c r="AH2272" i="1" s="1"/>
  <c r="N2272" i="1"/>
  <c r="AG2270" i="1"/>
  <c r="AH2270" i="1" s="1"/>
  <c r="P2270" i="1"/>
  <c r="N2270" i="1"/>
  <c r="N2268" i="1"/>
  <c r="P2268" i="1" s="1"/>
  <c r="AG2268" i="1" s="1"/>
  <c r="AH2268" i="1" s="1"/>
  <c r="N2266" i="1"/>
  <c r="P2266" i="1" s="1"/>
  <c r="AG2266" i="1" s="1"/>
  <c r="AH2266" i="1" s="1"/>
  <c r="AJ2266" i="1" s="1"/>
  <c r="AL2266" i="1" s="1"/>
  <c r="AG2265" i="1"/>
  <c r="AH2265" i="1" s="1"/>
  <c r="P2265" i="1"/>
  <c r="N2265" i="1"/>
  <c r="N2263" i="1"/>
  <c r="P2263" i="1" s="1"/>
  <c r="AG2263" i="1" s="1"/>
  <c r="AH2263" i="1" s="1"/>
  <c r="N2261" i="1"/>
  <c r="P2261" i="1" s="1"/>
  <c r="AG2261" i="1" s="1"/>
  <c r="AH2261" i="1" s="1"/>
  <c r="AJ2261" i="1" s="1"/>
  <c r="AL2261" i="1" s="1"/>
  <c r="AF2260" i="1"/>
  <c r="AC2260" i="1"/>
  <c r="N2260" i="1"/>
  <c r="P2260" i="1" s="1"/>
  <c r="AG2260" i="1" s="1"/>
  <c r="AH2260" i="1" s="1"/>
  <c r="AJ2260" i="1" s="1"/>
  <c r="AL2260" i="1" s="1"/>
  <c r="N2259" i="1"/>
  <c r="P2259" i="1" s="1"/>
  <c r="AG2259" i="1" s="1"/>
  <c r="AH2259" i="1" s="1"/>
  <c r="AJ2259" i="1" s="1"/>
  <c r="AL2259" i="1" s="1"/>
  <c r="N2258" i="1"/>
  <c r="P2258" i="1" s="1"/>
  <c r="AG2258" i="1" s="1"/>
  <c r="AH2258" i="1" s="1"/>
  <c r="P2256" i="1"/>
  <c r="AG2256" i="1" s="1"/>
  <c r="AH2256" i="1" s="1"/>
  <c r="N2256" i="1"/>
  <c r="AC2254" i="1"/>
  <c r="AF2254" i="1" s="1"/>
  <c r="AI2254" i="1" s="1"/>
  <c r="P2254" i="1"/>
  <c r="AG2254" i="1" s="1"/>
  <c r="AH2254" i="1" s="1"/>
  <c r="N2254" i="1"/>
  <c r="AC2253" i="1"/>
  <c r="AF2253" i="1" s="1"/>
  <c r="AI2253" i="1" s="1"/>
  <c r="N2253" i="1"/>
  <c r="P2253" i="1" s="1"/>
  <c r="AG2253" i="1" s="1"/>
  <c r="AH2253" i="1" s="1"/>
  <c r="AF2252" i="1"/>
  <c r="AI2252" i="1" s="1"/>
  <c r="AJ2252" i="1" s="1"/>
  <c r="AC2252" i="1"/>
  <c r="N2252" i="1"/>
  <c r="P2252" i="1" s="1"/>
  <c r="AG2252" i="1" s="1"/>
  <c r="AH2252" i="1" s="1"/>
  <c r="N2250" i="1"/>
  <c r="P2250" i="1" s="1"/>
  <c r="AG2250" i="1" s="1"/>
  <c r="AH2250" i="1" s="1"/>
  <c r="AF2248" i="1"/>
  <c r="AG2248" i="1" s="1"/>
  <c r="AH2248" i="1" s="1"/>
  <c r="AC2248" i="1"/>
  <c r="P2248" i="1"/>
  <c r="N2248" i="1"/>
  <c r="N2246" i="1"/>
  <c r="P2246" i="1" s="1"/>
  <c r="AG2246" i="1" s="1"/>
  <c r="AH2246" i="1" s="1"/>
  <c r="P2244" i="1"/>
  <c r="AG2244" i="1" s="1"/>
  <c r="AH2244" i="1" s="1"/>
  <c r="AJ2244" i="1" s="1"/>
  <c r="AL2244" i="1" s="1"/>
  <c r="N2244" i="1"/>
  <c r="AF2243" i="1"/>
  <c r="AC2243" i="1"/>
  <c r="P2243" i="1"/>
  <c r="AG2243" i="1" s="1"/>
  <c r="AH2243" i="1" s="1"/>
  <c r="N2243" i="1"/>
  <c r="AF2241" i="1"/>
  <c r="AC2241" i="1"/>
  <c r="N2241" i="1"/>
  <c r="P2241" i="1" s="1"/>
  <c r="AG2241" i="1" s="1"/>
  <c r="AH2241" i="1" s="1"/>
  <c r="P2239" i="1"/>
  <c r="AG2239" i="1" s="1"/>
  <c r="AH2239" i="1" s="1"/>
  <c r="N2239" i="1"/>
  <c r="AC2237" i="1"/>
  <c r="AF2237" i="1" s="1"/>
  <c r="AI2237" i="1" s="1"/>
  <c r="P2237" i="1"/>
  <c r="N2237" i="1"/>
  <c r="AC2236" i="1"/>
  <c r="AF2236" i="1" s="1"/>
  <c r="AI2236" i="1" s="1"/>
  <c r="N2236" i="1"/>
  <c r="P2236" i="1" s="1"/>
  <c r="AG2236" i="1" s="1"/>
  <c r="AH2236" i="1" s="1"/>
  <c r="AF2235" i="1"/>
  <c r="AI2235" i="1" s="1"/>
  <c r="AC2235" i="1"/>
  <c r="N2235" i="1"/>
  <c r="P2235" i="1" s="1"/>
  <c r="AG2235" i="1" s="1"/>
  <c r="AH2235" i="1" s="1"/>
  <c r="AF2234" i="1"/>
  <c r="AI2234" i="1" s="1"/>
  <c r="AJ2234" i="1" s="1"/>
  <c r="AL2234" i="1" s="1"/>
  <c r="AC2234" i="1"/>
  <c r="N2234" i="1"/>
  <c r="P2234" i="1" s="1"/>
  <c r="AG2234" i="1" s="1"/>
  <c r="AH2234" i="1" s="1"/>
  <c r="N2233" i="1"/>
  <c r="P2233" i="1" s="1"/>
  <c r="AG2233" i="1" s="1"/>
  <c r="AH2233" i="1" s="1"/>
  <c r="N2231" i="1"/>
  <c r="P2231" i="1" s="1"/>
  <c r="AG2231" i="1" s="1"/>
  <c r="AH2231" i="1" s="1"/>
  <c r="N2229" i="1"/>
  <c r="P2229" i="1" s="1"/>
  <c r="AG2229" i="1" s="1"/>
  <c r="AH2229" i="1" s="1"/>
  <c r="AF2227" i="1"/>
  <c r="AC2227" i="1"/>
  <c r="N2227" i="1"/>
  <c r="P2227" i="1" s="1"/>
  <c r="AG2227" i="1" s="1"/>
  <c r="AH2227" i="1" s="1"/>
  <c r="AJ2227" i="1" s="1"/>
  <c r="AL2227" i="1" s="1"/>
  <c r="AF2226" i="1"/>
  <c r="AC2226" i="1"/>
  <c r="N2226" i="1"/>
  <c r="P2226" i="1" s="1"/>
  <c r="AG2226" i="1" s="1"/>
  <c r="AH2226" i="1" s="1"/>
  <c r="N2224" i="1"/>
  <c r="P2224" i="1" s="1"/>
  <c r="AG2224" i="1" s="1"/>
  <c r="AH2224" i="1" s="1"/>
  <c r="AJ2224" i="1" s="1"/>
  <c r="AL2224" i="1" s="1"/>
  <c r="AC2223" i="1"/>
  <c r="AF2223" i="1" s="1"/>
  <c r="AI2223" i="1" s="1"/>
  <c r="P2223" i="1"/>
  <c r="N2223" i="1"/>
  <c r="AC2222" i="1"/>
  <c r="AF2222" i="1" s="1"/>
  <c r="AI2222" i="1" s="1"/>
  <c r="P2222" i="1"/>
  <c r="N2222" i="1"/>
  <c r="N2220" i="1"/>
  <c r="P2220" i="1" s="1"/>
  <c r="AG2220" i="1" s="1"/>
  <c r="AH2220" i="1" s="1"/>
  <c r="AC2218" i="1"/>
  <c r="AF2218" i="1" s="1"/>
  <c r="N2218" i="1"/>
  <c r="P2218" i="1" s="1"/>
  <c r="AC2217" i="1"/>
  <c r="AF2217" i="1" s="1"/>
  <c r="P2217" i="1"/>
  <c r="AG2217" i="1" s="1"/>
  <c r="AH2217" i="1" s="1"/>
  <c r="AJ2217" i="1" s="1"/>
  <c r="AL2217" i="1" s="1"/>
  <c r="N2217" i="1"/>
  <c r="AC2216" i="1"/>
  <c r="AF2216" i="1" s="1"/>
  <c r="P2216" i="1"/>
  <c r="N2216" i="1"/>
  <c r="AC2215" i="1"/>
  <c r="AF2215" i="1" s="1"/>
  <c r="N2215" i="1"/>
  <c r="P2215" i="1" s="1"/>
  <c r="AC2214" i="1"/>
  <c r="AF2214" i="1" s="1"/>
  <c r="P2214" i="1"/>
  <c r="AG2214" i="1" s="1"/>
  <c r="AH2214" i="1" s="1"/>
  <c r="AJ2214" i="1" s="1"/>
  <c r="AL2214" i="1" s="1"/>
  <c r="N2214" i="1"/>
  <c r="AC2213" i="1"/>
  <c r="AF2213" i="1" s="1"/>
  <c r="P2213" i="1"/>
  <c r="AG2213" i="1" s="1"/>
  <c r="AH2213" i="1" s="1"/>
  <c r="AJ2213" i="1" s="1"/>
  <c r="AL2213" i="1" s="1"/>
  <c r="N2213" i="1"/>
  <c r="AC2212" i="1"/>
  <c r="AF2212" i="1" s="1"/>
  <c r="N2212" i="1"/>
  <c r="P2212" i="1" s="1"/>
  <c r="AG2212" i="1" s="1"/>
  <c r="AH2212" i="1" s="1"/>
  <c r="AJ2212" i="1" s="1"/>
  <c r="AL2212" i="1" s="1"/>
  <c r="AC2211" i="1"/>
  <c r="AF2211" i="1" s="1"/>
  <c r="P2211" i="1"/>
  <c r="AG2211" i="1" s="1"/>
  <c r="AH2211" i="1" s="1"/>
  <c r="AJ2211" i="1" s="1"/>
  <c r="AL2211" i="1" s="1"/>
  <c r="N2211" i="1"/>
  <c r="AC2210" i="1"/>
  <c r="AF2210" i="1" s="1"/>
  <c r="P2210" i="1"/>
  <c r="N2210" i="1"/>
  <c r="AC2209" i="1"/>
  <c r="AF2209" i="1" s="1"/>
  <c r="N2209" i="1"/>
  <c r="P2209" i="1" s="1"/>
  <c r="N2208" i="1"/>
  <c r="P2208" i="1" s="1"/>
  <c r="AG2208" i="1" s="1"/>
  <c r="AH2208" i="1" s="1"/>
  <c r="AJ2208" i="1" s="1"/>
  <c r="AL2208" i="1" s="1"/>
  <c r="N2207" i="1"/>
  <c r="P2207" i="1" s="1"/>
  <c r="AG2207" i="1" s="1"/>
  <c r="AH2207" i="1" s="1"/>
  <c r="AC2205" i="1"/>
  <c r="AF2205" i="1" s="1"/>
  <c r="P2205" i="1"/>
  <c r="AG2205" i="1" s="1"/>
  <c r="AH2205" i="1" s="1"/>
  <c r="N2205" i="1"/>
  <c r="AC2203" i="1"/>
  <c r="AF2203" i="1" s="1"/>
  <c r="AI2203" i="1" s="1"/>
  <c r="AJ2203" i="1" s="1"/>
  <c r="AL2203" i="1" s="1"/>
  <c r="P2203" i="1"/>
  <c r="AG2203" i="1" s="1"/>
  <c r="AH2203" i="1" s="1"/>
  <c r="N2203" i="1"/>
  <c r="AC2202" i="1"/>
  <c r="AF2202" i="1" s="1"/>
  <c r="AI2202" i="1" s="1"/>
  <c r="P2202" i="1"/>
  <c r="AG2202" i="1" s="1"/>
  <c r="AH2202" i="1" s="1"/>
  <c r="N2202" i="1"/>
  <c r="N2201" i="1"/>
  <c r="P2201" i="1" s="1"/>
  <c r="AG2201" i="1" s="1"/>
  <c r="AH2201" i="1" s="1"/>
  <c r="AF2199" i="1"/>
  <c r="AC2199" i="1"/>
  <c r="AC2198" i="1"/>
  <c r="AF2198" i="1" s="1"/>
  <c r="P2198" i="1"/>
  <c r="AG2198" i="1" s="1"/>
  <c r="AH2198" i="1" s="1"/>
  <c r="N2198" i="1"/>
  <c r="AG2196" i="1"/>
  <c r="AH2196" i="1" s="1"/>
  <c r="AJ2196" i="1" s="1"/>
  <c r="AL2196" i="1" s="1"/>
  <c r="P2196" i="1"/>
  <c r="N2196" i="1"/>
  <c r="N2195" i="1"/>
  <c r="P2195" i="1" s="1"/>
  <c r="AG2195" i="1" s="1"/>
  <c r="AH2195" i="1" s="1"/>
  <c r="P2193" i="1"/>
  <c r="AG2193" i="1" s="1"/>
  <c r="AH2193" i="1" s="1"/>
  <c r="N2193" i="1"/>
  <c r="AG2191" i="1"/>
  <c r="AH2191" i="1" s="1"/>
  <c r="P2191" i="1"/>
  <c r="N2191" i="1"/>
  <c r="AC2189" i="1"/>
  <c r="AF2189" i="1" s="1"/>
  <c r="P2189" i="1"/>
  <c r="AG2189" i="1" s="1"/>
  <c r="AH2189" i="1" s="1"/>
  <c r="N2189" i="1"/>
  <c r="N2187" i="1"/>
  <c r="P2187" i="1" s="1"/>
  <c r="AG2187" i="1" s="1"/>
  <c r="AH2187" i="1" s="1"/>
  <c r="AC2185" i="1"/>
  <c r="AF2185" i="1" s="1"/>
  <c r="AI2185" i="1" s="1"/>
  <c r="N2185" i="1"/>
  <c r="P2185" i="1" s="1"/>
  <c r="AC2183" i="1"/>
  <c r="AF2183" i="1" s="1"/>
  <c r="P2183" i="1"/>
  <c r="AG2183" i="1" s="1"/>
  <c r="AH2183" i="1" s="1"/>
  <c r="AJ2183" i="1" s="1"/>
  <c r="AL2183" i="1" s="1"/>
  <c r="N2183" i="1"/>
  <c r="AH2182" i="1"/>
  <c r="AJ2182" i="1" s="1"/>
  <c r="AG2182" i="1"/>
  <c r="P2182" i="1"/>
  <c r="N2182" i="1"/>
  <c r="N2180" i="1"/>
  <c r="P2180" i="1" s="1"/>
  <c r="AG2180" i="1" s="1"/>
  <c r="AH2180" i="1" s="1"/>
  <c r="P2178" i="1"/>
  <c r="AG2178" i="1" s="1"/>
  <c r="AH2178" i="1" s="1"/>
  <c r="AJ2178" i="1" s="1"/>
  <c r="AL2178" i="1" s="1"/>
  <c r="N2178" i="1"/>
  <c r="N2177" i="1"/>
  <c r="P2177" i="1" s="1"/>
  <c r="AG2177" i="1" s="1"/>
  <c r="AH2177" i="1" s="1"/>
  <c r="N2175" i="1"/>
  <c r="P2175" i="1" s="1"/>
  <c r="AG2175" i="1" s="1"/>
  <c r="AH2175" i="1" s="1"/>
  <c r="AF2173" i="1"/>
  <c r="AG2173" i="1" s="1"/>
  <c r="AH2173" i="1" s="1"/>
  <c r="AC2173" i="1"/>
  <c r="P2173" i="1"/>
  <c r="N2173" i="1"/>
  <c r="AC2171" i="1"/>
  <c r="AF2171" i="1" s="1"/>
  <c r="N2171" i="1"/>
  <c r="P2171" i="1" s="1"/>
  <c r="AG2171" i="1" s="1"/>
  <c r="AH2171" i="1" s="1"/>
  <c r="AC2169" i="1"/>
  <c r="AF2169" i="1" s="1"/>
  <c r="P2169" i="1"/>
  <c r="AG2169" i="1" s="1"/>
  <c r="AH2169" i="1" s="1"/>
  <c r="AJ2169" i="1" s="1"/>
  <c r="AL2169" i="1" s="1"/>
  <c r="N2169" i="1"/>
  <c r="AC2168" i="1"/>
  <c r="AF2168" i="1" s="1"/>
  <c r="P2168" i="1"/>
  <c r="N2168" i="1"/>
  <c r="AF2167" i="1"/>
  <c r="AC2167" i="1"/>
  <c r="P2167" i="1"/>
  <c r="AG2167" i="1" s="1"/>
  <c r="AH2167" i="1" s="1"/>
  <c r="AJ2167" i="1" s="1"/>
  <c r="AL2167" i="1" s="1"/>
  <c r="N2167" i="1"/>
  <c r="N2166" i="1"/>
  <c r="P2166" i="1" s="1"/>
  <c r="AG2166" i="1" s="1"/>
  <c r="AH2166" i="1" s="1"/>
  <c r="N2164" i="1"/>
  <c r="P2164" i="1" s="1"/>
  <c r="AG2164" i="1" s="1"/>
  <c r="AH2164" i="1" s="1"/>
  <c r="AJ2164" i="1" s="1"/>
  <c r="AL2164" i="1" s="1"/>
  <c r="N2163" i="1"/>
  <c r="P2163" i="1" s="1"/>
  <c r="AG2163" i="1" s="1"/>
  <c r="AH2163" i="1" s="1"/>
  <c r="AJ2163" i="1" s="1"/>
  <c r="AL2163" i="1" s="1"/>
  <c r="N2162" i="1"/>
  <c r="P2162" i="1" s="1"/>
  <c r="AG2162" i="1" s="1"/>
  <c r="AH2162" i="1" s="1"/>
  <c r="AJ2162" i="1" s="1"/>
  <c r="AL2162" i="1" s="1"/>
  <c r="AC2161" i="1"/>
  <c r="AF2161" i="1" s="1"/>
  <c r="N2161" i="1"/>
  <c r="P2161" i="1" s="1"/>
  <c r="AG2161" i="1" s="1"/>
  <c r="AH2161" i="1" s="1"/>
  <c r="AJ2161" i="1" s="1"/>
  <c r="AL2161" i="1" s="1"/>
  <c r="AG2160" i="1"/>
  <c r="AH2160" i="1" s="1"/>
  <c r="AJ2160" i="1" s="1"/>
  <c r="AL2160" i="1" s="1"/>
  <c r="P2160" i="1"/>
  <c r="N2160" i="1"/>
  <c r="AC2159" i="1"/>
  <c r="AF2159" i="1" s="1"/>
  <c r="AG2159" i="1" s="1"/>
  <c r="AH2159" i="1" s="1"/>
  <c r="AJ2159" i="1" s="1"/>
  <c r="AL2159" i="1" s="1"/>
  <c r="P2159" i="1"/>
  <c r="N2159" i="1"/>
  <c r="N2158" i="1"/>
  <c r="P2158" i="1" s="1"/>
  <c r="AG2158" i="1" s="1"/>
  <c r="AH2158" i="1" s="1"/>
  <c r="P2156" i="1"/>
  <c r="AG2156" i="1" s="1"/>
  <c r="AH2156" i="1" s="1"/>
  <c r="N2156" i="1"/>
  <c r="AC2154" i="1"/>
  <c r="AF2154" i="1" s="1"/>
  <c r="AI2154" i="1" s="1"/>
  <c r="P2154" i="1"/>
  <c r="N2154" i="1"/>
  <c r="AC2153" i="1"/>
  <c r="AF2153" i="1" s="1"/>
  <c r="AI2153" i="1" s="1"/>
  <c r="N2153" i="1"/>
  <c r="P2153" i="1" s="1"/>
  <c r="AF2152" i="1"/>
  <c r="AI2152" i="1" s="1"/>
  <c r="AC2152" i="1"/>
  <c r="P2152" i="1"/>
  <c r="N2152" i="1"/>
  <c r="AF2151" i="1"/>
  <c r="AI2151" i="1" s="1"/>
  <c r="AC2151" i="1"/>
  <c r="N2151" i="1"/>
  <c r="P2151" i="1" s="1"/>
  <c r="AG2151" i="1" s="1"/>
  <c r="AH2151" i="1" s="1"/>
  <c r="N2150" i="1"/>
  <c r="P2150" i="1" s="1"/>
  <c r="AG2150" i="1" s="1"/>
  <c r="AH2150" i="1" s="1"/>
  <c r="AJ2150" i="1" s="1"/>
  <c r="AL2150" i="1" s="1"/>
  <c r="N2149" i="1"/>
  <c r="P2149" i="1" s="1"/>
  <c r="AG2149" i="1" s="1"/>
  <c r="AH2149" i="1" s="1"/>
  <c r="AF2147" i="1"/>
  <c r="AC2147" i="1"/>
  <c r="N2147" i="1"/>
  <c r="P2147" i="1" s="1"/>
  <c r="AG2147" i="1" s="1"/>
  <c r="AH2147" i="1" s="1"/>
  <c r="AJ2147" i="1" s="1"/>
  <c r="AL2147" i="1" s="1"/>
  <c r="P2146" i="1"/>
  <c r="AG2146" i="1" s="1"/>
  <c r="AH2146" i="1" s="1"/>
  <c r="N2146" i="1"/>
  <c r="N2144" i="1"/>
  <c r="P2144" i="1" s="1"/>
  <c r="AG2144" i="1" s="1"/>
  <c r="AH2144" i="1" s="1"/>
  <c r="AJ2144" i="1" s="1"/>
  <c r="AL2144" i="1" s="1"/>
  <c r="N2143" i="1"/>
  <c r="P2143" i="1" s="1"/>
  <c r="AG2143" i="1" s="1"/>
  <c r="AH2143" i="1" s="1"/>
  <c r="P2141" i="1"/>
  <c r="AG2141" i="1" s="1"/>
  <c r="AH2141" i="1" s="1"/>
  <c r="N2141" i="1"/>
  <c r="N2139" i="1"/>
  <c r="P2139" i="1" s="1"/>
  <c r="AG2139" i="1" s="1"/>
  <c r="AH2139" i="1" s="1"/>
  <c r="N2137" i="1"/>
  <c r="P2137" i="1" s="1"/>
  <c r="AG2137" i="1" s="1"/>
  <c r="AH2137" i="1" s="1"/>
  <c r="N2135" i="1"/>
  <c r="P2135" i="1" s="1"/>
  <c r="AG2135" i="1" s="1"/>
  <c r="AH2135" i="1" s="1"/>
  <c r="P2133" i="1"/>
  <c r="AG2133" i="1" s="1"/>
  <c r="AH2133" i="1" s="1"/>
  <c r="N2133" i="1"/>
  <c r="N2131" i="1"/>
  <c r="P2131" i="1" s="1"/>
  <c r="AG2131" i="1" s="1"/>
  <c r="AH2131" i="1" s="1"/>
  <c r="AC2129" i="1"/>
  <c r="AF2129" i="1" s="1"/>
  <c r="P2129" i="1"/>
  <c r="AG2129" i="1" s="1"/>
  <c r="AH2129" i="1" s="1"/>
  <c r="N2129" i="1"/>
  <c r="AG2127" i="1"/>
  <c r="AH2127" i="1" s="1"/>
  <c r="P2127" i="1"/>
  <c r="N2127" i="1"/>
  <c r="N2125" i="1"/>
  <c r="P2125" i="1" s="1"/>
  <c r="AG2125" i="1" s="1"/>
  <c r="AH2125" i="1" s="1"/>
  <c r="N2123" i="1"/>
  <c r="P2123" i="1" s="1"/>
  <c r="AG2123" i="1" s="1"/>
  <c r="AH2123" i="1" s="1"/>
  <c r="AJ2123" i="1" s="1"/>
  <c r="AL2123" i="1" s="1"/>
  <c r="AG2122" i="1"/>
  <c r="AH2122" i="1" s="1"/>
  <c r="AJ2122" i="1" s="1"/>
  <c r="AL2122" i="1" s="1"/>
  <c r="P2122" i="1"/>
  <c r="N2122" i="1"/>
  <c r="N2121" i="1"/>
  <c r="P2121" i="1" s="1"/>
  <c r="AG2121" i="1" s="1"/>
  <c r="AH2121" i="1" s="1"/>
  <c r="AJ2121" i="1" s="1"/>
  <c r="AL2121" i="1" s="1"/>
  <c r="AG2120" i="1"/>
  <c r="AH2120" i="1" s="1"/>
  <c r="AJ2120" i="1" s="1"/>
  <c r="AL2120" i="1" s="1"/>
  <c r="P2120" i="1"/>
  <c r="N2120" i="1"/>
  <c r="N2119" i="1"/>
  <c r="P2119" i="1" s="1"/>
  <c r="AG2119" i="1" s="1"/>
  <c r="AH2119" i="1" s="1"/>
  <c r="AJ2119" i="1" s="1"/>
  <c r="AL2119" i="1" s="1"/>
  <c r="AG2118" i="1"/>
  <c r="AH2118" i="1" s="1"/>
  <c r="AJ2118" i="1" s="1"/>
  <c r="AL2118" i="1" s="1"/>
  <c r="P2118" i="1"/>
  <c r="N2118" i="1"/>
  <c r="N2117" i="1"/>
  <c r="P2117" i="1" s="1"/>
  <c r="AG2117" i="1" s="1"/>
  <c r="AH2117" i="1" s="1"/>
  <c r="AJ2117" i="1" s="1"/>
  <c r="AL2117" i="1" s="1"/>
  <c r="AG2116" i="1"/>
  <c r="AH2116" i="1" s="1"/>
  <c r="AJ2116" i="1" s="1"/>
  <c r="AL2116" i="1" s="1"/>
  <c r="P2116" i="1"/>
  <c r="N2116" i="1"/>
  <c r="AJ2115" i="1"/>
  <c r="N2115" i="1"/>
  <c r="P2115" i="1" s="1"/>
  <c r="AG2115" i="1" s="1"/>
  <c r="AH2115" i="1" s="1"/>
  <c r="AF2113" i="1"/>
  <c r="AC2113" i="1"/>
  <c r="N2113" i="1"/>
  <c r="P2113" i="1" s="1"/>
  <c r="AC2111" i="1"/>
  <c r="AF2111" i="1" s="1"/>
  <c r="N2111" i="1"/>
  <c r="P2111" i="1" s="1"/>
  <c r="N2110" i="1"/>
  <c r="P2110" i="1" s="1"/>
  <c r="AG2110" i="1" s="1"/>
  <c r="AH2110" i="1" s="1"/>
  <c r="AJ2110" i="1" s="1"/>
  <c r="AL2110" i="1" s="1"/>
  <c r="AG2109" i="1"/>
  <c r="AH2109" i="1" s="1"/>
  <c r="N2109" i="1"/>
  <c r="P2109" i="1" s="1"/>
  <c r="AC2107" i="1"/>
  <c r="AF2107" i="1" s="1"/>
  <c r="P2107" i="1"/>
  <c r="N2107" i="1"/>
  <c r="N2106" i="1"/>
  <c r="P2106" i="1" s="1"/>
  <c r="AG2106" i="1" s="1"/>
  <c r="AH2106" i="1" s="1"/>
  <c r="AJ2106" i="1" s="1"/>
  <c r="AL2106" i="1" s="1"/>
  <c r="P2105" i="1"/>
  <c r="AG2105" i="1" s="1"/>
  <c r="AH2105" i="1" s="1"/>
  <c r="AJ2105" i="1" s="1"/>
  <c r="AL2105" i="1" s="1"/>
  <c r="N2105" i="1"/>
  <c r="AC2104" i="1"/>
  <c r="AF2104" i="1" s="1"/>
  <c r="P2104" i="1"/>
  <c r="AG2104" i="1" s="1"/>
  <c r="AH2104" i="1" s="1"/>
  <c r="AJ2104" i="1" s="1"/>
  <c r="AL2104" i="1" s="1"/>
  <c r="N2104" i="1"/>
  <c r="N2103" i="1"/>
  <c r="P2103" i="1" s="1"/>
  <c r="AG2103" i="1" s="1"/>
  <c r="AH2103" i="1" s="1"/>
  <c r="N2101" i="1"/>
  <c r="P2101" i="1" s="1"/>
  <c r="AG2101" i="1" s="1"/>
  <c r="AH2101" i="1" s="1"/>
  <c r="AL2099" i="1"/>
  <c r="AF2099" i="1"/>
  <c r="AI2099" i="1" s="1"/>
  <c r="AJ2099" i="1" s="1"/>
  <c r="AC2099" i="1"/>
  <c r="N2099" i="1"/>
  <c r="P2099" i="1" s="1"/>
  <c r="AG2099" i="1" s="1"/>
  <c r="AH2099" i="1" s="1"/>
  <c r="AC2098" i="1"/>
  <c r="AF2098" i="1" s="1"/>
  <c r="AI2098" i="1" s="1"/>
  <c r="P2098" i="1"/>
  <c r="N2098" i="1"/>
  <c r="AC2097" i="1"/>
  <c r="AF2097" i="1" s="1"/>
  <c r="AI2097" i="1" s="1"/>
  <c r="AJ2097" i="1" s="1"/>
  <c r="AL2097" i="1" s="1"/>
  <c r="N2097" i="1"/>
  <c r="P2097" i="1" s="1"/>
  <c r="AG2097" i="1" s="1"/>
  <c r="AH2097" i="1" s="1"/>
  <c r="AF2096" i="1"/>
  <c r="AI2096" i="1" s="1"/>
  <c r="AC2096" i="1"/>
  <c r="N2096" i="1"/>
  <c r="P2096" i="1" s="1"/>
  <c r="AG2096" i="1" s="1"/>
  <c r="AH2096" i="1" s="1"/>
  <c r="AF2095" i="1"/>
  <c r="AI2095" i="1" s="1"/>
  <c r="AC2095" i="1"/>
  <c r="N2095" i="1"/>
  <c r="P2095" i="1" s="1"/>
  <c r="AG2095" i="1" s="1"/>
  <c r="AH2095" i="1" s="1"/>
  <c r="N2094" i="1"/>
  <c r="P2094" i="1" s="1"/>
  <c r="AG2094" i="1" s="1"/>
  <c r="AH2094" i="1" s="1"/>
  <c r="N2092" i="1"/>
  <c r="P2092" i="1" s="1"/>
  <c r="AG2092" i="1" s="1"/>
  <c r="AH2092" i="1" s="1"/>
  <c r="AJ2092" i="1" s="1"/>
  <c r="AL2092" i="1" s="1"/>
  <c r="AF2091" i="1"/>
  <c r="AI2091" i="1" s="1"/>
  <c r="AC2091" i="1"/>
  <c r="P2091" i="1"/>
  <c r="AG2091" i="1" s="1"/>
  <c r="AH2091" i="1" s="1"/>
  <c r="N2091" i="1"/>
  <c r="AC2090" i="1"/>
  <c r="AF2090" i="1" s="1"/>
  <c r="AI2090" i="1" s="1"/>
  <c r="P2090" i="1"/>
  <c r="AG2090" i="1" s="1"/>
  <c r="AH2090" i="1" s="1"/>
  <c r="N2090" i="1"/>
  <c r="AC2089" i="1"/>
  <c r="AF2089" i="1" s="1"/>
  <c r="AI2089" i="1" s="1"/>
  <c r="AJ2089" i="1" s="1"/>
  <c r="N2089" i="1"/>
  <c r="P2089" i="1" s="1"/>
  <c r="AG2089" i="1" s="1"/>
  <c r="AH2089" i="1" s="1"/>
  <c r="AH2087" i="1"/>
  <c r="AH2088" i="1" s="1"/>
  <c r="N2087" i="1"/>
  <c r="P2087" i="1" s="1"/>
  <c r="AG2087" i="1" s="1"/>
  <c r="N2085" i="1"/>
  <c r="P2085" i="1" s="1"/>
  <c r="AG2085" i="1" s="1"/>
  <c r="AH2085" i="1" s="1"/>
  <c r="AJ2085" i="1" s="1"/>
  <c r="AL2085" i="1" s="1"/>
  <c r="AG2084" i="1"/>
  <c r="AH2084" i="1" s="1"/>
  <c r="N2084" i="1"/>
  <c r="P2084" i="1" s="1"/>
  <c r="N2082" i="1"/>
  <c r="P2082" i="1" s="1"/>
  <c r="AG2082" i="1" s="1"/>
  <c r="AH2082" i="1" s="1"/>
  <c r="AG2080" i="1"/>
  <c r="AH2080" i="1" s="1"/>
  <c r="AF2080" i="1"/>
  <c r="AI2080" i="1" s="1"/>
  <c r="AJ2080" i="1" s="1"/>
  <c r="AL2080" i="1" s="1"/>
  <c r="AC2080" i="1"/>
  <c r="N2080" i="1"/>
  <c r="P2080" i="1" s="1"/>
  <c r="AF2079" i="1"/>
  <c r="AI2079" i="1" s="1"/>
  <c r="AC2079" i="1"/>
  <c r="N2079" i="1"/>
  <c r="P2079" i="1" s="1"/>
  <c r="AG2079" i="1" s="1"/>
  <c r="AH2079" i="1" s="1"/>
  <c r="AI2078" i="1"/>
  <c r="AF2078" i="1"/>
  <c r="AC2078" i="1"/>
  <c r="P2078" i="1"/>
  <c r="AG2078" i="1" s="1"/>
  <c r="AH2078" i="1" s="1"/>
  <c r="N2078" i="1"/>
  <c r="AI2077" i="1"/>
  <c r="AJ2077" i="1" s="1"/>
  <c r="AL2077" i="1" s="1"/>
  <c r="AC2077" i="1"/>
  <c r="AF2077" i="1" s="1"/>
  <c r="N2077" i="1"/>
  <c r="P2077" i="1" s="1"/>
  <c r="AG2077" i="1" s="1"/>
  <c r="AH2077" i="1" s="1"/>
  <c r="AF2076" i="1"/>
  <c r="AI2076" i="1" s="1"/>
  <c r="AC2076" i="1"/>
  <c r="N2076" i="1"/>
  <c r="P2076" i="1" s="1"/>
  <c r="AG2076" i="1" s="1"/>
  <c r="AH2076" i="1" s="1"/>
  <c r="AG2075" i="1"/>
  <c r="AH2075" i="1" s="1"/>
  <c r="AF2075" i="1"/>
  <c r="AI2075" i="1" s="1"/>
  <c r="AC2075" i="1"/>
  <c r="P2075" i="1"/>
  <c r="N2075" i="1"/>
  <c r="AI2074" i="1"/>
  <c r="AJ2074" i="1" s="1"/>
  <c r="AL2074" i="1" s="1"/>
  <c r="AH2074" i="1"/>
  <c r="AF2074" i="1"/>
  <c r="AC2074" i="1"/>
  <c r="P2074" i="1"/>
  <c r="AG2074" i="1" s="1"/>
  <c r="N2074" i="1"/>
  <c r="AJ2073" i="1"/>
  <c r="AL2073" i="1" s="1"/>
  <c r="AH2073" i="1"/>
  <c r="N2073" i="1"/>
  <c r="P2073" i="1" s="1"/>
  <c r="AG2073" i="1" s="1"/>
  <c r="P2072" i="1"/>
  <c r="AG2072" i="1" s="1"/>
  <c r="AH2072" i="1" s="1"/>
  <c r="AJ2072" i="1" s="1"/>
  <c r="AL2072" i="1" s="1"/>
  <c r="N2072" i="1"/>
  <c r="N2071" i="1"/>
  <c r="P2071" i="1" s="1"/>
  <c r="AG2071" i="1" s="1"/>
  <c r="AH2071" i="1" s="1"/>
  <c r="AJ2071" i="1" s="1"/>
  <c r="AL2071" i="1" s="1"/>
  <c r="N2070" i="1"/>
  <c r="P2070" i="1" s="1"/>
  <c r="AG2070" i="1" s="1"/>
  <c r="AH2070" i="1" s="1"/>
  <c r="AJ2070" i="1" s="1"/>
  <c r="AL2070" i="1" s="1"/>
  <c r="AJ2069" i="1"/>
  <c r="AH2069" i="1"/>
  <c r="N2069" i="1"/>
  <c r="P2069" i="1" s="1"/>
  <c r="AG2069" i="1" s="1"/>
  <c r="P2067" i="1"/>
  <c r="AG2067" i="1" s="1"/>
  <c r="AH2067" i="1" s="1"/>
  <c r="N2067" i="1"/>
  <c r="AC2065" i="1"/>
  <c r="AF2065" i="1" s="1"/>
  <c r="N2065" i="1"/>
  <c r="P2065" i="1" s="1"/>
  <c r="N2063" i="1"/>
  <c r="P2063" i="1" s="1"/>
  <c r="AG2063" i="1" s="1"/>
  <c r="AH2063" i="1" s="1"/>
  <c r="AJ2063" i="1" s="1"/>
  <c r="AL2063" i="1" s="1"/>
  <c r="AF2062" i="1"/>
  <c r="AC2062" i="1"/>
  <c r="N2062" i="1"/>
  <c r="P2062" i="1" s="1"/>
  <c r="AG2062" i="1" s="1"/>
  <c r="AH2062" i="1" s="1"/>
  <c r="AJ2062" i="1" s="1"/>
  <c r="AL2062" i="1" s="1"/>
  <c r="AF2061" i="1"/>
  <c r="AC2061" i="1"/>
  <c r="N2061" i="1"/>
  <c r="P2061" i="1" s="1"/>
  <c r="AG2061" i="1" s="1"/>
  <c r="AH2061" i="1" s="1"/>
  <c r="AJ2061" i="1" s="1"/>
  <c r="AL2061" i="1" s="1"/>
  <c r="AC2060" i="1"/>
  <c r="AF2060" i="1" s="1"/>
  <c r="N2060" i="1"/>
  <c r="P2060" i="1" s="1"/>
  <c r="AG2060" i="1" s="1"/>
  <c r="AH2060" i="1" s="1"/>
  <c r="AJ2060" i="1" s="1"/>
  <c r="AL2060" i="1" s="1"/>
  <c r="AG2059" i="1"/>
  <c r="AH2059" i="1" s="1"/>
  <c r="P2059" i="1"/>
  <c r="N2059" i="1"/>
  <c r="N2057" i="1"/>
  <c r="P2057" i="1" s="1"/>
  <c r="AG2057" i="1" s="1"/>
  <c r="AH2057" i="1" s="1"/>
  <c r="AJ2057" i="1" s="1"/>
  <c r="AL2057" i="1" s="1"/>
  <c r="AC2056" i="1"/>
  <c r="AF2056" i="1" s="1"/>
  <c r="AI2056" i="1" s="1"/>
  <c r="N2056" i="1"/>
  <c r="P2056" i="1" s="1"/>
  <c r="AG2056" i="1" s="1"/>
  <c r="AH2056" i="1" s="1"/>
  <c r="AC2054" i="1"/>
  <c r="AF2054" i="1" s="1"/>
  <c r="AG2054" i="1" s="1"/>
  <c r="AH2054" i="1" s="1"/>
  <c r="P2054" i="1"/>
  <c r="N2054" i="1"/>
  <c r="AH2052" i="1"/>
  <c r="AH2053" i="1" s="1"/>
  <c r="AG2052" i="1"/>
  <c r="P2052" i="1"/>
  <c r="N2052" i="1"/>
  <c r="N2050" i="1"/>
  <c r="P2050" i="1" s="1"/>
  <c r="AG2050" i="1" s="1"/>
  <c r="AH2050" i="1" s="1"/>
  <c r="AJ2050" i="1" s="1"/>
  <c r="AL2050" i="1" s="1"/>
  <c r="P2049" i="1"/>
  <c r="AG2049" i="1" s="1"/>
  <c r="AH2049" i="1" s="1"/>
  <c r="N2049" i="1"/>
  <c r="AH2047" i="1"/>
  <c r="AH2048" i="1" s="1"/>
  <c r="AG2047" i="1"/>
  <c r="P2047" i="1"/>
  <c r="N2047" i="1"/>
  <c r="AF2045" i="1"/>
  <c r="AI2045" i="1" s="1"/>
  <c r="AJ2045" i="1" s="1"/>
  <c r="AL2045" i="1" s="1"/>
  <c r="AC2045" i="1"/>
  <c r="P2045" i="1"/>
  <c r="AG2045" i="1" s="1"/>
  <c r="AH2045" i="1" s="1"/>
  <c r="N2045" i="1"/>
  <c r="AC2044" i="1"/>
  <c r="AF2044" i="1" s="1"/>
  <c r="AI2044" i="1" s="1"/>
  <c r="N2044" i="1"/>
  <c r="P2044" i="1" s="1"/>
  <c r="AG2044" i="1" s="1"/>
  <c r="AH2044" i="1" s="1"/>
  <c r="P2043" i="1"/>
  <c r="AG2043" i="1" s="1"/>
  <c r="AH2043" i="1" s="1"/>
  <c r="AJ2043" i="1" s="1"/>
  <c r="AL2043" i="1" s="1"/>
  <c r="N2043" i="1"/>
  <c r="N2042" i="1"/>
  <c r="P2042" i="1" s="1"/>
  <c r="AG2042" i="1" s="1"/>
  <c r="AH2042" i="1" s="1"/>
  <c r="N2040" i="1"/>
  <c r="P2040" i="1" s="1"/>
  <c r="AG2040" i="1" s="1"/>
  <c r="AH2040" i="1" s="1"/>
  <c r="P2038" i="1"/>
  <c r="AG2038" i="1" s="1"/>
  <c r="AH2038" i="1" s="1"/>
  <c r="N2038" i="1"/>
  <c r="AC2036" i="1"/>
  <c r="AF2036" i="1" s="1"/>
  <c r="N2036" i="1"/>
  <c r="P2036" i="1" s="1"/>
  <c r="AF2034" i="1"/>
  <c r="AC2034" i="1"/>
  <c r="P2034" i="1"/>
  <c r="AG2034" i="1" s="1"/>
  <c r="AH2034" i="1" s="1"/>
  <c r="N2034" i="1"/>
  <c r="N2032" i="1"/>
  <c r="P2032" i="1" s="1"/>
  <c r="AG2032" i="1" s="1"/>
  <c r="AH2032" i="1" s="1"/>
  <c r="AJ2032" i="1" s="1"/>
  <c r="AL2032" i="1" s="1"/>
  <c r="AJ2031" i="1"/>
  <c r="AL2031" i="1" s="1"/>
  <c r="N2031" i="1"/>
  <c r="P2031" i="1" s="1"/>
  <c r="AG2031" i="1" s="1"/>
  <c r="AH2031" i="1" s="1"/>
  <c r="AF2030" i="1"/>
  <c r="AI2030" i="1" s="1"/>
  <c r="AJ2030" i="1" s="1"/>
  <c r="AC2030" i="1"/>
  <c r="P2030" i="1"/>
  <c r="AG2030" i="1" s="1"/>
  <c r="AH2030" i="1" s="1"/>
  <c r="N2030" i="1"/>
  <c r="N2028" i="1"/>
  <c r="P2028" i="1" s="1"/>
  <c r="AG2028" i="1" s="1"/>
  <c r="AH2028" i="1" s="1"/>
  <c r="AJ2028" i="1" s="1"/>
  <c r="AL2028" i="1" s="1"/>
  <c r="AC2027" i="1"/>
  <c r="AF2027" i="1" s="1"/>
  <c r="N2027" i="1"/>
  <c r="P2027" i="1" s="1"/>
  <c r="P2025" i="1"/>
  <c r="AG2025" i="1" s="1"/>
  <c r="AH2025" i="1" s="1"/>
  <c r="N2025" i="1"/>
  <c r="N2023" i="1"/>
  <c r="P2023" i="1" s="1"/>
  <c r="AG2023" i="1" s="1"/>
  <c r="AH2023" i="1" s="1"/>
  <c r="N2021" i="1"/>
  <c r="P2021" i="1" s="1"/>
  <c r="AG2021" i="1" s="1"/>
  <c r="AH2021" i="1" s="1"/>
  <c r="AH2020" i="1"/>
  <c r="N2019" i="1"/>
  <c r="P2019" i="1" s="1"/>
  <c r="AG2019" i="1" s="1"/>
  <c r="AH2019" i="1" s="1"/>
  <c r="AJ2019" i="1" s="1"/>
  <c r="AH2017" i="1"/>
  <c r="AJ2017" i="1" s="1"/>
  <c r="AL2017" i="1" s="1"/>
  <c r="AF2017" i="1"/>
  <c r="AC2017" i="1"/>
  <c r="P2017" i="1"/>
  <c r="AG2017" i="1" s="1"/>
  <c r="N2017" i="1"/>
  <c r="AF2016" i="1"/>
  <c r="AC2016" i="1"/>
  <c r="P2016" i="1"/>
  <c r="AG2016" i="1" s="1"/>
  <c r="AH2016" i="1" s="1"/>
  <c r="N2016" i="1"/>
  <c r="AC2014" i="1"/>
  <c r="AF2014" i="1" s="1"/>
  <c r="N2014" i="1"/>
  <c r="P2014" i="1" s="1"/>
  <c r="AG2014" i="1" s="1"/>
  <c r="AH2014" i="1" s="1"/>
  <c r="N2012" i="1"/>
  <c r="P2012" i="1" s="1"/>
  <c r="AG2012" i="1" s="1"/>
  <c r="AH2012" i="1" s="1"/>
  <c r="AC2010" i="1"/>
  <c r="AF2010" i="1" s="1"/>
  <c r="P2010" i="1"/>
  <c r="N2010" i="1"/>
  <c r="P2008" i="1"/>
  <c r="AG2008" i="1" s="1"/>
  <c r="AH2008" i="1" s="1"/>
  <c r="AJ2008" i="1" s="1"/>
  <c r="AL2008" i="1" s="1"/>
  <c r="N2008" i="1"/>
  <c r="P2007" i="1"/>
  <c r="AG2007" i="1" s="1"/>
  <c r="AH2007" i="1" s="1"/>
  <c r="AJ2007" i="1" s="1"/>
  <c r="AL2007" i="1" s="1"/>
  <c r="N2007" i="1"/>
  <c r="P2006" i="1"/>
  <c r="AG2006" i="1" s="1"/>
  <c r="AH2006" i="1" s="1"/>
  <c r="N2006" i="1"/>
  <c r="AC2004" i="1"/>
  <c r="AF2004" i="1" s="1"/>
  <c r="AG2004" i="1" s="1"/>
  <c r="AH2004" i="1" s="1"/>
  <c r="AJ2004" i="1" s="1"/>
  <c r="AL2004" i="1" s="1"/>
  <c r="N2004" i="1"/>
  <c r="P2004" i="1" s="1"/>
  <c r="N2003" i="1"/>
  <c r="P2003" i="1" s="1"/>
  <c r="AG2003" i="1" s="1"/>
  <c r="AH2003" i="1" s="1"/>
  <c r="AJ2003" i="1" s="1"/>
  <c r="AL2003" i="1" s="1"/>
  <c r="N2002" i="1"/>
  <c r="P2002" i="1" s="1"/>
  <c r="AG2002" i="1" s="1"/>
  <c r="AH2002" i="1" s="1"/>
  <c r="AF2000" i="1"/>
  <c r="AG2000" i="1" s="1"/>
  <c r="AH2000" i="1" s="1"/>
  <c r="AC2000" i="1"/>
  <c r="P2000" i="1"/>
  <c r="N2000" i="1"/>
  <c r="N1998" i="1"/>
  <c r="P1998" i="1" s="1"/>
  <c r="AG1998" i="1" s="1"/>
  <c r="AH1998" i="1" s="1"/>
  <c r="AC1996" i="1"/>
  <c r="AF1996" i="1" s="1"/>
  <c r="P1996" i="1"/>
  <c r="AG1996" i="1" s="1"/>
  <c r="AH1996" i="1" s="1"/>
  <c r="AJ1996" i="1" s="1"/>
  <c r="AL1996" i="1" s="1"/>
  <c r="N1996" i="1"/>
  <c r="P1995" i="1"/>
  <c r="AG1995" i="1" s="1"/>
  <c r="AH1995" i="1" s="1"/>
  <c r="N1995" i="1"/>
  <c r="AC1993" i="1"/>
  <c r="AF1993" i="1" s="1"/>
  <c r="N1993" i="1"/>
  <c r="P1993" i="1" s="1"/>
  <c r="AG1993" i="1" s="1"/>
  <c r="AH1993" i="1" s="1"/>
  <c r="AF1991" i="1"/>
  <c r="AG1991" i="1" s="1"/>
  <c r="AH1991" i="1" s="1"/>
  <c r="AJ1991" i="1" s="1"/>
  <c r="AL1991" i="1" s="1"/>
  <c r="AC1991" i="1"/>
  <c r="P1991" i="1"/>
  <c r="N1991" i="1"/>
  <c r="AC1990" i="1"/>
  <c r="AF1990" i="1" s="1"/>
  <c r="P1990" i="1"/>
  <c r="N1990" i="1"/>
  <c r="AF1989" i="1"/>
  <c r="AC1989" i="1"/>
  <c r="N1989" i="1"/>
  <c r="P1989" i="1" s="1"/>
  <c r="AG1989" i="1" s="1"/>
  <c r="AH1989" i="1" s="1"/>
  <c r="AC1987" i="1"/>
  <c r="AF1987" i="1" s="1"/>
  <c r="N1987" i="1"/>
  <c r="P1987" i="1" s="1"/>
  <c r="AH1985" i="1"/>
  <c r="P1985" i="1"/>
  <c r="AG1985" i="1" s="1"/>
  <c r="N1985" i="1"/>
  <c r="AC1983" i="1"/>
  <c r="AF1983" i="1" s="1"/>
  <c r="N1983" i="1"/>
  <c r="P1983" i="1" s="1"/>
  <c r="AF1981" i="1"/>
  <c r="AC1981" i="1"/>
  <c r="P1981" i="1"/>
  <c r="AG1981" i="1" s="1"/>
  <c r="AH1981" i="1" s="1"/>
  <c r="AJ1981" i="1" s="1"/>
  <c r="AL1981" i="1" s="1"/>
  <c r="N1981" i="1"/>
  <c r="N1980" i="1"/>
  <c r="P1980" i="1" s="1"/>
  <c r="AG1980" i="1" s="1"/>
  <c r="AH1980" i="1" s="1"/>
  <c r="AC1978" i="1"/>
  <c r="AF1978" i="1" s="1"/>
  <c r="AI1978" i="1" s="1"/>
  <c r="N1978" i="1"/>
  <c r="P1978" i="1" s="1"/>
  <c r="AG1978" i="1" s="1"/>
  <c r="AH1978" i="1" s="1"/>
  <c r="AJ1978" i="1" s="1"/>
  <c r="AL1978" i="1" s="1"/>
  <c r="AC1977" i="1"/>
  <c r="AF1977" i="1" s="1"/>
  <c r="AI1977" i="1" s="1"/>
  <c r="N1977" i="1"/>
  <c r="P1977" i="1" s="1"/>
  <c r="AG1977" i="1" s="1"/>
  <c r="AH1977" i="1" s="1"/>
  <c r="AF1976" i="1"/>
  <c r="AI1976" i="1" s="1"/>
  <c r="AJ1976" i="1" s="1"/>
  <c r="AL1976" i="1" s="1"/>
  <c r="AC1976" i="1"/>
  <c r="P1976" i="1"/>
  <c r="AG1976" i="1" s="1"/>
  <c r="AH1976" i="1" s="1"/>
  <c r="N1976" i="1"/>
  <c r="AF1975" i="1"/>
  <c r="AI1975" i="1" s="1"/>
  <c r="AC1975" i="1"/>
  <c r="N1975" i="1"/>
  <c r="P1975" i="1" s="1"/>
  <c r="AG1975" i="1" s="1"/>
  <c r="AH1975" i="1" s="1"/>
  <c r="AF1974" i="1"/>
  <c r="AI1974" i="1" s="1"/>
  <c r="AJ1974" i="1" s="1"/>
  <c r="AL1974" i="1" s="1"/>
  <c r="AC1974" i="1"/>
  <c r="N1974" i="1"/>
  <c r="P1974" i="1" s="1"/>
  <c r="AG1974" i="1" s="1"/>
  <c r="AH1974" i="1" s="1"/>
  <c r="P1973" i="1"/>
  <c r="AG1973" i="1" s="1"/>
  <c r="AH1973" i="1" s="1"/>
  <c r="N1973" i="1"/>
  <c r="N1971" i="1"/>
  <c r="P1971" i="1" s="1"/>
  <c r="AG1971" i="1" s="1"/>
  <c r="AH1971" i="1" s="1"/>
  <c r="AC1969" i="1"/>
  <c r="AF1969" i="1" s="1"/>
  <c r="N1969" i="1"/>
  <c r="P1969" i="1" s="1"/>
  <c r="AH1968" i="1"/>
  <c r="P1968" i="1"/>
  <c r="AG1968" i="1" s="1"/>
  <c r="N1968" i="1"/>
  <c r="N1966" i="1"/>
  <c r="P1966" i="1" s="1"/>
  <c r="AG1966" i="1" s="1"/>
  <c r="AH1966" i="1" s="1"/>
  <c r="AJ1966" i="1" s="1"/>
  <c r="AL1966" i="1" s="1"/>
  <c r="N1965" i="1"/>
  <c r="P1965" i="1" s="1"/>
  <c r="AG1965" i="1" s="1"/>
  <c r="AH1965" i="1" s="1"/>
  <c r="AJ1965" i="1" s="1"/>
  <c r="AL1965" i="1" s="1"/>
  <c r="N1964" i="1"/>
  <c r="P1964" i="1" s="1"/>
  <c r="AG1964" i="1" s="1"/>
  <c r="AH1964" i="1" s="1"/>
  <c r="AJ1964" i="1" s="1"/>
  <c r="AL1964" i="1" s="1"/>
  <c r="AC1963" i="1"/>
  <c r="AF1963" i="1" s="1"/>
  <c r="AI1963" i="1" s="1"/>
  <c r="N1963" i="1"/>
  <c r="P1963" i="1" s="1"/>
  <c r="AH1962" i="1"/>
  <c r="N1961" i="1"/>
  <c r="P1961" i="1" s="1"/>
  <c r="AG1961" i="1" s="1"/>
  <c r="AH1961" i="1" s="1"/>
  <c r="AJ1961" i="1" s="1"/>
  <c r="AH1959" i="1"/>
  <c r="AJ1959" i="1" s="1"/>
  <c r="AL1959" i="1" s="1"/>
  <c r="P1959" i="1"/>
  <c r="AG1959" i="1" s="1"/>
  <c r="N1959" i="1"/>
  <c r="N1958" i="1"/>
  <c r="P1958" i="1" s="1"/>
  <c r="AG1958" i="1" s="1"/>
  <c r="AH1958" i="1" s="1"/>
  <c r="AJ1958" i="1" s="1"/>
  <c r="AL1958" i="1" s="1"/>
  <c r="P1957" i="1"/>
  <c r="AG1957" i="1" s="1"/>
  <c r="AH1957" i="1" s="1"/>
  <c r="AJ1957" i="1" s="1"/>
  <c r="AL1957" i="1" s="1"/>
  <c r="N1957" i="1"/>
  <c r="AC1956" i="1"/>
  <c r="AF1956" i="1" s="1"/>
  <c r="P1956" i="1"/>
  <c r="N1956" i="1"/>
  <c r="AL1955" i="1"/>
  <c r="P1955" i="1"/>
  <c r="AG1955" i="1" s="1"/>
  <c r="AH1955" i="1" s="1"/>
  <c r="AJ1955" i="1" s="1"/>
  <c r="N1955" i="1"/>
  <c r="P1954" i="1"/>
  <c r="AG1954" i="1" s="1"/>
  <c r="AH1954" i="1" s="1"/>
  <c r="N1954" i="1"/>
  <c r="P1952" i="1"/>
  <c r="AG1952" i="1" s="1"/>
  <c r="AH1952" i="1" s="1"/>
  <c r="N1952" i="1"/>
  <c r="AF1950" i="1"/>
  <c r="AC1950" i="1"/>
  <c r="N1950" i="1"/>
  <c r="P1950" i="1" s="1"/>
  <c r="AG1950" i="1" s="1"/>
  <c r="AH1950" i="1" s="1"/>
  <c r="AJ1950" i="1" s="1"/>
  <c r="AL1950" i="1" s="1"/>
  <c r="P1949" i="1"/>
  <c r="AG1949" i="1" s="1"/>
  <c r="AH1949" i="1" s="1"/>
  <c r="AJ1949" i="1" s="1"/>
  <c r="AL1949" i="1" s="1"/>
  <c r="N1949" i="1"/>
  <c r="N1948" i="1"/>
  <c r="P1948" i="1" s="1"/>
  <c r="AG1948" i="1" s="1"/>
  <c r="AH1948" i="1" s="1"/>
  <c r="AJ1948" i="1" s="1"/>
  <c r="AL1948" i="1" s="1"/>
  <c r="P1947" i="1"/>
  <c r="AG1947" i="1" s="1"/>
  <c r="AH1947" i="1" s="1"/>
  <c r="N1947" i="1"/>
  <c r="N1945" i="1"/>
  <c r="P1945" i="1" s="1"/>
  <c r="AG1945" i="1" s="1"/>
  <c r="AH1945" i="1" s="1"/>
  <c r="N1943" i="1"/>
  <c r="P1943" i="1" s="1"/>
  <c r="AG1943" i="1" s="1"/>
  <c r="AH1943" i="1" s="1"/>
  <c r="N1941" i="1"/>
  <c r="P1941" i="1" s="1"/>
  <c r="AG1941" i="1" s="1"/>
  <c r="AH1941" i="1" s="1"/>
  <c r="AJ1941" i="1" s="1"/>
  <c r="AL1941" i="1" s="1"/>
  <c r="N1940" i="1"/>
  <c r="P1940" i="1" s="1"/>
  <c r="AG1940" i="1" s="1"/>
  <c r="AH1940" i="1" s="1"/>
  <c r="AJ1940" i="1" s="1"/>
  <c r="AL1940" i="1" s="1"/>
  <c r="N1939" i="1"/>
  <c r="P1939" i="1" s="1"/>
  <c r="AG1939" i="1" s="1"/>
  <c r="AH1939" i="1" s="1"/>
  <c r="AF1937" i="1"/>
  <c r="AG1937" i="1" s="1"/>
  <c r="AH1937" i="1" s="1"/>
  <c r="AJ1937" i="1" s="1"/>
  <c r="AL1937" i="1" s="1"/>
  <c r="AC1937" i="1"/>
  <c r="P1937" i="1"/>
  <c r="N1937" i="1"/>
  <c r="N1936" i="1"/>
  <c r="P1936" i="1" s="1"/>
  <c r="AG1936" i="1" s="1"/>
  <c r="AH1936" i="1" s="1"/>
  <c r="N1934" i="1"/>
  <c r="P1934" i="1" s="1"/>
  <c r="AG1934" i="1" s="1"/>
  <c r="AH1934" i="1" s="1"/>
  <c r="AJ1934" i="1" s="1"/>
  <c r="P1932" i="1"/>
  <c r="AG1932" i="1" s="1"/>
  <c r="AH1932" i="1" s="1"/>
  <c r="AJ1932" i="1" s="1"/>
  <c r="AL1932" i="1" s="1"/>
  <c r="N1932" i="1"/>
  <c r="N1931" i="1"/>
  <c r="P1931" i="1" s="1"/>
  <c r="AG1931" i="1" s="1"/>
  <c r="AH1931" i="1" s="1"/>
  <c r="AC1929" i="1"/>
  <c r="AF1929" i="1" s="1"/>
  <c r="P1929" i="1"/>
  <c r="AG1929" i="1" s="1"/>
  <c r="AH1929" i="1" s="1"/>
  <c r="AJ1929" i="1" s="1"/>
  <c r="N1929" i="1"/>
  <c r="AC1927" i="1"/>
  <c r="AF1927" i="1" s="1"/>
  <c r="N1927" i="1"/>
  <c r="P1927" i="1" s="1"/>
  <c r="AJ1925" i="1"/>
  <c r="AC1925" i="1"/>
  <c r="AF1925" i="1" s="1"/>
  <c r="N1925" i="1"/>
  <c r="P1925" i="1" s="1"/>
  <c r="AG1925" i="1" s="1"/>
  <c r="AH1925" i="1" s="1"/>
  <c r="AH1926" i="1" s="1"/>
  <c r="AH1923" i="1"/>
  <c r="AJ1923" i="1" s="1"/>
  <c r="AL1923" i="1" s="1"/>
  <c r="P1923" i="1"/>
  <c r="AG1923" i="1" s="1"/>
  <c r="N1923" i="1"/>
  <c r="AC1922" i="1"/>
  <c r="AF1922" i="1" s="1"/>
  <c r="AI1922" i="1" s="1"/>
  <c r="N1922" i="1"/>
  <c r="P1922" i="1" s="1"/>
  <c r="AG1922" i="1" s="1"/>
  <c r="AH1922" i="1" s="1"/>
  <c r="N1921" i="1"/>
  <c r="P1921" i="1" s="1"/>
  <c r="AG1921" i="1" s="1"/>
  <c r="AH1921" i="1" s="1"/>
  <c r="AF1919" i="1"/>
  <c r="AC1919" i="1"/>
  <c r="N1919" i="1"/>
  <c r="P1919" i="1" s="1"/>
  <c r="AG1919" i="1" s="1"/>
  <c r="AH1919" i="1" s="1"/>
  <c r="AJ1919" i="1" s="1"/>
  <c r="AL1919" i="1" s="1"/>
  <c r="P1918" i="1"/>
  <c r="AG1918" i="1" s="1"/>
  <c r="AH1918" i="1" s="1"/>
  <c r="AJ1918" i="1" s="1"/>
  <c r="AL1918" i="1" s="1"/>
  <c r="N1918" i="1"/>
  <c r="N1917" i="1"/>
  <c r="P1917" i="1" s="1"/>
  <c r="AG1917" i="1" s="1"/>
  <c r="AH1917" i="1" s="1"/>
  <c r="AC1915" i="1"/>
  <c r="AF1915" i="1" s="1"/>
  <c r="N1915" i="1"/>
  <c r="P1915" i="1" s="1"/>
  <c r="AG1915" i="1" s="1"/>
  <c r="AH1915" i="1" s="1"/>
  <c r="AJ1915" i="1" s="1"/>
  <c r="AL1915" i="1" s="1"/>
  <c r="N1914" i="1"/>
  <c r="P1914" i="1" s="1"/>
  <c r="AG1914" i="1" s="1"/>
  <c r="AH1914" i="1" s="1"/>
  <c r="N1912" i="1"/>
  <c r="P1912" i="1" s="1"/>
  <c r="AG1912" i="1" s="1"/>
  <c r="AH1912" i="1" s="1"/>
  <c r="AC1910" i="1"/>
  <c r="AF1910" i="1" s="1"/>
  <c r="N1910" i="1"/>
  <c r="P1910" i="1" s="1"/>
  <c r="N1909" i="1"/>
  <c r="P1909" i="1" s="1"/>
  <c r="AG1909" i="1" s="1"/>
  <c r="AH1909" i="1" s="1"/>
  <c r="AJ1909" i="1" s="1"/>
  <c r="AL1909" i="1" s="1"/>
  <c r="N1908" i="1"/>
  <c r="P1908" i="1" s="1"/>
  <c r="AG1908" i="1" s="1"/>
  <c r="AH1908" i="1" s="1"/>
  <c r="AH1906" i="1"/>
  <c r="P1906" i="1"/>
  <c r="AG1906" i="1" s="1"/>
  <c r="N1906" i="1"/>
  <c r="N1904" i="1"/>
  <c r="P1904" i="1" s="1"/>
  <c r="AG1904" i="1" s="1"/>
  <c r="AH1904" i="1" s="1"/>
  <c r="AJ1904" i="1" s="1"/>
  <c r="AL1904" i="1" s="1"/>
  <c r="N1903" i="1"/>
  <c r="P1903" i="1" s="1"/>
  <c r="AG1903" i="1" s="1"/>
  <c r="AH1903" i="1" s="1"/>
  <c r="AJ1903" i="1" s="1"/>
  <c r="AL1903" i="1" s="1"/>
  <c r="N1902" i="1"/>
  <c r="P1902" i="1" s="1"/>
  <c r="AG1902" i="1" s="1"/>
  <c r="AH1902" i="1" s="1"/>
  <c r="AJ1902" i="1" s="1"/>
  <c r="AL1902" i="1" s="1"/>
  <c r="N1901" i="1"/>
  <c r="P1901" i="1" s="1"/>
  <c r="AG1901" i="1" s="1"/>
  <c r="AH1901" i="1" s="1"/>
  <c r="AF1899" i="1"/>
  <c r="AC1899" i="1"/>
  <c r="N1899" i="1"/>
  <c r="P1899" i="1" s="1"/>
  <c r="AG1899" i="1" s="1"/>
  <c r="AH1899" i="1" s="1"/>
  <c r="AG1897" i="1"/>
  <c r="AH1897" i="1" s="1"/>
  <c r="AJ1897" i="1" s="1"/>
  <c r="AL1897" i="1" s="1"/>
  <c r="N1897" i="1"/>
  <c r="P1897" i="1" s="1"/>
  <c r="P1896" i="1"/>
  <c r="AG1896" i="1" s="1"/>
  <c r="AH1896" i="1" s="1"/>
  <c r="N1896" i="1"/>
  <c r="AL1894" i="1"/>
  <c r="N1894" i="1"/>
  <c r="P1894" i="1" s="1"/>
  <c r="AG1894" i="1" s="1"/>
  <c r="AH1894" i="1" s="1"/>
  <c r="AJ1894" i="1" s="1"/>
  <c r="P1893" i="1"/>
  <c r="AG1893" i="1" s="1"/>
  <c r="AH1893" i="1" s="1"/>
  <c r="AJ1893" i="1" s="1"/>
  <c r="AL1893" i="1" s="1"/>
  <c r="N1893" i="1"/>
  <c r="N1892" i="1"/>
  <c r="P1892" i="1" s="1"/>
  <c r="AG1892" i="1" s="1"/>
  <c r="AH1892" i="1" s="1"/>
  <c r="AC1890" i="1"/>
  <c r="AF1890" i="1" s="1"/>
  <c r="N1890" i="1"/>
  <c r="P1890" i="1" s="1"/>
  <c r="AG1890" i="1" s="1"/>
  <c r="AH1890" i="1" s="1"/>
  <c r="AJ1890" i="1" s="1"/>
  <c r="AL1890" i="1" s="1"/>
  <c r="AC1889" i="1"/>
  <c r="AF1889" i="1" s="1"/>
  <c r="N1889" i="1"/>
  <c r="P1889" i="1" s="1"/>
  <c r="AG1889" i="1" s="1"/>
  <c r="AH1889" i="1" s="1"/>
  <c r="N1887" i="1"/>
  <c r="P1887" i="1" s="1"/>
  <c r="AG1887" i="1" s="1"/>
  <c r="AH1887" i="1" s="1"/>
  <c r="AJ1887" i="1" s="1"/>
  <c r="AL1887" i="1" s="1"/>
  <c r="AH1886" i="1"/>
  <c r="AF1886" i="1"/>
  <c r="AC1886" i="1"/>
  <c r="N1886" i="1"/>
  <c r="P1886" i="1" s="1"/>
  <c r="AG1886" i="1" s="1"/>
  <c r="N1884" i="1"/>
  <c r="P1884" i="1" s="1"/>
  <c r="AG1884" i="1" s="1"/>
  <c r="AH1884" i="1" s="1"/>
  <c r="AJ1884" i="1" s="1"/>
  <c r="AL1884" i="1" s="1"/>
  <c r="AC1883" i="1"/>
  <c r="AF1883" i="1" s="1"/>
  <c r="AI1883" i="1" s="1"/>
  <c r="P1883" i="1"/>
  <c r="AG1883" i="1" s="1"/>
  <c r="AH1883" i="1" s="1"/>
  <c r="N1883" i="1"/>
  <c r="AC1882" i="1"/>
  <c r="AF1882" i="1" s="1"/>
  <c r="AI1882" i="1" s="1"/>
  <c r="P1882" i="1"/>
  <c r="N1882" i="1"/>
  <c r="N1881" i="1"/>
  <c r="P1881" i="1" s="1"/>
  <c r="AG1881" i="1" s="1"/>
  <c r="AH1881" i="1" s="1"/>
  <c r="AC1879" i="1"/>
  <c r="AF1879" i="1" s="1"/>
  <c r="AI1879" i="1" s="1"/>
  <c r="AC1878" i="1"/>
  <c r="AF1878" i="1" s="1"/>
  <c r="P1878" i="1"/>
  <c r="AG1878" i="1" s="1"/>
  <c r="AH1878" i="1" s="1"/>
  <c r="AJ1878" i="1" s="1"/>
  <c r="AL1878" i="1" s="1"/>
  <c r="N1878" i="1"/>
  <c r="AG1877" i="1"/>
  <c r="AH1877" i="1" s="1"/>
  <c r="AC1877" i="1"/>
  <c r="AF1877" i="1" s="1"/>
  <c r="N1877" i="1"/>
  <c r="P1877" i="1" s="1"/>
  <c r="AF1875" i="1"/>
  <c r="AG1875" i="1" s="1"/>
  <c r="AH1875" i="1" s="1"/>
  <c r="AJ1875" i="1" s="1"/>
  <c r="AL1875" i="1" s="1"/>
  <c r="AC1875" i="1"/>
  <c r="P1875" i="1"/>
  <c r="N1875" i="1"/>
  <c r="N1874" i="1"/>
  <c r="P1874" i="1" s="1"/>
  <c r="AG1874" i="1" s="1"/>
  <c r="AH1874" i="1" s="1"/>
  <c r="AJ1874" i="1" s="1"/>
  <c r="AL1874" i="1" s="1"/>
  <c r="AH1873" i="1"/>
  <c r="AJ1873" i="1" s="1"/>
  <c r="AL1873" i="1" s="1"/>
  <c r="P1873" i="1"/>
  <c r="AG1873" i="1" s="1"/>
  <c r="N1873" i="1"/>
  <c r="N1872" i="1"/>
  <c r="P1872" i="1" s="1"/>
  <c r="AG1872" i="1" s="1"/>
  <c r="AH1872" i="1" s="1"/>
  <c r="AJ1872" i="1" s="1"/>
  <c r="AL1872" i="1" s="1"/>
  <c r="AH1871" i="1"/>
  <c r="AJ1871" i="1" s="1"/>
  <c r="AL1871" i="1" s="1"/>
  <c r="AF1871" i="1"/>
  <c r="AC1871" i="1"/>
  <c r="N1871" i="1"/>
  <c r="P1871" i="1" s="1"/>
  <c r="AG1871" i="1" s="1"/>
  <c r="P1870" i="1"/>
  <c r="AG1870" i="1" s="1"/>
  <c r="AH1870" i="1" s="1"/>
  <c r="N1870" i="1"/>
  <c r="P1868" i="1"/>
  <c r="AG1868" i="1" s="1"/>
  <c r="AH1868" i="1" s="1"/>
  <c r="N1868" i="1"/>
  <c r="N1866" i="1"/>
  <c r="P1866" i="1" s="1"/>
  <c r="AG1866" i="1" s="1"/>
  <c r="AH1866" i="1" s="1"/>
  <c r="AC1864" i="1"/>
  <c r="AF1864" i="1" s="1"/>
  <c r="N1864" i="1"/>
  <c r="P1864" i="1" s="1"/>
  <c r="AG1864" i="1" s="1"/>
  <c r="AH1864" i="1" s="1"/>
  <c r="P1862" i="1"/>
  <c r="AG1862" i="1" s="1"/>
  <c r="AH1862" i="1" s="1"/>
  <c r="N1862" i="1"/>
  <c r="N1860" i="1"/>
  <c r="P1860" i="1" s="1"/>
  <c r="AG1860" i="1" s="1"/>
  <c r="AH1860" i="1" s="1"/>
  <c r="AF1858" i="1"/>
  <c r="AI1858" i="1" s="1"/>
  <c r="AC1858" i="1"/>
  <c r="N1858" i="1"/>
  <c r="P1858" i="1" s="1"/>
  <c r="AG1858" i="1" s="1"/>
  <c r="AH1858" i="1" s="1"/>
  <c r="AC1857" i="1"/>
  <c r="AF1857" i="1" s="1"/>
  <c r="AI1857" i="1" s="1"/>
  <c r="N1857" i="1"/>
  <c r="P1857" i="1" s="1"/>
  <c r="AJ1855" i="1"/>
  <c r="N1855" i="1"/>
  <c r="P1855" i="1" s="1"/>
  <c r="AG1855" i="1" s="1"/>
  <c r="AH1855" i="1" s="1"/>
  <c r="AH1856" i="1" s="1"/>
  <c r="AC1853" i="1"/>
  <c r="AF1853" i="1" s="1"/>
  <c r="AI1853" i="1" s="1"/>
  <c r="N1853" i="1"/>
  <c r="P1853" i="1" s="1"/>
  <c r="AF1852" i="1"/>
  <c r="AI1852" i="1" s="1"/>
  <c r="AC1852" i="1"/>
  <c r="P1852" i="1"/>
  <c r="AG1852" i="1" s="1"/>
  <c r="AH1852" i="1" s="1"/>
  <c r="N1852" i="1"/>
  <c r="AF1851" i="1"/>
  <c r="AI1851" i="1" s="1"/>
  <c r="AJ1851" i="1" s="1"/>
  <c r="AC1851" i="1"/>
  <c r="N1851" i="1"/>
  <c r="P1851" i="1" s="1"/>
  <c r="AG1851" i="1" s="1"/>
  <c r="AH1851" i="1" s="1"/>
  <c r="N1849" i="1"/>
  <c r="P1849" i="1" s="1"/>
  <c r="AG1849" i="1" s="1"/>
  <c r="AH1849" i="1" s="1"/>
  <c r="AJ1849" i="1" s="1"/>
  <c r="AL1849" i="1" s="1"/>
  <c r="AF1848" i="1"/>
  <c r="AG1848" i="1" s="1"/>
  <c r="AH1848" i="1" s="1"/>
  <c r="AJ1848" i="1" s="1"/>
  <c r="AL1848" i="1" s="1"/>
  <c r="AC1848" i="1"/>
  <c r="P1848" i="1"/>
  <c r="N1848" i="1"/>
  <c r="AC1847" i="1"/>
  <c r="AF1847" i="1" s="1"/>
  <c r="P1847" i="1"/>
  <c r="AG1847" i="1" s="1"/>
  <c r="AH1847" i="1" s="1"/>
  <c r="AJ1847" i="1" s="1"/>
  <c r="AL1847" i="1" s="1"/>
  <c r="N1847" i="1"/>
  <c r="P1846" i="1"/>
  <c r="AG1846" i="1" s="1"/>
  <c r="AH1846" i="1" s="1"/>
  <c r="AJ1846" i="1" s="1"/>
  <c r="AL1846" i="1" s="1"/>
  <c r="N1846" i="1"/>
  <c r="P1845" i="1"/>
  <c r="AG1845" i="1" s="1"/>
  <c r="AH1845" i="1" s="1"/>
  <c r="AJ1845" i="1" s="1"/>
  <c r="AL1845" i="1" s="1"/>
  <c r="N1845" i="1"/>
  <c r="N1844" i="1"/>
  <c r="P1844" i="1" s="1"/>
  <c r="AG1844" i="1" s="1"/>
  <c r="AH1844" i="1" s="1"/>
  <c r="AJ1844" i="1" s="1"/>
  <c r="AL1844" i="1" s="1"/>
  <c r="P1843" i="1"/>
  <c r="AG1843" i="1" s="1"/>
  <c r="AH1843" i="1" s="1"/>
  <c r="AJ1843" i="1" s="1"/>
  <c r="AL1843" i="1" s="1"/>
  <c r="N1843" i="1"/>
  <c r="N1842" i="1"/>
  <c r="P1842" i="1" s="1"/>
  <c r="AG1842" i="1" s="1"/>
  <c r="AH1842" i="1" s="1"/>
  <c r="AJ1842" i="1" s="1"/>
  <c r="AL1842" i="1" s="1"/>
  <c r="P1841" i="1"/>
  <c r="AG1841" i="1" s="1"/>
  <c r="AH1841" i="1" s="1"/>
  <c r="N1841" i="1"/>
  <c r="AF1839" i="1"/>
  <c r="AC1839" i="1"/>
  <c r="N1839" i="1"/>
  <c r="P1839" i="1" s="1"/>
  <c r="AG1839" i="1" s="1"/>
  <c r="AH1839" i="1" s="1"/>
  <c r="AJ1839" i="1" s="1"/>
  <c r="AL1839" i="1" s="1"/>
  <c r="N1838" i="1"/>
  <c r="P1838" i="1" s="1"/>
  <c r="AG1838" i="1" s="1"/>
  <c r="AH1838" i="1" s="1"/>
  <c r="AJ1838" i="1" s="1"/>
  <c r="AL1838" i="1" s="1"/>
  <c r="N1837" i="1"/>
  <c r="P1837" i="1" s="1"/>
  <c r="AG1837" i="1" s="1"/>
  <c r="AH1837" i="1" s="1"/>
  <c r="AF1835" i="1"/>
  <c r="AI1835" i="1" s="1"/>
  <c r="AC1835" i="1"/>
  <c r="N1835" i="1"/>
  <c r="P1835" i="1" s="1"/>
  <c r="AG1835" i="1" s="1"/>
  <c r="AH1835" i="1" s="1"/>
  <c r="AF1834" i="1"/>
  <c r="AI1834" i="1" s="1"/>
  <c r="AJ1834" i="1" s="1"/>
  <c r="AC1834" i="1"/>
  <c r="N1834" i="1"/>
  <c r="P1834" i="1" s="1"/>
  <c r="AG1834" i="1" s="1"/>
  <c r="AH1834" i="1" s="1"/>
  <c r="AH1836" i="1" s="1"/>
  <c r="AC1832" i="1"/>
  <c r="AF1832" i="1" s="1"/>
  <c r="P1832" i="1"/>
  <c r="AG1832" i="1" s="1"/>
  <c r="AH1832" i="1" s="1"/>
  <c r="AH1833" i="1" s="1"/>
  <c r="N1832" i="1"/>
  <c r="AH1830" i="1"/>
  <c r="P1830" i="1"/>
  <c r="AG1830" i="1" s="1"/>
  <c r="N1830" i="1"/>
  <c r="AF1828" i="1"/>
  <c r="AC1828" i="1"/>
  <c r="P1828" i="1"/>
  <c r="N1828" i="1"/>
  <c r="AC1827" i="1"/>
  <c r="AF1827" i="1" s="1"/>
  <c r="AI1827" i="1" s="1"/>
  <c r="N1827" i="1"/>
  <c r="P1827" i="1" s="1"/>
  <c r="AC1826" i="1"/>
  <c r="AF1826" i="1" s="1"/>
  <c r="AI1826" i="1" s="1"/>
  <c r="N1826" i="1"/>
  <c r="P1826" i="1" s="1"/>
  <c r="AG1826" i="1" s="1"/>
  <c r="AH1826" i="1" s="1"/>
  <c r="N1824" i="1"/>
  <c r="P1824" i="1" s="1"/>
  <c r="AG1824" i="1" s="1"/>
  <c r="AH1824" i="1" s="1"/>
  <c r="AJ1824" i="1" s="1"/>
  <c r="AC1822" i="1"/>
  <c r="AF1822" i="1" s="1"/>
  <c r="AI1822" i="1" s="1"/>
  <c r="N1822" i="1"/>
  <c r="P1822" i="1" s="1"/>
  <c r="AF1821" i="1"/>
  <c r="AC1821" i="1"/>
  <c r="P1821" i="1"/>
  <c r="N1821" i="1"/>
  <c r="AC1820" i="1"/>
  <c r="AF1820" i="1" s="1"/>
  <c r="AI1820" i="1" s="1"/>
  <c r="N1820" i="1"/>
  <c r="P1820" i="1" s="1"/>
  <c r="AC1818" i="1"/>
  <c r="AF1818" i="1" s="1"/>
  <c r="AI1818" i="1" s="1"/>
  <c r="N1818" i="1"/>
  <c r="P1818" i="1" s="1"/>
  <c r="N1817" i="1"/>
  <c r="P1817" i="1" s="1"/>
  <c r="AG1817" i="1" s="1"/>
  <c r="AH1817" i="1" s="1"/>
  <c r="P1815" i="1"/>
  <c r="AG1815" i="1" s="1"/>
  <c r="AH1815" i="1" s="1"/>
  <c r="N1815" i="1"/>
  <c r="N1813" i="1"/>
  <c r="P1813" i="1" s="1"/>
  <c r="AG1813" i="1" s="1"/>
  <c r="AH1813" i="1" s="1"/>
  <c r="AJ1813" i="1" s="1"/>
  <c r="AL1813" i="1" s="1"/>
  <c r="AC1812" i="1"/>
  <c r="AF1812" i="1" s="1"/>
  <c r="P1812" i="1"/>
  <c r="N1812" i="1"/>
  <c r="AG1811" i="1"/>
  <c r="AH1811" i="1" s="1"/>
  <c r="AJ1811" i="1" s="1"/>
  <c r="AL1811" i="1" s="1"/>
  <c r="N1811" i="1"/>
  <c r="P1811" i="1" s="1"/>
  <c r="P1810" i="1"/>
  <c r="AG1810" i="1" s="1"/>
  <c r="AH1810" i="1" s="1"/>
  <c r="N1810" i="1"/>
  <c r="AL1808" i="1"/>
  <c r="N1808" i="1"/>
  <c r="P1808" i="1" s="1"/>
  <c r="AG1808" i="1" s="1"/>
  <c r="AH1808" i="1" s="1"/>
  <c r="AJ1808" i="1" s="1"/>
  <c r="P1807" i="1"/>
  <c r="AG1807" i="1" s="1"/>
  <c r="AH1807" i="1" s="1"/>
  <c r="AJ1807" i="1" s="1"/>
  <c r="AL1807" i="1" s="1"/>
  <c r="N1807" i="1"/>
  <c r="N1806" i="1"/>
  <c r="P1806" i="1" s="1"/>
  <c r="AG1806" i="1" s="1"/>
  <c r="AH1806" i="1" s="1"/>
  <c r="N1804" i="1"/>
  <c r="P1804" i="1" s="1"/>
  <c r="AG1804" i="1" s="1"/>
  <c r="AH1804" i="1" s="1"/>
  <c r="AJ1804" i="1" s="1"/>
  <c r="AL1804" i="1" s="1"/>
  <c r="P1803" i="1"/>
  <c r="AG1803" i="1" s="1"/>
  <c r="AH1803" i="1" s="1"/>
  <c r="AJ1803" i="1" s="1"/>
  <c r="AL1803" i="1" s="1"/>
  <c r="N1803" i="1"/>
  <c r="AG1802" i="1"/>
  <c r="AH1802" i="1" s="1"/>
  <c r="N1802" i="1"/>
  <c r="P1802" i="1" s="1"/>
  <c r="P1800" i="1"/>
  <c r="AG1800" i="1" s="1"/>
  <c r="AH1800" i="1" s="1"/>
  <c r="N1800" i="1"/>
  <c r="P1798" i="1"/>
  <c r="AG1798" i="1" s="1"/>
  <c r="AH1798" i="1" s="1"/>
  <c r="N1798" i="1"/>
  <c r="N1796" i="1"/>
  <c r="P1796" i="1" s="1"/>
  <c r="AG1796" i="1" s="1"/>
  <c r="AH1796" i="1" s="1"/>
  <c r="AG1794" i="1"/>
  <c r="AH1794" i="1" s="1"/>
  <c r="N1794" i="1"/>
  <c r="P1794" i="1" s="1"/>
  <c r="P1792" i="1"/>
  <c r="AG1792" i="1" s="1"/>
  <c r="AH1792" i="1" s="1"/>
  <c r="N1792" i="1"/>
  <c r="P1790" i="1"/>
  <c r="AG1790" i="1" s="1"/>
  <c r="AH1790" i="1" s="1"/>
  <c r="AJ1790" i="1" s="1"/>
  <c r="AL1790" i="1" s="1"/>
  <c r="N1790" i="1"/>
  <c r="AG1789" i="1"/>
  <c r="AH1789" i="1" s="1"/>
  <c r="N1789" i="1"/>
  <c r="P1789" i="1" s="1"/>
  <c r="AC1787" i="1"/>
  <c r="AF1787" i="1" s="1"/>
  <c r="AI1787" i="1" s="1"/>
  <c r="N1787" i="1"/>
  <c r="P1787" i="1" s="1"/>
  <c r="AG1787" i="1" s="1"/>
  <c r="AH1787" i="1" s="1"/>
  <c r="AC1786" i="1"/>
  <c r="AF1786" i="1" s="1"/>
  <c r="AI1786" i="1" s="1"/>
  <c r="P1786" i="1"/>
  <c r="AG1786" i="1" s="1"/>
  <c r="AH1786" i="1" s="1"/>
  <c r="N1786" i="1"/>
  <c r="AC1785" i="1"/>
  <c r="AF1785" i="1" s="1"/>
  <c r="AI1785" i="1" s="1"/>
  <c r="P1785" i="1"/>
  <c r="N1785" i="1"/>
  <c r="AI1784" i="1"/>
  <c r="AH1784" i="1"/>
  <c r="AF1784" i="1"/>
  <c r="AC1784" i="1"/>
  <c r="N1784" i="1"/>
  <c r="P1784" i="1" s="1"/>
  <c r="AG1784" i="1" s="1"/>
  <c r="AC1782" i="1"/>
  <c r="AF1782" i="1" s="1"/>
  <c r="N1782" i="1"/>
  <c r="P1782" i="1" s="1"/>
  <c r="AG1782" i="1" s="1"/>
  <c r="AH1782" i="1" s="1"/>
  <c r="AJ1782" i="1" s="1"/>
  <c r="AL1782" i="1" s="1"/>
  <c r="AC1781" i="1"/>
  <c r="AF1781" i="1" s="1"/>
  <c r="N1781" i="1"/>
  <c r="P1781" i="1" s="1"/>
  <c r="AG1781" i="1" s="1"/>
  <c r="AH1781" i="1" s="1"/>
  <c r="AJ1781" i="1" s="1"/>
  <c r="AL1781" i="1" s="1"/>
  <c r="AC1780" i="1"/>
  <c r="AF1780" i="1" s="1"/>
  <c r="P1780" i="1"/>
  <c r="AG1780" i="1" s="1"/>
  <c r="AH1780" i="1" s="1"/>
  <c r="AJ1780" i="1" s="1"/>
  <c r="AL1780" i="1" s="1"/>
  <c r="N1780" i="1"/>
  <c r="AG1779" i="1"/>
  <c r="AH1779" i="1" s="1"/>
  <c r="N1779" i="1"/>
  <c r="P1779" i="1" s="1"/>
  <c r="AC1777" i="1"/>
  <c r="AF1777" i="1" s="1"/>
  <c r="AI1777" i="1" s="1"/>
  <c r="N1777" i="1"/>
  <c r="P1777" i="1" s="1"/>
  <c r="AG1777" i="1" s="1"/>
  <c r="AH1777" i="1" s="1"/>
  <c r="P1776" i="1"/>
  <c r="AG1776" i="1" s="1"/>
  <c r="AH1776" i="1" s="1"/>
  <c r="N1776" i="1"/>
  <c r="AC1774" i="1"/>
  <c r="AF1774" i="1" s="1"/>
  <c r="N1774" i="1"/>
  <c r="P1774" i="1" s="1"/>
  <c r="AG1774" i="1" s="1"/>
  <c r="AH1774" i="1" s="1"/>
  <c r="AJ1774" i="1" s="1"/>
  <c r="AL1774" i="1" s="1"/>
  <c r="AF1773" i="1"/>
  <c r="AG1773" i="1" s="1"/>
  <c r="AH1773" i="1" s="1"/>
  <c r="AJ1773" i="1" s="1"/>
  <c r="AL1773" i="1" s="1"/>
  <c r="AC1773" i="1"/>
  <c r="P1773" i="1"/>
  <c r="N1773" i="1"/>
  <c r="N1772" i="1"/>
  <c r="P1772" i="1" s="1"/>
  <c r="AG1772" i="1" s="1"/>
  <c r="AH1772" i="1" s="1"/>
  <c r="AJ1772" i="1" s="1"/>
  <c r="AL1772" i="1" s="1"/>
  <c r="P1771" i="1"/>
  <c r="AG1771" i="1" s="1"/>
  <c r="AH1771" i="1" s="1"/>
  <c r="N1771" i="1"/>
  <c r="N1769" i="1"/>
  <c r="P1769" i="1" s="1"/>
  <c r="AG1769" i="1" s="1"/>
  <c r="AH1769" i="1" s="1"/>
  <c r="AJ1769" i="1" s="1"/>
  <c r="AL1769" i="1" s="1"/>
  <c r="AC1768" i="1"/>
  <c r="AF1768" i="1" s="1"/>
  <c r="P1768" i="1"/>
  <c r="N1768" i="1"/>
  <c r="AC1767" i="1"/>
  <c r="AF1767" i="1" s="1"/>
  <c r="N1767" i="1"/>
  <c r="P1767" i="1" s="1"/>
  <c r="AG1767" i="1" s="1"/>
  <c r="AH1767" i="1" s="1"/>
  <c r="P1765" i="1"/>
  <c r="AG1765" i="1" s="1"/>
  <c r="AH1765" i="1" s="1"/>
  <c r="N1765" i="1"/>
  <c r="P1763" i="1"/>
  <c r="AG1763" i="1" s="1"/>
  <c r="AH1763" i="1" s="1"/>
  <c r="N1763" i="1"/>
  <c r="N1761" i="1"/>
  <c r="P1761" i="1" s="1"/>
  <c r="AG1761" i="1" s="1"/>
  <c r="AH1761" i="1" s="1"/>
  <c r="N1759" i="1"/>
  <c r="P1759" i="1" s="1"/>
  <c r="AG1759" i="1" s="1"/>
  <c r="AH1759" i="1" s="1"/>
  <c r="AH1760" i="1" s="1"/>
  <c r="P1757" i="1"/>
  <c r="AG1757" i="1" s="1"/>
  <c r="AH1757" i="1" s="1"/>
  <c r="AJ1757" i="1" s="1"/>
  <c r="AL1757" i="1" s="1"/>
  <c r="N1757" i="1"/>
  <c r="N1756" i="1"/>
  <c r="P1756" i="1" s="1"/>
  <c r="AG1756" i="1" s="1"/>
  <c r="AH1756" i="1" s="1"/>
  <c r="AJ1756" i="1" s="1"/>
  <c r="AL1756" i="1" s="1"/>
  <c r="P1755" i="1"/>
  <c r="AG1755" i="1" s="1"/>
  <c r="AH1755" i="1" s="1"/>
  <c r="AJ1755" i="1" s="1"/>
  <c r="AL1755" i="1" s="1"/>
  <c r="N1755" i="1"/>
  <c r="N1754" i="1"/>
  <c r="P1754" i="1" s="1"/>
  <c r="AG1754" i="1" s="1"/>
  <c r="AH1754" i="1" s="1"/>
  <c r="AJ1754" i="1" s="1"/>
  <c r="AL1754" i="1" s="1"/>
  <c r="AI1753" i="1"/>
  <c r="AC1753" i="1"/>
  <c r="AF1753" i="1" s="1"/>
  <c r="AF1752" i="1"/>
  <c r="AC1752" i="1"/>
  <c r="P1752" i="1"/>
  <c r="AG1752" i="1" s="1"/>
  <c r="AH1752" i="1" s="1"/>
  <c r="AJ1752" i="1" s="1"/>
  <c r="AL1752" i="1" s="1"/>
  <c r="N1752" i="1"/>
  <c r="AC1751" i="1"/>
  <c r="AF1751" i="1" s="1"/>
  <c r="N1751" i="1"/>
  <c r="P1751" i="1" s="1"/>
  <c r="AC1749" i="1"/>
  <c r="AF1749" i="1" s="1"/>
  <c r="AI1749" i="1" s="1"/>
  <c r="N1749" i="1"/>
  <c r="P1749" i="1" s="1"/>
  <c r="AC1747" i="1"/>
  <c r="AF1747" i="1" s="1"/>
  <c r="AI1747" i="1" s="1"/>
  <c r="N1747" i="1"/>
  <c r="P1747" i="1" s="1"/>
  <c r="AG1746" i="1"/>
  <c r="AH1746" i="1" s="1"/>
  <c r="AF1746" i="1"/>
  <c r="AI1746" i="1" s="1"/>
  <c r="AJ1746" i="1" s="1"/>
  <c r="AL1746" i="1" s="1"/>
  <c r="AC1746" i="1"/>
  <c r="P1746" i="1"/>
  <c r="N1746" i="1"/>
  <c r="AG1745" i="1"/>
  <c r="AH1745" i="1" s="1"/>
  <c r="AJ1745" i="1" s="1"/>
  <c r="N1745" i="1"/>
  <c r="P1745" i="1" s="1"/>
  <c r="AC1743" i="1"/>
  <c r="AF1743" i="1" s="1"/>
  <c r="AI1742" i="1"/>
  <c r="AF1742" i="1"/>
  <c r="AG1743" i="1" s="1"/>
  <c r="AH1743" i="1" s="1"/>
  <c r="AJ1743" i="1" s="1"/>
  <c r="AL1743" i="1" s="1"/>
  <c r="AC1742" i="1"/>
  <c r="P1742" i="1"/>
  <c r="N1742" i="1"/>
  <c r="AF1740" i="1"/>
  <c r="AC1740" i="1"/>
  <c r="N1740" i="1"/>
  <c r="P1740" i="1" s="1"/>
  <c r="AG1740" i="1" s="1"/>
  <c r="AH1740" i="1" s="1"/>
  <c r="AJ1740" i="1" s="1"/>
  <c r="AL1740" i="1" s="1"/>
  <c r="AF1739" i="1"/>
  <c r="AC1739" i="1"/>
  <c r="N1739" i="1"/>
  <c r="P1739" i="1" s="1"/>
  <c r="AG1739" i="1" s="1"/>
  <c r="AH1739" i="1" s="1"/>
  <c r="N1737" i="1"/>
  <c r="P1737" i="1" s="1"/>
  <c r="AG1737" i="1" s="1"/>
  <c r="AH1737" i="1" s="1"/>
  <c r="AJ1737" i="1" s="1"/>
  <c r="AL1737" i="1" s="1"/>
  <c r="AH1736" i="1"/>
  <c r="AG1736" i="1"/>
  <c r="P1736" i="1"/>
  <c r="N1736" i="1"/>
  <c r="P1734" i="1"/>
  <c r="AG1734" i="1" s="1"/>
  <c r="AH1734" i="1" s="1"/>
  <c r="N1734" i="1"/>
  <c r="AJ1733" i="1"/>
  <c r="N1733" i="1"/>
  <c r="P1733" i="1" s="1"/>
  <c r="AG1733" i="1" s="1"/>
  <c r="AH1733" i="1" s="1"/>
  <c r="P1731" i="1"/>
  <c r="AG1731" i="1" s="1"/>
  <c r="AH1731" i="1" s="1"/>
  <c r="N1731" i="1"/>
  <c r="N1729" i="1"/>
  <c r="P1729" i="1" s="1"/>
  <c r="AG1729" i="1" s="1"/>
  <c r="AH1729" i="1" s="1"/>
  <c r="AJ1729" i="1" s="1"/>
  <c r="AL1729" i="1" s="1"/>
  <c r="N1728" i="1"/>
  <c r="P1728" i="1" s="1"/>
  <c r="AG1728" i="1" s="1"/>
  <c r="AH1728" i="1" s="1"/>
  <c r="AJ1728" i="1" s="1"/>
  <c r="AL1728" i="1" s="1"/>
  <c r="P1727" i="1"/>
  <c r="AG1727" i="1" s="1"/>
  <c r="AH1727" i="1" s="1"/>
  <c r="AJ1727" i="1" s="1"/>
  <c r="AL1727" i="1" s="1"/>
  <c r="N1727" i="1"/>
  <c r="AJ1726" i="1"/>
  <c r="AL1726" i="1" s="1"/>
  <c r="N1726" i="1"/>
  <c r="P1726" i="1" s="1"/>
  <c r="AG1726" i="1" s="1"/>
  <c r="AH1726" i="1" s="1"/>
  <c r="P1725" i="1"/>
  <c r="AG1725" i="1" s="1"/>
  <c r="AH1725" i="1" s="1"/>
  <c r="AJ1725" i="1" s="1"/>
  <c r="AL1725" i="1" s="1"/>
  <c r="N1725" i="1"/>
  <c r="N1724" i="1"/>
  <c r="P1724" i="1" s="1"/>
  <c r="AG1724" i="1" s="1"/>
  <c r="AH1724" i="1" s="1"/>
  <c r="AJ1724" i="1" s="1"/>
  <c r="AL1724" i="1" s="1"/>
  <c r="N1723" i="1"/>
  <c r="P1723" i="1" s="1"/>
  <c r="AG1723" i="1" s="1"/>
  <c r="AH1723" i="1" s="1"/>
  <c r="AJ1723" i="1" s="1"/>
  <c r="AL1723" i="1" s="1"/>
  <c r="N1722" i="1"/>
  <c r="P1722" i="1" s="1"/>
  <c r="AG1722" i="1" s="1"/>
  <c r="AH1722" i="1" s="1"/>
  <c r="AJ1722" i="1" s="1"/>
  <c r="AF1720" i="1"/>
  <c r="AG1720" i="1" s="1"/>
  <c r="AH1720" i="1" s="1"/>
  <c r="AJ1720" i="1" s="1"/>
  <c r="AL1720" i="1" s="1"/>
  <c r="AC1720" i="1"/>
  <c r="P1720" i="1"/>
  <c r="N1720" i="1"/>
  <c r="AG1719" i="1"/>
  <c r="AH1719" i="1" s="1"/>
  <c r="N1719" i="1"/>
  <c r="P1719" i="1" s="1"/>
  <c r="N1717" i="1"/>
  <c r="P1717" i="1" s="1"/>
  <c r="AG1717" i="1" s="1"/>
  <c r="AH1717" i="1" s="1"/>
  <c r="AJ1717" i="1" s="1"/>
  <c r="AL1717" i="1" s="1"/>
  <c r="AC1716" i="1"/>
  <c r="AF1716" i="1" s="1"/>
  <c r="AG1716" i="1" s="1"/>
  <c r="AH1716" i="1" s="1"/>
  <c r="N1716" i="1"/>
  <c r="P1716" i="1" s="1"/>
  <c r="AF1714" i="1"/>
  <c r="AC1714" i="1"/>
  <c r="P1714" i="1"/>
  <c r="AG1714" i="1" s="1"/>
  <c r="AH1714" i="1" s="1"/>
  <c r="N1714" i="1"/>
  <c r="AH1712" i="1"/>
  <c r="AJ1712" i="1" s="1"/>
  <c r="AL1712" i="1" s="1"/>
  <c r="P1712" i="1"/>
  <c r="AG1712" i="1" s="1"/>
  <c r="N1712" i="1"/>
  <c r="N1711" i="1"/>
  <c r="P1711" i="1" s="1"/>
  <c r="AG1711" i="1" s="1"/>
  <c r="AH1711" i="1" s="1"/>
  <c r="AJ1711" i="1" s="1"/>
  <c r="P1709" i="1"/>
  <c r="AG1709" i="1" s="1"/>
  <c r="AH1709" i="1" s="1"/>
  <c r="N1709" i="1"/>
  <c r="AC1707" i="1"/>
  <c r="AF1707" i="1" s="1"/>
  <c r="P1707" i="1"/>
  <c r="N1707" i="1"/>
  <c r="AI1706" i="1"/>
  <c r="AF1706" i="1"/>
  <c r="AC1706" i="1"/>
  <c r="N1706" i="1"/>
  <c r="P1706" i="1" s="1"/>
  <c r="AG1706" i="1" s="1"/>
  <c r="AH1706" i="1" s="1"/>
  <c r="AF1705" i="1"/>
  <c r="AI1705" i="1" s="1"/>
  <c r="AC1705" i="1"/>
  <c r="P1705" i="1"/>
  <c r="N1705" i="1"/>
  <c r="P1704" i="1"/>
  <c r="AG1704" i="1" s="1"/>
  <c r="AH1704" i="1" s="1"/>
  <c r="N1704" i="1"/>
  <c r="AC1702" i="1"/>
  <c r="AF1702" i="1" s="1"/>
  <c r="N1702" i="1"/>
  <c r="P1702" i="1" s="1"/>
  <c r="N1700" i="1"/>
  <c r="P1700" i="1" s="1"/>
  <c r="AG1700" i="1" s="1"/>
  <c r="AH1700" i="1" s="1"/>
  <c r="AJ1700" i="1" s="1"/>
  <c r="AL1700" i="1" s="1"/>
  <c r="AH1699" i="1"/>
  <c r="P1699" i="1"/>
  <c r="AG1699" i="1" s="1"/>
  <c r="N1699" i="1"/>
  <c r="AF1697" i="1"/>
  <c r="AC1697" i="1"/>
  <c r="N1697" i="1"/>
  <c r="P1697" i="1" s="1"/>
  <c r="AG1697" i="1" s="1"/>
  <c r="AH1697" i="1" s="1"/>
  <c r="AG1695" i="1"/>
  <c r="AH1695" i="1" s="1"/>
  <c r="AJ1695" i="1" s="1"/>
  <c r="AL1695" i="1" s="1"/>
  <c r="AF1695" i="1"/>
  <c r="AC1695" i="1"/>
  <c r="P1695" i="1"/>
  <c r="N1695" i="1"/>
  <c r="AF1694" i="1"/>
  <c r="AC1694" i="1"/>
  <c r="N1694" i="1"/>
  <c r="P1694" i="1" s="1"/>
  <c r="AG1694" i="1" s="1"/>
  <c r="AH1694" i="1" s="1"/>
  <c r="AJ1694" i="1" s="1"/>
  <c r="AL1694" i="1" s="1"/>
  <c r="AF1693" i="1"/>
  <c r="AC1693" i="1"/>
  <c r="N1693" i="1"/>
  <c r="P1693" i="1" s="1"/>
  <c r="AG1693" i="1" s="1"/>
  <c r="AH1693" i="1" s="1"/>
  <c r="AJ1693" i="1" s="1"/>
  <c r="AL1693" i="1" s="1"/>
  <c r="AC1692" i="1"/>
  <c r="AF1692" i="1" s="1"/>
  <c r="AG1692" i="1" s="1"/>
  <c r="AH1692" i="1" s="1"/>
  <c r="AJ1692" i="1" s="1"/>
  <c r="AL1692" i="1" s="1"/>
  <c r="P1692" i="1"/>
  <c r="N1692" i="1"/>
  <c r="AC1691" i="1"/>
  <c r="AF1691" i="1" s="1"/>
  <c r="N1691" i="1"/>
  <c r="P1691" i="1" s="1"/>
  <c r="AG1691" i="1" s="1"/>
  <c r="AH1691" i="1" s="1"/>
  <c r="AJ1691" i="1" s="1"/>
  <c r="AL1691" i="1" s="1"/>
  <c r="P1690" i="1"/>
  <c r="AG1690" i="1" s="1"/>
  <c r="AH1690" i="1" s="1"/>
  <c r="N1690" i="1"/>
  <c r="AG1688" i="1"/>
  <c r="AH1688" i="1" s="1"/>
  <c r="P1688" i="1"/>
  <c r="N1688" i="1"/>
  <c r="AG1686" i="1"/>
  <c r="AH1686" i="1" s="1"/>
  <c r="P1686" i="1"/>
  <c r="N1686" i="1"/>
  <c r="P1684" i="1"/>
  <c r="AG1684" i="1" s="1"/>
  <c r="AH1684" i="1" s="1"/>
  <c r="N1684" i="1"/>
  <c r="AI1682" i="1"/>
  <c r="AJ1682" i="1" s="1"/>
  <c r="AL1682" i="1" s="1"/>
  <c r="AF1682" i="1"/>
  <c r="AC1682" i="1"/>
  <c r="P1682" i="1"/>
  <c r="AG1682" i="1" s="1"/>
  <c r="AH1682" i="1" s="1"/>
  <c r="N1682" i="1"/>
  <c r="AF1681" i="1"/>
  <c r="AI1681" i="1" s="1"/>
  <c r="AJ1681" i="1" s="1"/>
  <c r="AL1681" i="1" s="1"/>
  <c r="AC1681" i="1"/>
  <c r="N1681" i="1"/>
  <c r="P1681" i="1" s="1"/>
  <c r="AG1681" i="1" s="1"/>
  <c r="AH1681" i="1" s="1"/>
  <c r="AG1680" i="1"/>
  <c r="AH1680" i="1" s="1"/>
  <c r="P1680" i="1"/>
  <c r="N1680" i="1"/>
  <c r="P1678" i="1"/>
  <c r="AG1678" i="1" s="1"/>
  <c r="AH1678" i="1" s="1"/>
  <c r="AJ1678" i="1" s="1"/>
  <c r="AL1678" i="1" s="1"/>
  <c r="N1678" i="1"/>
  <c r="N1677" i="1"/>
  <c r="P1677" i="1" s="1"/>
  <c r="AG1677" i="1" s="1"/>
  <c r="AH1677" i="1" s="1"/>
  <c r="AG1675" i="1"/>
  <c r="AH1675" i="1" s="1"/>
  <c r="P1675" i="1"/>
  <c r="N1675" i="1"/>
  <c r="P1673" i="1"/>
  <c r="AG1673" i="1" s="1"/>
  <c r="AH1673" i="1" s="1"/>
  <c r="N1673" i="1"/>
  <c r="N1671" i="1"/>
  <c r="P1671" i="1" s="1"/>
  <c r="AG1671" i="1" s="1"/>
  <c r="AH1671" i="1" s="1"/>
  <c r="AJ1671" i="1" s="1"/>
  <c r="AL1671" i="1" s="1"/>
  <c r="AG1670" i="1"/>
  <c r="AH1670" i="1" s="1"/>
  <c r="P1670" i="1"/>
  <c r="N1670" i="1"/>
  <c r="P1668" i="1"/>
  <c r="AG1668" i="1" s="1"/>
  <c r="AH1668" i="1" s="1"/>
  <c r="N1668" i="1"/>
  <c r="AI1666" i="1"/>
  <c r="AJ1666" i="1" s="1"/>
  <c r="AF1666" i="1"/>
  <c r="AC1666" i="1"/>
  <c r="P1666" i="1"/>
  <c r="AG1666" i="1" s="1"/>
  <c r="AH1666" i="1" s="1"/>
  <c r="AH1667" i="1" s="1"/>
  <c r="N1666" i="1"/>
  <c r="AC1664" i="1"/>
  <c r="AF1664" i="1" s="1"/>
  <c r="N1664" i="1"/>
  <c r="P1664" i="1" s="1"/>
  <c r="AG1664" i="1" s="1"/>
  <c r="AH1664" i="1" s="1"/>
  <c r="AC1662" i="1"/>
  <c r="AF1662" i="1" s="1"/>
  <c r="AI1662" i="1" s="1"/>
  <c r="N1662" i="1"/>
  <c r="P1662" i="1" s="1"/>
  <c r="AG1660" i="1"/>
  <c r="AH1660" i="1" s="1"/>
  <c r="P1660" i="1"/>
  <c r="N1660" i="1"/>
  <c r="P1658" i="1"/>
  <c r="AG1658" i="1" s="1"/>
  <c r="AH1658" i="1" s="1"/>
  <c r="AJ1658" i="1" s="1"/>
  <c r="AL1658" i="1" s="1"/>
  <c r="N1658" i="1"/>
  <c r="N1657" i="1"/>
  <c r="P1657" i="1" s="1"/>
  <c r="AG1657" i="1" s="1"/>
  <c r="AH1657" i="1" s="1"/>
  <c r="AJ1657" i="1" s="1"/>
  <c r="AL1657" i="1" s="1"/>
  <c r="P1656" i="1"/>
  <c r="AG1656" i="1" s="1"/>
  <c r="AH1656" i="1" s="1"/>
  <c r="N1656" i="1"/>
  <c r="P1654" i="1"/>
  <c r="AG1654" i="1" s="1"/>
  <c r="AH1654" i="1" s="1"/>
  <c r="N1654" i="1"/>
  <c r="N1652" i="1"/>
  <c r="P1652" i="1" s="1"/>
  <c r="AG1652" i="1" s="1"/>
  <c r="AH1652" i="1" s="1"/>
  <c r="AJ1652" i="1" s="1"/>
  <c r="AL1652" i="1" s="1"/>
  <c r="AF1651" i="1"/>
  <c r="AC1651" i="1"/>
  <c r="P1651" i="1"/>
  <c r="AG1651" i="1" s="1"/>
  <c r="AH1651" i="1" s="1"/>
  <c r="AJ1651" i="1" s="1"/>
  <c r="AL1651" i="1" s="1"/>
  <c r="N1651" i="1"/>
  <c r="N1650" i="1"/>
  <c r="P1650" i="1" s="1"/>
  <c r="AG1650" i="1" s="1"/>
  <c r="AH1650" i="1" s="1"/>
  <c r="AJ1650" i="1" s="1"/>
  <c r="AL1650" i="1" s="1"/>
  <c r="P1649" i="1"/>
  <c r="AG1649" i="1" s="1"/>
  <c r="AH1649" i="1" s="1"/>
  <c r="N1649" i="1"/>
  <c r="N1647" i="1"/>
  <c r="P1647" i="1" s="1"/>
  <c r="AG1647" i="1" s="1"/>
  <c r="AH1647" i="1" s="1"/>
  <c r="AC1645" i="1"/>
  <c r="AF1645" i="1" s="1"/>
  <c r="AG1645" i="1" s="1"/>
  <c r="AH1645" i="1" s="1"/>
  <c r="AJ1645" i="1" s="1"/>
  <c r="AL1645" i="1" s="1"/>
  <c r="P1645" i="1"/>
  <c r="N1645" i="1"/>
  <c r="N1644" i="1"/>
  <c r="P1644" i="1" s="1"/>
  <c r="AG1644" i="1" s="1"/>
  <c r="AH1644" i="1" s="1"/>
  <c r="AJ1644" i="1" s="1"/>
  <c r="AL1644" i="1" s="1"/>
  <c r="AG1643" i="1"/>
  <c r="AH1643" i="1" s="1"/>
  <c r="AJ1643" i="1" s="1"/>
  <c r="AL1643" i="1" s="1"/>
  <c r="P1643" i="1"/>
  <c r="N1643" i="1"/>
  <c r="AC1642" i="1"/>
  <c r="AF1642" i="1" s="1"/>
  <c r="N1642" i="1"/>
  <c r="P1642" i="1" s="1"/>
  <c r="AG1642" i="1" s="1"/>
  <c r="AH1642" i="1" s="1"/>
  <c r="AJ1642" i="1" s="1"/>
  <c r="AL1642" i="1" s="1"/>
  <c r="AF1641" i="1"/>
  <c r="AC1641" i="1"/>
  <c r="P1641" i="1"/>
  <c r="AG1641" i="1" s="1"/>
  <c r="AH1641" i="1" s="1"/>
  <c r="AJ1641" i="1" s="1"/>
  <c r="AL1641" i="1" s="1"/>
  <c r="N1641" i="1"/>
  <c r="AC1640" i="1"/>
  <c r="AF1640" i="1" s="1"/>
  <c r="AG1640" i="1" s="1"/>
  <c r="AH1640" i="1" s="1"/>
  <c r="AJ1640" i="1" s="1"/>
  <c r="AL1640" i="1" s="1"/>
  <c r="P1640" i="1"/>
  <c r="N1640" i="1"/>
  <c r="AC1639" i="1"/>
  <c r="AF1639" i="1" s="1"/>
  <c r="N1639" i="1"/>
  <c r="P1639" i="1" s="1"/>
  <c r="AG1639" i="1" s="1"/>
  <c r="AH1639" i="1" s="1"/>
  <c r="AC1637" i="1"/>
  <c r="AF1637" i="1" s="1"/>
  <c r="AI1637" i="1" s="1"/>
  <c r="N1637" i="1"/>
  <c r="P1637" i="1" s="1"/>
  <c r="AG1637" i="1" s="1"/>
  <c r="AH1637" i="1" s="1"/>
  <c r="AC1636" i="1"/>
  <c r="AF1636" i="1" s="1"/>
  <c r="AI1636" i="1" s="1"/>
  <c r="P1636" i="1"/>
  <c r="N1636" i="1"/>
  <c r="AF1634" i="1"/>
  <c r="AC1634" i="1"/>
  <c r="P1634" i="1"/>
  <c r="AG1634" i="1" s="1"/>
  <c r="AH1634" i="1" s="1"/>
  <c r="AJ1634" i="1" s="1"/>
  <c r="AL1634" i="1" s="1"/>
  <c r="N1634" i="1"/>
  <c r="AC1633" i="1"/>
  <c r="AF1633" i="1" s="1"/>
  <c r="AG1633" i="1" s="1"/>
  <c r="AH1633" i="1" s="1"/>
  <c r="AJ1633" i="1" s="1"/>
  <c r="AL1633" i="1" s="1"/>
  <c r="P1633" i="1"/>
  <c r="N1633" i="1"/>
  <c r="N1632" i="1"/>
  <c r="P1632" i="1" s="1"/>
  <c r="AG1632" i="1" s="1"/>
  <c r="AH1632" i="1" s="1"/>
  <c r="AJ1632" i="1" s="1"/>
  <c r="AL1632" i="1" s="1"/>
  <c r="AG1631" i="1"/>
  <c r="AH1631" i="1" s="1"/>
  <c r="AJ1631" i="1" s="1"/>
  <c r="AL1631" i="1" s="1"/>
  <c r="AF1631" i="1"/>
  <c r="AC1631" i="1"/>
  <c r="P1631" i="1"/>
  <c r="N1631" i="1"/>
  <c r="N1630" i="1"/>
  <c r="P1630" i="1" s="1"/>
  <c r="AG1630" i="1" s="1"/>
  <c r="AH1630" i="1" s="1"/>
  <c r="AJ1630" i="1" s="1"/>
  <c r="AL1630" i="1" s="1"/>
  <c r="AF1629" i="1"/>
  <c r="AC1629" i="1"/>
  <c r="P1629" i="1"/>
  <c r="AG1629" i="1" s="1"/>
  <c r="AH1629" i="1" s="1"/>
  <c r="N1629" i="1"/>
  <c r="AI1627" i="1"/>
  <c r="AF1627" i="1"/>
  <c r="AC1627" i="1"/>
  <c r="P1627" i="1"/>
  <c r="AG1627" i="1" s="1"/>
  <c r="AH1627" i="1" s="1"/>
  <c r="N1627" i="1"/>
  <c r="AF1626" i="1"/>
  <c r="AI1626" i="1" s="1"/>
  <c r="AC1626" i="1"/>
  <c r="N1626" i="1"/>
  <c r="P1626" i="1" s="1"/>
  <c r="AG1626" i="1" s="1"/>
  <c r="AH1626" i="1" s="1"/>
  <c r="N1624" i="1"/>
  <c r="P1624" i="1" s="1"/>
  <c r="AG1624" i="1" s="1"/>
  <c r="AH1624" i="1" s="1"/>
  <c r="P1622" i="1"/>
  <c r="AG1622" i="1" s="1"/>
  <c r="AH1622" i="1" s="1"/>
  <c r="N1622" i="1"/>
  <c r="AF1620" i="1"/>
  <c r="AC1620" i="1"/>
  <c r="N1620" i="1"/>
  <c r="P1620" i="1" s="1"/>
  <c r="AG1620" i="1" s="1"/>
  <c r="AH1620" i="1" s="1"/>
  <c r="AJ1620" i="1" s="1"/>
  <c r="AL1620" i="1" s="1"/>
  <c r="AG1619" i="1"/>
  <c r="AH1619" i="1" s="1"/>
  <c r="AJ1619" i="1" s="1"/>
  <c r="AL1619" i="1" s="1"/>
  <c r="AF1619" i="1"/>
  <c r="AC1619" i="1"/>
  <c r="P1619" i="1"/>
  <c r="N1619" i="1"/>
  <c r="AC1618" i="1"/>
  <c r="AF1618" i="1" s="1"/>
  <c r="N1618" i="1"/>
  <c r="P1618" i="1" s="1"/>
  <c r="P1616" i="1"/>
  <c r="AG1616" i="1" s="1"/>
  <c r="AH1616" i="1" s="1"/>
  <c r="AJ1616" i="1" s="1"/>
  <c r="AL1616" i="1" s="1"/>
  <c r="N1616" i="1"/>
  <c r="AC1615" i="1"/>
  <c r="AF1615" i="1" s="1"/>
  <c r="N1615" i="1"/>
  <c r="P1615" i="1" s="1"/>
  <c r="AG1615" i="1" s="1"/>
  <c r="AH1615" i="1" s="1"/>
  <c r="AG1613" i="1"/>
  <c r="AH1613" i="1" s="1"/>
  <c r="P1613" i="1"/>
  <c r="N1613" i="1"/>
  <c r="P1611" i="1"/>
  <c r="AG1611" i="1" s="1"/>
  <c r="AH1611" i="1" s="1"/>
  <c r="N1611" i="1"/>
  <c r="N1609" i="1"/>
  <c r="P1609" i="1" s="1"/>
  <c r="AG1609" i="1" s="1"/>
  <c r="AH1609" i="1" s="1"/>
  <c r="N1607" i="1"/>
  <c r="P1607" i="1" s="1"/>
  <c r="AG1607" i="1" s="1"/>
  <c r="AH1607" i="1" s="1"/>
  <c r="AG1605" i="1"/>
  <c r="AH1605" i="1" s="1"/>
  <c r="AF1605" i="1"/>
  <c r="AC1605" i="1"/>
  <c r="P1605" i="1"/>
  <c r="N1605" i="1"/>
  <c r="P1603" i="1"/>
  <c r="AG1603" i="1" s="1"/>
  <c r="AH1603" i="1" s="1"/>
  <c r="N1603" i="1"/>
  <c r="N1601" i="1"/>
  <c r="P1601" i="1" s="1"/>
  <c r="AG1601" i="1" s="1"/>
  <c r="AH1601" i="1" s="1"/>
  <c r="AJ1601" i="1" s="1"/>
  <c r="AL1601" i="1" s="1"/>
  <c r="AC1600" i="1"/>
  <c r="AF1600" i="1" s="1"/>
  <c r="AI1600" i="1" s="1"/>
  <c r="P1600" i="1"/>
  <c r="N1600" i="1"/>
  <c r="AI1599" i="1"/>
  <c r="AJ1599" i="1" s="1"/>
  <c r="AL1599" i="1" s="1"/>
  <c r="AG1599" i="1"/>
  <c r="AH1599" i="1" s="1"/>
  <c r="AF1599" i="1"/>
  <c r="AC1599" i="1"/>
  <c r="P1599" i="1"/>
  <c r="N1599" i="1"/>
  <c r="AF1598" i="1"/>
  <c r="AI1598" i="1" s="1"/>
  <c r="AC1598" i="1"/>
  <c r="P1598" i="1"/>
  <c r="AG1598" i="1" s="1"/>
  <c r="AH1598" i="1" s="1"/>
  <c r="N1598" i="1"/>
  <c r="AC1597" i="1"/>
  <c r="AF1597" i="1" s="1"/>
  <c r="AI1597" i="1" s="1"/>
  <c r="N1597" i="1"/>
  <c r="P1597" i="1" s="1"/>
  <c r="AG1597" i="1" s="1"/>
  <c r="AH1597" i="1" s="1"/>
  <c r="AC1596" i="1"/>
  <c r="AF1596" i="1" s="1"/>
  <c r="AI1596" i="1" s="1"/>
  <c r="P1596" i="1"/>
  <c r="N1596" i="1"/>
  <c r="P1594" i="1"/>
  <c r="AG1594" i="1" s="1"/>
  <c r="AH1594" i="1" s="1"/>
  <c r="N1594" i="1"/>
  <c r="P1592" i="1"/>
  <c r="AG1592" i="1" s="1"/>
  <c r="AH1592" i="1" s="1"/>
  <c r="N1592" i="1"/>
  <c r="AF1590" i="1"/>
  <c r="AI1590" i="1" s="1"/>
  <c r="AJ1590" i="1" s="1"/>
  <c r="AL1590" i="1" s="1"/>
  <c r="AC1590" i="1"/>
  <c r="P1590" i="1"/>
  <c r="AG1590" i="1" s="1"/>
  <c r="AH1590" i="1" s="1"/>
  <c r="N1590" i="1"/>
  <c r="AC1589" i="1"/>
  <c r="AF1589" i="1" s="1"/>
  <c r="AI1589" i="1" s="1"/>
  <c r="N1589" i="1"/>
  <c r="P1589" i="1" s="1"/>
  <c r="AG1589" i="1" s="1"/>
  <c r="AH1589" i="1" s="1"/>
  <c r="AC1588" i="1"/>
  <c r="AF1588" i="1" s="1"/>
  <c r="AI1588" i="1" s="1"/>
  <c r="P1588" i="1"/>
  <c r="N1588" i="1"/>
  <c r="AI1587" i="1"/>
  <c r="AG1587" i="1"/>
  <c r="AH1587" i="1" s="1"/>
  <c r="AF1587" i="1"/>
  <c r="AC1587" i="1"/>
  <c r="P1587" i="1"/>
  <c r="N1587" i="1"/>
  <c r="P1585" i="1"/>
  <c r="AG1585" i="1" s="1"/>
  <c r="AH1585" i="1" s="1"/>
  <c r="AJ1585" i="1" s="1"/>
  <c r="AL1585" i="1" s="1"/>
  <c r="N1585" i="1"/>
  <c r="AG1584" i="1"/>
  <c r="AH1584" i="1" s="1"/>
  <c r="P1584" i="1"/>
  <c r="N1584" i="1"/>
  <c r="P1582" i="1"/>
  <c r="AG1582" i="1" s="1"/>
  <c r="AH1582" i="1" s="1"/>
  <c r="N1582" i="1"/>
  <c r="P1580" i="1"/>
  <c r="AG1580" i="1" s="1"/>
  <c r="AH1580" i="1" s="1"/>
  <c r="N1580" i="1"/>
  <c r="N1578" i="1"/>
  <c r="P1578" i="1" s="1"/>
  <c r="AG1578" i="1" s="1"/>
  <c r="AH1578" i="1" s="1"/>
  <c r="AG1576" i="1"/>
  <c r="AH1576" i="1" s="1"/>
  <c r="P1576" i="1"/>
  <c r="N1576" i="1"/>
  <c r="P1574" i="1"/>
  <c r="AG1574" i="1" s="1"/>
  <c r="AH1574" i="1" s="1"/>
  <c r="N1574" i="1"/>
  <c r="P1572" i="1"/>
  <c r="AG1572" i="1" s="1"/>
  <c r="AH1572" i="1" s="1"/>
  <c r="AJ1572" i="1" s="1"/>
  <c r="AL1572" i="1" s="1"/>
  <c r="N1572" i="1"/>
  <c r="AC1571" i="1"/>
  <c r="AF1571" i="1" s="1"/>
  <c r="AI1571" i="1" s="1"/>
  <c r="N1571" i="1"/>
  <c r="P1571" i="1" s="1"/>
  <c r="AC1570" i="1"/>
  <c r="AF1570" i="1" s="1"/>
  <c r="AI1570" i="1" s="1"/>
  <c r="P1570" i="1"/>
  <c r="N1570" i="1"/>
  <c r="AI1569" i="1"/>
  <c r="AJ1569" i="1" s="1"/>
  <c r="AL1569" i="1" s="1"/>
  <c r="AG1569" i="1"/>
  <c r="AH1569" i="1" s="1"/>
  <c r="AF1569" i="1"/>
  <c r="AC1569" i="1"/>
  <c r="P1569" i="1"/>
  <c r="N1569" i="1"/>
  <c r="AF1568" i="1"/>
  <c r="AI1568" i="1" s="1"/>
  <c r="AJ1568" i="1" s="1"/>
  <c r="AL1568" i="1" s="1"/>
  <c r="AC1568" i="1"/>
  <c r="P1568" i="1"/>
  <c r="AG1568" i="1" s="1"/>
  <c r="AH1568" i="1" s="1"/>
  <c r="N1568" i="1"/>
  <c r="AC1567" i="1"/>
  <c r="AF1567" i="1" s="1"/>
  <c r="AI1567" i="1" s="1"/>
  <c r="N1567" i="1"/>
  <c r="P1567" i="1" s="1"/>
  <c r="AG1567" i="1" s="1"/>
  <c r="AH1567" i="1" s="1"/>
  <c r="P1566" i="1"/>
  <c r="AG1566" i="1" s="1"/>
  <c r="AH1566" i="1" s="1"/>
  <c r="N1566" i="1"/>
  <c r="AI1564" i="1"/>
  <c r="AG1564" i="1"/>
  <c r="AH1564" i="1" s="1"/>
  <c r="AF1564" i="1"/>
  <c r="AC1564" i="1"/>
  <c r="P1564" i="1"/>
  <c r="N1564" i="1"/>
  <c r="N1563" i="1"/>
  <c r="P1563" i="1" s="1"/>
  <c r="AG1563" i="1" s="1"/>
  <c r="AH1563" i="1" s="1"/>
  <c r="AJ1563" i="1" s="1"/>
  <c r="AL1563" i="1" s="1"/>
  <c r="P1562" i="1"/>
  <c r="AG1562" i="1" s="1"/>
  <c r="AH1562" i="1" s="1"/>
  <c r="AJ1562" i="1" s="1"/>
  <c r="AL1562" i="1" s="1"/>
  <c r="N1562" i="1"/>
  <c r="N1561" i="1"/>
  <c r="P1561" i="1" s="1"/>
  <c r="AG1561" i="1" s="1"/>
  <c r="AH1561" i="1" s="1"/>
  <c r="AG1559" i="1"/>
  <c r="AH1559" i="1" s="1"/>
  <c r="AJ1559" i="1" s="1"/>
  <c r="AL1559" i="1" s="1"/>
  <c r="P1559" i="1"/>
  <c r="N1559" i="1"/>
  <c r="P1558" i="1"/>
  <c r="AG1558" i="1" s="1"/>
  <c r="AH1558" i="1" s="1"/>
  <c r="N1558" i="1"/>
  <c r="N1556" i="1"/>
  <c r="P1556" i="1" s="1"/>
  <c r="AG1556" i="1" s="1"/>
  <c r="AH1556" i="1" s="1"/>
  <c r="AJ1556" i="1" s="1"/>
  <c r="AL1556" i="1" s="1"/>
  <c r="P1555" i="1"/>
  <c r="AG1555" i="1" s="1"/>
  <c r="AH1555" i="1" s="1"/>
  <c r="N1555" i="1"/>
  <c r="P1553" i="1"/>
  <c r="AG1553" i="1" s="1"/>
  <c r="AH1553" i="1" s="1"/>
  <c r="N1553" i="1"/>
  <c r="AC1551" i="1"/>
  <c r="AF1551" i="1" s="1"/>
  <c r="N1551" i="1"/>
  <c r="P1551" i="1" s="1"/>
  <c r="AG1551" i="1" s="1"/>
  <c r="AH1551" i="1" s="1"/>
  <c r="P1549" i="1"/>
  <c r="AG1549" i="1" s="1"/>
  <c r="AH1549" i="1" s="1"/>
  <c r="AJ1549" i="1" s="1"/>
  <c r="AL1549" i="1" s="1"/>
  <c r="N1549" i="1"/>
  <c r="AC1548" i="1"/>
  <c r="AF1548" i="1" s="1"/>
  <c r="N1548" i="1"/>
  <c r="P1548" i="1" s="1"/>
  <c r="AG1548" i="1" s="1"/>
  <c r="AH1548" i="1" s="1"/>
  <c r="AJ1548" i="1" s="1"/>
  <c r="AL1548" i="1" s="1"/>
  <c r="P1547" i="1"/>
  <c r="AG1547" i="1" s="1"/>
  <c r="AH1547" i="1" s="1"/>
  <c r="AJ1547" i="1" s="1"/>
  <c r="AL1547" i="1" s="1"/>
  <c r="N1547" i="1"/>
  <c r="AC1546" i="1"/>
  <c r="AF1546" i="1" s="1"/>
  <c r="P1546" i="1"/>
  <c r="AG1546" i="1" s="1"/>
  <c r="AH1546" i="1" s="1"/>
  <c r="AJ1546" i="1" s="1"/>
  <c r="AL1546" i="1" s="1"/>
  <c r="N1546" i="1"/>
  <c r="AF1545" i="1"/>
  <c r="AC1545" i="1"/>
  <c r="N1545" i="1"/>
  <c r="P1545" i="1" s="1"/>
  <c r="AG1545" i="1" s="1"/>
  <c r="AH1545" i="1" s="1"/>
  <c r="AC1543" i="1"/>
  <c r="AF1543" i="1" s="1"/>
  <c r="AG1543" i="1" s="1"/>
  <c r="AH1543" i="1" s="1"/>
  <c r="AJ1543" i="1" s="1"/>
  <c r="AL1543" i="1" s="1"/>
  <c r="P1543" i="1"/>
  <c r="N1543" i="1"/>
  <c r="N1542" i="1"/>
  <c r="P1542" i="1" s="1"/>
  <c r="AG1542" i="1" s="1"/>
  <c r="AH1542" i="1" s="1"/>
  <c r="N1540" i="1"/>
  <c r="P1540" i="1" s="1"/>
  <c r="AG1540" i="1" s="1"/>
  <c r="AH1540" i="1" s="1"/>
  <c r="AJ1540" i="1" s="1"/>
  <c r="AL1540" i="1" s="1"/>
  <c r="AC1539" i="1"/>
  <c r="AF1539" i="1" s="1"/>
  <c r="P1539" i="1"/>
  <c r="N1539" i="1"/>
  <c r="AI1538" i="1"/>
  <c r="AF1538" i="1"/>
  <c r="AC1538" i="1"/>
  <c r="P1538" i="1"/>
  <c r="AG1538" i="1" s="1"/>
  <c r="AH1538" i="1" s="1"/>
  <c r="N1538" i="1"/>
  <c r="N1536" i="1"/>
  <c r="P1536" i="1" s="1"/>
  <c r="AG1536" i="1" s="1"/>
  <c r="AH1536" i="1" s="1"/>
  <c r="N1534" i="1"/>
  <c r="P1534" i="1" s="1"/>
  <c r="AG1534" i="1" s="1"/>
  <c r="AH1534" i="1" s="1"/>
  <c r="AC1532" i="1"/>
  <c r="AF1532" i="1" s="1"/>
  <c r="AI1532" i="1" s="1"/>
  <c r="N1532" i="1"/>
  <c r="P1532" i="1" s="1"/>
  <c r="AG1532" i="1" s="1"/>
  <c r="AH1532" i="1" s="1"/>
  <c r="AC1531" i="1"/>
  <c r="AF1531" i="1" s="1"/>
  <c r="P1531" i="1"/>
  <c r="N1531" i="1"/>
  <c r="P1529" i="1"/>
  <c r="AG1529" i="1" s="1"/>
  <c r="AH1529" i="1" s="1"/>
  <c r="N1529" i="1"/>
  <c r="AC1527" i="1"/>
  <c r="AF1527" i="1" s="1"/>
  <c r="N1527" i="1"/>
  <c r="P1527" i="1" s="1"/>
  <c r="AG1527" i="1" s="1"/>
  <c r="AH1527" i="1" s="1"/>
  <c r="AJ1527" i="1" s="1"/>
  <c r="AL1527" i="1" s="1"/>
  <c r="AJ1526" i="1"/>
  <c r="AL1526" i="1" s="1"/>
  <c r="P1526" i="1"/>
  <c r="AG1526" i="1" s="1"/>
  <c r="AH1526" i="1" s="1"/>
  <c r="N1526" i="1"/>
  <c r="N1525" i="1"/>
  <c r="P1525" i="1" s="1"/>
  <c r="AG1525" i="1" s="1"/>
  <c r="AH1525" i="1" s="1"/>
  <c r="AG1523" i="1"/>
  <c r="AH1523" i="1" s="1"/>
  <c r="AF1523" i="1"/>
  <c r="AC1523" i="1"/>
  <c r="P1523" i="1"/>
  <c r="N1523" i="1"/>
  <c r="P1521" i="1"/>
  <c r="AG1521" i="1" s="1"/>
  <c r="AH1521" i="1" s="1"/>
  <c r="AJ1521" i="1" s="1"/>
  <c r="AL1521" i="1" s="1"/>
  <c r="N1521" i="1"/>
  <c r="N1520" i="1"/>
  <c r="P1520" i="1" s="1"/>
  <c r="AG1520" i="1" s="1"/>
  <c r="AH1520" i="1" s="1"/>
  <c r="AJ1520" i="1" s="1"/>
  <c r="AC1518" i="1"/>
  <c r="AF1518" i="1" s="1"/>
  <c r="AI1518" i="1" s="1"/>
  <c r="N1518" i="1"/>
  <c r="P1518" i="1" s="1"/>
  <c r="AG1518" i="1" s="1"/>
  <c r="AH1518" i="1" s="1"/>
  <c r="AH1519" i="1" s="1"/>
  <c r="P1516" i="1"/>
  <c r="AG1516" i="1" s="1"/>
  <c r="AH1516" i="1" s="1"/>
  <c r="N1516" i="1"/>
  <c r="P1514" i="1"/>
  <c r="AG1514" i="1" s="1"/>
  <c r="AH1514" i="1" s="1"/>
  <c r="AJ1514" i="1" s="1"/>
  <c r="N1514" i="1"/>
  <c r="AH1512" i="1"/>
  <c r="AJ1512" i="1" s="1"/>
  <c r="AL1512" i="1" s="1"/>
  <c r="N1512" i="1"/>
  <c r="P1512" i="1" s="1"/>
  <c r="AG1512" i="1" s="1"/>
  <c r="P1511" i="1"/>
  <c r="AG1511" i="1" s="1"/>
  <c r="AH1511" i="1" s="1"/>
  <c r="AJ1511" i="1" s="1"/>
  <c r="AL1511" i="1" s="1"/>
  <c r="N1511" i="1"/>
  <c r="AH1510" i="1"/>
  <c r="N1510" i="1"/>
  <c r="P1510" i="1" s="1"/>
  <c r="AG1510" i="1" s="1"/>
  <c r="AC1508" i="1"/>
  <c r="AF1508" i="1" s="1"/>
  <c r="AG1508" i="1" s="1"/>
  <c r="AH1508" i="1" s="1"/>
  <c r="P1508" i="1"/>
  <c r="N1508" i="1"/>
  <c r="AF1506" i="1"/>
  <c r="AC1506" i="1"/>
  <c r="P1506" i="1"/>
  <c r="AG1506" i="1" s="1"/>
  <c r="AH1506" i="1" s="1"/>
  <c r="N1506" i="1"/>
  <c r="AF1504" i="1"/>
  <c r="AI1504" i="1" s="1"/>
  <c r="AC1504" i="1"/>
  <c r="P1504" i="1"/>
  <c r="AG1504" i="1" s="1"/>
  <c r="AH1504" i="1" s="1"/>
  <c r="N1504" i="1"/>
  <c r="AG1503" i="1"/>
  <c r="AH1503" i="1" s="1"/>
  <c r="P1503" i="1"/>
  <c r="N1503" i="1"/>
  <c r="AC1501" i="1"/>
  <c r="AF1501" i="1" s="1"/>
  <c r="AI1501" i="1" s="1"/>
  <c r="P1501" i="1"/>
  <c r="N1501" i="1"/>
  <c r="P1499" i="1"/>
  <c r="AG1499" i="1" s="1"/>
  <c r="AH1499" i="1" s="1"/>
  <c r="AJ1499" i="1" s="1"/>
  <c r="AL1499" i="1" s="1"/>
  <c r="N1499" i="1"/>
  <c r="N1498" i="1"/>
  <c r="P1498" i="1" s="1"/>
  <c r="AG1498" i="1" s="1"/>
  <c r="AH1498" i="1" s="1"/>
  <c r="AJ1498" i="1" s="1"/>
  <c r="AL1498" i="1" s="1"/>
  <c r="P1497" i="1"/>
  <c r="AG1497" i="1" s="1"/>
  <c r="AH1497" i="1" s="1"/>
  <c r="AJ1497" i="1" s="1"/>
  <c r="AL1497" i="1" s="1"/>
  <c r="N1497" i="1"/>
  <c r="AC1496" i="1"/>
  <c r="AF1496" i="1" s="1"/>
  <c r="N1496" i="1"/>
  <c r="P1496" i="1" s="1"/>
  <c r="AG1496" i="1" s="1"/>
  <c r="AH1496" i="1" s="1"/>
  <c r="AJ1496" i="1" s="1"/>
  <c r="P1494" i="1"/>
  <c r="AG1494" i="1" s="1"/>
  <c r="AH1494" i="1" s="1"/>
  <c r="N1494" i="1"/>
  <c r="P1492" i="1"/>
  <c r="AG1492" i="1" s="1"/>
  <c r="AH1492" i="1" s="1"/>
  <c r="AJ1492" i="1" s="1"/>
  <c r="N1492" i="1"/>
  <c r="AC1490" i="1"/>
  <c r="AF1490" i="1" s="1"/>
  <c r="N1490" i="1"/>
  <c r="P1490" i="1" s="1"/>
  <c r="P1489" i="1"/>
  <c r="AG1489" i="1" s="1"/>
  <c r="AH1489" i="1" s="1"/>
  <c r="N1489" i="1"/>
  <c r="N1487" i="1"/>
  <c r="P1487" i="1" s="1"/>
  <c r="AG1487" i="1" s="1"/>
  <c r="AH1487" i="1" s="1"/>
  <c r="N1485" i="1"/>
  <c r="P1485" i="1" s="1"/>
  <c r="AG1485" i="1" s="1"/>
  <c r="AH1485" i="1" s="1"/>
  <c r="AG1483" i="1"/>
  <c r="AH1483" i="1" s="1"/>
  <c r="AH1484" i="1" s="1"/>
  <c r="P1483" i="1"/>
  <c r="N1483" i="1"/>
  <c r="AH1482" i="1"/>
  <c r="P1481" i="1"/>
  <c r="AG1481" i="1" s="1"/>
  <c r="AH1481" i="1" s="1"/>
  <c r="AJ1481" i="1" s="1"/>
  <c r="N1481" i="1"/>
  <c r="AH1479" i="1"/>
  <c r="N1479" i="1"/>
  <c r="P1479" i="1" s="1"/>
  <c r="AG1479" i="1" s="1"/>
  <c r="N1477" i="1"/>
  <c r="P1477" i="1" s="1"/>
  <c r="AG1477" i="1" s="1"/>
  <c r="AH1477" i="1" s="1"/>
  <c r="AF1475" i="1"/>
  <c r="AC1475" i="1"/>
  <c r="N1475" i="1"/>
  <c r="P1475" i="1" s="1"/>
  <c r="AG1475" i="1" s="1"/>
  <c r="AH1475" i="1" s="1"/>
  <c r="AI1473" i="1"/>
  <c r="AF1473" i="1"/>
  <c r="AC1473" i="1"/>
  <c r="N1473" i="1"/>
  <c r="P1473" i="1" s="1"/>
  <c r="AG1473" i="1" s="1"/>
  <c r="AH1473" i="1" s="1"/>
  <c r="AH1474" i="1" s="1"/>
  <c r="P1471" i="1"/>
  <c r="AG1471" i="1" s="1"/>
  <c r="AH1471" i="1" s="1"/>
  <c r="N1471" i="1"/>
  <c r="N1469" i="1"/>
  <c r="P1469" i="1" s="1"/>
  <c r="AG1469" i="1" s="1"/>
  <c r="AH1469" i="1" s="1"/>
  <c r="N1467" i="1"/>
  <c r="P1467" i="1" s="1"/>
  <c r="AG1467" i="1" s="1"/>
  <c r="AH1467" i="1" s="1"/>
  <c r="P1465" i="1"/>
  <c r="AG1465" i="1" s="1"/>
  <c r="AH1465" i="1" s="1"/>
  <c r="AH1466" i="1" s="1"/>
  <c r="N1465" i="1"/>
  <c r="AF1463" i="1"/>
  <c r="AC1463" i="1"/>
  <c r="AC1462" i="1"/>
  <c r="AF1462" i="1" s="1"/>
  <c r="AI1462" i="1" s="1"/>
  <c r="N1462" i="1"/>
  <c r="P1462" i="1" s="1"/>
  <c r="AC1460" i="1"/>
  <c r="AF1460" i="1" s="1"/>
  <c r="AI1460" i="1" s="1"/>
  <c r="N1460" i="1"/>
  <c r="P1460" i="1" s="1"/>
  <c r="AG1460" i="1" s="1"/>
  <c r="AH1460" i="1" s="1"/>
  <c r="AC1459" i="1"/>
  <c r="AF1459" i="1" s="1"/>
  <c r="AI1459" i="1" s="1"/>
  <c r="AJ1459" i="1" s="1"/>
  <c r="AL1459" i="1" s="1"/>
  <c r="N1459" i="1"/>
  <c r="P1459" i="1" s="1"/>
  <c r="AG1459" i="1" s="1"/>
  <c r="AH1459" i="1" s="1"/>
  <c r="AH1458" i="1"/>
  <c r="AJ1458" i="1" s="1"/>
  <c r="AL1458" i="1" s="1"/>
  <c r="AF1458" i="1"/>
  <c r="AC1458" i="1"/>
  <c r="N1458" i="1"/>
  <c r="P1458" i="1" s="1"/>
  <c r="AG1458" i="1" s="1"/>
  <c r="P1457" i="1"/>
  <c r="AG1457" i="1" s="1"/>
  <c r="AH1457" i="1" s="1"/>
  <c r="N1457" i="1"/>
  <c r="AC1455" i="1"/>
  <c r="AF1455" i="1" s="1"/>
  <c r="AI1455" i="1" s="1"/>
  <c r="P1455" i="1"/>
  <c r="N1455" i="1"/>
  <c r="AC1454" i="1"/>
  <c r="AF1454" i="1" s="1"/>
  <c r="AI1454" i="1" s="1"/>
  <c r="P1454" i="1"/>
  <c r="N1454" i="1"/>
  <c r="AC1452" i="1"/>
  <c r="AF1452" i="1" s="1"/>
  <c r="AI1452" i="1" s="1"/>
  <c r="P1452" i="1"/>
  <c r="N1452" i="1"/>
  <c r="AH1450" i="1"/>
  <c r="AJ1450" i="1" s="1"/>
  <c r="AL1450" i="1" s="1"/>
  <c r="N1450" i="1"/>
  <c r="P1450" i="1" s="1"/>
  <c r="AG1450" i="1" s="1"/>
  <c r="P1449" i="1"/>
  <c r="AG1449" i="1" s="1"/>
  <c r="AH1449" i="1" s="1"/>
  <c r="AJ1449" i="1" s="1"/>
  <c r="N1449" i="1"/>
  <c r="P1447" i="1"/>
  <c r="AG1447" i="1" s="1"/>
  <c r="AH1447" i="1" s="1"/>
  <c r="AJ1447" i="1" s="1"/>
  <c r="AL1447" i="1" s="1"/>
  <c r="N1447" i="1"/>
  <c r="N1446" i="1"/>
  <c r="P1446" i="1" s="1"/>
  <c r="AG1446" i="1" s="1"/>
  <c r="AH1446" i="1" s="1"/>
  <c r="P1444" i="1"/>
  <c r="AG1444" i="1" s="1"/>
  <c r="AH1444" i="1" s="1"/>
  <c r="AJ1444" i="1" s="1"/>
  <c r="AL1444" i="1" s="1"/>
  <c r="N1444" i="1"/>
  <c r="AH1443" i="1"/>
  <c r="N1443" i="1"/>
  <c r="P1443" i="1" s="1"/>
  <c r="AG1443" i="1" s="1"/>
  <c r="N1441" i="1"/>
  <c r="P1441" i="1" s="1"/>
  <c r="AG1441" i="1" s="1"/>
  <c r="AH1441" i="1" s="1"/>
  <c r="AJ1441" i="1" s="1"/>
  <c r="AL1441" i="1" s="1"/>
  <c r="P1440" i="1"/>
  <c r="AG1440" i="1" s="1"/>
  <c r="AH1440" i="1" s="1"/>
  <c r="N1440" i="1"/>
  <c r="N1438" i="1"/>
  <c r="P1438" i="1" s="1"/>
  <c r="AG1438" i="1" s="1"/>
  <c r="AH1438" i="1" s="1"/>
  <c r="AJ1438" i="1" s="1"/>
  <c r="AL1438" i="1" s="1"/>
  <c r="P1437" i="1"/>
  <c r="AG1437" i="1" s="1"/>
  <c r="AH1437" i="1" s="1"/>
  <c r="AJ1437" i="1" s="1"/>
  <c r="AL1437" i="1" s="1"/>
  <c r="N1437" i="1"/>
  <c r="AH1436" i="1"/>
  <c r="N1436" i="1"/>
  <c r="P1436" i="1" s="1"/>
  <c r="AG1436" i="1" s="1"/>
  <c r="N1434" i="1"/>
  <c r="P1434" i="1" s="1"/>
  <c r="AG1434" i="1" s="1"/>
  <c r="AH1434" i="1" s="1"/>
  <c r="AJ1434" i="1" s="1"/>
  <c r="AL1434" i="1" s="1"/>
  <c r="P1433" i="1"/>
  <c r="AG1433" i="1" s="1"/>
  <c r="AH1433" i="1" s="1"/>
  <c r="AJ1433" i="1" s="1"/>
  <c r="AL1433" i="1" s="1"/>
  <c r="N1433" i="1"/>
  <c r="N1432" i="1"/>
  <c r="P1432" i="1" s="1"/>
  <c r="AG1432" i="1" s="1"/>
  <c r="AH1432" i="1" s="1"/>
  <c r="AJ1432" i="1" s="1"/>
  <c r="AL1432" i="1" s="1"/>
  <c r="P1431" i="1"/>
  <c r="AG1431" i="1" s="1"/>
  <c r="AH1431" i="1" s="1"/>
  <c r="N1431" i="1"/>
  <c r="AH1429" i="1"/>
  <c r="N1429" i="1"/>
  <c r="P1429" i="1" s="1"/>
  <c r="AG1429" i="1" s="1"/>
  <c r="AG1427" i="1"/>
  <c r="AH1427" i="1" s="1"/>
  <c r="AH1428" i="1" s="1"/>
  <c r="N1427" i="1"/>
  <c r="P1427" i="1" s="1"/>
  <c r="AG1425" i="1"/>
  <c r="AH1425" i="1" s="1"/>
  <c r="AJ1425" i="1" s="1"/>
  <c r="AL1425" i="1" s="1"/>
  <c r="AC1425" i="1"/>
  <c r="AF1425" i="1" s="1"/>
  <c r="AI1425" i="1" s="1"/>
  <c r="N1425" i="1"/>
  <c r="P1425" i="1" s="1"/>
  <c r="AC1424" i="1"/>
  <c r="AF1424" i="1" s="1"/>
  <c r="AI1424" i="1" s="1"/>
  <c r="P1424" i="1"/>
  <c r="AG1424" i="1" s="1"/>
  <c r="AH1424" i="1" s="1"/>
  <c r="N1424" i="1"/>
  <c r="AC1423" i="1"/>
  <c r="AF1423" i="1" s="1"/>
  <c r="AI1423" i="1" s="1"/>
  <c r="P1423" i="1"/>
  <c r="N1423" i="1"/>
  <c r="AH1421" i="1"/>
  <c r="N1421" i="1"/>
  <c r="P1421" i="1" s="1"/>
  <c r="AG1421" i="1" s="1"/>
  <c r="AF1419" i="1"/>
  <c r="AI1419" i="1" s="1"/>
  <c r="AC1419" i="1"/>
  <c r="N1419" i="1"/>
  <c r="P1419" i="1" s="1"/>
  <c r="AC1418" i="1"/>
  <c r="AF1418" i="1" s="1"/>
  <c r="AI1418" i="1" s="1"/>
  <c r="N1418" i="1"/>
  <c r="P1418" i="1" s="1"/>
  <c r="AG1418" i="1" s="1"/>
  <c r="AH1418" i="1" s="1"/>
  <c r="AJ1418" i="1" s="1"/>
  <c r="AL1418" i="1" s="1"/>
  <c r="AC1417" i="1"/>
  <c r="AF1417" i="1" s="1"/>
  <c r="AI1417" i="1" s="1"/>
  <c r="P1417" i="1"/>
  <c r="AG1417" i="1" s="1"/>
  <c r="AH1417" i="1" s="1"/>
  <c r="N1417" i="1"/>
  <c r="AH1416" i="1"/>
  <c r="AJ1416" i="1" s="1"/>
  <c r="N1416" i="1"/>
  <c r="P1416" i="1" s="1"/>
  <c r="AG1416" i="1" s="1"/>
  <c r="AC1414" i="1"/>
  <c r="AF1414" i="1" s="1"/>
  <c r="AG1414" i="1" s="1"/>
  <c r="AH1414" i="1" s="1"/>
  <c r="P1414" i="1"/>
  <c r="N1414" i="1"/>
  <c r="AI1412" i="1"/>
  <c r="AF1412" i="1"/>
  <c r="AC1412" i="1"/>
  <c r="P1412" i="1"/>
  <c r="AG1412" i="1" s="1"/>
  <c r="AH1412" i="1" s="1"/>
  <c r="N1412" i="1"/>
  <c r="AF1411" i="1"/>
  <c r="AI1411" i="1" s="1"/>
  <c r="AJ1411" i="1" s="1"/>
  <c r="AC1411" i="1"/>
  <c r="N1411" i="1"/>
  <c r="P1411" i="1" s="1"/>
  <c r="AG1411" i="1" s="1"/>
  <c r="AH1411" i="1" s="1"/>
  <c r="AC1409" i="1"/>
  <c r="AF1409" i="1" s="1"/>
  <c r="N1409" i="1"/>
  <c r="P1409" i="1" s="1"/>
  <c r="N1408" i="1"/>
  <c r="P1408" i="1" s="1"/>
  <c r="AG1408" i="1" s="1"/>
  <c r="AH1408" i="1" s="1"/>
  <c r="N1406" i="1"/>
  <c r="P1406" i="1" s="1"/>
  <c r="AG1406" i="1" s="1"/>
  <c r="AH1406" i="1" s="1"/>
  <c r="AC1404" i="1"/>
  <c r="AF1404" i="1" s="1"/>
  <c r="P1404" i="1"/>
  <c r="AG1404" i="1" s="1"/>
  <c r="AH1404" i="1" s="1"/>
  <c r="AJ1404" i="1" s="1"/>
  <c r="AL1404" i="1" s="1"/>
  <c r="N1404" i="1"/>
  <c r="P1403" i="1"/>
  <c r="AG1403" i="1" s="1"/>
  <c r="AH1403" i="1" s="1"/>
  <c r="N1403" i="1"/>
  <c r="AC1401" i="1"/>
  <c r="AF1401" i="1" s="1"/>
  <c r="N1401" i="1"/>
  <c r="P1401" i="1" s="1"/>
  <c r="AG1401" i="1" s="1"/>
  <c r="AH1401" i="1" s="1"/>
  <c r="P1399" i="1"/>
  <c r="AG1399" i="1" s="1"/>
  <c r="AH1399" i="1" s="1"/>
  <c r="N1399" i="1"/>
  <c r="N1397" i="1"/>
  <c r="P1397" i="1" s="1"/>
  <c r="AG1397" i="1" s="1"/>
  <c r="AH1397" i="1" s="1"/>
  <c r="AJ1397" i="1" s="1"/>
  <c r="AL1397" i="1" s="1"/>
  <c r="N1396" i="1"/>
  <c r="P1396" i="1" s="1"/>
  <c r="AG1396" i="1" s="1"/>
  <c r="AH1396" i="1" s="1"/>
  <c r="AJ1396" i="1" s="1"/>
  <c r="AL1396" i="1" s="1"/>
  <c r="AC1395" i="1"/>
  <c r="AF1395" i="1" s="1"/>
  <c r="N1395" i="1"/>
  <c r="P1395" i="1" s="1"/>
  <c r="N1393" i="1"/>
  <c r="P1393" i="1" s="1"/>
  <c r="AG1393" i="1" s="1"/>
  <c r="AH1393" i="1" s="1"/>
  <c r="AJ1393" i="1" s="1"/>
  <c r="AL1393" i="1" s="1"/>
  <c r="AH1392" i="1"/>
  <c r="AJ1392" i="1" s="1"/>
  <c r="AL1392" i="1" s="1"/>
  <c r="N1392" i="1"/>
  <c r="P1392" i="1" s="1"/>
  <c r="AG1392" i="1" s="1"/>
  <c r="N1391" i="1"/>
  <c r="P1391" i="1" s="1"/>
  <c r="AG1391" i="1" s="1"/>
  <c r="AH1391" i="1" s="1"/>
  <c r="AJ1391" i="1" s="1"/>
  <c r="AL1391" i="1" s="1"/>
  <c r="AC1390" i="1"/>
  <c r="AF1390" i="1" s="1"/>
  <c r="N1390" i="1"/>
  <c r="P1390" i="1" s="1"/>
  <c r="AG1390" i="1" s="1"/>
  <c r="AH1390" i="1" s="1"/>
  <c r="AJ1390" i="1" s="1"/>
  <c r="AL1390" i="1" s="1"/>
  <c r="P1389" i="1"/>
  <c r="AG1389" i="1" s="1"/>
  <c r="AH1389" i="1" s="1"/>
  <c r="N1389" i="1"/>
  <c r="AC1387" i="1"/>
  <c r="AF1387" i="1" s="1"/>
  <c r="AI1387" i="1" s="1"/>
  <c r="AJ1387" i="1" s="1"/>
  <c r="AL1387" i="1" s="1"/>
  <c r="P1387" i="1"/>
  <c r="AG1387" i="1" s="1"/>
  <c r="AH1387" i="1" s="1"/>
  <c r="N1387" i="1"/>
  <c r="N1386" i="1"/>
  <c r="P1386" i="1" s="1"/>
  <c r="AG1386" i="1" s="1"/>
  <c r="AH1386" i="1" s="1"/>
  <c r="AJ1386" i="1" s="1"/>
  <c r="AL1386" i="1" s="1"/>
  <c r="N1385" i="1"/>
  <c r="P1385" i="1" s="1"/>
  <c r="AG1385" i="1" s="1"/>
  <c r="AH1385" i="1" s="1"/>
  <c r="P1383" i="1"/>
  <c r="AG1383" i="1" s="1"/>
  <c r="AH1383" i="1" s="1"/>
  <c r="AJ1383" i="1" s="1"/>
  <c r="AL1383" i="1" s="1"/>
  <c r="N1383" i="1"/>
  <c r="AG1382" i="1"/>
  <c r="AH1382" i="1" s="1"/>
  <c r="AJ1382" i="1" s="1"/>
  <c r="AL1382" i="1" s="1"/>
  <c r="N1382" i="1"/>
  <c r="P1382" i="1" s="1"/>
  <c r="P1381" i="1"/>
  <c r="AG1381" i="1" s="1"/>
  <c r="AH1381" i="1" s="1"/>
  <c r="AJ1381" i="1" s="1"/>
  <c r="AL1381" i="1" s="1"/>
  <c r="N1381" i="1"/>
  <c r="N1380" i="1"/>
  <c r="P1380" i="1" s="1"/>
  <c r="AG1380" i="1" s="1"/>
  <c r="AH1380" i="1" s="1"/>
  <c r="P1378" i="1"/>
  <c r="AG1378" i="1" s="1"/>
  <c r="AH1378" i="1" s="1"/>
  <c r="AJ1378" i="1" s="1"/>
  <c r="AL1378" i="1" s="1"/>
  <c r="N1378" i="1"/>
  <c r="N1377" i="1"/>
  <c r="P1377" i="1" s="1"/>
  <c r="AG1377" i="1" s="1"/>
  <c r="AH1377" i="1" s="1"/>
  <c r="AJ1377" i="1" s="1"/>
  <c r="AL1377" i="1" s="1"/>
  <c r="AF1376" i="1"/>
  <c r="AI1376" i="1" s="1"/>
  <c r="AC1376" i="1"/>
  <c r="N1376" i="1"/>
  <c r="P1376" i="1" s="1"/>
  <c r="AG1376" i="1" s="1"/>
  <c r="AH1376" i="1" s="1"/>
  <c r="AC1375" i="1"/>
  <c r="AF1375" i="1" s="1"/>
  <c r="AI1375" i="1" s="1"/>
  <c r="N1375" i="1"/>
  <c r="P1375" i="1" s="1"/>
  <c r="AG1375" i="1" s="1"/>
  <c r="AH1375" i="1" s="1"/>
  <c r="AF1374" i="1"/>
  <c r="AI1374" i="1" s="1"/>
  <c r="AC1374" i="1"/>
  <c r="P1374" i="1"/>
  <c r="AG1374" i="1" s="1"/>
  <c r="AH1374" i="1" s="1"/>
  <c r="N1374" i="1"/>
  <c r="AC1372" i="1"/>
  <c r="AF1372" i="1" s="1"/>
  <c r="P1372" i="1"/>
  <c r="N1372" i="1"/>
  <c r="AF1371" i="1"/>
  <c r="AG1371" i="1" s="1"/>
  <c r="AH1371" i="1" s="1"/>
  <c r="AC1371" i="1"/>
  <c r="N1371" i="1"/>
  <c r="P1371" i="1" s="1"/>
  <c r="P1369" i="1"/>
  <c r="AG1369" i="1" s="1"/>
  <c r="AH1369" i="1" s="1"/>
  <c r="N1369" i="1"/>
  <c r="AC1367" i="1"/>
  <c r="AF1367" i="1" s="1"/>
  <c r="P1367" i="1"/>
  <c r="AG1367" i="1" s="1"/>
  <c r="AH1367" i="1" s="1"/>
  <c r="AJ1367" i="1" s="1"/>
  <c r="AL1367" i="1" s="1"/>
  <c r="N1367" i="1"/>
  <c r="P1366" i="1"/>
  <c r="AG1366" i="1" s="1"/>
  <c r="AH1366" i="1" s="1"/>
  <c r="N1366" i="1"/>
  <c r="N1364" i="1"/>
  <c r="P1364" i="1" s="1"/>
  <c r="AG1364" i="1" s="1"/>
  <c r="AH1364" i="1" s="1"/>
  <c r="AF1362" i="1"/>
  <c r="AC1362" i="1"/>
  <c r="N1362" i="1"/>
  <c r="P1362" i="1" s="1"/>
  <c r="AG1362" i="1" s="1"/>
  <c r="AH1362" i="1" s="1"/>
  <c r="AJ1362" i="1" s="1"/>
  <c r="AL1362" i="1" s="1"/>
  <c r="N1361" i="1"/>
  <c r="P1361" i="1" s="1"/>
  <c r="AG1361" i="1" s="1"/>
  <c r="AH1361" i="1" s="1"/>
  <c r="AC1359" i="1"/>
  <c r="AF1359" i="1" s="1"/>
  <c r="N1359" i="1"/>
  <c r="P1359" i="1" s="1"/>
  <c r="AG1359" i="1" s="1"/>
  <c r="AH1359" i="1" s="1"/>
  <c r="AJ1359" i="1" s="1"/>
  <c r="AL1359" i="1" s="1"/>
  <c r="P1358" i="1"/>
  <c r="AG1358" i="1" s="1"/>
  <c r="AH1358" i="1" s="1"/>
  <c r="N1358" i="1"/>
  <c r="AF1356" i="1"/>
  <c r="AC1356" i="1"/>
  <c r="N1356" i="1"/>
  <c r="P1356" i="1" s="1"/>
  <c r="AG1356" i="1" s="1"/>
  <c r="AH1356" i="1" s="1"/>
  <c r="AJ1356" i="1" s="1"/>
  <c r="AL1356" i="1" s="1"/>
  <c r="P1355" i="1"/>
  <c r="AG1355" i="1" s="1"/>
  <c r="AH1355" i="1" s="1"/>
  <c r="AJ1355" i="1" s="1"/>
  <c r="AL1355" i="1" s="1"/>
  <c r="N1355" i="1"/>
  <c r="N1354" i="1"/>
  <c r="P1354" i="1" s="1"/>
  <c r="AG1354" i="1" s="1"/>
  <c r="AH1354" i="1" s="1"/>
  <c r="AF1352" i="1"/>
  <c r="AI1352" i="1" s="1"/>
  <c r="AJ1352" i="1" s="1"/>
  <c r="AL1352" i="1" s="1"/>
  <c r="AC1352" i="1"/>
  <c r="N1352" i="1"/>
  <c r="P1352" i="1" s="1"/>
  <c r="AG1352" i="1" s="1"/>
  <c r="AH1352" i="1" s="1"/>
  <c r="P1351" i="1"/>
  <c r="AG1351" i="1" s="1"/>
  <c r="AH1351" i="1" s="1"/>
  <c r="AJ1351" i="1" s="1"/>
  <c r="AL1351" i="1" s="1"/>
  <c r="N1351" i="1"/>
  <c r="N1350" i="1"/>
  <c r="P1350" i="1" s="1"/>
  <c r="AG1350" i="1" s="1"/>
  <c r="AH1350" i="1" s="1"/>
  <c r="AF1348" i="1"/>
  <c r="AI1348" i="1" s="1"/>
  <c r="AC1348" i="1"/>
  <c r="N1348" i="1"/>
  <c r="P1348" i="1" s="1"/>
  <c r="AG1348" i="1" s="1"/>
  <c r="AH1348" i="1" s="1"/>
  <c r="AC1347" i="1"/>
  <c r="AF1347" i="1" s="1"/>
  <c r="AI1347" i="1" s="1"/>
  <c r="N1347" i="1"/>
  <c r="P1347" i="1" s="1"/>
  <c r="P1346" i="1"/>
  <c r="AG1346" i="1" s="1"/>
  <c r="AH1346" i="1" s="1"/>
  <c r="AJ1346" i="1" s="1"/>
  <c r="AL1346" i="1" s="1"/>
  <c r="N1346" i="1"/>
  <c r="N1345" i="1"/>
  <c r="P1345" i="1" s="1"/>
  <c r="AG1345" i="1" s="1"/>
  <c r="AH1345" i="1" s="1"/>
  <c r="P1343" i="1"/>
  <c r="AG1343" i="1" s="1"/>
  <c r="AH1343" i="1" s="1"/>
  <c r="AJ1343" i="1" s="1"/>
  <c r="AL1343" i="1" s="1"/>
  <c r="N1343" i="1"/>
  <c r="N1342" i="1"/>
  <c r="P1342" i="1" s="1"/>
  <c r="AG1342" i="1" s="1"/>
  <c r="AH1342" i="1" s="1"/>
  <c r="AF1340" i="1"/>
  <c r="AI1340" i="1" s="1"/>
  <c r="AJ1340" i="1" s="1"/>
  <c r="AL1340" i="1" s="1"/>
  <c r="AC1340" i="1"/>
  <c r="N1340" i="1"/>
  <c r="P1340" i="1" s="1"/>
  <c r="AG1340" i="1" s="1"/>
  <c r="AH1340" i="1" s="1"/>
  <c r="AC1339" i="1"/>
  <c r="AF1339" i="1" s="1"/>
  <c r="AI1339" i="1" s="1"/>
  <c r="N1339" i="1"/>
  <c r="P1339" i="1" s="1"/>
  <c r="AC1338" i="1"/>
  <c r="AF1338" i="1" s="1"/>
  <c r="AI1338" i="1" s="1"/>
  <c r="P1338" i="1"/>
  <c r="AG1338" i="1" s="1"/>
  <c r="AH1338" i="1" s="1"/>
  <c r="N1338" i="1"/>
  <c r="AI1337" i="1"/>
  <c r="AJ1337" i="1" s="1"/>
  <c r="AL1337" i="1" s="1"/>
  <c r="AF1337" i="1"/>
  <c r="AC1337" i="1"/>
  <c r="P1337" i="1"/>
  <c r="AG1337" i="1" s="1"/>
  <c r="AH1337" i="1" s="1"/>
  <c r="N1337" i="1"/>
  <c r="AF1336" i="1"/>
  <c r="AI1336" i="1" s="1"/>
  <c r="AC1336" i="1"/>
  <c r="N1336" i="1"/>
  <c r="P1336" i="1" s="1"/>
  <c r="AG1336" i="1" s="1"/>
  <c r="AH1336" i="1" s="1"/>
  <c r="AC1335" i="1"/>
  <c r="AF1335" i="1" s="1"/>
  <c r="AI1335" i="1" s="1"/>
  <c r="N1335" i="1"/>
  <c r="P1335" i="1" s="1"/>
  <c r="AC1334" i="1"/>
  <c r="AF1334" i="1" s="1"/>
  <c r="AI1334" i="1" s="1"/>
  <c r="P1334" i="1"/>
  <c r="AG1334" i="1" s="1"/>
  <c r="AH1334" i="1" s="1"/>
  <c r="N1334" i="1"/>
  <c r="P1332" i="1"/>
  <c r="AG1332" i="1" s="1"/>
  <c r="AH1332" i="1" s="1"/>
  <c r="AJ1332" i="1" s="1"/>
  <c r="AL1332" i="1" s="1"/>
  <c r="N1332" i="1"/>
  <c r="N1331" i="1"/>
  <c r="P1331" i="1" s="1"/>
  <c r="AG1331" i="1" s="1"/>
  <c r="AH1331" i="1" s="1"/>
  <c r="P1329" i="1"/>
  <c r="AG1329" i="1" s="1"/>
  <c r="AH1329" i="1" s="1"/>
  <c r="AJ1329" i="1" s="1"/>
  <c r="AL1329" i="1" s="1"/>
  <c r="N1329" i="1"/>
  <c r="N1328" i="1"/>
  <c r="P1328" i="1" s="1"/>
  <c r="AG1328" i="1" s="1"/>
  <c r="AH1328" i="1" s="1"/>
  <c r="N1326" i="1"/>
  <c r="P1326" i="1" s="1"/>
  <c r="AG1326" i="1" s="1"/>
  <c r="AH1326" i="1" s="1"/>
  <c r="AJ1326" i="1" s="1"/>
  <c r="AL1326" i="1" s="1"/>
  <c r="AC1325" i="1"/>
  <c r="AF1325" i="1" s="1"/>
  <c r="AI1325" i="1" s="1"/>
  <c r="P1325" i="1"/>
  <c r="N1325" i="1"/>
  <c r="AI1324" i="1"/>
  <c r="AF1324" i="1"/>
  <c r="AC1324" i="1"/>
  <c r="P1324" i="1"/>
  <c r="AG1324" i="1" s="1"/>
  <c r="AH1324" i="1" s="1"/>
  <c r="N1324" i="1"/>
  <c r="AI1322" i="1"/>
  <c r="AF1322" i="1"/>
  <c r="AC1322" i="1"/>
  <c r="P1322" i="1"/>
  <c r="AG1322" i="1" s="1"/>
  <c r="AH1322" i="1" s="1"/>
  <c r="N1322" i="1"/>
  <c r="AF1321" i="1"/>
  <c r="AI1321" i="1" s="1"/>
  <c r="AC1321" i="1"/>
  <c r="N1321" i="1"/>
  <c r="P1321" i="1" s="1"/>
  <c r="AG1321" i="1" s="1"/>
  <c r="AH1321" i="1" s="1"/>
  <c r="AF1320" i="1"/>
  <c r="AI1320" i="1" s="1"/>
  <c r="AC1320" i="1"/>
  <c r="N1320" i="1"/>
  <c r="P1320" i="1" s="1"/>
  <c r="AG1320" i="1" s="1"/>
  <c r="AH1320" i="1" s="1"/>
  <c r="AC1319" i="1"/>
  <c r="AF1319" i="1" s="1"/>
  <c r="AI1319" i="1" s="1"/>
  <c r="P1319" i="1"/>
  <c r="AG1319" i="1" s="1"/>
  <c r="AH1319" i="1" s="1"/>
  <c r="N1319" i="1"/>
  <c r="AI1318" i="1"/>
  <c r="AF1318" i="1"/>
  <c r="AC1318" i="1"/>
  <c r="P1318" i="1"/>
  <c r="AG1318" i="1" s="1"/>
  <c r="AH1318" i="1" s="1"/>
  <c r="N1318" i="1"/>
  <c r="AF1317" i="1"/>
  <c r="AI1317" i="1" s="1"/>
  <c r="AJ1317" i="1" s="1"/>
  <c r="AC1317" i="1"/>
  <c r="N1317" i="1"/>
  <c r="P1317" i="1" s="1"/>
  <c r="AG1317" i="1" s="1"/>
  <c r="AH1317" i="1" s="1"/>
  <c r="N1315" i="1"/>
  <c r="P1315" i="1" s="1"/>
  <c r="AG1315" i="1" s="1"/>
  <c r="AH1315" i="1" s="1"/>
  <c r="AJ1315" i="1" s="1"/>
  <c r="AL1315" i="1" s="1"/>
  <c r="P1314" i="1"/>
  <c r="AG1314" i="1" s="1"/>
  <c r="AH1314" i="1" s="1"/>
  <c r="N1314" i="1"/>
  <c r="N1312" i="1"/>
  <c r="P1312" i="1" s="1"/>
  <c r="AG1312" i="1" s="1"/>
  <c r="AH1312" i="1" s="1"/>
  <c r="N1310" i="1"/>
  <c r="P1310" i="1" s="1"/>
  <c r="AG1310" i="1" s="1"/>
  <c r="AH1310" i="1" s="1"/>
  <c r="AJ1310" i="1" s="1"/>
  <c r="AL1310" i="1" s="1"/>
  <c r="AF1309" i="1"/>
  <c r="AC1309" i="1"/>
  <c r="AC1308" i="1"/>
  <c r="AF1308" i="1" s="1"/>
  <c r="P1308" i="1"/>
  <c r="N1308" i="1"/>
  <c r="N1307" i="1"/>
  <c r="P1307" i="1" s="1"/>
  <c r="AG1307" i="1" s="1"/>
  <c r="AH1307" i="1" s="1"/>
  <c r="AF1305" i="1"/>
  <c r="AI1305" i="1" s="1"/>
  <c r="AJ1305" i="1" s="1"/>
  <c r="AL1305" i="1" s="1"/>
  <c r="AC1305" i="1"/>
  <c r="N1305" i="1"/>
  <c r="P1305" i="1" s="1"/>
  <c r="AG1305" i="1" s="1"/>
  <c r="AH1305" i="1" s="1"/>
  <c r="AG1304" i="1"/>
  <c r="AH1304" i="1" s="1"/>
  <c r="AJ1304" i="1" s="1"/>
  <c r="AL1304" i="1" s="1"/>
  <c r="P1304" i="1"/>
  <c r="N1304" i="1"/>
  <c r="AC1303" i="1"/>
  <c r="AF1303" i="1" s="1"/>
  <c r="N1303" i="1"/>
  <c r="P1303" i="1" s="1"/>
  <c r="AC1301" i="1"/>
  <c r="AF1301" i="1" s="1"/>
  <c r="AI1301" i="1" s="1"/>
  <c r="N1301" i="1"/>
  <c r="P1301" i="1" s="1"/>
  <c r="AG1301" i="1" s="1"/>
  <c r="AH1301" i="1" s="1"/>
  <c r="AC1300" i="1"/>
  <c r="AF1300" i="1" s="1"/>
  <c r="AI1300" i="1" s="1"/>
  <c r="N1300" i="1"/>
  <c r="P1300" i="1" s="1"/>
  <c r="AG1300" i="1" s="1"/>
  <c r="AH1300" i="1" s="1"/>
  <c r="AC1299" i="1"/>
  <c r="AF1299" i="1" s="1"/>
  <c r="P1299" i="1"/>
  <c r="N1299" i="1"/>
  <c r="AC1298" i="1"/>
  <c r="AF1298" i="1" s="1"/>
  <c r="AI1298" i="1" s="1"/>
  <c r="P1298" i="1"/>
  <c r="N1298" i="1"/>
  <c r="AC1297" i="1"/>
  <c r="AF1297" i="1" s="1"/>
  <c r="AI1297" i="1" s="1"/>
  <c r="N1297" i="1"/>
  <c r="P1297" i="1" s="1"/>
  <c r="AC1296" i="1"/>
  <c r="AF1296" i="1" s="1"/>
  <c r="AI1296" i="1" s="1"/>
  <c r="N1296" i="1"/>
  <c r="P1296" i="1" s="1"/>
  <c r="AG1296" i="1" s="1"/>
  <c r="AH1296" i="1" s="1"/>
  <c r="AG1295" i="1"/>
  <c r="AH1295" i="1" s="1"/>
  <c r="AF1295" i="1"/>
  <c r="AI1295" i="1" s="1"/>
  <c r="AJ1295" i="1" s="1"/>
  <c r="AC1295" i="1"/>
  <c r="P1295" i="1"/>
  <c r="N1295" i="1"/>
  <c r="AG1293" i="1"/>
  <c r="AH1293" i="1" s="1"/>
  <c r="AF1293" i="1"/>
  <c r="AI1293" i="1" s="1"/>
  <c r="AC1293" i="1"/>
  <c r="P1293" i="1"/>
  <c r="N1293" i="1"/>
  <c r="AC1292" i="1"/>
  <c r="AF1292" i="1" s="1"/>
  <c r="AI1292" i="1" s="1"/>
  <c r="P1292" i="1"/>
  <c r="AG1292" i="1" s="1"/>
  <c r="AH1292" i="1" s="1"/>
  <c r="N1292" i="1"/>
  <c r="N1290" i="1"/>
  <c r="P1290" i="1" s="1"/>
  <c r="AG1290" i="1" s="1"/>
  <c r="AH1290" i="1" s="1"/>
  <c r="N1288" i="1"/>
  <c r="P1288" i="1" s="1"/>
  <c r="AG1288" i="1" s="1"/>
  <c r="AH1288" i="1" s="1"/>
  <c r="AJ1288" i="1" s="1"/>
  <c r="AL1288" i="1" s="1"/>
  <c r="P1287" i="1"/>
  <c r="AG1287" i="1" s="1"/>
  <c r="AH1287" i="1" s="1"/>
  <c r="N1287" i="1"/>
  <c r="AC1285" i="1"/>
  <c r="AF1285" i="1" s="1"/>
  <c r="N1285" i="1"/>
  <c r="P1285" i="1" s="1"/>
  <c r="AF1284" i="1"/>
  <c r="AC1284" i="1"/>
  <c r="N1284" i="1"/>
  <c r="P1284" i="1" s="1"/>
  <c r="AG1284" i="1" s="1"/>
  <c r="AH1284" i="1" s="1"/>
  <c r="N1282" i="1"/>
  <c r="P1282" i="1" s="1"/>
  <c r="AG1282" i="1" s="1"/>
  <c r="AH1282" i="1" s="1"/>
  <c r="AG1280" i="1"/>
  <c r="AH1280" i="1" s="1"/>
  <c r="AJ1280" i="1" s="1"/>
  <c r="AL1280" i="1" s="1"/>
  <c r="P1280" i="1"/>
  <c r="N1280" i="1"/>
  <c r="AC1279" i="1"/>
  <c r="AF1279" i="1" s="1"/>
  <c r="N1279" i="1"/>
  <c r="P1279" i="1" s="1"/>
  <c r="AG1279" i="1" s="1"/>
  <c r="AH1279" i="1" s="1"/>
  <c r="N1277" i="1"/>
  <c r="P1277" i="1" s="1"/>
  <c r="AG1277" i="1" s="1"/>
  <c r="AH1277" i="1" s="1"/>
  <c r="AJ1277" i="1" s="1"/>
  <c r="AL1277" i="1" s="1"/>
  <c r="AF1276" i="1"/>
  <c r="AC1276" i="1"/>
  <c r="N1276" i="1"/>
  <c r="P1276" i="1" s="1"/>
  <c r="AG1276" i="1" s="1"/>
  <c r="AH1276" i="1" s="1"/>
  <c r="AJ1276" i="1" s="1"/>
  <c r="AL1276" i="1" s="1"/>
  <c r="P1275" i="1"/>
  <c r="AG1275" i="1" s="1"/>
  <c r="AH1275" i="1" s="1"/>
  <c r="N1275" i="1"/>
  <c r="P1273" i="1"/>
  <c r="AG1273" i="1" s="1"/>
  <c r="AH1273" i="1" s="1"/>
  <c r="N1273" i="1"/>
  <c r="N1271" i="1"/>
  <c r="P1271" i="1" s="1"/>
  <c r="AG1271" i="1" s="1"/>
  <c r="AH1271" i="1" s="1"/>
  <c r="AJ1271" i="1" s="1"/>
  <c r="AL1271" i="1" s="1"/>
  <c r="P1270" i="1"/>
  <c r="AG1270" i="1" s="1"/>
  <c r="AH1270" i="1" s="1"/>
  <c r="N1270" i="1"/>
  <c r="P1268" i="1"/>
  <c r="AG1268" i="1" s="1"/>
  <c r="AH1268" i="1" s="1"/>
  <c r="AJ1268" i="1" s="1"/>
  <c r="AL1268" i="1" s="1"/>
  <c r="N1268" i="1"/>
  <c r="N1267" i="1"/>
  <c r="P1267" i="1" s="1"/>
  <c r="AG1267" i="1" s="1"/>
  <c r="AH1267" i="1" s="1"/>
  <c r="AJ1267" i="1" s="1"/>
  <c r="AL1267" i="1" s="1"/>
  <c r="P1266" i="1"/>
  <c r="AG1266" i="1" s="1"/>
  <c r="AH1266" i="1" s="1"/>
  <c r="N1266" i="1"/>
  <c r="AC1264" i="1"/>
  <c r="AF1264" i="1" s="1"/>
  <c r="N1264" i="1"/>
  <c r="P1264" i="1" s="1"/>
  <c r="N1262" i="1"/>
  <c r="P1262" i="1" s="1"/>
  <c r="AG1262" i="1" s="1"/>
  <c r="AH1262" i="1" s="1"/>
  <c r="N1260" i="1"/>
  <c r="P1260" i="1" s="1"/>
  <c r="AG1260" i="1" s="1"/>
  <c r="AH1260" i="1" s="1"/>
  <c r="AC1258" i="1"/>
  <c r="AF1258" i="1" s="1"/>
  <c r="N1258" i="1"/>
  <c r="P1258" i="1" s="1"/>
  <c r="P1257" i="1"/>
  <c r="AG1257" i="1" s="1"/>
  <c r="AH1257" i="1" s="1"/>
  <c r="N1257" i="1"/>
  <c r="P1255" i="1"/>
  <c r="AG1255" i="1" s="1"/>
  <c r="AH1255" i="1" s="1"/>
  <c r="AJ1255" i="1" s="1"/>
  <c r="AL1255" i="1" s="1"/>
  <c r="N1255" i="1"/>
  <c r="AC1254" i="1"/>
  <c r="AF1254" i="1" s="1"/>
  <c r="P1254" i="1"/>
  <c r="AG1254" i="1" s="1"/>
  <c r="AH1254" i="1" s="1"/>
  <c r="N1254" i="1"/>
  <c r="P1252" i="1"/>
  <c r="AG1252" i="1" s="1"/>
  <c r="AH1252" i="1" s="1"/>
  <c r="AJ1252" i="1" s="1"/>
  <c r="AL1252" i="1" s="1"/>
  <c r="N1252" i="1"/>
  <c r="N1251" i="1"/>
  <c r="P1251" i="1" s="1"/>
  <c r="AG1251" i="1" s="1"/>
  <c r="AH1251" i="1" s="1"/>
  <c r="P1249" i="1"/>
  <c r="AG1249" i="1" s="1"/>
  <c r="AH1249" i="1" s="1"/>
  <c r="N1249" i="1"/>
  <c r="AF1247" i="1"/>
  <c r="AC1247" i="1"/>
  <c r="N1247" i="1"/>
  <c r="P1247" i="1" s="1"/>
  <c r="AG1247" i="1" s="1"/>
  <c r="AH1247" i="1" s="1"/>
  <c r="N1245" i="1"/>
  <c r="P1245" i="1" s="1"/>
  <c r="AG1245" i="1" s="1"/>
  <c r="AH1245" i="1" s="1"/>
  <c r="AC1243" i="1"/>
  <c r="AF1243" i="1" s="1"/>
  <c r="AI1243" i="1" s="1"/>
  <c r="N1243" i="1"/>
  <c r="P1243" i="1" s="1"/>
  <c r="AG1243" i="1" s="1"/>
  <c r="AH1243" i="1" s="1"/>
  <c r="N1242" i="1"/>
  <c r="P1242" i="1" s="1"/>
  <c r="AG1242" i="1" s="1"/>
  <c r="AH1242" i="1" s="1"/>
  <c r="AC1240" i="1"/>
  <c r="AF1240" i="1" s="1"/>
  <c r="N1240" i="1"/>
  <c r="P1240" i="1" s="1"/>
  <c r="AF1239" i="1"/>
  <c r="AC1239" i="1"/>
  <c r="P1239" i="1"/>
  <c r="AG1239" i="1" s="1"/>
  <c r="AH1239" i="1" s="1"/>
  <c r="N1239" i="1"/>
  <c r="N1237" i="1"/>
  <c r="P1237" i="1" s="1"/>
  <c r="AG1237" i="1" s="1"/>
  <c r="AH1237" i="1" s="1"/>
  <c r="AC1235" i="1"/>
  <c r="AF1235" i="1" s="1"/>
  <c r="N1235" i="1"/>
  <c r="P1235" i="1" s="1"/>
  <c r="AG1235" i="1" s="1"/>
  <c r="AH1235" i="1" s="1"/>
  <c r="AJ1235" i="1" s="1"/>
  <c r="AL1235" i="1" s="1"/>
  <c r="AC1234" i="1"/>
  <c r="AF1234" i="1" s="1"/>
  <c r="N1234" i="1"/>
  <c r="P1234" i="1" s="1"/>
  <c r="AG1234" i="1" s="1"/>
  <c r="AH1234" i="1" s="1"/>
  <c r="AJ1234" i="1" s="1"/>
  <c r="AL1234" i="1" s="1"/>
  <c r="P1233" i="1"/>
  <c r="AG1233" i="1" s="1"/>
  <c r="AH1233" i="1" s="1"/>
  <c r="AJ1233" i="1" s="1"/>
  <c r="AL1233" i="1" s="1"/>
  <c r="N1233" i="1"/>
  <c r="N1232" i="1"/>
  <c r="P1232" i="1" s="1"/>
  <c r="AG1232" i="1" s="1"/>
  <c r="AH1232" i="1" s="1"/>
  <c r="AJ1232" i="1" s="1"/>
  <c r="AL1232" i="1" s="1"/>
  <c r="P1231" i="1"/>
  <c r="AG1231" i="1" s="1"/>
  <c r="AH1231" i="1" s="1"/>
  <c r="AJ1231" i="1" s="1"/>
  <c r="AL1231" i="1" s="1"/>
  <c r="N1231" i="1"/>
  <c r="N1230" i="1"/>
  <c r="P1230" i="1" s="1"/>
  <c r="AG1230" i="1" s="1"/>
  <c r="AH1230" i="1" s="1"/>
  <c r="N1228" i="1"/>
  <c r="P1228" i="1" s="1"/>
  <c r="AG1228" i="1" s="1"/>
  <c r="AH1228" i="1" s="1"/>
  <c r="P1226" i="1"/>
  <c r="AG1226" i="1" s="1"/>
  <c r="AH1226" i="1" s="1"/>
  <c r="N1226" i="1"/>
  <c r="AF1224" i="1"/>
  <c r="AC1224" i="1"/>
  <c r="N1224" i="1"/>
  <c r="P1224" i="1" s="1"/>
  <c r="AG1224" i="1" s="1"/>
  <c r="AH1224" i="1" s="1"/>
  <c r="N1222" i="1"/>
  <c r="P1222" i="1" s="1"/>
  <c r="AG1222" i="1" s="1"/>
  <c r="AH1222" i="1" s="1"/>
  <c r="P1220" i="1"/>
  <c r="AG1220" i="1" s="1"/>
  <c r="AH1220" i="1" s="1"/>
  <c r="AJ1220" i="1" s="1"/>
  <c r="AL1220" i="1" s="1"/>
  <c r="N1220" i="1"/>
  <c r="N1219" i="1"/>
  <c r="P1219" i="1" s="1"/>
  <c r="AG1219" i="1" s="1"/>
  <c r="AH1219" i="1" s="1"/>
  <c r="N1217" i="1"/>
  <c r="P1217" i="1" s="1"/>
  <c r="AG1217" i="1" s="1"/>
  <c r="AH1217" i="1" s="1"/>
  <c r="AJ1217" i="1" s="1"/>
  <c r="AL1217" i="1" s="1"/>
  <c r="P1216" i="1"/>
  <c r="AG1216" i="1" s="1"/>
  <c r="AH1216" i="1" s="1"/>
  <c r="AJ1216" i="1" s="1"/>
  <c r="AL1216" i="1" s="1"/>
  <c r="N1216" i="1"/>
  <c r="AC1215" i="1"/>
  <c r="AF1215" i="1" s="1"/>
  <c r="N1215" i="1"/>
  <c r="P1215" i="1" s="1"/>
  <c r="N1214" i="1"/>
  <c r="P1214" i="1" s="1"/>
  <c r="AG1214" i="1" s="1"/>
  <c r="AH1214" i="1" s="1"/>
  <c r="AJ1214" i="1" s="1"/>
  <c r="AL1214" i="1" s="1"/>
  <c r="N1213" i="1"/>
  <c r="P1213" i="1" s="1"/>
  <c r="AG1213" i="1" s="1"/>
  <c r="AH1213" i="1" s="1"/>
  <c r="N1211" i="1"/>
  <c r="P1211" i="1" s="1"/>
  <c r="AG1211" i="1" s="1"/>
  <c r="AH1211" i="1" s="1"/>
  <c r="N1209" i="1"/>
  <c r="P1209" i="1" s="1"/>
  <c r="AG1209" i="1" s="1"/>
  <c r="AH1209" i="1" s="1"/>
  <c r="N1207" i="1"/>
  <c r="P1207" i="1" s="1"/>
  <c r="AG1207" i="1" s="1"/>
  <c r="AH1207" i="1" s="1"/>
  <c r="AJ1207" i="1" s="1"/>
  <c r="AL1207" i="1" s="1"/>
  <c r="AC1206" i="1"/>
  <c r="AF1206" i="1" s="1"/>
  <c r="P1206" i="1"/>
  <c r="AG1206" i="1" s="1"/>
  <c r="AH1206" i="1" s="1"/>
  <c r="N1206" i="1"/>
  <c r="AC1204" i="1"/>
  <c r="AF1204" i="1" s="1"/>
  <c r="N1204" i="1"/>
  <c r="P1204" i="1" s="1"/>
  <c r="P1203" i="1"/>
  <c r="AG1203" i="1" s="1"/>
  <c r="AH1203" i="1" s="1"/>
  <c r="AJ1203" i="1" s="1"/>
  <c r="AL1203" i="1" s="1"/>
  <c r="N1203" i="1"/>
  <c r="N1202" i="1"/>
  <c r="P1202" i="1" s="1"/>
  <c r="AG1202" i="1" s="1"/>
  <c r="AH1202" i="1" s="1"/>
  <c r="P1200" i="1"/>
  <c r="AG1200" i="1" s="1"/>
  <c r="AH1200" i="1" s="1"/>
  <c r="N1200" i="1"/>
  <c r="P1198" i="1"/>
  <c r="AG1198" i="1" s="1"/>
  <c r="AH1198" i="1" s="1"/>
  <c r="N1198" i="1"/>
  <c r="N1196" i="1"/>
  <c r="P1196" i="1" s="1"/>
  <c r="AG1196" i="1" s="1"/>
  <c r="AH1196" i="1" s="1"/>
  <c r="N1194" i="1"/>
  <c r="P1194" i="1" s="1"/>
  <c r="AG1194" i="1" s="1"/>
  <c r="AH1194" i="1" s="1"/>
  <c r="AF1192" i="1"/>
  <c r="AC1192" i="1"/>
  <c r="N1192" i="1"/>
  <c r="P1192" i="1" s="1"/>
  <c r="AG1192" i="1" s="1"/>
  <c r="AH1192" i="1" s="1"/>
  <c r="AJ1192" i="1" s="1"/>
  <c r="AL1192" i="1" s="1"/>
  <c r="N1191" i="1"/>
  <c r="P1191" i="1" s="1"/>
  <c r="AG1191" i="1" s="1"/>
  <c r="AH1191" i="1" s="1"/>
  <c r="AJ1191" i="1" s="1"/>
  <c r="AL1191" i="1" s="1"/>
  <c r="N1190" i="1"/>
  <c r="P1190" i="1" s="1"/>
  <c r="AG1190" i="1" s="1"/>
  <c r="AH1190" i="1" s="1"/>
  <c r="AJ1190" i="1" s="1"/>
  <c r="AL1190" i="1" s="1"/>
  <c r="AC1189" i="1"/>
  <c r="AF1189" i="1" s="1"/>
  <c r="N1189" i="1"/>
  <c r="P1189" i="1" s="1"/>
  <c r="P1188" i="1"/>
  <c r="AG1188" i="1" s="1"/>
  <c r="AH1188" i="1" s="1"/>
  <c r="AJ1188" i="1" s="1"/>
  <c r="AL1188" i="1" s="1"/>
  <c r="N1188" i="1"/>
  <c r="AC1187" i="1"/>
  <c r="AF1187" i="1" s="1"/>
  <c r="P1187" i="1"/>
  <c r="N1187" i="1"/>
  <c r="N1186" i="1"/>
  <c r="P1186" i="1" s="1"/>
  <c r="AG1186" i="1" s="1"/>
  <c r="AH1186" i="1" s="1"/>
  <c r="AJ1186" i="1" s="1"/>
  <c r="AL1186" i="1" s="1"/>
  <c r="P1185" i="1"/>
  <c r="AG1185" i="1" s="1"/>
  <c r="AH1185" i="1" s="1"/>
  <c r="AJ1185" i="1" s="1"/>
  <c r="AL1185" i="1" s="1"/>
  <c r="N1185" i="1"/>
  <c r="AC1184" i="1"/>
  <c r="AF1184" i="1" s="1"/>
  <c r="N1184" i="1"/>
  <c r="P1184" i="1" s="1"/>
  <c r="N1183" i="1"/>
  <c r="P1183" i="1" s="1"/>
  <c r="AG1183" i="1" s="1"/>
  <c r="AH1183" i="1" s="1"/>
  <c r="AJ1183" i="1" s="1"/>
  <c r="AL1183" i="1" s="1"/>
  <c r="AC1182" i="1"/>
  <c r="AF1182" i="1" s="1"/>
  <c r="N1182" i="1"/>
  <c r="P1182" i="1" s="1"/>
  <c r="AG1182" i="1" s="1"/>
  <c r="AH1182" i="1" s="1"/>
  <c r="AJ1182" i="1" s="1"/>
  <c r="AL1182" i="1" s="1"/>
  <c r="P1181" i="1"/>
  <c r="AG1181" i="1" s="1"/>
  <c r="AH1181" i="1" s="1"/>
  <c r="AJ1181" i="1" s="1"/>
  <c r="AL1181" i="1" s="1"/>
  <c r="N1181" i="1"/>
  <c r="AC1180" i="1"/>
  <c r="AF1180" i="1" s="1"/>
  <c r="P1180" i="1"/>
  <c r="N1180" i="1"/>
  <c r="AC1179" i="1"/>
  <c r="AF1179" i="1" s="1"/>
  <c r="N1179" i="1"/>
  <c r="P1179" i="1" s="1"/>
  <c r="N1178" i="1"/>
  <c r="P1178" i="1" s="1"/>
  <c r="AG1178" i="1" s="1"/>
  <c r="AH1178" i="1" s="1"/>
  <c r="AC1176" i="1"/>
  <c r="AF1176" i="1" s="1"/>
  <c r="P1176" i="1"/>
  <c r="AG1176" i="1" s="1"/>
  <c r="AH1176" i="1" s="1"/>
  <c r="N1176" i="1"/>
  <c r="N1174" i="1"/>
  <c r="P1174" i="1" s="1"/>
  <c r="AG1174" i="1" s="1"/>
  <c r="AH1174" i="1" s="1"/>
  <c r="AJ1174" i="1" s="1"/>
  <c r="AL1174" i="1" s="1"/>
  <c r="P1173" i="1"/>
  <c r="AG1173" i="1" s="1"/>
  <c r="AH1173" i="1" s="1"/>
  <c r="N1173" i="1"/>
  <c r="AG1171" i="1"/>
  <c r="AH1171" i="1" s="1"/>
  <c r="P1171" i="1"/>
  <c r="N1171" i="1"/>
  <c r="AC1169" i="1"/>
  <c r="AF1169" i="1" s="1"/>
  <c r="P1169" i="1"/>
  <c r="N1169" i="1"/>
  <c r="P1167" i="1"/>
  <c r="AG1167" i="1" s="1"/>
  <c r="AH1167" i="1" s="1"/>
  <c r="N1167" i="1"/>
  <c r="AC1165" i="1"/>
  <c r="AF1165" i="1" s="1"/>
  <c r="N1165" i="1"/>
  <c r="P1165" i="1" s="1"/>
  <c r="AG1165" i="1" s="1"/>
  <c r="AH1165" i="1" s="1"/>
  <c r="AG1163" i="1"/>
  <c r="AH1163" i="1" s="1"/>
  <c r="AJ1163" i="1" s="1"/>
  <c r="AL1163" i="1" s="1"/>
  <c r="AF1163" i="1"/>
  <c r="AC1163" i="1"/>
  <c r="P1163" i="1"/>
  <c r="N1163" i="1"/>
  <c r="AF1162" i="1"/>
  <c r="AC1162" i="1"/>
  <c r="N1162" i="1"/>
  <c r="P1162" i="1" s="1"/>
  <c r="AG1162" i="1" s="1"/>
  <c r="AH1162" i="1" s="1"/>
  <c r="AJ1162" i="1" s="1"/>
  <c r="AL1162" i="1" s="1"/>
  <c r="AF1161" i="1"/>
  <c r="AC1161" i="1"/>
  <c r="N1161" i="1"/>
  <c r="P1161" i="1" s="1"/>
  <c r="AG1161" i="1" s="1"/>
  <c r="AH1161" i="1" s="1"/>
  <c r="AJ1161" i="1" s="1"/>
  <c r="AL1161" i="1" s="1"/>
  <c r="AC1160" i="1"/>
  <c r="AF1160" i="1" s="1"/>
  <c r="AG1160" i="1" s="1"/>
  <c r="AH1160" i="1" s="1"/>
  <c r="AJ1160" i="1" s="1"/>
  <c r="AL1160" i="1" s="1"/>
  <c r="P1160" i="1"/>
  <c r="N1160" i="1"/>
  <c r="AG1159" i="1"/>
  <c r="AH1159" i="1" s="1"/>
  <c r="AJ1159" i="1" s="1"/>
  <c r="AL1159" i="1" s="1"/>
  <c r="P1159" i="1"/>
  <c r="N1159" i="1"/>
  <c r="P1158" i="1"/>
  <c r="AG1158" i="1" s="1"/>
  <c r="AH1158" i="1" s="1"/>
  <c r="N1158" i="1"/>
  <c r="P1156" i="1"/>
  <c r="AG1156" i="1" s="1"/>
  <c r="AH1156" i="1" s="1"/>
  <c r="N1156" i="1"/>
  <c r="AF1154" i="1"/>
  <c r="AC1154" i="1"/>
  <c r="N1154" i="1"/>
  <c r="P1154" i="1" s="1"/>
  <c r="AG1154" i="1" s="1"/>
  <c r="AH1154" i="1" s="1"/>
  <c r="AF1152" i="1"/>
  <c r="AC1152" i="1"/>
  <c r="N1152" i="1"/>
  <c r="P1152" i="1" s="1"/>
  <c r="AG1152" i="1" s="1"/>
  <c r="AH1152" i="1" s="1"/>
  <c r="AJ1152" i="1" s="1"/>
  <c r="AL1152" i="1" s="1"/>
  <c r="AC1151" i="1"/>
  <c r="AF1151" i="1" s="1"/>
  <c r="N1151" i="1"/>
  <c r="P1151" i="1" s="1"/>
  <c r="AG1151" i="1" s="1"/>
  <c r="AH1151" i="1" s="1"/>
  <c r="AF1149" i="1"/>
  <c r="AC1149" i="1"/>
  <c r="P1149" i="1"/>
  <c r="AG1149" i="1" s="1"/>
  <c r="AH1149" i="1" s="1"/>
  <c r="N1149" i="1"/>
  <c r="N1147" i="1"/>
  <c r="P1147" i="1" s="1"/>
  <c r="AG1147" i="1" s="1"/>
  <c r="AH1147" i="1" s="1"/>
  <c r="AC1145" i="1"/>
  <c r="AF1145" i="1" s="1"/>
  <c r="P1145" i="1"/>
  <c r="AG1145" i="1" s="1"/>
  <c r="AH1145" i="1" s="1"/>
  <c r="N1145" i="1"/>
  <c r="N1143" i="1"/>
  <c r="P1143" i="1" s="1"/>
  <c r="AG1143" i="1" s="1"/>
  <c r="AH1143" i="1" s="1"/>
  <c r="AJ1143" i="1" s="1"/>
  <c r="AL1143" i="1" s="1"/>
  <c r="N1142" i="1"/>
  <c r="P1142" i="1" s="1"/>
  <c r="AG1142" i="1" s="1"/>
  <c r="AH1142" i="1" s="1"/>
  <c r="AJ1142" i="1" s="1"/>
  <c r="AL1142" i="1" s="1"/>
  <c r="N1141" i="1"/>
  <c r="P1141" i="1" s="1"/>
  <c r="AG1141" i="1" s="1"/>
  <c r="AH1141" i="1" s="1"/>
  <c r="N1139" i="1"/>
  <c r="P1139" i="1" s="1"/>
  <c r="AG1139" i="1" s="1"/>
  <c r="AH1139" i="1" s="1"/>
  <c r="N1137" i="1"/>
  <c r="P1137" i="1" s="1"/>
  <c r="AG1137" i="1" s="1"/>
  <c r="AH1137" i="1" s="1"/>
  <c r="AJ1137" i="1" s="1"/>
  <c r="AL1137" i="1" s="1"/>
  <c r="N1136" i="1"/>
  <c r="P1136" i="1" s="1"/>
  <c r="AG1136" i="1" s="1"/>
  <c r="AH1136" i="1" s="1"/>
  <c r="N1134" i="1"/>
  <c r="P1134" i="1" s="1"/>
  <c r="AG1134" i="1" s="1"/>
  <c r="AH1134" i="1" s="1"/>
  <c r="N1132" i="1"/>
  <c r="P1132" i="1" s="1"/>
  <c r="AG1132" i="1" s="1"/>
  <c r="AH1132" i="1" s="1"/>
  <c r="AJ1132" i="1" s="1"/>
  <c r="AL1132" i="1" s="1"/>
  <c r="N1131" i="1"/>
  <c r="P1131" i="1" s="1"/>
  <c r="AG1131" i="1" s="1"/>
  <c r="AH1131" i="1" s="1"/>
  <c r="AJ1131" i="1" s="1"/>
  <c r="AL1131" i="1" s="1"/>
  <c r="AC1130" i="1"/>
  <c r="AF1130" i="1" s="1"/>
  <c r="N1130" i="1"/>
  <c r="P1130" i="1" s="1"/>
  <c r="AG1130" i="1" s="1"/>
  <c r="AH1130" i="1" s="1"/>
  <c r="AJ1130" i="1" s="1"/>
  <c r="AL1130" i="1" s="1"/>
  <c r="P1129" i="1"/>
  <c r="AG1129" i="1" s="1"/>
  <c r="AH1129" i="1" s="1"/>
  <c r="N1129" i="1"/>
  <c r="AG1127" i="1"/>
  <c r="AH1127" i="1" s="1"/>
  <c r="P1127" i="1"/>
  <c r="N1127" i="1"/>
  <c r="N1125" i="1"/>
  <c r="P1125" i="1" s="1"/>
  <c r="AG1125" i="1" s="1"/>
  <c r="AH1125" i="1" s="1"/>
  <c r="AF1123" i="1"/>
  <c r="AC1123" i="1"/>
  <c r="P1123" i="1"/>
  <c r="AG1123" i="1" s="1"/>
  <c r="AH1123" i="1" s="1"/>
  <c r="N1123" i="1"/>
  <c r="N1121" i="1"/>
  <c r="P1121" i="1" s="1"/>
  <c r="AG1121" i="1" s="1"/>
  <c r="AH1121" i="1" s="1"/>
  <c r="N1119" i="1"/>
  <c r="P1119" i="1" s="1"/>
  <c r="AG1119" i="1" s="1"/>
  <c r="AH1119" i="1" s="1"/>
  <c r="P1117" i="1"/>
  <c r="AG1117" i="1" s="1"/>
  <c r="AH1117" i="1" s="1"/>
  <c r="N1117" i="1"/>
  <c r="P1115" i="1"/>
  <c r="AG1115" i="1" s="1"/>
  <c r="AH1115" i="1" s="1"/>
  <c r="N1115" i="1"/>
  <c r="AI1113" i="1"/>
  <c r="AF1113" i="1"/>
  <c r="AC1113" i="1"/>
  <c r="P1113" i="1"/>
  <c r="AG1113" i="1" s="1"/>
  <c r="AH1113" i="1" s="1"/>
  <c r="N1113" i="1"/>
  <c r="AF1112" i="1"/>
  <c r="AI1112" i="1" s="1"/>
  <c r="AC1112" i="1"/>
  <c r="N1112" i="1"/>
  <c r="P1112" i="1" s="1"/>
  <c r="AG1112" i="1" s="1"/>
  <c r="AH1112" i="1" s="1"/>
  <c r="N1110" i="1"/>
  <c r="P1110" i="1" s="1"/>
  <c r="AG1110" i="1" s="1"/>
  <c r="AH1110" i="1" s="1"/>
  <c r="P1108" i="1"/>
  <c r="AG1108" i="1" s="1"/>
  <c r="AH1108" i="1" s="1"/>
  <c r="N1108" i="1"/>
  <c r="P1106" i="1"/>
  <c r="AG1106" i="1" s="1"/>
  <c r="AH1106" i="1" s="1"/>
  <c r="N1106" i="1"/>
  <c r="N1104" i="1"/>
  <c r="P1104" i="1" s="1"/>
  <c r="AG1104" i="1" s="1"/>
  <c r="AH1104" i="1" s="1"/>
  <c r="AF1102" i="1"/>
  <c r="AI1102" i="1" s="1"/>
  <c r="AJ1102" i="1" s="1"/>
  <c r="AL1102" i="1" s="1"/>
  <c r="AC1102" i="1"/>
  <c r="N1102" i="1"/>
  <c r="P1102" i="1" s="1"/>
  <c r="AG1102" i="1" s="1"/>
  <c r="AH1102" i="1" s="1"/>
  <c r="P1101" i="1"/>
  <c r="AG1101" i="1" s="1"/>
  <c r="AH1101" i="1" s="1"/>
  <c r="N1101" i="1"/>
  <c r="AF1099" i="1"/>
  <c r="AC1099" i="1"/>
  <c r="N1099" i="1"/>
  <c r="P1099" i="1" s="1"/>
  <c r="AG1099" i="1" s="1"/>
  <c r="AH1099" i="1" s="1"/>
  <c r="AC1097" i="1"/>
  <c r="AF1097" i="1" s="1"/>
  <c r="AG1097" i="1" s="1"/>
  <c r="AH1097" i="1" s="1"/>
  <c r="P1097" i="1"/>
  <c r="N1097" i="1"/>
  <c r="P1095" i="1"/>
  <c r="AG1095" i="1" s="1"/>
  <c r="AH1095" i="1" s="1"/>
  <c r="N1095" i="1"/>
  <c r="P1093" i="1"/>
  <c r="AG1093" i="1" s="1"/>
  <c r="AH1093" i="1" s="1"/>
  <c r="N1093" i="1"/>
  <c r="AG1091" i="1"/>
  <c r="AH1091" i="1" s="1"/>
  <c r="AJ1091" i="1" s="1"/>
  <c r="AL1091" i="1" s="1"/>
  <c r="P1091" i="1"/>
  <c r="N1091" i="1"/>
  <c r="P1090" i="1"/>
  <c r="AG1090" i="1" s="1"/>
  <c r="AH1090" i="1" s="1"/>
  <c r="AJ1090" i="1" s="1"/>
  <c r="AL1090" i="1" s="1"/>
  <c r="N1090" i="1"/>
  <c r="AF1089" i="1"/>
  <c r="AC1089" i="1"/>
  <c r="N1089" i="1"/>
  <c r="P1089" i="1" s="1"/>
  <c r="AG1089" i="1" s="1"/>
  <c r="AH1089" i="1" s="1"/>
  <c r="AJ1089" i="1" s="1"/>
  <c r="AL1089" i="1" s="1"/>
  <c r="AF1088" i="1"/>
  <c r="AC1088" i="1"/>
  <c r="N1088" i="1"/>
  <c r="P1088" i="1" s="1"/>
  <c r="AG1088" i="1" s="1"/>
  <c r="AH1088" i="1" s="1"/>
  <c r="N1086" i="1"/>
  <c r="P1086" i="1" s="1"/>
  <c r="AG1086" i="1" s="1"/>
  <c r="AH1086" i="1" s="1"/>
  <c r="AJ1086" i="1" s="1"/>
  <c r="AL1086" i="1" s="1"/>
  <c r="AC1085" i="1"/>
  <c r="AF1085" i="1" s="1"/>
  <c r="P1085" i="1"/>
  <c r="N1085" i="1"/>
  <c r="AC1083" i="1"/>
  <c r="AF1083" i="1" s="1"/>
  <c r="AI1083" i="1" s="1"/>
  <c r="AJ1083" i="1" s="1"/>
  <c r="P1083" i="1"/>
  <c r="AG1083" i="1" s="1"/>
  <c r="AH1083" i="1" s="1"/>
  <c r="AH1084" i="1" s="1"/>
  <c r="N1083" i="1"/>
  <c r="AG1081" i="1"/>
  <c r="AH1081" i="1" s="1"/>
  <c r="P1081" i="1"/>
  <c r="N1081" i="1"/>
  <c r="N1079" i="1"/>
  <c r="P1079" i="1" s="1"/>
  <c r="AG1079" i="1" s="1"/>
  <c r="AH1079" i="1" s="1"/>
  <c r="AJ1077" i="1"/>
  <c r="P1077" i="1"/>
  <c r="AG1077" i="1" s="1"/>
  <c r="AH1077" i="1" s="1"/>
  <c r="AH1078" i="1" s="1"/>
  <c r="N1077" i="1"/>
  <c r="P1075" i="1"/>
  <c r="AG1075" i="1" s="1"/>
  <c r="AH1075" i="1" s="1"/>
  <c r="AJ1075" i="1" s="1"/>
  <c r="AL1075" i="1" s="1"/>
  <c r="N1075" i="1"/>
  <c r="N1074" i="1"/>
  <c r="P1074" i="1" s="1"/>
  <c r="AG1074" i="1" s="1"/>
  <c r="AH1074" i="1" s="1"/>
  <c r="AC1072" i="1"/>
  <c r="AF1072" i="1" s="1"/>
  <c r="AI1072" i="1" s="1"/>
  <c r="N1072" i="1"/>
  <c r="P1072" i="1" s="1"/>
  <c r="AH1071" i="1"/>
  <c r="AG1071" i="1"/>
  <c r="AF1071" i="1"/>
  <c r="AI1071" i="1" s="1"/>
  <c r="AJ1071" i="1" s="1"/>
  <c r="AL1071" i="1" s="1"/>
  <c r="AC1071" i="1"/>
  <c r="P1071" i="1"/>
  <c r="N1071" i="1"/>
  <c r="AC1070" i="1"/>
  <c r="AF1070" i="1" s="1"/>
  <c r="AI1070" i="1" s="1"/>
  <c r="P1070" i="1"/>
  <c r="N1070" i="1"/>
  <c r="AC1069" i="1"/>
  <c r="AF1069" i="1" s="1"/>
  <c r="AI1069" i="1" s="1"/>
  <c r="P1069" i="1"/>
  <c r="AG1069" i="1" s="1"/>
  <c r="AH1069" i="1" s="1"/>
  <c r="N1069" i="1"/>
  <c r="AJ1068" i="1"/>
  <c r="AL1068" i="1" s="1"/>
  <c r="AC1068" i="1"/>
  <c r="AF1068" i="1" s="1"/>
  <c r="AI1068" i="1" s="1"/>
  <c r="N1068" i="1"/>
  <c r="P1068" i="1" s="1"/>
  <c r="AG1068" i="1" s="1"/>
  <c r="AH1068" i="1" s="1"/>
  <c r="AH1067" i="1"/>
  <c r="AG1067" i="1"/>
  <c r="AF1067" i="1"/>
  <c r="AI1067" i="1" s="1"/>
  <c r="AC1067" i="1"/>
  <c r="P1067" i="1"/>
  <c r="N1067" i="1"/>
  <c r="AG1066" i="1"/>
  <c r="AH1066" i="1" s="1"/>
  <c r="P1066" i="1"/>
  <c r="N1066" i="1"/>
  <c r="AC1064" i="1"/>
  <c r="AF1064" i="1" s="1"/>
  <c r="P1064" i="1"/>
  <c r="AG1064" i="1" s="1"/>
  <c r="AH1064" i="1" s="1"/>
  <c r="AJ1064" i="1" s="1"/>
  <c r="AL1064" i="1" s="1"/>
  <c r="N1064" i="1"/>
  <c r="AC1063" i="1"/>
  <c r="AF1063" i="1" s="1"/>
  <c r="N1063" i="1"/>
  <c r="P1063" i="1" s="1"/>
  <c r="AG1063" i="1" s="1"/>
  <c r="AH1063" i="1" s="1"/>
  <c r="AJ1063" i="1" s="1"/>
  <c r="AL1063" i="1" s="1"/>
  <c r="AC1062" i="1"/>
  <c r="AF1062" i="1" s="1"/>
  <c r="P1062" i="1"/>
  <c r="AG1062" i="1" s="1"/>
  <c r="AH1062" i="1" s="1"/>
  <c r="AJ1062" i="1" s="1"/>
  <c r="AL1062" i="1" s="1"/>
  <c r="N1062" i="1"/>
  <c r="AC1061" i="1"/>
  <c r="AF1061" i="1" s="1"/>
  <c r="P1061" i="1"/>
  <c r="N1061" i="1"/>
  <c r="AC1060" i="1"/>
  <c r="AF1060" i="1" s="1"/>
  <c r="N1060" i="1"/>
  <c r="P1060" i="1" s="1"/>
  <c r="AC1058" i="1"/>
  <c r="AF1058" i="1" s="1"/>
  <c r="AI1058" i="1" s="1"/>
  <c r="N1058" i="1"/>
  <c r="P1058" i="1" s="1"/>
  <c r="AC1057" i="1"/>
  <c r="AF1057" i="1" s="1"/>
  <c r="AI1057" i="1" s="1"/>
  <c r="P1057" i="1"/>
  <c r="N1057" i="1"/>
  <c r="AC1055" i="1"/>
  <c r="AF1055" i="1" s="1"/>
  <c r="AF1054" i="1"/>
  <c r="AI1054" i="1" s="1"/>
  <c r="AC1054" i="1"/>
  <c r="N1054" i="1"/>
  <c r="P1054" i="1" s="1"/>
  <c r="AG1053" i="1"/>
  <c r="AH1053" i="1" s="1"/>
  <c r="P1053" i="1"/>
  <c r="N1053" i="1"/>
  <c r="AH1051" i="1"/>
  <c r="N1051" i="1"/>
  <c r="P1051" i="1" s="1"/>
  <c r="AG1051" i="1" s="1"/>
  <c r="N1049" i="1"/>
  <c r="P1049" i="1" s="1"/>
  <c r="AG1049" i="1" s="1"/>
  <c r="AH1049" i="1" s="1"/>
  <c r="AH1048" i="1"/>
  <c r="AL1047" i="1"/>
  <c r="AL1048" i="1" s="1"/>
  <c r="N1047" i="1"/>
  <c r="P1047" i="1" s="1"/>
  <c r="AG1047" i="1" s="1"/>
  <c r="AH1047" i="1" s="1"/>
  <c r="AJ1047" i="1" s="1"/>
  <c r="AJ1048" i="1" s="1"/>
  <c r="AH1046" i="1"/>
  <c r="AI1045" i="1"/>
  <c r="AC1045" i="1"/>
  <c r="AF1045" i="1" s="1"/>
  <c r="N1045" i="1"/>
  <c r="P1045" i="1" s="1"/>
  <c r="AG1045" i="1" s="1"/>
  <c r="AH1045" i="1" s="1"/>
  <c r="AI1043" i="1"/>
  <c r="AC1043" i="1"/>
  <c r="AF1043" i="1" s="1"/>
  <c r="N1043" i="1"/>
  <c r="P1043" i="1" s="1"/>
  <c r="AG1043" i="1" s="1"/>
  <c r="AH1043" i="1" s="1"/>
  <c r="AH1042" i="1"/>
  <c r="AJ1042" i="1" s="1"/>
  <c r="N1042" i="1"/>
  <c r="P1042" i="1" s="1"/>
  <c r="AG1042" i="1" s="1"/>
  <c r="AH1040" i="1"/>
  <c r="N1040" i="1"/>
  <c r="P1040" i="1" s="1"/>
  <c r="AG1040" i="1" s="1"/>
  <c r="N1038" i="1"/>
  <c r="P1038" i="1" s="1"/>
  <c r="AG1038" i="1" s="1"/>
  <c r="AH1038" i="1" s="1"/>
  <c r="AC1036" i="1"/>
  <c r="AF1036" i="1" s="1"/>
  <c r="AG1036" i="1" s="1"/>
  <c r="AH1036" i="1" s="1"/>
  <c r="P1036" i="1"/>
  <c r="N1036" i="1"/>
  <c r="AC1034" i="1"/>
  <c r="AF1034" i="1" s="1"/>
  <c r="P1034" i="1"/>
  <c r="N1034" i="1"/>
  <c r="P1032" i="1"/>
  <c r="AG1032" i="1" s="1"/>
  <c r="AH1032" i="1" s="1"/>
  <c r="AH1033" i="1" s="1"/>
  <c r="N1032" i="1"/>
  <c r="AF1030" i="1"/>
  <c r="AC1030" i="1"/>
  <c r="N1030" i="1"/>
  <c r="P1030" i="1" s="1"/>
  <c r="AG1030" i="1" s="1"/>
  <c r="AH1030" i="1" s="1"/>
  <c r="AH1031" i="1" s="1"/>
  <c r="AF1028" i="1"/>
  <c r="AI1028" i="1" s="1"/>
  <c r="AC1028" i="1"/>
  <c r="N1028" i="1"/>
  <c r="P1028" i="1" s="1"/>
  <c r="N1026" i="1"/>
  <c r="P1026" i="1" s="1"/>
  <c r="AG1026" i="1" s="1"/>
  <c r="AH1026" i="1" s="1"/>
  <c r="AG1024" i="1"/>
  <c r="AH1024" i="1" s="1"/>
  <c r="N1024" i="1"/>
  <c r="P1024" i="1" s="1"/>
  <c r="P1022" i="1"/>
  <c r="AG1022" i="1" s="1"/>
  <c r="AH1022" i="1" s="1"/>
  <c r="AJ1022" i="1" s="1"/>
  <c r="AL1022" i="1" s="1"/>
  <c r="N1022" i="1"/>
  <c r="N1021" i="1"/>
  <c r="P1021" i="1" s="1"/>
  <c r="AG1021" i="1" s="1"/>
  <c r="AH1021" i="1" s="1"/>
  <c r="AI1019" i="1"/>
  <c r="AF1019" i="1"/>
  <c r="AC1019" i="1"/>
  <c r="N1019" i="1"/>
  <c r="P1019" i="1" s="1"/>
  <c r="AC1017" i="1"/>
  <c r="AF1017" i="1" s="1"/>
  <c r="N1017" i="1"/>
  <c r="P1017" i="1" s="1"/>
  <c r="AG1017" i="1" s="1"/>
  <c r="AH1017" i="1" s="1"/>
  <c r="AJ1017" i="1" s="1"/>
  <c r="AL1017" i="1" s="1"/>
  <c r="AG1016" i="1"/>
  <c r="AH1016" i="1" s="1"/>
  <c r="N1016" i="1"/>
  <c r="P1016" i="1" s="1"/>
  <c r="P1014" i="1"/>
  <c r="AG1014" i="1" s="1"/>
  <c r="AH1014" i="1" s="1"/>
  <c r="N1014" i="1"/>
  <c r="AF1012" i="1"/>
  <c r="AC1012" i="1"/>
  <c r="N1012" i="1"/>
  <c r="P1012" i="1" s="1"/>
  <c r="AG1012" i="1" s="1"/>
  <c r="AH1012" i="1" s="1"/>
  <c r="P1010" i="1"/>
  <c r="AG1010" i="1" s="1"/>
  <c r="AH1010" i="1" s="1"/>
  <c r="AJ1010" i="1" s="1"/>
  <c r="AL1010" i="1" s="1"/>
  <c r="N1010" i="1"/>
  <c r="P1009" i="1"/>
  <c r="AG1009" i="1" s="1"/>
  <c r="AH1009" i="1" s="1"/>
  <c r="N1009" i="1"/>
  <c r="N1007" i="1"/>
  <c r="P1007" i="1" s="1"/>
  <c r="AG1007" i="1" s="1"/>
  <c r="AH1007" i="1" s="1"/>
  <c r="AJ1007" i="1" s="1"/>
  <c r="AL1007" i="1" s="1"/>
  <c r="N1006" i="1"/>
  <c r="P1006" i="1" s="1"/>
  <c r="AG1006" i="1" s="1"/>
  <c r="AH1006" i="1" s="1"/>
  <c r="AH1008" i="1" s="1"/>
  <c r="P1004" i="1"/>
  <c r="AG1004" i="1" s="1"/>
  <c r="AH1004" i="1" s="1"/>
  <c r="AJ1004" i="1" s="1"/>
  <c r="AL1004" i="1" s="1"/>
  <c r="N1004" i="1"/>
  <c r="P1003" i="1"/>
  <c r="AG1003" i="1" s="1"/>
  <c r="AH1003" i="1" s="1"/>
  <c r="N1003" i="1"/>
  <c r="AJ1001" i="1"/>
  <c r="N1001" i="1"/>
  <c r="P1001" i="1" s="1"/>
  <c r="AG1001" i="1" s="1"/>
  <c r="AH1001" i="1" s="1"/>
  <c r="AH1002" i="1" s="1"/>
  <c r="P999" i="1"/>
  <c r="AG999" i="1" s="1"/>
  <c r="AH999" i="1" s="1"/>
  <c r="AJ999" i="1" s="1"/>
  <c r="AL999" i="1" s="1"/>
  <c r="N999" i="1"/>
  <c r="AF998" i="1"/>
  <c r="AC998" i="1"/>
  <c r="N998" i="1"/>
  <c r="P998" i="1" s="1"/>
  <c r="AG998" i="1" s="1"/>
  <c r="AH998" i="1" s="1"/>
  <c r="AJ998" i="1" s="1"/>
  <c r="AL998" i="1" s="1"/>
  <c r="AH997" i="1"/>
  <c r="AJ997" i="1" s="1"/>
  <c r="AL997" i="1" s="1"/>
  <c r="P997" i="1"/>
  <c r="AG997" i="1" s="1"/>
  <c r="N997" i="1"/>
  <c r="N996" i="1"/>
  <c r="P996" i="1" s="1"/>
  <c r="AG996" i="1" s="1"/>
  <c r="AH996" i="1" s="1"/>
  <c r="AF994" i="1"/>
  <c r="AI994" i="1" s="1"/>
  <c r="AJ994" i="1" s="1"/>
  <c r="AL994" i="1" s="1"/>
  <c r="AC994" i="1"/>
  <c r="N994" i="1"/>
  <c r="P994" i="1" s="1"/>
  <c r="AG994" i="1" s="1"/>
  <c r="AH994" i="1" s="1"/>
  <c r="AI993" i="1"/>
  <c r="AJ993" i="1" s="1"/>
  <c r="AL993" i="1" s="1"/>
  <c r="AC993" i="1"/>
  <c r="AF993" i="1" s="1"/>
  <c r="N993" i="1"/>
  <c r="P993" i="1" s="1"/>
  <c r="AG993" i="1" s="1"/>
  <c r="AH993" i="1" s="1"/>
  <c r="N992" i="1"/>
  <c r="P992" i="1" s="1"/>
  <c r="AG992" i="1" s="1"/>
  <c r="AH992" i="1" s="1"/>
  <c r="AJ992" i="1" s="1"/>
  <c r="N990" i="1"/>
  <c r="P990" i="1" s="1"/>
  <c r="AG990" i="1" s="1"/>
  <c r="AH990" i="1" s="1"/>
  <c r="AJ990" i="1" s="1"/>
  <c r="AL990" i="1" s="1"/>
  <c r="AH989" i="1"/>
  <c r="P989" i="1"/>
  <c r="AG989" i="1" s="1"/>
  <c r="N989" i="1"/>
  <c r="N987" i="1"/>
  <c r="P987" i="1" s="1"/>
  <c r="AG987" i="1" s="1"/>
  <c r="AH987" i="1" s="1"/>
  <c r="N985" i="1"/>
  <c r="P985" i="1" s="1"/>
  <c r="AG985" i="1" s="1"/>
  <c r="AH985" i="1" s="1"/>
  <c r="AJ985" i="1" s="1"/>
  <c r="AL985" i="1" s="1"/>
  <c r="AF984" i="1"/>
  <c r="AC984" i="1"/>
  <c r="P984" i="1"/>
  <c r="AG984" i="1" s="1"/>
  <c r="AH984" i="1" s="1"/>
  <c r="N984" i="1"/>
  <c r="N982" i="1"/>
  <c r="P982" i="1" s="1"/>
  <c r="AG982" i="1" s="1"/>
  <c r="AH982" i="1" s="1"/>
  <c r="AG980" i="1"/>
  <c r="AH980" i="1" s="1"/>
  <c r="P980" i="1"/>
  <c r="N980" i="1"/>
  <c r="AC978" i="1"/>
  <c r="AF978" i="1" s="1"/>
  <c r="AI978" i="1" s="1"/>
  <c r="P978" i="1"/>
  <c r="N978" i="1"/>
  <c r="AL977" i="1"/>
  <c r="P977" i="1"/>
  <c r="AG977" i="1" s="1"/>
  <c r="AH977" i="1" s="1"/>
  <c r="AJ977" i="1" s="1"/>
  <c r="N977" i="1"/>
  <c r="AG976" i="1"/>
  <c r="AH976" i="1" s="1"/>
  <c r="P976" i="1"/>
  <c r="N976" i="1"/>
  <c r="AG974" i="1"/>
  <c r="AH974" i="1" s="1"/>
  <c r="P974" i="1"/>
  <c r="N974" i="1"/>
  <c r="AF972" i="1"/>
  <c r="AC972" i="1"/>
  <c r="P972" i="1"/>
  <c r="AG972" i="1" s="1"/>
  <c r="AH972" i="1" s="1"/>
  <c r="N972" i="1"/>
  <c r="AC970" i="1"/>
  <c r="AF970" i="1" s="1"/>
  <c r="N970" i="1"/>
  <c r="P970" i="1" s="1"/>
  <c r="AF969" i="1"/>
  <c r="AC969" i="1"/>
  <c r="P969" i="1"/>
  <c r="N969" i="1"/>
  <c r="AC967" i="1"/>
  <c r="AF967" i="1" s="1"/>
  <c r="N967" i="1"/>
  <c r="P967" i="1" s="1"/>
  <c r="AG965" i="1"/>
  <c r="AH965" i="1" s="1"/>
  <c r="P965" i="1"/>
  <c r="N965" i="1"/>
  <c r="AG963" i="1"/>
  <c r="AH963" i="1" s="1"/>
  <c r="AJ963" i="1" s="1"/>
  <c r="AL963" i="1" s="1"/>
  <c r="P963" i="1"/>
  <c r="N963" i="1"/>
  <c r="AG962" i="1"/>
  <c r="AH962" i="1" s="1"/>
  <c r="AJ962" i="1" s="1"/>
  <c r="AL962" i="1" s="1"/>
  <c r="N962" i="1"/>
  <c r="P962" i="1" s="1"/>
  <c r="AG961" i="1"/>
  <c r="AH961" i="1" s="1"/>
  <c r="AJ961" i="1" s="1"/>
  <c r="AL961" i="1" s="1"/>
  <c r="P961" i="1"/>
  <c r="N961" i="1"/>
  <c r="AG960" i="1"/>
  <c r="AH960" i="1" s="1"/>
  <c r="AJ960" i="1" s="1"/>
  <c r="AL960" i="1" s="1"/>
  <c r="N960" i="1"/>
  <c r="P960" i="1" s="1"/>
  <c r="AF959" i="1"/>
  <c r="AC959" i="1"/>
  <c r="P959" i="1"/>
  <c r="AG959" i="1" s="1"/>
  <c r="AH959" i="1" s="1"/>
  <c r="AJ959" i="1" s="1"/>
  <c r="AL959" i="1" s="1"/>
  <c r="N959" i="1"/>
  <c r="AF958" i="1"/>
  <c r="AI958" i="1" s="1"/>
  <c r="AJ958" i="1" s="1"/>
  <c r="AL958" i="1" s="1"/>
  <c r="AC958" i="1"/>
  <c r="N958" i="1"/>
  <c r="P958" i="1" s="1"/>
  <c r="AG958" i="1" s="1"/>
  <c r="AH958" i="1" s="1"/>
  <c r="P957" i="1"/>
  <c r="AG957" i="1" s="1"/>
  <c r="AH957" i="1" s="1"/>
  <c r="N957" i="1"/>
  <c r="P955" i="1"/>
  <c r="AG955" i="1" s="1"/>
  <c r="AH955" i="1" s="1"/>
  <c r="N955" i="1"/>
  <c r="N953" i="1"/>
  <c r="P953" i="1" s="1"/>
  <c r="AG953" i="1" s="1"/>
  <c r="AH953" i="1" s="1"/>
  <c r="AJ951" i="1"/>
  <c r="AC951" i="1"/>
  <c r="AF951" i="1" s="1"/>
  <c r="N951" i="1"/>
  <c r="P951" i="1" s="1"/>
  <c r="AG951" i="1" s="1"/>
  <c r="AH951" i="1" s="1"/>
  <c r="AH952" i="1" s="1"/>
  <c r="AH949" i="1"/>
  <c r="AJ949" i="1" s="1"/>
  <c r="AL949" i="1" s="1"/>
  <c r="AF949" i="1"/>
  <c r="AC949" i="1"/>
  <c r="P949" i="1"/>
  <c r="AG949" i="1" s="1"/>
  <c r="N949" i="1"/>
  <c r="AG948" i="1"/>
  <c r="AH948" i="1" s="1"/>
  <c r="AJ948" i="1" s="1"/>
  <c r="AL948" i="1" s="1"/>
  <c r="P948" i="1"/>
  <c r="N948" i="1"/>
  <c r="P947" i="1"/>
  <c r="AG947" i="1" s="1"/>
  <c r="AH947" i="1" s="1"/>
  <c r="AJ947" i="1" s="1"/>
  <c r="AL947" i="1" s="1"/>
  <c r="N947" i="1"/>
  <c r="AF946" i="1"/>
  <c r="AC946" i="1"/>
  <c r="P946" i="1"/>
  <c r="AG946" i="1" s="1"/>
  <c r="AH946" i="1" s="1"/>
  <c r="N946" i="1"/>
  <c r="P944" i="1"/>
  <c r="AG944" i="1" s="1"/>
  <c r="AH944" i="1" s="1"/>
  <c r="N944" i="1"/>
  <c r="AC942" i="1"/>
  <c r="AF942" i="1" s="1"/>
  <c r="N942" i="1"/>
  <c r="P942" i="1" s="1"/>
  <c r="AC940" i="1"/>
  <c r="AF940" i="1" s="1"/>
  <c r="AI940" i="1" s="1"/>
  <c r="N940" i="1"/>
  <c r="P940" i="1" s="1"/>
  <c r="N938" i="1"/>
  <c r="P938" i="1" s="1"/>
  <c r="AG938" i="1" s="1"/>
  <c r="AH938" i="1" s="1"/>
  <c r="AJ938" i="1" s="1"/>
  <c r="AL938" i="1" s="1"/>
  <c r="N937" i="1"/>
  <c r="P937" i="1" s="1"/>
  <c r="AG937" i="1" s="1"/>
  <c r="AH937" i="1" s="1"/>
  <c r="AJ937" i="1" s="1"/>
  <c r="AL937" i="1" s="1"/>
  <c r="AC936" i="1"/>
  <c r="AF936" i="1" s="1"/>
  <c r="AG936" i="1" s="1"/>
  <c r="AH936" i="1" s="1"/>
  <c r="AJ936" i="1" s="1"/>
  <c r="AL936" i="1" s="1"/>
  <c r="P936" i="1"/>
  <c r="N936" i="1"/>
  <c r="AG935" i="1"/>
  <c r="AH935" i="1" s="1"/>
  <c r="AJ935" i="1" s="1"/>
  <c r="AL935" i="1" s="1"/>
  <c r="AC935" i="1"/>
  <c r="AF935" i="1" s="1"/>
  <c r="N935" i="1"/>
  <c r="P935" i="1" s="1"/>
  <c r="AF934" i="1"/>
  <c r="AC934" i="1"/>
  <c r="N934" i="1"/>
  <c r="P934" i="1" s="1"/>
  <c r="AG934" i="1" s="1"/>
  <c r="AH934" i="1" s="1"/>
  <c r="AJ934" i="1" s="1"/>
  <c r="N932" i="1"/>
  <c r="P932" i="1" s="1"/>
  <c r="AG932" i="1" s="1"/>
  <c r="AH932" i="1" s="1"/>
  <c r="N930" i="1"/>
  <c r="P930" i="1" s="1"/>
  <c r="AG930" i="1" s="1"/>
  <c r="AH930" i="1" s="1"/>
  <c r="AJ930" i="1" s="1"/>
  <c r="AL930" i="1" s="1"/>
  <c r="P929" i="1"/>
  <c r="N929" i="1"/>
  <c r="AC928" i="1"/>
  <c r="AF928" i="1" s="1"/>
  <c r="AC927" i="1"/>
  <c r="AF927" i="1" s="1"/>
  <c r="AI927" i="1" s="1"/>
  <c r="N927" i="1"/>
  <c r="P927" i="1" s="1"/>
  <c r="AG925" i="1"/>
  <c r="AH925" i="1" s="1"/>
  <c r="AJ925" i="1" s="1"/>
  <c r="AL925" i="1" s="1"/>
  <c r="P925" i="1"/>
  <c r="N925" i="1"/>
  <c r="AC924" i="1"/>
  <c r="AF924" i="1" s="1"/>
  <c r="N924" i="1"/>
  <c r="P924" i="1" s="1"/>
  <c r="AG924" i="1" s="1"/>
  <c r="AH924" i="1" s="1"/>
  <c r="AJ924" i="1" s="1"/>
  <c r="AL924" i="1" s="1"/>
  <c r="P923" i="1"/>
  <c r="AG923" i="1" s="1"/>
  <c r="AH923" i="1" s="1"/>
  <c r="N923" i="1"/>
  <c r="AF921" i="1"/>
  <c r="AC921" i="1"/>
  <c r="N921" i="1"/>
  <c r="P921" i="1" s="1"/>
  <c r="AG921" i="1" s="1"/>
  <c r="AH921" i="1" s="1"/>
  <c r="AJ921" i="1" s="1"/>
  <c r="AL921" i="1" s="1"/>
  <c r="AH920" i="1"/>
  <c r="P920" i="1"/>
  <c r="AG920" i="1" s="1"/>
  <c r="N920" i="1"/>
  <c r="N918" i="1"/>
  <c r="P918" i="1" s="1"/>
  <c r="AG918" i="1" s="1"/>
  <c r="AH918" i="1" s="1"/>
  <c r="AJ918" i="1" s="1"/>
  <c r="AL918" i="1" s="1"/>
  <c r="AC917" i="1"/>
  <c r="AF917" i="1" s="1"/>
  <c r="AG917" i="1" s="1"/>
  <c r="AH917" i="1" s="1"/>
  <c r="AJ917" i="1" s="1"/>
  <c r="AL917" i="1" s="1"/>
  <c r="P917" i="1"/>
  <c r="N917" i="1"/>
  <c r="N916" i="1"/>
  <c r="P916" i="1" s="1"/>
  <c r="AG916" i="1" s="1"/>
  <c r="AH916" i="1" s="1"/>
  <c r="AJ916" i="1" s="1"/>
  <c r="AL916" i="1" s="1"/>
  <c r="AG915" i="1"/>
  <c r="AH915" i="1" s="1"/>
  <c r="P915" i="1"/>
  <c r="N915" i="1"/>
  <c r="AL913" i="1"/>
  <c r="P913" i="1"/>
  <c r="AG913" i="1" s="1"/>
  <c r="AH913" i="1" s="1"/>
  <c r="AJ913" i="1" s="1"/>
  <c r="N913" i="1"/>
  <c r="N912" i="1"/>
  <c r="P912" i="1" s="1"/>
  <c r="AG912" i="1" s="1"/>
  <c r="AH912" i="1" s="1"/>
  <c r="AG910" i="1"/>
  <c r="AH910" i="1" s="1"/>
  <c r="P910" i="1"/>
  <c r="N910" i="1"/>
  <c r="P908" i="1"/>
  <c r="AG908" i="1" s="1"/>
  <c r="AH908" i="1" s="1"/>
  <c r="N908" i="1"/>
  <c r="N906" i="1"/>
  <c r="P906" i="1" s="1"/>
  <c r="AG906" i="1" s="1"/>
  <c r="AH906" i="1" s="1"/>
  <c r="AJ906" i="1" s="1"/>
  <c r="AL906" i="1" s="1"/>
  <c r="AG905" i="1"/>
  <c r="AH905" i="1" s="1"/>
  <c r="AJ905" i="1" s="1"/>
  <c r="AL905" i="1" s="1"/>
  <c r="P905" i="1"/>
  <c r="N905" i="1"/>
  <c r="AI904" i="1"/>
  <c r="AF904" i="1"/>
  <c r="AC904" i="1"/>
  <c r="P904" i="1"/>
  <c r="AG904" i="1" s="1"/>
  <c r="AH904" i="1" s="1"/>
  <c r="N904" i="1"/>
  <c r="AC903" i="1"/>
  <c r="AF903" i="1" s="1"/>
  <c r="AF902" i="1"/>
  <c r="AI902" i="1" s="1"/>
  <c r="AC902" i="1"/>
  <c r="N902" i="1"/>
  <c r="P902" i="1" s="1"/>
  <c r="AG902" i="1" s="1"/>
  <c r="AH902" i="1" s="1"/>
  <c r="AC901" i="1"/>
  <c r="AF901" i="1" s="1"/>
  <c r="AG901" i="1" s="1"/>
  <c r="AH901" i="1" s="1"/>
  <c r="AC900" i="1"/>
  <c r="AF900" i="1" s="1"/>
  <c r="AI900" i="1" s="1"/>
  <c r="P900" i="1"/>
  <c r="AG900" i="1" s="1"/>
  <c r="AH900" i="1" s="1"/>
  <c r="N900" i="1"/>
  <c r="P899" i="1"/>
  <c r="AG899" i="1" s="1"/>
  <c r="AH899" i="1" s="1"/>
  <c r="N899" i="1"/>
  <c r="AJ897" i="1"/>
  <c r="AL897" i="1" s="1"/>
  <c r="N897" i="1"/>
  <c r="P897" i="1" s="1"/>
  <c r="AG897" i="1" s="1"/>
  <c r="AH897" i="1" s="1"/>
  <c r="AF896" i="1"/>
  <c r="AC896" i="1"/>
  <c r="N896" i="1"/>
  <c r="P896" i="1" s="1"/>
  <c r="AG896" i="1" s="1"/>
  <c r="AH896" i="1" s="1"/>
  <c r="AJ896" i="1" s="1"/>
  <c r="AL896" i="1" s="1"/>
  <c r="AC895" i="1"/>
  <c r="AF895" i="1" s="1"/>
  <c r="AG895" i="1" s="1"/>
  <c r="AH895" i="1" s="1"/>
  <c r="AJ895" i="1" s="1"/>
  <c r="AL895" i="1" s="1"/>
  <c r="P895" i="1"/>
  <c r="N895" i="1"/>
  <c r="AG894" i="1"/>
  <c r="AH894" i="1" s="1"/>
  <c r="AJ894" i="1" s="1"/>
  <c r="AL894" i="1" s="1"/>
  <c r="AC894" i="1"/>
  <c r="AF894" i="1" s="1"/>
  <c r="N894" i="1"/>
  <c r="P894" i="1" s="1"/>
  <c r="AF893" i="1"/>
  <c r="AC893" i="1"/>
  <c r="N893" i="1"/>
  <c r="P893" i="1" s="1"/>
  <c r="AG893" i="1" s="1"/>
  <c r="AH893" i="1" s="1"/>
  <c r="N891" i="1"/>
  <c r="P891" i="1" s="1"/>
  <c r="AG891" i="1" s="1"/>
  <c r="AH891" i="1" s="1"/>
  <c r="AJ891" i="1" s="1"/>
  <c r="AL891" i="1" s="1"/>
  <c r="AH890" i="1"/>
  <c r="P890" i="1"/>
  <c r="AG890" i="1" s="1"/>
  <c r="N890" i="1"/>
  <c r="AC888" i="1"/>
  <c r="AF888" i="1" s="1"/>
  <c r="N888" i="1"/>
  <c r="P888" i="1" s="1"/>
  <c r="N886" i="1"/>
  <c r="P886" i="1" s="1"/>
  <c r="AG886" i="1" s="1"/>
  <c r="AH886" i="1" s="1"/>
  <c r="AJ886" i="1" s="1"/>
  <c r="AL886" i="1" s="1"/>
  <c r="P885" i="1"/>
  <c r="AG885" i="1" s="1"/>
  <c r="AH885" i="1" s="1"/>
  <c r="N885" i="1"/>
  <c r="AG883" i="1"/>
  <c r="AH883" i="1" s="1"/>
  <c r="N883" i="1"/>
  <c r="P883" i="1" s="1"/>
  <c r="AC881" i="1"/>
  <c r="AF881" i="1" s="1"/>
  <c r="AI881" i="1" s="1"/>
  <c r="N881" i="1"/>
  <c r="P881" i="1" s="1"/>
  <c r="AG881" i="1" s="1"/>
  <c r="AH881" i="1" s="1"/>
  <c r="AH882" i="1" s="1"/>
  <c r="N879" i="1"/>
  <c r="P879" i="1" s="1"/>
  <c r="AG879" i="1" s="1"/>
  <c r="AH879" i="1" s="1"/>
  <c r="AJ879" i="1" s="1"/>
  <c r="AL879" i="1" s="1"/>
  <c r="P878" i="1"/>
  <c r="AG878" i="1" s="1"/>
  <c r="AH878" i="1" s="1"/>
  <c r="N878" i="1"/>
  <c r="AG876" i="1"/>
  <c r="AH876" i="1" s="1"/>
  <c r="N876" i="1"/>
  <c r="P876" i="1" s="1"/>
  <c r="AC874" i="1"/>
  <c r="AF874" i="1" s="1"/>
  <c r="AI874" i="1" s="1"/>
  <c r="N874" i="1"/>
  <c r="P874" i="1" s="1"/>
  <c r="AG874" i="1" s="1"/>
  <c r="AH874" i="1" s="1"/>
  <c r="AC873" i="1"/>
  <c r="AF873" i="1" s="1"/>
  <c r="AI873" i="1" s="1"/>
  <c r="N873" i="1"/>
  <c r="P873" i="1" s="1"/>
  <c r="AC872" i="1"/>
  <c r="AF872" i="1" s="1"/>
  <c r="P872" i="1"/>
  <c r="N872" i="1"/>
  <c r="AI871" i="1"/>
  <c r="AJ871" i="1" s="1"/>
  <c r="AL871" i="1" s="1"/>
  <c r="AH871" i="1"/>
  <c r="AF871" i="1"/>
  <c r="AC871" i="1"/>
  <c r="P871" i="1"/>
  <c r="AG871" i="1" s="1"/>
  <c r="N871" i="1"/>
  <c r="AC870" i="1"/>
  <c r="AF870" i="1" s="1"/>
  <c r="AI870" i="1" s="1"/>
  <c r="N870" i="1"/>
  <c r="P870" i="1" s="1"/>
  <c r="AC869" i="1"/>
  <c r="AF869" i="1" s="1"/>
  <c r="AI869" i="1" s="1"/>
  <c r="N869" i="1"/>
  <c r="P869" i="1" s="1"/>
  <c r="AG869" i="1" s="1"/>
  <c r="AH869" i="1" s="1"/>
  <c r="AC868" i="1"/>
  <c r="AF868" i="1" s="1"/>
  <c r="P868" i="1"/>
  <c r="N868" i="1"/>
  <c r="AL866" i="1"/>
  <c r="P866" i="1"/>
  <c r="AG866" i="1" s="1"/>
  <c r="AH866" i="1" s="1"/>
  <c r="AJ866" i="1" s="1"/>
  <c r="N866" i="1"/>
  <c r="AC865" i="1"/>
  <c r="AF865" i="1" s="1"/>
  <c r="P865" i="1"/>
  <c r="N865" i="1"/>
  <c r="AF863" i="1"/>
  <c r="AC863" i="1"/>
  <c r="N863" i="1"/>
  <c r="P863" i="1" s="1"/>
  <c r="AG863" i="1" s="1"/>
  <c r="AH863" i="1" s="1"/>
  <c r="AJ863" i="1" s="1"/>
  <c r="AL863" i="1" s="1"/>
  <c r="AC862" i="1"/>
  <c r="AF862" i="1" s="1"/>
  <c r="AG862" i="1" s="1"/>
  <c r="AH862" i="1" s="1"/>
  <c r="AJ862" i="1" s="1"/>
  <c r="AL862" i="1" s="1"/>
  <c r="P862" i="1"/>
  <c r="N862" i="1"/>
  <c r="AG861" i="1"/>
  <c r="AH861" i="1" s="1"/>
  <c r="AJ861" i="1" s="1"/>
  <c r="AL861" i="1" s="1"/>
  <c r="N861" i="1"/>
  <c r="P861" i="1" s="1"/>
  <c r="P860" i="1"/>
  <c r="AG860" i="1" s="1"/>
  <c r="AH860" i="1" s="1"/>
  <c r="N860" i="1"/>
  <c r="P858" i="1"/>
  <c r="AG858" i="1" s="1"/>
  <c r="AH858" i="1" s="1"/>
  <c r="N858" i="1"/>
  <c r="AI856" i="1"/>
  <c r="AJ856" i="1" s="1"/>
  <c r="AL856" i="1" s="1"/>
  <c r="AH856" i="1"/>
  <c r="AF856" i="1"/>
  <c r="AC856" i="1"/>
  <c r="P856" i="1"/>
  <c r="AG856" i="1" s="1"/>
  <c r="N856" i="1"/>
  <c r="AC855" i="1"/>
  <c r="AF855" i="1" s="1"/>
  <c r="AI855" i="1" s="1"/>
  <c r="N855" i="1"/>
  <c r="P855" i="1" s="1"/>
  <c r="AC854" i="1"/>
  <c r="AF854" i="1" s="1"/>
  <c r="AI854" i="1" s="1"/>
  <c r="N854" i="1"/>
  <c r="P854" i="1" s="1"/>
  <c r="P853" i="1"/>
  <c r="AG853" i="1" s="1"/>
  <c r="AH853" i="1" s="1"/>
  <c r="N853" i="1"/>
  <c r="AI851" i="1"/>
  <c r="AF851" i="1"/>
  <c r="AC851" i="1"/>
  <c r="P851" i="1"/>
  <c r="AG851" i="1" s="1"/>
  <c r="AH851" i="1" s="1"/>
  <c r="N851" i="1"/>
  <c r="AC850" i="1"/>
  <c r="AF850" i="1" s="1"/>
  <c r="AI850" i="1" s="1"/>
  <c r="N850" i="1"/>
  <c r="P850" i="1" s="1"/>
  <c r="AG850" i="1" s="1"/>
  <c r="AH850" i="1" s="1"/>
  <c r="N848" i="1"/>
  <c r="P848" i="1" s="1"/>
  <c r="AG848" i="1" s="1"/>
  <c r="AH848" i="1" s="1"/>
  <c r="P846" i="1"/>
  <c r="AG846" i="1" s="1"/>
  <c r="AH846" i="1" s="1"/>
  <c r="N846" i="1"/>
  <c r="P844" i="1"/>
  <c r="AG844" i="1" s="1"/>
  <c r="AH844" i="1" s="1"/>
  <c r="N844" i="1"/>
  <c r="N842" i="1"/>
  <c r="P842" i="1" s="1"/>
  <c r="AG842" i="1" s="1"/>
  <c r="AH842" i="1" s="1"/>
  <c r="AJ842" i="1" s="1"/>
  <c r="AL842" i="1" s="1"/>
  <c r="AF841" i="1"/>
  <c r="AC841" i="1"/>
  <c r="P841" i="1"/>
  <c r="AG841" i="1" s="1"/>
  <c r="AH841" i="1" s="1"/>
  <c r="N841" i="1"/>
  <c r="N839" i="1"/>
  <c r="P839" i="1" s="1"/>
  <c r="AG839" i="1" s="1"/>
  <c r="AH839" i="1" s="1"/>
  <c r="AJ839" i="1" s="1"/>
  <c r="AL839" i="1" s="1"/>
  <c r="P838" i="1"/>
  <c r="AG838" i="1" s="1"/>
  <c r="AH838" i="1" s="1"/>
  <c r="N838" i="1"/>
  <c r="P836" i="1"/>
  <c r="AG836" i="1" s="1"/>
  <c r="AH836" i="1" s="1"/>
  <c r="AJ836" i="1" s="1"/>
  <c r="AL836" i="1" s="1"/>
  <c r="N836" i="1"/>
  <c r="N835" i="1"/>
  <c r="P835" i="1" s="1"/>
  <c r="AG835" i="1" s="1"/>
  <c r="AH835" i="1" s="1"/>
  <c r="AH837" i="1" s="1"/>
  <c r="P833" i="1"/>
  <c r="AG833" i="1" s="1"/>
  <c r="AH833" i="1" s="1"/>
  <c r="AJ833" i="1" s="1"/>
  <c r="AL833" i="1" s="1"/>
  <c r="N833" i="1"/>
  <c r="AI832" i="1"/>
  <c r="AJ832" i="1" s="1"/>
  <c r="AL832" i="1" s="1"/>
  <c r="AF832" i="1"/>
  <c r="AC832" i="1"/>
  <c r="P832" i="1"/>
  <c r="AG832" i="1" s="1"/>
  <c r="AH832" i="1" s="1"/>
  <c r="N832" i="1"/>
  <c r="AJ831" i="1"/>
  <c r="AF831" i="1"/>
  <c r="AI831" i="1" s="1"/>
  <c r="AC831" i="1"/>
  <c r="N831" i="1"/>
  <c r="P831" i="1" s="1"/>
  <c r="AG831" i="1" s="1"/>
  <c r="AH831" i="1" s="1"/>
  <c r="AF829" i="1"/>
  <c r="AI829" i="1" s="1"/>
  <c r="AC829" i="1"/>
  <c r="N829" i="1"/>
  <c r="P829" i="1" s="1"/>
  <c r="AG829" i="1" s="1"/>
  <c r="AH829" i="1" s="1"/>
  <c r="AJ829" i="1" s="1"/>
  <c r="AL829" i="1" s="1"/>
  <c r="AF828" i="1"/>
  <c r="AC828" i="1"/>
  <c r="AI827" i="1"/>
  <c r="AF827" i="1"/>
  <c r="AC827" i="1"/>
  <c r="P827" i="1"/>
  <c r="AG827" i="1" s="1"/>
  <c r="AH827" i="1" s="1"/>
  <c r="N827" i="1"/>
  <c r="N826" i="1"/>
  <c r="P826" i="1" s="1"/>
  <c r="AG826" i="1" s="1"/>
  <c r="AH826" i="1" s="1"/>
  <c r="AJ826" i="1" s="1"/>
  <c r="AL826" i="1" s="1"/>
  <c r="P825" i="1"/>
  <c r="AG825" i="1" s="1"/>
  <c r="AH825" i="1" s="1"/>
  <c r="N825" i="1"/>
  <c r="N823" i="1"/>
  <c r="P823" i="1" s="1"/>
  <c r="AG823" i="1" s="1"/>
  <c r="AH823" i="1" s="1"/>
  <c r="AC821" i="1"/>
  <c r="AF821" i="1" s="1"/>
  <c r="N821" i="1"/>
  <c r="P821" i="1" s="1"/>
  <c r="AG821" i="1" s="1"/>
  <c r="AH821" i="1" s="1"/>
  <c r="AJ821" i="1" s="1"/>
  <c r="AL821" i="1" s="1"/>
  <c r="AC820" i="1"/>
  <c r="AF820" i="1" s="1"/>
  <c r="N820" i="1"/>
  <c r="P820" i="1" s="1"/>
  <c r="AF818" i="1"/>
  <c r="AC818" i="1"/>
  <c r="P818" i="1"/>
  <c r="AG818" i="1" s="1"/>
  <c r="AH818" i="1" s="1"/>
  <c r="AJ818" i="1" s="1"/>
  <c r="AL818" i="1" s="1"/>
  <c r="N818" i="1"/>
  <c r="AC817" i="1"/>
  <c r="AF817" i="1" s="1"/>
  <c r="N817" i="1"/>
  <c r="P817" i="1" s="1"/>
  <c r="AG817" i="1" s="1"/>
  <c r="AH817" i="1" s="1"/>
  <c r="AJ817" i="1" s="1"/>
  <c r="AL817" i="1" s="1"/>
  <c r="AF816" i="1"/>
  <c r="AC816" i="1"/>
  <c r="P816" i="1"/>
  <c r="AG816" i="1" s="1"/>
  <c r="AH816" i="1" s="1"/>
  <c r="AJ816" i="1" s="1"/>
  <c r="AL816" i="1" s="1"/>
  <c r="N816" i="1"/>
  <c r="AC815" i="1"/>
  <c r="AF815" i="1" s="1"/>
  <c r="P815" i="1"/>
  <c r="N815" i="1"/>
  <c r="P813" i="1"/>
  <c r="AG813" i="1" s="1"/>
  <c r="AH813" i="1" s="1"/>
  <c r="N813" i="1"/>
  <c r="N811" i="1"/>
  <c r="P811" i="1" s="1"/>
  <c r="AG811" i="1" s="1"/>
  <c r="AH811" i="1" s="1"/>
  <c r="AJ811" i="1" s="1"/>
  <c r="AL811" i="1" s="1"/>
  <c r="P810" i="1"/>
  <c r="AG810" i="1" s="1"/>
  <c r="AH810" i="1" s="1"/>
  <c r="AJ810" i="1" s="1"/>
  <c r="AL810" i="1" s="1"/>
  <c r="N810" i="1"/>
  <c r="N809" i="1"/>
  <c r="P809" i="1" s="1"/>
  <c r="AG809" i="1" s="1"/>
  <c r="AH809" i="1" s="1"/>
  <c r="AJ809" i="1" s="1"/>
  <c r="AL809" i="1" s="1"/>
  <c r="P808" i="1"/>
  <c r="AG808" i="1" s="1"/>
  <c r="AH808" i="1" s="1"/>
  <c r="N808" i="1"/>
  <c r="P806" i="1"/>
  <c r="AG806" i="1" s="1"/>
  <c r="AH806" i="1" s="1"/>
  <c r="N806" i="1"/>
  <c r="AC804" i="1"/>
  <c r="AF804" i="1" s="1"/>
  <c r="N804" i="1"/>
  <c r="P804" i="1" s="1"/>
  <c r="P803" i="1"/>
  <c r="AG803" i="1" s="1"/>
  <c r="AH803" i="1" s="1"/>
  <c r="AJ803" i="1" s="1"/>
  <c r="AL803" i="1" s="1"/>
  <c r="N803" i="1"/>
  <c r="AC802" i="1"/>
  <c r="AF802" i="1" s="1"/>
  <c r="N802" i="1"/>
  <c r="P802" i="1" s="1"/>
  <c r="AG802" i="1" s="1"/>
  <c r="AH802" i="1" s="1"/>
  <c r="P800" i="1"/>
  <c r="AG800" i="1" s="1"/>
  <c r="AH800" i="1" s="1"/>
  <c r="N800" i="1"/>
  <c r="AL798" i="1"/>
  <c r="P798" i="1"/>
  <c r="AG798" i="1" s="1"/>
  <c r="AH798" i="1" s="1"/>
  <c r="AJ798" i="1" s="1"/>
  <c r="N798" i="1"/>
  <c r="N797" i="1"/>
  <c r="P797" i="1" s="1"/>
  <c r="AG797" i="1" s="1"/>
  <c r="AH797" i="1" s="1"/>
  <c r="AJ797" i="1" s="1"/>
  <c r="AL797" i="1" s="1"/>
  <c r="AC796" i="1"/>
  <c r="AF796" i="1" s="1"/>
  <c r="P796" i="1"/>
  <c r="N796" i="1"/>
  <c r="AI795" i="1"/>
  <c r="AH795" i="1"/>
  <c r="AF795" i="1"/>
  <c r="AC795" i="1"/>
  <c r="P795" i="1"/>
  <c r="AG795" i="1" s="1"/>
  <c r="N795" i="1"/>
  <c r="AC794" i="1"/>
  <c r="AF794" i="1" s="1"/>
  <c r="AI794" i="1" s="1"/>
  <c r="N794" i="1"/>
  <c r="P794" i="1" s="1"/>
  <c r="AC793" i="1"/>
  <c r="AF793" i="1" s="1"/>
  <c r="AI793" i="1" s="1"/>
  <c r="N793" i="1"/>
  <c r="P793" i="1" s="1"/>
  <c r="AG793" i="1" s="1"/>
  <c r="AH793" i="1" s="1"/>
  <c r="P791" i="1"/>
  <c r="AG791" i="1" s="1"/>
  <c r="AH791" i="1" s="1"/>
  <c r="N791" i="1"/>
  <c r="AL789" i="1"/>
  <c r="AF789" i="1"/>
  <c r="AC789" i="1"/>
  <c r="N789" i="1"/>
  <c r="P789" i="1" s="1"/>
  <c r="AG789" i="1" s="1"/>
  <c r="AH789" i="1" s="1"/>
  <c r="AJ789" i="1" s="1"/>
  <c r="AF788" i="1"/>
  <c r="AG788" i="1" s="1"/>
  <c r="AH788" i="1" s="1"/>
  <c r="AJ788" i="1" s="1"/>
  <c r="AL788" i="1" s="1"/>
  <c r="AC788" i="1"/>
  <c r="P788" i="1"/>
  <c r="N788" i="1"/>
  <c r="N787" i="1"/>
  <c r="P787" i="1" s="1"/>
  <c r="AG787" i="1" s="1"/>
  <c r="AH787" i="1" s="1"/>
  <c r="N785" i="1"/>
  <c r="P785" i="1" s="1"/>
  <c r="AG785" i="1" s="1"/>
  <c r="AH785" i="1" s="1"/>
  <c r="AJ785" i="1" s="1"/>
  <c r="AL785" i="1" s="1"/>
  <c r="AC784" i="1"/>
  <c r="AF784" i="1" s="1"/>
  <c r="N784" i="1"/>
  <c r="P784" i="1" s="1"/>
  <c r="AG784" i="1" s="1"/>
  <c r="AH784" i="1" s="1"/>
  <c r="AJ784" i="1" s="1"/>
  <c r="AL784" i="1" s="1"/>
  <c r="AF783" i="1"/>
  <c r="AC783" i="1"/>
  <c r="P783" i="1"/>
  <c r="AG783" i="1" s="1"/>
  <c r="AH783" i="1" s="1"/>
  <c r="AJ783" i="1" s="1"/>
  <c r="AL783" i="1" s="1"/>
  <c r="N783" i="1"/>
  <c r="AJ782" i="1"/>
  <c r="AL782" i="1" s="1"/>
  <c r="N782" i="1"/>
  <c r="P782" i="1" s="1"/>
  <c r="AG782" i="1" s="1"/>
  <c r="AH782" i="1" s="1"/>
  <c r="AF781" i="1"/>
  <c r="AC781" i="1"/>
  <c r="N781" i="1"/>
  <c r="P781" i="1" s="1"/>
  <c r="AG781" i="1" s="1"/>
  <c r="AH781" i="1" s="1"/>
  <c r="AJ781" i="1" s="1"/>
  <c r="N779" i="1"/>
  <c r="P779" i="1" s="1"/>
  <c r="AG779" i="1" s="1"/>
  <c r="AH779" i="1" s="1"/>
  <c r="AJ779" i="1" s="1"/>
  <c r="AL779" i="1" s="1"/>
  <c r="P778" i="1"/>
  <c r="AG778" i="1" s="1"/>
  <c r="AH778" i="1" s="1"/>
  <c r="N778" i="1"/>
  <c r="N776" i="1"/>
  <c r="P776" i="1" s="1"/>
  <c r="AG776" i="1" s="1"/>
  <c r="AH776" i="1" s="1"/>
  <c r="N774" i="1"/>
  <c r="P774" i="1" s="1"/>
  <c r="AG774" i="1" s="1"/>
  <c r="AH774" i="1" s="1"/>
  <c r="N772" i="1"/>
  <c r="P772" i="1" s="1"/>
  <c r="AG772" i="1" s="1"/>
  <c r="AH772" i="1" s="1"/>
  <c r="AJ772" i="1" s="1"/>
  <c r="AL772" i="1" s="1"/>
  <c r="AC771" i="1"/>
  <c r="AF771" i="1" s="1"/>
  <c r="N771" i="1"/>
  <c r="P771" i="1" s="1"/>
  <c r="AF770" i="1"/>
  <c r="AC770" i="1"/>
  <c r="P770" i="1"/>
  <c r="AG770" i="1" s="1"/>
  <c r="AH770" i="1" s="1"/>
  <c r="AJ770" i="1" s="1"/>
  <c r="N770" i="1"/>
  <c r="N768" i="1"/>
  <c r="P768" i="1" s="1"/>
  <c r="AG768" i="1" s="1"/>
  <c r="AH768" i="1" s="1"/>
  <c r="N766" i="1"/>
  <c r="P766" i="1" s="1"/>
  <c r="AG766" i="1" s="1"/>
  <c r="AH766" i="1" s="1"/>
  <c r="AH767" i="1" s="1"/>
  <c r="P764" i="1"/>
  <c r="AG764" i="1" s="1"/>
  <c r="AH764" i="1" s="1"/>
  <c r="N764" i="1"/>
  <c r="P762" i="1"/>
  <c r="AG762" i="1" s="1"/>
  <c r="AH762" i="1" s="1"/>
  <c r="AJ762" i="1" s="1"/>
  <c r="AL762" i="1" s="1"/>
  <c r="N762" i="1"/>
  <c r="AJ761" i="1"/>
  <c r="N761" i="1"/>
  <c r="P761" i="1" s="1"/>
  <c r="AG761" i="1" s="1"/>
  <c r="AH761" i="1" s="1"/>
  <c r="AH763" i="1" s="1"/>
  <c r="P759" i="1"/>
  <c r="AG759" i="1" s="1"/>
  <c r="AH759" i="1" s="1"/>
  <c r="AJ759" i="1" s="1"/>
  <c r="AL759" i="1" s="1"/>
  <c r="N759" i="1"/>
  <c r="N758" i="1"/>
  <c r="P758" i="1" s="1"/>
  <c r="AG758" i="1" s="1"/>
  <c r="AH758" i="1" s="1"/>
  <c r="N756" i="1"/>
  <c r="P756" i="1" s="1"/>
  <c r="AG756" i="1" s="1"/>
  <c r="AH756" i="1" s="1"/>
  <c r="AH757" i="1" s="1"/>
  <c r="P754" i="1"/>
  <c r="AG754" i="1" s="1"/>
  <c r="AH754" i="1" s="1"/>
  <c r="AJ754" i="1" s="1"/>
  <c r="AL754" i="1" s="1"/>
  <c r="N754" i="1"/>
  <c r="AC753" i="1"/>
  <c r="AF753" i="1" s="1"/>
  <c r="N753" i="1"/>
  <c r="P753" i="1" s="1"/>
  <c r="AF752" i="1"/>
  <c r="AC752" i="1"/>
  <c r="P752" i="1"/>
  <c r="AG752" i="1" s="1"/>
  <c r="AH752" i="1" s="1"/>
  <c r="AJ752" i="1" s="1"/>
  <c r="AL752" i="1" s="1"/>
  <c r="N752" i="1"/>
  <c r="N751" i="1"/>
  <c r="P751" i="1" s="1"/>
  <c r="AG751" i="1" s="1"/>
  <c r="AH751" i="1" s="1"/>
  <c r="AJ751" i="1" s="1"/>
  <c r="AL751" i="1" s="1"/>
  <c r="AL750" i="1"/>
  <c r="AF750" i="1"/>
  <c r="AC750" i="1"/>
  <c r="N750" i="1"/>
  <c r="P750" i="1" s="1"/>
  <c r="AG750" i="1" s="1"/>
  <c r="AH750" i="1" s="1"/>
  <c r="AJ750" i="1" s="1"/>
  <c r="P749" i="1"/>
  <c r="AG749" i="1" s="1"/>
  <c r="AH749" i="1" s="1"/>
  <c r="N749" i="1"/>
  <c r="AF747" i="1"/>
  <c r="AC747" i="1"/>
  <c r="N747" i="1"/>
  <c r="P747" i="1" s="1"/>
  <c r="AG747" i="1" s="1"/>
  <c r="AH747" i="1" s="1"/>
  <c r="AJ747" i="1" s="1"/>
  <c r="AL747" i="1" s="1"/>
  <c r="N746" i="1"/>
  <c r="P746" i="1" s="1"/>
  <c r="AG746" i="1" s="1"/>
  <c r="AH746" i="1" s="1"/>
  <c r="AJ746" i="1" s="1"/>
  <c r="AL746" i="1" s="1"/>
  <c r="AC745" i="1"/>
  <c r="AF745" i="1" s="1"/>
  <c r="N745" i="1"/>
  <c r="P745" i="1" s="1"/>
  <c r="AG745" i="1" s="1"/>
  <c r="AH745" i="1" s="1"/>
  <c r="AJ745" i="1" s="1"/>
  <c r="AL745" i="1" s="1"/>
  <c r="AF744" i="1"/>
  <c r="AC744" i="1"/>
  <c r="P744" i="1"/>
  <c r="AG744" i="1" s="1"/>
  <c r="AH744" i="1" s="1"/>
  <c r="AJ744" i="1" s="1"/>
  <c r="AL744" i="1" s="1"/>
  <c r="N744" i="1"/>
  <c r="AC743" i="1"/>
  <c r="AF743" i="1" s="1"/>
  <c r="AF742" i="1"/>
  <c r="AC742" i="1"/>
  <c r="N742" i="1"/>
  <c r="P742" i="1" s="1"/>
  <c r="N741" i="1"/>
  <c r="P741" i="1" s="1"/>
  <c r="AG741" i="1" s="1"/>
  <c r="AH741" i="1" s="1"/>
  <c r="AJ741" i="1" s="1"/>
  <c r="AL741" i="1" s="1"/>
  <c r="AC740" i="1"/>
  <c r="AF740" i="1" s="1"/>
  <c r="N740" i="1"/>
  <c r="P740" i="1" s="1"/>
  <c r="AG740" i="1" s="1"/>
  <c r="AH740" i="1" s="1"/>
  <c r="AJ740" i="1" s="1"/>
  <c r="AL740" i="1" s="1"/>
  <c r="P739" i="1"/>
  <c r="AG739" i="1" s="1"/>
  <c r="AH739" i="1" s="1"/>
  <c r="N739" i="1"/>
  <c r="AL737" i="1"/>
  <c r="P737" i="1"/>
  <c r="AG737" i="1" s="1"/>
  <c r="AH737" i="1" s="1"/>
  <c r="AJ737" i="1" s="1"/>
  <c r="N737" i="1"/>
  <c r="AC736" i="1"/>
  <c r="AF736" i="1" s="1"/>
  <c r="AI736" i="1" s="1"/>
  <c r="N736" i="1"/>
  <c r="P736" i="1" s="1"/>
  <c r="AG736" i="1" s="1"/>
  <c r="AH736" i="1" s="1"/>
  <c r="AC735" i="1"/>
  <c r="AF735" i="1" s="1"/>
  <c r="AI735" i="1" s="1"/>
  <c r="N735" i="1"/>
  <c r="P735" i="1" s="1"/>
  <c r="P733" i="1"/>
  <c r="AG733" i="1" s="1"/>
  <c r="AH733" i="1" s="1"/>
  <c r="N733" i="1"/>
  <c r="P731" i="1"/>
  <c r="AG731" i="1" s="1"/>
  <c r="AH731" i="1" s="1"/>
  <c r="AJ731" i="1" s="1"/>
  <c r="AL731" i="1" s="1"/>
  <c r="N731" i="1"/>
  <c r="N730" i="1"/>
  <c r="P730" i="1" s="1"/>
  <c r="AG730" i="1" s="1"/>
  <c r="AH730" i="1" s="1"/>
  <c r="AL729" i="1"/>
  <c r="AJ729" i="1"/>
  <c r="AH729" i="1"/>
  <c r="N728" i="1"/>
  <c r="P728" i="1" s="1"/>
  <c r="AF726" i="1"/>
  <c r="AG726" i="1" s="1"/>
  <c r="AH726" i="1" s="1"/>
  <c r="AC726" i="1"/>
  <c r="P726" i="1"/>
  <c r="N726" i="1"/>
  <c r="AI724" i="1"/>
  <c r="AJ724" i="1" s="1"/>
  <c r="AL724" i="1" s="1"/>
  <c r="AG724" i="1"/>
  <c r="AH724" i="1" s="1"/>
  <c r="AF724" i="1"/>
  <c r="AC724" i="1"/>
  <c r="P724" i="1"/>
  <c r="N724" i="1"/>
  <c r="AF723" i="1"/>
  <c r="AI723" i="1" s="1"/>
  <c r="AC723" i="1"/>
  <c r="P723" i="1"/>
  <c r="AG723" i="1" s="1"/>
  <c r="AH723" i="1" s="1"/>
  <c r="N723" i="1"/>
  <c r="AC722" i="1"/>
  <c r="AF722" i="1" s="1"/>
  <c r="AI722" i="1" s="1"/>
  <c r="N722" i="1"/>
  <c r="P722" i="1" s="1"/>
  <c r="N720" i="1"/>
  <c r="P720" i="1" s="1"/>
  <c r="AG720" i="1" s="1"/>
  <c r="AH720" i="1" s="1"/>
  <c r="P718" i="1"/>
  <c r="AG718" i="1" s="1"/>
  <c r="AH718" i="1" s="1"/>
  <c r="N718" i="1"/>
  <c r="AI716" i="1"/>
  <c r="AG716" i="1"/>
  <c r="AH716" i="1" s="1"/>
  <c r="AF716" i="1"/>
  <c r="AC716" i="1"/>
  <c r="P716" i="1"/>
  <c r="N716" i="1"/>
  <c r="AC715" i="1"/>
  <c r="AF715" i="1" s="1"/>
  <c r="AI715" i="1" s="1"/>
  <c r="P715" i="1"/>
  <c r="N715" i="1"/>
  <c r="AG713" i="1"/>
  <c r="AH713" i="1" s="1"/>
  <c r="N713" i="1"/>
  <c r="P713" i="1" s="1"/>
  <c r="AJ712" i="1"/>
  <c r="AH712" i="1"/>
  <c r="AG711" i="1"/>
  <c r="AH711" i="1" s="1"/>
  <c r="AJ711" i="1" s="1"/>
  <c r="AL711" i="1" s="1"/>
  <c r="AL712" i="1" s="1"/>
  <c r="N711" i="1"/>
  <c r="P711" i="1" s="1"/>
  <c r="P709" i="1"/>
  <c r="AG709" i="1" s="1"/>
  <c r="AH709" i="1" s="1"/>
  <c r="N709" i="1"/>
  <c r="P707" i="1"/>
  <c r="AG707" i="1" s="1"/>
  <c r="AH707" i="1" s="1"/>
  <c r="AJ707" i="1" s="1"/>
  <c r="AL707" i="1" s="1"/>
  <c r="N707" i="1"/>
  <c r="AC706" i="1"/>
  <c r="AF706" i="1" s="1"/>
  <c r="AG706" i="1" s="1"/>
  <c r="AH706" i="1" s="1"/>
  <c r="AJ706" i="1" s="1"/>
  <c r="AL706" i="1" s="1"/>
  <c r="P706" i="1"/>
  <c r="N706" i="1"/>
  <c r="AH705" i="1"/>
  <c r="AJ705" i="1" s="1"/>
  <c r="AG705" i="1"/>
  <c r="N705" i="1"/>
  <c r="P705" i="1" s="1"/>
  <c r="AC703" i="1"/>
  <c r="AF703" i="1" s="1"/>
  <c r="N703" i="1"/>
  <c r="P703" i="1" s="1"/>
  <c r="AF701" i="1"/>
  <c r="AI701" i="1" s="1"/>
  <c r="AC701" i="1"/>
  <c r="N701" i="1"/>
  <c r="P701" i="1" s="1"/>
  <c r="AG701" i="1" s="1"/>
  <c r="AH701" i="1" s="1"/>
  <c r="AC700" i="1"/>
  <c r="AF700" i="1" s="1"/>
  <c r="AI700" i="1" s="1"/>
  <c r="N700" i="1"/>
  <c r="P700" i="1" s="1"/>
  <c r="AG700" i="1" s="1"/>
  <c r="AH700" i="1" s="1"/>
  <c r="AJ700" i="1" s="1"/>
  <c r="AL700" i="1" s="1"/>
  <c r="AC699" i="1"/>
  <c r="AF699" i="1" s="1"/>
  <c r="AI699" i="1" s="1"/>
  <c r="P699" i="1"/>
  <c r="AG699" i="1" s="1"/>
  <c r="AH699" i="1" s="1"/>
  <c r="N699" i="1"/>
  <c r="AG698" i="1"/>
  <c r="AH698" i="1" s="1"/>
  <c r="AJ698" i="1" s="1"/>
  <c r="AL698" i="1" s="1"/>
  <c r="N698" i="1"/>
  <c r="P698" i="1" s="1"/>
  <c r="AC697" i="1"/>
  <c r="AF697" i="1" s="1"/>
  <c r="AI697" i="1" s="1"/>
  <c r="AJ697" i="1" s="1"/>
  <c r="AL697" i="1" s="1"/>
  <c r="N697" i="1"/>
  <c r="P697" i="1" s="1"/>
  <c r="AG697" i="1" s="1"/>
  <c r="AH697" i="1" s="1"/>
  <c r="AC696" i="1"/>
  <c r="AF696" i="1" s="1"/>
  <c r="AI696" i="1" s="1"/>
  <c r="P696" i="1"/>
  <c r="N696" i="1"/>
  <c r="AL694" i="1"/>
  <c r="P694" i="1"/>
  <c r="AG694" i="1" s="1"/>
  <c r="AH694" i="1" s="1"/>
  <c r="AJ694" i="1" s="1"/>
  <c r="N694" i="1"/>
  <c r="P693" i="1"/>
  <c r="AG693" i="1" s="1"/>
  <c r="AH693" i="1" s="1"/>
  <c r="N693" i="1"/>
  <c r="P691" i="1"/>
  <c r="AG691" i="1" s="1"/>
  <c r="AH691" i="1" s="1"/>
  <c r="N691" i="1"/>
  <c r="AF689" i="1"/>
  <c r="AC689" i="1"/>
  <c r="N689" i="1"/>
  <c r="P689" i="1" s="1"/>
  <c r="AG689" i="1" s="1"/>
  <c r="AH689" i="1" s="1"/>
  <c r="AL687" i="1"/>
  <c r="AL688" i="1" s="1"/>
  <c r="AJ687" i="1"/>
  <c r="AJ688" i="1" s="1"/>
  <c r="N687" i="1"/>
  <c r="P687" i="1" s="1"/>
  <c r="AG687" i="1" s="1"/>
  <c r="AH687" i="1" s="1"/>
  <c r="AH688" i="1" s="1"/>
  <c r="AG685" i="1"/>
  <c r="AH685" i="1" s="1"/>
  <c r="P685" i="1"/>
  <c r="N685" i="1"/>
  <c r="AH683" i="1"/>
  <c r="AJ683" i="1" s="1"/>
  <c r="AL683" i="1" s="1"/>
  <c r="P683" i="1"/>
  <c r="AG683" i="1" s="1"/>
  <c r="N683" i="1"/>
  <c r="AJ682" i="1"/>
  <c r="N682" i="1"/>
  <c r="P682" i="1" s="1"/>
  <c r="AG682" i="1" s="1"/>
  <c r="AH682" i="1" s="1"/>
  <c r="AH684" i="1" s="1"/>
  <c r="P680" i="1"/>
  <c r="AG680" i="1" s="1"/>
  <c r="AH680" i="1" s="1"/>
  <c r="N680" i="1"/>
  <c r="P678" i="1"/>
  <c r="AG678" i="1" s="1"/>
  <c r="AH678" i="1" s="1"/>
  <c r="AJ678" i="1" s="1"/>
  <c r="AL678" i="1" s="1"/>
  <c r="N678" i="1"/>
  <c r="AJ677" i="1"/>
  <c r="AL677" i="1" s="1"/>
  <c r="AC677" i="1"/>
  <c r="AF677" i="1" s="1"/>
  <c r="N677" i="1"/>
  <c r="P677" i="1" s="1"/>
  <c r="AG677" i="1" s="1"/>
  <c r="AH677" i="1" s="1"/>
  <c r="AG676" i="1"/>
  <c r="AH676" i="1" s="1"/>
  <c r="AJ676" i="1" s="1"/>
  <c r="AL676" i="1" s="1"/>
  <c r="AF676" i="1"/>
  <c r="AC676" i="1"/>
  <c r="N676" i="1"/>
  <c r="P676" i="1" s="1"/>
  <c r="AJ675" i="1"/>
  <c r="AL675" i="1" s="1"/>
  <c r="AG675" i="1"/>
  <c r="AH675" i="1" s="1"/>
  <c r="P675" i="1"/>
  <c r="N675" i="1"/>
  <c r="N674" i="1"/>
  <c r="P674" i="1" s="1"/>
  <c r="AG674" i="1" s="1"/>
  <c r="AH674" i="1" s="1"/>
  <c r="AJ674" i="1" s="1"/>
  <c r="AL674" i="1" s="1"/>
  <c r="AJ673" i="1"/>
  <c r="AL673" i="1" s="1"/>
  <c r="AG673" i="1"/>
  <c r="AH673" i="1" s="1"/>
  <c r="P673" i="1"/>
  <c r="N673" i="1"/>
  <c r="AC672" i="1"/>
  <c r="AF672" i="1" s="1"/>
  <c r="N672" i="1"/>
  <c r="P672" i="1" s="1"/>
  <c r="AG672" i="1" s="1"/>
  <c r="AH672" i="1" s="1"/>
  <c r="AJ672" i="1" s="1"/>
  <c r="AL672" i="1" s="1"/>
  <c r="AF671" i="1"/>
  <c r="AC671" i="1"/>
  <c r="N671" i="1"/>
  <c r="P671" i="1" s="1"/>
  <c r="AG671" i="1" s="1"/>
  <c r="AH671" i="1" s="1"/>
  <c r="AJ671" i="1" s="1"/>
  <c r="AL671" i="1" s="1"/>
  <c r="AC670" i="1"/>
  <c r="AF670" i="1" s="1"/>
  <c r="P670" i="1"/>
  <c r="AG670" i="1" s="1"/>
  <c r="AH670" i="1" s="1"/>
  <c r="AJ670" i="1" s="1"/>
  <c r="AL670" i="1" s="1"/>
  <c r="N670" i="1"/>
  <c r="AG669" i="1"/>
  <c r="AH669" i="1" s="1"/>
  <c r="AJ669" i="1" s="1"/>
  <c r="AL669" i="1" s="1"/>
  <c r="AC669" i="1"/>
  <c r="AF669" i="1" s="1"/>
  <c r="N669" i="1"/>
  <c r="P669" i="1" s="1"/>
  <c r="AC668" i="1"/>
  <c r="AF668" i="1" s="1"/>
  <c r="N668" i="1"/>
  <c r="P668" i="1" s="1"/>
  <c r="AG668" i="1" s="1"/>
  <c r="AH668" i="1" s="1"/>
  <c r="AJ668" i="1" s="1"/>
  <c r="AL668" i="1" s="1"/>
  <c r="AC667" i="1"/>
  <c r="AF667" i="1" s="1"/>
  <c r="P667" i="1"/>
  <c r="AG667" i="1" s="1"/>
  <c r="AH667" i="1" s="1"/>
  <c r="AJ667" i="1" s="1"/>
  <c r="AL667" i="1" s="1"/>
  <c r="N667" i="1"/>
  <c r="AC666" i="1"/>
  <c r="AF666" i="1" s="1"/>
  <c r="N666" i="1"/>
  <c r="P666" i="1" s="1"/>
  <c r="AG666" i="1" s="1"/>
  <c r="AH666" i="1" s="1"/>
  <c r="AJ666" i="1" s="1"/>
  <c r="AL666" i="1" s="1"/>
  <c r="AC665" i="1"/>
  <c r="AF665" i="1" s="1"/>
  <c r="P665" i="1"/>
  <c r="N665" i="1"/>
  <c r="AC664" i="1"/>
  <c r="AF664" i="1" s="1"/>
  <c r="P664" i="1"/>
  <c r="N664" i="1"/>
  <c r="AF663" i="1"/>
  <c r="AC663" i="1"/>
  <c r="N663" i="1"/>
  <c r="P663" i="1" s="1"/>
  <c r="AG663" i="1" s="1"/>
  <c r="AH663" i="1" s="1"/>
  <c r="AJ663" i="1" s="1"/>
  <c r="AL663" i="1" s="1"/>
  <c r="AG662" i="1"/>
  <c r="AH662" i="1" s="1"/>
  <c r="AJ662" i="1" s="1"/>
  <c r="AL662" i="1" s="1"/>
  <c r="P662" i="1"/>
  <c r="N662" i="1"/>
  <c r="N661" i="1"/>
  <c r="P661" i="1" s="1"/>
  <c r="AG661" i="1" s="1"/>
  <c r="AH661" i="1" s="1"/>
  <c r="AJ661" i="1" s="1"/>
  <c r="AL661" i="1" s="1"/>
  <c r="AG660" i="1"/>
  <c r="AH660" i="1" s="1"/>
  <c r="P660" i="1"/>
  <c r="N660" i="1"/>
  <c r="AC658" i="1"/>
  <c r="AF658" i="1" s="1"/>
  <c r="N658" i="1"/>
  <c r="P658" i="1" s="1"/>
  <c r="AF657" i="1"/>
  <c r="AC657" i="1"/>
  <c r="N657" i="1"/>
  <c r="P657" i="1" s="1"/>
  <c r="P656" i="1"/>
  <c r="AG656" i="1" s="1"/>
  <c r="AH656" i="1" s="1"/>
  <c r="AJ656" i="1" s="1"/>
  <c r="AL656" i="1" s="1"/>
  <c r="N656" i="1"/>
  <c r="AH655" i="1"/>
  <c r="AJ655" i="1" s="1"/>
  <c r="AL655" i="1" s="1"/>
  <c r="N655" i="1"/>
  <c r="P655" i="1" s="1"/>
  <c r="AG655" i="1" s="1"/>
  <c r="P654" i="1"/>
  <c r="AG654" i="1" s="1"/>
  <c r="AH654" i="1" s="1"/>
  <c r="AJ654" i="1" s="1"/>
  <c r="AL654" i="1" s="1"/>
  <c r="N654" i="1"/>
  <c r="N653" i="1"/>
  <c r="P653" i="1" s="1"/>
  <c r="AG653" i="1" s="1"/>
  <c r="AH653" i="1" s="1"/>
  <c r="AJ653" i="1" s="1"/>
  <c r="AL653" i="1" s="1"/>
  <c r="P652" i="1"/>
  <c r="AG652" i="1" s="1"/>
  <c r="AH652" i="1" s="1"/>
  <c r="AJ652" i="1" s="1"/>
  <c r="AL652" i="1" s="1"/>
  <c r="N652" i="1"/>
  <c r="AH651" i="1"/>
  <c r="N651" i="1"/>
  <c r="P651" i="1" s="1"/>
  <c r="AG651" i="1" s="1"/>
  <c r="N649" i="1"/>
  <c r="P649" i="1" s="1"/>
  <c r="AG649" i="1" s="1"/>
  <c r="AH649" i="1" s="1"/>
  <c r="AJ649" i="1" s="1"/>
  <c r="AL649" i="1" s="1"/>
  <c r="P648" i="1"/>
  <c r="AG648" i="1" s="1"/>
  <c r="AH648" i="1" s="1"/>
  <c r="AJ648" i="1" s="1"/>
  <c r="AL648" i="1" s="1"/>
  <c r="N648" i="1"/>
  <c r="N647" i="1"/>
  <c r="P647" i="1" s="1"/>
  <c r="AG647" i="1" s="1"/>
  <c r="AH647" i="1" s="1"/>
  <c r="AJ647" i="1" s="1"/>
  <c r="AL647" i="1" s="1"/>
  <c r="P646" i="1"/>
  <c r="AG646" i="1" s="1"/>
  <c r="AH646" i="1" s="1"/>
  <c r="AJ646" i="1" s="1"/>
  <c r="AL646" i="1" s="1"/>
  <c r="N646" i="1"/>
  <c r="AC645" i="1"/>
  <c r="AF645" i="1" s="1"/>
  <c r="N645" i="1"/>
  <c r="P645" i="1" s="1"/>
  <c r="AG645" i="1" s="1"/>
  <c r="AH645" i="1" s="1"/>
  <c r="AJ645" i="1" s="1"/>
  <c r="AL645" i="1" s="1"/>
  <c r="N644" i="1"/>
  <c r="P644" i="1" s="1"/>
  <c r="AG644" i="1" s="1"/>
  <c r="AH644" i="1" s="1"/>
  <c r="AJ644" i="1" s="1"/>
  <c r="AL644" i="1" s="1"/>
  <c r="N643" i="1"/>
  <c r="P643" i="1" s="1"/>
  <c r="AG643" i="1" s="1"/>
  <c r="AH643" i="1" s="1"/>
  <c r="AH641" i="1"/>
  <c r="AH642" i="1" s="1"/>
  <c r="AG641" i="1"/>
  <c r="P641" i="1"/>
  <c r="N641" i="1"/>
  <c r="AC639" i="1"/>
  <c r="AF639" i="1" s="1"/>
  <c r="P639" i="1"/>
  <c r="AG639" i="1" s="1"/>
  <c r="AH639" i="1" s="1"/>
  <c r="N639" i="1"/>
  <c r="N637" i="1"/>
  <c r="P637" i="1" s="1"/>
  <c r="AG637" i="1" s="1"/>
  <c r="AH637" i="1" s="1"/>
  <c r="AJ637" i="1" s="1"/>
  <c r="AL637" i="1" s="1"/>
  <c r="AF636" i="1"/>
  <c r="AC636" i="1"/>
  <c r="N636" i="1"/>
  <c r="P636" i="1" s="1"/>
  <c r="N634" i="1"/>
  <c r="P634" i="1" s="1"/>
  <c r="AG634" i="1" s="1"/>
  <c r="AH634" i="1" s="1"/>
  <c r="AF632" i="1"/>
  <c r="AI632" i="1" s="1"/>
  <c r="AC632" i="1"/>
  <c r="N632" i="1"/>
  <c r="P632" i="1" s="1"/>
  <c r="AG632" i="1" s="1"/>
  <c r="AH632" i="1" s="1"/>
  <c r="AH633" i="1" s="1"/>
  <c r="P630" i="1"/>
  <c r="AG630" i="1" s="1"/>
  <c r="AH630" i="1" s="1"/>
  <c r="AJ630" i="1" s="1"/>
  <c r="AL630" i="1" s="1"/>
  <c r="N630" i="1"/>
  <c r="N629" i="1"/>
  <c r="P629" i="1" s="1"/>
  <c r="AG629" i="1" s="1"/>
  <c r="AH629" i="1" s="1"/>
  <c r="N627" i="1"/>
  <c r="P627" i="1" s="1"/>
  <c r="AG627" i="1" s="1"/>
  <c r="AH627" i="1" s="1"/>
  <c r="AJ627" i="1" s="1"/>
  <c r="AL627" i="1" s="1"/>
  <c r="AC626" i="1"/>
  <c r="AF626" i="1" s="1"/>
  <c r="AI626" i="1" s="1"/>
  <c r="P626" i="1"/>
  <c r="AG626" i="1" s="1"/>
  <c r="AH626" i="1" s="1"/>
  <c r="N626" i="1"/>
  <c r="P624" i="1"/>
  <c r="AG624" i="1" s="1"/>
  <c r="AH624" i="1" s="1"/>
  <c r="AJ624" i="1" s="1"/>
  <c r="AL624" i="1" s="1"/>
  <c r="N624" i="1"/>
  <c r="N623" i="1"/>
  <c r="P623" i="1" s="1"/>
  <c r="AG623" i="1" s="1"/>
  <c r="AH623" i="1" s="1"/>
  <c r="AJ623" i="1" s="1"/>
  <c r="P621" i="1"/>
  <c r="AG621" i="1" s="1"/>
  <c r="AH621" i="1" s="1"/>
  <c r="N621" i="1"/>
  <c r="AF619" i="1"/>
  <c r="AC619" i="1"/>
  <c r="N619" i="1"/>
  <c r="P619" i="1" s="1"/>
  <c r="AG619" i="1" s="1"/>
  <c r="AH619" i="1" s="1"/>
  <c r="AJ619" i="1" s="1"/>
  <c r="AL619" i="1" s="1"/>
  <c r="AG618" i="1"/>
  <c r="AH618" i="1" s="1"/>
  <c r="AJ618" i="1" s="1"/>
  <c r="AC618" i="1"/>
  <c r="AF618" i="1" s="1"/>
  <c r="P618" i="1"/>
  <c r="N618" i="1"/>
  <c r="AC616" i="1"/>
  <c r="AF616" i="1" s="1"/>
  <c r="AI616" i="1" s="1"/>
  <c r="P616" i="1"/>
  <c r="N616" i="1"/>
  <c r="AF614" i="1"/>
  <c r="AC614" i="1"/>
  <c r="N614" i="1"/>
  <c r="P614" i="1" s="1"/>
  <c r="AG614" i="1" s="1"/>
  <c r="AH614" i="1" s="1"/>
  <c r="AJ614" i="1" s="1"/>
  <c r="AL614" i="1" s="1"/>
  <c r="AF613" i="1"/>
  <c r="AC613" i="1"/>
  <c r="P613" i="1"/>
  <c r="AG613" i="1" s="1"/>
  <c r="AH613" i="1" s="1"/>
  <c r="N613" i="1"/>
  <c r="AC611" i="1"/>
  <c r="AF611" i="1" s="1"/>
  <c r="P611" i="1"/>
  <c r="AG611" i="1" s="1"/>
  <c r="AH611" i="1" s="1"/>
  <c r="N611" i="1"/>
  <c r="AC609" i="1"/>
  <c r="AF609" i="1" s="1"/>
  <c r="P609" i="1"/>
  <c r="AG609" i="1" s="1"/>
  <c r="AH609" i="1" s="1"/>
  <c r="N609" i="1"/>
  <c r="AF607" i="1"/>
  <c r="AC607" i="1"/>
  <c r="N607" i="1"/>
  <c r="P607" i="1" s="1"/>
  <c r="AG607" i="1" s="1"/>
  <c r="AH607" i="1" s="1"/>
  <c r="AJ607" i="1" s="1"/>
  <c r="AL607" i="1" s="1"/>
  <c r="AC606" i="1"/>
  <c r="AF606" i="1" s="1"/>
  <c r="AG606" i="1" s="1"/>
  <c r="AH606" i="1" s="1"/>
  <c r="AJ606" i="1" s="1"/>
  <c r="AL606" i="1" s="1"/>
  <c r="P606" i="1"/>
  <c r="N606" i="1"/>
  <c r="AG605" i="1"/>
  <c r="AH605" i="1" s="1"/>
  <c r="AJ605" i="1" s="1"/>
  <c r="P605" i="1"/>
  <c r="N605" i="1"/>
  <c r="AC603" i="1"/>
  <c r="AF603" i="1" s="1"/>
  <c r="AI603" i="1" s="1"/>
  <c r="P603" i="1"/>
  <c r="AG603" i="1" s="1"/>
  <c r="AH603" i="1" s="1"/>
  <c r="N603" i="1"/>
  <c r="AF602" i="1"/>
  <c r="AC602" i="1"/>
  <c r="AF601" i="1"/>
  <c r="AI601" i="1" s="1"/>
  <c r="AC601" i="1"/>
  <c r="P601" i="1"/>
  <c r="N601" i="1"/>
  <c r="AG599" i="1"/>
  <c r="AH599" i="1" s="1"/>
  <c r="P599" i="1"/>
  <c r="N599" i="1"/>
  <c r="N597" i="1"/>
  <c r="P597" i="1" s="1"/>
  <c r="AG597" i="1" s="1"/>
  <c r="AH597" i="1" s="1"/>
  <c r="AJ595" i="1"/>
  <c r="P595" i="1"/>
  <c r="AG595" i="1" s="1"/>
  <c r="AH595" i="1" s="1"/>
  <c r="AH596" i="1" s="1"/>
  <c r="N595" i="1"/>
  <c r="P593" i="1"/>
  <c r="AG593" i="1" s="1"/>
  <c r="AH593" i="1" s="1"/>
  <c r="AJ593" i="1" s="1"/>
  <c r="AL593" i="1" s="1"/>
  <c r="N593" i="1"/>
  <c r="AC592" i="1"/>
  <c r="AF592" i="1" s="1"/>
  <c r="P592" i="1"/>
  <c r="N592" i="1"/>
  <c r="AH591" i="1"/>
  <c r="AF590" i="1"/>
  <c r="AC590" i="1"/>
  <c r="N590" i="1"/>
  <c r="P590" i="1" s="1"/>
  <c r="AG590" i="1" s="1"/>
  <c r="AH590" i="1" s="1"/>
  <c r="AJ590" i="1" s="1"/>
  <c r="N588" i="1"/>
  <c r="P588" i="1" s="1"/>
  <c r="AG588" i="1" s="1"/>
  <c r="AH588" i="1" s="1"/>
  <c r="AG586" i="1"/>
  <c r="AH586" i="1" s="1"/>
  <c r="AJ586" i="1" s="1"/>
  <c r="AF586" i="1"/>
  <c r="AC586" i="1"/>
  <c r="P586" i="1"/>
  <c r="N586" i="1"/>
  <c r="AL584" i="1"/>
  <c r="P584" i="1"/>
  <c r="AG584" i="1" s="1"/>
  <c r="AH584" i="1" s="1"/>
  <c r="AJ584" i="1" s="1"/>
  <c r="N584" i="1"/>
  <c r="N583" i="1"/>
  <c r="P583" i="1" s="1"/>
  <c r="AG583" i="1" s="1"/>
  <c r="AH583" i="1" s="1"/>
  <c r="AJ583" i="1" s="1"/>
  <c r="AL583" i="1" s="1"/>
  <c r="AL582" i="1"/>
  <c r="P582" i="1"/>
  <c r="AG582" i="1" s="1"/>
  <c r="AH582" i="1" s="1"/>
  <c r="AJ582" i="1" s="1"/>
  <c r="N582" i="1"/>
  <c r="N581" i="1"/>
  <c r="P581" i="1" s="1"/>
  <c r="AG581" i="1" s="1"/>
  <c r="AH581" i="1" s="1"/>
  <c r="AJ581" i="1" s="1"/>
  <c r="AL581" i="1" s="1"/>
  <c r="P580" i="1"/>
  <c r="N580" i="1"/>
  <c r="N579" i="1"/>
  <c r="P579" i="1" s="1"/>
  <c r="AG579" i="1" s="1"/>
  <c r="AH579" i="1" s="1"/>
  <c r="AJ577" i="1"/>
  <c r="AL577" i="1" s="1"/>
  <c r="N577" i="1"/>
  <c r="P577" i="1" s="1"/>
  <c r="AG577" i="1" s="1"/>
  <c r="AH577" i="1" s="1"/>
  <c r="P576" i="1"/>
  <c r="AG576" i="1" s="1"/>
  <c r="AH576" i="1" s="1"/>
  <c r="AJ576" i="1" s="1"/>
  <c r="AL576" i="1" s="1"/>
  <c r="N576" i="1"/>
  <c r="AJ575" i="1"/>
  <c r="N575" i="1"/>
  <c r="P575" i="1" s="1"/>
  <c r="AG575" i="1" s="1"/>
  <c r="AH575" i="1" s="1"/>
  <c r="P573" i="1"/>
  <c r="AG573" i="1" s="1"/>
  <c r="AH573" i="1" s="1"/>
  <c r="N573" i="1"/>
  <c r="AC571" i="1"/>
  <c r="AF571" i="1" s="1"/>
  <c r="AI571" i="1" s="1"/>
  <c r="P571" i="1"/>
  <c r="N571" i="1"/>
  <c r="AH570" i="1"/>
  <c r="P569" i="1"/>
  <c r="AG569" i="1" s="1"/>
  <c r="AH569" i="1" s="1"/>
  <c r="AJ569" i="1" s="1"/>
  <c r="AL569" i="1" s="1"/>
  <c r="N569" i="1"/>
  <c r="N568" i="1"/>
  <c r="P568" i="1" s="1"/>
  <c r="AG568" i="1" s="1"/>
  <c r="AH568" i="1" s="1"/>
  <c r="AJ568" i="1" s="1"/>
  <c r="AF566" i="1"/>
  <c r="AC566" i="1"/>
  <c r="N566" i="1"/>
  <c r="P566" i="1" s="1"/>
  <c r="AG566" i="1" s="1"/>
  <c r="AH566" i="1" s="1"/>
  <c r="N564" i="1"/>
  <c r="P564" i="1" s="1"/>
  <c r="AG564" i="1" s="1"/>
  <c r="AH564" i="1" s="1"/>
  <c r="N562" i="1"/>
  <c r="P562" i="1" s="1"/>
  <c r="AG562" i="1" s="1"/>
  <c r="AH562" i="1" s="1"/>
  <c r="AH561" i="1"/>
  <c r="AG560" i="1"/>
  <c r="AH560" i="1" s="1"/>
  <c r="AJ560" i="1" s="1"/>
  <c r="P560" i="1"/>
  <c r="N560" i="1"/>
  <c r="AH558" i="1"/>
  <c r="AC558" i="1"/>
  <c r="AF558" i="1" s="1"/>
  <c r="P558" i="1"/>
  <c r="AG558" i="1" s="1"/>
  <c r="N558" i="1"/>
  <c r="AF556" i="1"/>
  <c r="AC556" i="1"/>
  <c r="N556" i="1"/>
  <c r="P556" i="1" s="1"/>
  <c r="AG556" i="1" s="1"/>
  <c r="AH556" i="1" s="1"/>
  <c r="AJ556" i="1" s="1"/>
  <c r="AL556" i="1" s="1"/>
  <c r="P555" i="1"/>
  <c r="AG555" i="1" s="1"/>
  <c r="AH555" i="1" s="1"/>
  <c r="N555" i="1"/>
  <c r="N553" i="1"/>
  <c r="P553" i="1" s="1"/>
  <c r="AG553" i="1" s="1"/>
  <c r="AH553" i="1" s="1"/>
  <c r="N551" i="1"/>
  <c r="P551" i="1" s="1"/>
  <c r="AG551" i="1" s="1"/>
  <c r="AH551" i="1" s="1"/>
  <c r="AH552" i="1" s="1"/>
  <c r="AF549" i="1"/>
  <c r="AC549" i="1"/>
  <c r="N549" i="1"/>
  <c r="P549" i="1" s="1"/>
  <c r="AC548" i="1"/>
  <c r="AF548" i="1" s="1"/>
  <c r="N548" i="1"/>
  <c r="P548" i="1" s="1"/>
  <c r="AG548" i="1" s="1"/>
  <c r="AH548" i="1" s="1"/>
  <c r="AJ548" i="1" s="1"/>
  <c r="AL548" i="1" s="1"/>
  <c r="P547" i="1"/>
  <c r="AG547" i="1" s="1"/>
  <c r="AH547" i="1" s="1"/>
  <c r="N547" i="1"/>
  <c r="AG545" i="1"/>
  <c r="AH545" i="1" s="1"/>
  <c r="P545" i="1"/>
  <c r="N545" i="1"/>
  <c r="N543" i="1"/>
  <c r="P543" i="1" s="1"/>
  <c r="AG543" i="1" s="1"/>
  <c r="AH543" i="1" s="1"/>
  <c r="AC541" i="1"/>
  <c r="AF541" i="1" s="1"/>
  <c r="AI541" i="1" s="1"/>
  <c r="AJ541" i="1" s="1"/>
  <c r="N541" i="1"/>
  <c r="P541" i="1" s="1"/>
  <c r="AG541" i="1" s="1"/>
  <c r="AH541" i="1" s="1"/>
  <c r="AH542" i="1" s="1"/>
  <c r="AJ539" i="1"/>
  <c r="P539" i="1"/>
  <c r="AG539" i="1" s="1"/>
  <c r="AH539" i="1" s="1"/>
  <c r="AH540" i="1" s="1"/>
  <c r="N539" i="1"/>
  <c r="P537" i="1"/>
  <c r="AG537" i="1" s="1"/>
  <c r="AH537" i="1" s="1"/>
  <c r="N537" i="1"/>
  <c r="AF535" i="1"/>
  <c r="AC535" i="1"/>
  <c r="N535" i="1"/>
  <c r="P535" i="1" s="1"/>
  <c r="AG535" i="1" s="1"/>
  <c r="AH535" i="1" s="1"/>
  <c r="AJ535" i="1" s="1"/>
  <c r="AL535" i="1" s="1"/>
  <c r="P534" i="1"/>
  <c r="AG534" i="1" s="1"/>
  <c r="AH534" i="1" s="1"/>
  <c r="N534" i="1"/>
  <c r="AC532" i="1"/>
  <c r="AF532" i="1" s="1"/>
  <c r="N532" i="1"/>
  <c r="P532" i="1" s="1"/>
  <c r="AG532" i="1" s="1"/>
  <c r="AH532" i="1" s="1"/>
  <c r="AF530" i="1"/>
  <c r="AC530" i="1"/>
  <c r="P530" i="1"/>
  <c r="AG530" i="1" s="1"/>
  <c r="AH530" i="1" s="1"/>
  <c r="N530" i="1"/>
  <c r="P528" i="1"/>
  <c r="AG528" i="1" s="1"/>
  <c r="AH528" i="1" s="1"/>
  <c r="N528" i="1"/>
  <c r="AG526" i="1"/>
  <c r="AH526" i="1" s="1"/>
  <c r="P526" i="1"/>
  <c r="N526" i="1"/>
  <c r="N524" i="1"/>
  <c r="P524" i="1" s="1"/>
  <c r="AG524" i="1" s="1"/>
  <c r="AH524" i="1" s="1"/>
  <c r="AJ524" i="1" s="1"/>
  <c r="AL524" i="1" s="1"/>
  <c r="P523" i="1"/>
  <c r="AG523" i="1" s="1"/>
  <c r="AH523" i="1" s="1"/>
  <c r="AJ523" i="1" s="1"/>
  <c r="AL523" i="1" s="1"/>
  <c r="N523" i="1"/>
  <c r="AG522" i="1"/>
  <c r="AH522" i="1" s="1"/>
  <c r="N522" i="1"/>
  <c r="P522" i="1" s="1"/>
  <c r="P520" i="1"/>
  <c r="AG520" i="1" s="1"/>
  <c r="AH520" i="1" s="1"/>
  <c r="AH521" i="1" s="1"/>
  <c r="N520" i="1"/>
  <c r="AL518" i="1"/>
  <c r="AF518" i="1"/>
  <c r="AC518" i="1"/>
  <c r="N518" i="1"/>
  <c r="P518" i="1" s="1"/>
  <c r="AG518" i="1" s="1"/>
  <c r="AH518" i="1" s="1"/>
  <c r="AJ518" i="1" s="1"/>
  <c r="P517" i="1"/>
  <c r="AG517" i="1" s="1"/>
  <c r="AH517" i="1" s="1"/>
  <c r="AH519" i="1" s="1"/>
  <c r="N517" i="1"/>
  <c r="AF515" i="1"/>
  <c r="AC515" i="1"/>
  <c r="N515" i="1"/>
  <c r="P515" i="1" s="1"/>
  <c r="AF513" i="1"/>
  <c r="AI513" i="1" s="1"/>
  <c r="AC513" i="1"/>
  <c r="N513" i="1"/>
  <c r="P513" i="1" s="1"/>
  <c r="AG512" i="1"/>
  <c r="AH512" i="1" s="1"/>
  <c r="P512" i="1"/>
  <c r="N512" i="1"/>
  <c r="AH510" i="1"/>
  <c r="AJ510" i="1" s="1"/>
  <c r="AL510" i="1" s="1"/>
  <c r="N510" i="1"/>
  <c r="P510" i="1" s="1"/>
  <c r="AG510" i="1" s="1"/>
  <c r="AF509" i="1"/>
  <c r="AI509" i="1" s="1"/>
  <c r="AC509" i="1"/>
  <c r="N509" i="1"/>
  <c r="P509" i="1" s="1"/>
  <c r="AH508" i="1"/>
  <c r="AC508" i="1"/>
  <c r="AF508" i="1" s="1"/>
  <c r="AI508" i="1" s="1"/>
  <c r="N508" i="1"/>
  <c r="P508" i="1" s="1"/>
  <c r="AG508" i="1" s="1"/>
  <c r="AG506" i="1"/>
  <c r="AH506" i="1" s="1"/>
  <c r="AJ506" i="1" s="1"/>
  <c r="AL506" i="1" s="1"/>
  <c r="AF506" i="1"/>
  <c r="AC506" i="1"/>
  <c r="P506" i="1"/>
  <c r="N506" i="1"/>
  <c r="AL505" i="1"/>
  <c r="AG505" i="1"/>
  <c r="AH505" i="1" s="1"/>
  <c r="AJ505" i="1" s="1"/>
  <c r="AF505" i="1"/>
  <c r="AC505" i="1"/>
  <c r="N505" i="1"/>
  <c r="P505" i="1" s="1"/>
  <c r="AF504" i="1"/>
  <c r="AC504" i="1"/>
  <c r="N504" i="1"/>
  <c r="P504" i="1" s="1"/>
  <c r="AG503" i="1"/>
  <c r="AH503" i="1" s="1"/>
  <c r="AJ503" i="1" s="1"/>
  <c r="P503" i="1"/>
  <c r="N503" i="1"/>
  <c r="AH501" i="1"/>
  <c r="AJ501" i="1" s="1"/>
  <c r="N501" i="1"/>
  <c r="P501" i="1" s="1"/>
  <c r="AG501" i="1" s="1"/>
  <c r="N499" i="1"/>
  <c r="P499" i="1" s="1"/>
  <c r="AG499" i="1" s="1"/>
  <c r="AH499" i="1" s="1"/>
  <c r="AC497" i="1"/>
  <c r="AF497" i="1" s="1"/>
  <c r="AG497" i="1" s="1"/>
  <c r="AH497" i="1" s="1"/>
  <c r="AJ497" i="1" s="1"/>
  <c r="AL497" i="1" s="1"/>
  <c r="N497" i="1"/>
  <c r="P497" i="1" s="1"/>
  <c r="N496" i="1"/>
  <c r="P496" i="1" s="1"/>
  <c r="AG496" i="1" s="1"/>
  <c r="AH496" i="1" s="1"/>
  <c r="AC494" i="1"/>
  <c r="AF494" i="1" s="1"/>
  <c r="AI494" i="1" s="1"/>
  <c r="N494" i="1"/>
  <c r="P494" i="1" s="1"/>
  <c r="AG494" i="1" s="1"/>
  <c r="AH494" i="1" s="1"/>
  <c r="AH495" i="1" s="1"/>
  <c r="AL492" i="1"/>
  <c r="AG492" i="1"/>
  <c r="AH492" i="1" s="1"/>
  <c r="AJ492" i="1" s="1"/>
  <c r="P492" i="1"/>
  <c r="N492" i="1"/>
  <c r="P491" i="1"/>
  <c r="AG491" i="1" s="1"/>
  <c r="AH491" i="1" s="1"/>
  <c r="N491" i="1"/>
  <c r="N489" i="1"/>
  <c r="P489" i="1" s="1"/>
  <c r="AG489" i="1" s="1"/>
  <c r="AH489" i="1" s="1"/>
  <c r="AJ489" i="1" s="1"/>
  <c r="AL489" i="1" s="1"/>
  <c r="AH488" i="1"/>
  <c r="AC488" i="1"/>
  <c r="AF488" i="1" s="1"/>
  <c r="AI488" i="1" s="1"/>
  <c r="P488" i="1"/>
  <c r="AG488" i="1" s="1"/>
  <c r="N488" i="1"/>
  <c r="AC486" i="1"/>
  <c r="AF486" i="1" s="1"/>
  <c r="P486" i="1"/>
  <c r="AG486" i="1" s="1"/>
  <c r="AH486" i="1" s="1"/>
  <c r="AJ486" i="1" s="1"/>
  <c r="AL486" i="1" s="1"/>
  <c r="N486" i="1"/>
  <c r="AH485" i="1"/>
  <c r="AJ485" i="1" s="1"/>
  <c r="AL485" i="1" s="1"/>
  <c r="AG485" i="1"/>
  <c r="P485" i="1"/>
  <c r="N485" i="1"/>
  <c r="AC483" i="1"/>
  <c r="AF483" i="1" s="1"/>
  <c r="P483" i="1"/>
  <c r="AG483" i="1" s="1"/>
  <c r="AH483" i="1" s="1"/>
  <c r="AH484" i="1" s="1"/>
  <c r="N483" i="1"/>
  <c r="AC481" i="1"/>
  <c r="AF481" i="1" s="1"/>
  <c r="P481" i="1"/>
  <c r="N481" i="1"/>
  <c r="AC480" i="1"/>
  <c r="AF480" i="1" s="1"/>
  <c r="P480" i="1"/>
  <c r="AG480" i="1" s="1"/>
  <c r="AH480" i="1" s="1"/>
  <c r="N480" i="1"/>
  <c r="AH478" i="1"/>
  <c r="AH479" i="1" s="1"/>
  <c r="P478" i="1"/>
  <c r="AG478" i="1" s="1"/>
  <c r="N478" i="1"/>
  <c r="N476" i="1"/>
  <c r="P476" i="1" s="1"/>
  <c r="AG476" i="1" s="1"/>
  <c r="AH476" i="1" s="1"/>
  <c r="AJ474" i="1"/>
  <c r="AL474" i="1" s="1"/>
  <c r="AL475" i="1" s="1"/>
  <c r="N474" i="1"/>
  <c r="P474" i="1" s="1"/>
  <c r="AG474" i="1" s="1"/>
  <c r="AH474" i="1" s="1"/>
  <c r="AH475" i="1" s="1"/>
  <c r="AL473" i="1"/>
  <c r="AJ473" i="1"/>
  <c r="AH473" i="1"/>
  <c r="AJ472" i="1"/>
  <c r="AL472" i="1" s="1"/>
  <c r="P472" i="1"/>
  <c r="AG472" i="1" s="1"/>
  <c r="AH472" i="1" s="1"/>
  <c r="N472" i="1"/>
  <c r="AC470" i="1"/>
  <c r="AF470" i="1" s="1"/>
  <c r="AI470" i="1" s="1"/>
  <c r="P470" i="1"/>
  <c r="AG470" i="1" s="1"/>
  <c r="AH470" i="1" s="1"/>
  <c r="N470" i="1"/>
  <c r="AF469" i="1"/>
  <c r="AI469" i="1" s="1"/>
  <c r="AJ469" i="1" s="1"/>
  <c r="AL469" i="1" s="1"/>
  <c r="AC469" i="1"/>
  <c r="P469" i="1"/>
  <c r="AG469" i="1" s="1"/>
  <c r="AH469" i="1" s="1"/>
  <c r="N469" i="1"/>
  <c r="N468" i="1"/>
  <c r="P468" i="1" s="1"/>
  <c r="AG468" i="1" s="1"/>
  <c r="AH468" i="1" s="1"/>
  <c r="AJ468" i="1" s="1"/>
  <c r="AL468" i="1" s="1"/>
  <c r="AH467" i="1"/>
  <c r="P467" i="1"/>
  <c r="AG467" i="1" s="1"/>
  <c r="N467" i="1"/>
  <c r="N465" i="1"/>
  <c r="P465" i="1" s="1"/>
  <c r="AG465" i="1" s="1"/>
  <c r="AH465" i="1" s="1"/>
  <c r="AC463" i="1"/>
  <c r="AF463" i="1" s="1"/>
  <c r="N463" i="1"/>
  <c r="P463" i="1" s="1"/>
  <c r="AG463" i="1" s="1"/>
  <c r="AH463" i="1" s="1"/>
  <c r="AJ463" i="1" s="1"/>
  <c r="AL463" i="1" s="1"/>
  <c r="AC462" i="1"/>
  <c r="AF462" i="1" s="1"/>
  <c r="P462" i="1"/>
  <c r="AG462" i="1" s="1"/>
  <c r="AH462" i="1" s="1"/>
  <c r="AJ462" i="1" s="1"/>
  <c r="AL462" i="1" s="1"/>
  <c r="N462" i="1"/>
  <c r="P461" i="1"/>
  <c r="AG461" i="1" s="1"/>
  <c r="AH461" i="1" s="1"/>
  <c r="AJ461" i="1" s="1"/>
  <c r="AL461" i="1" s="1"/>
  <c r="N461" i="1"/>
  <c r="AG460" i="1"/>
  <c r="AH460" i="1" s="1"/>
  <c r="P460" i="1"/>
  <c r="N460" i="1"/>
  <c r="AG458" i="1"/>
  <c r="AH458" i="1" s="1"/>
  <c r="AJ458" i="1" s="1"/>
  <c r="AL458" i="1" s="1"/>
  <c r="AC458" i="1"/>
  <c r="AF458" i="1" s="1"/>
  <c r="P458" i="1"/>
  <c r="N458" i="1"/>
  <c r="AG457" i="1"/>
  <c r="AH457" i="1" s="1"/>
  <c r="AF457" i="1"/>
  <c r="AC457" i="1"/>
  <c r="N457" i="1"/>
  <c r="P457" i="1" s="1"/>
  <c r="AC455" i="1"/>
  <c r="AF455" i="1" s="1"/>
  <c r="AG455" i="1" s="1"/>
  <c r="AH455" i="1" s="1"/>
  <c r="P455" i="1"/>
  <c r="N455" i="1"/>
  <c r="P453" i="1"/>
  <c r="AG453" i="1" s="1"/>
  <c r="AH453" i="1" s="1"/>
  <c r="N453" i="1"/>
  <c r="AG451" i="1"/>
  <c r="AH451" i="1" s="1"/>
  <c r="P451" i="1"/>
  <c r="N451" i="1"/>
  <c r="AG449" i="1"/>
  <c r="AH449" i="1" s="1"/>
  <c r="AH450" i="1" s="1"/>
  <c r="AC449" i="1"/>
  <c r="AF449" i="1" s="1"/>
  <c r="P449" i="1"/>
  <c r="N449" i="1"/>
  <c r="AH447" i="1"/>
  <c r="AH448" i="1" s="1"/>
  <c r="P447" i="1"/>
  <c r="AG447" i="1" s="1"/>
  <c r="N447" i="1"/>
  <c r="AG445" i="1"/>
  <c r="AH445" i="1" s="1"/>
  <c r="AJ445" i="1" s="1"/>
  <c r="AL445" i="1" s="1"/>
  <c r="AF445" i="1"/>
  <c r="AC445" i="1"/>
  <c r="N445" i="1"/>
  <c r="P445" i="1" s="1"/>
  <c r="AC444" i="1"/>
  <c r="AF444" i="1" s="1"/>
  <c r="N444" i="1"/>
  <c r="P444" i="1" s="1"/>
  <c r="AG444" i="1" s="1"/>
  <c r="AH444" i="1" s="1"/>
  <c r="AG442" i="1"/>
  <c r="AH442" i="1" s="1"/>
  <c r="AJ442" i="1" s="1"/>
  <c r="AL442" i="1" s="1"/>
  <c r="AF442" i="1"/>
  <c r="AC442" i="1"/>
  <c r="N442" i="1"/>
  <c r="P442" i="1" s="1"/>
  <c r="AF441" i="1"/>
  <c r="AC441" i="1"/>
  <c r="N441" i="1"/>
  <c r="P441" i="1" s="1"/>
  <c r="AG439" i="1"/>
  <c r="AH439" i="1" s="1"/>
  <c r="AJ439" i="1" s="1"/>
  <c r="AL439" i="1" s="1"/>
  <c r="N439" i="1"/>
  <c r="P439" i="1" s="1"/>
  <c r="AI438" i="1"/>
  <c r="AC438" i="1"/>
  <c r="AF438" i="1" s="1"/>
  <c r="P438" i="1"/>
  <c r="AG438" i="1" s="1"/>
  <c r="AH438" i="1" s="1"/>
  <c r="N438" i="1"/>
  <c r="AI437" i="1"/>
  <c r="AF437" i="1"/>
  <c r="AC437" i="1"/>
  <c r="N437" i="1"/>
  <c r="P437" i="1" s="1"/>
  <c r="AJ436" i="1"/>
  <c r="AL436" i="1" s="1"/>
  <c r="AI436" i="1"/>
  <c r="AH436" i="1"/>
  <c r="AF436" i="1"/>
  <c r="AC436" i="1"/>
  <c r="N436" i="1"/>
  <c r="P436" i="1" s="1"/>
  <c r="AG436" i="1" s="1"/>
  <c r="P435" i="1"/>
  <c r="AG435" i="1" s="1"/>
  <c r="AH435" i="1" s="1"/>
  <c r="N435" i="1"/>
  <c r="AC433" i="1"/>
  <c r="AF433" i="1" s="1"/>
  <c r="P433" i="1"/>
  <c r="N433" i="1"/>
  <c r="AC432" i="1"/>
  <c r="AF432" i="1" s="1"/>
  <c r="P432" i="1"/>
  <c r="AG432" i="1" s="1"/>
  <c r="AH432" i="1" s="1"/>
  <c r="N432" i="1"/>
  <c r="AI430" i="1"/>
  <c r="AJ430" i="1" s="1"/>
  <c r="AL430" i="1" s="1"/>
  <c r="AG430" i="1"/>
  <c r="AH430" i="1" s="1"/>
  <c r="AC430" i="1"/>
  <c r="AF430" i="1" s="1"/>
  <c r="P430" i="1"/>
  <c r="N430" i="1"/>
  <c r="AI429" i="1"/>
  <c r="AG429" i="1"/>
  <c r="AH429" i="1" s="1"/>
  <c r="AF429" i="1"/>
  <c r="AC429" i="1"/>
  <c r="P429" i="1"/>
  <c r="N429" i="1"/>
  <c r="AC428" i="1"/>
  <c r="AF428" i="1" s="1"/>
  <c r="P428" i="1"/>
  <c r="N428" i="1"/>
  <c r="AC426" i="1"/>
  <c r="AF426" i="1" s="1"/>
  <c r="AI426" i="1" s="1"/>
  <c r="N426" i="1"/>
  <c r="P426" i="1" s="1"/>
  <c r="AG426" i="1" s="1"/>
  <c r="AH426" i="1" s="1"/>
  <c r="AF425" i="1"/>
  <c r="AI425" i="1" s="1"/>
  <c r="AC425" i="1"/>
  <c r="N425" i="1"/>
  <c r="P425" i="1" s="1"/>
  <c r="AH423" i="1"/>
  <c r="AJ423" i="1" s="1"/>
  <c r="AJ424" i="1" s="1"/>
  <c r="N423" i="1"/>
  <c r="P423" i="1" s="1"/>
  <c r="AG423" i="1" s="1"/>
  <c r="AI421" i="1"/>
  <c r="AF421" i="1"/>
  <c r="AC421" i="1"/>
  <c r="N421" i="1"/>
  <c r="P421" i="1" s="1"/>
  <c r="AC420" i="1"/>
  <c r="AF420" i="1" s="1"/>
  <c r="AI420" i="1" s="1"/>
  <c r="N420" i="1"/>
  <c r="P420" i="1" s="1"/>
  <c r="AH419" i="1"/>
  <c r="N419" i="1"/>
  <c r="P419" i="1" s="1"/>
  <c r="AG419" i="1" s="1"/>
  <c r="N417" i="1"/>
  <c r="P417" i="1" s="1"/>
  <c r="AG417" i="1" s="1"/>
  <c r="AH417" i="1" s="1"/>
  <c r="AJ417" i="1" s="1"/>
  <c r="AL417" i="1" s="1"/>
  <c r="N416" i="1"/>
  <c r="P416" i="1" s="1"/>
  <c r="AG416" i="1" s="1"/>
  <c r="AH416" i="1" s="1"/>
  <c r="AL415" i="1"/>
  <c r="AH415" i="1"/>
  <c r="AJ415" i="1" s="1"/>
  <c r="N415" i="1"/>
  <c r="P415" i="1" s="1"/>
  <c r="AG415" i="1" s="1"/>
  <c r="AJ413" i="1"/>
  <c r="AL413" i="1" s="1"/>
  <c r="AI413" i="1"/>
  <c r="AH413" i="1"/>
  <c r="AF413" i="1"/>
  <c r="AC413" i="1"/>
  <c r="N413" i="1"/>
  <c r="P413" i="1" s="1"/>
  <c r="AG413" i="1" s="1"/>
  <c r="AG412" i="1"/>
  <c r="AH412" i="1" s="1"/>
  <c r="AH414" i="1" s="1"/>
  <c r="AF412" i="1"/>
  <c r="AI412" i="1" s="1"/>
  <c r="AC412" i="1"/>
  <c r="N412" i="1"/>
  <c r="P412" i="1" s="1"/>
  <c r="AG410" i="1"/>
  <c r="AH410" i="1" s="1"/>
  <c r="AJ410" i="1" s="1"/>
  <c r="P410" i="1"/>
  <c r="N410" i="1"/>
  <c r="AC408" i="1"/>
  <c r="AF408" i="1" s="1"/>
  <c r="P408" i="1"/>
  <c r="AG408" i="1" s="1"/>
  <c r="AH408" i="1" s="1"/>
  <c r="N408" i="1"/>
  <c r="AG406" i="1"/>
  <c r="AH406" i="1" s="1"/>
  <c r="AJ406" i="1" s="1"/>
  <c r="AL406" i="1" s="1"/>
  <c r="AF406" i="1"/>
  <c r="AC406" i="1"/>
  <c r="N406" i="1"/>
  <c r="P406" i="1" s="1"/>
  <c r="AF405" i="1"/>
  <c r="AC405" i="1"/>
  <c r="N405" i="1"/>
  <c r="P405" i="1" s="1"/>
  <c r="AH403" i="1"/>
  <c r="AJ403" i="1" s="1"/>
  <c r="AL403" i="1" s="1"/>
  <c r="AG403" i="1"/>
  <c r="N403" i="1"/>
  <c r="P403" i="1" s="1"/>
  <c r="AC402" i="1"/>
  <c r="AF402" i="1" s="1"/>
  <c r="P402" i="1"/>
  <c r="N402" i="1"/>
  <c r="AG400" i="1"/>
  <c r="AH400" i="1" s="1"/>
  <c r="P400" i="1"/>
  <c r="N400" i="1"/>
  <c r="AC398" i="1"/>
  <c r="AF398" i="1" s="1"/>
  <c r="AF397" i="1"/>
  <c r="AI397" i="1" s="1"/>
  <c r="AC397" i="1"/>
  <c r="P397" i="1"/>
  <c r="AG398" i="1" s="1"/>
  <c r="AH398" i="1" s="1"/>
  <c r="AJ398" i="1" s="1"/>
  <c r="AL398" i="1" s="1"/>
  <c r="N397" i="1"/>
  <c r="N395" i="1"/>
  <c r="P395" i="1" s="1"/>
  <c r="AG395" i="1" s="1"/>
  <c r="AH395" i="1" s="1"/>
  <c r="AJ395" i="1" s="1"/>
  <c r="AL395" i="1" s="1"/>
  <c r="AC394" i="1"/>
  <c r="AF394" i="1" s="1"/>
  <c r="AI394" i="1" s="1"/>
  <c r="P394" i="1"/>
  <c r="N394" i="1"/>
  <c r="AI393" i="1"/>
  <c r="AC393" i="1"/>
  <c r="AF393" i="1" s="1"/>
  <c r="N393" i="1"/>
  <c r="P393" i="1" s="1"/>
  <c r="AG393" i="1" s="1"/>
  <c r="AH393" i="1" s="1"/>
  <c r="AH391" i="1"/>
  <c r="AH392" i="1" s="1"/>
  <c r="AG391" i="1"/>
  <c r="P391" i="1"/>
  <c r="N391" i="1"/>
  <c r="AL389" i="1"/>
  <c r="P389" i="1"/>
  <c r="AG389" i="1" s="1"/>
  <c r="AH389" i="1" s="1"/>
  <c r="AJ389" i="1" s="1"/>
  <c r="N389" i="1"/>
  <c r="AJ388" i="1"/>
  <c r="AG388" i="1"/>
  <c r="AH388" i="1" s="1"/>
  <c r="N388" i="1"/>
  <c r="P388" i="1" s="1"/>
  <c r="P386" i="1"/>
  <c r="AG386" i="1" s="1"/>
  <c r="AH386" i="1" s="1"/>
  <c r="AJ386" i="1" s="1"/>
  <c r="AL386" i="1" s="1"/>
  <c r="N386" i="1"/>
  <c r="AG385" i="1"/>
  <c r="AH385" i="1" s="1"/>
  <c r="P385" i="1"/>
  <c r="N385" i="1"/>
  <c r="AL383" i="1"/>
  <c r="AL384" i="1" s="1"/>
  <c r="AJ383" i="1"/>
  <c r="AJ384" i="1" s="1"/>
  <c r="AG383" i="1"/>
  <c r="AH383" i="1" s="1"/>
  <c r="AH384" i="1" s="1"/>
  <c r="N383" i="1"/>
  <c r="P383" i="1" s="1"/>
  <c r="AJ381" i="1"/>
  <c r="AL381" i="1" s="1"/>
  <c r="AH381" i="1"/>
  <c r="AG381" i="1"/>
  <c r="P381" i="1"/>
  <c r="N381" i="1"/>
  <c r="AF380" i="1"/>
  <c r="AC380" i="1"/>
  <c r="N380" i="1"/>
  <c r="P380" i="1" s="1"/>
  <c r="AG380" i="1" s="1"/>
  <c r="AH380" i="1" s="1"/>
  <c r="AJ378" i="1"/>
  <c r="AL378" i="1" s="1"/>
  <c r="P378" i="1"/>
  <c r="AG378" i="1" s="1"/>
  <c r="AH378" i="1" s="1"/>
  <c r="N378" i="1"/>
  <c r="N377" i="1"/>
  <c r="P377" i="1" s="1"/>
  <c r="AG377" i="1" s="1"/>
  <c r="AH377" i="1" s="1"/>
  <c r="AF376" i="1"/>
  <c r="AC376" i="1"/>
  <c r="N376" i="1"/>
  <c r="P376" i="1" s="1"/>
  <c r="AG376" i="1" s="1"/>
  <c r="AH376" i="1" s="1"/>
  <c r="AJ376" i="1" s="1"/>
  <c r="AJ375" i="1"/>
  <c r="AH374" i="1"/>
  <c r="AJ374" i="1" s="1"/>
  <c r="AL374" i="1" s="1"/>
  <c r="AL375" i="1" s="1"/>
  <c r="N374" i="1"/>
  <c r="P374" i="1" s="1"/>
  <c r="AG374" i="1" s="1"/>
  <c r="AC372" i="1"/>
  <c r="AF372" i="1" s="1"/>
  <c r="N372" i="1"/>
  <c r="P372" i="1" s="1"/>
  <c r="AG372" i="1" s="1"/>
  <c r="AH372" i="1" s="1"/>
  <c r="AJ372" i="1" s="1"/>
  <c r="AL372" i="1" s="1"/>
  <c r="AF371" i="1"/>
  <c r="AC371" i="1"/>
  <c r="N371" i="1"/>
  <c r="P371" i="1" s="1"/>
  <c r="AG371" i="1" s="1"/>
  <c r="AH371" i="1" s="1"/>
  <c r="AJ371" i="1" s="1"/>
  <c r="AL371" i="1" s="1"/>
  <c r="AJ370" i="1"/>
  <c r="P370" i="1"/>
  <c r="AG370" i="1" s="1"/>
  <c r="AH370" i="1" s="1"/>
  <c r="N370" i="1"/>
  <c r="AI368" i="1"/>
  <c r="AJ368" i="1" s="1"/>
  <c r="AL368" i="1" s="1"/>
  <c r="AG368" i="1"/>
  <c r="AH368" i="1" s="1"/>
  <c r="AC368" i="1"/>
  <c r="AF368" i="1" s="1"/>
  <c r="P368" i="1"/>
  <c r="N368" i="1"/>
  <c r="AF367" i="1"/>
  <c r="AI367" i="1" s="1"/>
  <c r="AJ367" i="1" s="1"/>
  <c r="AC367" i="1"/>
  <c r="P367" i="1"/>
  <c r="AG367" i="1" s="1"/>
  <c r="AH367" i="1" s="1"/>
  <c r="AH369" i="1" s="1"/>
  <c r="N367" i="1"/>
  <c r="AH365" i="1"/>
  <c r="AJ365" i="1" s="1"/>
  <c r="AL365" i="1" s="1"/>
  <c r="AG365" i="1"/>
  <c r="P365" i="1"/>
  <c r="N365" i="1"/>
  <c r="AJ364" i="1"/>
  <c r="AL364" i="1" s="1"/>
  <c r="P364" i="1"/>
  <c r="AG364" i="1" s="1"/>
  <c r="AH364" i="1" s="1"/>
  <c r="N364" i="1"/>
  <c r="AF363" i="1"/>
  <c r="AC363" i="1"/>
  <c r="N363" i="1"/>
  <c r="P363" i="1" s="1"/>
  <c r="AG363" i="1" s="1"/>
  <c r="AH363" i="1" s="1"/>
  <c r="AJ363" i="1" s="1"/>
  <c r="AL363" i="1" s="1"/>
  <c r="AH362" i="1"/>
  <c r="AJ362" i="1" s="1"/>
  <c r="AL362" i="1" s="1"/>
  <c r="N362" i="1"/>
  <c r="P362" i="1" s="1"/>
  <c r="AG362" i="1" s="1"/>
  <c r="AH361" i="1"/>
  <c r="AG361" i="1"/>
  <c r="N361" i="1"/>
  <c r="P361" i="1" s="1"/>
  <c r="AF359" i="1"/>
  <c r="AC359" i="1"/>
  <c r="P359" i="1"/>
  <c r="AG359" i="1" s="1"/>
  <c r="AH359" i="1" s="1"/>
  <c r="N359" i="1"/>
  <c r="AC357" i="1"/>
  <c r="AF357" i="1" s="1"/>
  <c r="P357" i="1"/>
  <c r="N357" i="1"/>
  <c r="AF356" i="1"/>
  <c r="AC356" i="1"/>
  <c r="N356" i="1"/>
  <c r="P356" i="1" s="1"/>
  <c r="AC355" i="1"/>
  <c r="AF355" i="1" s="1"/>
  <c r="N355" i="1"/>
  <c r="P355" i="1" s="1"/>
  <c r="AG355" i="1" s="1"/>
  <c r="AH355" i="1" s="1"/>
  <c r="AJ355" i="1" s="1"/>
  <c r="AL355" i="1" s="1"/>
  <c r="P354" i="1"/>
  <c r="AG354" i="1" s="1"/>
  <c r="AH354" i="1" s="1"/>
  <c r="N354" i="1"/>
  <c r="AC352" i="1"/>
  <c r="AF352" i="1" s="1"/>
  <c r="AI352" i="1" s="1"/>
  <c r="N352" i="1"/>
  <c r="P352" i="1" s="1"/>
  <c r="AG352" i="1" s="1"/>
  <c r="AH352" i="1" s="1"/>
  <c r="AH353" i="1" s="1"/>
  <c r="AL350" i="1"/>
  <c r="AG350" i="1"/>
  <c r="AH350" i="1" s="1"/>
  <c r="AJ350" i="1" s="1"/>
  <c r="P350" i="1"/>
  <c r="N350" i="1"/>
  <c r="AH349" i="1"/>
  <c r="AH351" i="1" s="1"/>
  <c r="AG349" i="1"/>
  <c r="P349" i="1"/>
  <c r="N349" i="1"/>
  <c r="P347" i="1"/>
  <c r="AG347" i="1" s="1"/>
  <c r="AH347" i="1" s="1"/>
  <c r="AH348" i="1" s="1"/>
  <c r="N347" i="1"/>
  <c r="AG345" i="1"/>
  <c r="AH345" i="1" s="1"/>
  <c r="AJ345" i="1" s="1"/>
  <c r="AL345" i="1" s="1"/>
  <c r="P345" i="1"/>
  <c r="N345" i="1"/>
  <c r="AF344" i="1"/>
  <c r="AC344" i="1"/>
  <c r="P344" i="1"/>
  <c r="AG344" i="1" s="1"/>
  <c r="AH344" i="1" s="1"/>
  <c r="AJ344" i="1" s="1"/>
  <c r="AL344" i="1" s="1"/>
  <c r="N344" i="1"/>
  <c r="AC343" i="1"/>
  <c r="AF343" i="1" s="1"/>
  <c r="P343" i="1"/>
  <c r="N343" i="1"/>
  <c r="AC341" i="1"/>
  <c r="AF341" i="1" s="1"/>
  <c r="P341" i="1"/>
  <c r="AG341" i="1" s="1"/>
  <c r="AH341" i="1" s="1"/>
  <c r="AJ341" i="1" s="1"/>
  <c r="AL341" i="1" s="1"/>
  <c r="N341" i="1"/>
  <c r="AG340" i="1"/>
  <c r="AH340" i="1" s="1"/>
  <c r="AJ340" i="1" s="1"/>
  <c r="AL340" i="1" s="1"/>
  <c r="AC340" i="1"/>
  <c r="AF340" i="1" s="1"/>
  <c r="P340" i="1"/>
  <c r="N340" i="1"/>
  <c r="AC339" i="1"/>
  <c r="AF339" i="1" s="1"/>
  <c r="N339" i="1"/>
  <c r="P339" i="1" s="1"/>
  <c r="P337" i="1"/>
  <c r="AG337" i="1" s="1"/>
  <c r="AH337" i="1" s="1"/>
  <c r="N337" i="1"/>
  <c r="AH335" i="1"/>
  <c r="AJ335" i="1" s="1"/>
  <c r="AG335" i="1"/>
  <c r="N335" i="1"/>
  <c r="P335" i="1" s="1"/>
  <c r="AF333" i="1"/>
  <c r="AI333" i="1" s="1"/>
  <c r="AC333" i="1"/>
  <c r="N333" i="1"/>
  <c r="P333" i="1" s="1"/>
  <c r="AF332" i="1"/>
  <c r="AI332" i="1" s="1"/>
  <c r="AC332" i="1"/>
  <c r="N332" i="1"/>
  <c r="P332" i="1" s="1"/>
  <c r="AG331" i="1"/>
  <c r="AH331" i="1" s="1"/>
  <c r="AF331" i="1"/>
  <c r="AI331" i="1" s="1"/>
  <c r="AC331" i="1"/>
  <c r="N331" i="1"/>
  <c r="P331" i="1" s="1"/>
  <c r="P329" i="1"/>
  <c r="AG329" i="1" s="1"/>
  <c r="AH329" i="1" s="1"/>
  <c r="N329" i="1"/>
  <c r="AG327" i="1"/>
  <c r="AH327" i="1" s="1"/>
  <c r="N327" i="1"/>
  <c r="P327" i="1" s="1"/>
  <c r="N325" i="1"/>
  <c r="P325" i="1" s="1"/>
  <c r="AG325" i="1" s="1"/>
  <c r="AH325" i="1" s="1"/>
  <c r="AG323" i="1"/>
  <c r="AH323" i="1" s="1"/>
  <c r="N323" i="1"/>
  <c r="P323" i="1" s="1"/>
  <c r="AF321" i="1"/>
  <c r="AI321" i="1" s="1"/>
  <c r="AJ321" i="1" s="1"/>
  <c r="AL321" i="1" s="1"/>
  <c r="AC321" i="1"/>
  <c r="N321" i="1"/>
  <c r="P321" i="1" s="1"/>
  <c r="AG321" i="1" s="1"/>
  <c r="AH321" i="1" s="1"/>
  <c r="AF320" i="1"/>
  <c r="AI320" i="1" s="1"/>
  <c r="AC320" i="1"/>
  <c r="AF319" i="1"/>
  <c r="AC319" i="1"/>
  <c r="N319" i="1"/>
  <c r="P319" i="1" s="1"/>
  <c r="AH317" i="1"/>
  <c r="AJ317" i="1" s="1"/>
  <c r="AL317" i="1" s="1"/>
  <c r="AG317" i="1"/>
  <c r="N317" i="1"/>
  <c r="P317" i="1" s="1"/>
  <c r="AG316" i="1"/>
  <c r="AH316" i="1" s="1"/>
  <c r="N316" i="1"/>
  <c r="P316" i="1" s="1"/>
  <c r="N314" i="1"/>
  <c r="P314" i="1" s="1"/>
  <c r="AG314" i="1" s="1"/>
  <c r="AH314" i="1" s="1"/>
  <c r="AC312" i="1"/>
  <c r="AF312" i="1" s="1"/>
  <c r="N312" i="1"/>
  <c r="P312" i="1" s="1"/>
  <c r="AG312" i="1" s="1"/>
  <c r="AH312" i="1" s="1"/>
  <c r="AH310" i="1"/>
  <c r="AH311" i="1" s="1"/>
  <c r="AG310" i="1"/>
  <c r="P310" i="1"/>
  <c r="N310" i="1"/>
  <c r="AF308" i="1"/>
  <c r="AI308" i="1" s="1"/>
  <c r="AC308" i="1"/>
  <c r="P308" i="1"/>
  <c r="AG308" i="1" s="1"/>
  <c r="AH308" i="1" s="1"/>
  <c r="N308" i="1"/>
  <c r="AC307" i="1"/>
  <c r="AF307" i="1" s="1"/>
  <c r="AI307" i="1" s="1"/>
  <c r="P307" i="1"/>
  <c r="AG307" i="1" s="1"/>
  <c r="AH307" i="1" s="1"/>
  <c r="N307" i="1"/>
  <c r="AC306" i="1"/>
  <c r="AF306" i="1" s="1"/>
  <c r="AI306" i="1" s="1"/>
  <c r="P306" i="1"/>
  <c r="AG306" i="1" s="1"/>
  <c r="AH306" i="1" s="1"/>
  <c r="AJ306" i="1" s="1"/>
  <c r="AL306" i="1" s="1"/>
  <c r="N306" i="1"/>
  <c r="AI305" i="1"/>
  <c r="AC305" i="1"/>
  <c r="AF305" i="1" s="1"/>
  <c r="N305" i="1"/>
  <c r="P305" i="1" s="1"/>
  <c r="AG305" i="1" s="1"/>
  <c r="AH305" i="1" s="1"/>
  <c r="AH303" i="1"/>
  <c r="AH304" i="1" s="1"/>
  <c r="AG303" i="1"/>
  <c r="AF303" i="1"/>
  <c r="AC303" i="1"/>
  <c r="P303" i="1"/>
  <c r="N303" i="1"/>
  <c r="AC301" i="1"/>
  <c r="AF301" i="1" s="1"/>
  <c r="N301" i="1"/>
  <c r="P301" i="1" s="1"/>
  <c r="N299" i="1"/>
  <c r="P299" i="1" s="1"/>
  <c r="AG299" i="1" s="1"/>
  <c r="AH299" i="1" s="1"/>
  <c r="N297" i="1"/>
  <c r="P297" i="1" s="1"/>
  <c r="AG297" i="1" s="1"/>
  <c r="AH297" i="1" s="1"/>
  <c r="AJ297" i="1" s="1"/>
  <c r="AL297" i="1" s="1"/>
  <c r="AG296" i="1"/>
  <c r="AH296" i="1" s="1"/>
  <c r="N296" i="1"/>
  <c r="P296" i="1" s="1"/>
  <c r="N294" i="1"/>
  <c r="P294" i="1" s="1"/>
  <c r="AG294" i="1" s="1"/>
  <c r="AH294" i="1" s="1"/>
  <c r="AJ294" i="1" s="1"/>
  <c r="AL294" i="1" s="1"/>
  <c r="N293" i="1"/>
  <c r="P293" i="1" s="1"/>
  <c r="AG293" i="1" s="1"/>
  <c r="AH293" i="1" s="1"/>
  <c r="AF291" i="1"/>
  <c r="AI291" i="1" s="1"/>
  <c r="AJ291" i="1" s="1"/>
  <c r="AL291" i="1" s="1"/>
  <c r="AC291" i="1"/>
  <c r="N291" i="1"/>
  <c r="P291" i="1" s="1"/>
  <c r="AG291" i="1" s="1"/>
  <c r="AH291" i="1" s="1"/>
  <c r="AG290" i="1"/>
  <c r="AH290" i="1" s="1"/>
  <c r="P290" i="1"/>
  <c r="N290" i="1"/>
  <c r="AF288" i="1"/>
  <c r="AC288" i="1"/>
  <c r="N288" i="1"/>
  <c r="P288" i="1" s="1"/>
  <c r="AG288" i="1" s="1"/>
  <c r="AH288" i="1" s="1"/>
  <c r="AJ288" i="1" s="1"/>
  <c r="AL288" i="1" s="1"/>
  <c r="AF287" i="1"/>
  <c r="AC287" i="1"/>
  <c r="N287" i="1"/>
  <c r="P287" i="1" s="1"/>
  <c r="AG287" i="1" s="1"/>
  <c r="AH287" i="1" s="1"/>
  <c r="P285" i="1"/>
  <c r="AG285" i="1" s="1"/>
  <c r="AH285" i="1" s="1"/>
  <c r="N285" i="1"/>
  <c r="AF283" i="1"/>
  <c r="AC283" i="1"/>
  <c r="N283" i="1"/>
  <c r="P283" i="1" s="1"/>
  <c r="AG283" i="1" s="1"/>
  <c r="AH283" i="1" s="1"/>
  <c r="AC281" i="1"/>
  <c r="AF281" i="1" s="1"/>
  <c r="P281" i="1"/>
  <c r="AG281" i="1" s="1"/>
  <c r="AH281" i="1" s="1"/>
  <c r="AJ281" i="1" s="1"/>
  <c r="AL281" i="1" s="1"/>
  <c r="N281" i="1"/>
  <c r="AC280" i="1"/>
  <c r="AF280" i="1" s="1"/>
  <c r="P280" i="1"/>
  <c r="N280" i="1"/>
  <c r="P279" i="1"/>
  <c r="AG279" i="1" s="1"/>
  <c r="AH279" i="1" s="1"/>
  <c r="N279" i="1"/>
  <c r="AF277" i="1"/>
  <c r="AC277" i="1"/>
  <c r="N277" i="1"/>
  <c r="P277" i="1" s="1"/>
  <c r="AG277" i="1" s="1"/>
  <c r="AH277" i="1" s="1"/>
  <c r="AJ277" i="1" s="1"/>
  <c r="AL277" i="1" s="1"/>
  <c r="P276" i="1"/>
  <c r="AG276" i="1" s="1"/>
  <c r="AH276" i="1" s="1"/>
  <c r="N276" i="1"/>
  <c r="AH274" i="1"/>
  <c r="AJ274" i="1" s="1"/>
  <c r="AL274" i="1" s="1"/>
  <c r="AG274" i="1"/>
  <c r="P274" i="1"/>
  <c r="N274" i="1"/>
  <c r="N273" i="1"/>
  <c r="P273" i="1" s="1"/>
  <c r="AG273" i="1" s="1"/>
  <c r="AH273" i="1" s="1"/>
  <c r="AJ273" i="1" s="1"/>
  <c r="AL273" i="1" s="1"/>
  <c r="AH272" i="1"/>
  <c r="AJ272" i="1" s="1"/>
  <c r="AL272" i="1" s="1"/>
  <c r="AG272" i="1"/>
  <c r="P272" i="1"/>
  <c r="N272" i="1"/>
  <c r="N271" i="1"/>
  <c r="P271" i="1" s="1"/>
  <c r="AG271" i="1" s="1"/>
  <c r="AH271" i="1" s="1"/>
  <c r="AJ271" i="1" s="1"/>
  <c r="AL271" i="1" s="1"/>
  <c r="AH270" i="1"/>
  <c r="AJ270" i="1" s="1"/>
  <c r="AL270" i="1" s="1"/>
  <c r="AG270" i="1"/>
  <c r="P270" i="1"/>
  <c r="N270" i="1"/>
  <c r="N269" i="1"/>
  <c r="P269" i="1" s="1"/>
  <c r="AG269" i="1" s="1"/>
  <c r="AH269" i="1" s="1"/>
  <c r="P267" i="1"/>
  <c r="AG267" i="1" s="1"/>
  <c r="AH267" i="1" s="1"/>
  <c r="AJ267" i="1" s="1"/>
  <c r="AL267" i="1" s="1"/>
  <c r="N267" i="1"/>
  <c r="N266" i="1"/>
  <c r="P266" i="1" s="1"/>
  <c r="AG266" i="1" s="1"/>
  <c r="AH266" i="1" s="1"/>
  <c r="AJ266" i="1" s="1"/>
  <c r="AL266" i="1" s="1"/>
  <c r="AF265" i="1"/>
  <c r="AC265" i="1"/>
  <c r="N265" i="1"/>
  <c r="P265" i="1" s="1"/>
  <c r="AG265" i="1" s="1"/>
  <c r="AH265" i="1" s="1"/>
  <c r="AJ265" i="1" s="1"/>
  <c r="AL265" i="1" s="1"/>
  <c r="AF264" i="1"/>
  <c r="AC264" i="1"/>
  <c r="N264" i="1"/>
  <c r="P264" i="1" s="1"/>
  <c r="AG264" i="1" s="1"/>
  <c r="AH264" i="1" s="1"/>
  <c r="AJ264" i="1" s="1"/>
  <c r="AL264" i="1" s="1"/>
  <c r="AF263" i="1"/>
  <c r="AC263" i="1"/>
  <c r="N263" i="1"/>
  <c r="P263" i="1" s="1"/>
  <c r="AG263" i="1" s="1"/>
  <c r="AH263" i="1" s="1"/>
  <c r="AJ263" i="1" s="1"/>
  <c r="AL263" i="1" s="1"/>
  <c r="AF262" i="1"/>
  <c r="AC262" i="1"/>
  <c r="N262" i="1"/>
  <c r="P262" i="1" s="1"/>
  <c r="AG262" i="1" s="1"/>
  <c r="AH262" i="1" s="1"/>
  <c r="AJ262" i="1" s="1"/>
  <c r="AL262" i="1" s="1"/>
  <c r="AF261" i="1"/>
  <c r="AC261" i="1"/>
  <c r="N261" i="1"/>
  <c r="P261" i="1" s="1"/>
  <c r="AG261" i="1" s="1"/>
  <c r="AH261" i="1" s="1"/>
  <c r="AJ261" i="1" s="1"/>
  <c r="AL261" i="1" s="1"/>
  <c r="AF260" i="1"/>
  <c r="AC260" i="1"/>
  <c r="N260" i="1"/>
  <c r="P260" i="1" s="1"/>
  <c r="AG260" i="1" s="1"/>
  <c r="AH260" i="1" s="1"/>
  <c r="AJ260" i="1" s="1"/>
  <c r="AL260" i="1" s="1"/>
  <c r="AF259" i="1"/>
  <c r="AC259" i="1"/>
  <c r="N259" i="1"/>
  <c r="P259" i="1" s="1"/>
  <c r="AG259" i="1" s="1"/>
  <c r="AH259" i="1" s="1"/>
  <c r="AJ259" i="1" s="1"/>
  <c r="AL259" i="1" s="1"/>
  <c r="AF258" i="1"/>
  <c r="AC258" i="1"/>
  <c r="N258" i="1"/>
  <c r="P258" i="1" s="1"/>
  <c r="AG258" i="1" s="1"/>
  <c r="AH258" i="1" s="1"/>
  <c r="AJ258" i="1" s="1"/>
  <c r="AL258" i="1" s="1"/>
  <c r="P257" i="1"/>
  <c r="AG257" i="1" s="1"/>
  <c r="AH257" i="1" s="1"/>
  <c r="AJ257" i="1" s="1"/>
  <c r="AL257" i="1" s="1"/>
  <c r="N257" i="1"/>
  <c r="N256" i="1"/>
  <c r="P256" i="1" s="1"/>
  <c r="AG256" i="1" s="1"/>
  <c r="AH256" i="1" s="1"/>
  <c r="AJ256" i="1" s="1"/>
  <c r="AL256" i="1" s="1"/>
  <c r="AF255" i="1"/>
  <c r="AC255" i="1"/>
  <c r="N255" i="1"/>
  <c r="P255" i="1" s="1"/>
  <c r="AG255" i="1" s="1"/>
  <c r="AH255" i="1" s="1"/>
  <c r="AJ255" i="1" s="1"/>
  <c r="AL255" i="1" s="1"/>
  <c r="AF254" i="1"/>
  <c r="AC254" i="1"/>
  <c r="N254" i="1"/>
  <c r="P254" i="1" s="1"/>
  <c r="AG254" i="1" s="1"/>
  <c r="AH254" i="1" s="1"/>
  <c r="AJ254" i="1" s="1"/>
  <c r="AL254" i="1" s="1"/>
  <c r="AG253" i="1"/>
  <c r="AH253" i="1" s="1"/>
  <c r="P253" i="1"/>
  <c r="N253" i="1"/>
  <c r="AG251" i="1"/>
  <c r="AH251" i="1" s="1"/>
  <c r="AJ251" i="1" s="1"/>
  <c r="AL251" i="1" s="1"/>
  <c r="P251" i="1"/>
  <c r="N251" i="1"/>
  <c r="N250" i="1"/>
  <c r="P250" i="1" s="1"/>
  <c r="AG250" i="1" s="1"/>
  <c r="AH250" i="1" s="1"/>
  <c r="AF248" i="1"/>
  <c r="AC248" i="1"/>
  <c r="N248" i="1"/>
  <c r="P248" i="1" s="1"/>
  <c r="AG248" i="1" s="1"/>
  <c r="AH248" i="1" s="1"/>
  <c r="AF246" i="1"/>
  <c r="AC246" i="1"/>
  <c r="AF245" i="1"/>
  <c r="AC245" i="1"/>
  <c r="N245" i="1"/>
  <c r="P245" i="1" s="1"/>
  <c r="AF243" i="1"/>
  <c r="AC243" i="1"/>
  <c r="N243" i="1"/>
  <c r="P243" i="1" s="1"/>
  <c r="AG243" i="1" s="1"/>
  <c r="AH243" i="1" s="1"/>
  <c r="N241" i="1"/>
  <c r="P241" i="1" s="1"/>
  <c r="AG241" i="1" s="1"/>
  <c r="AH241" i="1" s="1"/>
  <c r="AJ241" i="1" s="1"/>
  <c r="AL241" i="1" s="1"/>
  <c r="AF240" i="1"/>
  <c r="AC240" i="1"/>
  <c r="P240" i="1"/>
  <c r="AG240" i="1" s="1"/>
  <c r="AH240" i="1" s="1"/>
  <c r="AJ240" i="1" s="1"/>
  <c r="AL240" i="1" s="1"/>
  <c r="N240" i="1"/>
  <c r="AF239" i="1"/>
  <c r="AC239" i="1"/>
  <c r="N239" i="1"/>
  <c r="P239" i="1" s="1"/>
  <c r="AG239" i="1" s="1"/>
  <c r="AH239" i="1" s="1"/>
  <c r="AF237" i="1"/>
  <c r="AI237" i="1" s="1"/>
  <c r="AJ237" i="1" s="1"/>
  <c r="AC237" i="1"/>
  <c r="N237" i="1"/>
  <c r="P237" i="1" s="1"/>
  <c r="AG237" i="1" s="1"/>
  <c r="AH237" i="1" s="1"/>
  <c r="AH238" i="1" s="1"/>
  <c r="P235" i="1"/>
  <c r="AG235" i="1" s="1"/>
  <c r="AH235" i="1" s="1"/>
  <c r="N235" i="1"/>
  <c r="AH233" i="1"/>
  <c r="AH234" i="1" s="1"/>
  <c r="AG233" i="1"/>
  <c r="P233" i="1"/>
  <c r="N233" i="1"/>
  <c r="AC231" i="1"/>
  <c r="AF231" i="1" s="1"/>
  <c r="P231" i="1"/>
  <c r="N231" i="1"/>
  <c r="N230" i="1"/>
  <c r="P230" i="1" s="1"/>
  <c r="AG230" i="1" s="1"/>
  <c r="AH230" i="1" s="1"/>
  <c r="AJ230" i="1" s="1"/>
  <c r="AL230" i="1" s="1"/>
  <c r="AG229" i="1"/>
  <c r="AH229" i="1" s="1"/>
  <c r="P229" i="1"/>
  <c r="N229" i="1"/>
  <c r="AG227" i="1"/>
  <c r="AH227" i="1" s="1"/>
  <c r="P227" i="1"/>
  <c r="N227" i="1"/>
  <c r="N225" i="1"/>
  <c r="P225" i="1" s="1"/>
  <c r="AG225" i="1" s="1"/>
  <c r="AH225" i="1" s="1"/>
  <c r="N223" i="1"/>
  <c r="P223" i="1" s="1"/>
  <c r="AG223" i="1" s="1"/>
  <c r="AH223" i="1" s="1"/>
  <c r="AJ223" i="1" s="1"/>
  <c r="AL223" i="1" s="1"/>
  <c r="AF222" i="1"/>
  <c r="AC222" i="1"/>
  <c r="P222" i="1"/>
  <c r="AG222" i="1" s="1"/>
  <c r="AH222" i="1" s="1"/>
  <c r="N222" i="1"/>
  <c r="P220" i="1"/>
  <c r="AG220" i="1" s="1"/>
  <c r="AH220" i="1" s="1"/>
  <c r="AJ220" i="1" s="1"/>
  <c r="AL220" i="1" s="1"/>
  <c r="N220" i="1"/>
  <c r="N219" i="1"/>
  <c r="P219" i="1" s="1"/>
  <c r="AG219" i="1" s="1"/>
  <c r="AH219" i="1" s="1"/>
  <c r="AF217" i="1"/>
  <c r="AI217" i="1" s="1"/>
  <c r="AC217" i="1"/>
  <c r="N217" i="1"/>
  <c r="P217" i="1" s="1"/>
  <c r="AG217" i="1" s="1"/>
  <c r="AH217" i="1" s="1"/>
  <c r="AH218" i="1" s="1"/>
  <c r="AF215" i="1"/>
  <c r="AI215" i="1" s="1"/>
  <c r="AC215" i="1"/>
  <c r="N215" i="1"/>
  <c r="P215" i="1" s="1"/>
  <c r="AG215" i="1" s="1"/>
  <c r="AH215" i="1" s="1"/>
  <c r="AH216" i="1" s="1"/>
  <c r="AF213" i="1"/>
  <c r="AI213" i="1" s="1"/>
  <c r="AC213" i="1"/>
  <c r="N213" i="1"/>
  <c r="P213" i="1" s="1"/>
  <c r="AG213" i="1" s="1"/>
  <c r="AH213" i="1" s="1"/>
  <c r="AF212" i="1"/>
  <c r="AI212" i="1" s="1"/>
  <c r="AJ212" i="1" s="1"/>
  <c r="AL212" i="1" s="1"/>
  <c r="AC212" i="1"/>
  <c r="P212" i="1"/>
  <c r="AG212" i="1" s="1"/>
  <c r="AH212" i="1" s="1"/>
  <c r="N212" i="1"/>
  <c r="AC211" i="1"/>
  <c r="AF211" i="1" s="1"/>
  <c r="P211" i="1"/>
  <c r="N211" i="1"/>
  <c r="AC209" i="1"/>
  <c r="AF209" i="1" s="1"/>
  <c r="P209" i="1"/>
  <c r="N209" i="1"/>
  <c r="AC208" i="1"/>
  <c r="AF208" i="1" s="1"/>
  <c r="AI208" i="1" s="1"/>
  <c r="P208" i="1"/>
  <c r="AG208" i="1" s="1"/>
  <c r="AH208" i="1" s="1"/>
  <c r="N208" i="1"/>
  <c r="AF207" i="1"/>
  <c r="AI207" i="1" s="1"/>
  <c r="AC207" i="1"/>
  <c r="N207" i="1"/>
  <c r="P207" i="1" s="1"/>
  <c r="AG207" i="1" s="1"/>
  <c r="AH207" i="1" s="1"/>
  <c r="AF206" i="1"/>
  <c r="AI206" i="1" s="1"/>
  <c r="AJ206" i="1" s="1"/>
  <c r="AL206" i="1" s="1"/>
  <c r="AC206" i="1"/>
  <c r="P206" i="1"/>
  <c r="AG206" i="1" s="1"/>
  <c r="AH206" i="1" s="1"/>
  <c r="N206" i="1"/>
  <c r="AC205" i="1"/>
  <c r="AF205" i="1" s="1"/>
  <c r="AI205" i="1" s="1"/>
  <c r="N205" i="1"/>
  <c r="P205" i="1" s="1"/>
  <c r="AC203" i="1"/>
  <c r="AF203" i="1" s="1"/>
  <c r="AI203" i="1" s="1"/>
  <c r="N203" i="1"/>
  <c r="P203" i="1" s="1"/>
  <c r="AG203" i="1" s="1"/>
  <c r="AH203" i="1" s="1"/>
  <c r="AC202" i="1"/>
  <c r="AF202" i="1" s="1"/>
  <c r="AI202" i="1" s="1"/>
  <c r="P202" i="1"/>
  <c r="N202" i="1"/>
  <c r="AF201" i="1"/>
  <c r="AI201" i="1" s="1"/>
  <c r="AC201" i="1"/>
  <c r="N201" i="1"/>
  <c r="P201" i="1" s="1"/>
  <c r="AG201" i="1" s="1"/>
  <c r="AH201" i="1" s="1"/>
  <c r="N200" i="1"/>
  <c r="P200" i="1" s="1"/>
  <c r="AG200" i="1" s="1"/>
  <c r="AH200" i="1" s="1"/>
  <c r="AJ200" i="1" s="1"/>
  <c r="AL200" i="1" s="1"/>
  <c r="N199" i="1"/>
  <c r="P199" i="1" s="1"/>
  <c r="AG199" i="1" s="1"/>
  <c r="AH199" i="1" s="1"/>
  <c r="P197" i="1"/>
  <c r="AG197" i="1" s="1"/>
  <c r="AH197" i="1" s="1"/>
  <c r="N197" i="1"/>
  <c r="N195" i="1"/>
  <c r="P195" i="1" s="1"/>
  <c r="AG195" i="1" s="1"/>
  <c r="AH195" i="1" s="1"/>
  <c r="AJ195" i="1" s="1"/>
  <c r="AL195" i="1" s="1"/>
  <c r="N194" i="1"/>
  <c r="P194" i="1" s="1"/>
  <c r="AG194" i="1" s="1"/>
  <c r="AH194" i="1" s="1"/>
  <c r="P192" i="1"/>
  <c r="AG192" i="1" s="1"/>
  <c r="AH192" i="1" s="1"/>
  <c r="N192" i="1"/>
  <c r="AC190" i="1"/>
  <c r="AF190" i="1" s="1"/>
  <c r="N190" i="1"/>
  <c r="P190" i="1" s="1"/>
  <c r="P189" i="1"/>
  <c r="AG189" i="1" s="1"/>
  <c r="AH189" i="1" s="1"/>
  <c r="N189" i="1"/>
  <c r="AH187" i="1"/>
  <c r="AJ187" i="1" s="1"/>
  <c r="AL187" i="1" s="1"/>
  <c r="AG187" i="1"/>
  <c r="P187" i="1"/>
  <c r="N187" i="1"/>
  <c r="N186" i="1"/>
  <c r="P186" i="1" s="1"/>
  <c r="AG186" i="1" s="1"/>
  <c r="AH186" i="1" s="1"/>
  <c r="AJ186" i="1" s="1"/>
  <c r="AL186" i="1" s="1"/>
  <c r="AH185" i="1"/>
  <c r="AH188" i="1" s="1"/>
  <c r="AG185" i="1"/>
  <c r="P185" i="1"/>
  <c r="N185" i="1"/>
  <c r="N183" i="1"/>
  <c r="P183" i="1" s="1"/>
  <c r="AG183" i="1" s="1"/>
  <c r="AH183" i="1" s="1"/>
  <c r="AC181" i="1"/>
  <c r="AF181" i="1" s="1"/>
  <c r="P181" i="1"/>
  <c r="N181" i="1"/>
  <c r="N179" i="1"/>
  <c r="P179" i="1" s="1"/>
  <c r="AG179" i="1" s="1"/>
  <c r="AH179" i="1" s="1"/>
  <c r="N177" i="1"/>
  <c r="P177" i="1" s="1"/>
  <c r="AG177" i="1" s="1"/>
  <c r="AH177" i="1" s="1"/>
  <c r="AG175" i="1"/>
  <c r="AH175" i="1" s="1"/>
  <c r="AJ175" i="1" s="1"/>
  <c r="AL175" i="1" s="1"/>
  <c r="P175" i="1"/>
  <c r="N175" i="1"/>
  <c r="N174" i="1"/>
  <c r="P174" i="1" s="1"/>
  <c r="AG174" i="1" s="1"/>
  <c r="AH174" i="1" s="1"/>
  <c r="AC172" i="1"/>
  <c r="AF172" i="1" s="1"/>
  <c r="P172" i="1"/>
  <c r="AG172" i="1" s="1"/>
  <c r="AH172" i="1" s="1"/>
  <c r="N172" i="1"/>
  <c r="AC170" i="1"/>
  <c r="AF170" i="1" s="1"/>
  <c r="AI170" i="1" s="1"/>
  <c r="P170" i="1"/>
  <c r="N170" i="1"/>
  <c r="AF169" i="1"/>
  <c r="AI169" i="1" s="1"/>
  <c r="AJ169" i="1" s="1"/>
  <c r="AL169" i="1" s="1"/>
  <c r="AC169" i="1"/>
  <c r="N169" i="1"/>
  <c r="P169" i="1" s="1"/>
  <c r="AG169" i="1" s="1"/>
  <c r="AH169" i="1" s="1"/>
  <c r="AF168" i="1"/>
  <c r="AI168" i="1" s="1"/>
  <c r="AC168" i="1"/>
  <c r="P168" i="1"/>
  <c r="AG168" i="1" s="1"/>
  <c r="AH168" i="1" s="1"/>
  <c r="N168" i="1"/>
  <c r="AC167" i="1"/>
  <c r="AF167" i="1" s="1"/>
  <c r="AI167" i="1" s="1"/>
  <c r="N167" i="1"/>
  <c r="P167" i="1" s="1"/>
  <c r="AG165" i="1"/>
  <c r="AH165" i="1" s="1"/>
  <c r="P165" i="1"/>
  <c r="N165" i="1"/>
  <c r="AC163" i="1"/>
  <c r="AF163" i="1" s="1"/>
  <c r="AI163" i="1" s="1"/>
  <c r="P163" i="1"/>
  <c r="AG163" i="1" s="1"/>
  <c r="AH163" i="1" s="1"/>
  <c r="AH164" i="1" s="1"/>
  <c r="N163" i="1"/>
  <c r="N161" i="1"/>
  <c r="P161" i="1" s="1"/>
  <c r="AG161" i="1" s="1"/>
  <c r="AH161" i="1" s="1"/>
  <c r="AJ161" i="1" s="1"/>
  <c r="AL161" i="1" s="1"/>
  <c r="N160" i="1"/>
  <c r="P160" i="1" s="1"/>
  <c r="AG160" i="1" s="1"/>
  <c r="AH160" i="1" s="1"/>
  <c r="AJ160" i="1" s="1"/>
  <c r="AL160" i="1" s="1"/>
  <c r="AC159" i="1"/>
  <c r="AF159" i="1" s="1"/>
  <c r="AI159" i="1" s="1"/>
  <c r="P159" i="1"/>
  <c r="N159" i="1"/>
  <c r="AF158" i="1"/>
  <c r="AI158" i="1" s="1"/>
  <c r="AC158" i="1"/>
  <c r="N158" i="1"/>
  <c r="P158" i="1" s="1"/>
  <c r="AG158" i="1" s="1"/>
  <c r="AH158" i="1" s="1"/>
  <c r="AF157" i="1"/>
  <c r="AI157" i="1" s="1"/>
  <c r="AC157" i="1"/>
  <c r="P157" i="1"/>
  <c r="AG157" i="1" s="1"/>
  <c r="AH157" i="1" s="1"/>
  <c r="N157" i="1"/>
  <c r="AC156" i="1"/>
  <c r="AF156" i="1" s="1"/>
  <c r="AI156" i="1" s="1"/>
  <c r="N156" i="1"/>
  <c r="P156" i="1" s="1"/>
  <c r="AG156" i="1" s="1"/>
  <c r="AH156" i="1" s="1"/>
  <c r="AC155" i="1"/>
  <c r="AF155" i="1" s="1"/>
  <c r="AI155" i="1" s="1"/>
  <c r="P155" i="1"/>
  <c r="N155" i="1"/>
  <c r="AF154" i="1"/>
  <c r="AI154" i="1" s="1"/>
  <c r="AC154" i="1"/>
  <c r="N154" i="1"/>
  <c r="P154" i="1" s="1"/>
  <c r="AG154" i="1" s="1"/>
  <c r="AH154" i="1" s="1"/>
  <c r="AF152" i="1"/>
  <c r="AI152" i="1" s="1"/>
  <c r="AC152" i="1"/>
  <c r="N152" i="1"/>
  <c r="P152" i="1" s="1"/>
  <c r="AG152" i="1" s="1"/>
  <c r="AH152" i="1" s="1"/>
  <c r="AF151" i="1"/>
  <c r="AI151" i="1" s="1"/>
  <c r="AC151" i="1"/>
  <c r="P151" i="1"/>
  <c r="AG151" i="1" s="1"/>
  <c r="AH151" i="1" s="1"/>
  <c r="AH153" i="1" s="1"/>
  <c r="N151" i="1"/>
  <c r="N149" i="1"/>
  <c r="P149" i="1" s="1"/>
  <c r="AG149" i="1" s="1"/>
  <c r="AH149" i="1" s="1"/>
  <c r="AG147" i="1"/>
  <c r="AH147" i="1" s="1"/>
  <c r="P147" i="1"/>
  <c r="N147" i="1"/>
  <c r="AC145" i="1"/>
  <c r="AF145" i="1" s="1"/>
  <c r="AI145" i="1" s="1"/>
  <c r="P145" i="1"/>
  <c r="N145" i="1"/>
  <c r="N143" i="1"/>
  <c r="P143" i="1" s="1"/>
  <c r="AG143" i="1" s="1"/>
  <c r="AH143" i="1" s="1"/>
  <c r="P141" i="1"/>
  <c r="AG141" i="1" s="1"/>
  <c r="AH141" i="1" s="1"/>
  <c r="N141" i="1"/>
  <c r="N139" i="1"/>
  <c r="P139" i="1" s="1"/>
  <c r="AG139" i="1" s="1"/>
  <c r="AH139" i="1" s="1"/>
  <c r="AJ139" i="1" s="1"/>
  <c r="AL139" i="1" s="1"/>
  <c r="N138" i="1"/>
  <c r="P138" i="1" s="1"/>
  <c r="AG138" i="1" s="1"/>
  <c r="AH138" i="1" s="1"/>
  <c r="AF136" i="1"/>
  <c r="AC136" i="1"/>
  <c r="P136" i="1"/>
  <c r="AG136" i="1" s="1"/>
  <c r="AH136" i="1" s="1"/>
  <c r="AJ136" i="1" s="1"/>
  <c r="AL136" i="1" s="1"/>
  <c r="N136" i="1"/>
  <c r="AC135" i="1"/>
  <c r="AF135" i="1" s="1"/>
  <c r="P135" i="1"/>
  <c r="AG135" i="1" s="1"/>
  <c r="AH135" i="1" s="1"/>
  <c r="AH137" i="1" s="1"/>
  <c r="N135" i="1"/>
  <c r="AC133" i="1"/>
  <c r="AF133" i="1" s="1"/>
  <c r="N133" i="1"/>
  <c r="P133" i="1" s="1"/>
  <c r="AG133" i="1" s="1"/>
  <c r="AH133" i="1" s="1"/>
  <c r="AG131" i="1"/>
  <c r="AH131" i="1" s="1"/>
  <c r="AF131" i="1"/>
  <c r="AC131" i="1"/>
  <c r="P131" i="1"/>
  <c r="N131" i="1"/>
  <c r="AF129" i="1"/>
  <c r="AC129" i="1"/>
  <c r="N129" i="1"/>
  <c r="P129" i="1" s="1"/>
  <c r="AG129" i="1" s="1"/>
  <c r="AH129" i="1" s="1"/>
  <c r="N127" i="1"/>
  <c r="P127" i="1" s="1"/>
  <c r="AG127" i="1" s="1"/>
  <c r="AH127" i="1" s="1"/>
  <c r="AG125" i="1"/>
  <c r="AH125" i="1" s="1"/>
  <c r="AJ125" i="1" s="1"/>
  <c r="AL125" i="1" s="1"/>
  <c r="P125" i="1"/>
  <c r="N125" i="1"/>
  <c r="N124" i="1"/>
  <c r="P124" i="1" s="1"/>
  <c r="AG124" i="1" s="1"/>
  <c r="AH124" i="1" s="1"/>
  <c r="AJ124" i="1" s="1"/>
  <c r="AL124" i="1" s="1"/>
  <c r="AG123" i="1"/>
  <c r="AH123" i="1" s="1"/>
  <c r="AJ123" i="1" s="1"/>
  <c r="AL123" i="1" s="1"/>
  <c r="P123" i="1"/>
  <c r="N123" i="1"/>
  <c r="AC122" i="1"/>
  <c r="AF122" i="1" s="1"/>
  <c r="N122" i="1"/>
  <c r="P122" i="1" s="1"/>
  <c r="AG122" i="1" s="1"/>
  <c r="AH122" i="1" s="1"/>
  <c r="AJ122" i="1" s="1"/>
  <c r="AL122" i="1" s="1"/>
  <c r="N121" i="1"/>
  <c r="P121" i="1" s="1"/>
  <c r="AG121" i="1" s="1"/>
  <c r="AH121" i="1" s="1"/>
  <c r="AJ121" i="1" s="1"/>
  <c r="AL121" i="1" s="1"/>
  <c r="N120" i="1"/>
  <c r="P120" i="1" s="1"/>
  <c r="AG120" i="1" s="1"/>
  <c r="AH120" i="1" s="1"/>
  <c r="AH118" i="1"/>
  <c r="AC118" i="1"/>
  <c r="AF118" i="1" s="1"/>
  <c r="AI118" i="1" s="1"/>
  <c r="N118" i="1"/>
  <c r="P118" i="1" s="1"/>
  <c r="AG118" i="1" s="1"/>
  <c r="AC117" i="1"/>
  <c r="AF117" i="1" s="1"/>
  <c r="AI117" i="1" s="1"/>
  <c r="P117" i="1"/>
  <c r="AG117" i="1" s="1"/>
  <c r="AH117" i="1" s="1"/>
  <c r="N117" i="1"/>
  <c r="AF116" i="1"/>
  <c r="AI116" i="1" s="1"/>
  <c r="AC116" i="1"/>
  <c r="N116" i="1"/>
  <c r="P116" i="1" s="1"/>
  <c r="AG116" i="1" s="1"/>
  <c r="AH116" i="1" s="1"/>
  <c r="AF115" i="1"/>
  <c r="AI115" i="1" s="1"/>
  <c r="AC115" i="1"/>
  <c r="P115" i="1"/>
  <c r="AG115" i="1" s="1"/>
  <c r="AH115" i="1" s="1"/>
  <c r="AH119" i="1" s="1"/>
  <c r="N115" i="1"/>
  <c r="AC113" i="1"/>
  <c r="AF113" i="1" s="1"/>
  <c r="AC112" i="1"/>
  <c r="AF112" i="1" s="1"/>
  <c r="P112" i="1"/>
  <c r="N112" i="1"/>
  <c r="AH110" i="1"/>
  <c r="AH111" i="1" s="1"/>
  <c r="AG110" i="1"/>
  <c r="P110" i="1"/>
  <c r="N110" i="1"/>
  <c r="N108" i="1"/>
  <c r="P108" i="1" s="1"/>
  <c r="AG108" i="1" s="1"/>
  <c r="AH108" i="1" s="1"/>
  <c r="AF106" i="1"/>
  <c r="AC106" i="1"/>
  <c r="P106" i="1"/>
  <c r="AG106" i="1" s="1"/>
  <c r="AH106" i="1" s="1"/>
  <c r="AJ106" i="1" s="1"/>
  <c r="AL106" i="1" s="1"/>
  <c r="N106" i="1"/>
  <c r="AC105" i="1"/>
  <c r="AF105" i="1" s="1"/>
  <c r="P105" i="1"/>
  <c r="N105" i="1"/>
  <c r="AC103" i="1"/>
  <c r="AF103" i="1" s="1"/>
  <c r="AI103" i="1" s="1"/>
  <c r="P103" i="1"/>
  <c r="N103" i="1"/>
  <c r="AF102" i="1"/>
  <c r="AI102" i="1" s="1"/>
  <c r="AC102" i="1"/>
  <c r="N102" i="1"/>
  <c r="P102" i="1" s="1"/>
  <c r="AG102" i="1" s="1"/>
  <c r="AH102" i="1" s="1"/>
  <c r="AF101" i="1"/>
  <c r="AI101" i="1" s="1"/>
  <c r="AC101" i="1"/>
  <c r="P101" i="1"/>
  <c r="AG101" i="1" s="1"/>
  <c r="AH101" i="1" s="1"/>
  <c r="N101" i="1"/>
  <c r="AG100" i="1"/>
  <c r="AH100" i="1" s="1"/>
  <c r="P100" i="1"/>
  <c r="N100" i="1"/>
  <c r="AC98" i="1"/>
  <c r="AF98" i="1" s="1"/>
  <c r="P98" i="1"/>
  <c r="N98" i="1"/>
  <c r="AC97" i="1"/>
  <c r="AF97" i="1" s="1"/>
  <c r="P97" i="1"/>
  <c r="N97" i="1"/>
  <c r="N96" i="1"/>
  <c r="P96" i="1" s="1"/>
  <c r="AG96" i="1" s="1"/>
  <c r="AH96" i="1" s="1"/>
  <c r="AJ96" i="1" s="1"/>
  <c r="AL96" i="1" s="1"/>
  <c r="AF95" i="1"/>
  <c r="AC95" i="1"/>
  <c r="N95" i="1"/>
  <c r="P95" i="1" s="1"/>
  <c r="AG95" i="1" s="1"/>
  <c r="AH95" i="1" s="1"/>
  <c r="AJ95" i="1" s="1"/>
  <c r="AL95" i="1" s="1"/>
  <c r="AC94" i="1"/>
  <c r="AF94" i="1" s="1"/>
  <c r="N94" i="1"/>
  <c r="P94" i="1" s="1"/>
  <c r="AG94" i="1" s="1"/>
  <c r="AH94" i="1" s="1"/>
  <c r="AC92" i="1"/>
  <c r="AF92" i="1" s="1"/>
  <c r="P92" i="1"/>
  <c r="AG92" i="1" s="1"/>
  <c r="AH92" i="1" s="1"/>
  <c r="AH93" i="1" s="1"/>
  <c r="N92" i="1"/>
  <c r="AH90" i="1"/>
  <c r="AH91" i="1" s="1"/>
  <c r="N90" i="1"/>
  <c r="P90" i="1" s="1"/>
  <c r="AG90" i="1" s="1"/>
  <c r="N88" i="1"/>
  <c r="P88" i="1" s="1"/>
  <c r="AG88" i="1" s="1"/>
  <c r="AH88" i="1" s="1"/>
  <c r="AJ88" i="1" s="1"/>
  <c r="AL88" i="1" s="1"/>
  <c r="P87" i="1"/>
  <c r="AG87" i="1" s="1"/>
  <c r="AH87" i="1" s="1"/>
  <c r="N87" i="1"/>
  <c r="AC85" i="1"/>
  <c r="AF85" i="1" s="1"/>
  <c r="N85" i="1"/>
  <c r="P85" i="1" s="1"/>
  <c r="AG85" i="1" s="1"/>
  <c r="AH85" i="1" s="1"/>
  <c r="AJ85" i="1" s="1"/>
  <c r="AL85" i="1" s="1"/>
  <c r="AJ84" i="1"/>
  <c r="N84" i="1"/>
  <c r="P84" i="1" s="1"/>
  <c r="AG84" i="1" s="1"/>
  <c r="AH84" i="1" s="1"/>
  <c r="AF82" i="1"/>
  <c r="AC82" i="1"/>
  <c r="P82" i="1"/>
  <c r="AG82" i="1" s="1"/>
  <c r="AH82" i="1" s="1"/>
  <c r="AJ82" i="1" s="1"/>
  <c r="AL82" i="1" s="1"/>
  <c r="N82" i="1"/>
  <c r="AJ81" i="1"/>
  <c r="AL81" i="1" s="1"/>
  <c r="N81" i="1"/>
  <c r="P81" i="1" s="1"/>
  <c r="AG81" i="1" s="1"/>
  <c r="AH81" i="1" s="1"/>
  <c r="AH80" i="1"/>
  <c r="AJ80" i="1" s="1"/>
  <c r="AL80" i="1" s="1"/>
  <c r="AF80" i="1"/>
  <c r="AC80" i="1"/>
  <c r="P80" i="1"/>
  <c r="AG80" i="1" s="1"/>
  <c r="N80" i="1"/>
  <c r="AF79" i="1"/>
  <c r="AC79" i="1"/>
  <c r="P79" i="1"/>
  <c r="AG79" i="1" s="1"/>
  <c r="AH79" i="1" s="1"/>
  <c r="AJ79" i="1" s="1"/>
  <c r="AL79" i="1" s="1"/>
  <c r="N79" i="1"/>
  <c r="AG78" i="1"/>
  <c r="AH78" i="1" s="1"/>
  <c r="P78" i="1"/>
  <c r="N78" i="1"/>
  <c r="N76" i="1"/>
  <c r="P76" i="1" s="1"/>
  <c r="AG76" i="1" s="1"/>
  <c r="AH76" i="1" s="1"/>
  <c r="AJ76" i="1" s="1"/>
  <c r="AL76" i="1" s="1"/>
  <c r="N75" i="1"/>
  <c r="P75" i="1" s="1"/>
  <c r="AG75" i="1" s="1"/>
  <c r="AH75" i="1" s="1"/>
  <c r="AF73" i="1"/>
  <c r="AC73" i="1"/>
  <c r="N73" i="1"/>
  <c r="P73" i="1" s="1"/>
  <c r="AG73" i="1" s="1"/>
  <c r="AH73" i="1" s="1"/>
  <c r="AJ73" i="1" s="1"/>
  <c r="AL73" i="1" s="1"/>
  <c r="AH72" i="1"/>
  <c r="AG72" i="1"/>
  <c r="P72" i="1"/>
  <c r="N72" i="1"/>
  <c r="AC70" i="1"/>
  <c r="AF70" i="1" s="1"/>
  <c r="P70" i="1"/>
  <c r="AG70" i="1" s="1"/>
  <c r="AH70" i="1" s="1"/>
  <c r="N70" i="1"/>
  <c r="AC68" i="1"/>
  <c r="AF68" i="1" s="1"/>
  <c r="AI68" i="1" s="1"/>
  <c r="P68" i="1"/>
  <c r="N68" i="1"/>
  <c r="P66" i="1"/>
  <c r="AG66" i="1" s="1"/>
  <c r="AH66" i="1" s="1"/>
  <c r="AJ66" i="1" s="1"/>
  <c r="AL66" i="1" s="1"/>
  <c r="N66" i="1"/>
  <c r="AF65" i="1"/>
  <c r="AC65" i="1"/>
  <c r="P65" i="1"/>
  <c r="AG65" i="1" s="1"/>
  <c r="AH65" i="1" s="1"/>
  <c r="AJ65" i="1" s="1"/>
  <c r="AL65" i="1" s="1"/>
  <c r="N65" i="1"/>
  <c r="AC64" i="1"/>
  <c r="AF64" i="1" s="1"/>
  <c r="P64" i="1"/>
  <c r="N64" i="1"/>
  <c r="AC63" i="1"/>
  <c r="AF63" i="1" s="1"/>
  <c r="P63" i="1"/>
  <c r="N63" i="1"/>
  <c r="AC62" i="1"/>
  <c r="AF62" i="1" s="1"/>
  <c r="P62" i="1"/>
  <c r="N62" i="1"/>
  <c r="AC61" i="1"/>
  <c r="AF61" i="1" s="1"/>
  <c r="P61" i="1"/>
  <c r="N61" i="1"/>
  <c r="AC60" i="1"/>
  <c r="AF60" i="1" s="1"/>
  <c r="P60" i="1"/>
  <c r="N60" i="1"/>
  <c r="AF59" i="1"/>
  <c r="AC59" i="1"/>
  <c r="P59" i="1"/>
  <c r="N59" i="1"/>
  <c r="AC58" i="1"/>
  <c r="AF58" i="1" s="1"/>
  <c r="P58" i="1"/>
  <c r="N58" i="1"/>
  <c r="AC57" i="1"/>
  <c r="AF57" i="1" s="1"/>
  <c r="P57" i="1"/>
  <c r="N57" i="1"/>
  <c r="AF56" i="1"/>
  <c r="AC56" i="1"/>
  <c r="P56" i="1"/>
  <c r="N56" i="1"/>
  <c r="N55" i="1"/>
  <c r="P55" i="1" s="1"/>
  <c r="AG55" i="1" s="1"/>
  <c r="AH55" i="1" s="1"/>
  <c r="AJ55" i="1" s="1"/>
  <c r="AL55" i="1" s="1"/>
  <c r="P54" i="1"/>
  <c r="AG54" i="1" s="1"/>
  <c r="AH54" i="1" s="1"/>
  <c r="AJ54" i="1" s="1"/>
  <c r="AL54" i="1" s="1"/>
  <c r="N54" i="1"/>
  <c r="P53" i="1"/>
  <c r="AG53" i="1" s="1"/>
  <c r="AH53" i="1" s="1"/>
  <c r="N53" i="1"/>
  <c r="N51" i="1"/>
  <c r="P51" i="1" s="1"/>
  <c r="AG51" i="1" s="1"/>
  <c r="AH51" i="1" s="1"/>
  <c r="AJ51" i="1" s="1"/>
  <c r="AL51" i="1" s="1"/>
  <c r="AJ50" i="1"/>
  <c r="AH50" i="1"/>
  <c r="AH52" i="1" s="1"/>
  <c r="N50" i="1"/>
  <c r="P50" i="1" s="1"/>
  <c r="AG50" i="1" s="1"/>
  <c r="AF48" i="1"/>
  <c r="AC48" i="1"/>
  <c r="P48" i="1"/>
  <c r="N48" i="1"/>
  <c r="N47" i="1"/>
  <c r="P47" i="1" s="1"/>
  <c r="AG47" i="1" s="1"/>
  <c r="AH47" i="1" s="1"/>
  <c r="N45" i="1"/>
  <c r="P45" i="1" s="1"/>
  <c r="AG45" i="1" s="1"/>
  <c r="AH45" i="1" s="1"/>
  <c r="AJ45" i="1" s="1"/>
  <c r="AL45" i="1" s="1"/>
  <c r="AH44" i="1"/>
  <c r="AJ44" i="1" s="1"/>
  <c r="AG44" i="1"/>
  <c r="N44" i="1"/>
  <c r="P44" i="1" s="1"/>
  <c r="P42" i="1"/>
  <c r="AG42" i="1" s="1"/>
  <c r="AH42" i="1" s="1"/>
  <c r="N42" i="1"/>
  <c r="N40" i="1"/>
  <c r="P40" i="1" s="1"/>
  <c r="AG40" i="1" s="1"/>
  <c r="AH40" i="1" s="1"/>
  <c r="P38" i="1"/>
  <c r="AG38" i="1" s="1"/>
  <c r="AH38" i="1" s="1"/>
  <c r="AJ38" i="1" s="1"/>
  <c r="AL38" i="1" s="1"/>
  <c r="N38" i="1"/>
  <c r="N37" i="1"/>
  <c r="P37" i="1" s="1"/>
  <c r="AG37" i="1" s="1"/>
  <c r="AH37" i="1" s="1"/>
  <c r="AJ37" i="1" s="1"/>
  <c r="AL37" i="1" s="1"/>
  <c r="P36" i="1"/>
  <c r="AG36" i="1" s="1"/>
  <c r="AH36" i="1" s="1"/>
  <c r="N36" i="1"/>
  <c r="N34" i="1"/>
  <c r="P34" i="1" s="1"/>
  <c r="AG34" i="1" s="1"/>
  <c r="AH34" i="1" s="1"/>
  <c r="N32" i="1"/>
  <c r="P32" i="1" s="1"/>
  <c r="AG32" i="1" s="1"/>
  <c r="AH32" i="1" s="1"/>
  <c r="AJ32" i="1" s="1"/>
  <c r="AL32" i="1" s="1"/>
  <c r="AL31" i="1"/>
  <c r="AH31" i="1"/>
  <c r="AJ31" i="1" s="1"/>
  <c r="AG31" i="1"/>
  <c r="P31" i="1"/>
  <c r="N31" i="1"/>
  <c r="P30" i="1"/>
  <c r="AG30" i="1" s="1"/>
  <c r="AH30" i="1" s="1"/>
  <c r="AJ30" i="1" s="1"/>
  <c r="AL30" i="1" s="1"/>
  <c r="N30" i="1"/>
  <c r="AG29" i="1"/>
  <c r="AH29" i="1" s="1"/>
  <c r="AJ29" i="1" s="1"/>
  <c r="AL29" i="1" s="1"/>
  <c r="P29" i="1"/>
  <c r="N29" i="1"/>
  <c r="N28" i="1"/>
  <c r="P28" i="1" s="1"/>
  <c r="AG28" i="1" s="1"/>
  <c r="AH28" i="1" s="1"/>
  <c r="AG26" i="1"/>
  <c r="AH26" i="1" s="1"/>
  <c r="AH27" i="1" s="1"/>
  <c r="P26" i="1"/>
  <c r="N26" i="1"/>
  <c r="P24" i="1"/>
  <c r="AG24" i="1" s="1"/>
  <c r="AH24" i="1" s="1"/>
  <c r="N24" i="1"/>
  <c r="N22" i="1"/>
  <c r="P22" i="1" s="1"/>
  <c r="AG22" i="1" s="1"/>
  <c r="AH22" i="1" s="1"/>
  <c r="N20" i="1"/>
  <c r="P20" i="1" s="1"/>
  <c r="AG20" i="1" s="1"/>
  <c r="AH20" i="1" s="1"/>
  <c r="AJ20" i="1" s="1"/>
  <c r="AL20" i="1" s="1"/>
  <c r="AL19" i="1"/>
  <c r="AH19" i="1"/>
  <c r="AJ19" i="1" s="1"/>
  <c r="AG19" i="1"/>
  <c r="P19" i="1"/>
  <c r="N19" i="1"/>
  <c r="P18" i="1"/>
  <c r="AG18" i="1" s="1"/>
  <c r="AH18" i="1" s="1"/>
  <c r="AJ18" i="1" s="1"/>
  <c r="AL18" i="1" s="1"/>
  <c r="N18" i="1"/>
  <c r="AG17" i="1"/>
  <c r="AH17" i="1" s="1"/>
  <c r="P17" i="1"/>
  <c r="N17" i="1"/>
  <c r="AG15" i="1"/>
  <c r="AH15" i="1" s="1"/>
  <c r="AJ15" i="1" s="1"/>
  <c r="AL15" i="1" s="1"/>
  <c r="N15" i="1"/>
  <c r="P15" i="1" s="1"/>
  <c r="AG14" i="1"/>
  <c r="AH14" i="1" s="1"/>
  <c r="AJ14" i="1" s="1"/>
  <c r="P14" i="1"/>
  <c r="N14" i="1"/>
  <c r="P12" i="1"/>
  <c r="AG12" i="1" s="1"/>
  <c r="AH12" i="1" s="1"/>
  <c r="N12" i="1"/>
  <c r="AC10" i="1"/>
  <c r="AF10" i="1" s="1"/>
  <c r="P10" i="1"/>
  <c r="AG10" i="1" s="1"/>
  <c r="AH10" i="1" s="1"/>
  <c r="N10" i="1"/>
  <c r="AJ34" i="1" l="1"/>
  <c r="AH35" i="1"/>
  <c r="AJ12" i="1"/>
  <c r="AH13" i="1"/>
  <c r="AJ100" i="1"/>
  <c r="AH134" i="1"/>
  <c r="AJ133" i="1"/>
  <c r="AH33" i="1"/>
  <c r="AJ28" i="1"/>
  <c r="AJ47" i="1"/>
  <c r="AJ36" i="1"/>
  <c r="AH39" i="1"/>
  <c r="AJ22" i="1"/>
  <c r="AH23" i="1"/>
  <c r="AJ40" i="1"/>
  <c r="AH41" i="1"/>
  <c r="AJ16" i="1"/>
  <c r="AL14" i="1"/>
  <c r="AL16" i="1" s="1"/>
  <c r="AH43" i="1"/>
  <c r="AJ42" i="1"/>
  <c r="AJ78" i="1"/>
  <c r="AH83" i="1"/>
  <c r="AJ24" i="1"/>
  <c r="AH25" i="1"/>
  <c r="AJ17" i="1"/>
  <c r="AH21" i="1"/>
  <c r="AJ10" i="1"/>
  <c r="AH11" i="1"/>
  <c r="AJ46" i="1"/>
  <c r="AL44" i="1"/>
  <c r="AL46" i="1" s="1"/>
  <c r="AJ53" i="1"/>
  <c r="AJ103" i="1"/>
  <c r="AL103" i="1" s="1"/>
  <c r="AJ26" i="1"/>
  <c r="AH126" i="1"/>
  <c r="AJ120" i="1"/>
  <c r="AJ287" i="1"/>
  <c r="AH289" i="1"/>
  <c r="AJ496" i="1"/>
  <c r="AH498" i="1"/>
  <c r="AG48" i="1"/>
  <c r="AH48" i="1" s="1"/>
  <c r="AJ48" i="1" s="1"/>
  <c r="AL48" i="1" s="1"/>
  <c r="AJ115" i="1"/>
  <c r="AJ156" i="1"/>
  <c r="AL156" i="1" s="1"/>
  <c r="AJ168" i="1"/>
  <c r="AL168" i="1" s="1"/>
  <c r="AJ203" i="1"/>
  <c r="AL203" i="1" s="1"/>
  <c r="AJ208" i="1"/>
  <c r="AL208" i="1" s="1"/>
  <c r="AH224" i="1"/>
  <c r="AJ222" i="1"/>
  <c r="AH242" i="1"/>
  <c r="AJ239" i="1"/>
  <c r="AJ325" i="1"/>
  <c r="AH326" i="1"/>
  <c r="AH533" i="1"/>
  <c r="AJ532" i="1"/>
  <c r="AH585" i="1"/>
  <c r="AJ579" i="1"/>
  <c r="AG68" i="1"/>
  <c r="AH68" i="1" s="1"/>
  <c r="AH69" i="1" s="1"/>
  <c r="AJ72" i="1"/>
  <c r="AH74" i="1"/>
  <c r="AH128" i="1"/>
  <c r="AJ127" i="1"/>
  <c r="AJ141" i="1"/>
  <c r="AH142" i="1"/>
  <c r="AJ151" i="1"/>
  <c r="AG205" i="1"/>
  <c r="AH205" i="1" s="1"/>
  <c r="AH210" i="1" s="1"/>
  <c r="AJ213" i="1"/>
  <c r="AL213" i="1" s="1"/>
  <c r="AG231" i="1"/>
  <c r="AH231" i="1" s="1"/>
  <c r="AJ231" i="1" s="1"/>
  <c r="AL231" i="1" s="1"/>
  <c r="AJ253" i="1"/>
  <c r="AH268" i="1"/>
  <c r="AG280" i="1"/>
  <c r="AH280" i="1" s="1"/>
  <c r="AJ280" i="1" s="1"/>
  <c r="AL280" i="1" s="1"/>
  <c r="AH309" i="1"/>
  <c r="AJ305" i="1"/>
  <c r="AJ308" i="1"/>
  <c r="AL308" i="1" s="1"/>
  <c r="AJ416" i="1"/>
  <c r="AH418" i="1"/>
  <c r="AJ542" i="1"/>
  <c r="AL541" i="1"/>
  <c r="AL542" i="1" s="1"/>
  <c r="AJ108" i="1"/>
  <c r="AH109" i="1"/>
  <c r="AJ192" i="1"/>
  <c r="AH193" i="1"/>
  <c r="AG103" i="1"/>
  <c r="AH103" i="1" s="1"/>
  <c r="AH104" i="1" s="1"/>
  <c r="AJ285" i="1"/>
  <c r="AH286" i="1"/>
  <c r="AG246" i="1"/>
  <c r="AH246" i="1" s="1"/>
  <c r="AJ246" i="1" s="1"/>
  <c r="AL246" i="1" s="1"/>
  <c r="AG245" i="1"/>
  <c r="AH245" i="1" s="1"/>
  <c r="AJ279" i="1"/>
  <c r="AH282" i="1"/>
  <c r="AH324" i="1"/>
  <c r="AJ323" i="1"/>
  <c r="AJ380" i="1"/>
  <c r="AH382" i="1"/>
  <c r="AH631" i="1"/>
  <c r="AJ629" i="1"/>
  <c r="AJ68" i="1"/>
  <c r="AG105" i="1"/>
  <c r="AH105" i="1" s="1"/>
  <c r="AH275" i="1"/>
  <c r="AJ269" i="1"/>
  <c r="AJ327" i="1"/>
  <c r="AH328" i="1"/>
  <c r="AJ359" i="1"/>
  <c r="AH360" i="1"/>
  <c r="AJ199" i="1"/>
  <c r="AI209" i="1"/>
  <c r="AG209" i="1"/>
  <c r="AH209" i="1" s="1"/>
  <c r="AJ444" i="1"/>
  <c r="AH446" i="1"/>
  <c r="AJ457" i="1"/>
  <c r="AH459" i="1"/>
  <c r="AH46" i="1"/>
  <c r="AG59" i="1"/>
  <c r="AH59" i="1" s="1"/>
  <c r="AJ59" i="1" s="1"/>
  <c r="AL59" i="1" s="1"/>
  <c r="AJ92" i="1"/>
  <c r="AG97" i="1"/>
  <c r="AH97" i="1" s="1"/>
  <c r="AJ97" i="1" s="1"/>
  <c r="AL97" i="1" s="1"/>
  <c r="AJ101" i="1"/>
  <c r="AL101" i="1" s="1"/>
  <c r="AJ116" i="1"/>
  <c r="AL116" i="1" s="1"/>
  <c r="AJ135" i="1"/>
  <c r="AG145" i="1"/>
  <c r="AH145" i="1" s="1"/>
  <c r="AH146" i="1" s="1"/>
  <c r="AJ152" i="1"/>
  <c r="AL152" i="1" s="1"/>
  <c r="AJ157" i="1"/>
  <c r="AL157" i="1" s="1"/>
  <c r="AJ215" i="1"/>
  <c r="AH226" i="1"/>
  <c r="AJ225" i="1"/>
  <c r="AH249" i="1"/>
  <c r="AJ248" i="1"/>
  <c r="AJ299" i="1"/>
  <c r="AH300" i="1"/>
  <c r="AJ329" i="1"/>
  <c r="AH330" i="1"/>
  <c r="AL376" i="1"/>
  <c r="AJ393" i="1"/>
  <c r="AH493" i="1"/>
  <c r="AJ491" i="1"/>
  <c r="AG62" i="1"/>
  <c r="AH62" i="1" s="1"/>
  <c r="AJ62" i="1" s="1"/>
  <c r="AL62" i="1" s="1"/>
  <c r="AJ90" i="1"/>
  <c r="AJ197" i="1"/>
  <c r="AH198" i="1"/>
  <c r="AJ499" i="1"/>
  <c r="AH500" i="1"/>
  <c r="AJ163" i="1"/>
  <c r="AH180" i="1"/>
  <c r="AJ179" i="1"/>
  <c r="AJ435" i="1"/>
  <c r="AH536" i="1"/>
  <c r="AJ534" i="1"/>
  <c r="AH16" i="1"/>
  <c r="AG61" i="1"/>
  <c r="AH61" i="1" s="1"/>
  <c r="AJ61" i="1" s="1"/>
  <c r="AL61" i="1" s="1"/>
  <c r="AG63" i="1"/>
  <c r="AH63" i="1" s="1"/>
  <c r="AJ63" i="1" s="1"/>
  <c r="AL63" i="1" s="1"/>
  <c r="AH89" i="1"/>
  <c r="AJ87" i="1"/>
  <c r="AG113" i="1"/>
  <c r="AH113" i="1" s="1"/>
  <c r="AJ113" i="1" s="1"/>
  <c r="AL113" i="1" s="1"/>
  <c r="AG112" i="1"/>
  <c r="AH112" i="1" s="1"/>
  <c r="AJ145" i="1"/>
  <c r="AG170" i="1"/>
  <c r="AH170" i="1" s="1"/>
  <c r="AG181" i="1"/>
  <c r="AH181" i="1" s="1"/>
  <c r="AG301" i="1"/>
  <c r="AH301" i="1" s="1"/>
  <c r="AG420" i="1"/>
  <c r="AH420" i="1" s="1"/>
  <c r="AJ420" i="1" s="1"/>
  <c r="AL420" i="1" s="1"/>
  <c r="AJ426" i="1"/>
  <c r="AL426" i="1" s="1"/>
  <c r="AJ470" i="1"/>
  <c r="AL470" i="1" s="1"/>
  <c r="AH650" i="1"/>
  <c r="AJ643" i="1"/>
  <c r="AJ229" i="1"/>
  <c r="AH232" i="1"/>
  <c r="AJ194" i="1"/>
  <c r="AH196" i="1"/>
  <c r="AH178" i="1"/>
  <c r="AJ177" i="1"/>
  <c r="AH298" i="1"/>
  <c r="AJ296" i="1"/>
  <c r="AH477" i="1"/>
  <c r="AJ476" i="1"/>
  <c r="AH554" i="1"/>
  <c r="AJ553" i="1"/>
  <c r="AJ276" i="1"/>
  <c r="AH278" i="1"/>
  <c r="AG98" i="1"/>
  <c r="AH98" i="1" s="1"/>
  <c r="AJ98" i="1" s="1"/>
  <c r="AL98" i="1" s="1"/>
  <c r="AJ117" i="1"/>
  <c r="AL117" i="1" s="1"/>
  <c r="AJ154" i="1"/>
  <c r="AJ158" i="1"/>
  <c r="AL158" i="1" s="1"/>
  <c r="AG167" i="1"/>
  <c r="AH167" i="1" s="1"/>
  <c r="AH171" i="1" s="1"/>
  <c r="AJ183" i="1"/>
  <c r="AH184" i="1"/>
  <c r="AG190" i="1"/>
  <c r="AH190" i="1" s="1"/>
  <c r="AJ190" i="1" s="1"/>
  <c r="AL190" i="1" s="1"/>
  <c r="AJ201" i="1"/>
  <c r="AL201" i="1" s="1"/>
  <c r="AJ217" i="1"/>
  <c r="AH228" i="1"/>
  <c r="AJ227" i="1"/>
  <c r="AJ250" i="1"/>
  <c r="AH252" i="1"/>
  <c r="AJ290" i="1"/>
  <c r="AH292" i="1"/>
  <c r="AJ337" i="1"/>
  <c r="AH338" i="1"/>
  <c r="AJ377" i="1"/>
  <c r="AL377" i="1" s="1"/>
  <c r="AH379" i="1"/>
  <c r="AJ408" i="1"/>
  <c r="AH409" i="1"/>
  <c r="AJ480" i="1"/>
  <c r="AL50" i="1"/>
  <c r="AL52" i="1" s="1"/>
  <c r="AJ52" i="1"/>
  <c r="AH295" i="1"/>
  <c r="AJ293" i="1"/>
  <c r="AJ455" i="1"/>
  <c r="AH456" i="1"/>
  <c r="AG57" i="1"/>
  <c r="AH57" i="1" s="1"/>
  <c r="AJ57" i="1" s="1"/>
  <c r="AL57" i="1" s="1"/>
  <c r="AH144" i="1"/>
  <c r="AJ143" i="1"/>
  <c r="AJ205" i="1"/>
  <c r="AJ170" i="1"/>
  <c r="AL170" i="1" s="1"/>
  <c r="AI211" i="1"/>
  <c r="AG211" i="1"/>
  <c r="AH211" i="1" s="1"/>
  <c r="AH214" i="1" s="1"/>
  <c r="AH284" i="1"/>
  <c r="AJ283" i="1"/>
  <c r="AH466" i="1"/>
  <c r="AJ465" i="1"/>
  <c r="AG56" i="1"/>
  <c r="AH56" i="1" s="1"/>
  <c r="AJ56" i="1" s="1"/>
  <c r="AL56" i="1" s="1"/>
  <c r="AH77" i="1"/>
  <c r="AJ75" i="1"/>
  <c r="AJ102" i="1"/>
  <c r="AL102" i="1" s="1"/>
  <c r="AH148" i="1"/>
  <c r="AJ147" i="1"/>
  <c r="AH173" i="1"/>
  <c r="AJ172" i="1"/>
  <c r="AJ219" i="1"/>
  <c r="AH221" i="1"/>
  <c r="AH236" i="1"/>
  <c r="AJ235" i="1"/>
  <c r="AH244" i="1"/>
  <c r="AJ243" i="1"/>
  <c r="AJ314" i="1"/>
  <c r="AH315" i="1"/>
  <c r="AG339" i="1"/>
  <c r="AH339" i="1" s="1"/>
  <c r="AL84" i="1"/>
  <c r="AL86" i="1" s="1"/>
  <c r="AJ86" i="1"/>
  <c r="AH176" i="1"/>
  <c r="AJ174" i="1"/>
  <c r="AG64" i="1"/>
  <c r="AH64" i="1" s="1"/>
  <c r="AJ64" i="1" s="1"/>
  <c r="AL64" i="1" s="1"/>
  <c r="AL367" i="1"/>
  <c r="AL369" i="1" s="1"/>
  <c r="AJ369" i="1"/>
  <c r="AH130" i="1"/>
  <c r="AJ129" i="1"/>
  <c r="AJ70" i="1"/>
  <c r="AH71" i="1"/>
  <c r="AH99" i="1"/>
  <c r="AJ94" i="1"/>
  <c r="AH166" i="1"/>
  <c r="AJ165" i="1"/>
  <c r="AJ189" i="1"/>
  <c r="AH191" i="1"/>
  <c r="AJ312" i="1"/>
  <c r="AH313" i="1"/>
  <c r="AG58" i="1"/>
  <c r="AH58" i="1" s="1"/>
  <c r="AJ58" i="1" s="1"/>
  <c r="AL58" i="1" s="1"/>
  <c r="AH86" i="1"/>
  <c r="AJ118" i="1"/>
  <c r="AL118" i="1" s="1"/>
  <c r="AH132" i="1"/>
  <c r="AJ131" i="1"/>
  <c r="AH150" i="1"/>
  <c r="AJ149" i="1"/>
  <c r="AG155" i="1"/>
  <c r="AH155" i="1" s="1"/>
  <c r="AH162" i="1" s="1"/>
  <c r="AG159" i="1"/>
  <c r="AH159" i="1" s="1"/>
  <c r="AJ159" i="1" s="1"/>
  <c r="AL159" i="1" s="1"/>
  <c r="AG202" i="1"/>
  <c r="AH202" i="1" s="1"/>
  <c r="AJ202" i="1" s="1"/>
  <c r="AL202" i="1" s="1"/>
  <c r="AJ207" i="1"/>
  <c r="AL207" i="1" s="1"/>
  <c r="AJ432" i="1"/>
  <c r="AH471" i="1"/>
  <c r="AJ530" i="1"/>
  <c r="AH531" i="1"/>
  <c r="AL568" i="1"/>
  <c r="AL570" i="1" s="1"/>
  <c r="AJ570" i="1"/>
  <c r="AG60" i="1"/>
  <c r="AH60" i="1" s="1"/>
  <c r="AJ60" i="1" s="1"/>
  <c r="AL60" i="1" s="1"/>
  <c r="AJ155" i="1"/>
  <c r="AL155" i="1" s="1"/>
  <c r="AJ316" i="1"/>
  <c r="AH318" i="1"/>
  <c r="AJ138" i="1"/>
  <c r="AH140" i="1"/>
  <c r="AJ238" i="1"/>
  <c r="AL237" i="1"/>
  <c r="AL238" i="1" s="1"/>
  <c r="AG333" i="1"/>
  <c r="AH333" i="1" s="1"/>
  <c r="AJ333" i="1" s="1"/>
  <c r="AL333" i="1" s="1"/>
  <c r="AJ352" i="1"/>
  <c r="AH375" i="1"/>
  <c r="AJ385" i="1"/>
  <c r="AH387" i="1"/>
  <c r="AG425" i="1"/>
  <c r="AH425" i="1" s="1"/>
  <c r="AH427" i="1" s="1"/>
  <c r="AG428" i="1"/>
  <c r="AH428" i="1" s="1"/>
  <c r="AJ438" i="1"/>
  <c r="AL438" i="1" s="1"/>
  <c r="AL503" i="1"/>
  <c r="AL507" i="1" s="1"/>
  <c r="AJ540" i="1"/>
  <c r="AL539" i="1"/>
  <c r="AL540" i="1" s="1"/>
  <c r="AJ547" i="1"/>
  <c r="AL618" i="1"/>
  <c r="AL620" i="1" s="1"/>
  <c r="AJ620" i="1"/>
  <c r="AH628" i="1"/>
  <c r="AJ651" i="1"/>
  <c r="AH681" i="1"/>
  <c r="AJ680" i="1"/>
  <c r="AJ689" i="1"/>
  <c r="AH690" i="1"/>
  <c r="AJ701" i="1"/>
  <c r="AL701" i="1" s="1"/>
  <c r="AJ709" i="1"/>
  <c r="AH710" i="1"/>
  <c r="AH983" i="1"/>
  <c r="AJ982" i="1"/>
  <c r="AJ331" i="1"/>
  <c r="AG343" i="1"/>
  <c r="AH343" i="1" s="1"/>
  <c r="AG433" i="1"/>
  <c r="AH433" i="1" s="1"/>
  <c r="AJ433" i="1" s="1"/>
  <c r="AL433" i="1" s="1"/>
  <c r="AG481" i="1"/>
  <c r="AH481" i="1" s="1"/>
  <c r="AJ481" i="1" s="1"/>
  <c r="AL481" i="1" s="1"/>
  <c r="AG504" i="1"/>
  <c r="AH504" i="1" s="1"/>
  <c r="AJ504" i="1" s="1"/>
  <c r="AL504" i="1" s="1"/>
  <c r="AG515" i="1"/>
  <c r="AH515" i="1" s="1"/>
  <c r="AJ561" i="1"/>
  <c r="AL560" i="1"/>
  <c r="AL561" i="1" s="1"/>
  <c r="AJ603" i="1"/>
  <c r="AL603" i="1" s="1"/>
  <c r="AH608" i="1"/>
  <c r="AJ626" i="1"/>
  <c r="AJ411" i="1"/>
  <c r="AL410" i="1"/>
  <c r="AL411" i="1" s="1"/>
  <c r="AH454" i="1"/>
  <c r="AJ453" i="1"/>
  <c r="AH464" i="1"/>
  <c r="AJ460" i="1"/>
  <c r="AL487" i="1"/>
  <c r="AH490" i="1"/>
  <c r="AH557" i="1"/>
  <c r="AJ555" i="1"/>
  <c r="AG658" i="1"/>
  <c r="AH658" i="1" s="1"/>
  <c r="AJ658" i="1" s="1"/>
  <c r="AL658" i="1" s="1"/>
  <c r="AJ684" i="1"/>
  <c r="AI703" i="1"/>
  <c r="AJ703" i="1" s="1"/>
  <c r="AG703" i="1"/>
  <c r="AH703" i="1" s="1"/>
  <c r="AH704" i="1" s="1"/>
  <c r="AH986" i="1"/>
  <c r="AJ984" i="1"/>
  <c r="AJ303" i="1"/>
  <c r="AJ310" i="1"/>
  <c r="AJ349" i="1"/>
  <c r="AH411" i="1"/>
  <c r="AJ449" i="1"/>
  <c r="AJ467" i="1"/>
  <c r="AJ478" i="1"/>
  <c r="AJ488" i="1"/>
  <c r="AH563" i="1"/>
  <c r="AJ562" i="1"/>
  <c r="AH600" i="1"/>
  <c r="AJ599" i="1"/>
  <c r="AJ609" i="1"/>
  <c r="AH610" i="1"/>
  <c r="AJ730" i="1"/>
  <c r="AH732" i="1"/>
  <c r="AG356" i="1"/>
  <c r="AH356" i="1" s="1"/>
  <c r="AJ356" i="1" s="1"/>
  <c r="AL356" i="1" s="1"/>
  <c r="AH401" i="1"/>
  <c r="AJ400" i="1"/>
  <c r="AG437" i="1"/>
  <c r="AH437" i="1" s="1"/>
  <c r="AH440" i="1" s="1"/>
  <c r="AH507" i="1"/>
  <c r="AJ520" i="1"/>
  <c r="AG571" i="1"/>
  <c r="AH571" i="1" s="1"/>
  <c r="AH572" i="1" s="1"/>
  <c r="AG592" i="1"/>
  <c r="AH592" i="1" s="1"/>
  <c r="AH620" i="1"/>
  <c r="AG664" i="1"/>
  <c r="AH664" i="1" s="1"/>
  <c r="AJ664" i="1" s="1"/>
  <c r="AL664" i="1" s="1"/>
  <c r="AH692" i="1"/>
  <c r="AJ691" i="1"/>
  <c r="AG332" i="1"/>
  <c r="AH332" i="1" s="1"/>
  <c r="AJ332" i="1" s="1"/>
  <c r="AL332" i="1" s="1"/>
  <c r="AG394" i="1"/>
  <c r="AH394" i="1" s="1"/>
  <c r="AH396" i="1" s="1"/>
  <c r="AG405" i="1"/>
  <c r="AH405" i="1" s="1"/>
  <c r="AJ419" i="1"/>
  <c r="AG549" i="1"/>
  <c r="AH549" i="1" s="1"/>
  <c r="AJ549" i="1" s="1"/>
  <c r="AL549" i="1" s="1"/>
  <c r="AJ564" i="1"/>
  <c r="AH565" i="1"/>
  <c r="AG601" i="1"/>
  <c r="AH601" i="1" s="1"/>
  <c r="AH604" i="1" s="1"/>
  <c r="AG602" i="1"/>
  <c r="AH602" i="1" s="1"/>
  <c r="AJ602" i="1" s="1"/>
  <c r="AL602" i="1" s="1"/>
  <c r="AL605" i="1"/>
  <c r="AL608" i="1" s="1"/>
  <c r="AJ608" i="1"/>
  <c r="AJ639" i="1"/>
  <c r="AH640" i="1"/>
  <c r="AJ708" i="1"/>
  <c r="AL705" i="1"/>
  <c r="AL708" i="1" s="1"/>
  <c r="AH719" i="1"/>
  <c r="AJ718" i="1"/>
  <c r="AG397" i="1"/>
  <c r="AH397" i="1" s="1"/>
  <c r="AH399" i="1" s="1"/>
  <c r="AJ412" i="1"/>
  <c r="AG441" i="1"/>
  <c r="AH441" i="1" s="1"/>
  <c r="AJ475" i="1"/>
  <c r="AJ508" i="1"/>
  <c r="AH527" i="1"/>
  <c r="AJ526" i="1"/>
  <c r="AJ543" i="1"/>
  <c r="AH544" i="1"/>
  <c r="AH622" i="1"/>
  <c r="AJ621" i="1"/>
  <c r="AH695" i="1"/>
  <c r="AJ693" i="1"/>
  <c r="AH714" i="1"/>
  <c r="AJ713" i="1"/>
  <c r="AJ720" i="1"/>
  <c r="AH721" i="1"/>
  <c r="AG319" i="1"/>
  <c r="AH319" i="1" s="1"/>
  <c r="AG320" i="1"/>
  <c r="AH320" i="1" s="1"/>
  <c r="AJ320" i="1" s="1"/>
  <c r="AL320" i="1" s="1"/>
  <c r="AH358" i="1"/>
  <c r="AJ502" i="1"/>
  <c r="AL501" i="1"/>
  <c r="AL502" i="1" s="1"/>
  <c r="AJ512" i="1"/>
  <c r="AH514" i="1"/>
  <c r="AH525" i="1"/>
  <c r="AH567" i="1"/>
  <c r="AJ566" i="1"/>
  <c r="AJ587" i="1"/>
  <c r="AL586" i="1"/>
  <c r="AL587" i="1" s="1"/>
  <c r="AJ601" i="1"/>
  <c r="AJ611" i="1"/>
  <c r="AH612" i="1"/>
  <c r="AL623" i="1"/>
  <c r="AL625" i="1" s="1"/>
  <c r="AJ625" i="1"/>
  <c r="AJ660" i="1"/>
  <c r="AG665" i="1"/>
  <c r="AH665" i="1" s="1"/>
  <c r="AJ665" i="1" s="1"/>
  <c r="AL665" i="1" s="1"/>
  <c r="AJ110" i="1"/>
  <c r="AJ185" i="1"/>
  <c r="AJ233" i="1"/>
  <c r="AJ347" i="1"/>
  <c r="AJ354" i="1"/>
  <c r="AH373" i="1"/>
  <c r="AJ391" i="1"/>
  <c r="AL423" i="1"/>
  <c r="AL424" i="1" s="1"/>
  <c r="AJ447" i="1"/>
  <c r="AH502" i="1"/>
  <c r="AG509" i="1"/>
  <c r="AH509" i="1" s="1"/>
  <c r="AH511" i="1" s="1"/>
  <c r="AG513" i="1"/>
  <c r="AH513" i="1" s="1"/>
  <c r="AJ517" i="1"/>
  <c r="AJ522" i="1"/>
  <c r="AH538" i="1"/>
  <c r="AJ537" i="1"/>
  <c r="AH574" i="1"/>
  <c r="AJ573" i="1"/>
  <c r="AH587" i="1"/>
  <c r="AG616" i="1"/>
  <c r="AH616" i="1" s="1"/>
  <c r="AH617" i="1" s="1"/>
  <c r="AH686" i="1"/>
  <c r="AJ685" i="1"/>
  <c r="AG357" i="1"/>
  <c r="AH357" i="1" s="1"/>
  <c r="AJ357" i="1" s="1"/>
  <c r="AL357" i="1" s="1"/>
  <c r="AL370" i="1"/>
  <c r="AL373" i="1" s="1"/>
  <c r="AJ373" i="1"/>
  <c r="AH390" i="1"/>
  <c r="AG402" i="1"/>
  <c r="AH402" i="1" s="1"/>
  <c r="AH424" i="1"/>
  <c r="AJ429" i="1"/>
  <c r="AL429" i="1" s="1"/>
  <c r="AH452" i="1"/>
  <c r="AJ451" i="1"/>
  <c r="AJ483" i="1"/>
  <c r="AH487" i="1"/>
  <c r="AJ551" i="1"/>
  <c r="AH578" i="1"/>
  <c r="AH589" i="1"/>
  <c r="AJ588" i="1"/>
  <c r="AJ632" i="1"/>
  <c r="AJ307" i="1"/>
  <c r="AL307" i="1" s="1"/>
  <c r="AJ336" i="1"/>
  <c r="AL335" i="1"/>
  <c r="AL336" i="1" s="1"/>
  <c r="AH366" i="1"/>
  <c r="AJ390" i="1"/>
  <c r="AJ487" i="1"/>
  <c r="AJ494" i="1"/>
  <c r="AJ509" i="1"/>
  <c r="AL509" i="1" s="1"/>
  <c r="AJ513" i="1"/>
  <c r="AL513" i="1" s="1"/>
  <c r="AH529" i="1"/>
  <c r="AJ528" i="1"/>
  <c r="AH546" i="1"/>
  <c r="AJ545" i="1"/>
  <c r="AH559" i="1"/>
  <c r="AJ558" i="1"/>
  <c r="AJ578" i="1"/>
  <c r="AL575" i="1"/>
  <c r="AL578" i="1" s="1"/>
  <c r="AJ596" i="1"/>
  <c r="AL595" i="1"/>
  <c r="AL596" i="1" s="1"/>
  <c r="AH625" i="1"/>
  <c r="AH635" i="1"/>
  <c r="AJ634" i="1"/>
  <c r="AH727" i="1"/>
  <c r="AJ726" i="1"/>
  <c r="AH336" i="1"/>
  <c r="AJ361" i="1"/>
  <c r="AL388" i="1"/>
  <c r="AL390" i="1" s="1"/>
  <c r="AG421" i="1"/>
  <c r="AH421" i="1" s="1"/>
  <c r="AJ421" i="1" s="1"/>
  <c r="AL421" i="1" s="1"/>
  <c r="AJ591" i="1"/>
  <c r="AL590" i="1"/>
  <c r="AL591" i="1" s="1"/>
  <c r="AJ597" i="1"/>
  <c r="AH598" i="1"/>
  <c r="AJ613" i="1"/>
  <c r="AH615" i="1"/>
  <c r="AG636" i="1"/>
  <c r="AH636" i="1" s="1"/>
  <c r="AG657" i="1"/>
  <c r="AH657" i="1" s="1"/>
  <c r="AJ657" i="1" s="1"/>
  <c r="AL657" i="1" s="1"/>
  <c r="AH780" i="1"/>
  <c r="AJ778" i="1"/>
  <c r="AJ1036" i="1"/>
  <c r="AH1037" i="1"/>
  <c r="AG696" i="1"/>
  <c r="AH696" i="1" s="1"/>
  <c r="AH702" i="1" s="1"/>
  <c r="AJ766" i="1"/>
  <c r="AH777" i="1"/>
  <c r="AJ776" i="1"/>
  <c r="AH807" i="1"/>
  <c r="AJ806" i="1"/>
  <c r="AG820" i="1"/>
  <c r="AH820" i="1" s="1"/>
  <c r="AH845" i="1"/>
  <c r="AJ844" i="1"/>
  <c r="AG868" i="1"/>
  <c r="AH868" i="1" s="1"/>
  <c r="AH875" i="1" s="1"/>
  <c r="AI868" i="1"/>
  <c r="AI901" i="1"/>
  <c r="AJ901" i="1" s="1"/>
  <c r="AL901" i="1" s="1"/>
  <c r="AH933" i="1"/>
  <c r="AJ932" i="1"/>
  <c r="AH939" i="1"/>
  <c r="AI969" i="1"/>
  <c r="AG969" i="1"/>
  <c r="AH969" i="1" s="1"/>
  <c r="AH971" i="1" s="1"/>
  <c r="AJ1021" i="1"/>
  <c r="AH1023" i="1"/>
  <c r="AG715" i="1"/>
  <c r="AH715" i="1" s="1"/>
  <c r="AH717" i="1" s="1"/>
  <c r="AJ716" i="1"/>
  <c r="AL716" i="1" s="1"/>
  <c r="AH748" i="1"/>
  <c r="AJ739" i="1"/>
  <c r="AJ756" i="1"/>
  <c r="AJ768" i="1"/>
  <c r="AH769" i="1"/>
  <c r="AJ800" i="1"/>
  <c r="AH801" i="1"/>
  <c r="AJ834" i="1"/>
  <c r="AL831" i="1"/>
  <c r="AL834" i="1" s="1"/>
  <c r="AJ851" i="1"/>
  <c r="AL851" i="1" s="1"/>
  <c r="AL934" i="1"/>
  <c r="AL939" i="1" s="1"/>
  <c r="AJ939" i="1"/>
  <c r="AG940" i="1"/>
  <c r="AH940" i="1" s="1"/>
  <c r="AH941" i="1" s="1"/>
  <c r="AG970" i="1"/>
  <c r="AH970" i="1" s="1"/>
  <c r="AJ970" i="1" s="1"/>
  <c r="AL970" i="1" s="1"/>
  <c r="AH981" i="1"/>
  <c r="AJ980" i="1"/>
  <c r="AH991" i="1"/>
  <c r="AJ989" i="1"/>
  <c r="AJ733" i="1"/>
  <c r="AH734" i="1"/>
  <c r="AJ758" i="1"/>
  <c r="AH760" i="1"/>
  <c r="AJ808" i="1"/>
  <c r="AH812" i="1"/>
  <c r="AJ838" i="1"/>
  <c r="AH840" i="1"/>
  <c r="AG872" i="1"/>
  <c r="AH872" i="1" s="1"/>
  <c r="AI872" i="1"/>
  <c r="AJ872" i="1" s="1"/>
  <c r="AL872" i="1" s="1"/>
  <c r="AH892" i="1"/>
  <c r="AJ890" i="1"/>
  <c r="AJ920" i="1"/>
  <c r="AH922" i="1"/>
  <c r="AJ952" i="1"/>
  <c r="AL951" i="1"/>
  <c r="AL952" i="1" s="1"/>
  <c r="AJ1078" i="1"/>
  <c r="AL1077" i="1"/>
  <c r="AL1078" i="1" s="1"/>
  <c r="AH1092" i="1"/>
  <c r="AJ1088" i="1"/>
  <c r="AH1094" i="1"/>
  <c r="AJ1093" i="1"/>
  <c r="AJ1134" i="1"/>
  <c r="AH1135" i="1"/>
  <c r="AH1150" i="1"/>
  <c r="AJ1149" i="1"/>
  <c r="AH1157" i="1"/>
  <c r="AJ1156" i="1"/>
  <c r="AJ1178" i="1"/>
  <c r="AH1227" i="1"/>
  <c r="AJ1226" i="1"/>
  <c r="AH1238" i="1"/>
  <c r="AJ1237" i="1"/>
  <c r="AJ1279" i="1"/>
  <c r="AH1281" i="1"/>
  <c r="AJ1287" i="1"/>
  <c r="AH1289" i="1"/>
  <c r="AL682" i="1"/>
  <c r="AL684" i="1" s="1"/>
  <c r="AJ699" i="1"/>
  <c r="AL699" i="1" s="1"/>
  <c r="AJ795" i="1"/>
  <c r="AL795" i="1" s="1"/>
  <c r="AJ802" i="1"/>
  <c r="AJ827" i="1"/>
  <c r="AL827" i="1" s="1"/>
  <c r="AJ846" i="1"/>
  <c r="AH847" i="1"/>
  <c r="AJ853" i="1"/>
  <c r="AJ869" i="1"/>
  <c r="AL869" i="1" s="1"/>
  <c r="AJ881" i="1"/>
  <c r="AJ902" i="1"/>
  <c r="AL902" i="1" s="1"/>
  <c r="AJ953" i="1"/>
  <c r="AH954" i="1"/>
  <c r="AJ976" i="1"/>
  <c r="AL992" i="1"/>
  <c r="AL995" i="1" s="1"/>
  <c r="AJ995" i="1"/>
  <c r="AJ1006" i="1"/>
  <c r="AH1015" i="1"/>
  <c r="AJ1014" i="1"/>
  <c r="AG735" i="1"/>
  <c r="AH735" i="1" s="1"/>
  <c r="AH738" i="1" s="1"/>
  <c r="AL770" i="1"/>
  <c r="AJ773" i="1"/>
  <c r="AJ791" i="1"/>
  <c r="AH792" i="1"/>
  <c r="AH859" i="1"/>
  <c r="AJ858" i="1"/>
  <c r="AG870" i="1"/>
  <c r="AH870" i="1" s="1"/>
  <c r="AJ870" i="1" s="1"/>
  <c r="AL870" i="1" s="1"/>
  <c r="AG873" i="1"/>
  <c r="AH873" i="1" s="1"/>
  <c r="AJ893" i="1"/>
  <c r="AH898" i="1"/>
  <c r="AI903" i="1"/>
  <c r="AJ903" i="1" s="1"/>
  <c r="AL903" i="1" s="1"/>
  <c r="AG903" i="1"/>
  <c r="AH903" i="1" s="1"/>
  <c r="AG927" i="1"/>
  <c r="AH927" i="1" s="1"/>
  <c r="AG942" i="1"/>
  <c r="AH942" i="1" s="1"/>
  <c r="AJ1024" i="1"/>
  <c r="AH1025" i="1"/>
  <c r="AG722" i="1"/>
  <c r="AH722" i="1" s="1"/>
  <c r="AH725" i="1" s="1"/>
  <c r="AG742" i="1"/>
  <c r="AH742" i="1" s="1"/>
  <c r="AJ742" i="1" s="1"/>
  <c r="AL742" i="1" s="1"/>
  <c r="AG743" i="1"/>
  <c r="AH743" i="1" s="1"/>
  <c r="AJ743" i="1" s="1"/>
  <c r="AL743" i="1" s="1"/>
  <c r="AL781" i="1"/>
  <c r="AL786" i="1" s="1"/>
  <c r="AJ786" i="1"/>
  <c r="AH786" i="1"/>
  <c r="AJ823" i="1"/>
  <c r="AH824" i="1"/>
  <c r="AH849" i="1"/>
  <c r="AJ848" i="1"/>
  <c r="AG854" i="1"/>
  <c r="AH854" i="1" s="1"/>
  <c r="AH857" i="1" s="1"/>
  <c r="AG865" i="1"/>
  <c r="AH865" i="1" s="1"/>
  <c r="AJ873" i="1"/>
  <c r="AL873" i="1" s="1"/>
  <c r="AH884" i="1"/>
  <c r="AJ883" i="1"/>
  <c r="AH909" i="1"/>
  <c r="AJ908" i="1"/>
  <c r="AJ915" i="1"/>
  <c r="AH919" i="1"/>
  <c r="AJ927" i="1"/>
  <c r="AH973" i="1"/>
  <c r="AJ972" i="1"/>
  <c r="AH1018" i="1"/>
  <c r="AJ1016" i="1"/>
  <c r="AJ1026" i="1"/>
  <c r="AH1027" i="1"/>
  <c r="AG1034" i="1"/>
  <c r="AH1034" i="1" s="1"/>
  <c r="AH708" i="1"/>
  <c r="AJ763" i="1"/>
  <c r="AL761" i="1"/>
  <c r="AL763" i="1" s="1"/>
  <c r="AJ787" i="1"/>
  <c r="AH790" i="1"/>
  <c r="AH799" i="1"/>
  <c r="AG796" i="1"/>
  <c r="AH796" i="1" s="1"/>
  <c r="AI796" i="1"/>
  <c r="AJ796" i="1" s="1"/>
  <c r="AL796" i="1" s="1"/>
  <c r="AJ841" i="1"/>
  <c r="AH843" i="1"/>
  <c r="AH852" i="1"/>
  <c r="AH956" i="1"/>
  <c r="AJ955" i="1"/>
  <c r="AH966" i="1"/>
  <c r="AJ965" i="1"/>
  <c r="AJ1009" i="1"/>
  <c r="AH1011" i="1"/>
  <c r="AJ641" i="1"/>
  <c r="AJ736" i="1"/>
  <c r="AL736" i="1" s="1"/>
  <c r="AG771" i="1"/>
  <c r="AH771" i="1" s="1"/>
  <c r="AJ771" i="1" s="1"/>
  <c r="AL771" i="1" s="1"/>
  <c r="AJ793" i="1"/>
  <c r="AJ850" i="1"/>
  <c r="AG855" i="1"/>
  <c r="AH855" i="1" s="1"/>
  <c r="AH864" i="1"/>
  <c r="AJ860" i="1"/>
  <c r="AJ874" i="1"/>
  <c r="AL874" i="1" s="1"/>
  <c r="AH887" i="1"/>
  <c r="AJ885" i="1"/>
  <c r="AJ899" i="1"/>
  <c r="AH907" i="1"/>
  <c r="AG928" i="1"/>
  <c r="AH928" i="1" s="1"/>
  <c r="AJ928" i="1" s="1"/>
  <c r="AL928" i="1" s="1"/>
  <c r="AG967" i="1"/>
  <c r="AH967" i="1" s="1"/>
  <c r="AG753" i="1"/>
  <c r="AH753" i="1" s="1"/>
  <c r="AJ753" i="1" s="1"/>
  <c r="AL753" i="1" s="1"/>
  <c r="AG794" i="1"/>
  <c r="AH794" i="1" s="1"/>
  <c r="AG804" i="1"/>
  <c r="AH804" i="1" s="1"/>
  <c r="AJ804" i="1" s="1"/>
  <c r="AL804" i="1" s="1"/>
  <c r="AJ825" i="1"/>
  <c r="AJ855" i="1"/>
  <c r="AL855" i="1" s="1"/>
  <c r="AJ923" i="1"/>
  <c r="AH926" i="1"/>
  <c r="AH945" i="1"/>
  <c r="AJ944" i="1"/>
  <c r="AJ957" i="1"/>
  <c r="AH964" i="1"/>
  <c r="AG978" i="1"/>
  <c r="AH978" i="1" s="1"/>
  <c r="AJ978" i="1" s="1"/>
  <c r="AL978" i="1" s="1"/>
  <c r="AJ1053" i="1"/>
  <c r="AJ749" i="1"/>
  <c r="AJ794" i="1"/>
  <c r="AL794" i="1" s="1"/>
  <c r="AH814" i="1"/>
  <c r="AJ813" i="1"/>
  <c r="AH877" i="1"/>
  <c r="AJ876" i="1"/>
  <c r="AJ910" i="1"/>
  <c r="AH911" i="1"/>
  <c r="AJ1002" i="1"/>
  <c r="AL1001" i="1"/>
  <c r="AL1002" i="1" s="1"/>
  <c r="AG1054" i="1"/>
  <c r="AH1054" i="1" s="1"/>
  <c r="AJ1054" i="1" s="1"/>
  <c r="AL1054" i="1" s="1"/>
  <c r="AG1055" i="1"/>
  <c r="AH1055" i="1" s="1"/>
  <c r="AJ1055" i="1" s="1"/>
  <c r="AL1055" i="1" s="1"/>
  <c r="AH765" i="1"/>
  <c r="AJ764" i="1"/>
  <c r="AH773" i="1"/>
  <c r="AH834" i="1"/>
  <c r="AJ835" i="1"/>
  <c r="AG888" i="1"/>
  <c r="AH888" i="1" s="1"/>
  <c r="AJ900" i="1"/>
  <c r="AL900" i="1" s="1"/>
  <c r="AJ904" i="1"/>
  <c r="AL904" i="1" s="1"/>
  <c r="AJ946" i="1"/>
  <c r="AH950" i="1"/>
  <c r="AH988" i="1"/>
  <c r="AJ987" i="1"/>
  <c r="AH995" i="1"/>
  <c r="AJ1012" i="1"/>
  <c r="AH1013" i="1"/>
  <c r="AJ696" i="1"/>
  <c r="AJ723" i="1"/>
  <c r="AL723" i="1" s="1"/>
  <c r="AH775" i="1"/>
  <c r="AJ774" i="1"/>
  <c r="AG815" i="1"/>
  <c r="AH815" i="1" s="1"/>
  <c r="AH880" i="1"/>
  <c r="AJ878" i="1"/>
  <c r="AJ912" i="1"/>
  <c r="AH914" i="1"/>
  <c r="AJ974" i="1"/>
  <c r="AH975" i="1"/>
  <c r="AJ996" i="1"/>
  <c r="AH1000" i="1"/>
  <c r="AJ1003" i="1"/>
  <c r="AH1005" i="1"/>
  <c r="AH1039" i="1"/>
  <c r="AJ1038" i="1"/>
  <c r="AJ1040" i="1"/>
  <c r="AH1041" i="1"/>
  <c r="AJ1101" i="1"/>
  <c r="AH1103" i="1"/>
  <c r="AJ1112" i="1"/>
  <c r="AH1148" i="1"/>
  <c r="AJ1147" i="1"/>
  <c r="AJ1176" i="1"/>
  <c r="AH1177" i="1"/>
  <c r="AJ1202" i="1"/>
  <c r="AH1246" i="1"/>
  <c r="AJ1245" i="1"/>
  <c r="AJ1322" i="1"/>
  <c r="AL1322" i="1" s="1"/>
  <c r="AH1353" i="1"/>
  <c r="AJ1350" i="1"/>
  <c r="AH1402" i="1"/>
  <c r="AJ1401" i="1"/>
  <c r="AG1019" i="1"/>
  <c r="AH1019" i="1" s="1"/>
  <c r="AH1020" i="1" s="1"/>
  <c r="AJ1032" i="1"/>
  <c r="AJ1045" i="1"/>
  <c r="AG1058" i="1"/>
  <c r="AH1058" i="1" s="1"/>
  <c r="AJ1058" i="1" s="1"/>
  <c r="AL1058" i="1" s="1"/>
  <c r="AH1124" i="1"/>
  <c r="AJ1123" i="1"/>
  <c r="AH1168" i="1"/>
  <c r="AJ1167" i="1"/>
  <c r="AG1184" i="1"/>
  <c r="AH1184" i="1" s="1"/>
  <c r="AJ1184" i="1" s="1"/>
  <c r="AL1184" i="1" s="1"/>
  <c r="AG1215" i="1"/>
  <c r="AH1215" i="1" s="1"/>
  <c r="AJ1215" i="1" s="1"/>
  <c r="AL1215" i="1" s="1"/>
  <c r="AH1248" i="1"/>
  <c r="AJ1247" i="1"/>
  <c r="AH1316" i="1"/>
  <c r="AJ1314" i="1"/>
  <c r="AJ1319" i="1"/>
  <c r="AL1319" i="1" s="1"/>
  <c r="AJ1331" i="1"/>
  <c r="AH1333" i="1"/>
  <c r="AH1344" i="1"/>
  <c r="AJ1342" i="1"/>
  <c r="AH1360" i="1"/>
  <c r="AJ1358" i="1"/>
  <c r="AL1411" i="1"/>
  <c r="AH1468" i="1"/>
  <c r="AJ1467" i="1"/>
  <c r="AG828" i="1"/>
  <c r="AH828" i="1" s="1"/>
  <c r="AJ828" i="1" s="1"/>
  <c r="AL828" i="1" s="1"/>
  <c r="AJ1079" i="1"/>
  <c r="AH1080" i="1"/>
  <c r="AJ1136" i="1"/>
  <c r="AH1138" i="1"/>
  <c r="AG1169" i="1"/>
  <c r="AH1169" i="1" s="1"/>
  <c r="AG1179" i="1"/>
  <c r="AH1179" i="1" s="1"/>
  <c r="AJ1179" i="1" s="1"/>
  <c r="AL1179" i="1" s="1"/>
  <c r="AG1204" i="1"/>
  <c r="AH1204" i="1" s="1"/>
  <c r="AJ1204" i="1" s="1"/>
  <c r="AL1204" i="1" s="1"/>
  <c r="AJ1228" i="1"/>
  <c r="AH1229" i="1"/>
  <c r="AJ1257" i="1"/>
  <c r="AI1299" i="1"/>
  <c r="AJ1299" i="1" s="1"/>
  <c r="AL1299" i="1" s="1"/>
  <c r="AG1299" i="1"/>
  <c r="AH1299" i="1" s="1"/>
  <c r="AH1323" i="1"/>
  <c r="AJ1369" i="1"/>
  <c r="AH1370" i="1"/>
  <c r="AJ1375" i="1"/>
  <c r="AL1375" i="1" s="1"/>
  <c r="AL1042" i="1"/>
  <c r="AJ1044" i="1"/>
  <c r="AJ1066" i="1"/>
  <c r="AH1096" i="1"/>
  <c r="AJ1095" i="1"/>
  <c r="AH1105" i="1"/>
  <c r="AJ1104" i="1"/>
  <c r="AJ1125" i="1"/>
  <c r="AH1126" i="1"/>
  <c r="AH1164" i="1"/>
  <c r="AJ1158" i="1"/>
  <c r="AH1236" i="1"/>
  <c r="AJ1230" i="1"/>
  <c r="AJ1239" i="1"/>
  <c r="AG1258" i="1"/>
  <c r="AH1258" i="1" s="1"/>
  <c r="AJ1258" i="1" s="1"/>
  <c r="AL1258" i="1" s="1"/>
  <c r="AJ1270" i="1"/>
  <c r="AH1272" i="1"/>
  <c r="AH1291" i="1"/>
  <c r="AJ1290" i="1"/>
  <c r="AL1295" i="1"/>
  <c r="AJ1307" i="1"/>
  <c r="AJ1320" i="1"/>
  <c r="AL1320" i="1" s="1"/>
  <c r="AH1349" i="1"/>
  <c r="AJ1345" i="1"/>
  <c r="AJ1361" i="1"/>
  <c r="AH1363" i="1"/>
  <c r="AH1472" i="1"/>
  <c r="AJ1471" i="1"/>
  <c r="AJ1113" i="1"/>
  <c r="AL1113" i="1" s="1"/>
  <c r="AJ1139" i="1"/>
  <c r="AH1140" i="1"/>
  <c r="AH1153" i="1"/>
  <c r="AJ1151" i="1"/>
  <c r="AH1250" i="1"/>
  <c r="AJ1249" i="1"/>
  <c r="AJ1300" i="1"/>
  <c r="AL1300" i="1" s="1"/>
  <c r="AL1317" i="1"/>
  <c r="AJ1324" i="1"/>
  <c r="AH1388" i="1"/>
  <c r="AJ1385" i="1"/>
  <c r="AJ1446" i="1"/>
  <c r="AH1448" i="1"/>
  <c r="AJ1049" i="1"/>
  <c r="AH1050" i="1"/>
  <c r="AG1060" i="1"/>
  <c r="AH1060" i="1" s="1"/>
  <c r="AJ1069" i="1"/>
  <c r="AL1069" i="1" s="1"/>
  <c r="AG1072" i="1"/>
  <c r="AH1072" i="1" s="1"/>
  <c r="AJ1072" i="1" s="1"/>
  <c r="AL1072" i="1" s="1"/>
  <c r="AH1082" i="1"/>
  <c r="AJ1081" i="1"/>
  <c r="AH1107" i="1"/>
  <c r="AJ1106" i="1"/>
  <c r="AH1144" i="1"/>
  <c r="AJ1141" i="1"/>
  <c r="AG1180" i="1"/>
  <c r="AH1180" i="1" s="1"/>
  <c r="AJ1180" i="1" s="1"/>
  <c r="AL1180" i="1" s="1"/>
  <c r="AH1195" i="1"/>
  <c r="AJ1194" i="1"/>
  <c r="AJ1206" i="1"/>
  <c r="AH1208" i="1"/>
  <c r="AH1221" i="1"/>
  <c r="AJ1219" i="1"/>
  <c r="AJ1251" i="1"/>
  <c r="AH1253" i="1"/>
  <c r="AH1261" i="1"/>
  <c r="AJ1260" i="1"/>
  <c r="AH1294" i="1"/>
  <c r="AG1309" i="1"/>
  <c r="AH1309" i="1" s="1"/>
  <c r="AJ1309" i="1" s="1"/>
  <c r="AL1309" i="1" s="1"/>
  <c r="AJ1334" i="1"/>
  <c r="AH1357" i="1"/>
  <c r="AJ1354" i="1"/>
  <c r="AJ1371" i="1"/>
  <c r="AJ1376" i="1"/>
  <c r="AL1376" i="1" s="1"/>
  <c r="AG1395" i="1"/>
  <c r="AH1395" i="1" s="1"/>
  <c r="AJ1412" i="1"/>
  <c r="AL1412" i="1" s="1"/>
  <c r="AJ1030" i="1"/>
  <c r="AH1098" i="1"/>
  <c r="AJ1097" i="1"/>
  <c r="AH1116" i="1"/>
  <c r="AJ1115" i="1"/>
  <c r="AH1128" i="1"/>
  <c r="AJ1127" i="1"/>
  <c r="AH1172" i="1"/>
  <c r="AJ1171" i="1"/>
  <c r="AG1187" i="1"/>
  <c r="AH1187" i="1" s="1"/>
  <c r="AJ1187" i="1" s="1"/>
  <c r="AL1187" i="1" s="1"/>
  <c r="AH1197" i="1"/>
  <c r="AJ1196" i="1"/>
  <c r="AG1240" i="1"/>
  <c r="AH1240" i="1" s="1"/>
  <c r="AJ1240" i="1" s="1"/>
  <c r="AL1240" i="1" s="1"/>
  <c r="AH1263" i="1"/>
  <c r="AJ1262" i="1"/>
  <c r="AH1274" i="1"/>
  <c r="AJ1273" i="1"/>
  <c r="AH1283" i="1"/>
  <c r="AJ1282" i="1"/>
  <c r="AJ1292" i="1"/>
  <c r="AJ1296" i="1"/>
  <c r="AL1296" i="1" s="1"/>
  <c r="AJ1301" i="1"/>
  <c r="AL1301" i="1" s="1"/>
  <c r="AJ1321" i="1"/>
  <c r="AL1321" i="1" s="1"/>
  <c r="AG1325" i="1"/>
  <c r="AH1325" i="1" s="1"/>
  <c r="AH1327" i="1" s="1"/>
  <c r="AG1335" i="1"/>
  <c r="AH1335" i="1" s="1"/>
  <c r="AJ1338" i="1"/>
  <c r="AL1338" i="1" s="1"/>
  <c r="AG1347" i="1"/>
  <c r="AH1347" i="1" s="1"/>
  <c r="AJ1406" i="1"/>
  <c r="AH1407" i="1"/>
  <c r="AG1028" i="1"/>
  <c r="AH1028" i="1" s="1"/>
  <c r="AH1029" i="1" s="1"/>
  <c r="AJ1043" i="1"/>
  <c r="AL1043" i="1" s="1"/>
  <c r="AJ1067" i="1"/>
  <c r="AL1067" i="1" s="1"/>
  <c r="AG1070" i="1"/>
  <c r="AH1070" i="1" s="1"/>
  <c r="AH1073" i="1" s="1"/>
  <c r="AH1100" i="1"/>
  <c r="AJ1099" i="1"/>
  <c r="AH1109" i="1"/>
  <c r="AJ1108" i="1"/>
  <c r="AG1264" i="1"/>
  <c r="AH1264" i="1" s="1"/>
  <c r="AJ1284" i="1"/>
  <c r="AG1297" i="1"/>
  <c r="AH1297" i="1" s="1"/>
  <c r="AH1302" i="1" s="1"/>
  <c r="AG1303" i="1"/>
  <c r="AH1303" i="1" s="1"/>
  <c r="AJ1335" i="1"/>
  <c r="AL1335" i="1" s="1"/>
  <c r="AG1339" i="1"/>
  <c r="AH1339" i="1" s="1"/>
  <c r="AJ1339" i="1" s="1"/>
  <c r="AL1339" i="1" s="1"/>
  <c r="AJ1347" i="1"/>
  <c r="AL1347" i="1" s="1"/>
  <c r="AH1365" i="1"/>
  <c r="AJ1364" i="1"/>
  <c r="AH1410" i="1"/>
  <c r="AJ1408" i="1"/>
  <c r="AH1044" i="1"/>
  <c r="AH1052" i="1"/>
  <c r="AJ1051" i="1"/>
  <c r="AG1057" i="1"/>
  <c r="AH1057" i="1" s="1"/>
  <c r="AH1059" i="1" s="1"/>
  <c r="AJ1074" i="1"/>
  <c r="AH1076" i="1"/>
  <c r="AJ1084" i="1"/>
  <c r="AL1083" i="1"/>
  <c r="AL1084" i="1" s="1"/>
  <c r="AH1111" i="1"/>
  <c r="AJ1110" i="1"/>
  <c r="AH1118" i="1"/>
  <c r="AJ1117" i="1"/>
  <c r="AJ1129" i="1"/>
  <c r="AH1133" i="1"/>
  <c r="AJ1173" i="1"/>
  <c r="AH1175" i="1"/>
  <c r="AH1199" i="1"/>
  <c r="AJ1198" i="1"/>
  <c r="AJ1209" i="1"/>
  <c r="AH1210" i="1"/>
  <c r="AH1223" i="1"/>
  <c r="AJ1222" i="1"/>
  <c r="AJ1242" i="1"/>
  <c r="AH1244" i="1"/>
  <c r="AJ1275" i="1"/>
  <c r="AH1278" i="1"/>
  <c r="AH1415" i="1"/>
  <c r="AJ1414" i="1"/>
  <c r="AL1449" i="1"/>
  <c r="AL1451" i="1" s="1"/>
  <c r="AJ1451" i="1"/>
  <c r="AH1476" i="1"/>
  <c r="AJ1475" i="1"/>
  <c r="AH1114" i="1"/>
  <c r="AH1120" i="1"/>
  <c r="AJ1119" i="1"/>
  <c r="AH1146" i="1"/>
  <c r="AJ1145" i="1"/>
  <c r="AH1155" i="1"/>
  <c r="AJ1154" i="1"/>
  <c r="AH1166" i="1"/>
  <c r="AJ1165" i="1"/>
  <c r="AH1212" i="1"/>
  <c r="AJ1211" i="1"/>
  <c r="AH1225" i="1"/>
  <c r="AJ1224" i="1"/>
  <c r="AJ1254" i="1"/>
  <c r="AH1256" i="1"/>
  <c r="AJ1318" i="1"/>
  <c r="AL1318" i="1" s="1"/>
  <c r="AH1330" i="1"/>
  <c r="AJ1328" i="1"/>
  <c r="AH1384" i="1"/>
  <c r="AJ1380" i="1"/>
  <c r="AG1061" i="1"/>
  <c r="AH1061" i="1" s="1"/>
  <c r="AJ1061" i="1" s="1"/>
  <c r="AL1061" i="1" s="1"/>
  <c r="AG1085" i="1"/>
  <c r="AH1085" i="1" s="1"/>
  <c r="AH1122" i="1"/>
  <c r="AJ1121" i="1"/>
  <c r="AG1189" i="1"/>
  <c r="AH1189" i="1" s="1"/>
  <c r="AJ1189" i="1" s="1"/>
  <c r="AL1189" i="1" s="1"/>
  <c r="AH1201" i="1"/>
  <c r="AJ1200" i="1"/>
  <c r="AH1218" i="1"/>
  <c r="AJ1213" i="1"/>
  <c r="AJ1243" i="1"/>
  <c r="AL1243" i="1" s="1"/>
  <c r="AH1269" i="1"/>
  <c r="AJ1266" i="1"/>
  <c r="AG1285" i="1"/>
  <c r="AH1285" i="1" s="1"/>
  <c r="AJ1285" i="1" s="1"/>
  <c r="AL1285" i="1" s="1"/>
  <c r="AJ1293" i="1"/>
  <c r="AL1293" i="1" s="1"/>
  <c r="AG1298" i="1"/>
  <c r="AH1298" i="1" s="1"/>
  <c r="AJ1298" i="1" s="1"/>
  <c r="AL1298" i="1" s="1"/>
  <c r="AH1313" i="1"/>
  <c r="AJ1312" i="1"/>
  <c r="AJ1336" i="1"/>
  <c r="AL1336" i="1" s="1"/>
  <c r="AJ1348" i="1"/>
  <c r="AL1348" i="1" s="1"/>
  <c r="AH1379" i="1"/>
  <c r="AH1394" i="1"/>
  <c r="AJ1389" i="1"/>
  <c r="AH1400" i="1"/>
  <c r="AJ1399" i="1"/>
  <c r="AH1413" i="1"/>
  <c r="AL1416" i="1"/>
  <c r="AH1470" i="1"/>
  <c r="AJ1469" i="1"/>
  <c r="AJ1482" i="1"/>
  <c r="AL1481" i="1"/>
  <c r="AL1482" i="1" s="1"/>
  <c r="AJ1489" i="1"/>
  <c r="AH1515" i="1"/>
  <c r="AH1557" i="1"/>
  <c r="AJ1555" i="1"/>
  <c r="AG1588" i="1"/>
  <c r="AH1588" i="1" s="1"/>
  <c r="AJ1588" i="1" s="1"/>
  <c r="AL1588" i="1" s="1"/>
  <c r="AJ1622" i="1"/>
  <c r="AH1623" i="1"/>
  <c r="AJ1664" i="1"/>
  <c r="AH1665" i="1"/>
  <c r="AH1687" i="1"/>
  <c r="AJ1686" i="1"/>
  <c r="AH1865" i="1"/>
  <c r="AJ1864" i="1"/>
  <c r="AH1994" i="1"/>
  <c r="AJ1993" i="1"/>
  <c r="AG1423" i="1"/>
  <c r="AH1423" i="1" s="1"/>
  <c r="AH1426" i="1" s="1"/>
  <c r="AG1490" i="1"/>
  <c r="AH1490" i="1" s="1"/>
  <c r="AJ1490" i="1" s="1"/>
  <c r="AL1490" i="1" s="1"/>
  <c r="AH1524" i="1"/>
  <c r="AJ1523" i="1"/>
  <c r="AI1531" i="1"/>
  <c r="AG1531" i="1"/>
  <c r="AH1531" i="1" s="1"/>
  <c r="AH1533" i="1" s="1"/>
  <c r="AI1539" i="1"/>
  <c r="AG1539" i="1"/>
  <c r="AH1539" i="1" s="1"/>
  <c r="AH1541" i="1" s="1"/>
  <c r="AG1596" i="1"/>
  <c r="AH1596" i="1" s="1"/>
  <c r="AH1606" i="1"/>
  <c r="AJ1605" i="1"/>
  <c r="AG1618" i="1"/>
  <c r="AH1618" i="1" s="1"/>
  <c r="AH1625" i="1"/>
  <c r="AJ1624" i="1"/>
  <c r="AH1655" i="1"/>
  <c r="AJ1654" i="1"/>
  <c r="AJ1739" i="1"/>
  <c r="AH1741" i="1"/>
  <c r="AJ1516" i="1"/>
  <c r="AH1517" i="1"/>
  <c r="AH1586" i="1"/>
  <c r="AJ1584" i="1"/>
  <c r="AJ1596" i="1"/>
  <c r="AH1608" i="1"/>
  <c r="AJ1607" i="1"/>
  <c r="AH1628" i="1"/>
  <c r="AH1674" i="1"/>
  <c r="AJ1673" i="1"/>
  <c r="AL1834" i="1"/>
  <c r="AG1419" i="1"/>
  <c r="AH1419" i="1" s="1"/>
  <c r="AJ1419" i="1" s="1"/>
  <c r="AJ1427" i="1"/>
  <c r="AH1509" i="1"/>
  <c r="AJ1508" i="1"/>
  <c r="AJ1525" i="1"/>
  <c r="AH1528" i="1"/>
  <c r="AJ1532" i="1"/>
  <c r="AL1532" i="1" s="1"/>
  <c r="AJ1542" i="1"/>
  <c r="AH1544" i="1"/>
  <c r="AJ1558" i="1"/>
  <c r="AH1560" i="1"/>
  <c r="AH1575" i="1"/>
  <c r="AJ1574" i="1"/>
  <c r="AJ1589" i="1"/>
  <c r="AL1589" i="1" s="1"/>
  <c r="AJ1609" i="1"/>
  <c r="AH1610" i="1"/>
  <c r="AH1648" i="1"/>
  <c r="AJ1647" i="1"/>
  <c r="AH1659" i="1"/>
  <c r="AJ1656" i="1"/>
  <c r="AJ1688" i="1"/>
  <c r="AH1689" i="1"/>
  <c r="AH1715" i="1"/>
  <c r="AJ1714" i="1"/>
  <c r="AJ1730" i="1"/>
  <c r="AL1722" i="1"/>
  <c r="AL1730" i="1" s="1"/>
  <c r="AH1732" i="1"/>
  <c r="AJ1731" i="1"/>
  <c r="AH1775" i="1"/>
  <c r="AJ1771" i="1"/>
  <c r="AJ1881" i="1"/>
  <c r="AG1308" i="1"/>
  <c r="AH1308" i="1" s="1"/>
  <c r="AJ1308" i="1" s="1"/>
  <c r="AL1308" i="1" s="1"/>
  <c r="AJ1417" i="1"/>
  <c r="AL1417" i="1" s="1"/>
  <c r="AJ1455" i="1"/>
  <c r="AL1455" i="1" s="1"/>
  <c r="AH1505" i="1"/>
  <c r="AJ1503" i="1"/>
  <c r="AJ1518" i="1"/>
  <c r="AH1535" i="1"/>
  <c r="AJ1534" i="1"/>
  <c r="AJ1564" i="1"/>
  <c r="AL1564" i="1" s="1"/>
  <c r="AJ1597" i="1"/>
  <c r="AL1597" i="1" s="1"/>
  <c r="AG1600" i="1"/>
  <c r="AH1600" i="1" s="1"/>
  <c r="AJ1600" i="1" s="1"/>
  <c r="AL1600" i="1" s="1"/>
  <c r="AJ1626" i="1"/>
  <c r="AG1452" i="1"/>
  <c r="AH1452" i="1" s="1"/>
  <c r="AH1453" i="1" s="1"/>
  <c r="AG1455" i="1"/>
  <c r="AH1455" i="1" s="1"/>
  <c r="AH1478" i="1"/>
  <c r="AJ1477" i="1"/>
  <c r="AJ1483" i="1"/>
  <c r="AH1513" i="1"/>
  <c r="AJ1510" i="1"/>
  <c r="AL1520" i="1"/>
  <c r="AL1522" i="1" s="1"/>
  <c r="AJ1522" i="1"/>
  <c r="AJ1536" i="1"/>
  <c r="AH1537" i="1"/>
  <c r="AH1612" i="1"/>
  <c r="AJ1611" i="1"/>
  <c r="AG1636" i="1"/>
  <c r="AH1636" i="1" s="1"/>
  <c r="AH1638" i="1" s="1"/>
  <c r="AH1653" i="1"/>
  <c r="AJ1649" i="1"/>
  <c r="AH1676" i="1"/>
  <c r="AJ1675" i="1"/>
  <c r="AJ1690" i="1"/>
  <c r="AH1696" i="1"/>
  <c r="AG1702" i="1"/>
  <c r="AH1702" i="1" s="1"/>
  <c r="AH1900" i="1"/>
  <c r="AJ1899" i="1"/>
  <c r="AG1409" i="1"/>
  <c r="AH1409" i="1" s="1"/>
  <c r="AJ1409" i="1" s="1"/>
  <c r="AL1409" i="1" s="1"/>
  <c r="AH1430" i="1"/>
  <c r="AJ1429" i="1"/>
  <c r="AH1442" i="1"/>
  <c r="AJ1440" i="1"/>
  <c r="AH1486" i="1"/>
  <c r="AJ1485" i="1"/>
  <c r="AJ1493" i="1"/>
  <c r="AL1492" i="1"/>
  <c r="AL1493" i="1" s="1"/>
  <c r="AJ1566" i="1"/>
  <c r="AH1577" i="1"/>
  <c r="AJ1576" i="1"/>
  <c r="AJ1636" i="1"/>
  <c r="AJ1667" i="1"/>
  <c r="AL1666" i="1"/>
  <c r="AL1667" i="1" s="1"/>
  <c r="AH1679" i="1"/>
  <c r="AJ1677" i="1"/>
  <c r="AH2026" i="1"/>
  <c r="AJ2025" i="1"/>
  <c r="AJ1424" i="1"/>
  <c r="AL1424" i="1" s="1"/>
  <c r="AJ1460" i="1"/>
  <c r="AL1460" i="1" s="1"/>
  <c r="AJ1465" i="1"/>
  <c r="AH1493" i="1"/>
  <c r="AJ1545" i="1"/>
  <c r="AH1550" i="1"/>
  <c r="AH1552" i="1"/>
  <c r="AJ1551" i="1"/>
  <c r="AJ1561" i="1"/>
  <c r="AH1565" i="1"/>
  <c r="AH1579" i="1"/>
  <c r="AJ1578" i="1"/>
  <c r="AI1707" i="1"/>
  <c r="AJ1707" i="1" s="1"/>
  <c r="AL1707" i="1" s="1"/>
  <c r="AG1707" i="1"/>
  <c r="AH1707" i="1" s="1"/>
  <c r="AJ1716" i="1"/>
  <c r="AH1718" i="1"/>
  <c r="AH1735" i="1"/>
  <c r="AJ1734" i="1"/>
  <c r="AL1734" i="1" s="1"/>
  <c r="AH1766" i="1"/>
  <c r="AJ1765" i="1"/>
  <c r="AH1500" i="1"/>
  <c r="AJ1504" i="1"/>
  <c r="AL1504" i="1" s="1"/>
  <c r="AH1522" i="1"/>
  <c r="AJ1567" i="1"/>
  <c r="AL1567" i="1" s="1"/>
  <c r="AG1570" i="1"/>
  <c r="AH1570" i="1" s="1"/>
  <c r="AJ1598" i="1"/>
  <c r="AL1598" i="1" s="1"/>
  <c r="AH1604" i="1"/>
  <c r="AJ1603" i="1"/>
  <c r="AH1614" i="1"/>
  <c r="AJ1613" i="1"/>
  <c r="AJ1637" i="1"/>
  <c r="AL1637" i="1" s="1"/>
  <c r="AH1669" i="1"/>
  <c r="AJ1668" i="1"/>
  <c r="AJ1704" i="1"/>
  <c r="AH1708" i="1"/>
  <c r="AJ1767" i="1"/>
  <c r="AJ1822" i="1"/>
  <c r="AL1822" i="1" s="1"/>
  <c r="AJ1374" i="1"/>
  <c r="AH1422" i="1"/>
  <c r="AJ1421" i="1"/>
  <c r="AH1439" i="1"/>
  <c r="AJ1436" i="1"/>
  <c r="AH1461" i="1"/>
  <c r="AJ1479" i="1"/>
  <c r="AH1480" i="1"/>
  <c r="AJ1487" i="1"/>
  <c r="AH1488" i="1"/>
  <c r="AJ1570" i="1"/>
  <c r="AL1570" i="1" s="1"/>
  <c r="AH1581" i="1"/>
  <c r="AJ1580" i="1"/>
  <c r="AH1591" i="1"/>
  <c r="AH1593" i="1"/>
  <c r="AJ1592" i="1"/>
  <c r="AJ1615" i="1"/>
  <c r="AH1617" i="1"/>
  <c r="AJ1627" i="1"/>
  <c r="AL1627" i="1" s="1"/>
  <c r="AJ1639" i="1"/>
  <c r="AH1646" i="1"/>
  <c r="AH1661" i="1"/>
  <c r="AJ1660" i="1"/>
  <c r="AH1685" i="1"/>
  <c r="AJ1684" i="1"/>
  <c r="AH1710" i="1"/>
  <c r="AJ1709" i="1"/>
  <c r="AH1816" i="1"/>
  <c r="AJ1815" i="1"/>
  <c r="AH1435" i="1"/>
  <c r="AJ1431" i="1"/>
  <c r="AG1454" i="1"/>
  <c r="AH1454" i="1" s="1"/>
  <c r="AH1456" i="1" s="1"/>
  <c r="AJ1457" i="1"/>
  <c r="AG1462" i="1"/>
  <c r="AH1462" i="1" s="1"/>
  <c r="AJ1462" i="1" s="1"/>
  <c r="AG1463" i="1"/>
  <c r="AH1463" i="1" s="1"/>
  <c r="AJ1463" i="1" s="1"/>
  <c r="AL1463" i="1" s="1"/>
  <c r="AJ1473" i="1"/>
  <c r="AJ1494" i="1"/>
  <c r="AH1495" i="1"/>
  <c r="AG1501" i="1"/>
  <c r="AH1501" i="1" s="1"/>
  <c r="AH1502" i="1" s="1"/>
  <c r="AH1507" i="1"/>
  <c r="AJ1506" i="1"/>
  <c r="AH1530" i="1"/>
  <c r="AJ1529" i="1"/>
  <c r="AJ1538" i="1"/>
  <c r="AH1554" i="1"/>
  <c r="AJ1553" i="1"/>
  <c r="AG1571" i="1"/>
  <c r="AH1571" i="1" s="1"/>
  <c r="AJ1571" i="1" s="1"/>
  <c r="AL1571" i="1" s="1"/>
  <c r="AJ1587" i="1"/>
  <c r="AG1662" i="1"/>
  <c r="AH1662" i="1" s="1"/>
  <c r="AH1663" i="1" s="1"/>
  <c r="AJ1697" i="1"/>
  <c r="AH1698" i="1"/>
  <c r="AJ1713" i="1"/>
  <c r="AL1711" i="1"/>
  <c r="AL1713" i="1" s="1"/>
  <c r="AJ1719" i="1"/>
  <c r="AH1721" i="1"/>
  <c r="AH1368" i="1"/>
  <c r="AJ1366" i="1"/>
  <c r="AG1372" i="1"/>
  <c r="AH1372" i="1" s="1"/>
  <c r="AJ1372" i="1" s="1"/>
  <c r="AL1372" i="1" s="1"/>
  <c r="AH1405" i="1"/>
  <c r="AJ1403" i="1"/>
  <c r="AH1420" i="1"/>
  <c r="AJ1443" i="1"/>
  <c r="AH1445" i="1"/>
  <c r="AH1451" i="1"/>
  <c r="AL1496" i="1"/>
  <c r="AL1500" i="1" s="1"/>
  <c r="AJ1500" i="1"/>
  <c r="AJ1515" i="1"/>
  <c r="AL1514" i="1"/>
  <c r="AL1515" i="1" s="1"/>
  <c r="AH1583" i="1"/>
  <c r="AJ1582" i="1"/>
  <c r="AH1595" i="1"/>
  <c r="AJ1594" i="1"/>
  <c r="AH1635" i="1"/>
  <c r="AJ1629" i="1"/>
  <c r="AJ1670" i="1"/>
  <c r="AH1672" i="1"/>
  <c r="AJ1680" i="1"/>
  <c r="AH1683" i="1"/>
  <c r="AJ1735" i="1"/>
  <c r="AH1809" i="1"/>
  <c r="AJ1806" i="1"/>
  <c r="AH1867" i="1"/>
  <c r="AJ1866" i="1"/>
  <c r="AH1895" i="1"/>
  <c r="AJ1892" i="1"/>
  <c r="AJ1926" i="1"/>
  <c r="AL1925" i="1"/>
  <c r="AL1926" i="1" s="1"/>
  <c r="AJ1935" i="1"/>
  <c r="AL1934" i="1"/>
  <c r="AL1935" i="1" s="1"/>
  <c r="AJ1943" i="1"/>
  <c r="AH1944" i="1"/>
  <c r="AH1986" i="1"/>
  <c r="AJ1985" i="1"/>
  <c r="AH1999" i="1"/>
  <c r="AJ1998" i="1"/>
  <c r="AH2009" i="1"/>
  <c r="AJ2006" i="1"/>
  <c r="AH2015" i="1"/>
  <c r="AJ2014" i="1"/>
  <c r="AH2039" i="1"/>
  <c r="AJ2038" i="1"/>
  <c r="AH2055" i="1"/>
  <c r="AJ2054" i="1"/>
  <c r="AL1733" i="1"/>
  <c r="AL1735" i="1" s="1"/>
  <c r="AG1753" i="1"/>
  <c r="AH1753" i="1" s="1"/>
  <c r="AJ1753" i="1" s="1"/>
  <c r="AL1753" i="1" s="1"/>
  <c r="AJ1777" i="1"/>
  <c r="AL1777" i="1" s="1"/>
  <c r="AJ1787" i="1"/>
  <c r="AL1787" i="1" s="1"/>
  <c r="AI1821" i="1"/>
  <c r="AJ1821" i="1" s="1"/>
  <c r="AL1821" i="1" s="1"/>
  <c r="AG1821" i="1"/>
  <c r="AH1821" i="1" s="1"/>
  <c r="AL1851" i="1"/>
  <c r="AG1879" i="1"/>
  <c r="AH1879" i="1" s="1"/>
  <c r="AJ1879" i="1" s="1"/>
  <c r="AL1879" i="1" s="1"/>
  <c r="AG1927" i="1"/>
  <c r="AH1927" i="1" s="1"/>
  <c r="AH1935" i="1"/>
  <c r="AJ1952" i="1"/>
  <c r="AH1953" i="1"/>
  <c r="AG1987" i="1"/>
  <c r="AH1987" i="1" s="1"/>
  <c r="AH2022" i="1"/>
  <c r="AJ2021" i="1"/>
  <c r="AJ2033" i="1"/>
  <c r="AL2030" i="1"/>
  <c r="AL2033" i="1" s="1"/>
  <c r="AH2041" i="1"/>
  <c r="AJ2040" i="1"/>
  <c r="AH2058" i="1"/>
  <c r="AG1747" i="1"/>
  <c r="AH1747" i="1" s="1"/>
  <c r="AH1748" i="1" s="1"/>
  <c r="AJ1798" i="1"/>
  <c r="AH1799" i="1"/>
  <c r="AG1822" i="1"/>
  <c r="AH1822" i="1" s="1"/>
  <c r="AI1828" i="1"/>
  <c r="AJ1828" i="1" s="1"/>
  <c r="AL1828" i="1" s="1"/>
  <c r="AG1828" i="1"/>
  <c r="AH1828" i="1" s="1"/>
  <c r="AJ1841" i="1"/>
  <c r="AH1850" i="1"/>
  <c r="AH1905" i="1"/>
  <c r="AJ1901" i="1"/>
  <c r="AJ1912" i="1"/>
  <c r="AH1913" i="1"/>
  <c r="AJ1936" i="1"/>
  <c r="AH1938" i="1"/>
  <c r="AH1946" i="1"/>
  <c r="AJ1945" i="1"/>
  <c r="AH2024" i="1"/>
  <c r="AJ2023" i="1"/>
  <c r="AH2046" i="1"/>
  <c r="AJ2042" i="1"/>
  <c r="AJ2056" i="1"/>
  <c r="AH1730" i="1"/>
  <c r="AH1783" i="1"/>
  <c r="AJ1779" i="1"/>
  <c r="AH1788" i="1"/>
  <c r="AJ1784" i="1"/>
  <c r="AJ1789" i="1"/>
  <c r="AH1791" i="1"/>
  <c r="AJ1868" i="1"/>
  <c r="AH1869" i="1"/>
  <c r="AJ1968" i="1"/>
  <c r="AJ1980" i="1"/>
  <c r="AH1982" i="1"/>
  <c r="AJ2016" i="1"/>
  <c r="AH2018" i="1"/>
  <c r="AH2100" i="1"/>
  <c r="AJ2094" i="1"/>
  <c r="AJ1706" i="1"/>
  <c r="AL1706" i="1" s="1"/>
  <c r="AG1751" i="1"/>
  <c r="AH1751" i="1" s="1"/>
  <c r="AJ1759" i="1"/>
  <c r="AJ1835" i="1"/>
  <c r="AL1835" i="1" s="1"/>
  <c r="AJ1858" i="1"/>
  <c r="AL1858" i="1" s="1"/>
  <c r="AJ1914" i="1"/>
  <c r="AH1916" i="1"/>
  <c r="AH1924" i="1"/>
  <c r="AJ1921" i="1"/>
  <c r="AJ1947" i="1"/>
  <c r="AH1951" i="1"/>
  <c r="AJ1954" i="1"/>
  <c r="AG1969" i="1"/>
  <c r="AH1969" i="1" s="1"/>
  <c r="AJ1969" i="1" s="1"/>
  <c r="AL1969" i="1" s="1"/>
  <c r="AJ1975" i="1"/>
  <c r="AL1975" i="1" s="1"/>
  <c r="AJ1989" i="1"/>
  <c r="AH2001" i="1"/>
  <c r="AJ2000" i="1"/>
  <c r="AH2051" i="1"/>
  <c r="AJ2049" i="1"/>
  <c r="AG1705" i="1"/>
  <c r="AH1705" i="1" s="1"/>
  <c r="AJ1705" i="1" s="1"/>
  <c r="AL1705" i="1" s="1"/>
  <c r="AL1745" i="1"/>
  <c r="AH1801" i="1"/>
  <c r="AJ1800" i="1"/>
  <c r="AJ1817" i="1"/>
  <c r="AJ1825" i="1"/>
  <c r="AL1824" i="1"/>
  <c r="AL1825" i="1" s="1"/>
  <c r="AH1831" i="1"/>
  <c r="AJ1830" i="1"/>
  <c r="AJ1852" i="1"/>
  <c r="AL1852" i="1" s="1"/>
  <c r="AH1888" i="1"/>
  <c r="AJ1886" i="1"/>
  <c r="AJ1930" i="1"/>
  <c r="AL1929" i="1"/>
  <c r="AL1930" i="1" s="1"/>
  <c r="AH2005" i="1"/>
  <c r="AH1713" i="1"/>
  <c r="AG1785" i="1"/>
  <c r="AH1785" i="1" s="1"/>
  <c r="AJ1785" i="1" s="1"/>
  <c r="AL1785" i="1" s="1"/>
  <c r="AG1818" i="1"/>
  <c r="AH1818" i="1" s="1"/>
  <c r="AH1819" i="1" s="1"/>
  <c r="AH1825" i="1"/>
  <c r="AJ1837" i="1"/>
  <c r="AH1840" i="1"/>
  <c r="AH1861" i="1"/>
  <c r="AJ1860" i="1"/>
  <c r="AH1876" i="1"/>
  <c r="AJ1870" i="1"/>
  <c r="AG1882" i="1"/>
  <c r="AH1882" i="1" s="1"/>
  <c r="AH1885" i="1" s="1"/>
  <c r="AJ1922" i="1"/>
  <c r="AL1922" i="1" s="1"/>
  <c r="AJ1962" i="1"/>
  <c r="AL1961" i="1"/>
  <c r="AL1962" i="1" s="1"/>
  <c r="AJ2002" i="1"/>
  <c r="AG2027" i="1"/>
  <c r="AH2027" i="1" s="1"/>
  <c r="AH2035" i="1"/>
  <c r="AJ2034" i="1"/>
  <c r="AJ2044" i="1"/>
  <c r="AL2044" i="1" s="1"/>
  <c r="AJ2059" i="1"/>
  <c r="AH2064" i="1"/>
  <c r="AL2089" i="1"/>
  <c r="AH1701" i="1"/>
  <c r="AJ1761" i="1"/>
  <c r="AH1762" i="1"/>
  <c r="AH1805" i="1"/>
  <c r="AJ1802" i="1"/>
  <c r="AJ1810" i="1"/>
  <c r="AJ1818" i="1"/>
  <c r="AL1818" i="1" s="1"/>
  <c r="AH1829" i="1"/>
  <c r="AJ1882" i="1"/>
  <c r="AL1882" i="1" s="1"/>
  <c r="AJ1889" i="1"/>
  <c r="AH1891" i="1"/>
  <c r="AJ1896" i="1"/>
  <c r="AH1898" i="1"/>
  <c r="AH1930" i="1"/>
  <c r="AH1942" i="1"/>
  <c r="AH1972" i="1"/>
  <c r="AJ1971" i="1"/>
  <c r="AH1997" i="1"/>
  <c r="AJ1995" i="1"/>
  <c r="AH2068" i="1"/>
  <c r="AJ2067" i="1"/>
  <c r="AJ2076" i="1"/>
  <c r="AL2076" i="1" s="1"/>
  <c r="AJ1699" i="1"/>
  <c r="AG1742" i="1"/>
  <c r="AH1742" i="1" s="1"/>
  <c r="AH1744" i="1" s="1"/>
  <c r="AG1768" i="1"/>
  <c r="AH1768" i="1" s="1"/>
  <c r="AJ1768" i="1" s="1"/>
  <c r="AL1768" i="1" s="1"/>
  <c r="AH1793" i="1"/>
  <c r="AJ1792" i="1"/>
  <c r="AG1820" i="1"/>
  <c r="AH1820" i="1" s="1"/>
  <c r="AH1823" i="1" s="1"/>
  <c r="AJ1826" i="1"/>
  <c r="AG1853" i="1"/>
  <c r="AH1853" i="1" s="1"/>
  <c r="AJ1853" i="1" s="1"/>
  <c r="AL1853" i="1" s="1"/>
  <c r="AH1863" i="1"/>
  <c r="AJ1862" i="1"/>
  <c r="AH1907" i="1"/>
  <c r="AJ1906" i="1"/>
  <c r="AH1920" i="1"/>
  <c r="AJ1917" i="1"/>
  <c r="AJ1931" i="1"/>
  <c r="AH1933" i="1"/>
  <c r="AJ1939" i="1"/>
  <c r="AG1963" i="1"/>
  <c r="AH1963" i="1" s="1"/>
  <c r="AH1967" i="1" s="1"/>
  <c r="AG1983" i="1"/>
  <c r="AH1983" i="1" s="1"/>
  <c r="AG2010" i="1"/>
  <c r="AH2010" i="1" s="1"/>
  <c r="AJ2103" i="1"/>
  <c r="AG1749" i="1"/>
  <c r="AH1749" i="1" s="1"/>
  <c r="AH1750" i="1" s="1"/>
  <c r="AG1827" i="1"/>
  <c r="AH1827" i="1" s="1"/>
  <c r="AJ1832" i="1"/>
  <c r="AJ1908" i="1"/>
  <c r="AG1956" i="1"/>
  <c r="AH1956" i="1" s="1"/>
  <c r="AJ1956" i="1" s="1"/>
  <c r="AL1956" i="1" s="1"/>
  <c r="AJ1963" i="1"/>
  <c r="AJ1973" i="1"/>
  <c r="AH1979" i="1"/>
  <c r="AG1990" i="1"/>
  <c r="AH1990" i="1" s="1"/>
  <c r="AJ1990" i="1" s="1"/>
  <c r="AL1990" i="1" s="1"/>
  <c r="AG2036" i="1"/>
  <c r="AH2036" i="1" s="1"/>
  <c r="AH1738" i="1"/>
  <c r="AH1764" i="1"/>
  <c r="AJ1763" i="1"/>
  <c r="AH1795" i="1"/>
  <c r="AJ1794" i="1"/>
  <c r="AJ1827" i="1"/>
  <c r="AL1827" i="1" s="1"/>
  <c r="AJ1856" i="1"/>
  <c r="AL1855" i="1"/>
  <c r="AL1856" i="1" s="1"/>
  <c r="AH1880" i="1"/>
  <c r="AJ1877" i="1"/>
  <c r="AJ1977" i="1"/>
  <c r="AL1977" i="1" s="1"/>
  <c r="AJ1736" i="1"/>
  <c r="AJ1776" i="1"/>
  <c r="AH1778" i="1"/>
  <c r="AJ1786" i="1"/>
  <c r="AL1786" i="1" s="1"/>
  <c r="AH1797" i="1"/>
  <c r="AJ1796" i="1"/>
  <c r="AG1812" i="1"/>
  <c r="AH1812" i="1" s="1"/>
  <c r="AJ1812" i="1" s="1"/>
  <c r="AL1812" i="1" s="1"/>
  <c r="AG1857" i="1"/>
  <c r="AH1857" i="1" s="1"/>
  <c r="AH1859" i="1" s="1"/>
  <c r="AJ1883" i="1"/>
  <c r="AL1883" i="1" s="1"/>
  <c r="AG1910" i="1"/>
  <c r="AH1910" i="1" s="1"/>
  <c r="AJ1910" i="1" s="1"/>
  <c r="AL1910" i="1" s="1"/>
  <c r="AH2013" i="1"/>
  <c r="AJ2012" i="1"/>
  <c r="AJ2020" i="1"/>
  <c r="AL2019" i="1"/>
  <c r="AL2020" i="1" s="1"/>
  <c r="AH2033" i="1"/>
  <c r="AH2083" i="1"/>
  <c r="AJ2082" i="1"/>
  <c r="AH2086" i="1"/>
  <c r="AJ2084" i="1"/>
  <c r="AL2252" i="1"/>
  <c r="AL2255" i="1" s="1"/>
  <c r="AH2273" i="1"/>
  <c r="AJ2272" i="1"/>
  <c r="AJ2300" i="1"/>
  <c r="AH2301" i="1"/>
  <c r="AJ2326" i="1"/>
  <c r="AH2329" i="1"/>
  <c r="AH2360" i="1"/>
  <c r="AJ2359" i="1"/>
  <c r="AH2395" i="1"/>
  <c r="AJ2394" i="1"/>
  <c r="AH2485" i="1"/>
  <c r="AJ2484" i="1"/>
  <c r="AJ2492" i="1"/>
  <c r="AH2493" i="1"/>
  <c r="AJ2514" i="1"/>
  <c r="AH2517" i="1"/>
  <c r="AH2524" i="1"/>
  <c r="AJ2522" i="1"/>
  <c r="AJ2090" i="1"/>
  <c r="AL2090" i="1" s="1"/>
  <c r="AH2130" i="1"/>
  <c r="AJ2129" i="1"/>
  <c r="AH2194" i="1"/>
  <c r="AJ2193" i="1"/>
  <c r="AH2221" i="1"/>
  <c r="AJ2220" i="1"/>
  <c r="AJ2236" i="1"/>
  <c r="AL2236" i="1" s="1"/>
  <c r="AJ2274" i="1"/>
  <c r="AH2312" i="1"/>
  <c r="AJ2311" i="1"/>
  <c r="AH2384" i="1"/>
  <c r="AJ2383" i="1"/>
  <c r="AH2404" i="1"/>
  <c r="AJ2403" i="1"/>
  <c r="AH2480" i="1"/>
  <c r="AJ2471" i="1"/>
  <c r="AJ2075" i="1"/>
  <c r="AL2075" i="1" s="1"/>
  <c r="AJ2095" i="1"/>
  <c r="AL2095" i="1" s="1"/>
  <c r="AH2124" i="1"/>
  <c r="AH2148" i="1"/>
  <c r="AJ2146" i="1"/>
  <c r="AH2174" i="1"/>
  <c r="AJ2173" i="1"/>
  <c r="AJ2195" i="1"/>
  <c r="AH2197" i="1"/>
  <c r="AJ2202" i="1"/>
  <c r="AL2202" i="1" s="1"/>
  <c r="AG2210" i="1"/>
  <c r="AH2210" i="1" s="1"/>
  <c r="AJ2210" i="1" s="1"/>
  <c r="AL2210" i="1" s="1"/>
  <c r="AJ2253" i="1"/>
  <c r="AL2253" i="1" s="1"/>
  <c r="AH2264" i="1"/>
  <c r="AJ2263" i="1"/>
  <c r="AG2280" i="1"/>
  <c r="AH2280" i="1" s="1"/>
  <c r="AG2289" i="1"/>
  <c r="AH2289" i="1" s="1"/>
  <c r="AJ2289" i="1" s="1"/>
  <c r="AL2289" i="1" s="1"/>
  <c r="AH2303" i="1"/>
  <c r="AJ2302" i="1"/>
  <c r="AH2315" i="1"/>
  <c r="AG2337" i="1"/>
  <c r="AH2337" i="1" s="1"/>
  <c r="AJ2337" i="1" s="1"/>
  <c r="AL2337" i="1" s="1"/>
  <c r="AJ2377" i="1"/>
  <c r="AL2377" i="1" s="1"/>
  <c r="AH2397" i="1"/>
  <c r="AJ2396" i="1"/>
  <c r="AJ2415" i="1"/>
  <c r="AH2416" i="1"/>
  <c r="AJ2424" i="1"/>
  <c r="AH2425" i="1"/>
  <c r="AJ2486" i="1"/>
  <c r="AH2081" i="1"/>
  <c r="AJ2124" i="1"/>
  <c r="AL2115" i="1"/>
  <c r="AL2124" i="1" s="1"/>
  <c r="AH2132" i="1"/>
  <c r="AJ2131" i="1"/>
  <c r="AG2153" i="1"/>
  <c r="AH2153" i="1" s="1"/>
  <c r="AJ2153" i="1" s="1"/>
  <c r="AL2153" i="1" s="1"/>
  <c r="AH2176" i="1"/>
  <c r="AJ2175" i="1"/>
  <c r="AG2185" i="1"/>
  <c r="AH2185" i="1" s="1"/>
  <c r="AH2186" i="1" s="1"/>
  <c r="AG2215" i="1"/>
  <c r="AH2215" i="1" s="1"/>
  <c r="AJ2215" i="1" s="1"/>
  <c r="AL2215" i="1" s="1"/>
  <c r="AG2222" i="1"/>
  <c r="AH2222" i="1" s="1"/>
  <c r="AH2225" i="1" s="1"/>
  <c r="AJ2229" i="1"/>
  <c r="AH2230" i="1"/>
  <c r="AG2237" i="1"/>
  <c r="AH2237" i="1" s="1"/>
  <c r="AH2238" i="1" s="1"/>
  <c r="AJ2280" i="1"/>
  <c r="AL2280" i="1" s="1"/>
  <c r="AH2362" i="1"/>
  <c r="AJ2361" i="1"/>
  <c r="AJ2385" i="1"/>
  <c r="AH2387" i="1"/>
  <c r="AJ2398" i="1"/>
  <c r="AH2402" i="1"/>
  <c r="AH2418" i="1"/>
  <c r="AJ2417" i="1"/>
  <c r="AJ2463" i="1"/>
  <c r="AL2463" i="1" s="1"/>
  <c r="AL2494" i="1"/>
  <c r="AL2495" i="1" s="1"/>
  <c r="AJ2495" i="1"/>
  <c r="AH2508" i="1"/>
  <c r="AJ2503" i="1"/>
  <c r="AL2503" i="1" s="1"/>
  <c r="AG2065" i="1"/>
  <c r="AH2065" i="1" s="1"/>
  <c r="AL2069" i="1"/>
  <c r="AG2107" i="1"/>
  <c r="AH2107" i="1" s="1"/>
  <c r="AJ2107" i="1" s="1"/>
  <c r="AL2107" i="1" s="1"/>
  <c r="AG2168" i="1"/>
  <c r="AH2168" i="1" s="1"/>
  <c r="AJ2168" i="1" s="1"/>
  <c r="AL2168" i="1" s="1"/>
  <c r="AJ2177" i="1"/>
  <c r="AH2179" i="1"/>
  <c r="AJ2185" i="1"/>
  <c r="AH2232" i="1"/>
  <c r="AJ2231" i="1"/>
  <c r="AJ2237" i="1"/>
  <c r="AL2237" i="1" s="1"/>
  <c r="AH2247" i="1"/>
  <c r="AJ2246" i="1"/>
  <c r="AL2313" i="1"/>
  <c r="AL2315" i="1" s="1"/>
  <c r="AJ2315" i="1"/>
  <c r="AJ2379" i="1"/>
  <c r="AH2406" i="1"/>
  <c r="AJ2405" i="1"/>
  <c r="AJ2426" i="1"/>
  <c r="AJ2443" i="1"/>
  <c r="AH2445" i="1"/>
  <c r="AH2497" i="1"/>
  <c r="AJ2496" i="1"/>
  <c r="AH2511" i="1"/>
  <c r="AJ2509" i="1"/>
  <c r="AH2526" i="1"/>
  <c r="AJ2525" i="1"/>
  <c r="AH2134" i="1"/>
  <c r="AJ2133" i="1"/>
  <c r="AH2188" i="1"/>
  <c r="AJ2187" i="1"/>
  <c r="AJ2233" i="1"/>
  <c r="AJ2254" i="1"/>
  <c r="AL2254" i="1" s="1"/>
  <c r="AH2267" i="1"/>
  <c r="AJ2265" i="1"/>
  <c r="AH2284" i="1"/>
  <c r="AJ2283" i="1"/>
  <c r="AH2305" i="1"/>
  <c r="AJ2304" i="1"/>
  <c r="AJ2339" i="1"/>
  <c r="AJ2352" i="1"/>
  <c r="AH2354" i="1"/>
  <c r="AH2364" i="1"/>
  <c r="AJ2363" i="1"/>
  <c r="AJ2372" i="1"/>
  <c r="AJ2388" i="1"/>
  <c r="AH2390" i="1"/>
  <c r="AH2408" i="1"/>
  <c r="AJ2407" i="1"/>
  <c r="AH2420" i="1"/>
  <c r="AJ2419" i="1"/>
  <c r="AJ2047" i="1"/>
  <c r="AJ2052" i="1"/>
  <c r="AJ2087" i="1"/>
  <c r="AJ2091" i="1"/>
  <c r="AL2091" i="1" s="1"/>
  <c r="AJ2096" i="1"/>
  <c r="AL2096" i="1" s="1"/>
  <c r="AH2102" i="1"/>
  <c r="AJ2101" i="1"/>
  <c r="AJ2135" i="1"/>
  <c r="AH2136" i="1"/>
  <c r="AJ2149" i="1"/>
  <c r="AG2154" i="1"/>
  <c r="AH2154" i="1" s="1"/>
  <c r="AJ2154" i="1" s="1"/>
  <c r="AL2154" i="1" s="1"/>
  <c r="AG2216" i="1"/>
  <c r="AH2216" i="1" s="1"/>
  <c r="AJ2216" i="1" s="1"/>
  <c r="AL2216" i="1" s="1"/>
  <c r="AG2223" i="1"/>
  <c r="AH2223" i="1" s="1"/>
  <c r="AH2240" i="1"/>
  <c r="AJ2239" i="1"/>
  <c r="AH2293" i="1"/>
  <c r="AJ2292" i="1"/>
  <c r="AG2330" i="1"/>
  <c r="AH2330" i="1" s="1"/>
  <c r="AJ2334" i="1"/>
  <c r="AL2334" i="1" s="1"/>
  <c r="AG2345" i="1"/>
  <c r="AH2345" i="1" s="1"/>
  <c r="AJ2365" i="1"/>
  <c r="AH2366" i="1"/>
  <c r="AG2427" i="1"/>
  <c r="AH2427" i="1" s="1"/>
  <c r="AJ2427" i="1" s="1"/>
  <c r="AL2427" i="1" s="1"/>
  <c r="AJ2481" i="1"/>
  <c r="AH2483" i="1"/>
  <c r="AJ2078" i="1"/>
  <c r="AL2078" i="1" s="1"/>
  <c r="AH2093" i="1"/>
  <c r="AH2112" i="1"/>
  <c r="AJ2109" i="1"/>
  <c r="AH2138" i="1"/>
  <c r="AJ2137" i="1"/>
  <c r="AH2181" i="1"/>
  <c r="AJ2180" i="1"/>
  <c r="AH2190" i="1"/>
  <c r="AJ2189" i="1"/>
  <c r="AJ2198" i="1"/>
  <c r="AH2206" i="1"/>
  <c r="AJ2205" i="1"/>
  <c r="AJ2223" i="1"/>
  <c r="AL2223" i="1" s="1"/>
  <c r="AH2242" i="1"/>
  <c r="AJ2241" i="1"/>
  <c r="AH2257" i="1"/>
  <c r="AJ2256" i="1"/>
  <c r="AH2269" i="1"/>
  <c r="AJ2268" i="1"/>
  <c r="AH2286" i="1"/>
  <c r="AJ2285" i="1"/>
  <c r="AH2295" i="1"/>
  <c r="AJ2294" i="1"/>
  <c r="AH2308" i="1"/>
  <c r="AJ2306" i="1"/>
  <c r="AJ2314" i="1"/>
  <c r="AL2314" i="1" s="1"/>
  <c r="AJ2330" i="1"/>
  <c r="AJ2374" i="1"/>
  <c r="AH2375" i="1"/>
  <c r="AH2393" i="1"/>
  <c r="AJ2391" i="1"/>
  <c r="AJ2435" i="1"/>
  <c r="AL2434" i="1"/>
  <c r="AL2435" i="1" s="1"/>
  <c r="AH2519" i="1"/>
  <c r="AJ2518" i="1"/>
  <c r="AH2604" i="1"/>
  <c r="AJ2603" i="1"/>
  <c r="AJ2125" i="1"/>
  <c r="AH2126" i="1"/>
  <c r="AH2140" i="1"/>
  <c r="AJ2139" i="1"/>
  <c r="AH2249" i="1"/>
  <c r="AJ2248" i="1"/>
  <c r="AJ2258" i="1"/>
  <c r="AH2262" i="1"/>
  <c r="AH2317" i="1"/>
  <c r="AJ2316" i="1"/>
  <c r="AJ2340" i="1"/>
  <c r="AL2340" i="1" s="1"/>
  <c r="AH2368" i="1"/>
  <c r="AJ2367" i="1"/>
  <c r="AG2380" i="1"/>
  <c r="AH2380" i="1" s="1"/>
  <c r="AJ2380" i="1" s="1"/>
  <c r="AL2380" i="1" s="1"/>
  <c r="AH2411" i="1"/>
  <c r="AJ2409" i="1"/>
  <c r="AJ2450" i="1"/>
  <c r="AL2450" i="1" s="1"/>
  <c r="AG2111" i="1"/>
  <c r="AH2111" i="1" s="1"/>
  <c r="AJ2111" i="1" s="1"/>
  <c r="AL2111" i="1" s="1"/>
  <c r="AH2157" i="1"/>
  <c r="AJ2156" i="1"/>
  <c r="AH2172" i="1"/>
  <c r="AJ2171" i="1"/>
  <c r="AJ2207" i="1"/>
  <c r="AJ2226" i="1"/>
  <c r="AH2228" i="1"/>
  <c r="AJ2250" i="1"/>
  <c r="AH2251" i="1"/>
  <c r="AJ2287" i="1"/>
  <c r="AG2322" i="1"/>
  <c r="AH2322" i="1" s="1"/>
  <c r="AJ2322" i="1" s="1"/>
  <c r="AL2322" i="1" s="1"/>
  <c r="AG2331" i="1"/>
  <c r="AH2331" i="1" s="1"/>
  <c r="AH2378" i="1"/>
  <c r="AG2410" i="1"/>
  <c r="AH2410" i="1" s="1"/>
  <c r="AH2437" i="1"/>
  <c r="AJ2436" i="1"/>
  <c r="AH2459" i="1"/>
  <c r="AJ2458" i="1"/>
  <c r="AH2142" i="1"/>
  <c r="AJ2141" i="1"/>
  <c r="AJ2151" i="1"/>
  <c r="AL2151" i="1" s="1"/>
  <c r="AJ2158" i="1"/>
  <c r="AH2165" i="1"/>
  <c r="AJ2166" i="1"/>
  <c r="AH2255" i="1"/>
  <c r="AH2271" i="1"/>
  <c r="AJ2270" i="1"/>
  <c r="AH2297" i="1"/>
  <c r="AJ2296" i="1"/>
  <c r="AJ2331" i="1"/>
  <c r="AL2331" i="1" s="1"/>
  <c r="AJ2335" i="1"/>
  <c r="AL2335" i="1" s="1"/>
  <c r="AH2348" i="1"/>
  <c r="AJ2347" i="1"/>
  <c r="AH2356" i="1"/>
  <c r="AJ2355" i="1"/>
  <c r="AJ2376" i="1"/>
  <c r="AJ2410" i="1"/>
  <c r="AL2410" i="1" s="1"/>
  <c r="AJ2421" i="1"/>
  <c r="AH2423" i="1"/>
  <c r="AH2439" i="1"/>
  <c r="AJ2438" i="1"/>
  <c r="AH2451" i="1"/>
  <c r="AJ2446" i="1"/>
  <c r="AJ2460" i="1"/>
  <c r="AH2461" i="1"/>
  <c r="AH2468" i="1"/>
  <c r="AJ2467" i="1"/>
  <c r="AH2501" i="1"/>
  <c r="AJ2500" i="1"/>
  <c r="AJ2079" i="1"/>
  <c r="AL2079" i="1" s="1"/>
  <c r="AG2098" i="1"/>
  <c r="AH2098" i="1" s="1"/>
  <c r="AJ2098" i="1" s="1"/>
  <c r="AL2098" i="1" s="1"/>
  <c r="AG2113" i="1"/>
  <c r="AH2113" i="1" s="1"/>
  <c r="AH2128" i="1"/>
  <c r="AJ2127" i="1"/>
  <c r="AJ2143" i="1"/>
  <c r="AH2145" i="1"/>
  <c r="AJ2184" i="1"/>
  <c r="AL2182" i="1"/>
  <c r="AL2184" i="1" s="1"/>
  <c r="AH2192" i="1"/>
  <c r="AJ2191" i="1"/>
  <c r="AH2204" i="1"/>
  <c r="AJ2201" i="1"/>
  <c r="AG2209" i="1"/>
  <c r="AH2209" i="1" s="1"/>
  <c r="AJ2209" i="1" s="1"/>
  <c r="AL2209" i="1" s="1"/>
  <c r="AG2218" i="1"/>
  <c r="AH2218" i="1" s="1"/>
  <c r="AJ2218" i="1" s="1"/>
  <c r="AL2218" i="1" s="1"/>
  <c r="AJ2235" i="1"/>
  <c r="AL2235" i="1" s="1"/>
  <c r="AJ2243" i="1"/>
  <c r="AH2245" i="1"/>
  <c r="AG2279" i="1"/>
  <c r="AH2279" i="1" s="1"/>
  <c r="AJ2279" i="1" s="1"/>
  <c r="AL2279" i="1" s="1"/>
  <c r="AG2288" i="1"/>
  <c r="AH2288" i="1" s="1"/>
  <c r="AJ2288" i="1" s="1"/>
  <c r="AL2288" i="1" s="1"/>
  <c r="AJ2298" i="1"/>
  <c r="AH2299" i="1"/>
  <c r="AH2310" i="1"/>
  <c r="AJ2309" i="1"/>
  <c r="AJ2318" i="1"/>
  <c r="AJ2324" i="1"/>
  <c r="AH2325" i="1"/>
  <c r="AG2333" i="1"/>
  <c r="AH2333" i="1" s="1"/>
  <c r="AJ2333" i="1" s="1"/>
  <c r="AL2333" i="1" s="1"/>
  <c r="AG2332" i="1"/>
  <c r="AH2332" i="1" s="1"/>
  <c r="AJ2332" i="1" s="1"/>
  <c r="AL2332" i="1" s="1"/>
  <c r="AJ2349" i="1"/>
  <c r="AH2351" i="1"/>
  <c r="AJ2357" i="1"/>
  <c r="AH2358" i="1"/>
  <c r="AJ2369" i="1"/>
  <c r="AH2371" i="1"/>
  <c r="AG2381" i="1"/>
  <c r="AH2381" i="1" s="1"/>
  <c r="AJ2381" i="1" s="1"/>
  <c r="AL2381" i="1" s="1"/>
  <c r="AJ2401" i="1"/>
  <c r="AL2401" i="1" s="1"/>
  <c r="AG2412" i="1"/>
  <c r="AH2412" i="1" s="1"/>
  <c r="AH2433" i="1"/>
  <c r="AJ2430" i="1"/>
  <c r="AJ2452" i="1"/>
  <c r="AJ2469" i="1"/>
  <c r="AH2470" i="1"/>
  <c r="AH2495" i="1"/>
  <c r="AG2534" i="1"/>
  <c r="AH2534" i="1" s="1"/>
  <c r="AJ2534" i="1" s="1"/>
  <c r="AL2534" i="1" s="1"/>
  <c r="AJ2547" i="1"/>
  <c r="AH2590" i="1"/>
  <c r="AJ2589" i="1"/>
  <c r="AH2617" i="1"/>
  <c r="AH2435" i="1"/>
  <c r="AG2465" i="1"/>
  <c r="AH2465" i="1" s="1"/>
  <c r="AJ2465" i="1" s="1"/>
  <c r="AL2465" i="1" s="1"/>
  <c r="AJ2538" i="1"/>
  <c r="AH2542" i="1"/>
  <c r="AG2548" i="1"/>
  <c r="AH2548" i="1" s="1"/>
  <c r="AJ2548" i="1" s="1"/>
  <c r="AL2548" i="1" s="1"/>
  <c r="AJ2564" i="1"/>
  <c r="AL2564" i="1" s="1"/>
  <c r="AG2601" i="1"/>
  <c r="AH2601" i="1" s="1"/>
  <c r="AJ2601" i="1" s="1"/>
  <c r="AL2601" i="1" s="1"/>
  <c r="AJ2609" i="1"/>
  <c r="AH2631" i="1"/>
  <c r="AJ2630" i="1"/>
  <c r="AH2694" i="1"/>
  <c r="AJ2693" i="1"/>
  <c r="AJ2508" i="1"/>
  <c r="AL2502" i="1"/>
  <c r="AH2521" i="1"/>
  <c r="AJ2520" i="1"/>
  <c r="AJ2528" i="1"/>
  <c r="AL2527" i="1"/>
  <c r="AL2528" i="1" s="1"/>
  <c r="AL2584" i="1"/>
  <c r="AL2588" i="1" s="1"/>
  <c r="AJ2588" i="1"/>
  <c r="AH2619" i="1"/>
  <c r="AJ2618" i="1"/>
  <c r="AH2696" i="1"/>
  <c r="AJ2695" i="1"/>
  <c r="AJ2738" i="1"/>
  <c r="AH2782" i="1"/>
  <c r="AJ2781" i="1"/>
  <c r="AJ2811" i="1"/>
  <c r="AH2812" i="1"/>
  <c r="AH2831" i="1"/>
  <c r="AJ2830" i="1"/>
  <c r="AH2866" i="1"/>
  <c r="AJ2865" i="1"/>
  <c r="AG2152" i="1"/>
  <c r="AH2152" i="1" s="1"/>
  <c r="AJ2152" i="1" s="1"/>
  <c r="AL2152" i="1" s="1"/>
  <c r="AG2199" i="1"/>
  <c r="AH2199" i="1" s="1"/>
  <c r="AJ2199" i="1" s="1"/>
  <c r="AL2199" i="1" s="1"/>
  <c r="AL2462" i="1"/>
  <c r="AH2528" i="1"/>
  <c r="AG2565" i="1"/>
  <c r="AH2565" i="1" s="1"/>
  <c r="AH2567" i="1" s="1"/>
  <c r="AJ2591" i="1"/>
  <c r="AH2612" i="1"/>
  <c r="AJ2611" i="1"/>
  <c r="AG2440" i="1"/>
  <c r="AH2440" i="1" s="1"/>
  <c r="AG2490" i="1"/>
  <c r="AH2490" i="1" s="1"/>
  <c r="AH2491" i="1" s="1"/>
  <c r="AJ2530" i="1"/>
  <c r="AL2529" i="1"/>
  <c r="AL2530" i="1" s="1"/>
  <c r="AG2556" i="1"/>
  <c r="AH2556" i="1" s="1"/>
  <c r="AH2602" i="1"/>
  <c r="AJ2593" i="1"/>
  <c r="AH2621" i="1"/>
  <c r="AJ2620" i="1"/>
  <c r="AJ2540" i="1"/>
  <c r="AL2540" i="1" s="1"/>
  <c r="AG2594" i="1"/>
  <c r="AH2594" i="1" s="1"/>
  <c r="AJ2594" i="1" s="1"/>
  <c r="AL2594" i="1" s="1"/>
  <c r="AJ2622" i="1"/>
  <c r="AH2623" i="1"/>
  <c r="AH2537" i="1"/>
  <c r="AJ2531" i="1"/>
  <c r="AJ2556" i="1"/>
  <c r="AL2556" i="1" s="1"/>
  <c r="AJ2562" i="1"/>
  <c r="AL2561" i="1"/>
  <c r="AL2562" i="1" s="1"/>
  <c r="AH2573" i="1"/>
  <c r="AL2613" i="1"/>
  <c r="AJ2615" i="1"/>
  <c r="AH2653" i="1"/>
  <c r="AJ2652" i="1"/>
  <c r="AH2671" i="1"/>
  <c r="AJ2670" i="1"/>
  <c r="AH2562" i="1"/>
  <c r="AJ2574" i="1"/>
  <c r="AH2579" i="1"/>
  <c r="AG2558" i="1"/>
  <c r="AH2558" i="1" s="1"/>
  <c r="AH2569" i="1"/>
  <c r="AJ2568" i="1"/>
  <c r="AH2581" i="1"/>
  <c r="AJ2580" i="1"/>
  <c r="AJ2605" i="1"/>
  <c r="AG2614" i="1"/>
  <c r="AH2614" i="1" s="1"/>
  <c r="AH2615" i="1" s="1"/>
  <c r="AH2184" i="1"/>
  <c r="AJ2457" i="1"/>
  <c r="AJ2507" i="1"/>
  <c r="AL2507" i="1" s="1"/>
  <c r="AH2513" i="1"/>
  <c r="AJ2512" i="1"/>
  <c r="AJ2544" i="1"/>
  <c r="AL2543" i="1"/>
  <c r="AL2544" i="1" s="1"/>
  <c r="AL2570" i="1"/>
  <c r="AL2573" i="1" s="1"/>
  <c r="AJ2573" i="1"/>
  <c r="AJ2608" i="1"/>
  <c r="AL2607" i="1"/>
  <c r="AL2608" i="1" s="1"/>
  <c r="AH2641" i="1"/>
  <c r="AJ2638" i="1"/>
  <c r="AH2676" i="1"/>
  <c r="AJ2675" i="1"/>
  <c r="AG2498" i="1"/>
  <c r="AH2498" i="1" s="1"/>
  <c r="AH2553" i="1"/>
  <c r="AJ2552" i="1"/>
  <c r="AL2563" i="1"/>
  <c r="AH2583" i="1"/>
  <c r="AJ2582" i="1"/>
  <c r="AJ2614" i="1"/>
  <c r="AL2614" i="1" s="1"/>
  <c r="AH2629" i="1"/>
  <c r="AJ2628" i="1"/>
  <c r="AJ2645" i="1"/>
  <c r="AL2644" i="1"/>
  <c r="AL2645" i="1" s="1"/>
  <c r="AH2703" i="1"/>
  <c r="AJ2700" i="1"/>
  <c r="AJ2488" i="1"/>
  <c r="AH2546" i="1"/>
  <c r="AJ2545" i="1"/>
  <c r="AG2555" i="1"/>
  <c r="AH2555" i="1" s="1"/>
  <c r="AJ2555" i="1" s="1"/>
  <c r="AL2555" i="1" s="1"/>
  <c r="AG2554" i="1"/>
  <c r="AH2554" i="1" s="1"/>
  <c r="AH2557" i="1" s="1"/>
  <c r="AH2588" i="1"/>
  <c r="AJ2617" i="1"/>
  <c r="AL2616" i="1"/>
  <c r="AL2617" i="1" s="1"/>
  <c r="AJ2667" i="1"/>
  <c r="AL2663" i="1"/>
  <c r="AL2667" i="1" s="1"/>
  <c r="AH2688" i="1"/>
  <c r="AJ2690" i="1"/>
  <c r="AJ2745" i="1"/>
  <c r="AH2746" i="1"/>
  <c r="AJ2762" i="1"/>
  <c r="AH2764" i="1"/>
  <c r="AJ2771" i="1"/>
  <c r="AH2808" i="1"/>
  <c r="AJ2807" i="1"/>
  <c r="AH2857" i="1"/>
  <c r="AJ2854" i="1"/>
  <c r="AH2864" i="1"/>
  <c r="AJ2863" i="1"/>
  <c r="AH2891" i="1"/>
  <c r="AJ2890" i="1"/>
  <c r="AJ2942" i="1"/>
  <c r="AJ3001" i="1"/>
  <c r="AH3007" i="1"/>
  <c r="AH3032" i="1"/>
  <c r="AJ3031" i="1"/>
  <c r="AJ2626" i="1"/>
  <c r="AH2633" i="1"/>
  <c r="AH2659" i="1"/>
  <c r="AJ2658" i="1"/>
  <c r="AJ2683" i="1"/>
  <c r="AH2692" i="1"/>
  <c r="AJ2691" i="1"/>
  <c r="AJ2714" i="1"/>
  <c r="AG2747" i="1"/>
  <c r="AH2747" i="1" s="1"/>
  <c r="AH2793" i="1"/>
  <c r="AJ2790" i="1"/>
  <c r="AG2800" i="1"/>
  <c r="AH2800" i="1" s="1"/>
  <c r="AJ2800" i="1" s="1"/>
  <c r="AL2800" i="1" s="1"/>
  <c r="AH2810" i="1"/>
  <c r="AJ2809" i="1"/>
  <c r="AH2878" i="1"/>
  <c r="AJ2875" i="1"/>
  <c r="AH2912" i="1"/>
  <c r="AJ2911" i="1"/>
  <c r="AH2924" i="1"/>
  <c r="AJ2922" i="1"/>
  <c r="AG2952" i="1"/>
  <c r="AH2952" i="1" s="1"/>
  <c r="AJ2952" i="1" s="1"/>
  <c r="AL2952" i="1" s="1"/>
  <c r="AH3035" i="1"/>
  <c r="AJ3033" i="1"/>
  <c r="AJ3165" i="1"/>
  <c r="AJ2905" i="1"/>
  <c r="AH2910" i="1"/>
  <c r="AJ2660" i="1"/>
  <c r="AH2662" i="1"/>
  <c r="AH2708" i="1"/>
  <c r="AJ2707" i="1"/>
  <c r="AJ2783" i="1"/>
  <c r="AH2784" i="1"/>
  <c r="AJ2813" i="1"/>
  <c r="AH2814" i="1"/>
  <c r="AG2856" i="1"/>
  <c r="AH2856" i="1" s="1"/>
  <c r="AJ2856" i="1" s="1"/>
  <c r="AL2856" i="1" s="1"/>
  <c r="AJ2867" i="1"/>
  <c r="AH2870" i="1"/>
  <c r="AJ2882" i="1"/>
  <c r="AH2884" i="1"/>
  <c r="AJ2892" i="1"/>
  <c r="AH2901" i="1"/>
  <c r="AJ2898" i="1"/>
  <c r="AJ2913" i="1"/>
  <c r="AH2915" i="1"/>
  <c r="AJ2930" i="1"/>
  <c r="AH2931" i="1"/>
  <c r="AG2944" i="1"/>
  <c r="AH2944" i="1" s="1"/>
  <c r="AJ2944" i="1" s="1"/>
  <c r="AL2944" i="1" s="1"/>
  <c r="AJ2954" i="1"/>
  <c r="AH2956" i="1"/>
  <c r="AJ3008" i="1"/>
  <c r="AH3010" i="1"/>
  <c r="AJ2646" i="1"/>
  <c r="AH2647" i="1"/>
  <c r="AI2715" i="1"/>
  <c r="AJ2715" i="1" s="1"/>
  <c r="AL2715" i="1" s="1"/>
  <c r="AG2715" i="1"/>
  <c r="AH2715" i="1" s="1"/>
  <c r="AH2722" i="1"/>
  <c r="AJ2721" i="1"/>
  <c r="AG2748" i="1"/>
  <c r="AH2748" i="1" s="1"/>
  <c r="AJ2748" i="1" s="1"/>
  <c r="AL2748" i="1" s="1"/>
  <c r="AG2773" i="1"/>
  <c r="AH2773" i="1" s="1"/>
  <c r="AJ2773" i="1" s="1"/>
  <c r="AL2773" i="1" s="1"/>
  <c r="AJ2785" i="1"/>
  <c r="AH2789" i="1"/>
  <c r="AJ2832" i="1"/>
  <c r="AH2834" i="1"/>
  <c r="AG2845" i="1"/>
  <c r="AH2845" i="1" s="1"/>
  <c r="AJ2845" i="1" s="1"/>
  <c r="AL2845" i="1" s="1"/>
  <c r="AG2849" i="1"/>
  <c r="AH2849" i="1" s="1"/>
  <c r="AG2893" i="1"/>
  <c r="AH2893" i="1" s="1"/>
  <c r="AJ2893" i="1" s="1"/>
  <c r="AL2893" i="1" s="1"/>
  <c r="AH2635" i="1"/>
  <c r="AJ2634" i="1"/>
  <c r="AH2710" i="1"/>
  <c r="AJ2709" i="1"/>
  <c r="AJ2724" i="1"/>
  <c r="AL2723" i="1"/>
  <c r="AL2724" i="1" s="1"/>
  <c r="AH2758" i="1"/>
  <c r="AJ2757" i="1"/>
  <c r="AH2767" i="1"/>
  <c r="AJ2765" i="1"/>
  <c r="AJ2794" i="1"/>
  <c r="AH2795" i="1"/>
  <c r="AH2804" i="1"/>
  <c r="AJ2815" i="1"/>
  <c r="AH2817" i="1"/>
  <c r="AH2825" i="1"/>
  <c r="AJ2823" i="1"/>
  <c r="AJ2849" i="1"/>
  <c r="AL2849" i="1" s="1"/>
  <c r="AH2933" i="1"/>
  <c r="AJ2932" i="1"/>
  <c r="AJ3063" i="1"/>
  <c r="AH3067" i="1"/>
  <c r="AL3176" i="1"/>
  <c r="AH2678" i="1"/>
  <c r="AG2716" i="1"/>
  <c r="AH2716" i="1" s="1"/>
  <c r="AH2717" i="1" s="1"/>
  <c r="AH2724" i="1"/>
  <c r="AJ2775" i="1"/>
  <c r="AH2777" i="1"/>
  <c r="AH2798" i="1"/>
  <c r="AJ2802" i="1"/>
  <c r="AH2886" i="1"/>
  <c r="AJ2885" i="1"/>
  <c r="AG2894" i="1"/>
  <c r="AH2894" i="1" s="1"/>
  <c r="AJ2894" i="1" s="1"/>
  <c r="AL2894" i="1" s="1"/>
  <c r="AJ2925" i="1"/>
  <c r="AH2929" i="1"/>
  <c r="AH2964" i="1"/>
  <c r="AJ2963" i="1"/>
  <c r="AJ2971" i="1"/>
  <c r="AH2972" i="1"/>
  <c r="AH2981" i="1"/>
  <c r="AJ2980" i="1"/>
  <c r="AG2636" i="1"/>
  <c r="AH2636" i="1" s="1"/>
  <c r="AH2637" i="1" s="1"/>
  <c r="AH2651" i="1"/>
  <c r="AJ2648" i="1"/>
  <c r="AH2669" i="1"/>
  <c r="AJ2668" i="1"/>
  <c r="AJ2678" i="1"/>
  <c r="AJ2711" i="1"/>
  <c r="AH2713" i="1"/>
  <c r="AH2733" i="1"/>
  <c r="AJ2732" i="1"/>
  <c r="AG2750" i="1"/>
  <c r="AH2750" i="1" s="1"/>
  <c r="AG2803" i="1"/>
  <c r="AH2803" i="1" s="1"/>
  <c r="AJ2803" i="1" s="1"/>
  <c r="AL2803" i="1" s="1"/>
  <c r="AH2837" i="1"/>
  <c r="AJ2835" i="1"/>
  <c r="AG2846" i="1"/>
  <c r="AH2846" i="1" s="1"/>
  <c r="AJ2846" i="1" s="1"/>
  <c r="AL2846" i="1" s="1"/>
  <c r="AG2850" i="1"/>
  <c r="AH2850" i="1" s="1"/>
  <c r="AJ2850" i="1" s="1"/>
  <c r="AL2850" i="1" s="1"/>
  <c r="AJ2858" i="1"/>
  <c r="AH2860" i="1"/>
  <c r="AG2908" i="1"/>
  <c r="AH2908" i="1" s="1"/>
  <c r="AJ2908" i="1" s="1"/>
  <c r="AL2908" i="1" s="1"/>
  <c r="AJ2939" i="1"/>
  <c r="AG2950" i="1"/>
  <c r="AH2950" i="1" s="1"/>
  <c r="AJ2950" i="1" s="1"/>
  <c r="AL2950" i="1" s="1"/>
  <c r="AH3039" i="1"/>
  <c r="AJ3038" i="1"/>
  <c r="AH3053" i="1"/>
  <c r="AJ3052" i="1"/>
  <c r="AH2625" i="1"/>
  <c r="AJ2624" i="1"/>
  <c r="AJ2636" i="1"/>
  <c r="AH2655" i="1"/>
  <c r="AJ2654" i="1"/>
  <c r="AH2667" i="1"/>
  <c r="AH2680" i="1"/>
  <c r="AJ2679" i="1"/>
  <c r="AH2726" i="1"/>
  <c r="AJ2725" i="1"/>
  <c r="AJ2734" i="1"/>
  <c r="AH2737" i="1"/>
  <c r="AJ2759" i="1"/>
  <c r="AJ2768" i="1"/>
  <c r="AH2770" i="1"/>
  <c r="AL2796" i="1"/>
  <c r="AJ2818" i="1"/>
  <c r="AH2822" i="1"/>
  <c r="AH2872" i="1"/>
  <c r="AJ2871" i="1"/>
  <c r="AJ2934" i="1"/>
  <c r="AH2938" i="1"/>
  <c r="AJ2965" i="1"/>
  <c r="AH2966" i="1"/>
  <c r="AH2979" i="1"/>
  <c r="AJ2973" i="1"/>
  <c r="AJ2982" i="1"/>
  <c r="AH3018" i="1"/>
  <c r="AJ3017" i="1"/>
  <c r="AJ3045" i="1"/>
  <c r="AH3046" i="1"/>
  <c r="AJ3076" i="1"/>
  <c r="AH3078" i="1"/>
  <c r="AH3103" i="1"/>
  <c r="AJ3101" i="1"/>
  <c r="AH2699" i="1"/>
  <c r="AH2706" i="1"/>
  <c r="AG2712" i="1"/>
  <c r="AH2712" i="1" s="1"/>
  <c r="AJ2712" i="1" s="1"/>
  <c r="AL2712" i="1" s="1"/>
  <c r="AJ2718" i="1"/>
  <c r="AJ2727" i="1"/>
  <c r="AG2760" i="1"/>
  <c r="AH2760" i="1" s="1"/>
  <c r="AJ2760" i="1" s="1"/>
  <c r="AL2760" i="1" s="1"/>
  <c r="AG2805" i="1"/>
  <c r="AH2805" i="1" s="1"/>
  <c r="AH2827" i="1"/>
  <c r="AJ2826" i="1"/>
  <c r="AH2862" i="1"/>
  <c r="AJ2861" i="1"/>
  <c r="AJ2887" i="1"/>
  <c r="AH2889" i="1"/>
  <c r="AG2940" i="1"/>
  <c r="AH2940" i="1" s="1"/>
  <c r="AH2941" i="1" s="1"/>
  <c r="AG2946" i="1"/>
  <c r="AH2946" i="1" s="1"/>
  <c r="AJ2946" i="1" s="1"/>
  <c r="AL2946" i="1" s="1"/>
  <c r="AJ2957" i="1"/>
  <c r="AH2958" i="1"/>
  <c r="AJ3047" i="1"/>
  <c r="AJ3059" i="1"/>
  <c r="AL3059" i="1" s="1"/>
  <c r="AJ2643" i="1"/>
  <c r="AL2642" i="1"/>
  <c r="AL2643" i="1" s="1"/>
  <c r="AH2682" i="1"/>
  <c r="AJ2681" i="1"/>
  <c r="AJ2699" i="1"/>
  <c r="AG2729" i="1"/>
  <c r="AH2729" i="1" s="1"/>
  <c r="AJ2729" i="1" s="1"/>
  <c r="AL2729" i="1" s="1"/>
  <c r="AG2728" i="1"/>
  <c r="AH2728" i="1" s="1"/>
  <c r="AJ2728" i="1" s="1"/>
  <c r="AL2728" i="1" s="1"/>
  <c r="AH2742" i="1"/>
  <c r="AJ2741" i="1"/>
  <c r="AJ2778" i="1"/>
  <c r="AH2780" i="1"/>
  <c r="AH2839" i="1"/>
  <c r="AJ2838" i="1"/>
  <c r="AJ2940" i="1"/>
  <c r="AL2940" i="1" s="1"/>
  <c r="AH2960" i="1"/>
  <c r="AJ2959" i="1"/>
  <c r="AJ3029" i="1"/>
  <c r="AH3030" i="1"/>
  <c r="AH3042" i="1"/>
  <c r="AJ3040" i="1"/>
  <c r="AH2643" i="1"/>
  <c r="AH2657" i="1"/>
  <c r="AJ2672" i="1"/>
  <c r="AH2674" i="1"/>
  <c r="AH2690" i="1"/>
  <c r="AL2697" i="1"/>
  <c r="AL2699" i="1" s="1"/>
  <c r="AL2704" i="1"/>
  <c r="AL2706" i="1" s="1"/>
  <c r="AG2719" i="1"/>
  <c r="AH2719" i="1" s="1"/>
  <c r="AJ2719" i="1" s="1"/>
  <c r="AL2719" i="1" s="1"/>
  <c r="AH2744" i="1"/>
  <c r="AJ2743" i="1"/>
  <c r="AJ2752" i="1"/>
  <c r="AH2756" i="1"/>
  <c r="AJ2797" i="1"/>
  <c r="AL2797" i="1" s="1"/>
  <c r="AJ2840" i="1"/>
  <c r="AJ2847" i="1"/>
  <c r="AL2847" i="1" s="1"/>
  <c r="AH2874" i="1"/>
  <c r="AJ2873" i="1"/>
  <c r="AH2881" i="1"/>
  <c r="AJ2879" i="1"/>
  <c r="AG2896" i="1"/>
  <c r="AH2896" i="1" s="1"/>
  <c r="AJ2896" i="1" s="1"/>
  <c r="AL2896" i="1" s="1"/>
  <c r="AJ2902" i="1"/>
  <c r="AH2904" i="1"/>
  <c r="AG2947" i="1"/>
  <c r="AH2947" i="1" s="1"/>
  <c r="AJ2947" i="1" s="1"/>
  <c r="AL2947" i="1" s="1"/>
  <c r="AL2993" i="1"/>
  <c r="AH2993" i="1"/>
  <c r="AH3016" i="1"/>
  <c r="AG3071" i="1"/>
  <c r="AH3071" i="1" s="1"/>
  <c r="AJ3071" i="1" s="1"/>
  <c r="AL3071" i="1" s="1"/>
  <c r="AG3093" i="1"/>
  <c r="AH3093" i="1" s="1"/>
  <c r="AJ3093" i="1" s="1"/>
  <c r="AL3093" i="1" s="1"/>
  <c r="AH3190" i="1"/>
  <c r="AJ3187" i="1"/>
  <c r="AL3204" i="1"/>
  <c r="AJ2993" i="1"/>
  <c r="AJ3037" i="1"/>
  <c r="AL3036" i="1"/>
  <c r="AL3037" i="1" s="1"/>
  <c r="AH3084" i="1"/>
  <c r="AJ3108" i="1"/>
  <c r="AH3109" i="1"/>
  <c r="AH3143" i="1"/>
  <c r="AJ3132" i="1"/>
  <c r="AH3273" i="1"/>
  <c r="AJ3272" i="1"/>
  <c r="AH3701" i="1"/>
  <c r="AJ3700" i="1"/>
  <c r="AH4271" i="1"/>
  <c r="AJ4270" i="1"/>
  <c r="AJ3016" i="1"/>
  <c r="AL3013" i="1"/>
  <c r="AL3016" i="1" s="1"/>
  <c r="AG3058" i="1"/>
  <c r="AH3058" i="1" s="1"/>
  <c r="AH3062" i="1" s="1"/>
  <c r="AJ3068" i="1"/>
  <c r="AJ3084" i="1"/>
  <c r="AJ3121" i="1"/>
  <c r="AL3120" i="1"/>
  <c r="AL3121" i="1" s="1"/>
  <c r="AJ3144" i="1"/>
  <c r="AH3145" i="1"/>
  <c r="AJ3180" i="1"/>
  <c r="AL3180" i="1" s="1"/>
  <c r="AH3292" i="1"/>
  <c r="AJ3291" i="1"/>
  <c r="AJ3327" i="1"/>
  <c r="AH3333" i="1"/>
  <c r="AH3612" i="1"/>
  <c r="AJ3611" i="1"/>
  <c r="AH3623" i="1"/>
  <c r="AJ3621" i="1"/>
  <c r="AH3648" i="1"/>
  <c r="AJ3647" i="1"/>
  <c r="AH3658" i="1"/>
  <c r="AJ3655" i="1"/>
  <c r="AJ3703" i="1"/>
  <c r="AL3702" i="1"/>
  <c r="AL3703" i="1" s="1"/>
  <c r="AG2739" i="1"/>
  <c r="AH2739" i="1" s="1"/>
  <c r="AH2740" i="1" s="1"/>
  <c r="AJ2828" i="1"/>
  <c r="AG2906" i="1"/>
  <c r="AH2906" i="1" s="1"/>
  <c r="AJ2906" i="1" s="1"/>
  <c r="AL2906" i="1" s="1"/>
  <c r="AJ2916" i="1"/>
  <c r="AJ2961" i="1"/>
  <c r="AL2967" i="1"/>
  <c r="AL2968" i="1" s="1"/>
  <c r="AH2998" i="1"/>
  <c r="AJ3028" i="1"/>
  <c r="AG3048" i="1"/>
  <c r="AH3048" i="1" s="1"/>
  <c r="AJ3048" i="1" s="1"/>
  <c r="AL3048" i="1" s="1"/>
  <c r="AL3084" i="1"/>
  <c r="AJ3085" i="1"/>
  <c r="AH3086" i="1"/>
  <c r="AG3090" i="1"/>
  <c r="AH3090" i="1" s="1"/>
  <c r="AJ3128" i="1"/>
  <c r="AH3129" i="1"/>
  <c r="AG3146" i="1"/>
  <c r="AH3146" i="1" s="1"/>
  <c r="AH3294" i="1"/>
  <c r="AJ3293" i="1"/>
  <c r="AG2799" i="1"/>
  <c r="AH2799" i="1" s="1"/>
  <c r="AH2996" i="1"/>
  <c r="AJ2998" i="1"/>
  <c r="AG3056" i="1"/>
  <c r="AH3056" i="1" s="1"/>
  <c r="AH3100" i="1"/>
  <c r="AJ3099" i="1"/>
  <c r="AH3117" i="1"/>
  <c r="AJ3116" i="1"/>
  <c r="AJ3157" i="1"/>
  <c r="AL3156" i="1"/>
  <c r="AL3157" i="1" s="1"/>
  <c r="AH3213" i="1"/>
  <c r="AJ3212" i="1"/>
  <c r="AJ3263" i="1"/>
  <c r="AH3373" i="1"/>
  <c r="AJ3371" i="1"/>
  <c r="AJ3483" i="1"/>
  <c r="AL3482" i="1"/>
  <c r="AL3483" i="1" s="1"/>
  <c r="AL3535" i="1"/>
  <c r="AJ2994" i="1"/>
  <c r="AJ3238" i="1"/>
  <c r="AJ3247" i="1"/>
  <c r="AJ3265" i="1"/>
  <c r="AH3266" i="1"/>
  <c r="AJ3454" i="1"/>
  <c r="AL3454" i="1" s="1"/>
  <c r="AJ3105" i="1"/>
  <c r="AL3105" i="1" s="1"/>
  <c r="AJ3171" i="1"/>
  <c r="AH3172" i="1"/>
  <c r="AG2969" i="1"/>
  <c r="AH2969" i="1" s="1"/>
  <c r="AH2970" i="1" s="1"/>
  <c r="AJ3014" i="1"/>
  <c r="AL3014" i="1" s="1"/>
  <c r="AH3024" i="1"/>
  <c r="AJ3019" i="1"/>
  <c r="AJ3112" i="1"/>
  <c r="AH3115" i="1"/>
  <c r="AH3123" i="1"/>
  <c r="AJ3122" i="1"/>
  <c r="AJ3201" i="1"/>
  <c r="AL3200" i="1"/>
  <c r="AL3201" i="1" s="1"/>
  <c r="AJ3225" i="1"/>
  <c r="AL3221" i="1"/>
  <c r="AL3225" i="1" s="1"/>
  <c r="AJ3230" i="1"/>
  <c r="AH3234" i="1"/>
  <c r="AH3379" i="1"/>
  <c r="AJ3376" i="1"/>
  <c r="AH3388" i="1"/>
  <c r="AJ3384" i="1"/>
  <c r="AJ2999" i="1"/>
  <c r="AH3080" i="1"/>
  <c r="AL3087" i="1"/>
  <c r="AL3089" i="1" s="1"/>
  <c r="AJ3092" i="1"/>
  <c r="AH3095" i="1"/>
  <c r="AJ3151" i="1"/>
  <c r="AH3155" i="1"/>
  <c r="AH3193" i="1"/>
  <c r="AJ3191" i="1"/>
  <c r="AH3203" i="1"/>
  <c r="AJ3202" i="1"/>
  <c r="AJ3216" i="1"/>
  <c r="AH3220" i="1"/>
  <c r="AH3242" i="1"/>
  <c r="AJ3241" i="1"/>
  <c r="AJ3324" i="1"/>
  <c r="AH3326" i="1"/>
  <c r="AJ3345" i="1"/>
  <c r="AH3352" i="1"/>
  <c r="AJ3424" i="1"/>
  <c r="AL3424" i="1" s="1"/>
  <c r="AJ3011" i="1"/>
  <c r="AJ3026" i="1"/>
  <c r="AJ3080" i="1"/>
  <c r="AJ3106" i="1"/>
  <c r="AL3106" i="1" s="1"/>
  <c r="AJ3124" i="1"/>
  <c r="AH3125" i="1"/>
  <c r="AL3288" i="1"/>
  <c r="AJ3290" i="1"/>
  <c r="AJ3096" i="1"/>
  <c r="AH3098" i="1"/>
  <c r="AG3106" i="1"/>
  <c r="AH3106" i="1" s="1"/>
  <c r="AH3284" i="1"/>
  <c r="AJ3283" i="1"/>
  <c r="AJ3335" i="1"/>
  <c r="AL3335" i="1" s="1"/>
  <c r="AH3398" i="1"/>
  <c r="AJ3397" i="1"/>
  <c r="AG2984" i="1"/>
  <c r="AH2984" i="1" s="1"/>
  <c r="AJ2984" i="1" s="1"/>
  <c r="AL2984" i="1" s="1"/>
  <c r="AG3050" i="1"/>
  <c r="AH3050" i="1" s="1"/>
  <c r="AH3051" i="1" s="1"/>
  <c r="AH3338" i="1"/>
  <c r="AJ3337" i="1"/>
  <c r="AH3150" i="1"/>
  <c r="AG3179" i="1"/>
  <c r="AH3179" i="1" s="1"/>
  <c r="AG3205" i="1"/>
  <c r="AH3205" i="1" s="1"/>
  <c r="AH3206" i="1" s="1"/>
  <c r="AG3210" i="1"/>
  <c r="AH3210" i="1" s="1"/>
  <c r="AJ3217" i="1"/>
  <c r="AL3217" i="1" s="1"/>
  <c r="AJ3298" i="1"/>
  <c r="AL3298" i="1" s="1"/>
  <c r="AG3304" i="1"/>
  <c r="AH3304" i="1" s="1"/>
  <c r="AH3321" i="1"/>
  <c r="AJ3320" i="1"/>
  <c r="AJ3363" i="1"/>
  <c r="AH3365" i="1"/>
  <c r="AJ3368" i="1"/>
  <c r="AL3368" i="1" s="1"/>
  <c r="AH3431" i="1"/>
  <c r="AJ3429" i="1"/>
  <c r="AG3177" i="1"/>
  <c r="AH3177" i="1" s="1"/>
  <c r="AJ3177" i="1" s="1"/>
  <c r="AH3197" i="1"/>
  <c r="AJ3194" i="1"/>
  <c r="AH3314" i="1"/>
  <c r="AJ3309" i="1"/>
  <c r="AH3316" i="1"/>
  <c r="AJ3315" i="1"/>
  <c r="AH3341" i="1"/>
  <c r="AJ3339" i="1"/>
  <c r="AJ3399" i="1"/>
  <c r="AH3400" i="1"/>
  <c r="AJ3450" i="1"/>
  <c r="AJ3461" i="1"/>
  <c r="AH3465" i="1"/>
  <c r="AH3478" i="1"/>
  <c r="AJ3477" i="1"/>
  <c r="AH3487" i="1"/>
  <c r="AJ3486" i="1"/>
  <c r="AH3598" i="1"/>
  <c r="AJ3597" i="1"/>
  <c r="AL3597" i="1" s="1"/>
  <c r="AJ3162" i="1"/>
  <c r="AH3164" i="1"/>
  <c r="AH3208" i="1"/>
  <c r="AJ3207" i="1"/>
  <c r="AG3239" i="1"/>
  <c r="AH3239" i="1" s="1"/>
  <c r="AJ3239" i="1" s="1"/>
  <c r="AL3239" i="1" s="1"/>
  <c r="AG3245" i="1"/>
  <c r="AH3245" i="1" s="1"/>
  <c r="AJ3245" i="1" s="1"/>
  <c r="AL3245" i="1" s="1"/>
  <c r="AH3279" i="1"/>
  <c r="AJ3289" i="1"/>
  <c r="AL3289" i="1" s="1"/>
  <c r="AG3317" i="1"/>
  <c r="AH3317" i="1" s="1"/>
  <c r="AH3323" i="1"/>
  <c r="AJ3322" i="1"/>
  <c r="AG3409" i="1"/>
  <c r="AH3409" i="1" s="1"/>
  <c r="AG3451" i="1"/>
  <c r="AH3451" i="1" s="1"/>
  <c r="AG3158" i="1"/>
  <c r="AH3158" i="1" s="1"/>
  <c r="AJ3173" i="1"/>
  <c r="AH3175" i="1"/>
  <c r="AJ3226" i="1"/>
  <c r="AJ3267" i="1"/>
  <c r="AH3269" i="1"/>
  <c r="AJ3274" i="1"/>
  <c r="AG3334" i="1"/>
  <c r="AH3334" i="1" s="1"/>
  <c r="AH3336" i="1" s="1"/>
  <c r="AJ3357" i="1"/>
  <c r="AH3360" i="1"/>
  <c r="AJ3366" i="1"/>
  <c r="AH3370" i="1"/>
  <c r="AH3422" i="1"/>
  <c r="AJ3451" i="1"/>
  <c r="AL3451" i="1" s="1"/>
  <c r="AH3470" i="1"/>
  <c r="AJ3469" i="1"/>
  <c r="AG3508" i="1"/>
  <c r="AH3508" i="1" s="1"/>
  <c r="AH3511" i="1" s="1"/>
  <c r="AH3519" i="1"/>
  <c r="AJ3515" i="1"/>
  <c r="AH3547" i="1"/>
  <c r="AJ3544" i="1"/>
  <c r="AH3131" i="1"/>
  <c r="AJ3130" i="1"/>
  <c r="AL3148" i="1"/>
  <c r="AL3150" i="1" s="1"/>
  <c r="AJ3150" i="1"/>
  <c r="AG3178" i="1"/>
  <c r="AH3178" i="1" s="1"/>
  <c r="AG3209" i="1"/>
  <c r="AH3209" i="1" s="1"/>
  <c r="AH3211" i="1" s="1"/>
  <c r="AG3252" i="1"/>
  <c r="AH3252" i="1" s="1"/>
  <c r="AJ3252" i="1" s="1"/>
  <c r="AL3252" i="1" s="1"/>
  <c r="AH3282" i="1"/>
  <c r="AH3287" i="1"/>
  <c r="AJ3285" i="1"/>
  <c r="AJ3342" i="1"/>
  <c r="AL3417" i="1"/>
  <c r="AJ3508" i="1"/>
  <c r="AJ3168" i="1"/>
  <c r="AH3170" i="1"/>
  <c r="AJ3178" i="1"/>
  <c r="AL3178" i="1" s="1"/>
  <c r="AG3183" i="1"/>
  <c r="AH3183" i="1" s="1"/>
  <c r="AG3198" i="1"/>
  <c r="AH3198" i="1" s="1"/>
  <c r="AH3225" i="1"/>
  <c r="AJ3235" i="1"/>
  <c r="AH3237" i="1"/>
  <c r="AJ3280" i="1"/>
  <c r="AJ3334" i="1"/>
  <c r="AJ3374" i="1"/>
  <c r="AH3375" i="1"/>
  <c r="AH3428" i="1"/>
  <c r="AH3435" i="1"/>
  <c r="AJ3434" i="1"/>
  <c r="AJ3471" i="1"/>
  <c r="AH3474" i="1"/>
  <c r="AH3500" i="1"/>
  <c r="AJ3499" i="1"/>
  <c r="AH3592" i="1"/>
  <c r="AJ3591" i="1"/>
  <c r="AL3591" i="1" s="1"/>
  <c r="AJ3275" i="1"/>
  <c r="AL3275" i="1" s="1"/>
  <c r="AJ3297" i="1"/>
  <c r="AL3297" i="1" s="1"/>
  <c r="AL3301" i="1" s="1"/>
  <c r="AJ3367" i="1"/>
  <c r="AL3367" i="1" s="1"/>
  <c r="AL3389" i="1"/>
  <c r="AJ3393" i="1"/>
  <c r="AL3393" i="1" s="1"/>
  <c r="AG3166" i="1"/>
  <c r="AH3166" i="1" s="1"/>
  <c r="AJ3166" i="1" s="1"/>
  <c r="AL3166" i="1" s="1"/>
  <c r="AH3182" i="1"/>
  <c r="AG3307" i="1"/>
  <c r="AH3307" i="1" s="1"/>
  <c r="AJ3307" i="1" s="1"/>
  <c r="AL3307" i="1" s="1"/>
  <c r="AJ3353" i="1"/>
  <c r="AH3356" i="1"/>
  <c r="AJ3414" i="1"/>
  <c r="AH3416" i="1"/>
  <c r="AH3445" i="1"/>
  <c r="AJ3444" i="1"/>
  <c r="AH3494" i="1"/>
  <c r="AJ3491" i="1"/>
  <c r="AH3543" i="1"/>
  <c r="AJ3540" i="1"/>
  <c r="AH3557" i="1"/>
  <c r="AJ3556" i="1"/>
  <c r="AG3104" i="1"/>
  <c r="AH3104" i="1" s="1"/>
  <c r="AH3107" i="1" s="1"/>
  <c r="AJ3118" i="1"/>
  <c r="AJ3179" i="1"/>
  <c r="AL3179" i="1" s="1"/>
  <c r="AJ3210" i="1"/>
  <c r="AL3210" i="1" s="1"/>
  <c r="AJ3243" i="1"/>
  <c r="AJ3281" i="1"/>
  <c r="AL3281" i="1" s="1"/>
  <c r="AH3301" i="1"/>
  <c r="AJ3361" i="1"/>
  <c r="AH3362" i="1"/>
  <c r="AH3396" i="1"/>
  <c r="AJ3395" i="1"/>
  <c r="AJ3427" i="1"/>
  <c r="AL3427" i="1" s="1"/>
  <c r="AJ3436" i="1"/>
  <c r="AH3440" i="1"/>
  <c r="AH3933" i="1"/>
  <c r="AJ3931" i="1"/>
  <c r="AG3381" i="1"/>
  <c r="AH3381" i="1" s="1"/>
  <c r="AJ3381" i="1" s="1"/>
  <c r="AL3381" i="1" s="1"/>
  <c r="AL3383" i="1" s="1"/>
  <c r="AG3418" i="1"/>
  <c r="AH3418" i="1" s="1"/>
  <c r="AJ3418" i="1" s="1"/>
  <c r="AL3418" i="1" s="1"/>
  <c r="AG3455" i="1"/>
  <c r="AH3455" i="1" s="1"/>
  <c r="AH3458" i="1" s="1"/>
  <c r="AH3485" i="1"/>
  <c r="AJ3484" i="1"/>
  <c r="AG3501" i="1"/>
  <c r="AH3501" i="1" s="1"/>
  <c r="AJ3520" i="1"/>
  <c r="AH3549" i="1"/>
  <c r="AJ3548" i="1"/>
  <c r="AJ3563" i="1"/>
  <c r="AH3564" i="1"/>
  <c r="AJ3605" i="1"/>
  <c r="AG3638" i="1"/>
  <c r="AH3638" i="1" s="1"/>
  <c r="AH3668" i="1"/>
  <c r="AJ3667" i="1"/>
  <c r="AJ3673" i="1"/>
  <c r="AL3673" i="1" s="1"/>
  <c r="AJ3459" i="1"/>
  <c r="AH3583" i="1"/>
  <c r="AJ3579" i="1"/>
  <c r="AJ3584" i="1"/>
  <c r="AH3586" i="1"/>
  <c r="AH3651" i="1"/>
  <c r="AJ3649" i="1"/>
  <c r="AL3663" i="1"/>
  <c r="AH3782" i="1"/>
  <c r="AJ3780" i="1"/>
  <c r="AJ3466" i="1"/>
  <c r="AH3468" i="1"/>
  <c r="AJ3479" i="1"/>
  <c r="AH3481" i="1"/>
  <c r="AJ3566" i="1"/>
  <c r="AL3565" i="1"/>
  <c r="AL3566" i="1" s="1"/>
  <c r="AH3572" i="1"/>
  <c r="AJ3571" i="1"/>
  <c r="AJ3631" i="1"/>
  <c r="AH3633" i="1"/>
  <c r="AH3391" i="1"/>
  <c r="AH3394" i="1"/>
  <c r="AJ3401" i="1"/>
  <c r="AH3405" i="1"/>
  <c r="AJ3452" i="1"/>
  <c r="AL3452" i="1" s="1"/>
  <c r="AG3488" i="1"/>
  <c r="AH3488" i="1" s="1"/>
  <c r="AH3532" i="1"/>
  <c r="AJ3531" i="1"/>
  <c r="AJ3536" i="1"/>
  <c r="AL3536" i="1" s="1"/>
  <c r="AJ3558" i="1"/>
  <c r="AG3573" i="1"/>
  <c r="AH3573" i="1" s="1"/>
  <c r="AJ3593" i="1"/>
  <c r="AH3496" i="1"/>
  <c r="AJ3495" i="1"/>
  <c r="AJ3392" i="1"/>
  <c r="AL3406" i="1"/>
  <c r="AL3407" i="1" s="1"/>
  <c r="AJ3423" i="1"/>
  <c r="AJ3426" i="1"/>
  <c r="AL3426" i="1" s="1"/>
  <c r="AJ3447" i="1"/>
  <c r="AJ3456" i="1"/>
  <c r="AL3456" i="1" s="1"/>
  <c r="AJ3747" i="1"/>
  <c r="AL3747" i="1" s="1"/>
  <c r="AH3748" i="1"/>
  <c r="AG3343" i="1"/>
  <c r="AH3343" i="1" s="1"/>
  <c r="AJ3343" i="1" s="1"/>
  <c r="AL3343" i="1" s="1"/>
  <c r="AH3407" i="1"/>
  <c r="AG3412" i="1"/>
  <c r="AH3412" i="1" s="1"/>
  <c r="AH3449" i="1"/>
  <c r="AJ3448" i="1"/>
  <c r="AG3497" i="1"/>
  <c r="AH3497" i="1" s="1"/>
  <c r="AH3514" i="1"/>
  <c r="AJ3512" i="1"/>
  <c r="AJ3537" i="1"/>
  <c r="AL3537" i="1" s="1"/>
  <c r="AH3555" i="1"/>
  <c r="AJ3553" i="1"/>
  <c r="AJ3652" i="1"/>
  <c r="AH3654" i="1"/>
  <c r="AG3386" i="1"/>
  <c r="AH3386" i="1" s="1"/>
  <c r="AJ3386" i="1" s="1"/>
  <c r="AL3386" i="1" s="1"/>
  <c r="AG3432" i="1"/>
  <c r="AH3432" i="1" s="1"/>
  <c r="AH3433" i="1" s="1"/>
  <c r="AJ3441" i="1"/>
  <c r="AH3443" i="1"/>
  <c r="AJ3453" i="1"/>
  <c r="AL3453" i="1" s="1"/>
  <c r="AJ3524" i="1"/>
  <c r="AH3526" i="1"/>
  <c r="AH3534" i="1"/>
  <c r="AJ3533" i="1"/>
  <c r="AG3594" i="1"/>
  <c r="AH3594" i="1" s="1"/>
  <c r="AJ3594" i="1" s="1"/>
  <c r="AL3594" i="1" s="1"/>
  <c r="AJ3617" i="1"/>
  <c r="AH3618" i="1"/>
  <c r="AH3635" i="1"/>
  <c r="AJ3634" i="1"/>
  <c r="AG3355" i="1"/>
  <c r="AH3355" i="1" s="1"/>
  <c r="AJ3355" i="1" s="1"/>
  <c r="AL3355" i="1" s="1"/>
  <c r="AJ3643" i="1"/>
  <c r="AH3644" i="1"/>
  <c r="AG3390" i="1"/>
  <c r="AH3390" i="1" s="1"/>
  <c r="AJ3390" i="1" s="1"/>
  <c r="AL3475" i="1"/>
  <c r="AL3476" i="1" s="1"/>
  <c r="AH3507" i="1"/>
  <c r="AJ3506" i="1"/>
  <c r="AH3539" i="1"/>
  <c r="AL3596" i="1"/>
  <c r="AL3598" i="1" s="1"/>
  <c r="AJ3598" i="1"/>
  <c r="AH3604" i="1"/>
  <c r="AJ3603" i="1"/>
  <c r="AJ3609" i="1"/>
  <c r="AL3609" i="1" s="1"/>
  <c r="AJ3619" i="1"/>
  <c r="AJ3522" i="1"/>
  <c r="AL3522" i="1" s="1"/>
  <c r="AJ3538" i="1"/>
  <c r="AL3538" i="1" s="1"/>
  <c r="AH3694" i="1"/>
  <c r="AJ3693" i="1"/>
  <c r="AH3835" i="1"/>
  <c r="AJ3834" i="1"/>
  <c r="AH3851" i="1"/>
  <c r="AJ3850" i="1"/>
  <c r="AJ3867" i="1"/>
  <c r="AH3869" i="1"/>
  <c r="AH3562" i="1"/>
  <c r="AJ3592" i="1"/>
  <c r="AJ3615" i="1"/>
  <c r="AJ3624" i="1"/>
  <c r="AJ3664" i="1"/>
  <c r="AL3664" i="1" s="1"/>
  <c r="AG3671" i="1"/>
  <c r="AH3671" i="1" s="1"/>
  <c r="AH3674" i="1" s="1"/>
  <c r="AH3705" i="1"/>
  <c r="AJ3704" i="1"/>
  <c r="AL3744" i="1"/>
  <c r="AL3748" i="1" s="1"/>
  <c r="AH3801" i="1"/>
  <c r="AJ3800" i="1"/>
  <c r="AJ3562" i="1"/>
  <c r="AJ3646" i="1"/>
  <c r="AL3645" i="1"/>
  <c r="AL3646" i="1" s="1"/>
  <c r="AH3660" i="1"/>
  <c r="AJ3659" i="1"/>
  <c r="AJ3681" i="1"/>
  <c r="AH3689" i="1"/>
  <c r="AJ3706" i="1"/>
  <c r="AH3707" i="1"/>
  <c r="AH3739" i="1"/>
  <c r="AJ3737" i="1"/>
  <c r="AJ3542" i="1"/>
  <c r="AL3542" i="1" s="1"/>
  <c r="AL3560" i="1"/>
  <c r="AL3562" i="1" s="1"/>
  <c r="AJ3599" i="1"/>
  <c r="AH3646" i="1"/>
  <c r="AJ3671" i="1"/>
  <c r="AH3728" i="1"/>
  <c r="AJ3725" i="1"/>
  <c r="AG3521" i="1"/>
  <c r="AH3521" i="1" s="1"/>
  <c r="AH3523" i="1" s="1"/>
  <c r="AL3527" i="1"/>
  <c r="AL3528" i="1" s="1"/>
  <c r="AG3627" i="1"/>
  <c r="AH3627" i="1" s="1"/>
  <c r="AH3743" i="1"/>
  <c r="AJ3740" i="1"/>
  <c r="AJ3503" i="1"/>
  <c r="AH3505" i="1"/>
  <c r="AH3528" i="1"/>
  <c r="AH3552" i="1"/>
  <c r="AH3680" i="1"/>
  <c r="AJ3677" i="1"/>
  <c r="AG3698" i="1"/>
  <c r="AH3698" i="1" s="1"/>
  <c r="AJ3698" i="1" s="1"/>
  <c r="AH3719" i="1"/>
  <c r="AJ3715" i="1"/>
  <c r="AH3770" i="1"/>
  <c r="AJ3769" i="1"/>
  <c r="AI3837" i="1"/>
  <c r="AG3837" i="1"/>
  <c r="AH3837" i="1" s="1"/>
  <c r="AG3537" i="1"/>
  <c r="AH3537" i="1" s="1"/>
  <c r="AJ3550" i="1"/>
  <c r="AH3578" i="1"/>
  <c r="AJ3637" i="1"/>
  <c r="AJ3661" i="1"/>
  <c r="AJ3672" i="1"/>
  <c r="AL3672" i="1" s="1"/>
  <c r="AJ3692" i="1"/>
  <c r="AL3690" i="1"/>
  <c r="AL3692" i="1" s="1"/>
  <c r="AH3795" i="1"/>
  <c r="AJ3794" i="1"/>
  <c r="AJ3578" i="1"/>
  <c r="AL3592" i="1"/>
  <c r="AJ3608" i="1"/>
  <c r="AH3610" i="1"/>
  <c r="AH3666" i="1"/>
  <c r="AJ3787" i="1"/>
  <c r="AH3789" i="1"/>
  <c r="AG3529" i="1"/>
  <c r="AH3529" i="1" s="1"/>
  <c r="AH3570" i="1"/>
  <c r="AL3576" i="1"/>
  <c r="AL3578" i="1" s="1"/>
  <c r="AG3587" i="1"/>
  <c r="AH3587" i="1" s="1"/>
  <c r="AH3602" i="1"/>
  <c r="AH3614" i="1"/>
  <c r="AH3642" i="1"/>
  <c r="AJ3641" i="1"/>
  <c r="AH3721" i="1"/>
  <c r="AJ3720" i="1"/>
  <c r="AJ3785" i="1"/>
  <c r="AL3798" i="1"/>
  <c r="AL3799" i="1" s="1"/>
  <c r="AJ3799" i="1"/>
  <c r="AJ3827" i="1"/>
  <c r="AL3827" i="1" s="1"/>
  <c r="AJ3874" i="1"/>
  <c r="AJ3894" i="1"/>
  <c r="AH3896" i="1"/>
  <c r="AG3962" i="1"/>
  <c r="AH3962" i="1" s="1"/>
  <c r="AI3962" i="1"/>
  <c r="AJ4436" i="1"/>
  <c r="AH4437" i="1"/>
  <c r="AG3773" i="1"/>
  <c r="AH3773" i="1" s="1"/>
  <c r="AG3776" i="1"/>
  <c r="AH3776" i="1" s="1"/>
  <c r="AJ3776" i="1" s="1"/>
  <c r="AL3776" i="1" s="1"/>
  <c r="AJ3792" i="1"/>
  <c r="AH3807" i="1"/>
  <c r="AJ3805" i="1"/>
  <c r="AH3820" i="1"/>
  <c r="AJ3817" i="1"/>
  <c r="AJ3831" i="1"/>
  <c r="AJ3914" i="1"/>
  <c r="AH3916" i="1"/>
  <c r="AJ4301" i="1"/>
  <c r="AH4304" i="1"/>
  <c r="AG3729" i="1"/>
  <c r="AH3729" i="1" s="1"/>
  <c r="AJ3749" i="1"/>
  <c r="AH3752" i="1"/>
  <c r="AJ3811" i="1"/>
  <c r="AL3810" i="1"/>
  <c r="AL3811" i="1" s="1"/>
  <c r="AH3699" i="1"/>
  <c r="AJ3757" i="1"/>
  <c r="AH3759" i="1"/>
  <c r="AJ3760" i="1"/>
  <c r="AJ3839" i="1"/>
  <c r="AJ4094" i="1"/>
  <c r="AJ3695" i="1"/>
  <c r="AJ3732" i="1"/>
  <c r="AJ3936" i="1"/>
  <c r="AJ4087" i="1"/>
  <c r="AH4089" i="1"/>
  <c r="AL4092" i="1"/>
  <c r="AL4094" i="1" s="1"/>
  <c r="AJ4104" i="1"/>
  <c r="AH4108" i="1"/>
  <c r="AH3754" i="1"/>
  <c r="AG3803" i="1"/>
  <c r="AH3803" i="1" s="1"/>
  <c r="AG3802" i="1"/>
  <c r="AH3802" i="1" s="1"/>
  <c r="AH3813" i="1"/>
  <c r="AJ3812" i="1"/>
  <c r="AJ3893" i="1"/>
  <c r="AL3891" i="1"/>
  <c r="AL3893" i="1" s="1"/>
  <c r="AJ3905" i="1"/>
  <c r="AL3905" i="1" s="1"/>
  <c r="AG3936" i="1"/>
  <c r="AH3936" i="1" s="1"/>
  <c r="AH3937" i="1" s="1"/>
  <c r="AJ4072" i="1"/>
  <c r="AG3606" i="1"/>
  <c r="AH3606" i="1" s="1"/>
  <c r="AJ3606" i="1" s="1"/>
  <c r="AL3606" i="1" s="1"/>
  <c r="AG3679" i="1"/>
  <c r="AH3679" i="1" s="1"/>
  <c r="AJ3679" i="1" s="1"/>
  <c r="AL3679" i="1" s="1"/>
  <c r="AH3714" i="1"/>
  <c r="AJ3754" i="1"/>
  <c r="AG3847" i="1"/>
  <c r="AH3847" i="1" s="1"/>
  <c r="AH3859" i="1"/>
  <c r="AJ3855" i="1"/>
  <c r="AH3885" i="1"/>
  <c r="AJ3884" i="1"/>
  <c r="AJ3988" i="1"/>
  <c r="AH3990" i="1"/>
  <c r="AJ3670" i="1"/>
  <c r="AJ3710" i="1"/>
  <c r="AG3726" i="1"/>
  <c r="AH3726" i="1" s="1"/>
  <c r="AJ3726" i="1" s="1"/>
  <c r="AL3726" i="1" s="1"/>
  <c r="AG3730" i="1"/>
  <c r="AH3730" i="1" s="1"/>
  <c r="AJ3730" i="1" s="1"/>
  <c r="AL3730" i="1" s="1"/>
  <c r="AJ3797" i="1"/>
  <c r="AL3796" i="1"/>
  <c r="AL3797" i="1" s="1"/>
  <c r="AL3825" i="1"/>
  <c r="AL3830" i="1" s="1"/>
  <c r="AJ3830" i="1"/>
  <c r="AG3840" i="1"/>
  <c r="AH3840" i="1" s="1"/>
  <c r="AJ3840" i="1" s="1"/>
  <c r="AL3840" i="1" s="1"/>
  <c r="AH3919" i="1"/>
  <c r="AG3979" i="1"/>
  <c r="AH3979" i="1" s="1"/>
  <c r="AJ3979" i="1" s="1"/>
  <c r="AL4004" i="1"/>
  <c r="AG3718" i="1"/>
  <c r="AH3718" i="1" s="1"/>
  <c r="AJ3718" i="1" s="1"/>
  <c r="AL3718" i="1" s="1"/>
  <c r="AJ3722" i="1"/>
  <c r="AH3724" i="1"/>
  <c r="AJ3734" i="1"/>
  <c r="AG3751" i="1"/>
  <c r="AH3751" i="1" s="1"/>
  <c r="AJ3751" i="1" s="1"/>
  <c r="AL3751" i="1" s="1"/>
  <c r="AJ3784" i="1"/>
  <c r="AL3783" i="1"/>
  <c r="AL3784" i="1" s="1"/>
  <c r="AG3836" i="1"/>
  <c r="AH3836" i="1" s="1"/>
  <c r="AH3903" i="1"/>
  <c r="AJ3902" i="1"/>
  <c r="AH4049" i="1"/>
  <c r="AJ4048" i="1"/>
  <c r="AL3697" i="1"/>
  <c r="AL3790" i="1"/>
  <c r="AL3791" i="1" s="1"/>
  <c r="AJ3791" i="1"/>
  <c r="AH3809" i="1"/>
  <c r="AJ3808" i="1"/>
  <c r="AJ3814" i="1"/>
  <c r="AH3816" i="1"/>
  <c r="AH3830" i="1"/>
  <c r="AJ3862" i="1"/>
  <c r="AJ3955" i="1"/>
  <c r="AG3708" i="1"/>
  <c r="AH3708" i="1" s="1"/>
  <c r="AG3716" i="1"/>
  <c r="AH3716" i="1" s="1"/>
  <c r="AJ3716" i="1" s="1"/>
  <c r="AL3716" i="1" s="1"/>
  <c r="AG3735" i="1"/>
  <c r="AH3735" i="1" s="1"/>
  <c r="AJ3735" i="1" s="1"/>
  <c r="AL3735" i="1" s="1"/>
  <c r="AJ3755" i="1"/>
  <c r="AL3764" i="1"/>
  <c r="AL3768" i="1" s="1"/>
  <c r="AJ3768" i="1"/>
  <c r="AH3768" i="1"/>
  <c r="AJ3772" i="1"/>
  <c r="AG3785" i="1"/>
  <c r="AH3785" i="1" s="1"/>
  <c r="AH3786" i="1" s="1"/>
  <c r="AH3791" i="1"/>
  <c r="AJ3803" i="1"/>
  <c r="AL3803" i="1" s="1"/>
  <c r="AG3842" i="1"/>
  <c r="AH3842" i="1" s="1"/>
  <c r="AH4033" i="1"/>
  <c r="AJ4032" i="1"/>
  <c r="AL4047" i="1"/>
  <c r="AJ4083" i="1"/>
  <c r="AL4083" i="1" s="1"/>
  <c r="AL4086" i="1" s="1"/>
  <c r="AG3942" i="1"/>
  <c r="AH3942" i="1" s="1"/>
  <c r="AJ3942" i="1" s="1"/>
  <c r="AL3942" i="1" s="1"/>
  <c r="AJ3966" i="1"/>
  <c r="AL3966" i="1" s="1"/>
  <c r="AH4018" i="1"/>
  <c r="AJ4017" i="1"/>
  <c r="AI4129" i="1"/>
  <c r="AJ4129" i="1" s="1"/>
  <c r="AL4129" i="1" s="1"/>
  <c r="AG4129" i="1"/>
  <c r="AH4129" i="1" s="1"/>
  <c r="AG3871" i="1"/>
  <c r="AH3871" i="1" s="1"/>
  <c r="AJ3871" i="1" s="1"/>
  <c r="AL3871" i="1" s="1"/>
  <c r="AG3875" i="1"/>
  <c r="AH3875" i="1" s="1"/>
  <c r="AJ3875" i="1" s="1"/>
  <c r="AL3875" i="1" s="1"/>
  <c r="AJ3879" i="1"/>
  <c r="AH3881" i="1"/>
  <c r="AJ3984" i="1"/>
  <c r="AL3984" i="1" s="1"/>
  <c r="AJ4010" i="1"/>
  <c r="AH4012" i="1"/>
  <c r="AH4037" i="1"/>
  <c r="AJ4034" i="1"/>
  <c r="AH4430" i="1"/>
  <c r="AJ4429" i="1"/>
  <c r="AH3921" i="1"/>
  <c r="AJ3920" i="1"/>
  <c r="AJ3927" i="1"/>
  <c r="AL3927" i="1" s="1"/>
  <c r="AJ3973" i="1"/>
  <c r="AL3968" i="1"/>
  <c r="AL3973" i="1" s="1"/>
  <c r="AH4242" i="1"/>
  <c r="AJ4241" i="1"/>
  <c r="AH3887" i="1"/>
  <c r="AJ3886" i="1"/>
  <c r="AH3898" i="1"/>
  <c r="AJ3897" i="1"/>
  <c r="AJ3922" i="1"/>
  <c r="AH3924" i="1"/>
  <c r="AJ3932" i="1"/>
  <c r="AL3932" i="1" s="1"/>
  <c r="AJ3938" i="1"/>
  <c r="AH4027" i="1"/>
  <c r="AJ4026" i="1"/>
  <c r="AJ4116" i="1"/>
  <c r="AH4118" i="1"/>
  <c r="AJ3852" i="1"/>
  <c r="AH4063" i="1"/>
  <c r="AJ4061" i="1"/>
  <c r="AG4083" i="1"/>
  <c r="AH4083" i="1" s="1"/>
  <c r="AH4098" i="1"/>
  <c r="AJ4097" i="1"/>
  <c r="AG3792" i="1"/>
  <c r="AH3792" i="1" s="1"/>
  <c r="AH3793" i="1" s="1"/>
  <c r="AG3865" i="1"/>
  <c r="AH3865" i="1" s="1"/>
  <c r="AJ3868" i="1"/>
  <c r="AL3868" i="1" s="1"/>
  <c r="AH3909" i="1"/>
  <c r="AI4005" i="1"/>
  <c r="AG4005" i="1"/>
  <c r="AH4005" i="1" s="1"/>
  <c r="AG4036" i="1"/>
  <c r="AH4036" i="1" s="1"/>
  <c r="AJ4036" i="1" s="1"/>
  <c r="AL4036" i="1" s="1"/>
  <c r="AJ3861" i="1"/>
  <c r="AL3860" i="1"/>
  <c r="AL3861" i="1" s="1"/>
  <c r="AJ3899" i="1"/>
  <c r="AH3901" i="1"/>
  <c r="AJ3928" i="1"/>
  <c r="AL3928" i="1" s="1"/>
  <c r="AH3935" i="1"/>
  <c r="AJ3934" i="1"/>
  <c r="AJ3940" i="1"/>
  <c r="AH3952" i="1"/>
  <c r="AJ3951" i="1"/>
  <c r="AJ4002" i="1"/>
  <c r="AH4029" i="1"/>
  <c r="AJ4028" i="1"/>
  <c r="AH4055" i="1"/>
  <c r="AJ4054" i="1"/>
  <c r="AG4078" i="1"/>
  <c r="AH4078" i="1" s="1"/>
  <c r="AJ4078" i="1" s="1"/>
  <c r="AL4078" i="1" s="1"/>
  <c r="AG4077" i="1"/>
  <c r="AH4077" i="1" s="1"/>
  <c r="AJ4077" i="1" s="1"/>
  <c r="AL4077" i="1" s="1"/>
  <c r="AH4101" i="1"/>
  <c r="AJ4099" i="1"/>
  <c r="AH4220" i="1"/>
  <c r="AJ4218" i="1"/>
  <c r="AL4218" i="1" s="1"/>
  <c r="AL4220" i="1" s="1"/>
  <c r="AG3827" i="1"/>
  <c r="AH3827" i="1" s="1"/>
  <c r="AJ3845" i="1"/>
  <c r="AG3888" i="1"/>
  <c r="AH3888" i="1" s="1"/>
  <c r="AH3890" i="1" s="1"/>
  <c r="AJ3917" i="1"/>
  <c r="AJ3925" i="1"/>
  <c r="AL3999" i="1"/>
  <c r="AH4065" i="1"/>
  <c r="AJ4064" i="1"/>
  <c r="AH4146" i="1"/>
  <c r="AJ4145" i="1"/>
  <c r="AG3821" i="1"/>
  <c r="AH3821" i="1" s="1"/>
  <c r="AJ3824" i="1"/>
  <c r="AG3870" i="1"/>
  <c r="AH3870" i="1" s="1"/>
  <c r="AJ3882" i="1"/>
  <c r="AJ3904" i="1"/>
  <c r="AJ3907" i="1"/>
  <c r="AL3907" i="1" s="1"/>
  <c r="AL3953" i="1"/>
  <c r="AL3954" i="1" s="1"/>
  <c r="AJ4021" i="1"/>
  <c r="AG4128" i="1"/>
  <c r="AH4128" i="1" s="1"/>
  <c r="AJ4128" i="1" s="1"/>
  <c r="AL4128" i="1" s="1"/>
  <c r="AH4202" i="1"/>
  <c r="AJ4199" i="1"/>
  <c r="AG3858" i="1"/>
  <c r="AH3858" i="1" s="1"/>
  <c r="AJ3858" i="1" s="1"/>
  <c r="AL3858" i="1" s="1"/>
  <c r="AJ3913" i="1"/>
  <c r="AH4014" i="1"/>
  <c r="AJ4013" i="1"/>
  <c r="AH4023" i="1"/>
  <c r="AJ4022" i="1"/>
  <c r="AJ4038" i="1"/>
  <c r="AH4040" i="1"/>
  <c r="AH4047" i="1"/>
  <c r="AH4103" i="1"/>
  <c r="AJ4102" i="1"/>
  <c r="AH4151" i="1"/>
  <c r="AJ4147" i="1"/>
  <c r="AH4178" i="1"/>
  <c r="AJ4177" i="1"/>
  <c r="AG3876" i="1"/>
  <c r="AH3876" i="1" s="1"/>
  <c r="AJ3876" i="1" s="1"/>
  <c r="AL3876" i="1" s="1"/>
  <c r="AG3928" i="1"/>
  <c r="AH3928" i="1" s="1"/>
  <c r="AH3930" i="1" s="1"/>
  <c r="AG3993" i="1"/>
  <c r="AH3993" i="1" s="1"/>
  <c r="AH3998" i="1" s="1"/>
  <c r="AG4000" i="1"/>
  <c r="AH4000" i="1" s="1"/>
  <c r="AJ4000" i="1" s="1"/>
  <c r="AL4000" i="1" s="1"/>
  <c r="AH4110" i="1"/>
  <c r="AJ4109" i="1"/>
  <c r="AH4377" i="1"/>
  <c r="AJ4376" i="1"/>
  <c r="AL4021" i="1"/>
  <c r="AH4025" i="1"/>
  <c r="AJ4024" i="1"/>
  <c r="AJ4050" i="1"/>
  <c r="AH4053" i="1"/>
  <c r="AH4112" i="1"/>
  <c r="AJ4111" i="1"/>
  <c r="AH4126" i="1"/>
  <c r="AJ4125" i="1"/>
  <c r="AH4155" i="1"/>
  <c r="AJ4154" i="1"/>
  <c r="AJ4190" i="1"/>
  <c r="AL4189" i="1"/>
  <c r="AL4190" i="1" s="1"/>
  <c r="AJ4356" i="1"/>
  <c r="AH4360" i="1"/>
  <c r="AJ3910" i="1"/>
  <c r="AJ3946" i="1"/>
  <c r="AG3963" i="1"/>
  <c r="AH3963" i="1" s="1"/>
  <c r="AJ3963" i="1" s="1"/>
  <c r="AL3963" i="1" s="1"/>
  <c r="AJ4067" i="1"/>
  <c r="AL4067" i="1" s="1"/>
  <c r="AJ4191" i="1"/>
  <c r="AH4194" i="1"/>
  <c r="AJ4331" i="1"/>
  <c r="AH4393" i="1"/>
  <c r="AJ4391" i="1"/>
  <c r="AG3980" i="1"/>
  <c r="AH3980" i="1" s="1"/>
  <c r="AJ3980" i="1" s="1"/>
  <c r="AL3980" i="1" s="1"/>
  <c r="AH3987" i="1"/>
  <c r="AJ3983" i="1"/>
  <c r="AG3991" i="1"/>
  <c r="AH3991" i="1" s="1"/>
  <c r="AJ3994" i="1"/>
  <c r="AL3994" i="1" s="1"/>
  <c r="AH4136" i="1"/>
  <c r="AH4157" i="1"/>
  <c r="AJ4156" i="1"/>
  <c r="AJ4162" i="1"/>
  <c r="AG3906" i="1"/>
  <c r="AH3906" i="1" s="1"/>
  <c r="AJ3906" i="1" s="1"/>
  <c r="AL3906" i="1" s="1"/>
  <c r="AJ3929" i="1"/>
  <c r="AL3929" i="1" s="1"/>
  <c r="AL4030" i="1"/>
  <c r="AL4031" i="1" s="1"/>
  <c r="AH4058" i="1"/>
  <c r="AH4071" i="1"/>
  <c r="AJ4080" i="1"/>
  <c r="AH4081" i="1"/>
  <c r="AJ4085" i="1"/>
  <c r="AL4085" i="1" s="1"/>
  <c r="AJ4119" i="1"/>
  <c r="AJ4131" i="1"/>
  <c r="AG4174" i="1"/>
  <c r="AH4174" i="1" s="1"/>
  <c r="AH4185" i="1"/>
  <c r="AJ4181" i="1"/>
  <c r="AH4248" i="1"/>
  <c r="AJ4247" i="1"/>
  <c r="AH4261" i="1"/>
  <c r="AJ4260" i="1"/>
  <c r="AH3978" i="1"/>
  <c r="AJ3974" i="1"/>
  <c r="AH4009" i="1"/>
  <c r="AH4016" i="1"/>
  <c r="AH4031" i="1"/>
  <c r="AJ4058" i="1"/>
  <c r="AG4085" i="1"/>
  <c r="AH4085" i="1" s="1"/>
  <c r="AJ4090" i="1"/>
  <c r="AL4113" i="1"/>
  <c r="AL4115" i="1" s="1"/>
  <c r="AJ4174" i="1"/>
  <c r="AL4174" i="1" s="1"/>
  <c r="AL4307" i="1"/>
  <c r="AJ3948" i="1"/>
  <c r="AH3950" i="1"/>
  <c r="AJ4124" i="1"/>
  <c r="AL4121" i="1"/>
  <c r="AL4124" i="1" s="1"/>
  <c r="AJ4137" i="1"/>
  <c r="AH4144" i="1"/>
  <c r="AJ4143" i="1"/>
  <c r="AH4021" i="1"/>
  <c r="AH4060" i="1"/>
  <c r="AJ4059" i="1"/>
  <c r="AJ4069" i="1"/>
  <c r="AH4264" i="1"/>
  <c r="AJ4262" i="1"/>
  <c r="AL4306" i="1"/>
  <c r="AJ4307" i="1"/>
  <c r="AJ4093" i="1"/>
  <c r="AL4093" i="1" s="1"/>
  <c r="AG4140" i="1"/>
  <c r="AH4140" i="1" s="1"/>
  <c r="AJ4140" i="1" s="1"/>
  <c r="AL4140" i="1" s="1"/>
  <c r="AH4161" i="1"/>
  <c r="AJ4160" i="1"/>
  <c r="AI4175" i="1"/>
  <c r="AG4175" i="1"/>
  <c r="AH4175" i="1" s="1"/>
  <c r="AH4176" i="1" s="1"/>
  <c r="AJ4186" i="1"/>
  <c r="AH4188" i="1"/>
  <c r="AG4418" i="1"/>
  <c r="AH4418" i="1" s="1"/>
  <c r="AJ4418" i="1" s="1"/>
  <c r="AL4418" i="1" s="1"/>
  <c r="AJ4152" i="1"/>
  <c r="AH4153" i="1"/>
  <c r="AJ4171" i="1"/>
  <c r="AL4171" i="1" s="1"/>
  <c r="AH4216" i="1"/>
  <c r="AJ4214" i="1"/>
  <c r="AH4240" i="1"/>
  <c r="AJ4239" i="1"/>
  <c r="AH4355" i="1"/>
  <c r="AJ4352" i="1"/>
  <c r="AH4124" i="1"/>
  <c r="AG4171" i="1"/>
  <c r="AH4171" i="1" s="1"/>
  <c r="AH4209" i="1"/>
  <c r="AJ4208" i="1"/>
  <c r="AL4252" i="1"/>
  <c r="AL4255" i="1" s="1"/>
  <c r="AJ4255" i="1"/>
  <c r="AH4266" i="1"/>
  <c r="AJ4265" i="1"/>
  <c r="AJ4282" i="1"/>
  <c r="AH4284" i="1"/>
  <c r="AL4297" i="1"/>
  <c r="AH4493" i="1"/>
  <c r="AJ4492" i="1"/>
  <c r="AH4508" i="1"/>
  <c r="AJ4507" i="1"/>
  <c r="AJ4536" i="1"/>
  <c r="AH4538" i="1"/>
  <c r="AG4138" i="1"/>
  <c r="AH4138" i="1" s="1"/>
  <c r="AJ4138" i="1" s="1"/>
  <c r="AL4138" i="1" s="1"/>
  <c r="AG4163" i="1"/>
  <c r="AH4163" i="1" s="1"/>
  <c r="AJ4163" i="1" s="1"/>
  <c r="AL4163" i="1" s="1"/>
  <c r="AL4221" i="1"/>
  <c r="AJ4229" i="1"/>
  <c r="AH4096" i="1"/>
  <c r="AJ4095" i="1"/>
  <c r="AG4107" i="1"/>
  <c r="AH4107" i="1" s="1"/>
  <c r="AJ4107" i="1" s="1"/>
  <c r="AL4107" i="1" s="1"/>
  <c r="AJ4275" i="1"/>
  <c r="AL4275" i="1" s="1"/>
  <c r="AJ4315" i="1"/>
  <c r="AL4315" i="1" s="1"/>
  <c r="AJ4066" i="1"/>
  <c r="AH4068" i="1"/>
  <c r="AG4164" i="1"/>
  <c r="AH4164" i="1" s="1"/>
  <c r="AJ4164" i="1" s="1"/>
  <c r="AL4164" i="1" s="1"/>
  <c r="AJ4168" i="1"/>
  <c r="AL4203" i="1"/>
  <c r="AL4204" i="1" s="1"/>
  <c r="AH4213" i="1"/>
  <c r="AJ4210" i="1"/>
  <c r="AJ4127" i="1"/>
  <c r="AH4130" i="1"/>
  <c r="AH4159" i="1"/>
  <c r="AJ4173" i="1"/>
  <c r="AL4173" i="1" s="1"/>
  <c r="AJ4311" i="1"/>
  <c r="AH4313" i="1"/>
  <c r="AH4397" i="1"/>
  <c r="AJ4396" i="1"/>
  <c r="AH4407" i="1"/>
  <c r="AJ4404" i="1"/>
  <c r="AJ4234" i="1"/>
  <c r="AJ4368" i="1"/>
  <c r="AH4370" i="1"/>
  <c r="AL4431" i="1"/>
  <c r="AL4432" i="1" s="1"/>
  <c r="AJ4432" i="1"/>
  <c r="AH4439" i="1"/>
  <c r="AJ4438" i="1"/>
  <c r="AH4233" i="1"/>
  <c r="AJ4230" i="1"/>
  <c r="AG4293" i="1"/>
  <c r="AH4293" i="1" s="1"/>
  <c r="AH4294" i="1" s="1"/>
  <c r="AH4318" i="1"/>
  <c r="AJ4317" i="1"/>
  <c r="AH4432" i="1"/>
  <c r="AH4619" i="1"/>
  <c r="AJ4618" i="1"/>
  <c r="AH4207" i="1"/>
  <c r="AJ4267" i="1"/>
  <c r="AJ4398" i="1"/>
  <c r="AJ4220" i="1"/>
  <c r="AG4224" i="1"/>
  <c r="AH4224" i="1" s="1"/>
  <c r="AJ4224" i="1" s="1"/>
  <c r="AL4224" i="1" s="1"/>
  <c r="AL4243" i="1"/>
  <c r="AL4244" i="1" s="1"/>
  <c r="AH4296" i="1"/>
  <c r="AJ4295" i="1"/>
  <c r="AG4298" i="1"/>
  <c r="AH4298" i="1" s="1"/>
  <c r="AJ4298" i="1" s="1"/>
  <c r="AJ4336" i="1"/>
  <c r="AJ4364" i="1"/>
  <c r="AJ4415" i="1"/>
  <c r="AL4256" i="1"/>
  <c r="AL4257" i="1" s="1"/>
  <c r="AJ4308" i="1"/>
  <c r="AH4310" i="1"/>
  <c r="AH4324" i="1"/>
  <c r="AH4349" i="1"/>
  <c r="AJ4348" i="1"/>
  <c r="AH4412" i="1"/>
  <c r="AJ4411" i="1"/>
  <c r="AJ4447" i="1"/>
  <c r="AH4449" i="1"/>
  <c r="AJ4170" i="1"/>
  <c r="AJ4196" i="1"/>
  <c r="AJ4205" i="1"/>
  <c r="AG4227" i="1"/>
  <c r="AH4227" i="1" s="1"/>
  <c r="AJ4227" i="1" s="1"/>
  <c r="AL4227" i="1" s="1"/>
  <c r="AG4235" i="1"/>
  <c r="AH4235" i="1" s="1"/>
  <c r="AJ4235" i="1" s="1"/>
  <c r="AL4235" i="1" s="1"/>
  <c r="AH4257" i="1"/>
  <c r="AJ4273" i="1"/>
  <c r="AH4281" i="1"/>
  <c r="AJ4285" i="1"/>
  <c r="AH4292" i="1"/>
  <c r="AJ4319" i="1"/>
  <c r="AJ4338" i="1"/>
  <c r="AJ4371" i="1"/>
  <c r="AH4593" i="1"/>
  <c r="AJ4590" i="1"/>
  <c r="AJ4281" i="1"/>
  <c r="AH4316" i="1"/>
  <c r="AH4328" i="1"/>
  <c r="AH4351" i="1"/>
  <c r="AJ4350" i="1"/>
  <c r="AH4533" i="1"/>
  <c r="AJ4531" i="1"/>
  <c r="AL4571" i="1"/>
  <c r="AJ4620" i="1"/>
  <c r="AH4621" i="1"/>
  <c r="AG4225" i="1"/>
  <c r="AH4225" i="1" s="1"/>
  <c r="AJ4225" i="1" s="1"/>
  <c r="AL4225" i="1" s="1"/>
  <c r="AH4246" i="1"/>
  <c r="AJ4245" i="1"/>
  <c r="AH4259" i="1"/>
  <c r="AJ4258" i="1"/>
  <c r="AJ4314" i="1"/>
  <c r="AH4330" i="1"/>
  <c r="AJ4329" i="1"/>
  <c r="AH4198" i="1"/>
  <c r="AJ4197" i="1"/>
  <c r="AJ4274" i="1"/>
  <c r="AH4279" i="1"/>
  <c r="AH4300" i="1"/>
  <c r="AH4347" i="1"/>
  <c r="AJ4344" i="1"/>
  <c r="AH4386" i="1"/>
  <c r="AJ4378" i="1"/>
  <c r="AG4408" i="1"/>
  <c r="AH4408" i="1" s="1"/>
  <c r="AH4414" i="1"/>
  <c r="AJ4413" i="1"/>
  <c r="AG4420" i="1"/>
  <c r="AH4420" i="1" s="1"/>
  <c r="AJ4420" i="1" s="1"/>
  <c r="AL4420" i="1" s="1"/>
  <c r="AJ4443" i="1"/>
  <c r="AH4444" i="1"/>
  <c r="AJ4524" i="1"/>
  <c r="AH4526" i="1"/>
  <c r="AJ4454" i="1"/>
  <c r="AH4456" i="1"/>
  <c r="AJ4467" i="1"/>
  <c r="AH4468" i="1"/>
  <c r="AH4478" i="1"/>
  <c r="AJ4477" i="1"/>
  <c r="AJ4515" i="1"/>
  <c r="AJ4588" i="1"/>
  <c r="AL4588" i="1" s="1"/>
  <c r="AG4332" i="1"/>
  <c r="AH4332" i="1" s="1"/>
  <c r="AJ4332" i="1" s="1"/>
  <c r="AL4332" i="1" s="1"/>
  <c r="AG4341" i="1"/>
  <c r="AH4341" i="1" s="1"/>
  <c r="AH4343" i="1" s="1"/>
  <c r="AG4373" i="1"/>
  <c r="AH4373" i="1" s="1"/>
  <c r="AJ4388" i="1"/>
  <c r="AJ4403" i="1"/>
  <c r="AJ4469" i="1"/>
  <c r="AJ4625" i="1"/>
  <c r="AH4626" i="1"/>
  <c r="AG4320" i="1"/>
  <c r="AH4320" i="1" s="1"/>
  <c r="AJ4320" i="1" s="1"/>
  <c r="AL4320" i="1" s="1"/>
  <c r="AJ4361" i="1"/>
  <c r="AH4363" i="1"/>
  <c r="AL4403" i="1"/>
  <c r="AI4433" i="1"/>
  <c r="AG4433" i="1"/>
  <c r="AH4433" i="1" s="1"/>
  <c r="AH4435" i="1" s="1"/>
  <c r="AJ4511" i="1"/>
  <c r="AH4514" i="1"/>
  <c r="AH4423" i="1"/>
  <c r="AJ4422" i="1"/>
  <c r="AH4451" i="1"/>
  <c r="AJ4450" i="1"/>
  <c r="AJ4580" i="1"/>
  <c r="AH4582" i="1"/>
  <c r="AH4307" i="1"/>
  <c r="AJ4325" i="1"/>
  <c r="AG4417" i="1"/>
  <c r="AH4417" i="1" s="1"/>
  <c r="AJ4417" i="1" s="1"/>
  <c r="AL4417" i="1" s="1"/>
  <c r="AH4463" i="1"/>
  <c r="AJ4462" i="1"/>
  <c r="AL4479" i="1"/>
  <c r="AL4485" i="1" s="1"/>
  <c r="AJ4543" i="1"/>
  <c r="AJ4550" i="1"/>
  <c r="AH4551" i="1"/>
  <c r="AJ4390" i="1"/>
  <c r="AL4389" i="1"/>
  <c r="AL4390" i="1" s="1"/>
  <c r="AJ4445" i="1"/>
  <c r="AH4446" i="1"/>
  <c r="AG4576" i="1"/>
  <c r="AH4576" i="1" s="1"/>
  <c r="AG4577" i="1"/>
  <c r="AH4577" i="1" s="1"/>
  <c r="AJ4577" i="1" s="1"/>
  <c r="AL4577" i="1" s="1"/>
  <c r="AJ4605" i="1"/>
  <c r="AH4606" i="1"/>
  <c r="AG4339" i="1"/>
  <c r="AH4339" i="1" s="1"/>
  <c r="AJ4339" i="1" s="1"/>
  <c r="AL4339" i="1" s="1"/>
  <c r="AG4394" i="1"/>
  <c r="AH4394" i="1" s="1"/>
  <c r="AH4403" i="1"/>
  <c r="AJ4440" i="1"/>
  <c r="AH4442" i="1"/>
  <c r="AL4464" i="1"/>
  <c r="AL4466" i="1" s="1"/>
  <c r="AJ4466" i="1"/>
  <c r="AL4476" i="1"/>
  <c r="AJ4490" i="1"/>
  <c r="AH4491" i="1"/>
  <c r="AJ4552" i="1"/>
  <c r="AJ4615" i="1"/>
  <c r="AJ4419" i="1"/>
  <c r="AL4419" i="1" s="1"/>
  <c r="AH4428" i="1"/>
  <c r="AJ4424" i="1"/>
  <c r="AJ4597" i="1"/>
  <c r="AL4597" i="1" s="1"/>
  <c r="AG4471" i="1"/>
  <c r="AH4471" i="1" s="1"/>
  <c r="AJ4471" i="1" s="1"/>
  <c r="AL4471" i="1" s="1"/>
  <c r="AJ4476" i="1"/>
  <c r="AG4487" i="1"/>
  <c r="AH4487" i="1" s="1"/>
  <c r="AJ4487" i="1" s="1"/>
  <c r="AL4487" i="1" s="1"/>
  <c r="AG4502" i="1"/>
  <c r="AH4502" i="1" s="1"/>
  <c r="AJ4534" i="1"/>
  <c r="AH4535" i="1"/>
  <c r="AH4540" i="1"/>
  <c r="AJ4539" i="1"/>
  <c r="AJ4571" i="1"/>
  <c r="AG4588" i="1"/>
  <c r="AH4588" i="1" s="1"/>
  <c r="AH4589" i="1" s="1"/>
  <c r="AG4597" i="1"/>
  <c r="AH4597" i="1" s="1"/>
  <c r="AJ4520" i="1"/>
  <c r="AL4520" i="1" s="1"/>
  <c r="AJ4529" i="1"/>
  <c r="AH4530" i="1"/>
  <c r="AG4546" i="1"/>
  <c r="AH4546" i="1" s="1"/>
  <c r="AJ4546" i="1" s="1"/>
  <c r="AL4546" i="1" s="1"/>
  <c r="AG4616" i="1"/>
  <c r="AH4616" i="1" s="1"/>
  <c r="AJ4616" i="1" s="1"/>
  <c r="AL4616" i="1" s="1"/>
  <c r="AJ4541" i="1"/>
  <c r="AH4542" i="1"/>
  <c r="AG4488" i="1"/>
  <c r="AH4488" i="1" s="1"/>
  <c r="AJ4488" i="1" s="1"/>
  <c r="AL4488" i="1" s="1"/>
  <c r="AJ4516" i="1"/>
  <c r="AL4516" i="1" s="1"/>
  <c r="AJ4586" i="1"/>
  <c r="AJ4595" i="1"/>
  <c r="AL4595" i="1" s="1"/>
  <c r="AH4612" i="1"/>
  <c r="AG4622" i="1"/>
  <c r="AH4622" i="1" s="1"/>
  <c r="AG4627" i="1"/>
  <c r="AH4627" i="1" s="1"/>
  <c r="AH4629" i="1" s="1"/>
  <c r="AH4560" i="1"/>
  <c r="AJ4559" i="1"/>
  <c r="AH4604" i="1"/>
  <c r="AJ4600" i="1"/>
  <c r="AH4610" i="1"/>
  <c r="AJ4607" i="1"/>
  <c r="AH4510" i="1"/>
  <c r="AJ4509" i="1"/>
  <c r="AJ4554" i="1"/>
  <c r="AJ4459" i="1"/>
  <c r="AH4501" i="1"/>
  <c r="AH4575" i="1"/>
  <c r="AJ4572" i="1"/>
  <c r="AJ4585" i="1"/>
  <c r="AL4583" i="1"/>
  <c r="AL4585" i="1" s="1"/>
  <c r="AH4614" i="1"/>
  <c r="AJ4613" i="1"/>
  <c r="AH4453" i="1"/>
  <c r="AJ4452" i="1"/>
  <c r="AJ4494" i="1"/>
  <c r="AG4519" i="1"/>
  <c r="AH4519" i="1" s="1"/>
  <c r="AH4523" i="1" s="1"/>
  <c r="AH4549" i="1"/>
  <c r="AJ4587" i="1"/>
  <c r="AL4587" i="1" s="1"/>
  <c r="AG4594" i="1"/>
  <c r="AH4594" i="1" s="1"/>
  <c r="AH4599" i="1" s="1"/>
  <c r="AJ4596" i="1"/>
  <c r="AL4596" i="1" s="1"/>
  <c r="AG4434" i="1"/>
  <c r="AH4434" i="1" s="1"/>
  <c r="AJ4434" i="1" s="1"/>
  <c r="AL4434" i="1" s="1"/>
  <c r="AG4441" i="1"/>
  <c r="AH4441" i="1" s="1"/>
  <c r="AJ4441" i="1" s="1"/>
  <c r="AL4441" i="1" s="1"/>
  <c r="AG4460" i="1"/>
  <c r="AH4460" i="1" s="1"/>
  <c r="AH4461" i="1" s="1"/>
  <c r="AJ4465" i="1"/>
  <c r="AL4465" i="1" s="1"/>
  <c r="AH4476" i="1"/>
  <c r="AJ4486" i="1"/>
  <c r="AG4498" i="1"/>
  <c r="AH4498" i="1" s="1"/>
  <c r="AJ4498" i="1" s="1"/>
  <c r="AL4498" i="1" s="1"/>
  <c r="AJ4519" i="1"/>
  <c r="AL4519" i="1" s="1"/>
  <c r="AJ4549" i="1"/>
  <c r="AJ4556" i="1"/>
  <c r="AH4558" i="1"/>
  <c r="AH4571" i="1"/>
  <c r="AG4609" i="1"/>
  <c r="AH4609" i="1" s="1"/>
  <c r="AJ4609" i="1" s="1"/>
  <c r="AL4609" i="1" s="1"/>
  <c r="AG4623" i="1"/>
  <c r="AH4623" i="1" s="1"/>
  <c r="AJ4623" i="1" s="1"/>
  <c r="AL4623" i="1" s="1"/>
  <c r="AI4628" i="1"/>
  <c r="AG4628" i="1"/>
  <c r="AH4628" i="1" s="1"/>
  <c r="AL3698" i="1" l="1"/>
  <c r="AJ3699" i="1"/>
  <c r="AL3979" i="1"/>
  <c r="AL3982" i="1" s="1"/>
  <c r="AJ3982" i="1"/>
  <c r="AL3390" i="1"/>
  <c r="AJ3391" i="1"/>
  <c r="AL1419" i="1"/>
  <c r="AJ1420" i="1"/>
  <c r="AJ1464" i="1"/>
  <c r="AL1462" i="1"/>
  <c r="AL1464" i="1" s="1"/>
  <c r="AL4298" i="1"/>
  <c r="AJ4300" i="1"/>
  <c r="AL3177" i="1"/>
  <c r="AJ3182" i="1"/>
  <c r="AL4572" i="1"/>
  <c r="AL4575" i="1" s="1"/>
  <c r="AJ4575" i="1"/>
  <c r="AL4245" i="1"/>
  <c r="AL4246" i="1" s="1"/>
  <c r="AJ4246" i="1"/>
  <c r="AL3983" i="1"/>
  <c r="AL3987" i="1" s="1"/>
  <c r="AJ3987" i="1"/>
  <c r="AJ3935" i="1"/>
  <c r="AL3934" i="1"/>
  <c r="AL3935" i="1" s="1"/>
  <c r="AJ3937" i="1"/>
  <c r="AL3936" i="1"/>
  <c r="AL3937" i="1" s="1"/>
  <c r="AL4556" i="1"/>
  <c r="AL4558" i="1" s="1"/>
  <c r="AJ4558" i="1"/>
  <c r="AL4445" i="1"/>
  <c r="AL4446" i="1" s="1"/>
  <c r="AJ4446" i="1"/>
  <c r="AL4325" i="1"/>
  <c r="AL4328" i="1" s="1"/>
  <c r="AJ4328" i="1"/>
  <c r="AJ4433" i="1"/>
  <c r="AJ4373" i="1"/>
  <c r="AH4375" i="1"/>
  <c r="AL4524" i="1"/>
  <c r="AL4526" i="1" s="1"/>
  <c r="AJ4526" i="1"/>
  <c r="AL4590" i="1"/>
  <c r="AL4593" i="1" s="1"/>
  <c r="AJ4593" i="1"/>
  <c r="AL4308" i="1"/>
  <c r="AL4310" i="1" s="1"/>
  <c r="AJ4310" i="1"/>
  <c r="AL4398" i="1"/>
  <c r="AL4400" i="1" s="1"/>
  <c r="AJ4400" i="1"/>
  <c r="AL4229" i="1"/>
  <c r="AJ4175" i="1"/>
  <c r="AL4175" i="1" s="1"/>
  <c r="AL4059" i="1"/>
  <c r="AL4060" i="1" s="1"/>
  <c r="AJ4060" i="1"/>
  <c r="AJ3947" i="1"/>
  <c r="AL3946" i="1"/>
  <c r="AL3947" i="1" s="1"/>
  <c r="AL4038" i="1"/>
  <c r="AL4040" i="1" s="1"/>
  <c r="AJ4040" i="1"/>
  <c r="AL4002" i="1"/>
  <c r="AL4116" i="1"/>
  <c r="AL4118" i="1" s="1"/>
  <c r="AJ4118" i="1"/>
  <c r="AJ4242" i="1"/>
  <c r="AL4241" i="1"/>
  <c r="AL4242" i="1" s="1"/>
  <c r="AL4010" i="1"/>
  <c r="AL4012" i="1" s="1"/>
  <c r="AJ4012" i="1"/>
  <c r="AL3855" i="1"/>
  <c r="AL3859" i="1" s="1"/>
  <c r="AJ3859" i="1"/>
  <c r="AJ3733" i="1"/>
  <c r="AL3732" i="1"/>
  <c r="AL3733" i="1" s="1"/>
  <c r="AL3749" i="1"/>
  <c r="AL3752" i="1" s="1"/>
  <c r="AJ3752" i="1"/>
  <c r="AJ3728" i="1"/>
  <c r="AL3725" i="1"/>
  <c r="AL3728" i="1" s="1"/>
  <c r="AL3681" i="1"/>
  <c r="AL3689" i="1" s="1"/>
  <c r="AJ3689" i="1"/>
  <c r="AJ3694" i="1"/>
  <c r="AL3693" i="1"/>
  <c r="AL3694" i="1" s="1"/>
  <c r="AL3553" i="1"/>
  <c r="AL3555" i="1" s="1"/>
  <c r="AJ3555" i="1"/>
  <c r="AH3575" i="1"/>
  <c r="AJ3573" i="1"/>
  <c r="AJ3633" i="1"/>
  <c r="AL3631" i="1"/>
  <c r="AL3633" i="1" s="1"/>
  <c r="AJ3666" i="1"/>
  <c r="AH3640" i="1"/>
  <c r="AJ3638" i="1"/>
  <c r="AL3391" i="1"/>
  <c r="AJ3197" i="1"/>
  <c r="AL3194" i="1"/>
  <c r="AL3197" i="1" s="1"/>
  <c r="AL3216" i="1"/>
  <c r="AL3220" i="1" s="1"/>
  <c r="AJ3220" i="1"/>
  <c r="AJ3388" i="1"/>
  <c r="AL3384" i="1"/>
  <c r="AL3388" i="1" s="1"/>
  <c r="AJ4271" i="1"/>
  <c r="AL4270" i="1"/>
  <c r="AL4271" i="1" s="1"/>
  <c r="AH2853" i="1"/>
  <c r="AJ2780" i="1"/>
  <c r="AL2778" i="1"/>
  <c r="AL2780" i="1" s="1"/>
  <c r="AH3049" i="1"/>
  <c r="AH2806" i="1"/>
  <c r="AJ2805" i="1"/>
  <c r="AL3076" i="1"/>
  <c r="AL3078" i="1" s="1"/>
  <c r="AJ3078" i="1"/>
  <c r="AL2934" i="1"/>
  <c r="AL2938" i="1" s="1"/>
  <c r="AJ2938" i="1"/>
  <c r="AH2761" i="1"/>
  <c r="AJ2625" i="1"/>
  <c r="AL2624" i="1"/>
  <c r="AL2625" i="1" s="1"/>
  <c r="AL2925" i="1"/>
  <c r="AL2929" i="1" s="1"/>
  <c r="AJ2929" i="1"/>
  <c r="AL3182" i="1"/>
  <c r="AL2785" i="1"/>
  <c r="AL2789" i="1" s="1"/>
  <c r="AJ2789" i="1"/>
  <c r="AL2954" i="1"/>
  <c r="AL2956" i="1" s="1"/>
  <c r="AJ2956" i="1"/>
  <c r="AJ2910" i="1"/>
  <c r="AL2905" i="1"/>
  <c r="AL2910" i="1" s="1"/>
  <c r="AJ2810" i="1"/>
  <c r="AL2809" i="1"/>
  <c r="AL2810" i="1" s="1"/>
  <c r="AJ2857" i="1"/>
  <c r="AL2854" i="1"/>
  <c r="AL2857" i="1" s="1"/>
  <c r="AH2499" i="1"/>
  <c r="AJ2498" i="1"/>
  <c r="AL2574" i="1"/>
  <c r="AL2579" i="1" s="1"/>
  <c r="AJ2579" i="1"/>
  <c r="AL2531" i="1"/>
  <c r="AL2537" i="1" s="1"/>
  <c r="AJ2537" i="1"/>
  <c r="AJ2696" i="1"/>
  <c r="AL2695" i="1"/>
  <c r="AL2696" i="1" s="1"/>
  <c r="AJ2694" i="1"/>
  <c r="AL2693" i="1"/>
  <c r="AL2694" i="1" s="1"/>
  <c r="AL2250" i="1"/>
  <c r="AL2251" i="1" s="1"/>
  <c r="AJ2251" i="1"/>
  <c r="AL2409" i="1"/>
  <c r="AL2411" i="1" s="1"/>
  <c r="AJ2411" i="1"/>
  <c r="AJ2140" i="1"/>
  <c r="AL2139" i="1"/>
  <c r="AL2140" i="1" s="1"/>
  <c r="AJ2181" i="1"/>
  <c r="AL2180" i="1"/>
  <c r="AL2181" i="1" s="1"/>
  <c r="AH2155" i="1"/>
  <c r="AJ2526" i="1"/>
  <c r="AL2525" i="1"/>
  <c r="AL2526" i="1" s="1"/>
  <c r="AH2382" i="1"/>
  <c r="AJ2179" i="1"/>
  <c r="AL2177" i="1"/>
  <c r="AL2179" i="1" s="1"/>
  <c r="AH2466" i="1"/>
  <c r="AL2195" i="1"/>
  <c r="AL2197" i="1" s="1"/>
  <c r="AJ2197" i="1"/>
  <c r="AJ2130" i="1"/>
  <c r="AL2129" i="1"/>
  <c r="AL2130" i="1" s="1"/>
  <c r="AL1973" i="1"/>
  <c r="AL1979" i="1" s="1"/>
  <c r="AJ1979" i="1"/>
  <c r="AH1984" i="1"/>
  <c r="AJ1983" i="1"/>
  <c r="AJ1829" i="1"/>
  <c r="AL1826" i="1"/>
  <c r="AL1829" i="1" s="1"/>
  <c r="AJ1972" i="1"/>
  <c r="AL1971" i="1"/>
  <c r="AL1972" i="1" s="1"/>
  <c r="AH1814" i="1"/>
  <c r="AJ2064" i="1"/>
  <c r="AL2059" i="1"/>
  <c r="AL2064" i="1" s="1"/>
  <c r="AJ1861" i="1"/>
  <c r="AL1860" i="1"/>
  <c r="AL1861" i="1" s="1"/>
  <c r="AL1947" i="1"/>
  <c r="AL1951" i="1" s="1"/>
  <c r="AJ1951" i="1"/>
  <c r="AJ1783" i="1"/>
  <c r="AL1779" i="1"/>
  <c r="AL1783" i="1" s="1"/>
  <c r="AH1928" i="1"/>
  <c r="AJ1927" i="1"/>
  <c r="AJ2039" i="1"/>
  <c r="AL2038" i="1"/>
  <c r="AL2039" i="1" s="1"/>
  <c r="AJ1368" i="1"/>
  <c r="AL1366" i="1"/>
  <c r="AL1368" i="1" s="1"/>
  <c r="AL1457" i="1"/>
  <c r="AL1461" i="1" s="1"/>
  <c r="AJ1461" i="1"/>
  <c r="AH1770" i="1"/>
  <c r="AH1573" i="1"/>
  <c r="AJ1857" i="1"/>
  <c r="AJ1608" i="1"/>
  <c r="AL1607" i="1"/>
  <c r="AL1608" i="1" s="1"/>
  <c r="AL1622" i="1"/>
  <c r="AL1623" i="1" s="1"/>
  <c r="AJ1623" i="1"/>
  <c r="AJ1085" i="1"/>
  <c r="AH1087" i="1"/>
  <c r="AJ1100" i="1"/>
  <c r="AL1099" i="1"/>
  <c r="AL1100" i="1" s="1"/>
  <c r="AJ1197" i="1"/>
  <c r="AL1196" i="1"/>
  <c r="AL1197" i="1" s="1"/>
  <c r="AL1139" i="1"/>
  <c r="AL1140" i="1" s="1"/>
  <c r="AJ1140" i="1"/>
  <c r="AJ1169" i="1"/>
  <c r="AH1170" i="1"/>
  <c r="AL1358" i="1"/>
  <c r="AL1360" i="1" s="1"/>
  <c r="AJ1360" i="1"/>
  <c r="AJ1353" i="1"/>
  <c r="AL1350" i="1"/>
  <c r="AL1353" i="1" s="1"/>
  <c r="AL1112" i="1"/>
  <c r="AL1114" i="1" s="1"/>
  <c r="AJ1114" i="1"/>
  <c r="AL1012" i="1"/>
  <c r="AL1013" i="1" s="1"/>
  <c r="AJ1013" i="1"/>
  <c r="AJ765" i="1"/>
  <c r="AL764" i="1"/>
  <c r="AL765" i="1" s="1"/>
  <c r="AJ907" i="1"/>
  <c r="AL899" i="1"/>
  <c r="AL907" i="1" s="1"/>
  <c r="AJ865" i="1"/>
  <c r="AH867" i="1"/>
  <c r="AH979" i="1"/>
  <c r="AH805" i="1"/>
  <c r="AJ748" i="1"/>
  <c r="AL739" i="1"/>
  <c r="AL748" i="1" s="1"/>
  <c r="AJ868" i="1"/>
  <c r="AJ1037" i="1"/>
  <c r="AL1036" i="1"/>
  <c r="AL1037" i="1" s="1"/>
  <c r="AJ559" i="1"/>
  <c r="AL558" i="1"/>
  <c r="AL559" i="1" s="1"/>
  <c r="AL573" i="1"/>
  <c r="AL574" i="1" s="1"/>
  <c r="AJ574" i="1"/>
  <c r="AJ437" i="1"/>
  <c r="AL437" i="1" s="1"/>
  <c r="AL419" i="1"/>
  <c r="AL422" i="1" s="1"/>
  <c r="AJ422" i="1"/>
  <c r="AJ704" i="1"/>
  <c r="AL703" i="1"/>
  <c r="AL704" i="1" s="1"/>
  <c r="AJ983" i="1"/>
  <c r="AL982" i="1"/>
  <c r="AL983" i="1" s="1"/>
  <c r="AJ387" i="1"/>
  <c r="AL385" i="1"/>
  <c r="AL387" i="1" s="1"/>
  <c r="AJ99" i="1"/>
  <c r="AL94" i="1"/>
  <c r="AL99" i="1" s="1"/>
  <c r="AL174" i="1"/>
  <c r="AL176" i="1" s="1"/>
  <c r="AJ176" i="1"/>
  <c r="AJ456" i="1"/>
  <c r="AL455" i="1"/>
  <c r="AL456" i="1" s="1"/>
  <c r="AJ184" i="1"/>
  <c r="AL183" i="1"/>
  <c r="AL184" i="1" s="1"/>
  <c r="AJ300" i="1"/>
  <c r="AL299" i="1"/>
  <c r="AL300" i="1" s="1"/>
  <c r="AL199" i="1"/>
  <c r="AL204" i="1" s="1"/>
  <c r="AJ204" i="1"/>
  <c r="AJ382" i="1"/>
  <c r="AL380" i="1"/>
  <c r="AL382" i="1" s="1"/>
  <c r="AJ49" i="1"/>
  <c r="AL47" i="1"/>
  <c r="AL49" i="1" s="1"/>
  <c r="AJ4261" i="1"/>
  <c r="AL4260" i="1"/>
  <c r="AL4261" i="1" s="1"/>
  <c r="AJ3809" i="1"/>
  <c r="AL3808" i="1"/>
  <c r="AL3809" i="1" s="1"/>
  <c r="AJ3507" i="1"/>
  <c r="AL3506" i="1"/>
  <c r="AL3507" i="1" s="1"/>
  <c r="AL3755" i="1"/>
  <c r="AL3756" i="1" s="1"/>
  <c r="AJ3756" i="1"/>
  <c r="AJ3813" i="1"/>
  <c r="AL3812" i="1"/>
  <c r="AL3813" i="1" s="1"/>
  <c r="AJ3696" i="1"/>
  <c r="AL3695" i="1"/>
  <c r="AL3696" i="1" s="1"/>
  <c r="AJ3789" i="1"/>
  <c r="AL3787" i="1"/>
  <c r="AL3789" i="1" s="1"/>
  <c r="AJ3660" i="1"/>
  <c r="AL3659" i="1"/>
  <c r="AL3660" i="1" s="1"/>
  <c r="AJ3534" i="1"/>
  <c r="AL3533" i="1"/>
  <c r="AL3534" i="1" s="1"/>
  <c r="AJ3559" i="1"/>
  <c r="AL3558" i="1"/>
  <c r="AL3559" i="1" s="1"/>
  <c r="AJ3572" i="1"/>
  <c r="AL3571" i="1"/>
  <c r="AL3572" i="1" s="1"/>
  <c r="AL3666" i="1"/>
  <c r="AL3605" i="1"/>
  <c r="AL3607" i="1" s="1"/>
  <c r="AJ3607" i="1"/>
  <c r="AJ3246" i="1"/>
  <c r="AL3243" i="1"/>
  <c r="AL3246" i="1" s="1"/>
  <c r="AJ3445" i="1"/>
  <c r="AL3444" i="1"/>
  <c r="AL3445" i="1" s="1"/>
  <c r="AL3168" i="1"/>
  <c r="AL3170" i="1" s="1"/>
  <c r="AJ3170" i="1"/>
  <c r="AL3173" i="1"/>
  <c r="AL3175" i="1" s="1"/>
  <c r="AJ3175" i="1"/>
  <c r="AJ3208" i="1"/>
  <c r="AL3207" i="1"/>
  <c r="AL3208" i="1" s="1"/>
  <c r="AL3461" i="1"/>
  <c r="AL3465" i="1" s="1"/>
  <c r="AJ3465" i="1"/>
  <c r="AJ3203" i="1"/>
  <c r="AL3202" i="1"/>
  <c r="AL3203" i="1" s="1"/>
  <c r="AL3265" i="1"/>
  <c r="AL3266" i="1" s="1"/>
  <c r="AJ3266" i="1"/>
  <c r="AJ3264" i="1"/>
  <c r="AL3263" i="1"/>
  <c r="AL3264" i="1" s="1"/>
  <c r="AL3647" i="1"/>
  <c r="AL3648" i="1" s="1"/>
  <c r="AJ3648" i="1"/>
  <c r="AJ3145" i="1"/>
  <c r="AL3144" i="1"/>
  <c r="AL3145" i="1" s="1"/>
  <c r="AJ2742" i="1"/>
  <c r="AL2741" i="1"/>
  <c r="AL2742" i="1" s="1"/>
  <c r="AL3047" i="1"/>
  <c r="AL3049" i="1" s="1"/>
  <c r="AJ3049" i="1"/>
  <c r="AJ2872" i="1"/>
  <c r="AL2871" i="1"/>
  <c r="AL2872" i="1" s="1"/>
  <c r="AL2759" i="1"/>
  <c r="AL2761" i="1" s="1"/>
  <c r="AJ2761" i="1"/>
  <c r="AJ2837" i="1"/>
  <c r="AL2835" i="1"/>
  <c r="AL2837" i="1" s="1"/>
  <c r="AJ2651" i="1"/>
  <c r="AL2648" i="1"/>
  <c r="AL2651" i="1" s="1"/>
  <c r="AL2815" i="1"/>
  <c r="AL2817" i="1" s="1"/>
  <c r="AJ2817" i="1"/>
  <c r="AJ2710" i="1"/>
  <c r="AL2709" i="1"/>
  <c r="AL2710" i="1" s="1"/>
  <c r="AL2867" i="1"/>
  <c r="AL2870" i="1" s="1"/>
  <c r="AJ2870" i="1"/>
  <c r="AJ3167" i="1"/>
  <c r="AL3165" i="1"/>
  <c r="AL3167" i="1" s="1"/>
  <c r="AJ2627" i="1"/>
  <c r="AL2626" i="1"/>
  <c r="AL2627" i="1" s="1"/>
  <c r="AJ2676" i="1"/>
  <c r="AL2675" i="1"/>
  <c r="AL2676" i="1" s="1"/>
  <c r="AJ2866" i="1"/>
  <c r="AL2865" i="1"/>
  <c r="AL2866" i="1" s="1"/>
  <c r="AJ2412" i="1"/>
  <c r="AH2414" i="1"/>
  <c r="AJ2325" i="1"/>
  <c r="AL2324" i="1"/>
  <c r="AL2325" i="1" s="1"/>
  <c r="AH2114" i="1"/>
  <c r="AJ2113" i="1"/>
  <c r="AL2438" i="1"/>
  <c r="AL2439" i="1" s="1"/>
  <c r="AJ2439" i="1"/>
  <c r="AJ2297" i="1"/>
  <c r="AL2296" i="1"/>
  <c r="AL2297" i="1" s="1"/>
  <c r="AJ2459" i="1"/>
  <c r="AL2458" i="1"/>
  <c r="AL2459" i="1" s="1"/>
  <c r="AJ2257" i="1"/>
  <c r="AL2256" i="1"/>
  <c r="AL2257" i="1" s="1"/>
  <c r="AL2365" i="1"/>
  <c r="AL2366" i="1" s="1"/>
  <c r="AJ2366" i="1"/>
  <c r="AL2149" i="1"/>
  <c r="AL2155" i="1" s="1"/>
  <c r="AJ2155" i="1"/>
  <c r="AJ2408" i="1"/>
  <c r="AL2407" i="1"/>
  <c r="AL2408" i="1" s="1"/>
  <c r="AJ2284" i="1"/>
  <c r="AL2283" i="1"/>
  <c r="AL2284" i="1" s="1"/>
  <c r="AL2379" i="1"/>
  <c r="AL2382" i="1" s="1"/>
  <c r="AJ2382" i="1"/>
  <c r="AJ2174" i="1"/>
  <c r="AL2173" i="1"/>
  <c r="AL2174" i="1" s="1"/>
  <c r="AJ2384" i="1"/>
  <c r="AL2383" i="1"/>
  <c r="AL2384" i="1" s="1"/>
  <c r="AJ2360" i="1"/>
  <c r="AL2359" i="1"/>
  <c r="AL2360" i="1" s="1"/>
  <c r="AJ2086" i="1"/>
  <c r="AL2084" i="1"/>
  <c r="AL2086" i="1" s="1"/>
  <c r="AH1854" i="1"/>
  <c r="AJ1967" i="1"/>
  <c r="AL1963" i="1"/>
  <c r="AL1967" i="1" s="1"/>
  <c r="AL1810" i="1"/>
  <c r="AL1814" i="1" s="1"/>
  <c r="AJ1814" i="1"/>
  <c r="AL2049" i="1"/>
  <c r="AL2051" i="1" s="1"/>
  <c r="AJ2051" i="1"/>
  <c r="AJ1924" i="1"/>
  <c r="AL1921" i="1"/>
  <c r="AL1924" i="1" s="1"/>
  <c r="AL2016" i="1"/>
  <c r="AL2018" i="1" s="1"/>
  <c r="AJ2018" i="1"/>
  <c r="AL1912" i="1"/>
  <c r="AL1913" i="1" s="1"/>
  <c r="AJ1913" i="1"/>
  <c r="AL1680" i="1"/>
  <c r="AL1683" i="1" s="1"/>
  <c r="AJ1683" i="1"/>
  <c r="AL1538" i="1"/>
  <c r="AJ1488" i="1"/>
  <c r="AL1487" i="1"/>
  <c r="AL1488" i="1" s="1"/>
  <c r="AL1578" i="1"/>
  <c r="AL1579" i="1" s="1"/>
  <c r="AJ1579" i="1"/>
  <c r="AH1703" i="1"/>
  <c r="AJ1702" i="1"/>
  <c r="AJ1537" i="1"/>
  <c r="AL1536" i="1"/>
  <c r="AL1537" i="1" s="1"/>
  <c r="AJ1775" i="1"/>
  <c r="AL1771" i="1"/>
  <c r="AL1775" i="1" s="1"/>
  <c r="AJ1648" i="1"/>
  <c r="AL1647" i="1"/>
  <c r="AL1648" i="1" s="1"/>
  <c r="AJ1618" i="1"/>
  <c r="AH1621" i="1"/>
  <c r="AJ1166" i="1"/>
  <c r="AL1165" i="1"/>
  <c r="AL1166" i="1" s="1"/>
  <c r="AL1209" i="1"/>
  <c r="AL1210" i="1" s="1"/>
  <c r="AJ1210" i="1"/>
  <c r="AJ1395" i="1"/>
  <c r="AH1398" i="1"/>
  <c r="AL1251" i="1"/>
  <c r="AL1253" i="1" s="1"/>
  <c r="AJ1253" i="1"/>
  <c r="AJ1082" i="1"/>
  <c r="AL1081" i="1"/>
  <c r="AL1082" i="1" s="1"/>
  <c r="AH1341" i="1"/>
  <c r="AJ1168" i="1"/>
  <c r="AL1167" i="1"/>
  <c r="AL1168" i="1" s="1"/>
  <c r="AL974" i="1"/>
  <c r="AL975" i="1" s="1"/>
  <c r="AJ975" i="1"/>
  <c r="AJ887" i="1"/>
  <c r="AL885" i="1"/>
  <c r="AL887" i="1" s="1"/>
  <c r="AL1009" i="1"/>
  <c r="AL1011" i="1" s="1"/>
  <c r="AJ1011" i="1"/>
  <c r="AJ973" i="1"/>
  <c r="AL972" i="1"/>
  <c r="AL973" i="1" s="1"/>
  <c r="AL976" i="1"/>
  <c r="AL979" i="1" s="1"/>
  <c r="AJ979" i="1"/>
  <c r="AL802" i="1"/>
  <c r="AL805" i="1" s="1"/>
  <c r="AJ805" i="1"/>
  <c r="AL1178" i="1"/>
  <c r="AL1193" i="1" s="1"/>
  <c r="AJ1193" i="1"/>
  <c r="AL838" i="1"/>
  <c r="AL840" i="1" s="1"/>
  <c r="AJ840" i="1"/>
  <c r="AL778" i="1"/>
  <c r="AL780" i="1" s="1"/>
  <c r="AJ780" i="1"/>
  <c r="AJ366" i="1"/>
  <c r="AL361" i="1"/>
  <c r="AL366" i="1" s="1"/>
  <c r="AJ358" i="1"/>
  <c r="AL354" i="1"/>
  <c r="AL358" i="1" s="1"/>
  <c r="AL611" i="1"/>
  <c r="AL612" i="1" s="1"/>
  <c r="AJ612" i="1"/>
  <c r="AL543" i="1"/>
  <c r="AL544" i="1" s="1"/>
  <c r="AJ544" i="1"/>
  <c r="AH407" i="1"/>
  <c r="AJ405" i="1"/>
  <c r="AJ490" i="1"/>
  <c r="AL488" i="1"/>
  <c r="AL490" i="1" s="1"/>
  <c r="AJ628" i="1"/>
  <c r="AL626" i="1"/>
  <c r="AL628" i="1" s="1"/>
  <c r="AJ132" i="1"/>
  <c r="AL131" i="1"/>
  <c r="AL132" i="1" s="1"/>
  <c r="AL219" i="1"/>
  <c r="AL221" i="1" s="1"/>
  <c r="AJ221" i="1"/>
  <c r="AJ295" i="1"/>
  <c r="AL293" i="1"/>
  <c r="AL295" i="1" s="1"/>
  <c r="AJ338" i="1"/>
  <c r="AL337" i="1"/>
  <c r="AL338" i="1" s="1"/>
  <c r="AJ298" i="1"/>
  <c r="AL296" i="1"/>
  <c r="AL298" i="1" s="1"/>
  <c r="AL197" i="1"/>
  <c r="AL198" i="1" s="1"/>
  <c r="AJ198" i="1"/>
  <c r="AL248" i="1"/>
  <c r="AL249" i="1" s="1"/>
  <c r="AJ249" i="1"/>
  <c r="AJ93" i="1"/>
  <c r="AL92" i="1"/>
  <c r="AL93" i="1" s="1"/>
  <c r="AJ324" i="1"/>
  <c r="AL323" i="1"/>
  <c r="AL324" i="1" s="1"/>
  <c r="AL108" i="1"/>
  <c r="AL109" i="1" s="1"/>
  <c r="AJ109" i="1"/>
  <c r="AL532" i="1"/>
  <c r="AL533" i="1" s="1"/>
  <c r="AJ533" i="1"/>
  <c r="AJ119" i="1"/>
  <c r="AL115" i="1"/>
  <c r="AL119" i="1" s="1"/>
  <c r="AL78" i="1"/>
  <c r="AL83" i="1" s="1"/>
  <c r="AJ83" i="1"/>
  <c r="AH49" i="1"/>
  <c r="AJ4248" i="1"/>
  <c r="AL4247" i="1"/>
  <c r="AL4248" i="1" s="1"/>
  <c r="AH3779" i="1"/>
  <c r="AJ3773" i="1"/>
  <c r="AH4624" i="1"/>
  <c r="AJ4622" i="1"/>
  <c r="AJ4198" i="1"/>
  <c r="AL4197" i="1"/>
  <c r="AL4198" i="1" s="1"/>
  <c r="AJ4372" i="1"/>
  <c r="AL4371" i="1"/>
  <c r="AL4372" i="1" s="1"/>
  <c r="AL4267" i="1"/>
  <c r="AL4269" i="1" s="1"/>
  <c r="AJ4269" i="1"/>
  <c r="AL4066" i="1"/>
  <c r="AL4068" i="1" s="1"/>
  <c r="AJ4068" i="1"/>
  <c r="AL4282" i="1"/>
  <c r="AL4284" i="1" s="1"/>
  <c r="AJ4284" i="1"/>
  <c r="AJ4091" i="1"/>
  <c r="AL4090" i="1"/>
  <c r="AL4091" i="1" s="1"/>
  <c r="AJ4025" i="1"/>
  <c r="AL4024" i="1"/>
  <c r="AL4025" i="1" s="1"/>
  <c r="AH4238" i="1"/>
  <c r="AJ3909" i="1"/>
  <c r="AL3904" i="1"/>
  <c r="AL3909" i="1" s="1"/>
  <c r="AJ4055" i="1"/>
  <c r="AL4054" i="1"/>
  <c r="AL4055" i="1" s="1"/>
  <c r="AH3736" i="1"/>
  <c r="AH3849" i="1"/>
  <c r="AJ3847" i="1"/>
  <c r="AJ3721" i="1"/>
  <c r="AL3720" i="1"/>
  <c r="AL3721" i="1" s="1"/>
  <c r="AL3671" i="1"/>
  <c r="AL3674" i="1" s="1"/>
  <c r="AJ3674" i="1"/>
  <c r="AJ3626" i="1"/>
  <c r="AL3624" i="1"/>
  <c r="AL3626" i="1" s="1"/>
  <c r="AJ3432" i="1"/>
  <c r="AJ3651" i="1"/>
  <c r="AL3649" i="1"/>
  <c r="AL3651" i="1" s="1"/>
  <c r="AL3931" i="1"/>
  <c r="AL3933" i="1" s="1"/>
  <c r="AJ3933" i="1"/>
  <c r="AH3246" i="1"/>
  <c r="AJ3375" i="1"/>
  <c r="AL3374" i="1"/>
  <c r="AL3375" i="1" s="1"/>
  <c r="AJ3511" i="1"/>
  <c r="AL3508" i="1"/>
  <c r="AL3511" i="1" s="1"/>
  <c r="AJ3158" i="1"/>
  <c r="AH3161" i="1"/>
  <c r="AL3450" i="1"/>
  <c r="AJ3284" i="1"/>
  <c r="AL3283" i="1"/>
  <c r="AL3284" i="1" s="1"/>
  <c r="AJ3379" i="1"/>
  <c r="AL3376" i="1"/>
  <c r="AL3379" i="1" s="1"/>
  <c r="AL3112" i="1"/>
  <c r="AL3115" i="1" s="1"/>
  <c r="AJ3115" i="1"/>
  <c r="AJ3262" i="1"/>
  <c r="AL3247" i="1"/>
  <c r="AL3262" i="1" s="1"/>
  <c r="AH3240" i="1"/>
  <c r="AJ2799" i="1"/>
  <c r="AH2801" i="1"/>
  <c r="AJ3701" i="1"/>
  <c r="AL3700" i="1"/>
  <c r="AL3701" i="1" s="1"/>
  <c r="AL3040" i="1"/>
  <c r="AL3042" i="1" s="1"/>
  <c r="AJ3042" i="1"/>
  <c r="AJ2731" i="1"/>
  <c r="AL2727" i="1"/>
  <c r="AL2731" i="1" s="1"/>
  <c r="AJ3046" i="1"/>
  <c r="AL3045" i="1"/>
  <c r="AL3046" i="1" s="1"/>
  <c r="AL3052" i="1"/>
  <c r="AL3053" i="1" s="1"/>
  <c r="AJ3053" i="1"/>
  <c r="AJ2886" i="1"/>
  <c r="AL2885" i="1"/>
  <c r="AL2886" i="1" s="1"/>
  <c r="AH3167" i="1"/>
  <c r="AJ3032" i="1"/>
  <c r="AL3031" i="1"/>
  <c r="AL3032" i="1" s="1"/>
  <c r="AJ2808" i="1"/>
  <c r="AL2807" i="1"/>
  <c r="AL2808" i="1" s="1"/>
  <c r="AJ2671" i="1"/>
  <c r="AL2670" i="1"/>
  <c r="AL2671" i="1" s="1"/>
  <c r="AJ2619" i="1"/>
  <c r="AL2618" i="1"/>
  <c r="AL2619" i="1" s="1"/>
  <c r="AJ2631" i="1"/>
  <c r="AL2630" i="1"/>
  <c r="AL2631" i="1" s="1"/>
  <c r="AL2589" i="1"/>
  <c r="AL2590" i="1" s="1"/>
  <c r="AJ2590" i="1"/>
  <c r="AH2323" i="1"/>
  <c r="AL2226" i="1"/>
  <c r="AL2228" i="1" s="1"/>
  <c r="AJ2228" i="1"/>
  <c r="AJ2375" i="1"/>
  <c r="AL2374" i="1"/>
  <c r="AL2375" i="1" s="1"/>
  <c r="AH2346" i="1"/>
  <c r="AJ2345" i="1"/>
  <c r="AJ2511" i="1"/>
  <c r="AL2509" i="1"/>
  <c r="AL2511" i="1" s="1"/>
  <c r="AJ2418" i="1"/>
  <c r="AL2417" i="1"/>
  <c r="AL2418" i="1" s="1"/>
  <c r="AL2229" i="1"/>
  <c r="AL2230" i="1" s="1"/>
  <c r="AJ2230" i="1"/>
  <c r="AL2486" i="1"/>
  <c r="AL2487" i="1" s="1"/>
  <c r="AJ2487" i="1"/>
  <c r="AJ2303" i="1"/>
  <c r="AL2302" i="1"/>
  <c r="AL2303" i="1" s="1"/>
  <c r="AJ1942" i="1"/>
  <c r="AL1939" i="1"/>
  <c r="AL1942" i="1" s="1"/>
  <c r="AJ1793" i="1"/>
  <c r="AL1792" i="1"/>
  <c r="AL1793" i="1" s="1"/>
  <c r="AJ1805" i="1"/>
  <c r="AL1802" i="1"/>
  <c r="AL1805" i="1" s="1"/>
  <c r="AJ2035" i="1"/>
  <c r="AL2034" i="1"/>
  <c r="AL2035" i="1" s="1"/>
  <c r="AJ1831" i="1"/>
  <c r="AL1830" i="1"/>
  <c r="AL1831" i="1" s="1"/>
  <c r="AJ1905" i="1"/>
  <c r="AL1901" i="1"/>
  <c r="AL1905" i="1" s="1"/>
  <c r="AJ2041" i="1"/>
  <c r="AL2040" i="1"/>
  <c r="AL2041" i="1" s="1"/>
  <c r="AL1854" i="1"/>
  <c r="AJ2015" i="1"/>
  <c r="AL2014" i="1"/>
  <c r="AL2015" i="1" s="1"/>
  <c r="AJ1530" i="1"/>
  <c r="AL1529" i="1"/>
  <c r="AL1530" i="1" s="1"/>
  <c r="AL1431" i="1"/>
  <c r="AL1435" i="1" s="1"/>
  <c r="AJ1435" i="1"/>
  <c r="AJ1646" i="1"/>
  <c r="AL1639" i="1"/>
  <c r="AL1646" i="1" s="1"/>
  <c r="AJ1708" i="1"/>
  <c r="AL1704" i="1"/>
  <c r="AL1708" i="1" s="1"/>
  <c r="AJ2026" i="1"/>
  <c r="AL2025" i="1"/>
  <c r="AL2026" i="1" s="1"/>
  <c r="AL1525" i="1"/>
  <c r="AL1528" i="1" s="1"/>
  <c r="AJ1528" i="1"/>
  <c r="AL1596" i="1"/>
  <c r="AL1602" i="1" s="1"/>
  <c r="AJ1602" i="1"/>
  <c r="AJ1606" i="1"/>
  <c r="AL1605" i="1"/>
  <c r="AL1606" i="1" s="1"/>
  <c r="AJ1994" i="1"/>
  <c r="AL1993" i="1"/>
  <c r="AL1994" i="1" s="1"/>
  <c r="AL1555" i="1"/>
  <c r="AL1557" i="1" s="1"/>
  <c r="AJ1557" i="1"/>
  <c r="AL1399" i="1"/>
  <c r="AL1400" i="1" s="1"/>
  <c r="AJ1400" i="1"/>
  <c r="AJ1269" i="1"/>
  <c r="AL1266" i="1"/>
  <c r="AL1269" i="1" s="1"/>
  <c r="AJ1384" i="1"/>
  <c r="AL1380" i="1"/>
  <c r="AL1384" i="1" s="1"/>
  <c r="AJ1415" i="1"/>
  <c r="AL1414" i="1"/>
  <c r="AL1415" i="1" s="1"/>
  <c r="AJ1199" i="1"/>
  <c r="AL1198" i="1"/>
  <c r="AL1199" i="1" s="1"/>
  <c r="AL1219" i="1"/>
  <c r="AL1221" i="1" s="1"/>
  <c r="AJ1221" i="1"/>
  <c r="AL1324" i="1"/>
  <c r="AJ1501" i="1"/>
  <c r="AJ1291" i="1"/>
  <c r="AL1290" i="1"/>
  <c r="AL1291" i="1" s="1"/>
  <c r="AJ1126" i="1"/>
  <c r="AL1125" i="1"/>
  <c r="AL1126" i="1" s="1"/>
  <c r="AJ1370" i="1"/>
  <c r="AL1369" i="1"/>
  <c r="AL1370" i="1" s="1"/>
  <c r="AL1136" i="1"/>
  <c r="AL1138" i="1" s="1"/>
  <c r="AJ1138" i="1"/>
  <c r="AL1342" i="1"/>
  <c r="AL1344" i="1" s="1"/>
  <c r="AJ1344" i="1"/>
  <c r="AL1101" i="1"/>
  <c r="AL1103" i="1" s="1"/>
  <c r="AJ1103" i="1"/>
  <c r="AJ988" i="1"/>
  <c r="AL987" i="1"/>
  <c r="AL988" i="1" s="1"/>
  <c r="AJ755" i="1"/>
  <c r="AL749" i="1"/>
  <c r="AL755" i="1" s="1"/>
  <c r="AL923" i="1"/>
  <c r="AL926" i="1" s="1"/>
  <c r="AJ926" i="1"/>
  <c r="AJ966" i="1"/>
  <c r="AL965" i="1"/>
  <c r="AL966" i="1" s="1"/>
  <c r="AL787" i="1"/>
  <c r="AL790" i="1" s="1"/>
  <c r="AJ790" i="1"/>
  <c r="AJ849" i="1"/>
  <c r="AL848" i="1"/>
  <c r="AL849" i="1" s="1"/>
  <c r="AJ1025" i="1"/>
  <c r="AL1024" i="1"/>
  <c r="AL1025" i="1" s="1"/>
  <c r="AL791" i="1"/>
  <c r="AL792" i="1" s="1"/>
  <c r="AJ792" i="1"/>
  <c r="AH1193" i="1"/>
  <c r="AJ845" i="1"/>
  <c r="AL844" i="1"/>
  <c r="AL845" i="1" s="1"/>
  <c r="AJ546" i="1"/>
  <c r="AL545" i="1"/>
  <c r="AL546" i="1" s="1"/>
  <c r="AJ538" i="1"/>
  <c r="AL537" i="1"/>
  <c r="AL538" i="1" s="1"/>
  <c r="AJ348" i="1"/>
  <c r="AL347" i="1"/>
  <c r="AL348" i="1" s="1"/>
  <c r="AL601" i="1"/>
  <c r="AL604" i="1" s="1"/>
  <c r="AJ604" i="1"/>
  <c r="AJ527" i="1"/>
  <c r="AL526" i="1"/>
  <c r="AL527" i="1" s="1"/>
  <c r="AL639" i="1"/>
  <c r="AL640" i="1" s="1"/>
  <c r="AJ640" i="1"/>
  <c r="AJ397" i="1"/>
  <c r="AJ401" i="1"/>
  <c r="AL400" i="1"/>
  <c r="AL401" i="1" s="1"/>
  <c r="AJ479" i="1"/>
  <c r="AL478" i="1"/>
  <c r="AL479" i="1" s="1"/>
  <c r="AJ550" i="1"/>
  <c r="AL547" i="1"/>
  <c r="AL550" i="1" s="1"/>
  <c r="AJ353" i="1"/>
  <c r="AL352" i="1"/>
  <c r="AL353" i="1" s="1"/>
  <c r="AJ173" i="1"/>
  <c r="AL172" i="1"/>
  <c r="AL173" i="1" s="1"/>
  <c r="AJ284" i="1"/>
  <c r="AL283" i="1"/>
  <c r="AL284" i="1" s="1"/>
  <c r="AH302" i="1"/>
  <c r="AJ301" i="1"/>
  <c r="AL534" i="1"/>
  <c r="AL536" i="1" s="1"/>
  <c r="AJ536" i="1"/>
  <c r="AJ91" i="1"/>
  <c r="AL90" i="1"/>
  <c r="AL91" i="1" s="1"/>
  <c r="AJ360" i="1"/>
  <c r="AL359" i="1"/>
  <c r="AL360" i="1" s="1"/>
  <c r="AH67" i="1"/>
  <c r="AJ43" i="1"/>
  <c r="AL42" i="1"/>
  <c r="AL43" i="1" s="1"/>
  <c r="AL28" i="1"/>
  <c r="AL33" i="1" s="1"/>
  <c r="AJ33" i="1"/>
  <c r="AJ4233" i="1"/>
  <c r="AL4230" i="1"/>
  <c r="AL4233" i="1" s="1"/>
  <c r="AJ3595" i="1"/>
  <c r="AL3593" i="1"/>
  <c r="AL3595" i="1" s="1"/>
  <c r="AJ4341" i="1"/>
  <c r="AL4022" i="1"/>
  <c r="AL4023" i="1" s="1"/>
  <c r="AJ4023" i="1"/>
  <c r="AL3661" i="1"/>
  <c r="AL3662" i="1" s="1"/>
  <c r="AJ3662" i="1"/>
  <c r="AL4554" i="1"/>
  <c r="AL4555" i="1" s="1"/>
  <c r="AJ4555" i="1"/>
  <c r="AJ4582" i="1"/>
  <c r="AL4580" i="1"/>
  <c r="AL4582" i="1" s="1"/>
  <c r="AL4143" i="1"/>
  <c r="AL4144" i="1" s="1"/>
  <c r="AJ4144" i="1"/>
  <c r="AJ4185" i="1"/>
  <c r="AL4181" i="1"/>
  <c r="AL4185" i="1" s="1"/>
  <c r="AL4391" i="1"/>
  <c r="AL4393" i="1" s="1"/>
  <c r="AJ4393" i="1"/>
  <c r="AL4356" i="1"/>
  <c r="AL4360" i="1" s="1"/>
  <c r="AJ4360" i="1"/>
  <c r="AJ4178" i="1"/>
  <c r="AL4177" i="1"/>
  <c r="AL4178" i="1" s="1"/>
  <c r="AJ4014" i="1"/>
  <c r="AL4013" i="1"/>
  <c r="AL4014" i="1" s="1"/>
  <c r="AL3882" i="1"/>
  <c r="AL3883" i="1" s="1"/>
  <c r="AJ3883" i="1"/>
  <c r="AJ3930" i="1"/>
  <c r="AL3925" i="1"/>
  <c r="AL3930" i="1" s="1"/>
  <c r="AJ3901" i="1"/>
  <c r="AL3899" i="1"/>
  <c r="AL3901" i="1" s="1"/>
  <c r="AJ4098" i="1"/>
  <c r="AL4097" i="1"/>
  <c r="AL4098" i="1" s="1"/>
  <c r="AH4002" i="1"/>
  <c r="AJ4033" i="1"/>
  <c r="AL4032" i="1"/>
  <c r="AL4033" i="1" s="1"/>
  <c r="AL3734" i="1"/>
  <c r="AL3736" i="1" s="1"/>
  <c r="AJ3736" i="1"/>
  <c r="AH3804" i="1"/>
  <c r="AJ3802" i="1"/>
  <c r="AH3841" i="1"/>
  <c r="AJ4304" i="1"/>
  <c r="AL4301" i="1"/>
  <c r="AL4304" i="1" s="1"/>
  <c r="AL4436" i="1"/>
  <c r="AL4437" i="1" s="1"/>
  <c r="AJ4437" i="1"/>
  <c r="AL3615" i="1"/>
  <c r="AL3616" i="1" s="1"/>
  <c r="AJ3616" i="1"/>
  <c r="AL3512" i="1"/>
  <c r="AL3514" i="1" s="1"/>
  <c r="AJ3514" i="1"/>
  <c r="AL3531" i="1"/>
  <c r="AL3532" i="1" s="1"/>
  <c r="AJ3532" i="1"/>
  <c r="AJ3564" i="1"/>
  <c r="AL3563" i="1"/>
  <c r="AL3564" i="1" s="1"/>
  <c r="AJ3336" i="1"/>
  <c r="AL3334" i="1"/>
  <c r="AL3336" i="1" s="1"/>
  <c r="AL3422" i="1"/>
  <c r="AJ3131" i="1"/>
  <c r="AL3130" i="1"/>
  <c r="AL3131" i="1" s="1"/>
  <c r="AJ3370" i="1"/>
  <c r="AL3366" i="1"/>
  <c r="AL3370" i="1" s="1"/>
  <c r="AJ3455" i="1"/>
  <c r="AL3455" i="1" s="1"/>
  <c r="AJ3431" i="1"/>
  <c r="AL3429" i="1"/>
  <c r="AL3431" i="1" s="1"/>
  <c r="AJ3012" i="1"/>
  <c r="AL3011" i="1"/>
  <c r="AL3012" i="1" s="1"/>
  <c r="AJ3193" i="1"/>
  <c r="AL3191" i="1"/>
  <c r="AL3193" i="1" s="1"/>
  <c r="AJ3024" i="1"/>
  <c r="AL3019" i="1"/>
  <c r="AL3024" i="1" s="1"/>
  <c r="AH3262" i="1"/>
  <c r="AJ3213" i="1"/>
  <c r="AL3212" i="1"/>
  <c r="AL3213" i="1" s="1"/>
  <c r="AJ3294" i="1"/>
  <c r="AL3293" i="1"/>
  <c r="AL3294" i="1" s="1"/>
  <c r="AL3621" i="1"/>
  <c r="AL3623" i="1" s="1"/>
  <c r="AJ3623" i="1"/>
  <c r="AL2752" i="1"/>
  <c r="AL2756" i="1" s="1"/>
  <c r="AJ2756" i="1"/>
  <c r="AL2957" i="1"/>
  <c r="AL2958" i="1" s="1"/>
  <c r="AJ2958" i="1"/>
  <c r="AH2731" i="1"/>
  <c r="AL3017" i="1"/>
  <c r="AL3018" i="1" s="1"/>
  <c r="AJ3018" i="1"/>
  <c r="AL2734" i="1"/>
  <c r="AL2737" i="1" s="1"/>
  <c r="AJ2737" i="1"/>
  <c r="AL3063" i="1"/>
  <c r="AL3067" i="1" s="1"/>
  <c r="AJ3067" i="1"/>
  <c r="AJ2635" i="1"/>
  <c r="AL2634" i="1"/>
  <c r="AL2635" i="1" s="1"/>
  <c r="AJ2722" i="1"/>
  <c r="AL2721" i="1"/>
  <c r="AL2722" i="1" s="1"/>
  <c r="AL2930" i="1"/>
  <c r="AL2931" i="1" s="1"/>
  <c r="AJ2931" i="1"/>
  <c r="AL3033" i="1"/>
  <c r="AL3035" i="1" s="1"/>
  <c r="AJ3035" i="1"/>
  <c r="AJ2793" i="1"/>
  <c r="AL2790" i="1"/>
  <c r="AL2793" i="1" s="1"/>
  <c r="AJ2629" i="1"/>
  <c r="AL2628" i="1"/>
  <c r="AL2629" i="1" s="1"/>
  <c r="AJ2641" i="1"/>
  <c r="AL2638" i="1"/>
  <c r="AL2641" i="1" s="1"/>
  <c r="AJ2623" i="1"/>
  <c r="AL2622" i="1"/>
  <c r="AL2623" i="1" s="1"/>
  <c r="AJ2831" i="1"/>
  <c r="AL2830" i="1"/>
  <c r="AL2831" i="1" s="1"/>
  <c r="AL2318" i="1"/>
  <c r="AL2323" i="1" s="1"/>
  <c r="AJ2323" i="1"/>
  <c r="AJ2204" i="1"/>
  <c r="AL2201" i="1"/>
  <c r="AL2204" i="1" s="1"/>
  <c r="AJ2271" i="1"/>
  <c r="AL2270" i="1"/>
  <c r="AL2271" i="1" s="1"/>
  <c r="AJ2437" i="1"/>
  <c r="AL2436" i="1"/>
  <c r="AL2437" i="1" s="1"/>
  <c r="AJ2219" i="1"/>
  <c r="AL2207" i="1"/>
  <c r="AL2219" i="1" s="1"/>
  <c r="AJ2368" i="1"/>
  <c r="AL2367" i="1"/>
  <c r="AL2368" i="1" s="1"/>
  <c r="AJ2126" i="1"/>
  <c r="AL2125" i="1"/>
  <c r="AL2126" i="1" s="1"/>
  <c r="AJ2338" i="1"/>
  <c r="AL2330" i="1"/>
  <c r="AL2338" i="1" s="1"/>
  <c r="AJ2242" i="1"/>
  <c r="AL2241" i="1"/>
  <c r="AL2242" i="1" s="1"/>
  <c r="AJ2138" i="1"/>
  <c r="AL2137" i="1"/>
  <c r="AL2138" i="1" s="1"/>
  <c r="AL2135" i="1"/>
  <c r="AL2136" i="1" s="1"/>
  <c r="AJ2136" i="1"/>
  <c r="AJ2267" i="1"/>
  <c r="AL2265" i="1"/>
  <c r="AL2267" i="1" s="1"/>
  <c r="AJ2466" i="1"/>
  <c r="AJ2312" i="1"/>
  <c r="AL2311" i="1"/>
  <c r="AL2312" i="1" s="1"/>
  <c r="AL2522" i="1"/>
  <c r="AL2524" i="1" s="1"/>
  <c r="AJ2524" i="1"/>
  <c r="AJ2083" i="1"/>
  <c r="AL2082" i="1"/>
  <c r="AL2083" i="1" s="1"/>
  <c r="AJ1797" i="1"/>
  <c r="AL1796" i="1"/>
  <c r="AL1797" i="1" s="1"/>
  <c r="AJ1795" i="1"/>
  <c r="AL1794" i="1"/>
  <c r="AL1795" i="1" s="1"/>
  <c r="AJ1911" i="1"/>
  <c r="AL1908" i="1"/>
  <c r="AL1911" i="1" s="1"/>
  <c r="AL1837" i="1"/>
  <c r="AL1840" i="1" s="1"/>
  <c r="AJ1840" i="1"/>
  <c r="AJ2001" i="1"/>
  <c r="AL2000" i="1"/>
  <c r="AL2001" i="1" s="1"/>
  <c r="AJ1982" i="1"/>
  <c r="AL1980" i="1"/>
  <c r="AL1982" i="1" s="1"/>
  <c r="AL2056" i="1"/>
  <c r="AL2058" i="1" s="1"/>
  <c r="AJ2058" i="1"/>
  <c r="AJ1854" i="1"/>
  <c r="AL1670" i="1"/>
  <c r="AL1672" i="1" s="1"/>
  <c r="AJ1672" i="1"/>
  <c r="AL1719" i="1"/>
  <c r="AL1721" i="1" s="1"/>
  <c r="AJ1721" i="1"/>
  <c r="AJ1480" i="1"/>
  <c r="AL1479" i="1"/>
  <c r="AL1480" i="1" s="1"/>
  <c r="AJ1669" i="1"/>
  <c r="AL1668" i="1"/>
  <c r="AL1669" i="1" s="1"/>
  <c r="AJ1486" i="1"/>
  <c r="AL1485" i="1"/>
  <c r="AL1486" i="1" s="1"/>
  <c r="AL1690" i="1"/>
  <c r="AL1696" i="1" s="1"/>
  <c r="AJ1696" i="1"/>
  <c r="AJ1535" i="1"/>
  <c r="AL1534" i="1"/>
  <c r="AL1535" i="1" s="1"/>
  <c r="AL1731" i="1"/>
  <c r="AL1732" i="1" s="1"/>
  <c r="AJ1732" i="1"/>
  <c r="AJ1509" i="1"/>
  <c r="AL1508" i="1"/>
  <c r="AL1509" i="1" s="1"/>
  <c r="AJ1586" i="1"/>
  <c r="AL1584" i="1"/>
  <c r="AL1586" i="1" s="1"/>
  <c r="AJ1155" i="1"/>
  <c r="AL1154" i="1"/>
  <c r="AL1155" i="1" s="1"/>
  <c r="AJ1076" i="1"/>
  <c r="AL1074" i="1"/>
  <c r="AL1076" i="1" s="1"/>
  <c r="AJ1172" i="1"/>
  <c r="AL1171" i="1"/>
  <c r="AL1172" i="1" s="1"/>
  <c r="AH1373" i="1"/>
  <c r="AJ1323" i="1"/>
  <c r="AJ1472" i="1"/>
  <c r="AL1471" i="1"/>
  <c r="AL1472" i="1" s="1"/>
  <c r="AJ1105" i="1"/>
  <c r="AL1104" i="1"/>
  <c r="AL1105" i="1" s="1"/>
  <c r="AJ1124" i="1"/>
  <c r="AL1123" i="1"/>
  <c r="AL1124" i="1" s="1"/>
  <c r="AL912" i="1"/>
  <c r="AL914" i="1" s="1"/>
  <c r="AJ914" i="1"/>
  <c r="AH755" i="1"/>
  <c r="AL927" i="1"/>
  <c r="AL931" i="1" s="1"/>
  <c r="AJ931" i="1"/>
  <c r="AJ942" i="1"/>
  <c r="AH943" i="1"/>
  <c r="AL953" i="1"/>
  <c r="AL954" i="1" s="1"/>
  <c r="AJ954" i="1"/>
  <c r="AJ1157" i="1"/>
  <c r="AL1156" i="1"/>
  <c r="AL1157" i="1" s="1"/>
  <c r="AL808" i="1"/>
  <c r="AL812" i="1" s="1"/>
  <c r="AJ812" i="1"/>
  <c r="AJ727" i="1"/>
  <c r="AL726" i="1"/>
  <c r="AL727" i="1" s="1"/>
  <c r="AJ715" i="1"/>
  <c r="AJ402" i="1"/>
  <c r="AH404" i="1"/>
  <c r="AJ234" i="1"/>
  <c r="AL233" i="1"/>
  <c r="AL234" i="1" s="1"/>
  <c r="AJ319" i="1"/>
  <c r="AH322" i="1"/>
  <c r="AJ471" i="1"/>
  <c r="AL467" i="1"/>
  <c r="AL471" i="1" s="1"/>
  <c r="AJ557" i="1"/>
  <c r="AL555" i="1"/>
  <c r="AL557" i="1" s="1"/>
  <c r="AJ710" i="1"/>
  <c r="AL709" i="1"/>
  <c r="AL710" i="1" s="1"/>
  <c r="AH550" i="1"/>
  <c r="AJ531" i="1"/>
  <c r="AL530" i="1"/>
  <c r="AL531" i="1" s="1"/>
  <c r="AL70" i="1"/>
  <c r="AL71" i="1" s="1"/>
  <c r="AJ71" i="1"/>
  <c r="AJ292" i="1"/>
  <c r="AL290" i="1"/>
  <c r="AL292" i="1" s="1"/>
  <c r="AL154" i="1"/>
  <c r="AL162" i="1" s="1"/>
  <c r="AJ162" i="1"/>
  <c r="AJ178" i="1"/>
  <c r="AL177" i="1"/>
  <c r="AL178" i="1" s="1"/>
  <c r="AH182" i="1"/>
  <c r="AJ181" i="1"/>
  <c r="AJ226" i="1"/>
  <c r="AL225" i="1"/>
  <c r="AL226" i="1" s="1"/>
  <c r="AL151" i="1"/>
  <c r="AL153" i="1" s="1"/>
  <c r="AJ153" i="1"/>
  <c r="AL53" i="1"/>
  <c r="AL67" i="1" s="1"/>
  <c r="AJ67" i="1"/>
  <c r="AL4050" i="1"/>
  <c r="AL4053" i="1" s="1"/>
  <c r="AJ4053" i="1"/>
  <c r="AL4459" i="1"/>
  <c r="AJ4428" i="1"/>
  <c r="AL4424" i="1"/>
  <c r="AL4428" i="1" s="1"/>
  <c r="AJ4621" i="1"/>
  <c r="AL4620" i="1"/>
  <c r="AL4621" i="1" s="1"/>
  <c r="AJ4421" i="1"/>
  <c r="AL4415" i="1"/>
  <c r="AL4421" i="1" s="1"/>
  <c r="AH4421" i="1"/>
  <c r="AJ4266" i="1"/>
  <c r="AL4265" i="1"/>
  <c r="AL4266" i="1" s="1"/>
  <c r="AJ4216" i="1"/>
  <c r="AL4214" i="1"/>
  <c r="AL4216" i="1" s="1"/>
  <c r="AH4489" i="1"/>
  <c r="AJ4501" i="1"/>
  <c r="AL4494" i="1"/>
  <c r="AL4501" i="1" s="1"/>
  <c r="AL4509" i="1"/>
  <c r="AL4510" i="1" s="1"/>
  <c r="AJ4510" i="1"/>
  <c r="AJ4451" i="1"/>
  <c r="AL4450" i="1"/>
  <c r="AL4451" i="1" s="1"/>
  <c r="AL4515" i="1"/>
  <c r="AL4523" i="1" s="1"/>
  <c r="AJ4523" i="1"/>
  <c r="AJ4414" i="1"/>
  <c r="AL4413" i="1"/>
  <c r="AL4414" i="1" s="1"/>
  <c r="AH4340" i="1"/>
  <c r="AJ4365" i="1"/>
  <c r="AL4364" i="1"/>
  <c r="AL4365" i="1" s="1"/>
  <c r="AJ4619" i="1"/>
  <c r="AL4618" i="1"/>
  <c r="AL4619" i="1" s="1"/>
  <c r="AL4536" i="1"/>
  <c r="AL4538" i="1" s="1"/>
  <c r="AJ4538" i="1"/>
  <c r="AJ4167" i="1"/>
  <c r="AL4162" i="1"/>
  <c r="AL4167" i="1" s="1"/>
  <c r="AH3873" i="1"/>
  <c r="AJ3870" i="1"/>
  <c r="AL3917" i="1"/>
  <c r="AL3919" i="1" s="1"/>
  <c r="AJ3919" i="1"/>
  <c r="AJ4029" i="1"/>
  <c r="AL4028" i="1"/>
  <c r="AL4029" i="1" s="1"/>
  <c r="AJ3888" i="1"/>
  <c r="AJ3939" i="1"/>
  <c r="AL3938" i="1"/>
  <c r="AL3939" i="1" s="1"/>
  <c r="AJ3881" i="1"/>
  <c r="AL3879" i="1"/>
  <c r="AL3881" i="1" s="1"/>
  <c r="AH3709" i="1"/>
  <c r="AJ3708" i="1"/>
  <c r="AL3699" i="1"/>
  <c r="AJ3841" i="1"/>
  <c r="AL3839" i="1"/>
  <c r="AL3841" i="1" s="1"/>
  <c r="AJ3962" i="1"/>
  <c r="AL3962" i="1" s="1"/>
  <c r="AJ3642" i="1"/>
  <c r="AL3641" i="1"/>
  <c r="AL3642" i="1" s="1"/>
  <c r="AJ3610" i="1"/>
  <c r="AL3608" i="1"/>
  <c r="AL3610" i="1" s="1"/>
  <c r="AJ3552" i="1"/>
  <c r="AL3550" i="1"/>
  <c r="AL3552" i="1" s="1"/>
  <c r="AL3599" i="1"/>
  <c r="AL3600" i="1" s="1"/>
  <c r="AJ3600" i="1"/>
  <c r="AJ3620" i="1"/>
  <c r="AL3619" i="1"/>
  <c r="AL3620" i="1" s="1"/>
  <c r="AL3524" i="1"/>
  <c r="AL3526" i="1" s="1"/>
  <c r="AJ3526" i="1"/>
  <c r="AL3423" i="1"/>
  <c r="AL3428" i="1" s="1"/>
  <c r="AJ3428" i="1"/>
  <c r="AJ3549" i="1"/>
  <c r="AL3548" i="1"/>
  <c r="AL3549" i="1" s="1"/>
  <c r="AL3414" i="1"/>
  <c r="AL3416" i="1" s="1"/>
  <c r="AJ3416" i="1"/>
  <c r="AL3280" i="1"/>
  <c r="AL3282" i="1" s="1"/>
  <c r="AJ3282" i="1"/>
  <c r="AJ3422" i="1"/>
  <c r="AJ3240" i="1"/>
  <c r="AL3238" i="1"/>
  <c r="AL3240" i="1" s="1"/>
  <c r="AJ2962" i="1"/>
  <c r="AL2961" i="1"/>
  <c r="AL2962" i="1" s="1"/>
  <c r="AJ3104" i="1"/>
  <c r="AH3607" i="1"/>
  <c r="AJ3383" i="1"/>
  <c r="AL2902" i="1"/>
  <c r="AL2904" i="1" s="1"/>
  <c r="AJ2904" i="1"/>
  <c r="AJ2744" i="1"/>
  <c r="AL2743" i="1"/>
  <c r="AL2744" i="1" s="1"/>
  <c r="AH2720" i="1"/>
  <c r="AL2725" i="1"/>
  <c r="AL2726" i="1" s="1"/>
  <c r="AJ2726" i="1"/>
  <c r="AL3038" i="1"/>
  <c r="AL3039" i="1" s="1"/>
  <c r="AJ3039" i="1"/>
  <c r="AH2751" i="1"/>
  <c r="AJ2750" i="1"/>
  <c r="AJ3058" i="1"/>
  <c r="AL2802" i="1"/>
  <c r="AL2804" i="1" s="1"/>
  <c r="AJ2804" i="1"/>
  <c r="AL2794" i="1"/>
  <c r="AL2795" i="1" s="1"/>
  <c r="AJ2795" i="1"/>
  <c r="AL2813" i="1"/>
  <c r="AL2814" i="1" s="1"/>
  <c r="AJ2814" i="1"/>
  <c r="AH2774" i="1"/>
  <c r="AJ2653" i="1"/>
  <c r="AL2652" i="1"/>
  <c r="AL2653" i="1" s="1"/>
  <c r="AJ2440" i="1"/>
  <c r="AH2442" i="1"/>
  <c r="AJ2610" i="1"/>
  <c r="AL2609" i="1"/>
  <c r="AL2610" i="1" s="1"/>
  <c r="AJ2551" i="1"/>
  <c r="AL2547" i="1"/>
  <c r="AL2551" i="1" s="1"/>
  <c r="AJ2310" i="1"/>
  <c r="AL2309" i="1"/>
  <c r="AL2310" i="1" s="1"/>
  <c r="AL2500" i="1"/>
  <c r="AL2501" i="1" s="1"/>
  <c r="AJ2501" i="1"/>
  <c r="AL2421" i="1"/>
  <c r="AL2423" i="1" s="1"/>
  <c r="AJ2423" i="1"/>
  <c r="AH2219" i="1"/>
  <c r="AJ2604" i="1"/>
  <c r="AL2603" i="1"/>
  <c r="AL2604" i="1" s="1"/>
  <c r="AH2338" i="1"/>
  <c r="AJ2102" i="1"/>
  <c r="AL2101" i="1"/>
  <c r="AL2102" i="1" s="1"/>
  <c r="AL2388" i="1"/>
  <c r="AL2390" i="1" s="1"/>
  <c r="AJ2390" i="1"/>
  <c r="AJ2497" i="1"/>
  <c r="AL2496" i="1"/>
  <c r="AL2497" i="1" s="1"/>
  <c r="AJ2247" i="1"/>
  <c r="AL2246" i="1"/>
  <c r="AL2247" i="1" s="1"/>
  <c r="AL2081" i="1"/>
  <c r="AL2146" i="1"/>
  <c r="AL2148" i="1" s="1"/>
  <c r="AJ2148" i="1"/>
  <c r="AL2326" i="1"/>
  <c r="AL2329" i="1" s="1"/>
  <c r="AJ2329" i="1"/>
  <c r="AH1911" i="1"/>
  <c r="AL1931" i="1"/>
  <c r="AL1933" i="1" s="1"/>
  <c r="AJ1933" i="1"/>
  <c r="AH2029" i="1"/>
  <c r="AJ2027" i="1"/>
  <c r="AL1914" i="1"/>
  <c r="AL1916" i="1" s="1"/>
  <c r="AJ1916" i="1"/>
  <c r="AH1970" i="1"/>
  <c r="AL2042" i="1"/>
  <c r="AL2046" i="1" s="1"/>
  <c r="AJ2046" i="1"/>
  <c r="AJ2009" i="1"/>
  <c r="AL2006" i="1"/>
  <c r="AL2009" i="1" s="1"/>
  <c r="AJ1895" i="1"/>
  <c r="AL1892" i="1"/>
  <c r="AL1895" i="1" s="1"/>
  <c r="AJ1662" i="1"/>
  <c r="AJ1507" i="1"/>
  <c r="AL1506" i="1"/>
  <c r="AL1507" i="1" s="1"/>
  <c r="AJ1816" i="1"/>
  <c r="AL1815" i="1"/>
  <c r="AL1816" i="1" s="1"/>
  <c r="AJ1766" i="1"/>
  <c r="AL1765" i="1"/>
  <c r="AL1766" i="1" s="1"/>
  <c r="AL1561" i="1"/>
  <c r="AL1565" i="1" s="1"/>
  <c r="AJ1565" i="1"/>
  <c r="AJ1679" i="1"/>
  <c r="AL1677" i="1"/>
  <c r="AL1679" i="1" s="1"/>
  <c r="AJ1676" i="1"/>
  <c r="AL1675" i="1"/>
  <c r="AL1676" i="1" s="1"/>
  <c r="AJ1513" i="1"/>
  <c r="AL1510" i="1"/>
  <c r="AL1513" i="1" s="1"/>
  <c r="AJ1610" i="1"/>
  <c r="AL1609" i="1"/>
  <c r="AL1610" i="1" s="1"/>
  <c r="AH1602" i="1"/>
  <c r="AJ1865" i="1"/>
  <c r="AL1864" i="1"/>
  <c r="AL1865" i="1" s="1"/>
  <c r="AJ1394" i="1"/>
  <c r="AL1389" i="1"/>
  <c r="AL1394" i="1" s="1"/>
  <c r="AL1328" i="1"/>
  <c r="AL1330" i="1" s="1"/>
  <c r="AJ1330" i="1"/>
  <c r="AJ1070" i="1"/>
  <c r="AL1070" i="1" s="1"/>
  <c r="AJ1325" i="1"/>
  <c r="AL1325" i="1" s="1"/>
  <c r="AL1292" i="1"/>
  <c r="AL1294" i="1" s="1"/>
  <c r="AJ1294" i="1"/>
  <c r="AL1371" i="1"/>
  <c r="AL1373" i="1" s="1"/>
  <c r="AJ1373" i="1"/>
  <c r="AL1323" i="1"/>
  <c r="AJ1080" i="1"/>
  <c r="AL1079" i="1"/>
  <c r="AL1080" i="1" s="1"/>
  <c r="AJ1246" i="1"/>
  <c r="AL1245" i="1"/>
  <c r="AL1246" i="1" s="1"/>
  <c r="AJ1041" i="1"/>
  <c r="AL1040" i="1"/>
  <c r="AL1041" i="1" s="1"/>
  <c r="AJ880" i="1"/>
  <c r="AL878" i="1"/>
  <c r="AL880" i="1" s="1"/>
  <c r="AH830" i="1"/>
  <c r="AJ864" i="1"/>
  <c r="AL860" i="1"/>
  <c r="AL864" i="1" s="1"/>
  <c r="AJ956" i="1"/>
  <c r="AL955" i="1"/>
  <c r="AL956" i="1" s="1"/>
  <c r="AH931" i="1"/>
  <c r="AL773" i="1"/>
  <c r="AJ820" i="1"/>
  <c r="AH822" i="1"/>
  <c r="AJ636" i="1"/>
  <c r="AH638" i="1"/>
  <c r="AJ529" i="1"/>
  <c r="AL528" i="1"/>
  <c r="AL529" i="1" s="1"/>
  <c r="AL632" i="1"/>
  <c r="AL633" i="1" s="1"/>
  <c r="AJ633" i="1"/>
  <c r="AL522" i="1"/>
  <c r="AL525" i="1" s="1"/>
  <c r="AJ525" i="1"/>
  <c r="AJ188" i="1"/>
  <c r="AL185" i="1"/>
  <c r="AL188" i="1" s="1"/>
  <c r="AJ511" i="1"/>
  <c r="AL508" i="1"/>
  <c r="AL511" i="1" s="1"/>
  <c r="AJ450" i="1"/>
  <c r="AL449" i="1"/>
  <c r="AL450" i="1" s="1"/>
  <c r="AJ339" i="1"/>
  <c r="AH342" i="1"/>
  <c r="AJ167" i="1"/>
  <c r="AL491" i="1"/>
  <c r="AL493" i="1" s="1"/>
  <c r="AJ493" i="1"/>
  <c r="AJ328" i="1"/>
  <c r="AL327" i="1"/>
  <c r="AL328" i="1" s="1"/>
  <c r="AL279" i="1"/>
  <c r="AL282" i="1" s="1"/>
  <c r="AJ282" i="1"/>
  <c r="AJ326" i="1"/>
  <c r="AL325" i="1"/>
  <c r="AL326" i="1" s="1"/>
  <c r="AJ498" i="1"/>
  <c r="AL496" i="1"/>
  <c r="AL498" i="1" s="1"/>
  <c r="AJ134" i="1"/>
  <c r="AL133" i="1"/>
  <c r="AL134" i="1" s="1"/>
  <c r="AJ4355" i="1"/>
  <c r="AL4352" i="1"/>
  <c r="AL4355" i="1" s="1"/>
  <c r="AJ4530" i="1"/>
  <c r="AL4529" i="1"/>
  <c r="AL4530" i="1" s="1"/>
  <c r="AL4274" i="1"/>
  <c r="AL4279" i="1" s="1"/>
  <c r="AJ4279" i="1"/>
  <c r="AL4311" i="1"/>
  <c r="AL4313" i="1" s="1"/>
  <c r="AJ4313" i="1"/>
  <c r="AJ4161" i="1"/>
  <c r="AL4160" i="1"/>
  <c r="AL4161" i="1" s="1"/>
  <c r="AJ3911" i="1"/>
  <c r="AL3910" i="1"/>
  <c r="AL3911" i="1" s="1"/>
  <c r="AJ3993" i="1"/>
  <c r="AJ3786" i="1"/>
  <c r="AL3785" i="1"/>
  <c r="AL3786" i="1" s="1"/>
  <c r="AL4443" i="1"/>
  <c r="AL4444" i="1" s="1"/>
  <c r="AJ4444" i="1"/>
  <c r="AL4440" i="1"/>
  <c r="AL4442" i="1" s="1"/>
  <c r="AJ4442" i="1"/>
  <c r="AL4361" i="1"/>
  <c r="AL4363" i="1" s="1"/>
  <c r="AJ4363" i="1"/>
  <c r="AL4338" i="1"/>
  <c r="AL4340" i="1" s="1"/>
  <c r="AJ4340" i="1"/>
  <c r="AJ4176" i="1"/>
  <c r="AL4170" i="1"/>
  <c r="AL4176" i="1" s="1"/>
  <c r="AL4486" i="1"/>
  <c r="AL4489" i="1" s="1"/>
  <c r="AJ4489" i="1"/>
  <c r="AL4452" i="1"/>
  <c r="AL4453" i="1" s="1"/>
  <c r="AJ4453" i="1"/>
  <c r="AL4586" i="1"/>
  <c r="AL4589" i="1" s="1"/>
  <c r="AJ4589" i="1"/>
  <c r="AJ4394" i="1"/>
  <c r="AH4395" i="1"/>
  <c r="AJ4551" i="1"/>
  <c r="AL4550" i="1"/>
  <c r="AL4551" i="1" s="1"/>
  <c r="AJ4478" i="1"/>
  <c r="AL4477" i="1"/>
  <c r="AL4478" i="1" s="1"/>
  <c r="AJ4330" i="1"/>
  <c r="AL4329" i="1"/>
  <c r="AL4330" i="1" s="1"/>
  <c r="AL4531" i="1"/>
  <c r="AL4533" i="1" s="1"/>
  <c r="AJ4533" i="1"/>
  <c r="AJ4324" i="1"/>
  <c r="AL4319" i="1"/>
  <c r="AL4324" i="1" s="1"/>
  <c r="AL4447" i="1"/>
  <c r="AL4449" i="1" s="1"/>
  <c r="AJ4449" i="1"/>
  <c r="AJ4337" i="1"/>
  <c r="AL4336" i="1"/>
  <c r="AL4337" i="1" s="1"/>
  <c r="AH4142" i="1"/>
  <c r="AH4167" i="1"/>
  <c r="AJ4335" i="1"/>
  <c r="AL4331" i="1"/>
  <c r="AL4335" i="1" s="1"/>
  <c r="AJ4377" i="1"/>
  <c r="AL4376" i="1"/>
  <c r="AL4377" i="1" s="1"/>
  <c r="AJ4151" i="1"/>
  <c r="AL4147" i="1"/>
  <c r="AL4151" i="1" s="1"/>
  <c r="AH4086" i="1"/>
  <c r="AJ3921" i="1"/>
  <c r="AL3920" i="1"/>
  <c r="AL3921" i="1" s="1"/>
  <c r="AJ3842" i="1"/>
  <c r="AH3844" i="1"/>
  <c r="AH3967" i="1"/>
  <c r="AJ4049" i="1"/>
  <c r="AL4048" i="1"/>
  <c r="AL4049" i="1" s="1"/>
  <c r="AJ3724" i="1"/>
  <c r="AL3722" i="1"/>
  <c r="AL3724" i="1" s="1"/>
  <c r="AJ3761" i="1"/>
  <c r="AL3760" i="1"/>
  <c r="AL3761" i="1" s="1"/>
  <c r="AL3914" i="1"/>
  <c r="AL3916" i="1" s="1"/>
  <c r="AJ3916" i="1"/>
  <c r="AH3498" i="1"/>
  <c r="AJ3497" i="1"/>
  <c r="AH3490" i="1"/>
  <c r="AJ3488" i="1"/>
  <c r="AJ3521" i="1"/>
  <c r="AL3521" i="1" s="1"/>
  <c r="AJ3586" i="1"/>
  <c r="AL3584" i="1"/>
  <c r="AL3586" i="1" s="1"/>
  <c r="AJ3440" i="1"/>
  <c r="AL3436" i="1"/>
  <c r="AL3440" i="1" s="1"/>
  <c r="AL3118" i="1"/>
  <c r="AL3119" i="1" s="1"/>
  <c r="AJ3119" i="1"/>
  <c r="AH3344" i="1"/>
  <c r="AJ3547" i="1"/>
  <c r="AL3544" i="1"/>
  <c r="AL3547" i="1" s="1"/>
  <c r="AL3357" i="1"/>
  <c r="AL3360" i="1" s="1"/>
  <c r="AJ3360" i="1"/>
  <c r="AJ3409" i="1"/>
  <c r="AH3411" i="1"/>
  <c r="AL3162" i="1"/>
  <c r="AL3164" i="1" s="1"/>
  <c r="AJ3164" i="1"/>
  <c r="AJ3400" i="1"/>
  <c r="AL3399" i="1"/>
  <c r="AL3400" i="1" s="1"/>
  <c r="AH3383" i="1"/>
  <c r="AJ3205" i="1"/>
  <c r="AJ3146" i="1"/>
  <c r="AH3147" i="1"/>
  <c r="AJ2921" i="1"/>
  <c r="AL2916" i="1"/>
  <c r="AL2921" i="1" s="1"/>
  <c r="AJ3612" i="1"/>
  <c r="AL3611" i="1"/>
  <c r="AL3612" i="1" s="1"/>
  <c r="AJ3030" i="1"/>
  <c r="AL3029" i="1"/>
  <c r="AL3030" i="1" s="1"/>
  <c r="AL2718" i="1"/>
  <c r="AL2720" i="1" s="1"/>
  <c r="AJ2720" i="1"/>
  <c r="AJ2989" i="1"/>
  <c r="AL2982" i="1"/>
  <c r="AL2989" i="1" s="1"/>
  <c r="AJ2733" i="1"/>
  <c r="AL2732" i="1"/>
  <c r="AL2733" i="1" s="1"/>
  <c r="AL2980" i="1"/>
  <c r="AL2981" i="1" s="1"/>
  <c r="AJ2981" i="1"/>
  <c r="AJ2933" i="1"/>
  <c r="AL2932" i="1"/>
  <c r="AL2933" i="1" s="1"/>
  <c r="AJ2969" i="1"/>
  <c r="AL2913" i="1"/>
  <c r="AL2915" i="1" s="1"/>
  <c r="AJ2915" i="1"/>
  <c r="AH2749" i="1"/>
  <c r="AJ3007" i="1"/>
  <c r="AL3001" i="1"/>
  <c r="AL3007" i="1" s="1"/>
  <c r="AL2771" i="1"/>
  <c r="AL2774" i="1" s="1"/>
  <c r="AJ2774" i="1"/>
  <c r="AJ2606" i="1"/>
  <c r="AL2605" i="1"/>
  <c r="AL2606" i="1" s="1"/>
  <c r="AJ2565" i="1"/>
  <c r="AL2565" i="1" s="1"/>
  <c r="AL2611" i="1"/>
  <c r="AL2612" i="1" s="1"/>
  <c r="AJ2612" i="1"/>
  <c r="AH2551" i="1"/>
  <c r="AL2369" i="1"/>
  <c r="AL2371" i="1" s="1"/>
  <c r="AJ2371" i="1"/>
  <c r="AJ2192" i="1"/>
  <c r="AL2191" i="1"/>
  <c r="AL2192" i="1" s="1"/>
  <c r="AJ2172" i="1"/>
  <c r="AL2171" i="1"/>
  <c r="AL2172" i="1" s="1"/>
  <c r="AJ2308" i="1"/>
  <c r="AL2306" i="1"/>
  <c r="AL2308" i="1" s="1"/>
  <c r="AJ2112" i="1"/>
  <c r="AL2109" i="1"/>
  <c r="AL2112" i="1" s="1"/>
  <c r="AJ2293" i="1"/>
  <c r="AL2292" i="1"/>
  <c r="AL2293" i="1" s="1"/>
  <c r="AJ2373" i="1"/>
  <c r="AL2372" i="1"/>
  <c r="AL2373" i="1" s="1"/>
  <c r="AJ2081" i="1"/>
  <c r="AL2398" i="1"/>
  <c r="AL2402" i="1" s="1"/>
  <c r="AJ2402" i="1"/>
  <c r="AL2424" i="1"/>
  <c r="AL2425" i="1" s="1"/>
  <c r="AJ2425" i="1"/>
  <c r="AJ2282" i="1"/>
  <c r="AL2274" i="1"/>
  <c r="AL2282" i="1" s="1"/>
  <c r="AJ1764" i="1"/>
  <c r="AL1763" i="1"/>
  <c r="AL1764" i="1" s="1"/>
  <c r="AJ1833" i="1"/>
  <c r="AL1832" i="1"/>
  <c r="AL1833" i="1" s="1"/>
  <c r="AJ1920" i="1"/>
  <c r="AL1917" i="1"/>
  <c r="AL1920" i="1" s="1"/>
  <c r="AL1896" i="1"/>
  <c r="AL1898" i="1" s="1"/>
  <c r="AJ1898" i="1"/>
  <c r="AJ2005" i="1"/>
  <c r="AL2002" i="1"/>
  <c r="AL2005" i="1" s="1"/>
  <c r="AJ1992" i="1"/>
  <c r="AL1989" i="1"/>
  <c r="AL1992" i="1" s="1"/>
  <c r="AL1968" i="1"/>
  <c r="AL1970" i="1" s="1"/>
  <c r="AJ1970" i="1"/>
  <c r="AJ1635" i="1"/>
  <c r="AL1629" i="1"/>
  <c r="AL1635" i="1" s="1"/>
  <c r="AL1615" i="1"/>
  <c r="AL1617" i="1" s="1"/>
  <c r="AJ1617" i="1"/>
  <c r="AJ1439" i="1"/>
  <c r="AL1436" i="1"/>
  <c r="AL1439" i="1" s="1"/>
  <c r="AL1551" i="1"/>
  <c r="AL1552" i="1" s="1"/>
  <c r="AJ1552" i="1"/>
  <c r="AL1440" i="1"/>
  <c r="AL1442" i="1" s="1"/>
  <c r="AJ1442" i="1"/>
  <c r="AL1518" i="1"/>
  <c r="AL1519" i="1" s="1"/>
  <c r="AJ1519" i="1"/>
  <c r="AL1427" i="1"/>
  <c r="AL1428" i="1" s="1"/>
  <c r="AJ1428" i="1"/>
  <c r="AH1491" i="1"/>
  <c r="AJ1218" i="1"/>
  <c r="AL1213" i="1"/>
  <c r="AL1218" i="1" s="1"/>
  <c r="AJ1146" i="1"/>
  <c r="AL1145" i="1"/>
  <c r="AL1146" i="1" s="1"/>
  <c r="AJ1297" i="1"/>
  <c r="AL1297" i="1" s="1"/>
  <c r="AL1302" i="1" s="1"/>
  <c r="AL1173" i="1"/>
  <c r="AL1175" i="1" s="1"/>
  <c r="AJ1175" i="1"/>
  <c r="AJ1303" i="1"/>
  <c r="AH1306" i="1"/>
  <c r="AJ1283" i="1"/>
  <c r="AL1282" i="1"/>
  <c r="AL1283" i="1" s="1"/>
  <c r="AJ1128" i="1"/>
  <c r="AL1127" i="1"/>
  <c r="AL1128" i="1" s="1"/>
  <c r="AJ1357" i="1"/>
  <c r="AL1354" i="1"/>
  <c r="AL1357" i="1" s="1"/>
  <c r="AL1206" i="1"/>
  <c r="AL1208" i="1" s="1"/>
  <c r="AJ1208" i="1"/>
  <c r="AH1065" i="1"/>
  <c r="AJ1060" i="1"/>
  <c r="AL1270" i="1"/>
  <c r="AL1272" i="1" s="1"/>
  <c r="AJ1272" i="1"/>
  <c r="AJ1096" i="1"/>
  <c r="AL1095" i="1"/>
  <c r="AL1096" i="1" s="1"/>
  <c r="AL1331" i="1"/>
  <c r="AL1333" i="1" s="1"/>
  <c r="AJ1333" i="1"/>
  <c r="AJ1039" i="1"/>
  <c r="AL1038" i="1"/>
  <c r="AL1039" i="1" s="1"/>
  <c r="AL946" i="1"/>
  <c r="AL950" i="1" s="1"/>
  <c r="AJ950" i="1"/>
  <c r="AJ1056" i="1"/>
  <c r="AL1053" i="1"/>
  <c r="AL1056" i="1" s="1"/>
  <c r="AL825" i="1"/>
  <c r="AL830" i="1" s="1"/>
  <c r="AJ830" i="1"/>
  <c r="AJ722" i="1"/>
  <c r="AL915" i="1"/>
  <c r="AL919" i="1" s="1"/>
  <c r="AJ919" i="1"/>
  <c r="AL823" i="1"/>
  <c r="AL824" i="1" s="1"/>
  <c r="AJ824" i="1"/>
  <c r="AJ882" i="1"/>
  <c r="AL881" i="1"/>
  <c r="AL882" i="1" s="1"/>
  <c r="AJ1150" i="1"/>
  <c r="AL1149" i="1"/>
  <c r="AL1150" i="1" s="1"/>
  <c r="AJ940" i="1"/>
  <c r="AJ760" i="1"/>
  <c r="AL758" i="1"/>
  <c r="AL760" i="1" s="1"/>
  <c r="AJ1023" i="1"/>
  <c r="AL1021" i="1"/>
  <c r="AL1023" i="1" s="1"/>
  <c r="AJ807" i="1"/>
  <c r="AL806" i="1"/>
  <c r="AL807" i="1" s="1"/>
  <c r="AJ635" i="1"/>
  <c r="AL634" i="1"/>
  <c r="AL635" i="1" s="1"/>
  <c r="AJ589" i="1"/>
  <c r="AL588" i="1"/>
  <c r="AL589" i="1" s="1"/>
  <c r="AL517" i="1"/>
  <c r="AL519" i="1" s="1"/>
  <c r="AJ519" i="1"/>
  <c r="AJ111" i="1"/>
  <c r="AL110" i="1"/>
  <c r="AL111" i="1" s="1"/>
  <c r="AL566" i="1"/>
  <c r="AL567" i="1" s="1"/>
  <c r="AJ567" i="1"/>
  <c r="AL720" i="1"/>
  <c r="AL721" i="1" s="1"/>
  <c r="AJ721" i="1"/>
  <c r="AL691" i="1"/>
  <c r="AL692" i="1" s="1"/>
  <c r="AJ692" i="1"/>
  <c r="AH434" i="1"/>
  <c r="AJ130" i="1"/>
  <c r="AL129" i="1"/>
  <c r="AL130" i="1" s="1"/>
  <c r="AH334" i="1"/>
  <c r="AJ148" i="1"/>
  <c r="AL147" i="1"/>
  <c r="AL148" i="1" s="1"/>
  <c r="AJ211" i="1"/>
  <c r="AH482" i="1"/>
  <c r="AL250" i="1"/>
  <c r="AL252" i="1" s="1"/>
  <c r="AJ252" i="1"/>
  <c r="AL435" i="1"/>
  <c r="AL440" i="1" s="1"/>
  <c r="AJ440" i="1"/>
  <c r="AL215" i="1"/>
  <c r="AL216" i="1" s="1"/>
  <c r="AJ216" i="1"/>
  <c r="AL457" i="1"/>
  <c r="AL459" i="1" s="1"/>
  <c r="AJ459" i="1"/>
  <c r="AJ275" i="1"/>
  <c r="AL269" i="1"/>
  <c r="AL275" i="1" s="1"/>
  <c r="AJ245" i="1"/>
  <c r="AH247" i="1"/>
  <c r="AL416" i="1"/>
  <c r="AL418" i="1" s="1"/>
  <c r="AJ418" i="1"/>
  <c r="AL141" i="1"/>
  <c r="AL142" i="1" s="1"/>
  <c r="AJ142" i="1"/>
  <c r="AJ242" i="1"/>
  <c r="AL239" i="1"/>
  <c r="AL242" i="1" s="1"/>
  <c r="AJ4560" i="1"/>
  <c r="AL4559" i="1"/>
  <c r="AL4560" i="1" s="1"/>
  <c r="AJ3529" i="1"/>
  <c r="AH3530" i="1"/>
  <c r="AJ3654" i="1"/>
  <c r="AL3652" i="1"/>
  <c r="AL3654" i="1" s="1"/>
  <c r="AJ4207" i="1"/>
  <c r="AL4205" i="1"/>
  <c r="AL4207" i="1" s="1"/>
  <c r="AJ4240" i="1"/>
  <c r="AL4239" i="1"/>
  <c r="AL4240" i="1" s="1"/>
  <c r="AJ4027" i="1"/>
  <c r="AL4026" i="1"/>
  <c r="AL4027" i="1" s="1"/>
  <c r="AJ3729" i="1"/>
  <c r="AH3731" i="1"/>
  <c r="AJ4627" i="1"/>
  <c r="AJ4617" i="1"/>
  <c r="AL4615" i="1"/>
  <c r="AL4617" i="1" s="1"/>
  <c r="AH4547" i="1"/>
  <c r="AH4410" i="1"/>
  <c r="AJ4408" i="1"/>
  <c r="AJ4412" i="1"/>
  <c r="AL4411" i="1"/>
  <c r="AL4412" i="1" s="1"/>
  <c r="AL4368" i="1"/>
  <c r="AL4370" i="1" s="1"/>
  <c r="AJ4370" i="1"/>
  <c r="AL4137" i="1"/>
  <c r="AL4142" i="1" s="1"/>
  <c r="AJ4142" i="1"/>
  <c r="AJ4136" i="1"/>
  <c r="AL4131" i="1"/>
  <c r="AL4136" i="1" s="1"/>
  <c r="AJ4157" i="1"/>
  <c r="AL4156" i="1"/>
  <c r="AL4157" i="1" s="1"/>
  <c r="AH4335" i="1"/>
  <c r="AJ4155" i="1"/>
  <c r="AL4154" i="1"/>
  <c r="AL4155" i="1" s="1"/>
  <c r="AJ3821" i="1"/>
  <c r="AH3822" i="1"/>
  <c r="AL3845" i="1"/>
  <c r="AL3846" i="1" s="1"/>
  <c r="AJ3846" i="1"/>
  <c r="AL4061" i="1"/>
  <c r="AL4063" i="1" s="1"/>
  <c r="AJ4063" i="1"/>
  <c r="AL3955" i="1"/>
  <c r="AL3967" i="1" s="1"/>
  <c r="AJ3967" i="1"/>
  <c r="AJ3714" i="1"/>
  <c r="AL3710" i="1"/>
  <c r="AL3714" i="1" s="1"/>
  <c r="AL3831" i="1"/>
  <c r="AL3833" i="1" s="1"/>
  <c r="AJ3833" i="1"/>
  <c r="AL3503" i="1"/>
  <c r="AL3505" i="1" s="1"/>
  <c r="AJ3505" i="1"/>
  <c r="AL3800" i="1"/>
  <c r="AL3801" i="1" s="1"/>
  <c r="AJ3801" i="1"/>
  <c r="AJ3604" i="1"/>
  <c r="AL3603" i="1"/>
  <c r="AL3604" i="1" s="1"/>
  <c r="AJ3644" i="1"/>
  <c r="AL3643" i="1"/>
  <c r="AL3644" i="1" s="1"/>
  <c r="AJ3449" i="1"/>
  <c r="AL3448" i="1"/>
  <c r="AL3449" i="1" s="1"/>
  <c r="AL3579" i="1"/>
  <c r="AL3583" i="1" s="1"/>
  <c r="AJ3583" i="1"/>
  <c r="AJ3356" i="1"/>
  <c r="AL3353" i="1"/>
  <c r="AL3356" i="1" s="1"/>
  <c r="AJ3500" i="1"/>
  <c r="AL3499" i="1"/>
  <c r="AL3500" i="1" s="1"/>
  <c r="AL3235" i="1"/>
  <c r="AL3237" i="1" s="1"/>
  <c r="AJ3237" i="1"/>
  <c r="AL3342" i="1"/>
  <c r="AL3344" i="1" s="1"/>
  <c r="AJ3344" i="1"/>
  <c r="AJ3323" i="1"/>
  <c r="AL3322" i="1"/>
  <c r="AL3323" i="1" s="1"/>
  <c r="AJ3341" i="1"/>
  <c r="AL3339" i="1"/>
  <c r="AL3341" i="1" s="1"/>
  <c r="AJ3338" i="1"/>
  <c r="AL3337" i="1"/>
  <c r="AL3338" i="1" s="1"/>
  <c r="AL3096" i="1"/>
  <c r="AL3098" i="1" s="1"/>
  <c r="AJ3098" i="1"/>
  <c r="AL3345" i="1"/>
  <c r="AL3352" i="1" s="1"/>
  <c r="AJ3352" i="1"/>
  <c r="AL3151" i="1"/>
  <c r="AL3155" i="1" s="1"/>
  <c r="AJ3155" i="1"/>
  <c r="AL3230" i="1"/>
  <c r="AL3234" i="1" s="1"/>
  <c r="AJ3234" i="1"/>
  <c r="AJ2996" i="1"/>
  <c r="AL2994" i="1"/>
  <c r="AL2996" i="1" s="1"/>
  <c r="AH3075" i="1"/>
  <c r="AJ3273" i="1"/>
  <c r="AL3272" i="1"/>
  <c r="AL3273" i="1" s="1"/>
  <c r="AJ2881" i="1"/>
  <c r="AL2879" i="1"/>
  <c r="AL2881" i="1" s="1"/>
  <c r="AL2959" i="1"/>
  <c r="AL2960" i="1" s="1"/>
  <c r="AJ2960" i="1"/>
  <c r="AH2989" i="1"/>
  <c r="AL2818" i="1"/>
  <c r="AL2822" i="1" s="1"/>
  <c r="AJ2822" i="1"/>
  <c r="AJ2680" i="1"/>
  <c r="AL2679" i="1"/>
  <c r="AL2680" i="1" s="1"/>
  <c r="AJ2767" i="1"/>
  <c r="AL2765" i="1"/>
  <c r="AL2767" i="1" s="1"/>
  <c r="AL2898" i="1"/>
  <c r="AL2901" i="1" s="1"/>
  <c r="AJ2901" i="1"/>
  <c r="AJ2784" i="1"/>
  <c r="AL2783" i="1"/>
  <c r="AL2784" i="1" s="1"/>
  <c r="AJ2924" i="1"/>
  <c r="AL2922" i="1"/>
  <c r="AL2924" i="1" s="1"/>
  <c r="AL2714" i="1"/>
  <c r="AH2953" i="1"/>
  <c r="AJ2583" i="1"/>
  <c r="AL2582" i="1"/>
  <c r="AL2583" i="1" s="1"/>
  <c r="AJ2581" i="1"/>
  <c r="AL2580" i="1"/>
  <c r="AL2581" i="1" s="1"/>
  <c r="AJ2812" i="1"/>
  <c r="AL2811" i="1"/>
  <c r="AL2812" i="1" s="1"/>
  <c r="AJ2490" i="1"/>
  <c r="AJ2378" i="1"/>
  <c r="AL2376" i="1"/>
  <c r="AL2378" i="1" s="1"/>
  <c r="AJ2170" i="1"/>
  <c r="AL2166" i="1"/>
  <c r="AL2170" i="1" s="1"/>
  <c r="AL2316" i="1"/>
  <c r="AL2317" i="1" s="1"/>
  <c r="AJ2317" i="1"/>
  <c r="AJ2206" i="1"/>
  <c r="AL2205" i="1"/>
  <c r="AL2206" i="1" s="1"/>
  <c r="AJ2364" i="1"/>
  <c r="AL2363" i="1"/>
  <c r="AL2364" i="1" s="1"/>
  <c r="AJ2238" i="1"/>
  <c r="AL2233" i="1"/>
  <c r="AL2238" i="1" s="1"/>
  <c r="AJ2065" i="1"/>
  <c r="AH2066" i="1"/>
  <c r="AJ2176" i="1"/>
  <c r="AL2175" i="1"/>
  <c r="AL2176" i="1" s="1"/>
  <c r="AJ2264" i="1"/>
  <c r="AL2263" i="1"/>
  <c r="AL2264" i="1" s="1"/>
  <c r="AH2282" i="1"/>
  <c r="AJ2517" i="1"/>
  <c r="AL2514" i="1"/>
  <c r="AL2517" i="1" s="1"/>
  <c r="AL2300" i="1"/>
  <c r="AL2301" i="1" s="1"/>
  <c r="AJ2301" i="1"/>
  <c r="AJ1701" i="1"/>
  <c r="AL1699" i="1"/>
  <c r="AL1701" i="1" s="1"/>
  <c r="AL1761" i="1"/>
  <c r="AL1762" i="1" s="1"/>
  <c r="AJ1762" i="1"/>
  <c r="AL1817" i="1"/>
  <c r="AL1819" i="1" s="1"/>
  <c r="AJ1819" i="1"/>
  <c r="AH1992" i="1"/>
  <c r="AJ2024" i="1"/>
  <c r="AL2023" i="1"/>
  <c r="AL2024" i="1" s="1"/>
  <c r="AL1841" i="1"/>
  <c r="AL1850" i="1" s="1"/>
  <c r="AJ1850" i="1"/>
  <c r="AL2021" i="1"/>
  <c r="AL2022" i="1" s="1"/>
  <c r="AJ2022" i="1"/>
  <c r="AJ1999" i="1"/>
  <c r="AL1998" i="1"/>
  <c r="AL1999" i="1" s="1"/>
  <c r="AJ1867" i="1"/>
  <c r="AL1866" i="1"/>
  <c r="AL1867" i="1" s="1"/>
  <c r="AJ1747" i="1"/>
  <c r="AJ1593" i="1"/>
  <c r="AL1592" i="1"/>
  <c r="AL1593" i="1" s="1"/>
  <c r="AJ1614" i="1"/>
  <c r="AL1613" i="1"/>
  <c r="AL1614" i="1" s="1"/>
  <c r="AL1649" i="1"/>
  <c r="AL1653" i="1" s="1"/>
  <c r="AJ1653" i="1"/>
  <c r="AJ1484" i="1"/>
  <c r="AL1483" i="1"/>
  <c r="AL1484" i="1" s="1"/>
  <c r="AL1503" i="1"/>
  <c r="AL1505" i="1" s="1"/>
  <c r="AJ1505" i="1"/>
  <c r="AJ1575" i="1"/>
  <c r="AL1574" i="1"/>
  <c r="AL1575" i="1" s="1"/>
  <c r="AL1516" i="1"/>
  <c r="AL1517" i="1" s="1"/>
  <c r="AJ1517" i="1"/>
  <c r="AL1489" i="1"/>
  <c r="AL1491" i="1" s="1"/>
  <c r="AJ1491" i="1"/>
  <c r="AJ1052" i="1"/>
  <c r="AL1051" i="1"/>
  <c r="AL1052" i="1" s="1"/>
  <c r="AJ1195" i="1"/>
  <c r="AL1194" i="1"/>
  <c r="AL1195" i="1" s="1"/>
  <c r="AL1361" i="1"/>
  <c r="AL1363" i="1" s="1"/>
  <c r="AJ1363" i="1"/>
  <c r="AH1259" i="1"/>
  <c r="AJ1452" i="1"/>
  <c r="AJ1046" i="1"/>
  <c r="AL1045" i="1"/>
  <c r="AL1046" i="1" s="1"/>
  <c r="AJ1205" i="1"/>
  <c r="AL1202" i="1"/>
  <c r="AL1205" i="1" s="1"/>
  <c r="AH819" i="1"/>
  <c r="AJ815" i="1"/>
  <c r="AH1056" i="1"/>
  <c r="AJ854" i="1"/>
  <c r="AL854" i="1" s="1"/>
  <c r="AJ909" i="1"/>
  <c r="AL908" i="1"/>
  <c r="AL909" i="1" s="1"/>
  <c r="AJ1057" i="1"/>
  <c r="AL1287" i="1"/>
  <c r="AL1289" i="1" s="1"/>
  <c r="AJ1289" i="1"/>
  <c r="AL613" i="1"/>
  <c r="AL615" i="1" s="1"/>
  <c r="AJ615" i="1"/>
  <c r="AJ714" i="1"/>
  <c r="AL713" i="1"/>
  <c r="AL714" i="1" s="1"/>
  <c r="AH443" i="1"/>
  <c r="AJ441" i="1"/>
  <c r="AL730" i="1"/>
  <c r="AL732" i="1" s="1"/>
  <c r="AJ732" i="1"/>
  <c r="AL349" i="1"/>
  <c r="AL351" i="1" s="1"/>
  <c r="AJ351" i="1"/>
  <c r="AJ515" i="1"/>
  <c r="AH516" i="1"/>
  <c r="AJ690" i="1"/>
  <c r="AL689" i="1"/>
  <c r="AL690" i="1" s="1"/>
  <c r="AJ434" i="1"/>
  <c r="AL432" i="1"/>
  <c r="AL434" i="1" s="1"/>
  <c r="AJ482" i="1"/>
  <c r="AL480" i="1"/>
  <c r="AL482" i="1" s="1"/>
  <c r="AJ228" i="1"/>
  <c r="AL227" i="1"/>
  <c r="AL228" i="1" s="1"/>
  <c r="AL194" i="1"/>
  <c r="AL196" i="1" s="1"/>
  <c r="AJ196" i="1"/>
  <c r="AJ146" i="1"/>
  <c r="AL145" i="1"/>
  <c r="AL146" i="1" s="1"/>
  <c r="AJ180" i="1"/>
  <c r="AL179" i="1"/>
  <c r="AL180" i="1" s="1"/>
  <c r="AL393" i="1"/>
  <c r="AJ128" i="1"/>
  <c r="AL127" i="1"/>
  <c r="AL128" i="1" s="1"/>
  <c r="AJ104" i="1"/>
  <c r="AL100" i="1"/>
  <c r="AL104" i="1" s="1"/>
  <c r="AJ3618" i="1"/>
  <c r="AL3617" i="1"/>
  <c r="AL3618" i="1" s="1"/>
  <c r="AJ4439" i="1"/>
  <c r="AL4438" i="1"/>
  <c r="AL4439" i="1" s="1"/>
  <c r="AJ3865" i="1"/>
  <c r="AH3866" i="1"/>
  <c r="AL3677" i="1"/>
  <c r="AL3680" i="1" s="1"/>
  <c r="AJ3680" i="1"/>
  <c r="AL4539" i="1"/>
  <c r="AL4540" i="1" s="1"/>
  <c r="AJ4540" i="1"/>
  <c r="AL4422" i="1"/>
  <c r="AL4423" i="1" s="1"/>
  <c r="AJ4423" i="1"/>
  <c r="AL4625" i="1"/>
  <c r="AL4626" i="1" s="1"/>
  <c r="AJ4626" i="1"/>
  <c r="AJ4594" i="1"/>
  <c r="AJ4508" i="1"/>
  <c r="AL4507" i="1"/>
  <c r="AL4508" i="1" s="1"/>
  <c r="AJ4628" i="1"/>
  <c r="AL4628" i="1" s="1"/>
  <c r="AL4613" i="1"/>
  <c r="AL4614" i="1" s="1"/>
  <c r="AJ4614" i="1"/>
  <c r="AL4607" i="1"/>
  <c r="AL4610" i="1" s="1"/>
  <c r="AJ4610" i="1"/>
  <c r="AH4617" i="1"/>
  <c r="AJ4547" i="1"/>
  <c r="AL4543" i="1"/>
  <c r="AL4547" i="1" s="1"/>
  <c r="AL4378" i="1"/>
  <c r="AL4386" i="1" s="1"/>
  <c r="AJ4386" i="1"/>
  <c r="AJ4351" i="1"/>
  <c r="AL4350" i="1"/>
  <c r="AL4351" i="1" s="1"/>
  <c r="AJ4292" i="1"/>
  <c r="AL4285" i="1"/>
  <c r="AL4292" i="1" s="1"/>
  <c r="AJ4296" i="1"/>
  <c r="AL4295" i="1"/>
  <c r="AL4296" i="1" s="1"/>
  <c r="AL4234" i="1"/>
  <c r="AL4238" i="1" s="1"/>
  <c r="AJ4238" i="1"/>
  <c r="AJ4130" i="1"/>
  <c r="AL4127" i="1"/>
  <c r="AL4130" i="1" s="1"/>
  <c r="AJ4209" i="1"/>
  <c r="AL4208" i="1"/>
  <c r="AL4209" i="1" s="1"/>
  <c r="AJ4153" i="1"/>
  <c r="AL4152" i="1"/>
  <c r="AL4153" i="1" s="1"/>
  <c r="AJ4293" i="1"/>
  <c r="AJ4120" i="1"/>
  <c r="AL4119" i="1"/>
  <c r="AL4120" i="1" s="1"/>
  <c r="AJ4110" i="1"/>
  <c r="AL4109" i="1"/>
  <c r="AL4110" i="1" s="1"/>
  <c r="AJ4202" i="1"/>
  <c r="AL4199" i="1"/>
  <c r="AL4202" i="1" s="1"/>
  <c r="AJ4146" i="1"/>
  <c r="AL4145" i="1"/>
  <c r="AL4146" i="1" s="1"/>
  <c r="AJ3952" i="1"/>
  <c r="AL3951" i="1"/>
  <c r="AL3952" i="1" s="1"/>
  <c r="AL3922" i="1"/>
  <c r="AL3924" i="1" s="1"/>
  <c r="AJ3924" i="1"/>
  <c r="AJ4430" i="1"/>
  <c r="AL4429" i="1"/>
  <c r="AL4430" i="1" s="1"/>
  <c r="AL3862" i="1"/>
  <c r="AL3864" i="1" s="1"/>
  <c r="AJ3864" i="1"/>
  <c r="AH4079" i="1"/>
  <c r="AL4104" i="1"/>
  <c r="AL4108" i="1" s="1"/>
  <c r="AJ4108" i="1"/>
  <c r="AL3757" i="1"/>
  <c r="AL3759" i="1" s="1"/>
  <c r="AJ3759" i="1"/>
  <c r="AJ3820" i="1"/>
  <c r="AL3817" i="1"/>
  <c r="AL3820" i="1" s="1"/>
  <c r="AL3894" i="1"/>
  <c r="AL3896" i="1" s="1"/>
  <c r="AJ3896" i="1"/>
  <c r="AL3794" i="1"/>
  <c r="AL3795" i="1" s="1"/>
  <c r="AJ3795" i="1"/>
  <c r="AJ3837" i="1"/>
  <c r="AL3837" i="1" s="1"/>
  <c r="AJ3743" i="1"/>
  <c r="AL3740" i="1"/>
  <c r="AL3743" i="1" s="1"/>
  <c r="AJ3739" i="1"/>
  <c r="AL3737" i="1"/>
  <c r="AL3739" i="1" s="1"/>
  <c r="AL3867" i="1"/>
  <c r="AL3869" i="1" s="1"/>
  <c r="AJ3869" i="1"/>
  <c r="AL3441" i="1"/>
  <c r="AL3443" i="1" s="1"/>
  <c r="AJ3443" i="1"/>
  <c r="AL3392" i="1"/>
  <c r="AL3394" i="1" s="1"/>
  <c r="AJ3394" i="1"/>
  <c r="AL3479" i="1"/>
  <c r="AL3481" i="1" s="1"/>
  <c r="AJ3481" i="1"/>
  <c r="AJ3523" i="1"/>
  <c r="AL3520" i="1"/>
  <c r="AL3523" i="1" s="1"/>
  <c r="AJ3396" i="1"/>
  <c r="AL3395" i="1"/>
  <c r="AL3396" i="1" s="1"/>
  <c r="AJ3557" i="1"/>
  <c r="AL3556" i="1"/>
  <c r="AL3557" i="1" s="1"/>
  <c r="AL3285" i="1"/>
  <c r="AL3287" i="1" s="1"/>
  <c r="AJ3287" i="1"/>
  <c r="AJ3519" i="1"/>
  <c r="AL3515" i="1"/>
  <c r="AL3519" i="1" s="1"/>
  <c r="AL3274" i="1"/>
  <c r="AL3277" i="1" s="1"/>
  <c r="AJ3277" i="1"/>
  <c r="AJ3050" i="1"/>
  <c r="AJ3301" i="1"/>
  <c r="AL3539" i="1"/>
  <c r="AL3116" i="1"/>
  <c r="AL3117" i="1" s="1"/>
  <c r="AJ3117" i="1"/>
  <c r="AL3128" i="1"/>
  <c r="AL3129" i="1" s="1"/>
  <c r="AJ3129" i="1"/>
  <c r="AJ2829" i="1"/>
  <c r="AL2828" i="1"/>
  <c r="AL2829" i="1" s="1"/>
  <c r="AJ3075" i="1"/>
  <c r="AL3068" i="1"/>
  <c r="AL3075" i="1" s="1"/>
  <c r="AJ3190" i="1"/>
  <c r="AL3187" i="1"/>
  <c r="AL3190" i="1" s="1"/>
  <c r="AJ2682" i="1"/>
  <c r="AL2681" i="1"/>
  <c r="AL2682" i="1" s="1"/>
  <c r="AL2887" i="1"/>
  <c r="AL2889" i="1" s="1"/>
  <c r="AJ2889" i="1"/>
  <c r="AJ2979" i="1"/>
  <c r="AL2973" i="1"/>
  <c r="AL2979" i="1" s="1"/>
  <c r="AL2939" i="1"/>
  <c r="AL2941" i="1" s="1"/>
  <c r="AJ2941" i="1"/>
  <c r="AJ2716" i="1"/>
  <c r="AL2716" i="1" s="1"/>
  <c r="AL2775" i="1"/>
  <c r="AL2777" i="1" s="1"/>
  <c r="AJ2777" i="1"/>
  <c r="AJ2708" i="1"/>
  <c r="AL2707" i="1"/>
  <c r="AL2708" i="1" s="1"/>
  <c r="AJ2692" i="1"/>
  <c r="AL2691" i="1"/>
  <c r="AL2692" i="1" s="1"/>
  <c r="AL2942" i="1"/>
  <c r="AL2953" i="1" s="1"/>
  <c r="AJ2953" i="1"/>
  <c r="AL2762" i="1"/>
  <c r="AL2764" i="1" s="1"/>
  <c r="AJ2764" i="1"/>
  <c r="AL2615" i="1"/>
  <c r="AL2620" i="1"/>
  <c r="AL2621" i="1" s="1"/>
  <c r="AJ2621" i="1"/>
  <c r="AL2591" i="1"/>
  <c r="AL2592" i="1" s="1"/>
  <c r="AJ2592" i="1"/>
  <c r="AJ2782" i="1"/>
  <c r="AL2781" i="1"/>
  <c r="AL2782" i="1" s="1"/>
  <c r="AJ2554" i="1"/>
  <c r="AL2357" i="1"/>
  <c r="AL2358" i="1" s="1"/>
  <c r="AJ2358" i="1"/>
  <c r="AJ2299" i="1"/>
  <c r="AL2298" i="1"/>
  <c r="AL2299" i="1" s="1"/>
  <c r="AJ2468" i="1"/>
  <c r="AL2467" i="1"/>
  <c r="AL2468" i="1" s="1"/>
  <c r="AJ2356" i="1"/>
  <c r="AL2355" i="1"/>
  <c r="AL2356" i="1" s="1"/>
  <c r="AH2170" i="1"/>
  <c r="AL2156" i="1"/>
  <c r="AL2157" i="1" s="1"/>
  <c r="AJ2157" i="1"/>
  <c r="AL2518" i="1"/>
  <c r="AL2519" i="1" s="1"/>
  <c r="AJ2519" i="1"/>
  <c r="AJ2295" i="1"/>
  <c r="AL2294" i="1"/>
  <c r="AL2295" i="1" s="1"/>
  <c r="AJ2240" i="1"/>
  <c r="AL2239" i="1"/>
  <c r="AL2240" i="1" s="1"/>
  <c r="AJ2445" i="1"/>
  <c r="AL2443" i="1"/>
  <c r="AL2445" i="1" s="1"/>
  <c r="AJ2232" i="1"/>
  <c r="AL2231" i="1"/>
  <c r="AL2232" i="1" s="1"/>
  <c r="AL2385" i="1"/>
  <c r="AL2387" i="1" s="1"/>
  <c r="AJ2387" i="1"/>
  <c r="AJ2416" i="1"/>
  <c r="AL2415" i="1"/>
  <c r="AL2416" i="1" s="1"/>
  <c r="AL1776" i="1"/>
  <c r="AL1778" i="1" s="1"/>
  <c r="AJ1778" i="1"/>
  <c r="AJ1742" i="1"/>
  <c r="AJ1820" i="1"/>
  <c r="AJ1907" i="1"/>
  <c r="AL1906" i="1"/>
  <c r="AL1907" i="1" s="1"/>
  <c r="AL1889" i="1"/>
  <c r="AL1891" i="1" s="1"/>
  <c r="AJ1891" i="1"/>
  <c r="AL1759" i="1"/>
  <c r="AL1760" i="1" s="1"/>
  <c r="AJ1760" i="1"/>
  <c r="AL1868" i="1"/>
  <c r="AL1869" i="1" s="1"/>
  <c r="AJ1869" i="1"/>
  <c r="AJ1595" i="1"/>
  <c r="AL1594" i="1"/>
  <c r="AL1595" i="1" s="1"/>
  <c r="AJ1445" i="1"/>
  <c r="AL1443" i="1"/>
  <c r="AL1445" i="1" s="1"/>
  <c r="AJ1698" i="1"/>
  <c r="AL1697" i="1"/>
  <c r="AL1698" i="1" s="1"/>
  <c r="AL1709" i="1"/>
  <c r="AL1710" i="1" s="1"/>
  <c r="AJ1710" i="1"/>
  <c r="AJ1422" i="1"/>
  <c r="AL1421" i="1"/>
  <c r="AL1422" i="1" s="1"/>
  <c r="AJ1430" i="1"/>
  <c r="AL1429" i="1"/>
  <c r="AL1430" i="1" s="1"/>
  <c r="AJ1478" i="1"/>
  <c r="AL1477" i="1"/>
  <c r="AL1478" i="1" s="1"/>
  <c r="AJ1715" i="1"/>
  <c r="AL1714" i="1"/>
  <c r="AL1715" i="1" s="1"/>
  <c r="AJ1836" i="1"/>
  <c r="AJ1539" i="1"/>
  <c r="AL1539" i="1" s="1"/>
  <c r="AJ1687" i="1"/>
  <c r="AL1686" i="1"/>
  <c r="AL1687" i="1" s="1"/>
  <c r="AL1200" i="1"/>
  <c r="AL1201" i="1" s="1"/>
  <c r="AJ1201" i="1"/>
  <c r="AJ1120" i="1"/>
  <c r="AL1119" i="1"/>
  <c r="AL1120" i="1" s="1"/>
  <c r="AL1275" i="1"/>
  <c r="AL1278" i="1" s="1"/>
  <c r="AJ1278" i="1"/>
  <c r="AL1129" i="1"/>
  <c r="AL1133" i="1" s="1"/>
  <c r="AJ1133" i="1"/>
  <c r="AJ1286" i="1"/>
  <c r="AL1284" i="1"/>
  <c r="AL1286" i="1" s="1"/>
  <c r="AJ1274" i="1"/>
  <c r="AL1273" i="1"/>
  <c r="AL1274" i="1" s="1"/>
  <c r="AJ1116" i="1"/>
  <c r="AL1115" i="1"/>
  <c r="AL1116" i="1" s="1"/>
  <c r="AJ1341" i="1"/>
  <c r="AL1334" i="1"/>
  <c r="AL1341" i="1" s="1"/>
  <c r="AL1049" i="1"/>
  <c r="AL1050" i="1" s="1"/>
  <c r="AJ1050" i="1"/>
  <c r="AL1249" i="1"/>
  <c r="AL1250" i="1" s="1"/>
  <c r="AJ1250" i="1"/>
  <c r="AJ1349" i="1"/>
  <c r="AL1345" i="1"/>
  <c r="AL1349" i="1" s="1"/>
  <c r="AH1241" i="1"/>
  <c r="AL1257" i="1"/>
  <c r="AL1259" i="1" s="1"/>
  <c r="AJ1259" i="1"/>
  <c r="AJ1316" i="1"/>
  <c r="AL1314" i="1"/>
  <c r="AL1316" i="1" s="1"/>
  <c r="AL1032" i="1"/>
  <c r="AL1033" i="1" s="1"/>
  <c r="AJ1033" i="1"/>
  <c r="AH1205" i="1"/>
  <c r="AJ1019" i="1"/>
  <c r="AL774" i="1"/>
  <c r="AL775" i="1" s="1"/>
  <c r="AJ775" i="1"/>
  <c r="AJ1028" i="1"/>
  <c r="AL850" i="1"/>
  <c r="AL852" i="1" s="1"/>
  <c r="AJ852" i="1"/>
  <c r="AJ1015" i="1"/>
  <c r="AL1014" i="1"/>
  <c r="AL1015" i="1" s="1"/>
  <c r="AL853" i="1"/>
  <c r="AL857" i="1" s="1"/>
  <c r="AL920" i="1"/>
  <c r="AL922" i="1" s="1"/>
  <c r="AJ922" i="1"/>
  <c r="AL733" i="1"/>
  <c r="AL734" i="1" s="1"/>
  <c r="AJ734" i="1"/>
  <c r="AJ969" i="1"/>
  <c r="AJ777" i="1"/>
  <c r="AL776" i="1"/>
  <c r="AL777" i="1" s="1"/>
  <c r="AH679" i="1"/>
  <c r="AL412" i="1"/>
  <c r="AL414" i="1" s="1"/>
  <c r="AJ414" i="1"/>
  <c r="AJ571" i="1"/>
  <c r="AJ311" i="1"/>
  <c r="AL310" i="1"/>
  <c r="AL311" i="1" s="1"/>
  <c r="AJ464" i="1"/>
  <c r="AL460" i="1"/>
  <c r="AL464" i="1" s="1"/>
  <c r="AL680" i="1"/>
  <c r="AL681" i="1" s="1"/>
  <c r="AJ681" i="1"/>
  <c r="AJ507" i="1"/>
  <c r="AL138" i="1"/>
  <c r="AL140" i="1" s="1"/>
  <c r="AJ140" i="1"/>
  <c r="AJ313" i="1"/>
  <c r="AL312" i="1"/>
  <c r="AL313" i="1" s="1"/>
  <c r="AJ315" i="1"/>
  <c r="AL314" i="1"/>
  <c r="AL315" i="1" s="1"/>
  <c r="AL205" i="1"/>
  <c r="AJ112" i="1"/>
  <c r="AH114" i="1"/>
  <c r="AJ379" i="1"/>
  <c r="AL444" i="1"/>
  <c r="AL446" i="1" s="1"/>
  <c r="AJ446" i="1"/>
  <c r="AJ105" i="1"/>
  <c r="AH107" i="1"/>
  <c r="AJ309" i="1"/>
  <c r="AL305" i="1"/>
  <c r="AL309" i="1" s="1"/>
  <c r="AJ224" i="1"/>
  <c r="AL222" i="1"/>
  <c r="AL224" i="1" s="1"/>
  <c r="AL287" i="1"/>
  <c r="AL289" i="1" s="1"/>
  <c r="AJ289" i="1"/>
  <c r="AL10" i="1"/>
  <c r="AL11" i="1" s="1"/>
  <c r="AJ11" i="1"/>
  <c r="AJ41" i="1"/>
  <c r="AL40" i="1"/>
  <c r="AL41" i="1" s="1"/>
  <c r="AJ4169" i="1"/>
  <c r="AL4168" i="1"/>
  <c r="AL4169" i="1" s="1"/>
  <c r="AJ4606" i="1"/>
  <c r="AL4605" i="1"/>
  <c r="AL4606" i="1" s="1"/>
  <c r="AJ4473" i="1"/>
  <c r="AL4469" i="1"/>
  <c r="AL4473" i="1" s="1"/>
  <c r="AL4314" i="1"/>
  <c r="AL4316" i="1" s="1"/>
  <c r="AJ4316" i="1"/>
  <c r="AJ4318" i="1"/>
  <c r="AL4317" i="1"/>
  <c r="AL4318" i="1" s="1"/>
  <c r="AJ4096" i="1"/>
  <c r="AL4095" i="1"/>
  <c r="AL4096" i="1" s="1"/>
  <c r="AJ4126" i="1"/>
  <c r="AL4125" i="1"/>
  <c r="AL4126" i="1" s="1"/>
  <c r="AJ4103" i="1"/>
  <c r="AL4102" i="1"/>
  <c r="AL4103" i="1" s="1"/>
  <c r="AJ3903" i="1"/>
  <c r="AL3902" i="1"/>
  <c r="AL3903" i="1" s="1"/>
  <c r="AL4072" i="1"/>
  <c r="AL4079" i="1" s="1"/>
  <c r="AJ4079" i="1"/>
  <c r="AJ3878" i="1"/>
  <c r="AL3874" i="1"/>
  <c r="AL3878" i="1" s="1"/>
  <c r="AH3589" i="1"/>
  <c r="AJ3587" i="1"/>
  <c r="AJ3770" i="1"/>
  <c r="AL3769" i="1"/>
  <c r="AL3770" i="1" s="1"/>
  <c r="AJ3851" i="1"/>
  <c r="AL3850" i="1"/>
  <c r="AL3851" i="1" s="1"/>
  <c r="AL3634" i="1"/>
  <c r="AL3635" i="1" s="1"/>
  <c r="AJ3635" i="1"/>
  <c r="AH3413" i="1"/>
  <c r="AJ3412" i="1"/>
  <c r="AJ3496" i="1"/>
  <c r="AL3495" i="1"/>
  <c r="AL3496" i="1" s="1"/>
  <c r="AL3401" i="1"/>
  <c r="AL3405" i="1" s="1"/>
  <c r="AJ3405" i="1"/>
  <c r="AJ3460" i="1"/>
  <c r="AL3459" i="1"/>
  <c r="AL3460" i="1" s="1"/>
  <c r="AH3502" i="1"/>
  <c r="AJ3501" i="1"/>
  <c r="AJ3209" i="1"/>
  <c r="AJ3317" i="1"/>
  <c r="AH3319" i="1"/>
  <c r="AJ3487" i="1"/>
  <c r="AL3486" i="1"/>
  <c r="AL3487" i="1" s="1"/>
  <c r="AJ3316" i="1"/>
  <c r="AL3315" i="1"/>
  <c r="AL3316" i="1" s="1"/>
  <c r="AJ3365" i="1"/>
  <c r="AL3363" i="1"/>
  <c r="AL3365" i="1" s="1"/>
  <c r="AL3324" i="1"/>
  <c r="AL3326" i="1" s="1"/>
  <c r="AJ3326" i="1"/>
  <c r="AJ3095" i="1"/>
  <c r="AL3092" i="1"/>
  <c r="AL3095" i="1" s="1"/>
  <c r="AJ3539" i="1"/>
  <c r="AJ3090" i="1"/>
  <c r="AH3091" i="1"/>
  <c r="AL3327" i="1"/>
  <c r="AL3333" i="1" s="1"/>
  <c r="AJ3333" i="1"/>
  <c r="AJ3143" i="1"/>
  <c r="AL3132" i="1"/>
  <c r="AL3143" i="1" s="1"/>
  <c r="AJ2874" i="1"/>
  <c r="AL2873" i="1"/>
  <c r="AL2874" i="1" s="1"/>
  <c r="AJ2862" i="1"/>
  <c r="AL2861" i="1"/>
  <c r="AL2862" i="1" s="1"/>
  <c r="AJ2798" i="1"/>
  <c r="AJ2972" i="1"/>
  <c r="AL2971" i="1"/>
  <c r="AL2972" i="1" s="1"/>
  <c r="AJ2739" i="1"/>
  <c r="AL2739" i="1" s="1"/>
  <c r="AJ2758" i="1"/>
  <c r="AL2757" i="1"/>
  <c r="AL2758" i="1" s="1"/>
  <c r="AL2646" i="1"/>
  <c r="AL2647" i="1" s="1"/>
  <c r="AJ2647" i="1"/>
  <c r="AH2897" i="1"/>
  <c r="AJ2912" i="1"/>
  <c r="AL2911" i="1"/>
  <c r="AL2912" i="1" s="1"/>
  <c r="AJ2891" i="1"/>
  <c r="AL2890" i="1"/>
  <c r="AL2891" i="1" s="1"/>
  <c r="AL2545" i="1"/>
  <c r="AL2546" i="1" s="1"/>
  <c r="AJ2546" i="1"/>
  <c r="AL2567" i="1"/>
  <c r="AL2568" i="1"/>
  <c r="AL2569" i="1" s="1"/>
  <c r="AJ2569" i="1"/>
  <c r="AJ2521" i="1"/>
  <c r="AL2520" i="1"/>
  <c r="AL2521" i="1" s="1"/>
  <c r="AH2200" i="1"/>
  <c r="AJ2088" i="1"/>
  <c r="AL2087" i="1"/>
  <c r="AL2088" i="1" s="1"/>
  <c r="AJ2188" i="1"/>
  <c r="AL2187" i="1"/>
  <c r="AL2188" i="1" s="1"/>
  <c r="AJ2429" i="1"/>
  <c r="AL2426" i="1"/>
  <c r="AL2429" i="1" s="1"/>
  <c r="AJ2362" i="1"/>
  <c r="AL2361" i="1"/>
  <c r="AL2362" i="1" s="1"/>
  <c r="AJ2397" i="1"/>
  <c r="AL2396" i="1"/>
  <c r="AL2397" i="1" s="1"/>
  <c r="AJ2221" i="1"/>
  <c r="AL2220" i="1"/>
  <c r="AL2221" i="1" s="1"/>
  <c r="AJ2493" i="1"/>
  <c r="AL2492" i="1"/>
  <c r="AL2493" i="1" s="1"/>
  <c r="AL2272" i="1"/>
  <c r="AL2273" i="1" s="1"/>
  <c r="AJ2273" i="1"/>
  <c r="AL2012" i="1"/>
  <c r="AL2013" i="1" s="1"/>
  <c r="AJ2013" i="1"/>
  <c r="AL1736" i="1"/>
  <c r="AL1738" i="1" s="1"/>
  <c r="AJ1738" i="1"/>
  <c r="AJ2068" i="1"/>
  <c r="AL2067" i="1"/>
  <c r="AL2068" i="1" s="1"/>
  <c r="AJ1801" i="1"/>
  <c r="AL1800" i="1"/>
  <c r="AL1801" i="1" s="1"/>
  <c r="AH1758" i="1"/>
  <c r="AJ1751" i="1"/>
  <c r="AJ1946" i="1"/>
  <c r="AL1945" i="1"/>
  <c r="AL1946" i="1" s="1"/>
  <c r="AH1988" i="1"/>
  <c r="AJ1987" i="1"/>
  <c r="AJ1986" i="1"/>
  <c r="AL1985" i="1"/>
  <c r="AL1986" i="1" s="1"/>
  <c r="AJ1809" i="1"/>
  <c r="AL1806" i="1"/>
  <c r="AL1809" i="1" s="1"/>
  <c r="AL1494" i="1"/>
  <c r="AL1495" i="1" s="1"/>
  <c r="AJ1495" i="1"/>
  <c r="AJ1604" i="1"/>
  <c r="AL1603" i="1"/>
  <c r="AL1604" i="1" s="1"/>
  <c r="AL1545" i="1"/>
  <c r="AL1550" i="1" s="1"/>
  <c r="AJ1550" i="1"/>
  <c r="AL1636" i="1"/>
  <c r="AL1638" i="1" s="1"/>
  <c r="AJ1638" i="1"/>
  <c r="AL1836" i="1"/>
  <c r="AL1739" i="1"/>
  <c r="AL1741" i="1" s="1"/>
  <c r="AJ1741" i="1"/>
  <c r="AJ1256" i="1"/>
  <c r="AL1254" i="1"/>
  <c r="AL1256" i="1" s="1"/>
  <c r="AL1117" i="1"/>
  <c r="AL1118" i="1" s="1"/>
  <c r="AJ1118" i="1"/>
  <c r="AH1286" i="1"/>
  <c r="AJ1407" i="1"/>
  <c r="AL1406" i="1"/>
  <c r="AL1407" i="1" s="1"/>
  <c r="AJ1454" i="1"/>
  <c r="AL1239" i="1"/>
  <c r="AL1241" i="1" s="1"/>
  <c r="AJ1241" i="1"/>
  <c r="AL1066" i="1"/>
  <c r="AL1073" i="1" s="1"/>
  <c r="AJ1073" i="1"/>
  <c r="AL1467" i="1"/>
  <c r="AL1468" i="1" s="1"/>
  <c r="AJ1468" i="1"/>
  <c r="AH889" i="1"/>
  <c r="AJ888" i="1"/>
  <c r="AL910" i="1"/>
  <c r="AL911" i="1" s="1"/>
  <c r="AJ911" i="1"/>
  <c r="AL793" i="1"/>
  <c r="AL799" i="1" s="1"/>
  <c r="AJ799" i="1"/>
  <c r="AH1035" i="1"/>
  <c r="AJ1034" i="1"/>
  <c r="AJ884" i="1"/>
  <c r="AL883" i="1"/>
  <c r="AL884" i="1" s="1"/>
  <c r="AL893" i="1"/>
  <c r="AL898" i="1" s="1"/>
  <c r="AJ898" i="1"/>
  <c r="AL1279" i="1"/>
  <c r="AL1281" i="1" s="1"/>
  <c r="AJ1281" i="1"/>
  <c r="AL1134" i="1"/>
  <c r="AL1135" i="1" s="1"/>
  <c r="AJ1135" i="1"/>
  <c r="AL890" i="1"/>
  <c r="AL892" i="1" s="1"/>
  <c r="AJ892" i="1"/>
  <c r="AL989" i="1"/>
  <c r="AL991" i="1" s="1"/>
  <c r="AJ991" i="1"/>
  <c r="AL800" i="1"/>
  <c r="AL801" i="1" s="1"/>
  <c r="AJ801" i="1"/>
  <c r="AL597" i="1"/>
  <c r="AL598" i="1" s="1"/>
  <c r="AJ598" i="1"/>
  <c r="AJ495" i="1"/>
  <c r="AL494" i="1"/>
  <c r="AL495" i="1" s="1"/>
  <c r="AJ552" i="1"/>
  <c r="AL551" i="1"/>
  <c r="AL552" i="1" s="1"/>
  <c r="AL685" i="1"/>
  <c r="AL686" i="1" s="1"/>
  <c r="AJ686" i="1"/>
  <c r="AJ679" i="1"/>
  <c r="AL660" i="1"/>
  <c r="AL679" i="1" s="1"/>
  <c r="AJ695" i="1"/>
  <c r="AL693" i="1"/>
  <c r="AL695" i="1" s="1"/>
  <c r="AL609" i="1"/>
  <c r="AL610" i="1" s="1"/>
  <c r="AJ610" i="1"/>
  <c r="AJ304" i="1"/>
  <c r="AL303" i="1"/>
  <c r="AL304" i="1" s="1"/>
  <c r="AJ244" i="1"/>
  <c r="AL243" i="1"/>
  <c r="AL244" i="1" s="1"/>
  <c r="AJ77" i="1"/>
  <c r="AL75" i="1"/>
  <c r="AL77" i="1" s="1"/>
  <c r="AJ144" i="1"/>
  <c r="AL143" i="1"/>
  <c r="AL144" i="1" s="1"/>
  <c r="AJ409" i="1"/>
  <c r="AL408" i="1"/>
  <c r="AL409" i="1" s="1"/>
  <c r="AL217" i="1"/>
  <c r="AL218" i="1" s="1"/>
  <c r="AJ218" i="1"/>
  <c r="AL276" i="1"/>
  <c r="AL278" i="1" s="1"/>
  <c r="AJ278" i="1"/>
  <c r="AL229" i="1"/>
  <c r="AL232" i="1" s="1"/>
  <c r="AJ232" i="1"/>
  <c r="AJ164" i="1"/>
  <c r="AL163" i="1"/>
  <c r="AL164" i="1" s="1"/>
  <c r="AL379" i="1"/>
  <c r="AJ425" i="1"/>
  <c r="AL68" i="1"/>
  <c r="AL69" i="1" s="1"/>
  <c r="AJ69" i="1"/>
  <c r="AL285" i="1"/>
  <c r="AL286" i="1" s="1"/>
  <c r="AJ286" i="1"/>
  <c r="AJ126" i="1"/>
  <c r="AL120" i="1"/>
  <c r="AL126" i="1" s="1"/>
  <c r="AJ4468" i="1"/>
  <c r="AL4467" i="1"/>
  <c r="AL4468" i="1" s="1"/>
  <c r="AJ4349" i="1"/>
  <c r="AL4348" i="1"/>
  <c r="AL4349" i="1" s="1"/>
  <c r="AJ4407" i="1"/>
  <c r="AL4404" i="1"/>
  <c r="AL4407" i="1" s="1"/>
  <c r="AJ4213" i="1"/>
  <c r="AL4210" i="1"/>
  <c r="AL4213" i="1" s="1"/>
  <c r="AJ4493" i="1"/>
  <c r="AL4492" i="1"/>
  <c r="AL4493" i="1" s="1"/>
  <c r="AL4262" i="1"/>
  <c r="AL4264" i="1" s="1"/>
  <c r="AJ4264" i="1"/>
  <c r="AL4191" i="1"/>
  <c r="AL4194" i="1" s="1"/>
  <c r="AJ4194" i="1"/>
  <c r="AJ3898" i="1"/>
  <c r="AL3897" i="1"/>
  <c r="AL3898" i="1" s="1"/>
  <c r="AJ4604" i="1"/>
  <c r="AL4600" i="1"/>
  <c r="AL4604" i="1" s="1"/>
  <c r="AL4541" i="1"/>
  <c r="AL4542" i="1" s="1"/>
  <c r="AJ4542" i="1"/>
  <c r="AJ4535" i="1"/>
  <c r="AL4534" i="1"/>
  <c r="AL4535" i="1" s="1"/>
  <c r="AL4462" i="1"/>
  <c r="AL4463" i="1" s="1"/>
  <c r="AJ4463" i="1"/>
  <c r="AL4511" i="1"/>
  <c r="AL4514" i="1" s="1"/>
  <c r="AJ4514" i="1"/>
  <c r="AH4473" i="1"/>
  <c r="AL4344" i="1"/>
  <c r="AL4347" i="1" s="1"/>
  <c r="AJ4347" i="1"/>
  <c r="AJ4259" i="1"/>
  <c r="AL4258" i="1"/>
  <c r="AL4259" i="1" s="1"/>
  <c r="AJ3978" i="1"/>
  <c r="AL3974" i="1"/>
  <c r="AL3978" i="1" s="1"/>
  <c r="AH3945" i="1"/>
  <c r="AJ4005" i="1"/>
  <c r="AJ4037" i="1"/>
  <c r="AL4034" i="1"/>
  <c r="AL4037" i="1" s="1"/>
  <c r="AL4017" i="1"/>
  <c r="AL4018" i="1" s="1"/>
  <c r="AJ4018" i="1"/>
  <c r="AH3982" i="1"/>
  <c r="AL3988" i="1"/>
  <c r="AL3990" i="1" s="1"/>
  <c r="AJ3990" i="1"/>
  <c r="AL3805" i="1"/>
  <c r="AL3807" i="1" s="1"/>
  <c r="AJ3807" i="1"/>
  <c r="AH3878" i="1"/>
  <c r="AJ3627" i="1"/>
  <c r="AH3630" i="1"/>
  <c r="AJ3748" i="1"/>
  <c r="AJ3468" i="1"/>
  <c r="AL3466" i="1"/>
  <c r="AL3468" i="1" s="1"/>
  <c r="AJ3485" i="1"/>
  <c r="AL3484" i="1"/>
  <c r="AL3485" i="1" s="1"/>
  <c r="AJ3543" i="1"/>
  <c r="AL3540" i="1"/>
  <c r="AL3543" i="1" s="1"/>
  <c r="AJ3474" i="1"/>
  <c r="AL3471" i="1"/>
  <c r="AL3474" i="1" s="1"/>
  <c r="AH3199" i="1"/>
  <c r="AJ3198" i="1"/>
  <c r="AL3267" i="1"/>
  <c r="AL3269" i="1" s="1"/>
  <c r="AJ3269" i="1"/>
  <c r="AL3320" i="1"/>
  <c r="AL3321" i="1" s="1"/>
  <c r="AJ3321" i="1"/>
  <c r="AL3290" i="1"/>
  <c r="AJ3242" i="1"/>
  <c r="AL3241" i="1"/>
  <c r="AL3242" i="1" s="1"/>
  <c r="AL3171" i="1"/>
  <c r="AL3172" i="1" s="1"/>
  <c r="AJ3172" i="1"/>
  <c r="AJ3100" i="1"/>
  <c r="AL3099" i="1"/>
  <c r="AL3100" i="1" s="1"/>
  <c r="AJ3292" i="1"/>
  <c r="AL3291" i="1"/>
  <c r="AL3292" i="1" s="1"/>
  <c r="AJ2839" i="1"/>
  <c r="AL2838" i="1"/>
  <c r="AL2839" i="1" s="1"/>
  <c r="AL3101" i="1"/>
  <c r="AL3103" i="1" s="1"/>
  <c r="AJ3103" i="1"/>
  <c r="AL2798" i="1"/>
  <c r="AJ2655" i="1"/>
  <c r="AL2654" i="1"/>
  <c r="AL2655" i="1" s="1"/>
  <c r="AL2711" i="1"/>
  <c r="AL2713" i="1" s="1"/>
  <c r="AJ2713" i="1"/>
  <c r="AL2963" i="1"/>
  <c r="AL2964" i="1" s="1"/>
  <c r="AJ2964" i="1"/>
  <c r="AL2892" i="1"/>
  <c r="AL2897" i="1" s="1"/>
  <c r="AJ2897" i="1"/>
  <c r="AJ2688" i="1"/>
  <c r="AL2683" i="1"/>
  <c r="AL2688" i="1" s="1"/>
  <c r="AJ2746" i="1"/>
  <c r="AL2745" i="1"/>
  <c r="AL2746" i="1" s="1"/>
  <c r="AJ2567" i="1"/>
  <c r="AJ2747" i="1"/>
  <c r="AJ2470" i="1"/>
  <c r="AL2469" i="1"/>
  <c r="AL2470" i="1" s="1"/>
  <c r="AL2349" i="1"/>
  <c r="AL2351" i="1" s="1"/>
  <c r="AJ2351" i="1"/>
  <c r="AJ2348" i="1"/>
  <c r="AL2347" i="1"/>
  <c r="AL2348" i="1" s="1"/>
  <c r="AL2158" i="1"/>
  <c r="AL2165" i="1" s="1"/>
  <c r="AJ2165" i="1"/>
  <c r="AJ2291" i="1"/>
  <c r="AL2287" i="1"/>
  <c r="AL2291" i="1" s="1"/>
  <c r="AL2258" i="1"/>
  <c r="AL2262" i="1" s="1"/>
  <c r="AJ2262" i="1"/>
  <c r="AJ2286" i="1"/>
  <c r="AL2285" i="1"/>
  <c r="AL2286" i="1" s="1"/>
  <c r="AJ2200" i="1"/>
  <c r="AL2198" i="1"/>
  <c r="AL2200" i="1" s="1"/>
  <c r="AJ2053" i="1"/>
  <c r="AL2052" i="1"/>
  <c r="AL2053" i="1" s="1"/>
  <c r="AL2352" i="1"/>
  <c r="AL2354" i="1" s="1"/>
  <c r="AJ2354" i="1"/>
  <c r="AH2429" i="1"/>
  <c r="AJ2222" i="1"/>
  <c r="AJ2132" i="1"/>
  <c r="AL2131" i="1"/>
  <c r="AL2132" i="1" s="1"/>
  <c r="AJ2480" i="1"/>
  <c r="AL2471" i="1"/>
  <c r="AL2480" i="1" s="1"/>
  <c r="AL2484" i="1"/>
  <c r="AL2485" i="1" s="1"/>
  <c r="AJ2485" i="1"/>
  <c r="AH2037" i="1"/>
  <c r="AJ2036" i="1"/>
  <c r="AJ2108" i="1"/>
  <c r="AL2103" i="1"/>
  <c r="AL2108" i="1" s="1"/>
  <c r="AJ1863" i="1"/>
  <c r="AL1862" i="1"/>
  <c r="AL1863" i="1" s="1"/>
  <c r="AL2093" i="1"/>
  <c r="AH1960" i="1"/>
  <c r="AL1789" i="1"/>
  <c r="AL1791" i="1" s="1"/>
  <c r="AJ1791" i="1"/>
  <c r="AJ1583" i="1"/>
  <c r="AL1582" i="1"/>
  <c r="AL1583" i="1" s="1"/>
  <c r="AJ1405" i="1"/>
  <c r="AL1403" i="1"/>
  <c r="AL1405" i="1" s="1"/>
  <c r="AL1587" i="1"/>
  <c r="AL1591" i="1" s="1"/>
  <c r="AJ1591" i="1"/>
  <c r="AJ1474" i="1"/>
  <c r="AL1473" i="1"/>
  <c r="AL1474" i="1" s="1"/>
  <c r="AJ1685" i="1"/>
  <c r="AL1684" i="1"/>
  <c r="AL1685" i="1" s="1"/>
  <c r="AJ1581" i="1"/>
  <c r="AL1580" i="1"/>
  <c r="AL1581" i="1" s="1"/>
  <c r="AJ1379" i="1"/>
  <c r="AL1374" i="1"/>
  <c r="AL1379" i="1" s="1"/>
  <c r="AJ1577" i="1"/>
  <c r="AL1576" i="1"/>
  <c r="AL1577" i="1" s="1"/>
  <c r="AJ1612" i="1"/>
  <c r="AL1611" i="1"/>
  <c r="AL1612" i="1" s="1"/>
  <c r="AL1558" i="1"/>
  <c r="AL1560" i="1" s="1"/>
  <c r="AJ1560" i="1"/>
  <c r="AJ1674" i="1"/>
  <c r="AL1673" i="1"/>
  <c r="AL1674" i="1" s="1"/>
  <c r="AJ1655" i="1"/>
  <c r="AL1654" i="1"/>
  <c r="AL1655" i="1" s="1"/>
  <c r="AJ1531" i="1"/>
  <c r="AJ1470" i="1"/>
  <c r="AL1469" i="1"/>
  <c r="AL1470" i="1" s="1"/>
  <c r="AJ1313" i="1"/>
  <c r="AL1312" i="1"/>
  <c r="AL1313" i="1" s="1"/>
  <c r="AJ1225" i="1"/>
  <c r="AL1224" i="1"/>
  <c r="AL1225" i="1" s="1"/>
  <c r="AL1242" i="1"/>
  <c r="AL1244" i="1" s="1"/>
  <c r="AJ1244" i="1"/>
  <c r="AJ1410" i="1"/>
  <c r="AL1408" i="1"/>
  <c r="AL1410" i="1" s="1"/>
  <c r="AH1265" i="1"/>
  <c r="AJ1264" i="1"/>
  <c r="AJ1263" i="1"/>
  <c r="AL1262" i="1"/>
  <c r="AL1263" i="1" s="1"/>
  <c r="AJ1098" i="1"/>
  <c r="AL1097" i="1"/>
  <c r="AL1098" i="1" s="1"/>
  <c r="AJ1144" i="1"/>
  <c r="AL1141" i="1"/>
  <c r="AL1144" i="1" s="1"/>
  <c r="AL1151" i="1"/>
  <c r="AL1153" i="1" s="1"/>
  <c r="AJ1153" i="1"/>
  <c r="AJ1236" i="1"/>
  <c r="AL1230" i="1"/>
  <c r="AL1236" i="1" s="1"/>
  <c r="AJ1229" i="1"/>
  <c r="AL1228" i="1"/>
  <c r="AL1229" i="1" s="1"/>
  <c r="AJ1248" i="1"/>
  <c r="AL1247" i="1"/>
  <c r="AL1248" i="1" s="1"/>
  <c r="AJ1423" i="1"/>
  <c r="AL1176" i="1"/>
  <c r="AL1177" i="1" s="1"/>
  <c r="AJ1177" i="1"/>
  <c r="AJ1005" i="1"/>
  <c r="AL1003" i="1"/>
  <c r="AL1005" i="1" s="1"/>
  <c r="AJ837" i="1"/>
  <c r="AL835" i="1"/>
  <c r="AL837" i="1" s="1"/>
  <c r="AJ877" i="1"/>
  <c r="AL876" i="1"/>
  <c r="AL877" i="1" s="1"/>
  <c r="AH968" i="1"/>
  <c r="AJ967" i="1"/>
  <c r="AL841" i="1"/>
  <c r="AL843" i="1" s="1"/>
  <c r="AJ843" i="1"/>
  <c r="AJ1008" i="1"/>
  <c r="AL1006" i="1"/>
  <c r="AL1008" i="1" s="1"/>
  <c r="AJ1238" i="1"/>
  <c r="AL1237" i="1"/>
  <c r="AL1238" i="1" s="1"/>
  <c r="AJ1094" i="1"/>
  <c r="AL1093" i="1"/>
  <c r="AL1094" i="1" s="1"/>
  <c r="AL932" i="1"/>
  <c r="AL933" i="1" s="1"/>
  <c r="AJ933" i="1"/>
  <c r="AJ767" i="1"/>
  <c r="AL766" i="1"/>
  <c r="AL767" i="1" s="1"/>
  <c r="AJ448" i="1"/>
  <c r="AL447" i="1"/>
  <c r="AL448" i="1" s="1"/>
  <c r="AL512" i="1"/>
  <c r="AL514" i="1" s="1"/>
  <c r="AJ514" i="1"/>
  <c r="AJ719" i="1"/>
  <c r="AL718" i="1"/>
  <c r="AL719" i="1" s="1"/>
  <c r="AL564" i="1"/>
  <c r="AL565" i="1" s="1"/>
  <c r="AJ565" i="1"/>
  <c r="AJ592" i="1"/>
  <c r="AH594" i="1"/>
  <c r="AJ600" i="1"/>
  <c r="AL599" i="1"/>
  <c r="AL600" i="1" s="1"/>
  <c r="AL984" i="1"/>
  <c r="AL986" i="1" s="1"/>
  <c r="AJ986" i="1"/>
  <c r="AJ454" i="1"/>
  <c r="AL453" i="1"/>
  <c r="AL454" i="1" s="1"/>
  <c r="AH659" i="1"/>
  <c r="AH431" i="1"/>
  <c r="AJ428" i="1"/>
  <c r="AL316" i="1"/>
  <c r="AL318" i="1" s="1"/>
  <c r="AJ318" i="1"/>
  <c r="AL189" i="1"/>
  <c r="AL191" i="1" s="1"/>
  <c r="AJ191" i="1"/>
  <c r="AJ394" i="1"/>
  <c r="AL394" i="1" s="1"/>
  <c r="AL553" i="1"/>
  <c r="AL554" i="1" s="1"/>
  <c r="AJ554" i="1"/>
  <c r="AJ650" i="1"/>
  <c r="AL643" i="1"/>
  <c r="AL650" i="1" s="1"/>
  <c r="AJ89" i="1"/>
  <c r="AL87" i="1"/>
  <c r="AL89" i="1" s="1"/>
  <c r="AL135" i="1"/>
  <c r="AL137" i="1" s="1"/>
  <c r="AJ137" i="1"/>
  <c r="AL629" i="1"/>
  <c r="AL631" i="1" s="1"/>
  <c r="AJ631" i="1"/>
  <c r="AL72" i="1"/>
  <c r="AL74" i="1" s="1"/>
  <c r="AJ74" i="1"/>
  <c r="AJ21" i="1"/>
  <c r="AL17" i="1"/>
  <c r="AL21" i="1" s="1"/>
  <c r="AL22" i="1"/>
  <c r="AL23" i="1" s="1"/>
  <c r="AJ23" i="1"/>
  <c r="AJ13" i="1"/>
  <c r="AL12" i="1"/>
  <c r="AL13" i="1" s="1"/>
  <c r="AL4300" i="1"/>
  <c r="AJ4553" i="1"/>
  <c r="AL4552" i="1"/>
  <c r="AL4553" i="1" s="1"/>
  <c r="AJ4502" i="1"/>
  <c r="AH4506" i="1"/>
  <c r="AL4490" i="1"/>
  <c r="AL4491" i="1" s="1"/>
  <c r="AJ4491" i="1"/>
  <c r="AH4579" i="1"/>
  <c r="AJ4576" i="1"/>
  <c r="AJ4460" i="1"/>
  <c r="AL4460" i="1" s="1"/>
  <c r="AL4454" i="1"/>
  <c r="AL4456" i="1" s="1"/>
  <c r="AJ4456" i="1"/>
  <c r="AJ4397" i="1"/>
  <c r="AL4396" i="1"/>
  <c r="AL4397" i="1" s="1"/>
  <c r="AH4229" i="1"/>
  <c r="AL4186" i="1"/>
  <c r="AL4188" i="1" s="1"/>
  <c r="AJ4188" i="1"/>
  <c r="AJ4086" i="1"/>
  <c r="AL3948" i="1"/>
  <c r="AL3950" i="1" s="1"/>
  <c r="AJ3950" i="1"/>
  <c r="AL4080" i="1"/>
  <c r="AL4081" i="1" s="1"/>
  <c r="AJ4081" i="1"/>
  <c r="AJ3991" i="1"/>
  <c r="AH3992" i="1"/>
  <c r="AJ4112" i="1"/>
  <c r="AL4111" i="1"/>
  <c r="AL4112" i="1" s="1"/>
  <c r="AJ4065" i="1"/>
  <c r="AL4064" i="1"/>
  <c r="AL4065" i="1" s="1"/>
  <c r="AJ4101" i="1"/>
  <c r="AL4099" i="1"/>
  <c r="AL4101" i="1" s="1"/>
  <c r="AJ3945" i="1"/>
  <c r="AL3940" i="1"/>
  <c r="AL3945" i="1" s="1"/>
  <c r="AL3852" i="1"/>
  <c r="AL3854" i="1" s="1"/>
  <c r="AJ3854" i="1"/>
  <c r="AJ3887" i="1"/>
  <c r="AL3886" i="1"/>
  <c r="AL3887" i="1" s="1"/>
  <c r="AJ3816" i="1"/>
  <c r="AL3814" i="1"/>
  <c r="AL3816" i="1" s="1"/>
  <c r="AH3838" i="1"/>
  <c r="AJ3836" i="1"/>
  <c r="AL3884" i="1"/>
  <c r="AL3885" i="1" s="1"/>
  <c r="AJ3885" i="1"/>
  <c r="AL4087" i="1"/>
  <c r="AL4089" i="1" s="1"/>
  <c r="AJ4089" i="1"/>
  <c r="AL3715" i="1"/>
  <c r="AL3719" i="1" s="1"/>
  <c r="AJ3719" i="1"/>
  <c r="AJ3707" i="1"/>
  <c r="AL3706" i="1"/>
  <c r="AL3707" i="1" s="1"/>
  <c r="AL3704" i="1"/>
  <c r="AL3705" i="1" s="1"/>
  <c r="AJ3705" i="1"/>
  <c r="AL3834" i="1"/>
  <c r="AL3835" i="1" s="1"/>
  <c r="AJ3835" i="1"/>
  <c r="AH3595" i="1"/>
  <c r="AJ3782" i="1"/>
  <c r="AL3780" i="1"/>
  <c r="AL3782" i="1" s="1"/>
  <c r="AJ3668" i="1"/>
  <c r="AL3667" i="1"/>
  <c r="AL3668" i="1" s="1"/>
  <c r="AJ3362" i="1"/>
  <c r="AL3361" i="1"/>
  <c r="AL3362" i="1" s="1"/>
  <c r="AJ3435" i="1"/>
  <c r="AL3434" i="1"/>
  <c r="AL3435" i="1" s="1"/>
  <c r="AH3186" i="1"/>
  <c r="AJ3183" i="1"/>
  <c r="AJ3470" i="1"/>
  <c r="AL3469" i="1"/>
  <c r="AL3470" i="1" s="1"/>
  <c r="AL3477" i="1"/>
  <c r="AL3478" i="1" s="1"/>
  <c r="AJ3478" i="1"/>
  <c r="AJ3314" i="1"/>
  <c r="AL3309" i="1"/>
  <c r="AL3314" i="1" s="1"/>
  <c r="AJ3398" i="1"/>
  <c r="AL3397" i="1"/>
  <c r="AL3398" i="1" s="1"/>
  <c r="AL3085" i="1"/>
  <c r="AL3086" i="1" s="1"/>
  <c r="AJ3086" i="1"/>
  <c r="AJ2827" i="1"/>
  <c r="AL2826" i="1"/>
  <c r="AL2827" i="1" s="1"/>
  <c r="AJ2966" i="1"/>
  <c r="AL2965" i="1"/>
  <c r="AL2966" i="1" s="1"/>
  <c r="AL2858" i="1"/>
  <c r="AL2860" i="1" s="1"/>
  <c r="AJ2860" i="1"/>
  <c r="AL2823" i="1"/>
  <c r="AL2825" i="1" s="1"/>
  <c r="AJ2825" i="1"/>
  <c r="AJ2834" i="1"/>
  <c r="AL2832" i="1"/>
  <c r="AL2834" i="1" s="1"/>
  <c r="AL3008" i="1"/>
  <c r="AL3010" i="1" s="1"/>
  <c r="AJ3010" i="1"/>
  <c r="AL2660" i="1"/>
  <c r="AL2662" i="1" s="1"/>
  <c r="AJ2662" i="1"/>
  <c r="AJ2878" i="1"/>
  <c r="AL2875" i="1"/>
  <c r="AL2878" i="1" s="1"/>
  <c r="AL2658" i="1"/>
  <c r="AL2659" i="1" s="1"/>
  <c r="AJ2659" i="1"/>
  <c r="AJ2864" i="1"/>
  <c r="AL2863" i="1"/>
  <c r="AL2864" i="1" s="1"/>
  <c r="AJ2489" i="1"/>
  <c r="AL2488" i="1"/>
  <c r="AL2489" i="1" s="1"/>
  <c r="AJ2553" i="1"/>
  <c r="AL2552" i="1"/>
  <c r="AL2553" i="1" s="1"/>
  <c r="AJ2558" i="1"/>
  <c r="AH2560" i="1"/>
  <c r="AJ2602" i="1"/>
  <c r="AL2593" i="1"/>
  <c r="AL2602" i="1" s="1"/>
  <c r="AL2466" i="1"/>
  <c r="AL2508" i="1"/>
  <c r="AL2538" i="1"/>
  <c r="AL2542" i="1" s="1"/>
  <c r="AJ2542" i="1"/>
  <c r="AJ2453" i="1"/>
  <c r="AL2452" i="1"/>
  <c r="AL2453" i="1" s="1"/>
  <c r="AL2143" i="1"/>
  <c r="AL2145" i="1" s="1"/>
  <c r="AJ2145" i="1"/>
  <c r="AJ2461" i="1"/>
  <c r="AL2460" i="1"/>
  <c r="AL2461" i="1" s="1"/>
  <c r="AH2291" i="1"/>
  <c r="AJ2249" i="1"/>
  <c r="AL2248" i="1"/>
  <c r="AL2249" i="1" s="1"/>
  <c r="AJ2190" i="1"/>
  <c r="AL2189" i="1"/>
  <c r="AL2190" i="1" s="1"/>
  <c r="AJ2483" i="1"/>
  <c r="AL2481" i="1"/>
  <c r="AL2483" i="1" s="1"/>
  <c r="AJ2048" i="1"/>
  <c r="AL2047" i="1"/>
  <c r="AL2048" i="1" s="1"/>
  <c r="AJ2344" i="1"/>
  <c r="AL2339" i="1"/>
  <c r="AL2344" i="1" s="1"/>
  <c r="AJ2134" i="1"/>
  <c r="AL2133" i="1"/>
  <c r="AL2134" i="1" s="1"/>
  <c r="AJ2406" i="1"/>
  <c r="AL2405" i="1"/>
  <c r="AL2406" i="1" s="1"/>
  <c r="AJ2186" i="1"/>
  <c r="AL2185" i="1"/>
  <c r="AL2186" i="1" s="1"/>
  <c r="AL2193" i="1"/>
  <c r="AL2194" i="1" s="1"/>
  <c r="AJ2194" i="1"/>
  <c r="AJ2255" i="1"/>
  <c r="AJ1880" i="1"/>
  <c r="AL1877" i="1"/>
  <c r="AL1880" i="1" s="1"/>
  <c r="AH2108" i="1"/>
  <c r="AJ1997" i="1"/>
  <c r="AL1995" i="1"/>
  <c r="AL1997" i="1" s="1"/>
  <c r="AJ2093" i="1"/>
  <c r="AJ1876" i="1"/>
  <c r="AL1870" i="1"/>
  <c r="AL1876" i="1" s="1"/>
  <c r="AL1954" i="1"/>
  <c r="AL1960" i="1" s="1"/>
  <c r="AJ1960" i="1"/>
  <c r="AL2094" i="1"/>
  <c r="AL2100" i="1" s="1"/>
  <c r="AJ2100" i="1"/>
  <c r="AJ1788" i="1"/>
  <c r="AL1784" i="1"/>
  <c r="AL1788" i="1" s="1"/>
  <c r="AL1952" i="1"/>
  <c r="AL1953" i="1" s="1"/>
  <c r="AJ1953" i="1"/>
  <c r="AJ2055" i="1"/>
  <c r="AL2054" i="1"/>
  <c r="AL2055" i="1" s="1"/>
  <c r="AL1716" i="1"/>
  <c r="AL1718" i="1" s="1"/>
  <c r="AJ1718" i="1"/>
  <c r="AJ1900" i="1"/>
  <c r="AL1899" i="1"/>
  <c r="AL1900" i="1" s="1"/>
  <c r="AJ1689" i="1"/>
  <c r="AL1688" i="1"/>
  <c r="AL1689" i="1" s="1"/>
  <c r="AL1523" i="1"/>
  <c r="AL1524" i="1" s="1"/>
  <c r="AJ1524" i="1"/>
  <c r="AJ1665" i="1"/>
  <c r="AL1664" i="1"/>
  <c r="AL1665" i="1" s="1"/>
  <c r="AJ1122" i="1"/>
  <c r="AL1121" i="1"/>
  <c r="AL1122" i="1" s="1"/>
  <c r="AJ1476" i="1"/>
  <c r="AL1475" i="1"/>
  <c r="AL1476" i="1" s="1"/>
  <c r="AJ1223" i="1"/>
  <c r="AL1222" i="1"/>
  <c r="AL1223" i="1" s="1"/>
  <c r="AJ1111" i="1"/>
  <c r="AL1110" i="1"/>
  <c r="AL1111" i="1" s="1"/>
  <c r="AL1108" i="1"/>
  <c r="AL1109" i="1" s="1"/>
  <c r="AJ1109" i="1"/>
  <c r="AJ1261" i="1"/>
  <c r="AL1260" i="1"/>
  <c r="AL1261" i="1" s="1"/>
  <c r="AL1446" i="1"/>
  <c r="AL1448" i="1" s="1"/>
  <c r="AJ1448" i="1"/>
  <c r="AH1311" i="1"/>
  <c r="AL1413" i="1"/>
  <c r="AJ1402" i="1"/>
  <c r="AL1401" i="1"/>
  <c r="AL1402" i="1" s="1"/>
  <c r="AJ1148" i="1"/>
  <c r="AL1147" i="1"/>
  <c r="AL1148" i="1" s="1"/>
  <c r="AJ702" i="1"/>
  <c r="AL696" i="1"/>
  <c r="AL702" i="1" s="1"/>
  <c r="AL957" i="1"/>
  <c r="AL964" i="1" s="1"/>
  <c r="AJ964" i="1"/>
  <c r="AJ1027" i="1"/>
  <c r="AL1026" i="1"/>
  <c r="AL1027" i="1" s="1"/>
  <c r="AL846" i="1"/>
  <c r="AL847" i="1" s="1"/>
  <c r="AJ847" i="1"/>
  <c r="AJ981" i="1"/>
  <c r="AL980" i="1"/>
  <c r="AL981" i="1" s="1"/>
  <c r="AL768" i="1"/>
  <c r="AL769" i="1" s="1"/>
  <c r="AJ769" i="1"/>
  <c r="AL483" i="1"/>
  <c r="AL484" i="1" s="1"/>
  <c r="AJ484" i="1"/>
  <c r="AL621" i="1"/>
  <c r="AL622" i="1" s="1"/>
  <c r="AJ622" i="1"/>
  <c r="AH346" i="1"/>
  <c r="AJ343" i="1"/>
  <c r="AL651" i="1"/>
  <c r="AL659" i="1" s="1"/>
  <c r="AJ659" i="1"/>
  <c r="AJ166" i="1"/>
  <c r="AL165" i="1"/>
  <c r="AL166" i="1" s="1"/>
  <c r="AJ236" i="1"/>
  <c r="AL235" i="1"/>
  <c r="AL236" i="1" s="1"/>
  <c r="AJ500" i="1"/>
  <c r="AL499" i="1"/>
  <c r="AL500" i="1" s="1"/>
  <c r="AJ330" i="1"/>
  <c r="AL329" i="1"/>
  <c r="AL330" i="1" s="1"/>
  <c r="AJ209" i="1"/>
  <c r="AL209" i="1" s="1"/>
  <c r="AJ27" i="1"/>
  <c r="AL26" i="1"/>
  <c r="AL27" i="1" s="1"/>
  <c r="AJ4071" i="1"/>
  <c r="AL4069" i="1"/>
  <c r="AL4071" i="1" s="1"/>
  <c r="AL3792" i="1"/>
  <c r="AL3793" i="1" s="1"/>
  <c r="AJ3793" i="1"/>
  <c r="AL3491" i="1"/>
  <c r="AL3494" i="1" s="1"/>
  <c r="AJ3494" i="1"/>
  <c r="AJ3229" i="1"/>
  <c r="AL3226" i="1"/>
  <c r="AL3229" i="1" s="1"/>
  <c r="AJ3304" i="1"/>
  <c r="AH3308" i="1"/>
  <c r="AL3124" i="1"/>
  <c r="AL3125" i="1" s="1"/>
  <c r="AJ3125" i="1"/>
  <c r="AJ3000" i="1"/>
  <c r="AL2999" i="1"/>
  <c r="AL3000" i="1" s="1"/>
  <c r="AJ3123" i="1"/>
  <c r="AL3122" i="1"/>
  <c r="AL3123" i="1" s="1"/>
  <c r="AJ3373" i="1"/>
  <c r="AL3371" i="1"/>
  <c r="AL3373" i="1" s="1"/>
  <c r="AH3057" i="1"/>
  <c r="AJ3056" i="1"/>
  <c r="AJ3658" i="1"/>
  <c r="AL3655" i="1"/>
  <c r="AL3658" i="1" s="1"/>
  <c r="AL3108" i="1"/>
  <c r="AL3109" i="1" s="1"/>
  <c r="AJ3109" i="1"/>
  <c r="AJ2853" i="1"/>
  <c r="AL2840" i="1"/>
  <c r="AL2853" i="1" s="1"/>
  <c r="AJ2674" i="1"/>
  <c r="AL2672" i="1"/>
  <c r="AL2674" i="1" s="1"/>
  <c r="AL2768" i="1"/>
  <c r="AL2770" i="1" s="1"/>
  <c r="AJ2770" i="1"/>
  <c r="AJ2637" i="1"/>
  <c r="AL2636" i="1"/>
  <c r="AL2637" i="1" s="1"/>
  <c r="AJ2669" i="1"/>
  <c r="AL2668" i="1"/>
  <c r="AL2669" i="1" s="1"/>
  <c r="AL2882" i="1"/>
  <c r="AL2884" i="1" s="1"/>
  <c r="AJ2884" i="1"/>
  <c r="AJ2703" i="1"/>
  <c r="AL2700" i="1"/>
  <c r="AL2703" i="1" s="1"/>
  <c r="AL2512" i="1"/>
  <c r="AL2513" i="1" s="1"/>
  <c r="AJ2513" i="1"/>
  <c r="AL2738" i="1"/>
  <c r="AL2740" i="1" s="1"/>
  <c r="AJ2740" i="1"/>
  <c r="AJ2433" i="1"/>
  <c r="AL2430" i="1"/>
  <c r="AL2433" i="1" s="1"/>
  <c r="AJ2245" i="1"/>
  <c r="AL2243" i="1"/>
  <c r="AL2245" i="1" s="1"/>
  <c r="AJ2128" i="1"/>
  <c r="AL2127" i="1"/>
  <c r="AL2128" i="1" s="1"/>
  <c r="AL2446" i="1"/>
  <c r="AL2451" i="1" s="1"/>
  <c r="AJ2451" i="1"/>
  <c r="AJ2142" i="1"/>
  <c r="AL2141" i="1"/>
  <c r="AL2142" i="1" s="1"/>
  <c r="AJ2393" i="1"/>
  <c r="AL2391" i="1"/>
  <c r="AL2393" i="1" s="1"/>
  <c r="AJ2269" i="1"/>
  <c r="AL2268" i="1"/>
  <c r="AL2269" i="1" s="1"/>
  <c r="AJ2420" i="1"/>
  <c r="AL2419" i="1"/>
  <c r="AL2420" i="1" s="1"/>
  <c r="AJ2305" i="1"/>
  <c r="AL2304" i="1"/>
  <c r="AL2305" i="1" s="1"/>
  <c r="AL2403" i="1"/>
  <c r="AL2404" i="1" s="1"/>
  <c r="AJ2404" i="1"/>
  <c r="AJ2395" i="1"/>
  <c r="AL2394" i="1"/>
  <c r="AL2395" i="1" s="1"/>
  <c r="AJ2010" i="1"/>
  <c r="AH2011" i="1"/>
  <c r="AL1886" i="1"/>
  <c r="AL1888" i="1" s="1"/>
  <c r="AJ1888" i="1"/>
  <c r="AL1936" i="1"/>
  <c r="AL1938" i="1" s="1"/>
  <c r="AJ1938" i="1"/>
  <c r="AL1798" i="1"/>
  <c r="AL1799" i="1" s="1"/>
  <c r="AJ1799" i="1"/>
  <c r="AL1943" i="1"/>
  <c r="AL1944" i="1" s="1"/>
  <c r="AJ1944" i="1"/>
  <c r="AJ1749" i="1"/>
  <c r="AJ1554" i="1"/>
  <c r="AL1553" i="1"/>
  <c r="AL1554" i="1" s="1"/>
  <c r="AH1464" i="1"/>
  <c r="AJ1661" i="1"/>
  <c r="AL1660" i="1"/>
  <c r="AL1661" i="1" s="1"/>
  <c r="AJ1770" i="1"/>
  <c r="AL1767" i="1"/>
  <c r="AL1770" i="1" s="1"/>
  <c r="AJ1466" i="1"/>
  <c r="AL1465" i="1"/>
  <c r="AL1466" i="1" s="1"/>
  <c r="AJ1573" i="1"/>
  <c r="AL1566" i="1"/>
  <c r="AL1573" i="1" s="1"/>
  <c r="AL1626" i="1"/>
  <c r="AL1628" i="1" s="1"/>
  <c r="AJ1628" i="1"/>
  <c r="AJ1885" i="1"/>
  <c r="AL1881" i="1"/>
  <c r="AL1885" i="1" s="1"/>
  <c r="AJ1659" i="1"/>
  <c r="AL1656" i="1"/>
  <c r="AL1659" i="1" s="1"/>
  <c r="AJ1544" i="1"/>
  <c r="AL1542" i="1"/>
  <c r="AL1544" i="1" s="1"/>
  <c r="AJ1625" i="1"/>
  <c r="AL1624" i="1"/>
  <c r="AL1625" i="1" s="1"/>
  <c r="AL1420" i="1"/>
  <c r="AJ1212" i="1"/>
  <c r="AL1211" i="1"/>
  <c r="AL1212" i="1" s="1"/>
  <c r="AJ1365" i="1"/>
  <c r="AL1364" i="1"/>
  <c r="AL1365" i="1" s="1"/>
  <c r="AL1030" i="1"/>
  <c r="AL1031" i="1" s="1"/>
  <c r="AJ1031" i="1"/>
  <c r="AJ1107" i="1"/>
  <c r="AL1106" i="1"/>
  <c r="AL1107" i="1" s="1"/>
  <c r="AJ1388" i="1"/>
  <c r="AL1385" i="1"/>
  <c r="AL1388" i="1" s="1"/>
  <c r="AL1307" i="1"/>
  <c r="AL1311" i="1" s="1"/>
  <c r="AJ1311" i="1"/>
  <c r="AJ1164" i="1"/>
  <c r="AL1158" i="1"/>
  <c r="AL1164" i="1" s="1"/>
  <c r="AL1044" i="1"/>
  <c r="AJ1413" i="1"/>
  <c r="AL996" i="1"/>
  <c r="AL1000" i="1" s="1"/>
  <c r="AJ1000" i="1"/>
  <c r="AJ814" i="1"/>
  <c r="AL813" i="1"/>
  <c r="AL814" i="1" s="1"/>
  <c r="AJ945" i="1"/>
  <c r="AL944" i="1"/>
  <c r="AL945" i="1" s="1"/>
  <c r="AJ642" i="1"/>
  <c r="AL641" i="1"/>
  <c r="AL642" i="1" s="1"/>
  <c r="AJ1018" i="1"/>
  <c r="AL1016" i="1"/>
  <c r="AL1018" i="1" s="1"/>
  <c r="AJ735" i="1"/>
  <c r="AJ859" i="1"/>
  <c r="AL858" i="1"/>
  <c r="AL859" i="1" s="1"/>
  <c r="AJ1227" i="1"/>
  <c r="AL1226" i="1"/>
  <c r="AL1227" i="1" s="1"/>
  <c r="AJ1092" i="1"/>
  <c r="AL1088" i="1"/>
  <c r="AL1092" i="1" s="1"/>
  <c r="AJ757" i="1"/>
  <c r="AL756" i="1"/>
  <c r="AL757" i="1" s="1"/>
  <c r="AJ452" i="1"/>
  <c r="AL451" i="1"/>
  <c r="AL452" i="1" s="1"/>
  <c r="AJ392" i="1"/>
  <c r="AL391" i="1"/>
  <c r="AL392" i="1" s="1"/>
  <c r="AJ616" i="1"/>
  <c r="AH422" i="1"/>
  <c r="AJ521" i="1"/>
  <c r="AL520" i="1"/>
  <c r="AL521" i="1" s="1"/>
  <c r="AJ563" i="1"/>
  <c r="AL562" i="1"/>
  <c r="AL563" i="1" s="1"/>
  <c r="AJ334" i="1"/>
  <c r="AL331" i="1"/>
  <c r="AL334" i="1" s="1"/>
  <c r="AJ150" i="1"/>
  <c r="AL149" i="1"/>
  <c r="AL150" i="1" s="1"/>
  <c r="AL465" i="1"/>
  <c r="AL466" i="1" s="1"/>
  <c r="AJ466" i="1"/>
  <c r="AL476" i="1"/>
  <c r="AL477" i="1" s="1"/>
  <c r="AJ477" i="1"/>
  <c r="AH204" i="1"/>
  <c r="AL192" i="1"/>
  <c r="AL193" i="1" s="1"/>
  <c r="AJ193" i="1"/>
  <c r="AL253" i="1"/>
  <c r="AL268" i="1" s="1"/>
  <c r="AJ268" i="1"/>
  <c r="AJ585" i="1"/>
  <c r="AL579" i="1"/>
  <c r="AL585" i="1" s="1"/>
  <c r="AJ25" i="1"/>
  <c r="AL24" i="1"/>
  <c r="AL25" i="1" s="1"/>
  <c r="AJ39" i="1"/>
  <c r="AL36" i="1"/>
  <c r="AL39" i="1" s="1"/>
  <c r="AL34" i="1"/>
  <c r="AL35" i="1" s="1"/>
  <c r="AJ35" i="1"/>
  <c r="AL343" i="1" l="1"/>
  <c r="AL346" i="1" s="1"/>
  <c r="AJ346" i="1"/>
  <c r="AJ3308" i="1"/>
  <c r="AL3304" i="1"/>
  <c r="AL3308" i="1" s="1"/>
  <c r="AJ3186" i="1"/>
  <c r="AL3183" i="1"/>
  <c r="AL3186" i="1" s="1"/>
  <c r="AJ594" i="1"/>
  <c r="AL592" i="1"/>
  <c r="AL594" i="1" s="1"/>
  <c r="AJ1988" i="1"/>
  <c r="AL1987" i="1"/>
  <c r="AL1988" i="1" s="1"/>
  <c r="AJ617" i="1"/>
  <c r="AL616" i="1"/>
  <c r="AL617" i="1" s="1"/>
  <c r="AJ2225" i="1"/>
  <c r="AL2222" i="1"/>
  <c r="AL2225" i="1" s="1"/>
  <c r="AJ1456" i="1"/>
  <c r="AL1454" i="1"/>
  <c r="AL1456" i="1" s="1"/>
  <c r="AL3317" i="1"/>
  <c r="AL3319" i="1" s="1"/>
  <c r="AJ3319" i="1"/>
  <c r="AJ210" i="1"/>
  <c r="AJ3822" i="1"/>
  <c r="AL3821" i="1"/>
  <c r="AL3822" i="1" s="1"/>
  <c r="AL3146" i="1"/>
  <c r="AL3147" i="1" s="1"/>
  <c r="AJ3147" i="1"/>
  <c r="AJ342" i="1"/>
  <c r="AL339" i="1"/>
  <c r="AL342" i="1" s="1"/>
  <c r="AJ2029" i="1"/>
  <c r="AL2027" i="1"/>
  <c r="AL2029" i="1" s="1"/>
  <c r="AJ4461" i="1"/>
  <c r="AL3573" i="1"/>
  <c r="AL3575" i="1" s="1"/>
  <c r="AJ3575" i="1"/>
  <c r="AL3209" i="1"/>
  <c r="AL3211" i="1" s="1"/>
  <c r="AJ3211" i="1"/>
  <c r="AL4594" i="1"/>
  <c r="AL4599" i="1" s="1"/>
  <c r="AJ4599" i="1"/>
  <c r="AJ516" i="1"/>
  <c r="AL515" i="1"/>
  <c r="AL516" i="1" s="1"/>
  <c r="AJ1453" i="1"/>
  <c r="AL1452" i="1"/>
  <c r="AL1453" i="1" s="1"/>
  <c r="AL1747" i="1"/>
  <c r="AL1748" i="1" s="1"/>
  <c r="AJ1748" i="1"/>
  <c r="AL3205" i="1"/>
  <c r="AL3206" i="1" s="1"/>
  <c r="AJ3206" i="1"/>
  <c r="AL3458" i="1"/>
  <c r="AJ875" i="1"/>
  <c r="AL868" i="1"/>
  <c r="AL875" i="1" s="1"/>
  <c r="AJ4506" i="1"/>
  <c r="AL4502" i="1"/>
  <c r="AL4506" i="1" s="1"/>
  <c r="AL735" i="1"/>
  <c r="AL738" i="1" s="1"/>
  <c r="AJ738" i="1"/>
  <c r="AJ2011" i="1"/>
  <c r="AL2010" i="1"/>
  <c r="AL2011" i="1" s="1"/>
  <c r="AJ3992" i="1"/>
  <c r="AL3991" i="1"/>
  <c r="AL3992" i="1" s="1"/>
  <c r="AJ1750" i="1"/>
  <c r="AL1749" i="1"/>
  <c r="AL1750" i="1" s="1"/>
  <c r="AJ3502" i="1"/>
  <c r="AL3501" i="1"/>
  <c r="AL3502" i="1" s="1"/>
  <c r="AJ572" i="1"/>
  <c r="AL571" i="1"/>
  <c r="AL572" i="1" s="1"/>
  <c r="AJ857" i="1"/>
  <c r="AJ2557" i="1"/>
  <c r="AL2554" i="1"/>
  <c r="AL2557" i="1" s="1"/>
  <c r="AL1057" i="1"/>
  <c r="AL1059" i="1" s="1"/>
  <c r="AJ1059" i="1"/>
  <c r="AJ2717" i="1"/>
  <c r="AJ4410" i="1"/>
  <c r="AL4408" i="1"/>
  <c r="AL4410" i="1" s="1"/>
  <c r="AL4394" i="1"/>
  <c r="AL4395" i="1" s="1"/>
  <c r="AJ4395" i="1"/>
  <c r="AL636" i="1"/>
  <c r="AL638" i="1" s="1"/>
  <c r="AJ638" i="1"/>
  <c r="AJ1663" i="1"/>
  <c r="AL1662" i="1"/>
  <c r="AL1663" i="1" s="1"/>
  <c r="AJ3873" i="1"/>
  <c r="AL3870" i="1"/>
  <c r="AL3873" i="1" s="1"/>
  <c r="AJ4343" i="1"/>
  <c r="AL4341" i="1"/>
  <c r="AL4343" i="1" s="1"/>
  <c r="AJ3458" i="1"/>
  <c r="AJ3433" i="1"/>
  <c r="AL3432" i="1"/>
  <c r="AL3433" i="1" s="1"/>
  <c r="AJ4579" i="1"/>
  <c r="AL4576" i="1"/>
  <c r="AL4579" i="1" s="1"/>
  <c r="AJ1758" i="1"/>
  <c r="AL1751" i="1"/>
  <c r="AL1758" i="1" s="1"/>
  <c r="AL2717" i="1"/>
  <c r="AL3708" i="1"/>
  <c r="AL3709" i="1" s="1"/>
  <c r="AJ3709" i="1"/>
  <c r="AL3802" i="1"/>
  <c r="AL3804" i="1" s="1"/>
  <c r="AJ3804" i="1"/>
  <c r="AL2799" i="1"/>
  <c r="AL2801" i="1" s="1"/>
  <c r="AJ2801" i="1"/>
  <c r="AL1618" i="1"/>
  <c r="AL1621" i="1" s="1"/>
  <c r="AJ1621" i="1"/>
  <c r="AJ1426" i="1"/>
  <c r="AL1423" i="1"/>
  <c r="AL1426" i="1" s="1"/>
  <c r="AJ2037" i="1"/>
  <c r="AL2036" i="1"/>
  <c r="AL2037" i="1" s="1"/>
  <c r="AJ889" i="1"/>
  <c r="AL888" i="1"/>
  <c r="AL889" i="1" s="1"/>
  <c r="AL820" i="1"/>
  <c r="AL822" i="1" s="1"/>
  <c r="AJ822" i="1"/>
  <c r="AJ1502" i="1"/>
  <c r="AL1501" i="1"/>
  <c r="AL1502" i="1" s="1"/>
  <c r="AJ3161" i="1"/>
  <c r="AL3158" i="1"/>
  <c r="AL3161" i="1" s="1"/>
  <c r="AL1541" i="1"/>
  <c r="AL2412" i="1"/>
  <c r="AL2414" i="1" s="1"/>
  <c r="AJ2414" i="1"/>
  <c r="AJ2806" i="1"/>
  <c r="AL2805" i="1"/>
  <c r="AL2806" i="1" s="1"/>
  <c r="AJ4375" i="1"/>
  <c r="AL4373" i="1"/>
  <c r="AL4375" i="1" s="1"/>
  <c r="AL4005" i="1"/>
  <c r="AL4009" i="1" s="1"/>
  <c r="AJ4009" i="1"/>
  <c r="AL105" i="1"/>
  <c r="AL107" i="1" s="1"/>
  <c r="AJ107" i="1"/>
  <c r="AL3050" i="1"/>
  <c r="AL3051" i="1" s="1"/>
  <c r="AJ3051" i="1"/>
  <c r="AJ2066" i="1"/>
  <c r="AL2065" i="1"/>
  <c r="AL2066" i="1" s="1"/>
  <c r="AL245" i="1"/>
  <c r="AL247" i="1" s="1"/>
  <c r="AJ247" i="1"/>
  <c r="AL211" i="1"/>
  <c r="AL214" i="1" s="1"/>
  <c r="AJ214" i="1"/>
  <c r="AJ725" i="1"/>
  <c r="AL722" i="1"/>
  <c r="AL725" i="1" s="1"/>
  <c r="AJ322" i="1"/>
  <c r="AL319" i="1"/>
  <c r="AL322" i="1" s="1"/>
  <c r="AL1327" i="1"/>
  <c r="AJ1541" i="1"/>
  <c r="AL4433" i="1"/>
  <c r="AL4435" i="1" s="1"/>
  <c r="AJ4435" i="1"/>
  <c r="AJ968" i="1"/>
  <c r="AL967" i="1"/>
  <c r="AL968" i="1" s="1"/>
  <c r="AJ3199" i="1"/>
  <c r="AL3198" i="1"/>
  <c r="AL3199" i="1" s="1"/>
  <c r="AJ3630" i="1"/>
  <c r="AL3627" i="1"/>
  <c r="AL3630" i="1" s="1"/>
  <c r="AL3587" i="1"/>
  <c r="AL3589" i="1" s="1"/>
  <c r="AJ3589" i="1"/>
  <c r="AL441" i="1"/>
  <c r="AL443" i="1" s="1"/>
  <c r="AJ443" i="1"/>
  <c r="AJ2491" i="1"/>
  <c r="AL2490" i="1"/>
  <c r="AL2491" i="1" s="1"/>
  <c r="AJ2970" i="1"/>
  <c r="AL2969" i="1"/>
  <c r="AL2970" i="1" s="1"/>
  <c r="AL301" i="1"/>
  <c r="AL302" i="1" s="1"/>
  <c r="AJ302" i="1"/>
  <c r="AJ1327" i="1"/>
  <c r="AJ2346" i="1"/>
  <c r="AL2345" i="1"/>
  <c r="AL2346" i="1" s="1"/>
  <c r="AL1085" i="1"/>
  <c r="AL1087" i="1" s="1"/>
  <c r="AJ1087" i="1"/>
  <c r="AJ2499" i="1"/>
  <c r="AL2498" i="1"/>
  <c r="AL2499" i="1" s="1"/>
  <c r="AJ1265" i="1"/>
  <c r="AL1264" i="1"/>
  <c r="AL1265" i="1" s="1"/>
  <c r="AL1531" i="1"/>
  <c r="AL1533" i="1" s="1"/>
  <c r="AJ1533" i="1"/>
  <c r="AL1028" i="1"/>
  <c r="AL1029" i="1" s="1"/>
  <c r="AJ1029" i="1"/>
  <c r="AJ819" i="1"/>
  <c r="AL815" i="1"/>
  <c r="AL819" i="1" s="1"/>
  <c r="AL4627" i="1"/>
  <c r="AL4629" i="1" s="1"/>
  <c r="AJ4629" i="1"/>
  <c r="AL3529" i="1"/>
  <c r="AL3530" i="1" s="1"/>
  <c r="AJ3530" i="1"/>
  <c r="AL1303" i="1"/>
  <c r="AL1306" i="1" s="1"/>
  <c r="AJ1306" i="1"/>
  <c r="AL3058" i="1"/>
  <c r="AL3062" i="1" s="1"/>
  <c r="AJ3062" i="1"/>
  <c r="AL4622" i="1"/>
  <c r="AL4624" i="1" s="1"/>
  <c r="AJ4624" i="1"/>
  <c r="AL865" i="1"/>
  <c r="AL867" i="1" s="1"/>
  <c r="AJ867" i="1"/>
  <c r="AL3638" i="1"/>
  <c r="AL3640" i="1" s="1"/>
  <c r="AJ3640" i="1"/>
  <c r="AL969" i="1"/>
  <c r="AL971" i="1" s="1"/>
  <c r="AJ971" i="1"/>
  <c r="AL396" i="1"/>
  <c r="AJ941" i="1"/>
  <c r="AL940" i="1"/>
  <c r="AL941" i="1" s="1"/>
  <c r="AL1060" i="1"/>
  <c r="AL1065" i="1" s="1"/>
  <c r="AJ1065" i="1"/>
  <c r="AL3409" i="1"/>
  <c r="AL3411" i="1" s="1"/>
  <c r="AJ3411" i="1"/>
  <c r="AJ2751" i="1"/>
  <c r="AL2750" i="1"/>
  <c r="AL2751" i="1" s="1"/>
  <c r="AL942" i="1"/>
  <c r="AL943" i="1" s="1"/>
  <c r="AJ943" i="1"/>
  <c r="AL397" i="1"/>
  <c r="AL399" i="1" s="1"/>
  <c r="AJ399" i="1"/>
  <c r="AL405" i="1"/>
  <c r="AL407" i="1" s="1"/>
  <c r="AJ407" i="1"/>
  <c r="AJ1928" i="1"/>
  <c r="AL1927" i="1"/>
  <c r="AL1928" i="1" s="1"/>
  <c r="AL1820" i="1"/>
  <c r="AL1823" i="1" s="1"/>
  <c r="AJ1823" i="1"/>
  <c r="AJ396" i="1"/>
  <c r="AL3729" i="1"/>
  <c r="AL3731" i="1" s="1"/>
  <c r="AJ3731" i="1"/>
  <c r="AJ3490" i="1"/>
  <c r="AL3488" i="1"/>
  <c r="AL3490" i="1" s="1"/>
  <c r="AJ3998" i="1"/>
  <c r="AL3993" i="1"/>
  <c r="AL3998" i="1" s="1"/>
  <c r="AL2440" i="1"/>
  <c r="AL2442" i="1" s="1"/>
  <c r="AJ2442" i="1"/>
  <c r="AJ3107" i="1"/>
  <c r="AL3104" i="1"/>
  <c r="AL3107" i="1" s="1"/>
  <c r="AL3888" i="1"/>
  <c r="AL3890" i="1" s="1"/>
  <c r="AJ3890" i="1"/>
  <c r="AJ182" i="1"/>
  <c r="AL181" i="1"/>
  <c r="AL182" i="1" s="1"/>
  <c r="AL402" i="1"/>
  <c r="AL404" i="1" s="1"/>
  <c r="AJ404" i="1"/>
  <c r="AL3847" i="1"/>
  <c r="AL3849" i="1" s="1"/>
  <c r="AJ3849" i="1"/>
  <c r="AJ3779" i="1"/>
  <c r="AL3773" i="1"/>
  <c r="AL3779" i="1" s="1"/>
  <c r="AJ1398" i="1"/>
  <c r="AL1395" i="1"/>
  <c r="AL1398" i="1" s="1"/>
  <c r="AJ1170" i="1"/>
  <c r="AL1169" i="1"/>
  <c r="AL1170" i="1" s="1"/>
  <c r="AL3836" i="1"/>
  <c r="AL3838" i="1" s="1"/>
  <c r="AJ3838" i="1"/>
  <c r="AL3056" i="1"/>
  <c r="AL3057" i="1" s="1"/>
  <c r="AJ3057" i="1"/>
  <c r="AL2558" i="1"/>
  <c r="AL2560" i="1" s="1"/>
  <c r="AJ2560" i="1"/>
  <c r="AJ2749" i="1"/>
  <c r="AL2747" i="1"/>
  <c r="AL2749" i="1" s="1"/>
  <c r="AJ427" i="1"/>
  <c r="AL425" i="1"/>
  <c r="AL427" i="1" s="1"/>
  <c r="AJ1035" i="1"/>
  <c r="AL1034" i="1"/>
  <c r="AL1035" i="1" s="1"/>
  <c r="AL3412" i="1"/>
  <c r="AL3413" i="1" s="1"/>
  <c r="AJ3413" i="1"/>
  <c r="AL112" i="1"/>
  <c r="AL114" i="1" s="1"/>
  <c r="AJ114" i="1"/>
  <c r="AJ1020" i="1"/>
  <c r="AL1019" i="1"/>
  <c r="AL1020" i="1" s="1"/>
  <c r="AL1742" i="1"/>
  <c r="AL1744" i="1" s="1"/>
  <c r="AJ1744" i="1"/>
  <c r="AJ4294" i="1"/>
  <c r="AL4293" i="1"/>
  <c r="AL4294" i="1" s="1"/>
  <c r="AJ171" i="1"/>
  <c r="AL167" i="1"/>
  <c r="AL171" i="1" s="1"/>
  <c r="AJ717" i="1"/>
  <c r="AL715" i="1"/>
  <c r="AL717" i="1" s="1"/>
  <c r="AJ1703" i="1"/>
  <c r="AL1702" i="1"/>
  <c r="AL1703" i="1" s="1"/>
  <c r="AJ1302" i="1"/>
  <c r="AL428" i="1"/>
  <c r="AL431" i="1" s="1"/>
  <c r="AJ431" i="1"/>
  <c r="AJ3091" i="1"/>
  <c r="AL3090" i="1"/>
  <c r="AL3091" i="1" s="1"/>
  <c r="AL210" i="1"/>
  <c r="AJ3866" i="1"/>
  <c r="AL3865" i="1"/>
  <c r="AL3866" i="1" s="1"/>
  <c r="AJ3498" i="1"/>
  <c r="AL3497" i="1"/>
  <c r="AL3498" i="1" s="1"/>
  <c r="AL3842" i="1"/>
  <c r="AL3844" i="1" s="1"/>
  <c r="AJ3844" i="1"/>
  <c r="AL4461" i="1"/>
  <c r="AJ2114" i="1"/>
  <c r="AL2113" i="1"/>
  <c r="AL2114" i="1" s="1"/>
  <c r="AL1857" i="1"/>
  <c r="AL1859" i="1" s="1"/>
  <c r="AJ1859" i="1"/>
  <c r="AJ1984" i="1"/>
  <c r="AL1983" i="1"/>
  <c r="AL1984" i="1" s="1"/>
</calcChain>
</file>

<file path=xl/sharedStrings.xml><?xml version="1.0" encoding="utf-8"?>
<sst xmlns="http://schemas.openxmlformats.org/spreadsheetml/2006/main" count="30023" uniqueCount="15587">
  <si>
    <t xml:space="preserve"> ชื่อองค์กรปกครองส่วนท้องถิ่น ..... องค์การบริหารส่วนตำบลหนองบัวเหนือ .....</t>
  </si>
  <si>
    <t>ภ.ด.ส.1</t>
  </si>
  <si>
    <t>ราคาประเมินทุนทรัพย์ของสิ่งปลูกสร้าง</t>
  </si>
  <si>
    <t>รวมราคาประเมินของที่ดินและ
สิ่งปลูกสร้าง</t>
  </si>
  <si>
    <t>ราคาประเมินของที่ดินและสิ่งปลูกสร้างตามสัดส่วนการใช้ประโยชน์</t>
  </si>
  <si>
    <t>หักมูลค่าฐานภาษี
ที่ได้รับยกเว้น (บาท)</t>
  </si>
  <si>
    <t xml:space="preserve">คงเหลือราคาประเมิน
ทุนทรัพย์
ที่ต้องชำระภาษี (บาท) </t>
  </si>
  <si>
    <t>อัตราภาษี(ร้อยละ)</t>
  </si>
  <si>
    <t>จำนวนภาษี่ต้องชำระ
(บาท)</t>
  </si>
  <si>
    <t>รหัสชื่อ</t>
  </si>
  <si>
    <t>หมายเลขบัตรประชาชน</t>
  </si>
  <si>
    <t>ชื่อ-นามสกุล</t>
  </si>
  <si>
    <t>ที่อยู่</t>
  </si>
  <si>
    <t>ที่</t>
  </si>
  <si>
    <t>PARCEL CODE</t>
  </si>
  <si>
    <t>ประเภทที่ดิน</t>
  </si>
  <si>
    <t>เลขที่เอกสารสิทธิ์</t>
  </si>
  <si>
    <t>จำนวนเนื้อที่ดิน</t>
  </si>
  <si>
    <t>ลักษณะการทำประโยชน์</t>
  </si>
  <si>
    <t>คำนวณ
เป็น ตร.ว.</t>
  </si>
  <si>
    <t xml:space="preserve">ราคาประเมิน
ต่อ ตร.ว. (บาท)
</t>
  </si>
  <si>
    <t>รวมราคาประเมิน ที่ดิน 
(บาท)</t>
  </si>
  <si>
    <t>HOUSE CODE</t>
  </si>
  <si>
    <t>ประเภทของสิ่งปลูกสร้างตามบัญชีกรมธนารักษ์</t>
  </si>
  <si>
    <t>ลักษณะสิ่งปลูกสร้าง (ตึก/ไม้/ตึกครึ่งไม้)</t>
  </si>
  <si>
    <t>ขนาดพื้นที่สิ่งปลูกสร้าง (ตร.ม.)</t>
  </si>
  <si>
    <t>คิดเป็นสัดส่วน(ร้อยละ)</t>
  </si>
  <si>
    <t>ราคาประเมินสิ่งปลูกสร้างต่อ ตร.ว.</t>
  </si>
  <si>
    <t>รวมราคา
สิ่งปลูกสร้าง 
(บาท)</t>
  </si>
  <si>
    <t>ค่าเสื่อม</t>
  </si>
  <si>
    <t>ราคาประเมิน
สิ่งปลูกสร้างหลังหัก
ค่าเสื่อม 
(บาท)</t>
  </si>
  <si>
    <t>อายุสิ่งปลูกสร้าง(ปี)</t>
  </si>
  <si>
    <t xml:space="preserve">
ค่าเสื่อม 
(ร้อยละ)
</t>
  </si>
  <si>
    <t>ไร่</t>
  </si>
  <si>
    <t>งาน</t>
  </si>
  <si>
    <t>วา</t>
  </si>
  <si>
    <t>ก516/2530</t>
  </si>
  <si>
    <t>1639900053217</t>
  </si>
  <si>
    <t>น.ส. กนกพร ใจบุญ</t>
  </si>
  <si>
    <t>เลขที่ 13 ม. 1  ต. หนองบัวเหนือ อ. เมืองตาก จ. ตาก</t>
  </si>
  <si>
    <t>8506</t>
  </si>
  <si>
    <t>01G075</t>
  </si>
  <si>
    <t>โฉนด</t>
  </si>
  <si>
    <t>17666</t>
  </si>
  <si>
    <t xml:space="preserve">(2-1) </t>
  </si>
  <si>
    <t>เลขที่ 13 หมู่ที่ 1 หนองบัวเหนือ เมืองตาก ตาก</t>
  </si>
  <si>
    <t>01G075-B001</t>
  </si>
  <si>
    <t>100|ประเภทบ้านเดี่ยว(65)</t>
  </si>
  <si>
    <t>ตึก</t>
  </si>
  <si>
    <t>ใช้เอง-(2-1)</t>
  </si>
  <si>
    <t xml:space="preserve"> รวม </t>
  </si>
  <si>
    <t>ก517/5195</t>
  </si>
  <si>
    <t>3630100014801</t>
  </si>
  <si>
    <t>น.ส. กนกวรรณ บางฤทธิ์</t>
  </si>
  <si>
    <t>เลขที่ 19/2 ม. 7  ต. หนองบัวเหนือ อ. เมืองตาก จ. ตาก</t>
  </si>
  <si>
    <t>8140</t>
  </si>
  <si>
    <t>03E027</t>
  </si>
  <si>
    <t>49165</t>
  </si>
  <si>
    <t>ประกอบเกษตรกรรม</t>
  </si>
  <si>
    <t>ก770/5718</t>
  </si>
  <si>
    <t>3639900071025</t>
  </si>
  <si>
    <t>นาย กมล บำรุงศรี</t>
  </si>
  <si>
    <t>เลขที่ 760 ม. - ซ. - ถ. ตากสิน  ต. หนองหลวง อ. เมืองตาก จ. ตาก</t>
  </si>
  <si>
    <t>7475</t>
  </si>
  <si>
    <t>03D005</t>
  </si>
  <si>
    <t>27355</t>
  </si>
  <si>
    <t>7495</t>
  </si>
  <si>
    <t>03D027</t>
  </si>
  <si>
    <t>53033</t>
  </si>
  <si>
    <t>ก775/8774</t>
  </si>
  <si>
    <t>3630200222499</t>
  </si>
  <si>
    <t>นาง กมลทิพย์ ศรีวัตถา</t>
  </si>
  <si>
    <t>เลขที่ 36 ม. 1  ต. หนองบัวเหนือ อ. เมืองตาก จ. ตาก</t>
  </si>
  <si>
    <t>8893</t>
  </si>
  <si>
    <t>01G143</t>
  </si>
  <si>
    <t>48803</t>
  </si>
  <si>
    <t>8126</t>
  </si>
  <si>
    <t>01F011</t>
  </si>
  <si>
    <t>47298</t>
  </si>
  <si>
    <t>8939</t>
  </si>
  <si>
    <t>01G143/002</t>
  </si>
  <si>
    <t>64190</t>
  </si>
  <si>
    <t>8936</t>
  </si>
  <si>
    <t>01G143/003</t>
  </si>
  <si>
    <t>64188</t>
  </si>
  <si>
    <t>ก777/2440</t>
  </si>
  <si>
    <t>น.ส. กมลวรรณ จุตโต</t>
  </si>
  <si>
    <t>เลขที่ 11/1 ม. 4  ต. วังหิน อ. เมืองตาก จ. ตาก</t>
  </si>
  <si>
    <t>8807</t>
  </si>
  <si>
    <t>01G007</t>
  </si>
  <si>
    <t>26355</t>
  </si>
  <si>
    <t>ก765/1750</t>
  </si>
  <si>
    <t>3630100001318</t>
  </si>
  <si>
    <t>นาย กรภัทร์ คำแมน</t>
  </si>
  <si>
    <t>เลขที่ 100/2 ม. 2  ต. แม่จะเรา อ. แม่ระมาด จ. ตาก</t>
  </si>
  <si>
    <t>8288</t>
  </si>
  <si>
    <t>02C029/002</t>
  </si>
  <si>
    <t>55159</t>
  </si>
  <si>
    <t>ก774/5771</t>
  </si>
  <si>
    <t>น.ส. กรรณิฐา เนียมก้อน</t>
  </si>
  <si>
    <t>เลขที่ 3 ม. 7  ต. หนองบัวเหนือ อ. เมืองตาก จ. ตาก</t>
  </si>
  <si>
    <t>9383</t>
  </si>
  <si>
    <t>07A019</t>
  </si>
  <si>
    <t>น.ส.3ก</t>
  </si>
  <si>
    <t>910</t>
  </si>
  <si>
    <t>ก791/5850</t>
  </si>
  <si>
    <t>3639900025872</t>
  </si>
  <si>
    <t>น.ส. กรองทอง ทัศนา</t>
  </si>
  <si>
    <t>ถ. รามคำแหง  ต. หัวเดียด อ. เมืองตาก จ. ตาก</t>
  </si>
  <si>
    <t>8026</t>
  </si>
  <si>
    <t>02C007</t>
  </si>
  <si>
    <t>31072</t>
  </si>
  <si>
    <t>8028</t>
  </si>
  <si>
    <t>02C005</t>
  </si>
  <si>
    <t>28837</t>
  </si>
  <si>
    <t>8029</t>
  </si>
  <si>
    <t>02C009</t>
  </si>
  <si>
    <t>28839</t>
  </si>
  <si>
    <t>8030</t>
  </si>
  <si>
    <t>02C010</t>
  </si>
  <si>
    <t>28840</t>
  </si>
  <si>
    <t>8025</t>
  </si>
  <si>
    <t>02C008</t>
  </si>
  <si>
    <t>31071</t>
  </si>
  <si>
    <t>ก700/1787</t>
  </si>
  <si>
    <t>นาย กรี กรศรี</t>
  </si>
  <si>
    <t>เลขที่ 1 ม. 1  ต. หนองบัวเหนือ อ. เมืองตาก จ. ตาก</t>
  </si>
  <si>
    <t>8741</t>
  </si>
  <si>
    <t>50X6932</t>
  </si>
  <si>
    <t>น.ส.3</t>
  </si>
  <si>
    <t>38</t>
  </si>
  <si>
    <t>ก740/7859</t>
  </si>
  <si>
    <t>3630100011992</t>
  </si>
  <si>
    <t>น.ส. กรุณา มีหนองน้ำ</t>
  </si>
  <si>
    <t>เลขที่ 41/1 ม. 2  ต. หนองบัวเหนือ อ. เมืองตาก จ. ตาก</t>
  </si>
  <si>
    <t>7864</t>
  </si>
  <si>
    <t>02C056</t>
  </si>
  <si>
    <t>25524</t>
  </si>
  <si>
    <t>ทิ้งไว้ว่างเปล่า</t>
  </si>
  <si>
    <t>8005</t>
  </si>
  <si>
    <t>02B043</t>
  </si>
  <si>
    <t>28295</t>
  </si>
  <si>
    <t>8299</t>
  </si>
  <si>
    <t>02C034/001</t>
  </si>
  <si>
    <t>56983</t>
  </si>
  <si>
    <t>ก945/5719</t>
  </si>
  <si>
    <t>นาง กฤตินี ทวีเกื้อกูลกิจ</t>
  </si>
  <si>
    <t>เลขที่ 498/1-3 ม. - ซ. - ถ. ตากสิน  ต. หนองหลวง อ. เมืองตาก จ. ตาก</t>
  </si>
  <si>
    <t>7305</t>
  </si>
  <si>
    <t>02B019</t>
  </si>
  <si>
    <t>25814</t>
  </si>
  <si>
    <t>ก947/6752</t>
  </si>
  <si>
    <t>3639900065874</t>
  </si>
  <si>
    <t>นาง กฤติยา เพลินจิตร</t>
  </si>
  <si>
    <t>เลขที่ 35/2 ม. 1  ต. หนองบัวเหนือ อ. เมืองตาก จ. ตาก</t>
  </si>
  <si>
    <t>8212</t>
  </si>
  <si>
    <t>01G115</t>
  </si>
  <si>
    <t>50195</t>
  </si>
  <si>
    <t>ก983/5781</t>
  </si>
  <si>
    <t>1639900126354</t>
  </si>
  <si>
    <t>นาย กฤษฎา นิ่มแสง</t>
  </si>
  <si>
    <t>เลขที่ 43/2 ม. 7  ต. หนองบัวเหนือ อ. เมืองตาก จ. ตาก</t>
  </si>
  <si>
    <t>8267</t>
  </si>
  <si>
    <t>03E005/003</t>
  </si>
  <si>
    <t>59725</t>
  </si>
  <si>
    <t>8923</t>
  </si>
  <si>
    <t>03F057</t>
  </si>
  <si>
    <t>25688</t>
  </si>
  <si>
    <t>ก984/7417</t>
  </si>
  <si>
    <t>3630100003949</t>
  </si>
  <si>
    <t>นาง กฤษณา ลัดครบุรี</t>
  </si>
  <si>
    <t>เลขที่ 55 ม. 3  ต. หนองบัวเหนือ อ. เมืองตาก จ. ตาก</t>
  </si>
  <si>
    <t>7904</t>
  </si>
  <si>
    <t>03K077</t>
  </si>
  <si>
    <t>25739</t>
  </si>
  <si>
    <t>เลขที่ 55 หมู่ที่ 3 หนองบัวเหนือ เมืองตาก ตาก</t>
  </si>
  <si>
    <t>03K077-B001</t>
  </si>
  <si>
    <t>ก984/1789</t>
  </si>
  <si>
    <t>นาง กฤษณา ไกรสอน</t>
  </si>
  <si>
    <t>เลขที่ 167 ม. 4  ต. หนองบัวเหนือ อ. เมืองตาก จ. ตาก</t>
  </si>
  <si>
    <t>8737</t>
  </si>
  <si>
    <t>50X6928</t>
  </si>
  <si>
    <t>31</t>
  </si>
  <si>
    <t>9098</t>
  </si>
  <si>
    <t>08A058</t>
  </si>
  <si>
    <t>499</t>
  </si>
  <si>
    <t>ก330/5183</t>
  </si>
  <si>
    <t>3630100003248</t>
  </si>
  <si>
    <t>นาง กัญญา ปงหาญ</t>
  </si>
  <si>
    <t>เลขที่ 51 ม. 2 ซ. - ถ. -  ต. หนองบัวเหนือ อ. เมืองตาก จ. ตาก</t>
  </si>
  <si>
    <t>8719</t>
  </si>
  <si>
    <t>02B021</t>
  </si>
  <si>
    <t>25778</t>
  </si>
  <si>
    <t>8721</t>
  </si>
  <si>
    <t>02B022</t>
  </si>
  <si>
    <t>25779</t>
  </si>
  <si>
    <t>7390</t>
  </si>
  <si>
    <t>02D083</t>
  </si>
  <si>
    <t>17722</t>
  </si>
  <si>
    <t>8722</t>
  </si>
  <si>
    <t>02B023</t>
  </si>
  <si>
    <t>25788</t>
  </si>
  <si>
    <t>เลขที่ 51 หมู่ที่ 2 ซ. - ถ. - หนองบัวเหนือ เมืองตาก ตาก</t>
  </si>
  <si>
    <t>02B023-B001</t>
  </si>
  <si>
    <t>,,</t>
  </si>
  <si>
    <t>02B023-B010</t>
  </si>
  <si>
    <t>ครึ่งตึกครึ่งไม้</t>
  </si>
  <si>
    <t>02B023-B002</t>
  </si>
  <si>
    <t>504|โรงจอดรถ(65)</t>
  </si>
  <si>
    <t>02B023-B003</t>
  </si>
  <si>
    <t>513|โรงงาน(65)</t>
  </si>
  <si>
    <t>02B023-B004</t>
  </si>
  <si>
    <t>02B023-B005</t>
  </si>
  <si>
    <t>02B023-B006</t>
  </si>
  <si>
    <t>523|ห้องน้ำรวม(65)</t>
  </si>
  <si>
    <t>02B023-B007</t>
  </si>
  <si>
    <t>02B023-B008</t>
  </si>
  <si>
    <t>02B023-B009</t>
  </si>
  <si>
    <t>8720</t>
  </si>
  <si>
    <t>02B021/001</t>
  </si>
  <si>
    <t>56136</t>
  </si>
  <si>
    <t>ก330/9676</t>
  </si>
  <si>
    <t>นาง กัญญา อำพลพันธ์</t>
  </si>
  <si>
    <t>เลขที่ 196 ม. 7  ต. หนองบัวเหนือ อ. เมืองตาก จ. ตาก</t>
  </si>
  <si>
    <t>8260</t>
  </si>
  <si>
    <t>07D050</t>
  </si>
  <si>
    <t>1317</t>
  </si>
  <si>
    <t>ร600/9676</t>
  </si>
  <si>
    <t>นาย ระพี อำพลพรรณ</t>
  </si>
  <si>
    <t>เลขที่ 196 หมู่ที่ 7 หนองบัวเหนือ เมืองตาก ตาก</t>
  </si>
  <si>
    <t>07D050-B001</t>
  </si>
  <si>
    <t>ก334/5310</t>
  </si>
  <si>
    <t>1639900027399</t>
  </si>
  <si>
    <t>น.ส. กัญญาณัฐ บุญไข</t>
  </si>
  <si>
    <t>เลขที่ 56/2 ม. 1 ซ. - ถ. เจดีย์ยุทธหัตถี  ต. หนองบัวเหนือ อ. เมืองตาก จ. ตาก</t>
  </si>
  <si>
    <t>7249</t>
  </si>
  <si>
    <t>01G069</t>
  </si>
  <si>
    <t>41890</t>
  </si>
  <si>
    <t>เลขที่ 56/2 หมู่ที่ 1 ซ. - ถ. เจดีย์ยุทธหัตถี หนองบัวเหนือ เมืองตาก ตาก</t>
  </si>
  <si>
    <t>01G069-B001</t>
  </si>
  <si>
    <t>ก337/8755</t>
  </si>
  <si>
    <t>5630100024802</t>
  </si>
  <si>
    <t>นาง กัญญารัตน์ สุรินทร์ก้อน</t>
  </si>
  <si>
    <t>เลขที่ 37/1 ม. 7  ต. หนองบัวเหนือ อ. เมืองตาก จ. ตาก</t>
  </si>
  <si>
    <t>8324</t>
  </si>
  <si>
    <t>03F038/002</t>
  </si>
  <si>
    <t>54614</t>
  </si>
  <si>
    <t>9464</t>
  </si>
  <si>
    <t>09A220</t>
  </si>
  <si>
    <t>ท.ค.</t>
  </si>
  <si>
    <t>อื่นๆ</t>
  </si>
  <si>
    <t>เลขที่ 37/1 หมู่ที่ 7 หนองบัวเหนือ เมืองตาก ตาก</t>
  </si>
  <si>
    <t>09A220-B001</t>
  </si>
  <si>
    <t>ไม้</t>
  </si>
  <si>
    <t xml:space="preserve">ใช้เอง-อื่นๆ </t>
  </si>
  <si>
    <t>ร้านขายข้าวป้ารัตน์</t>
  </si>
  <si>
    <t>ก337/1787</t>
  </si>
  <si>
    <t>น.ส. กัญญาลักษณ์ แก้วสว่าง</t>
  </si>
  <si>
    <t>เลขที่ 158 ม. 8  ต. หนองบัวเหนือ อ. เมืองตาก จ. ตาก</t>
  </si>
  <si>
    <t>9404</t>
  </si>
  <si>
    <t>08B067</t>
  </si>
  <si>
    <t>470</t>
  </si>
  <si>
    <t>9438</t>
  </si>
  <si>
    <t>03G056</t>
  </si>
  <si>
    <t>48963</t>
  </si>
  <si>
    <t>ก437/2557</t>
  </si>
  <si>
    <t>3630100006051</t>
  </si>
  <si>
    <t>น.ส. กัณฐมณี จันทราช</t>
  </si>
  <si>
    <t>เลขที่ 57/2 ม. 1  ต. หนองบัวเหนือ อ. เมืองตาก จ. ตาก</t>
  </si>
  <si>
    <t>8284</t>
  </si>
  <si>
    <t>01F002/002</t>
  </si>
  <si>
    <t>54833</t>
  </si>
  <si>
    <t>8922</t>
  </si>
  <si>
    <t>01G142/001</t>
  </si>
  <si>
    <t>64013</t>
  </si>
  <si>
    <t>เลขที่ 57/2 หมู่ที่ 1 หนองบัวเหนือ เมืองตาก ตาก</t>
  </si>
  <si>
    <t>01G142/001-B001</t>
  </si>
  <si>
    <t>8924</t>
  </si>
  <si>
    <t>01G142/012</t>
  </si>
  <si>
    <t>64014</t>
  </si>
  <si>
    <t>น240/6789</t>
  </si>
  <si>
    <t>3630100004619</t>
  </si>
  <si>
    <t>นาง นิชดา ผิวสอาด</t>
  </si>
  <si>
    <t>เลขที่ 40/2 หมู่ที่ 1 ซ. - ถ. เจดีย์ยุทธหัตถี หนองบัวเหนือ เมืองตาก ตาก</t>
  </si>
  <si>
    <t>01G142/012-B001</t>
  </si>
  <si>
    <t>8831</t>
  </si>
  <si>
    <t>01F057/004</t>
  </si>
  <si>
    <t>55549</t>
  </si>
  <si>
    <t>8830</t>
  </si>
  <si>
    <t>01F002/001</t>
  </si>
  <si>
    <t>54831</t>
  </si>
  <si>
    <t>01F002/001-B001</t>
  </si>
  <si>
    <t>ก525/7987</t>
  </si>
  <si>
    <t>น.ส. กันจน์โสลักษณ์ ลือหาร</t>
  </si>
  <si>
    <t>เลขที่ 63 ม. 1 ซ. - ถ. เจดีย์ยุทธหัตถี  ต. หนองบัวเหนือ อ. เมืองตาก จ. ตาก</t>
  </si>
  <si>
    <t>7077</t>
  </si>
  <si>
    <t>01D032</t>
  </si>
  <si>
    <t>37354</t>
  </si>
  <si>
    <t>เลขที่ 63 หมู่ที่ 1 ซ. - ถ. เจดีย์ยุทธหัตถี หนองบัวเหนือ เมืองตาก ตาก</t>
  </si>
  <si>
    <t>01D032-B001</t>
  </si>
  <si>
    <t>528|โรงเลี้ยงสัตว์(65)</t>
  </si>
  <si>
    <t>ก770/5195</t>
  </si>
  <si>
    <t>นาง กัลยา บางฤทธิ์</t>
  </si>
  <si>
    <t>เลขที่ 78 ม. 8  ต. หนองบัวเหนือ อ. เมืองตาก จ. ตาก</t>
  </si>
  <si>
    <t>9425</t>
  </si>
  <si>
    <t>07B023</t>
  </si>
  <si>
    <t>453</t>
  </si>
  <si>
    <t>9440</t>
  </si>
  <si>
    <t>08C047</t>
  </si>
  <si>
    <t>314</t>
  </si>
  <si>
    <t>ก770/6157</t>
  </si>
  <si>
    <t>3102100628236</t>
  </si>
  <si>
    <t>น.ส. กัลยา พึ่งประสิทธิ์</t>
  </si>
  <si>
    <t>เลขที่ 29  แขวง แสมดำ เขต บางขุนเทียน จ. กรุงเทพมหานคร</t>
  </si>
  <si>
    <t>8194</t>
  </si>
  <si>
    <t>03I017</t>
  </si>
  <si>
    <t>49000</t>
  </si>
  <si>
    <t>ก325/6775</t>
  </si>
  <si>
    <t>3860700360881</t>
  </si>
  <si>
    <t>น.ส. กาญจนา พรมประเสริฐ</t>
  </si>
  <si>
    <t>เลขที่ 88/1 ม. 2  ต. หนองบัวเหนือ อ. เมืองตาก จ. ตาก</t>
  </si>
  <si>
    <t>7820</t>
  </si>
  <si>
    <t>02D002</t>
  </si>
  <si>
    <t>17683</t>
  </si>
  <si>
    <t>เลขที่ 88/1 หมู่ที่ 2 หนองบัวเหนือ เมืองตาก ตาก</t>
  </si>
  <si>
    <t>02D002-B001</t>
  </si>
  <si>
    <t>ก325/7867</t>
  </si>
  <si>
    <t>3101201099416</t>
  </si>
  <si>
    <t>น.ส. กาญจนา มหาพล</t>
  </si>
  <si>
    <t>เลขที่ 585 ม. 1 ซ. สุขุมวิท74  ต. สำโรงเหนือ อ. เมืองสมุทรปราการ จ. สมุทรปราการ</t>
  </si>
  <si>
    <t>8674</t>
  </si>
  <si>
    <t>01G093</t>
  </si>
  <si>
    <t>26367</t>
  </si>
  <si>
    <t>เลขที่ 585 หมู่ที่ 1 ซ. สุขุมวิท74 สำโรงเหนือ เมืองสมุทรปราการ สมุทรปราการ</t>
  </si>
  <si>
    <t>01G093-B001</t>
  </si>
  <si>
    <t>01G093-B002</t>
  </si>
  <si>
    <t>8675</t>
  </si>
  <si>
    <t>01G094</t>
  </si>
  <si>
    <t>26368</t>
  </si>
  <si>
    <t>01G094-B001</t>
  </si>
  <si>
    <t>01G094-B002</t>
  </si>
  <si>
    <t>ก325/7774</t>
  </si>
  <si>
    <t>3630100013090</t>
  </si>
  <si>
    <t>นาง กาญจนา วรรณโก</t>
  </si>
  <si>
    <t>เลขที่ 5/1 ม. 7  ต. หนองบัวเหนือ อ. เมืองตาก จ. ตาก</t>
  </si>
  <si>
    <t>8279</t>
  </si>
  <si>
    <t>03F031/001</t>
  </si>
  <si>
    <t>52189</t>
  </si>
  <si>
    <t>8564</t>
  </si>
  <si>
    <t>07D002</t>
  </si>
  <si>
    <t>1305</t>
  </si>
  <si>
    <t>ส700/5771</t>
  </si>
  <si>
    <t>นาง สม เนียมก้อน</t>
  </si>
  <si>
    <t>เลขที่ 5/1 หมู่ที่ 7 หนองบัวเหนือ เมืองตาก ตาก</t>
  </si>
  <si>
    <t>07D002-B001</t>
  </si>
  <si>
    <t>07D002-B002</t>
  </si>
  <si>
    <t>ส767/5771</t>
  </si>
  <si>
    <t>นาย สมพร เนียมก้อน</t>
  </si>
  <si>
    <t>เลขที่ 209 หมู่ที่ 7 หนองบัวเหนือ เมืองตาก ตาก</t>
  </si>
  <si>
    <t>07D002-B003</t>
  </si>
  <si>
    <t>ก325/8951</t>
  </si>
  <si>
    <t>3630100308707</t>
  </si>
  <si>
    <t>น.ส. กาญจนา สอนคุ้ม</t>
  </si>
  <si>
    <t>เลขที่ 20 ม. 7  ต. แม่นาจร อ. แม่แจ่ม จ. เชียงใหม่</t>
  </si>
  <si>
    <t>8036</t>
  </si>
  <si>
    <t>01G054</t>
  </si>
  <si>
    <t>34801</t>
  </si>
  <si>
    <t>เลขที่ 20 หมู่ที่ 7 แม่นาจร แม่แจ่ม เชียงใหม่</t>
  </si>
  <si>
    <t>01G054-B001</t>
  </si>
  <si>
    <t>01G054-B002</t>
  </si>
  <si>
    <t>ก546/8185</t>
  </si>
  <si>
    <t>3630200052003</t>
  </si>
  <si>
    <t>น.ส. กานดาพัฒน์ สุขสิน</t>
  </si>
  <si>
    <t>เลขที่ 186/2 ม. 6  ต. ตากออก อ. บ้านตาก จ. ตาก</t>
  </si>
  <si>
    <t>8033</t>
  </si>
  <si>
    <t>01C076</t>
  </si>
  <si>
    <t>32802</t>
  </si>
  <si>
    <t>ก754/5314</t>
  </si>
  <si>
    <t>3110100461186</t>
  </si>
  <si>
    <t>นาย การันต์ บุญกัณฑ์</t>
  </si>
  <si>
    <t>เลขที่ 24/2 ม. 2  ต. หนองบัวเหนือ อ. เมืองตาก จ. ตาก</t>
  </si>
  <si>
    <t>8906</t>
  </si>
  <si>
    <t>02B042/001</t>
  </si>
  <si>
    <t>52487</t>
  </si>
  <si>
    <t>ก871/2557</t>
  </si>
  <si>
    <t>3630100024768</t>
  </si>
  <si>
    <t>นาง กาหลง จันทร์พุฒ</t>
  </si>
  <si>
    <t>เลขที่ 161 ม. 3 ซ. - ถ. เจดีย์ยุทธหัตถี  ต. หนองบัวเหนือ อ. เมืองตาก จ. ตาก</t>
  </si>
  <si>
    <t>7748</t>
  </si>
  <si>
    <t>03K001</t>
  </si>
  <si>
    <t>17821</t>
  </si>
  <si>
    <t>ใช้ประโยชน์หลายประเภท</t>
  </si>
  <si>
    <t>เลขที่ 161 หมู่ที่ 3 ซ. - ถ. เจดีย์ยุทธหัตถี หนองบัวเหนือ เมืองตาก ตาก</t>
  </si>
  <si>
    <t>03K001-B001</t>
  </si>
  <si>
    <t>ให้เช่า-ใช้ประโยชน์หลายประเภท</t>
  </si>
  <si>
    <t>ปั้มน้ำมันประชารัฐ ม.3</t>
  </si>
  <si>
    <t>ก871/5379</t>
  </si>
  <si>
    <t>น.ส. กาหลง บุญลือ</t>
  </si>
  <si>
    <t>เลขที่ 52 ม. 4  ต. หนองบัวเหนือ อ. เมืองตาก จ. ตาก</t>
  </si>
  <si>
    <t>9060</t>
  </si>
  <si>
    <t>04D008</t>
  </si>
  <si>
    <t>1100</t>
  </si>
  <si>
    <t>เลขที่ 52 หมู่ที่ 4 หนองบัวเหนือ เมืองตาก ตาก</t>
  </si>
  <si>
    <t>04D008-B001</t>
  </si>
  <si>
    <t>,</t>
  </si>
  <si>
    <t>น171/5379</t>
  </si>
  <si>
    <t>นาง นงลักษณ์ บุญลือ</t>
  </si>
  <si>
    <t>เลขที่ 52/1 หมู่ที่ 4 หนองบัวเหนือ เมืองตาก ตาก</t>
  </si>
  <si>
    <t>04D008-B002</t>
  </si>
  <si>
    <t>น947/9511</t>
  </si>
  <si>
    <t>นาย นฤดล อ้นคง</t>
  </si>
  <si>
    <t>เลขที่ 54 หมู่ที่ 4 หนองบัวเหนือ เมืองตาก ตาก</t>
  </si>
  <si>
    <t>04D008-B003</t>
  </si>
  <si>
    <t>ส781/1774</t>
  </si>
  <si>
    <t>นาย สมศักดิ์ แก้วมณี</t>
  </si>
  <si>
    <t>เลขที่ 54/1 หมู่ที่ 4 หนองบัวเหนือ เมืองตาก ตาก</t>
  </si>
  <si>
    <t>04D008-B004</t>
  </si>
  <si>
    <t>ก240/5557</t>
  </si>
  <si>
    <t>363010018768</t>
  </si>
  <si>
    <t>นาย กำจัด ปานบัวคำ</t>
  </si>
  <si>
    <t>เลขที่ 74 ม. 3 ซ. - ถ. -  ต. หนองบัวเหนือ อ. เมืองตาก จ. ตาก</t>
  </si>
  <si>
    <t>7985</t>
  </si>
  <si>
    <t>03K107</t>
  </si>
  <si>
    <t>25758</t>
  </si>
  <si>
    <t>7763</t>
  </si>
  <si>
    <t>03K029</t>
  </si>
  <si>
    <t>30099</t>
  </si>
  <si>
    <t>7274</t>
  </si>
  <si>
    <t>02A027</t>
  </si>
  <si>
    <t>27016</t>
  </si>
  <si>
    <t>เลขที่ 74 หมู่ที่ 3 ซ. - ถ. - หนองบัวเหนือ เมืองตาก ตาก</t>
  </si>
  <si>
    <t>02A027-B001</t>
  </si>
  <si>
    <t>8839</t>
  </si>
  <si>
    <t>02B014/001</t>
  </si>
  <si>
    <t>63533</t>
  </si>
  <si>
    <t>8442</t>
  </si>
  <si>
    <t>03J033</t>
  </si>
  <si>
    <t>ส.ป.ก.4-01</t>
  </si>
  <si>
    <t>806</t>
  </si>
  <si>
    <t>7283</t>
  </si>
  <si>
    <t>02A039</t>
  </si>
  <si>
    <t>25490</t>
  </si>
  <si>
    <t>ก440/7727</t>
  </si>
  <si>
    <t>3630100571173</t>
  </si>
  <si>
    <t>นาย กิตติ วิโรจรัตนาภาพิศาล</t>
  </si>
  <si>
    <t>เลขที่ 25 ถ. ตากสิน  ต. หนองหลวง อ. เมืองตาก จ. ตาก</t>
  </si>
  <si>
    <t>7808</t>
  </si>
  <si>
    <t>01C023</t>
  </si>
  <si>
    <t>17569</t>
  </si>
  <si>
    <t>ก442/6777</t>
  </si>
  <si>
    <t>นาย กิตติชัย พรมมา</t>
  </si>
  <si>
    <t>เลขที่ 162 ม. 2  ต. หนองบัวเหนือ อ. เมืองตาก จ. ตาก</t>
  </si>
  <si>
    <t>7789</t>
  </si>
  <si>
    <t>03K065</t>
  </si>
  <si>
    <t>34856</t>
  </si>
  <si>
    <t>เลขที่ 162 หมู่ที่ 2 หนองบัวเหนือ เมืองตาก ตาก</t>
  </si>
  <si>
    <t>03K065-B001</t>
  </si>
  <si>
    <t>ก445/5725</t>
  </si>
  <si>
    <t>1639900082039</t>
  </si>
  <si>
    <t>นาย กิตติทัต บัวจันทร์</t>
  </si>
  <si>
    <t>เลขที่ 101/2 ม. 3 ซ. - ถ. -  ต. หนองบัวเหนือ อ. เมืองตาก จ. ตาก</t>
  </si>
  <si>
    <t>7708</t>
  </si>
  <si>
    <t>03I110</t>
  </si>
  <si>
    <t>30521</t>
  </si>
  <si>
    <t>เลขที่ 101/2 หมู่ที่ 3 ซ. - ถ. - หนองบัวเหนือ เมืองตาก ตาก</t>
  </si>
  <si>
    <t>03I110-B001</t>
  </si>
  <si>
    <t>ก445/1485</t>
  </si>
  <si>
    <t>3630300385005</t>
  </si>
  <si>
    <t>จ.ส.อ. กิตตินันท์ เกิดแสน</t>
  </si>
  <si>
    <t>เลขที่ 337/149 ม. 5  ต. ไม้งาม อ. เมืองตาก จ. ตาก</t>
  </si>
  <si>
    <t>7814</t>
  </si>
  <si>
    <t>01F065</t>
  </si>
  <si>
    <t>17641</t>
  </si>
  <si>
    <t>เลขที่ 337/149 หมู่ที่ 5 ไม้งาม เมืองตาก ตาก</t>
  </si>
  <si>
    <t>01F065-B001</t>
  </si>
  <si>
    <t>ก447/1871</t>
  </si>
  <si>
    <t>3630100002144</t>
  </si>
  <si>
    <t>นาง กิตติวรา กาหลง</t>
  </si>
  <si>
    <t>เลขที่ 49/93 ม. 10  ต. แม่ปะ อ. แม่สอด จ. ตาก</t>
  </si>
  <si>
    <t>7840</t>
  </si>
  <si>
    <t>01C009</t>
  </si>
  <si>
    <t>17843</t>
  </si>
  <si>
    <t>ส420/5777</t>
  </si>
  <si>
    <t>นาย สุดใจ นวลละออง</t>
  </si>
  <si>
    <t>เลขที่ 129 หมู่ที่ 1 ซ. - ถ. - หนองบัวเหนือ เมืองตาก ตาก</t>
  </si>
  <si>
    <t>01C009-B002</t>
  </si>
  <si>
    <t>เลขที่ 49/93 หมู่ที่ 10 แม่ปะ แม่สอด ตาก</t>
  </si>
  <si>
    <t>01C009-B001</t>
  </si>
  <si>
    <t>ก471/9725</t>
  </si>
  <si>
    <t>3199900141516</t>
  </si>
  <si>
    <t>นาง กิติลักษณ์ อัมเชนเมนเกอร์</t>
  </si>
  <si>
    <t>เลขที่ 450/1  ต. บ้านดู่ อ. เมืองเชียงราย จ. เชียงราย</t>
  </si>
  <si>
    <t>7181</t>
  </si>
  <si>
    <t>01F055</t>
  </si>
  <si>
    <t>26381</t>
  </si>
  <si>
    <t>9344</t>
  </si>
  <si>
    <t>01D055</t>
  </si>
  <si>
    <t>858</t>
  </si>
  <si>
    <t>ก700/1155</t>
  </si>
  <si>
    <t>5630390003706</t>
  </si>
  <si>
    <t>นาง กิม คงปาน</t>
  </si>
  <si>
    <t>เลขที่ 10 ม. 1 ซ. - ถ. -  ต. หนองบัวเหนือ อ. เมืองตาก จ. ตาก</t>
  </si>
  <si>
    <t>7038</t>
  </si>
  <si>
    <t>01C085</t>
  </si>
  <si>
    <t>25579</t>
  </si>
  <si>
    <t>ก700/5357</t>
  </si>
  <si>
    <t>3630100010597</t>
  </si>
  <si>
    <t>นาย กิม บุญเทเวช</t>
  </si>
  <si>
    <t>เลขที่ 19 ม. 2 ซ. - ถ. -  ต. หนองบัวเหนือ อ. เมืองตาก จ. ตาก</t>
  </si>
  <si>
    <t>7335</t>
  </si>
  <si>
    <t>02C015</t>
  </si>
  <si>
    <t>28833</t>
  </si>
  <si>
    <t>ก700/7714/001</t>
  </si>
  <si>
    <t>นาง กิม ยมเกิด</t>
  </si>
  <si>
    <t>เลขที่ 85 ม. 8  ต. หนองบัวเหนือ อ. เมืองตาก จ. ตาก</t>
  </si>
  <si>
    <t>9031</t>
  </si>
  <si>
    <t>08B017</t>
  </si>
  <si>
    <t>85</t>
  </si>
  <si>
    <t>ช500/8771</t>
  </si>
  <si>
    <t>3630100032779</t>
  </si>
  <si>
    <t>นาง ชั้น หลวงแป้น</t>
  </si>
  <si>
    <t>เลขที่ 85 หมู่ที่ 8 หนองบัวเหนือ เมืองตาก ตาก</t>
  </si>
  <si>
    <t>08B017-B001</t>
  </si>
  <si>
    <t>ก700/8554</t>
  </si>
  <si>
    <t>3630100555801</t>
  </si>
  <si>
    <t>นาย กิม สุนันตา</t>
  </si>
  <si>
    <t>เลขที่ 67 ม. 4  ต. ไม้งาม อ. เมืองตาก จ. ตาก</t>
  </si>
  <si>
    <t>8736</t>
  </si>
  <si>
    <t>50X6927</t>
  </si>
  <si>
    <t>131</t>
  </si>
  <si>
    <t>ก700/1771</t>
  </si>
  <si>
    <t>นาง กิม เขียวคงทอง</t>
  </si>
  <si>
    <t>9360</t>
  </si>
  <si>
    <t>08A036</t>
  </si>
  <si>
    <t>886</t>
  </si>
  <si>
    <t>ก787/1700</t>
  </si>
  <si>
    <t>นาง กิมเหล็ง คำมี</t>
  </si>
  <si>
    <t>เลขที่ 31/2 ม. 8  ต. หนองบัวเหนือ อ. เมืองตาก จ. ตาก</t>
  </si>
  <si>
    <t>9015</t>
  </si>
  <si>
    <t>08B016</t>
  </si>
  <si>
    <t>260</t>
  </si>
  <si>
    <t>ด915/1700</t>
  </si>
  <si>
    <t>นาง ดอกบัว คำมี</t>
  </si>
  <si>
    <t>เลขที่ 31/1 หมู่ที่ 8 หนองบัวเหนือ เมืองตาก ตาก</t>
  </si>
  <si>
    <t>08-B001</t>
  </si>
  <si>
    <t>ช260/1700</t>
  </si>
  <si>
    <t>นาย ชูชีพ คำมี</t>
  </si>
  <si>
    <t>เลขที่ 31/2 หมู่ที่ 8 หนองบัวเหนือ เมืองตาก ตาก</t>
  </si>
  <si>
    <t>08B016-B002</t>
  </si>
  <si>
    <t>ก770/2557</t>
  </si>
  <si>
    <t>นาง กิมไล้ จันทร์น้อย</t>
  </si>
  <si>
    <t>เลขที่ 71 ม. 8  ต. หนองบัวเหนือ อ. เมืองตาก จ. ตาก</t>
  </si>
  <si>
    <t>9034</t>
  </si>
  <si>
    <t>08B057</t>
  </si>
  <si>
    <t>92</t>
  </si>
  <si>
    <t>ส754/1717</t>
  </si>
  <si>
    <t>3630100032671</t>
  </si>
  <si>
    <t>นาย สมบัติ คุ้มเครือ</t>
  </si>
  <si>
    <t>เลขที่ 83 หมู่ที่ 8 หนองบัวเหนือ เมืองตาก ตาก</t>
  </si>
  <si>
    <t>08B057-B001</t>
  </si>
  <si>
    <t>ส767/5527</t>
  </si>
  <si>
    <t>3630100031748</t>
  </si>
  <si>
    <t>นาย สมพร นันใจยะ</t>
  </si>
  <si>
    <t>เลขที่ 71/1 หมู่ที่ 8 หนองบัวเหนือ เมืองตาก ตาก</t>
  </si>
  <si>
    <t>08B057-B002</t>
  </si>
  <si>
    <t>ล000/1717</t>
  </si>
  <si>
    <t>นาย ไล คุ้มเครือ</t>
  </si>
  <si>
    <t>หมู่ที่ 8 หนองบัวเหนือ เมืองตาก ตาก</t>
  </si>
  <si>
    <t>08B057-B003</t>
  </si>
  <si>
    <t>ย600/2557</t>
  </si>
  <si>
    <t>3630300114299</t>
  </si>
  <si>
    <t>นาง ยุพา จันทร์น้อย</t>
  </si>
  <si>
    <t>เลขที่ 71 หมู่ที่ 8 หนองบัวเหนือ เมืองตาก ตาก</t>
  </si>
  <si>
    <t>08B057-B004</t>
  </si>
  <si>
    <t>ท770/1541</t>
  </si>
  <si>
    <t>3630200034133</t>
  </si>
  <si>
    <t>นาง ทราย ขันแดง</t>
  </si>
  <si>
    <t>เลขที่ 71/2 หมู่ที่ 8 หนองบัวเหนือ เมืองตาก ตาก</t>
  </si>
  <si>
    <t>08B057-B005</t>
  </si>
  <si>
    <t>ฉ777/1717</t>
  </si>
  <si>
    <t>นาง ฉลวย คุ้มเครือ</t>
  </si>
  <si>
    <t>เลขที่ 72 หมู่ที่ 8 หนองบัวเหนือ เมืองตาก ตาก</t>
  </si>
  <si>
    <t>08B057-B006</t>
  </si>
  <si>
    <t>9369</t>
  </si>
  <si>
    <t>08B007</t>
  </si>
  <si>
    <t>895</t>
  </si>
  <si>
    <t>9167</t>
  </si>
  <si>
    <t>08B014</t>
  </si>
  <si>
    <t>248</t>
  </si>
  <si>
    <t>ก160/1951</t>
  </si>
  <si>
    <t>นาง กิ่งฟ้า เคอนิก</t>
  </si>
  <si>
    <t>เลขที่ 100/3 ม. 8  ต. หนองบัวเหนือ อ. เมืองตาก จ. ตาก</t>
  </si>
  <si>
    <t>9042</t>
  </si>
  <si>
    <t>08B035</t>
  </si>
  <si>
    <t>76</t>
  </si>
  <si>
    <t>เลขที่ 100/3 หมู่ที่ 8 หนองบัวเหนือ เมืองตาก ตาก</t>
  </si>
  <si>
    <t>08B035-B001</t>
  </si>
  <si>
    <t>ก000/6100</t>
  </si>
  <si>
    <t>นาย กี ฟูคำ</t>
  </si>
  <si>
    <t xml:space="preserve"> ต. แม่ปะ อ. แม่สอด จ. ตาก</t>
  </si>
  <si>
    <t>8748</t>
  </si>
  <si>
    <t>50X6939</t>
  </si>
  <si>
    <t>189</t>
  </si>
  <si>
    <t>ก000/1779</t>
  </si>
  <si>
    <t>นาง กี่ ขาวละออ</t>
  </si>
  <si>
    <t>เลขที่ 47 ม. 4  ต. หนองบัวเหนือ อ. เมืองตาก จ. ตาก</t>
  </si>
  <si>
    <t>9106</t>
  </si>
  <si>
    <t>04D006</t>
  </si>
  <si>
    <t>1098</t>
  </si>
  <si>
    <t>อ565/6770</t>
  </si>
  <si>
    <t>นาย อนพัทย์ ภู่ระย้า</t>
  </si>
  <si>
    <t>เลขที่ 47 หมู่ที่ 4 หนองบัวเหนือ เมืองตาก ตาก</t>
  </si>
  <si>
    <t>04D006-B001</t>
  </si>
  <si>
    <t>อ511/6770</t>
  </si>
  <si>
    <t>นาง อนงค์ ภู่ระย้า</t>
  </si>
  <si>
    <t>เลขที่ 47/4 หมู่ที่ 4 หนองบัวเหนือ เมืองตาก ตาก</t>
  </si>
  <si>
    <t>04D006-B002</t>
  </si>
  <si>
    <t>จ780/6779</t>
  </si>
  <si>
    <t>นาย จรัส พรมเอี่ยม</t>
  </si>
  <si>
    <t>เลขที่ 47/1 หมู่ที่ 4 หนองบัวเหนือ เมืองตาก ตาก</t>
  </si>
  <si>
    <t>04D006-B003</t>
  </si>
  <si>
    <t>พ737/1779</t>
  </si>
  <si>
    <t>นาง ไพรฑูรย์ ขาวละออ</t>
  </si>
  <si>
    <t>เลขที่ 47/2 หมู่ที่ 4 หนองบัวเหนือ เมืองตาก ตาก</t>
  </si>
  <si>
    <t>04D006-B004</t>
  </si>
  <si>
    <t>ก776/6877</t>
  </si>
  <si>
    <t>น.ส. กุลยาภรณ์ ภาสวรวงศ์</t>
  </si>
  <si>
    <t>เลขที่ 51/1 ม. 1 ซ. - ถ. เจดีย์ยุทธหัตถี  ต. หนองบัวเหนือ อ. เมืองตาก จ. ตาก</t>
  </si>
  <si>
    <t>7107</t>
  </si>
  <si>
    <t>01E032</t>
  </si>
  <si>
    <t>17619</t>
  </si>
  <si>
    <t>เลขที่ 51/1 หมู่ที่ 1 ซ. - ถ. เจดีย์ยุทธหัตถี หนองบัวเหนือ เมืองตาก ตาก</t>
  </si>
  <si>
    <t>01E032-B001</t>
  </si>
  <si>
    <t>ข278/9540</t>
  </si>
  <si>
    <t>3639900030141</t>
  </si>
  <si>
    <t>นาง ขจรศรี อินต๊ะ</t>
  </si>
  <si>
    <t>เลขที่ 625 ถ. ระแหง  ต. หัวเดียด อ. เมืองตาก จ. ตาก</t>
  </si>
  <si>
    <t>8941</t>
  </si>
  <si>
    <t>02C012</t>
  </si>
  <si>
    <t>28830</t>
  </si>
  <si>
    <t>8942</t>
  </si>
  <si>
    <t>02C011</t>
  </si>
  <si>
    <t>50591</t>
  </si>
  <si>
    <t>ข583/8765</t>
  </si>
  <si>
    <t>3630100001202</t>
  </si>
  <si>
    <t>นาง ขนิษฐา สายโพธิ์</t>
  </si>
  <si>
    <t>เลขที่ 58/2 ม. 1  ต. หนองบัวเหนือ อ. เมืองตาก จ. ตาก</t>
  </si>
  <si>
    <t>8364</t>
  </si>
  <si>
    <t>01B001/001</t>
  </si>
  <si>
    <t>53261</t>
  </si>
  <si>
    <t>ข734/7714</t>
  </si>
  <si>
    <t>3630100554384</t>
  </si>
  <si>
    <t>น.ส. ขวัญดาว ยมเกิด</t>
  </si>
  <si>
    <t>เลขที่ 123/2 ม. 8 ซ. - ถ. -  ต. หนองบัวเหนือ อ. เมืองตาก จ. ตาก</t>
  </si>
  <si>
    <t>7394</t>
  </si>
  <si>
    <t>03A001</t>
  </si>
  <si>
    <t>29818</t>
  </si>
  <si>
    <t>ข732/7277</t>
  </si>
  <si>
    <t>3639900136411</t>
  </si>
  <si>
    <t>น.ส. ขวัญใจ เล้าชัยวัฒน์</t>
  </si>
  <si>
    <t>เลขที่ 98/1 ม. 1  ต. หนองบัวเหนือ อ. เมืองตาก จ. ตาก</t>
  </si>
  <si>
    <t>8533</t>
  </si>
  <si>
    <t>01G070</t>
  </si>
  <si>
    <t>41889</t>
  </si>
  <si>
    <t>บ387/7911</t>
  </si>
  <si>
    <t>3630100008479</t>
  </si>
  <si>
    <t>นาง บุญสม เรืองงาม</t>
  </si>
  <si>
    <t>เลขที่ 98/1 หมู่ที่ 1 ซ. - ถ. เจดีย์ยุทธหัตถี หนองบัวเหนือ เมืองตาก ตาก</t>
  </si>
  <si>
    <t>01G070-B001</t>
  </si>
  <si>
    <t>ข517/8118</t>
  </si>
  <si>
    <t>นาง ขันแก้ว สุขเกษม</t>
  </si>
  <si>
    <t>เลขที่ 38 ม. 1  ต. หนองบัวเหนือ อ. เมืองตาก จ. ตาก</t>
  </si>
  <si>
    <t>8803</t>
  </si>
  <si>
    <t>01E054</t>
  </si>
  <si>
    <t>48419</t>
  </si>
  <si>
    <t>ข000/1795</t>
  </si>
  <si>
    <t>3630100015904</t>
  </si>
  <si>
    <t>นาย ขำ เครือน้อย</t>
  </si>
  <si>
    <t>เลขที่ 33 ม. 7 ซ. บ้านปากห้วยไม้งาม ถ. -  ต. หนองบัวเหนือ อ. เมืองตาก จ. ตาก</t>
  </si>
  <si>
    <t>7521</t>
  </si>
  <si>
    <t>03F012</t>
  </si>
  <si>
    <t>25644</t>
  </si>
  <si>
    <t>9172</t>
  </si>
  <si>
    <t>07A066</t>
  </si>
  <si>
    <t>945</t>
  </si>
  <si>
    <t>7419</t>
  </si>
  <si>
    <t>03B022</t>
  </si>
  <si>
    <t>27920</t>
  </si>
  <si>
    <t>ข559/9775</t>
  </si>
  <si>
    <t>3630100017702</t>
  </si>
  <si>
    <t>นาง ขุนทอง อ่วมทองสุก</t>
  </si>
  <si>
    <t>เลขที่ 65 ม. 3 ซ. - ถ. เจดีย์ยุทธหัตถี  ต. หนองบัวเหนือ อ. เมืองตาก จ. ตาก</t>
  </si>
  <si>
    <t>7570</t>
  </si>
  <si>
    <t>03F069</t>
  </si>
  <si>
    <t>25700</t>
  </si>
  <si>
    <t>7595</t>
  </si>
  <si>
    <t>03F116</t>
  </si>
  <si>
    <t>17735</t>
  </si>
  <si>
    <t>เลขที่ 65 หมู่ที่ 3 ซ. - ถ. เจดีย์ยุทธหัตถี หนองบัวเหนือ เมืองตาก ตาก</t>
  </si>
  <si>
    <t>03F116-B001</t>
  </si>
  <si>
    <t>ค142/5514</t>
  </si>
  <si>
    <t>3630100034739</t>
  </si>
  <si>
    <t>นาย คงเดช ปานเกิด</t>
  </si>
  <si>
    <t>เลขที่ 105 ม. 4  ต. หนองบัวเหนือ อ. เมืองตาก จ. ตาก</t>
  </si>
  <si>
    <t>7593</t>
  </si>
  <si>
    <t>03F113</t>
  </si>
  <si>
    <t>17737</t>
  </si>
  <si>
    <t>ค468/1117</t>
  </si>
  <si>
    <t>3630100001237</t>
  </si>
  <si>
    <t>นาย คณพศ คงคีรี</t>
  </si>
  <si>
    <t>เลขที่ 2/5 ม. 1  ต. หนองบัวเหนือ อ. เมืองตาก จ. ตาก</t>
  </si>
  <si>
    <t>8367</t>
  </si>
  <si>
    <t>01B001/004</t>
  </si>
  <si>
    <t>53264</t>
  </si>
  <si>
    <t>8366</t>
  </si>
  <si>
    <t>01B001/003</t>
  </si>
  <si>
    <t>53263</t>
  </si>
  <si>
    <t>ค510/8772</t>
  </si>
  <si>
    <t>3630100005496</t>
  </si>
  <si>
    <t>นาย คนึง ศรีรจนา</t>
  </si>
  <si>
    <t>เลขที่ 5/253 ม. 16  ต. คลองด่าน อ. บางบ่อ จ. สมุทรปราการ</t>
  </si>
  <si>
    <t>8058</t>
  </si>
  <si>
    <t>01H008</t>
  </si>
  <si>
    <t>48820</t>
  </si>
  <si>
    <t>ค000/0000</t>
  </si>
  <si>
    <t>นาง คำ คำมี</t>
  </si>
  <si>
    <t>เลขที่ 132 ม. 8  ต. หนองบัวเหนือ อ. เมืองตาก จ. ตาก</t>
  </si>
  <si>
    <t>9220</t>
  </si>
  <si>
    <t>08A057</t>
  </si>
  <si>
    <t>497</t>
  </si>
  <si>
    <t>9237</t>
  </si>
  <si>
    <t>08A070</t>
  </si>
  <si>
    <t>512</t>
  </si>
  <si>
    <t>8988</t>
  </si>
  <si>
    <t>08C030</t>
  </si>
  <si>
    <t>290</t>
  </si>
  <si>
    <t>เลขที่ 132 หมู่ที่ 8 หนองบัวเหนือ เมืองตาก ตาก</t>
  </si>
  <si>
    <t>08C03-B001</t>
  </si>
  <si>
    <t>08C030-B002</t>
  </si>
  <si>
    <t>ย850/1800</t>
  </si>
  <si>
    <t>นาง ยีสู่น กาสี</t>
  </si>
  <si>
    <t>เลขที่ 132/9 หมู่ที่ 8 หนองบัวเหนือ เมืองตาก ตาก</t>
  </si>
  <si>
    <t>08C030-B003</t>
  </si>
  <si>
    <t>ค000/2587</t>
  </si>
  <si>
    <t>นาย คำ ชื่นหมี้</t>
  </si>
  <si>
    <t>เลขที่ 25 ม. 5  ต. หนองบัวเหนือ อ. เมืองตาก จ. ตาก</t>
  </si>
  <si>
    <t>9115</t>
  </si>
  <si>
    <t>05C022</t>
  </si>
  <si>
    <t>599</t>
  </si>
  <si>
    <t>ห500/2587</t>
  </si>
  <si>
    <t>นาย หนำ ชื่นหมี้</t>
  </si>
  <si>
    <t>เลขที่ 25 หมู่ที่ 5 หนองบัวเหนือ เมืองตาก ตาก</t>
  </si>
  <si>
    <t>05C022-B001</t>
  </si>
  <si>
    <t>ช700/5771</t>
  </si>
  <si>
    <t>นาย ชัย เนียมก้อน</t>
  </si>
  <si>
    <t>เลขที่ 25/4 หมู่ที่ 5 หนองบัวเหนือ เมืองตาก ตาก</t>
  </si>
  <si>
    <t>05C022-B002</t>
  </si>
  <si>
    <t>น470/2587</t>
  </si>
  <si>
    <t>นาย เนตร ชื่นหมี้</t>
  </si>
  <si>
    <t>เลขที่ 25/2 หมู่ที่ 5 หนองบัวเหนือ เมืองตาก ตาก</t>
  </si>
  <si>
    <t>05C022-B003</t>
  </si>
  <si>
    <t>ว570/2587</t>
  </si>
  <si>
    <t>นาย วินัย ชื่นหมี้</t>
  </si>
  <si>
    <t>เลขที่ 25/3 หมู่ที่ 5 หนองบัวเหนือ เมืองตาก ตาก</t>
  </si>
  <si>
    <t>05C022-B004</t>
  </si>
  <si>
    <t>ส550/2587</t>
  </si>
  <si>
    <t>นาย สนิท ชื่นหมี้</t>
  </si>
  <si>
    <t>เลขที่ 25/1 หมู่ที่ 5 หนองบัวเหนือ เมืองตาก ตาก</t>
  </si>
  <si>
    <t>05C022-B005</t>
  </si>
  <si>
    <t>ค000/6779</t>
  </si>
  <si>
    <t>นาย คำ พรมเอี่ยม</t>
  </si>
  <si>
    <t>เลขที่ 21 ม. 4  ต. หนองบัวเหนือ อ. เมืองตาก จ. ตาก</t>
  </si>
  <si>
    <t>8863</t>
  </si>
  <si>
    <t>04C035</t>
  </si>
  <si>
    <t>1092</t>
  </si>
  <si>
    <t>ล974/6779</t>
  </si>
  <si>
    <t>3630100033911</t>
  </si>
  <si>
    <t>นาง ละเอียด พรมเอี่ยม</t>
  </si>
  <si>
    <t>เลขที่ 11/1 หมู่ที่ 4 หนองบัวเหนือ เมืองตาก ตาก</t>
  </si>
  <si>
    <t>04C035-B001</t>
  </si>
  <si>
    <t>อ950/6779/001</t>
  </si>
  <si>
    <t>3630100032531</t>
  </si>
  <si>
    <t>นาง เอื้อน พรมเอี่ยม</t>
  </si>
  <si>
    <t>เลขที่ 11 หมู่ที่ 4 หนองบัวเหนือ เมืองตาก ตาก</t>
  </si>
  <si>
    <t>04C035-B002</t>
  </si>
  <si>
    <t>พ797/6779</t>
  </si>
  <si>
    <t>นาย พลอย พรมเอี่ยม</t>
  </si>
  <si>
    <t>เลขที่ 76/1 หมู่ที่ 4 หนองบัวเหนือ เมืองตาก ตาก</t>
  </si>
  <si>
    <t>04C035-B003</t>
  </si>
  <si>
    <t>ค000/7714</t>
  </si>
  <si>
    <t>นาง คำ ยมเกิด</t>
  </si>
  <si>
    <t>เลขที่ 59 ม. 7  ต. หนองบัวเหนือ อ. เมืองตาก จ. ตาก</t>
  </si>
  <si>
    <t>8580</t>
  </si>
  <si>
    <t>07C034</t>
  </si>
  <si>
    <t>1158</t>
  </si>
  <si>
    <t>ช260/7714</t>
  </si>
  <si>
    <t>นาย ชูชีพ ยมเกิด</t>
  </si>
  <si>
    <t>เลขที่ 59 หมู่ที่ 7 หนองบัวเหนือ เมืองตาก ตาก</t>
  </si>
  <si>
    <t>07C034-B001</t>
  </si>
  <si>
    <t>ค500/7170</t>
  </si>
  <si>
    <t>นาย คำปา ลาแก้ว</t>
  </si>
  <si>
    <t>เลขที่ 119/3 ม. 8  ต. หนองบัวเหนือ อ. เมืองตาก จ. ตาก</t>
  </si>
  <si>
    <t>9186</t>
  </si>
  <si>
    <t>08C045</t>
  </si>
  <si>
    <t>315</t>
  </si>
  <si>
    <t>อ900/1787</t>
  </si>
  <si>
    <t>นาย ออ กรศรี</t>
  </si>
  <si>
    <t>เลขที่ 132/5 หมู่ที่ 8 หนองบัวเหนือ เมืองตาก ตาก</t>
  </si>
  <si>
    <t>08C045-B001</t>
  </si>
  <si>
    <t>ค630/9579</t>
  </si>
  <si>
    <t>3650800550411</t>
  </si>
  <si>
    <t>นาง คำเพ็ญ อุ่นเรือน</t>
  </si>
  <si>
    <t>เลขที่ 22 ม. 1 ซ. - ถ. เจดีย์ยุทธหัตถี  ต. หนองบัวเหนือ อ. เมืองตาก จ. ตาก</t>
  </si>
  <si>
    <t>7093</t>
  </si>
  <si>
    <t>01E006</t>
  </si>
  <si>
    <t>31709</t>
  </si>
  <si>
    <t>7094</t>
  </si>
  <si>
    <t>01E008</t>
  </si>
  <si>
    <t>17606</t>
  </si>
  <si>
    <t>ค810/8785</t>
  </si>
  <si>
    <t>นาย คำแสง ศรีสุนทร</t>
  </si>
  <si>
    <t>เลขที่ 141 ม. 3 ซ. - ถ. เจดีย์ยุทธหัตถี  ต. หนองบัวเหนือ อ. เมืองตาก จ. ตาก</t>
  </si>
  <si>
    <t>7753</t>
  </si>
  <si>
    <t>03K012</t>
  </si>
  <si>
    <t>30085</t>
  </si>
  <si>
    <t>เลขที่ 141 หมู่ที่ 3 ซ. - ถ. เจดีย์ยุทธหัตถี หนองบัวเหนือ เมืองตาก ตาก</t>
  </si>
  <si>
    <t>03K012-B001</t>
  </si>
  <si>
    <t>8417</t>
  </si>
  <si>
    <t>03H027</t>
  </si>
  <si>
    <t>869</t>
  </si>
  <si>
    <t>ค700/8771</t>
  </si>
  <si>
    <t>3630100001750</t>
  </si>
  <si>
    <t>นาย คิม หลวงแป้น</t>
  </si>
  <si>
    <t>เลขที่ 8 ม. 1  ต. หนองบัวเหนือ อ. เมืองตาก จ. ตาก</t>
  </si>
  <si>
    <t>7037</t>
  </si>
  <si>
    <t>01C067</t>
  </si>
  <si>
    <t>25577</t>
  </si>
  <si>
    <t>ค970/6559</t>
  </si>
  <si>
    <t>นาย ค้อม โพธิ์ทอง</t>
  </si>
  <si>
    <t>เลขที่ 88 ม. 8 ซ. บ้านหนองบัวเหนือ ถ. -  ต. หนองบัวเหนือ อ. เมืองตาก จ. ตาก</t>
  </si>
  <si>
    <t>7524</t>
  </si>
  <si>
    <t>03F018</t>
  </si>
  <si>
    <t>25499</t>
  </si>
  <si>
    <t>ค000/5557</t>
  </si>
  <si>
    <t>3630100018733</t>
  </si>
  <si>
    <t>นาย ค้ำ ปานบัวคำ</t>
  </si>
  <si>
    <t>เลขที่ 68 ม. 3 ซ. บ้านเด่น ถ. -  ต. หนองบัวเหนือ อ. เมืองตาก จ. ตาก</t>
  </si>
  <si>
    <t>8814</t>
  </si>
  <si>
    <t>02B014/006</t>
  </si>
  <si>
    <t>63530</t>
  </si>
  <si>
    <t>8095</t>
  </si>
  <si>
    <t>03J076</t>
  </si>
  <si>
    <t>48927</t>
  </si>
  <si>
    <t>7791</t>
  </si>
  <si>
    <t>03K027</t>
  </si>
  <si>
    <t>30097</t>
  </si>
  <si>
    <t>เลขที่ 68 หมู่ที่ 3 ซ. บ้านเด่น ถ. - หนองบัวเหนือ เมืองตาก ตาก</t>
  </si>
  <si>
    <t>03K027-B001</t>
  </si>
  <si>
    <t>จ171/7912</t>
  </si>
  <si>
    <t>3630200346830</t>
  </si>
  <si>
    <t>นาง จงรักษ์ เรืองจันทร์</t>
  </si>
  <si>
    <t>เลขที่ 41/2 ม. 7 ซ. - ถ. -  ต. ตากตก อ. บ้านตาก จ. ตาก</t>
  </si>
  <si>
    <t>7408</t>
  </si>
  <si>
    <t>03B009</t>
  </si>
  <si>
    <t>27905</t>
  </si>
  <si>
    <t>จ467/6797</t>
  </si>
  <si>
    <t>3630100001261</t>
  </si>
  <si>
    <t>น.ส. จตุพร พลอยครุฑ</t>
  </si>
  <si>
    <t>เลขที่ 2/2 ม. 1  ต. หนองบัวเหนือ อ. เมืองตาก จ. ตาก</t>
  </si>
  <si>
    <t>8370</t>
  </si>
  <si>
    <t>01B001/007</t>
  </si>
  <si>
    <t>53267</t>
  </si>
  <si>
    <t>จ471/9560</t>
  </si>
  <si>
    <t>นาย จตุรงค์ อินฟู</t>
  </si>
  <si>
    <t>เลขที่ 132/2 ม. 8  ต. หนองบัวเหนือ อ. เมืองตาก จ. ตาก</t>
  </si>
  <si>
    <t>8612</t>
  </si>
  <si>
    <t>07B017</t>
  </si>
  <si>
    <t>443</t>
  </si>
  <si>
    <t>ป727/9560</t>
  </si>
  <si>
    <t>นาย ประจวบ อินฟู</t>
  </si>
  <si>
    <t>เลขที่ 132/2 หมู่ที่ 8 หนองบัวเหนือ เมืองตาก ตาก</t>
  </si>
  <si>
    <t>07B017-B001</t>
  </si>
  <si>
    <t>จ730/1799</t>
  </si>
  <si>
    <t>3630100023273</t>
  </si>
  <si>
    <t>นาย จรัญ เครือเอี่ยม</t>
  </si>
  <si>
    <t>เลขที่ 140/1 ม. 3 ซ. - ถ. เจดีย์ยุทธหัตถี  ต. หนองบัวเหนือ อ. เมืองตาก จ. ตาก</t>
  </si>
  <si>
    <t>7751</t>
  </si>
  <si>
    <t>03K010</t>
  </si>
  <si>
    <t>17825</t>
  </si>
  <si>
    <t>เลขที่ 140/1 หมู่ที่ 3 ซ. - ถ. เจดีย์ยุทธหัตถี หนองบัวเหนือ เมืองตาก ตาก</t>
  </si>
  <si>
    <t>03K010-B002</t>
  </si>
  <si>
    <t>7884</t>
  </si>
  <si>
    <t>03K009</t>
  </si>
  <si>
    <t>17824</t>
  </si>
  <si>
    <t>03K009-B001</t>
  </si>
  <si>
    <t>8399</t>
  </si>
  <si>
    <t>03H016</t>
  </si>
  <si>
    <t>837</t>
  </si>
  <si>
    <t>จ780/8957</t>
  </si>
  <si>
    <t>3630100009980</t>
  </si>
  <si>
    <t>นาง จรัส สอนมั่ง</t>
  </si>
  <si>
    <t>เลขที่ 59 ม. 2  ต. หนองบัวเหนือ อ. เมืองตาก จ. ตาก</t>
  </si>
  <si>
    <t>8304</t>
  </si>
  <si>
    <t>02C028/002</t>
  </si>
  <si>
    <t>57156</t>
  </si>
  <si>
    <t>เลขที่ 59 หมู่ที่ 2 หนองบัวเหนือ เมืองตาก ตาก</t>
  </si>
  <si>
    <t>02C028/002-B001</t>
  </si>
  <si>
    <t>จ730/1775</t>
  </si>
  <si>
    <t>5570190014331</t>
  </si>
  <si>
    <t>นาง จริญ แก้วรานนท์</t>
  </si>
  <si>
    <t>เลขที่ 151 ม. 1  ต. หนองบัวเหนือ อ. เมืองตาก จ. ตาก</t>
  </si>
  <si>
    <t>8493</t>
  </si>
  <si>
    <t>01E014</t>
  </si>
  <si>
    <t>17610</t>
  </si>
  <si>
    <t>เลขที่ 151 หมู่ที่ 1 หนองบัวเหนือ เมืองตาก ตาก</t>
  </si>
  <si>
    <t>01E014-B001</t>
  </si>
  <si>
    <t>ใช้เอง-อื่นๆ</t>
  </si>
  <si>
    <t>จ755/1579</t>
  </si>
  <si>
    <t>3630100532453</t>
  </si>
  <si>
    <t>นาง จรินทร ขุนเมือง</t>
  </si>
  <si>
    <t>เลขที่ 85/1 ม. 1  ต. ไม้งาม อ. เมืองตาก จ. ตาก</t>
  </si>
  <si>
    <t>7887</t>
  </si>
  <si>
    <t>01G037</t>
  </si>
  <si>
    <t>17840</t>
  </si>
  <si>
    <t>ล950/9579</t>
  </si>
  <si>
    <t>นาย ลอน อุ่นเรือน</t>
  </si>
  <si>
    <t>เลขที่ 112 หมู่ที่ 1 ซ. - ถ. เจดีย์ยุทธหัตถี หนองบัวเหนือ เมืองตาก ตาก</t>
  </si>
  <si>
    <t>01G037-B001</t>
  </si>
  <si>
    <t>จ755/2400</t>
  </si>
  <si>
    <t>3630100021017</t>
  </si>
  <si>
    <t>น.ส. จรินทร์ ชูเต่</t>
  </si>
  <si>
    <t>เลขที่ 110 ม. 3 ซ. - ถ. -  ต. หนองบัวเหนือ อ. เมืองตาก จ. ตาก</t>
  </si>
  <si>
    <t>7683</t>
  </si>
  <si>
    <t>03I065</t>
  </si>
  <si>
    <t>17788</t>
  </si>
  <si>
    <t>7575</t>
  </si>
  <si>
    <t>03F077</t>
  </si>
  <si>
    <t>25509</t>
  </si>
  <si>
    <t>จ755/4759</t>
  </si>
  <si>
    <t>3400700620444</t>
  </si>
  <si>
    <t>นาย จรินทร์ ต่ายทอง</t>
  </si>
  <si>
    <t>8062</t>
  </si>
  <si>
    <t>01H014</t>
  </si>
  <si>
    <t>48825</t>
  </si>
  <si>
    <t>8354</t>
  </si>
  <si>
    <t>01F017/001</t>
  </si>
  <si>
    <t>52710</t>
  </si>
  <si>
    <t>01F017/001-B001</t>
  </si>
  <si>
    <t>7078</t>
  </si>
  <si>
    <t>01D033</t>
  </si>
  <si>
    <t>37355</t>
  </si>
  <si>
    <t>01D033-B001</t>
  </si>
  <si>
    <t>8382</t>
  </si>
  <si>
    <t>03A003/001</t>
  </si>
  <si>
    <t>25617</t>
  </si>
  <si>
    <t>7144</t>
  </si>
  <si>
    <t>01F006</t>
  </si>
  <si>
    <t>25616</t>
  </si>
  <si>
    <t>01F006-B001</t>
  </si>
  <si>
    <t>01F006-B002</t>
  </si>
  <si>
    <t>01F006-B003</t>
  </si>
  <si>
    <t>01F006-B004</t>
  </si>
  <si>
    <t>01F006-B005</t>
  </si>
  <si>
    <t>01F006-B006</t>
  </si>
  <si>
    <t>01F006-B007</t>
  </si>
  <si>
    <t>01F006-B008</t>
  </si>
  <si>
    <t>7149</t>
  </si>
  <si>
    <t>01F013</t>
  </si>
  <si>
    <t>25618</t>
  </si>
  <si>
    <t>8159</t>
  </si>
  <si>
    <t>01H033</t>
  </si>
  <si>
    <t>48838</t>
  </si>
  <si>
    <t>จ770/9567</t>
  </si>
  <si>
    <t>3639900102630</t>
  </si>
  <si>
    <t>น.ส. จริยา อินภิรมย์</t>
  </si>
  <si>
    <t>เลขที่ 5  แขวง บางหว้า เขต ภาษีเจริญ จ. กรุงเทพมหานคร</t>
  </si>
  <si>
    <t>7067</t>
  </si>
  <si>
    <t>01D018</t>
  </si>
  <si>
    <t>29455</t>
  </si>
  <si>
    <t>7069</t>
  </si>
  <si>
    <t>01D022</t>
  </si>
  <si>
    <t>17860</t>
  </si>
  <si>
    <t>7070</t>
  </si>
  <si>
    <t>01D024</t>
  </si>
  <si>
    <t>17858</t>
  </si>
  <si>
    <t>7072</t>
  </si>
  <si>
    <t>01D026</t>
  </si>
  <si>
    <t>52240</t>
  </si>
  <si>
    <t>7075</t>
  </si>
  <si>
    <t>01D029</t>
  </si>
  <si>
    <t>17854</t>
  </si>
  <si>
    <t>7068</t>
  </si>
  <si>
    <t>01D019</t>
  </si>
  <si>
    <t>17862</t>
  </si>
  <si>
    <t>จ730/5312</t>
  </si>
  <si>
    <t>3640100571513</t>
  </si>
  <si>
    <t>นาย จรูญ บุญค้ำชู</t>
  </si>
  <si>
    <t>เลขที่ 189 ม. 3  ต. หนองบัวเหนือ อ. เมืองตาก จ. ตาก</t>
  </si>
  <si>
    <t>8475</t>
  </si>
  <si>
    <t>02A001</t>
  </si>
  <si>
    <t>794</t>
  </si>
  <si>
    <t>7984</t>
  </si>
  <si>
    <t>03K091</t>
  </si>
  <si>
    <t>25757</t>
  </si>
  <si>
    <t>เลขที่ 189 หมู่ที่ 3 หนองบัวเหนือ เมืองตาก ตาก</t>
  </si>
  <si>
    <t>03K091-B001</t>
  </si>
  <si>
    <t>จ710/8772</t>
  </si>
  <si>
    <t>นาย จวง ศรีรจนา</t>
  </si>
  <si>
    <t>เลขที่ 52 ม. 1 ซ. - ถ. เจดีย์ยุทธหัตถี  ต. หนองบัวเหนือ อ. เมืองตาก จ. ตาก</t>
  </si>
  <si>
    <t>7202</t>
  </si>
  <si>
    <t>01F087</t>
  </si>
  <si>
    <t>26387</t>
  </si>
  <si>
    <t>เลขที่ 52 หมู่ที่ 1 ซ. - ถ. เจดีย์ยุทธหัตถี หนองบัวเหนือ เมืองตาก ตาก</t>
  </si>
  <si>
    <t>01F087-B001</t>
  </si>
  <si>
    <t>01F087-B002</t>
  </si>
  <si>
    <t>จ750/1217</t>
  </si>
  <si>
    <t>นาง จวน กาจักร์</t>
  </si>
  <si>
    <t>เลขที่ 4/2 ม. 1  ต. หนองบัวเหนือ อ. เมืองตาก จ. ตาก</t>
  </si>
  <si>
    <t>7007</t>
  </si>
  <si>
    <t>01C031</t>
  </si>
  <si>
    <t>17577</t>
  </si>
  <si>
    <t>เลขที่ 4/2 หมู่ที่ 1 หนองบัวเหนือ เมืองตาก ตาก</t>
  </si>
  <si>
    <t>01C031-B001</t>
  </si>
  <si>
    <t>จ750/7714</t>
  </si>
  <si>
    <t>3630100014568</t>
  </si>
  <si>
    <t>นาง จวน ยมเกิด</t>
  </si>
  <si>
    <t>เลขที่ 18 ม. 3 ซ. บ้านปากห้วยไม้งาม ถ. -  ต. หนองบัวเหนือ อ. เมืองตาก จ. ตาก</t>
  </si>
  <si>
    <t>7514</t>
  </si>
  <si>
    <t>03F003</t>
  </si>
  <si>
    <t>25639</t>
  </si>
  <si>
    <t>จ750/7189</t>
  </si>
  <si>
    <t>3639900186094</t>
  </si>
  <si>
    <t>นาง จวน วงษ์เฮือน</t>
  </si>
  <si>
    <t>เลขที่ 16/66 ม. - ซ. - ถ. -  ต. เชียงเงิน อ. เมืองตาก จ. ตาก</t>
  </si>
  <si>
    <t>7313</t>
  </si>
  <si>
    <t>02B030</t>
  </si>
  <si>
    <t>17708</t>
  </si>
  <si>
    <t>เลขที่ 16/66 หมู่ที่ - ซ. - ถ. - เชียงเงิน เมืองตาก ตาก</t>
  </si>
  <si>
    <t>02B030-B001</t>
  </si>
  <si>
    <t>02B030-B002</t>
  </si>
  <si>
    <t>จ970/5771</t>
  </si>
  <si>
    <t>นาย จอม เนียมก้อน</t>
  </si>
  <si>
    <t>เลขที่ 151/4 ม. 8  ต. หนองบัวเหนือ อ. เมืองตาก จ. ตาก</t>
  </si>
  <si>
    <t>9298</t>
  </si>
  <si>
    <t>07A025</t>
  </si>
  <si>
    <t>1255</t>
  </si>
  <si>
    <t>8605</t>
  </si>
  <si>
    <t>07B032</t>
  </si>
  <si>
    <t>1179</t>
  </si>
  <si>
    <t>ท750/5771</t>
  </si>
  <si>
    <t>น.ส. เทียบ เนียมก้อน</t>
  </si>
  <si>
    <t>เลขที่ 151/4 หมู่ที่ 8 หนองบัวเหนือ เมืองตาก ตาก</t>
  </si>
  <si>
    <t>07B032-B001</t>
  </si>
  <si>
    <t>จ551/7714</t>
  </si>
  <si>
    <t>3630100025268</t>
  </si>
  <si>
    <t>นาง จันทกานติ์ ยมเกิด</t>
  </si>
  <si>
    <t>เลขที่ 175/2 ม. 3 ซ. - ถ. เจดีย์ยุทธหัตถี  ต. หนองบัวเหนือ อ. เมืองตาก จ. ตาก</t>
  </si>
  <si>
    <t>7971</t>
  </si>
  <si>
    <t>03K095</t>
  </si>
  <si>
    <t>25747</t>
  </si>
  <si>
    <t>7743</t>
  </si>
  <si>
    <t>03J058</t>
  </si>
  <si>
    <t>25484</t>
  </si>
  <si>
    <t>จ555/8775</t>
  </si>
  <si>
    <t>น.ส. จันทนา เสริมทำ</t>
  </si>
  <si>
    <t>เลขที่ 49 ม. 1 ซ. - ถ. เจดีย์ยุทธหัตถี  ต. หนองบัวเหนือ อ. เมืองตาก จ. ตาก</t>
  </si>
  <si>
    <t>8489</t>
  </si>
  <si>
    <t>01A019</t>
  </si>
  <si>
    <t>48718</t>
  </si>
  <si>
    <t>8642</t>
  </si>
  <si>
    <t>01E061</t>
  </si>
  <si>
    <t>25604</t>
  </si>
  <si>
    <t>จ557/2557/002</t>
  </si>
  <si>
    <t>3630100003574</t>
  </si>
  <si>
    <t>นาง จันทมาศ จันทร์ดง</t>
  </si>
  <si>
    <t>เลขที่ 27/3 ม. 1  ต. หนองบัวเหนือ อ. เมืองตาก จ. ตาก</t>
  </si>
  <si>
    <t>8064</t>
  </si>
  <si>
    <t>01E067</t>
  </si>
  <si>
    <t>35434</t>
  </si>
  <si>
    <t>จ557/1761</t>
  </si>
  <si>
    <t>3630100013260</t>
  </si>
  <si>
    <t>นาง จันทร์ คุ้มพงษ์พันธ์</t>
  </si>
  <si>
    <t>เลขที่ 7 ม. 3  ต. หนองบัวเหนือ อ. เมืองตาก จ. ตาก</t>
  </si>
  <si>
    <t>8307</t>
  </si>
  <si>
    <t>03F084/003</t>
  </si>
  <si>
    <t>57546</t>
  </si>
  <si>
    <t>เลขที่ 7 หมู่ที่ 3 หนองบัวเหนือ เมืองตาก ตาก</t>
  </si>
  <si>
    <t>03F084/003-B001</t>
  </si>
  <si>
    <t>จ557/8759</t>
  </si>
  <si>
    <t>นาย จันทร์ สายทอง</t>
  </si>
  <si>
    <t>เลขที่ 207 ม. 3 ซ. - ถ. เจดีย์ยุทธหัตถี  ต. หนองบัวเหนือ อ. เมืองตาก จ. ตาก</t>
  </si>
  <si>
    <t>7771</t>
  </si>
  <si>
    <t>03K066</t>
  </si>
  <si>
    <t>34857</t>
  </si>
  <si>
    <t>เลขที่ 207 หมู่ที่ 3 ซ. - ถ. เจดีย์ยุทธหัตถี หนองบัวเหนือ เมืองตาก ตาก</t>
  </si>
  <si>
    <t>03K066-B001</t>
  </si>
  <si>
    <t>จ557/8181</t>
  </si>
  <si>
    <t>นาง จันทร์ สิงห์คูณ</t>
  </si>
  <si>
    <t>เลขที่ 92 ม. 8  ต. หนองบัวเหนือ อ. เมืองตาก จ. ตาก</t>
  </si>
  <si>
    <t>8970</t>
  </si>
  <si>
    <t>08C029</t>
  </si>
  <si>
    <t>292</t>
  </si>
  <si>
    <t>พ725/7550</t>
  </si>
  <si>
    <t>3630100036537</t>
  </si>
  <si>
    <t>นาย ไพโรจน์ วันปา</t>
  </si>
  <si>
    <t>เลขที่ 125/4 หมู่ที่ 8 หนองบัวเหนือ เมืองตาก ตาก</t>
  </si>
  <si>
    <t>08C029-B001</t>
  </si>
  <si>
    <t>บ355/5911</t>
  </si>
  <si>
    <t>3630100033295</t>
  </si>
  <si>
    <t>นาย บุญแทน ทองคำ</t>
  </si>
  <si>
    <t>เลขที่ 92/1 หมู่ที่ 8 หนองบัวเหนือ เมืองตาก ตาก</t>
  </si>
  <si>
    <t>08C029-B002</t>
  </si>
  <si>
    <t>อ528/8181</t>
  </si>
  <si>
    <t>3630100033325</t>
  </si>
  <si>
    <t>น.ส. อนิจษา สิงห์คูณ</t>
  </si>
  <si>
    <t>เลขที่ 92 หมู่ที่ 8 หนองบัวเหนือ เมืองตาก ตาก</t>
  </si>
  <si>
    <t>08C029-B003</t>
  </si>
  <si>
    <t>08C029-B004</t>
  </si>
  <si>
    <t>จ557/8428</t>
  </si>
  <si>
    <t>นาง จันทร์ สุดใจหาญ</t>
  </si>
  <si>
    <t>เลขที่ 7 ม. 6 ซ. - ถ. -  ต. หนองบัวเหนือ อ. เมืองตาก จ. ตาก</t>
  </si>
  <si>
    <t>7395</t>
  </si>
  <si>
    <t>03A003</t>
  </si>
  <si>
    <t>29817</t>
  </si>
  <si>
    <t>จ557/9554</t>
  </si>
  <si>
    <t>3630100002632</t>
  </si>
  <si>
    <t>นาง จันทร์ อนันตศิริ</t>
  </si>
  <si>
    <t>เลขที่ 18 ม. 1  ต. หนองบัวเหนือ อ. เมืองตาก จ. ตาก</t>
  </si>
  <si>
    <t>8343</t>
  </si>
  <si>
    <t>01C049/002</t>
  </si>
  <si>
    <t>59751</t>
  </si>
  <si>
    <t>เลขที่ 18 หมู่ที่ 1 หนองบัวเหนือ เมืองตาก ตาก</t>
  </si>
  <si>
    <t>01C049/002-B001</t>
  </si>
  <si>
    <t>จ557/7557</t>
  </si>
  <si>
    <t>1630100061551</t>
  </si>
  <si>
    <t>น.ส. จันทร์ดี ลิทธรรม</t>
  </si>
  <si>
    <t>เลขที่ 105 ม. 1  ต. หนองบัวเหนือ อ. เมืองตาก จ. ตาก</t>
  </si>
  <si>
    <t>7111</t>
  </si>
  <si>
    <t>01E040</t>
  </si>
  <si>
    <t>17626</t>
  </si>
  <si>
    <t>จ557/6253</t>
  </si>
  <si>
    <t>3630100016293</t>
  </si>
  <si>
    <t>นาง จันทร์ทอน ภู่ชำนาญ</t>
  </si>
  <si>
    <t>เลขที่ 35/2 ม. 7 ซ. บ้านปากห้วยไม้งาม ถ. -  ต. หนองบัวเหนือ อ. เมืองตาก จ. ตาก</t>
  </si>
  <si>
    <t>7501</t>
  </si>
  <si>
    <t>03E013</t>
  </si>
  <si>
    <t>25664</t>
  </si>
  <si>
    <t>8196</t>
  </si>
  <si>
    <t>03F130</t>
  </si>
  <si>
    <t>49006</t>
  </si>
  <si>
    <t>จ557/2557</t>
  </si>
  <si>
    <t>นาง จันทร์ปล้อง  จันทร์พุฒ</t>
  </si>
  <si>
    <t>เลขที่ 1/2 ม. 6  ต. หนองบัวเหนือ อ. เมืองตาก จ. ตาก</t>
  </si>
  <si>
    <t>7920</t>
  </si>
  <si>
    <t>06A002</t>
  </si>
  <si>
    <t>875</t>
  </si>
  <si>
    <t>เลขที่ 1/2 หมู่ที่ 6 หนองบัวเหนือ เมืองตาก ตาก</t>
  </si>
  <si>
    <t>06A002-B001</t>
  </si>
  <si>
    <t>06A002-B002</t>
  </si>
  <si>
    <t>จ557/4597</t>
  </si>
  <si>
    <t>3630100023940</t>
  </si>
  <si>
    <t>นาง จันทร์สม ถนอมจิตร</t>
  </si>
  <si>
    <t>เลขที่ 106/152 ถ. วัดมาบตาพุด  ต. มาบตาพุด อ. เมืองระยอง จ. ระยอง</t>
  </si>
  <si>
    <t>8167</t>
  </si>
  <si>
    <t>03H075</t>
  </si>
  <si>
    <t>48942</t>
  </si>
  <si>
    <t>จ557/7188/001</t>
  </si>
  <si>
    <t>นาง จันทร์เพ็ญ วงษ์หนู</t>
  </si>
  <si>
    <t>เลขที่ 53 ม. 5  ต. ย่านรี อ. สามเงา จ. ตาก</t>
  </si>
  <si>
    <t>9378</t>
  </si>
  <si>
    <t>04A047</t>
  </si>
  <si>
    <t>905</t>
  </si>
  <si>
    <t>3630100002802</t>
  </si>
  <si>
    <t>น.ส. จันทร์แรม จันทร์แป้น</t>
  </si>
  <si>
    <t>เลขที่ 20 ม. 1 ซ. - ถ. -  ต. หนองบัวเหนือ อ. เมืองตาก จ. ตาก</t>
  </si>
  <si>
    <t>7058</t>
  </si>
  <si>
    <t>01D007</t>
  </si>
  <si>
    <t>28428</t>
  </si>
  <si>
    <t>จ557/2784</t>
  </si>
  <si>
    <t>นาง จันทร์แรม ฉิมสุด</t>
  </si>
  <si>
    <t>เลขที่ 20 ม. 1  ต. หนองบัวเหนือ อ. เมืองตาก จ. ตาก</t>
  </si>
  <si>
    <t>7163</t>
  </si>
  <si>
    <t>01F033</t>
  </si>
  <si>
    <t>25619</t>
  </si>
  <si>
    <t>จ500/2784</t>
  </si>
  <si>
    <t>นาง จาบ ฉิมสุด</t>
  </si>
  <si>
    <t>เลขที่ 29/1 ม. 7  ต. หนองบัวเหนือ อ. เมืองตาก จ. ตาก</t>
  </si>
  <si>
    <t>8586</t>
  </si>
  <si>
    <t>07C013</t>
  </si>
  <si>
    <t>1172</t>
  </si>
  <si>
    <t>จ100/2925</t>
  </si>
  <si>
    <t>นาย แจ้ง เจือจันทร์</t>
  </si>
  <si>
    <t>เลขที่ 29/1 หมู่ที่ 7 หนองบัวเหนือ เมืองตาก ตาก</t>
  </si>
  <si>
    <t>07C013-B001</t>
  </si>
  <si>
    <t>,โรงรถ,</t>
  </si>
  <si>
    <t>ร650/8187</t>
  </si>
  <si>
    <t>นาง รำแพน เส็งสาย</t>
  </si>
  <si>
    <t>เลขที่ 125/3 หมู่ที่ 7 หนองบัวเหนือ เมืองตาก ตาก</t>
  </si>
  <si>
    <t>07C013-B002</t>
  </si>
  <si>
    <t>โรงรถ,,</t>
  </si>
  <si>
    <t>ส600/6577</t>
  </si>
  <si>
    <t>นาง สุพา เพีนรวชโยทา</t>
  </si>
  <si>
    <t>เลขที่ 29/2 หมู่ที่ 7 หนองบัวเหนือ เมืองตาก ตาก</t>
  </si>
  <si>
    <t>07C013-B003</t>
  </si>
  <si>
    <t>จ767/8181</t>
  </si>
  <si>
    <t>นาย จารุพล สิงห์คูณ</t>
  </si>
  <si>
    <t>เลขที่ 89/1 ม. 3  ต. หนองบัวเหนือ อ. เมืองตาก จ. ตาก</t>
  </si>
  <si>
    <t>8397</t>
  </si>
  <si>
    <t>06A009</t>
  </si>
  <si>
    <t>871</t>
  </si>
  <si>
    <t>จ764/7170</t>
  </si>
  <si>
    <t>3630200321004</t>
  </si>
  <si>
    <t>นาย จารุพัฒณ์ ลาแก้ว</t>
  </si>
  <si>
    <t>เลขที่ 41 ม. 1  ต. หนองบัวเหนือ อ. เมืองตาก จ. ตาก</t>
  </si>
  <si>
    <t>8008</t>
  </si>
  <si>
    <t>01A007</t>
  </si>
  <si>
    <t>28299</t>
  </si>
  <si>
    <t>จ774/7257</t>
  </si>
  <si>
    <t>3630100534952</t>
  </si>
  <si>
    <t>นาง จารุรัตน์ ราชประสิทธิ์</t>
  </si>
  <si>
    <t>เลขที่ 54 ม. 2  ต. หนองบัวเหนือ อ. เมืองตาก จ. ตาก</t>
  </si>
  <si>
    <t>7793</t>
  </si>
  <si>
    <t>02D048</t>
  </si>
  <si>
    <t>25539</t>
  </si>
  <si>
    <t>เลขที่ 54 หมู่ที่ 2 หนองบัวเหนือ เมืองตาก ตาก</t>
  </si>
  <si>
    <t>02D048-B001</t>
  </si>
  <si>
    <t>ก</t>
  </si>
  <si>
    <t>02D048-B002</t>
  </si>
  <si>
    <t>ข</t>
  </si>
  <si>
    <t>7794</t>
  </si>
  <si>
    <t>02D049</t>
  </si>
  <si>
    <t>25540</t>
  </si>
  <si>
    <t>02D049-B001</t>
  </si>
  <si>
    <t>จ777/7714</t>
  </si>
  <si>
    <t>3630100011801</t>
  </si>
  <si>
    <t>นาง จารุวรรณ ยมเกิด</t>
  </si>
  <si>
    <t>เลขที่ 12/1 ม. 2 ซ. - ถ. -  ต. หนองบัวเหนือ อ. เมืองตาก จ. ตาก</t>
  </si>
  <si>
    <t>8031</t>
  </si>
  <si>
    <t>02C024</t>
  </si>
  <si>
    <t>28842</t>
  </si>
  <si>
    <t>เลขที่ 12/1 หมู่ที่ 2 ซ. - ถ. - หนองบัวเหนือ เมืองตาก ตาก</t>
  </si>
  <si>
    <t>02C024-B001</t>
  </si>
  <si>
    <t>ว578/8581</t>
  </si>
  <si>
    <t>1639900203073</t>
  </si>
  <si>
    <t>น.ส. วันวิสา หนูส่ง</t>
  </si>
  <si>
    <t>เลขที่ 12/2 หมู่ที่ 2 หนองบัวเหนือ เมืองตาก ตาก</t>
  </si>
  <si>
    <t>02C024-B002</t>
  </si>
  <si>
    <t>7337</t>
  </si>
  <si>
    <t>02C019</t>
  </si>
  <si>
    <t>28843</t>
  </si>
  <si>
    <t>จ777/2557</t>
  </si>
  <si>
    <t>นาง จารุวัลย์ จันทราช</t>
  </si>
  <si>
    <t>เลขที่ 140/1 ม. 8  ต. หนองบัวเหนือ อ. เมืองตาก จ. ตาก</t>
  </si>
  <si>
    <t>9373</t>
  </si>
  <si>
    <t>08A046</t>
  </si>
  <si>
    <t>900</t>
  </si>
  <si>
    <t>จ778/8760</t>
  </si>
  <si>
    <t>3630100496856</t>
  </si>
  <si>
    <t>นาย จารุวัสตร์ ศรีผา</t>
  </si>
  <si>
    <t>เลขที่ 99/3 ม. 7 ซ. - ถ. -  ต. ไม้งาม อ. เมืองตาก จ. ตาก</t>
  </si>
  <si>
    <t>7474</t>
  </si>
  <si>
    <t>03D004</t>
  </si>
  <si>
    <t>27356</t>
  </si>
  <si>
    <t>7604</t>
  </si>
  <si>
    <t>03G002</t>
  </si>
  <si>
    <t>27512</t>
  </si>
  <si>
    <t>จ780/7188</t>
  </si>
  <si>
    <t>น.ส. จำรัส วงศ์แสนคำ</t>
  </si>
  <si>
    <t>เลขที่ 10 ม. 7  ต. หนองบัวเหนือ อ. เมืองตาก จ. ตาก</t>
  </si>
  <si>
    <t>8593</t>
  </si>
  <si>
    <t>07C020</t>
  </si>
  <si>
    <t>1163</t>
  </si>
  <si>
    <t>เลขที่ 10 หมู่ที่ 7 หนองบัวเหนือ เมืองตาก ตาก</t>
  </si>
  <si>
    <t>07C020-B001</t>
  </si>
  <si>
    <t>จ780/8187/001</t>
  </si>
  <si>
    <t>3630100007685</t>
  </si>
  <si>
    <t>น.ส. จำรัส เสงสาย</t>
  </si>
  <si>
    <t>เลขที่ 83/3 ม. 1 ซ. - ถ. เจดีย์ยุทธหัตถี  ต. หนองบัวเหนือ อ. เมืองตาก จ. ตาก</t>
  </si>
  <si>
    <t>7236</t>
  </si>
  <si>
    <t>01G050</t>
  </si>
  <si>
    <t>17662</t>
  </si>
  <si>
    <t>7244</t>
  </si>
  <si>
    <t>01G062</t>
  </si>
  <si>
    <t>17827</t>
  </si>
  <si>
    <t>เลขที่ 83/3 หมู่ที่ 1 ซ. - ถ. เจดีย์ยุทธหัตถี หนองบัวเหนือ เมืองตาก ตาก</t>
  </si>
  <si>
    <t>01G062-B001</t>
  </si>
  <si>
    <t>01G062-B002</t>
  </si>
  <si>
    <t>01G062-B003</t>
  </si>
  <si>
    <t>จ788/1796</t>
  </si>
  <si>
    <t>3630100534936</t>
  </si>
  <si>
    <t>นาง จำรัสศรี เครือฟัก</t>
  </si>
  <si>
    <t>เลขที่ 16/2 ม. 2  ต. ไม้งาม อ. เมืองตาก จ. ตาก</t>
  </si>
  <si>
    <t>7795</t>
  </si>
  <si>
    <t>02D053</t>
  </si>
  <si>
    <t>25554</t>
  </si>
  <si>
    <t>เลขที่ 16/2 หมู่ที่ 2 ไม้งาม เมืองตาก ตาก</t>
  </si>
  <si>
    <t>02D053-B001</t>
  </si>
  <si>
    <t>จ791/6253</t>
  </si>
  <si>
    <t>3630100016285</t>
  </si>
  <si>
    <t>นาย จำลอง ภู่ชำนาญ</t>
  </si>
  <si>
    <t>7470</t>
  </si>
  <si>
    <t>03C042</t>
  </si>
  <si>
    <t>27547</t>
  </si>
  <si>
    <t>7512</t>
  </si>
  <si>
    <t>03E040/001</t>
  </si>
  <si>
    <t>25658</t>
  </si>
  <si>
    <t>7543</t>
  </si>
  <si>
    <t>03F038</t>
  </si>
  <si>
    <t>25724</t>
  </si>
  <si>
    <t>เลขที่ 35/2 หมู่ที่ 7 ซ. บ้านปากห้วยไม้งาม ถ. - หนองบัวเหนือ เมืองตาก ตาก</t>
  </si>
  <si>
    <t>03F038-B001</t>
  </si>
  <si>
    <t>8323</t>
  </si>
  <si>
    <t>03E040</t>
  </si>
  <si>
    <t>54613</t>
  </si>
  <si>
    <t>8321</t>
  </si>
  <si>
    <t>03E041</t>
  </si>
  <si>
    <t>54611</t>
  </si>
  <si>
    <t>จ791/8958</t>
  </si>
  <si>
    <t>นาง จำลอง สอนใส</t>
  </si>
  <si>
    <t>เลขที่ 61/1 ม. 4  ต. หนองบัวเหนือ อ. เมืองตาก จ. ตาก</t>
  </si>
  <si>
    <t>9097</t>
  </si>
  <si>
    <t>04B009</t>
  </si>
  <si>
    <t>613</t>
  </si>
  <si>
    <t>เลขที่ 61/1 หมู่ที่ 4 หนองบัวเหนือ เมืองตาก ตาก</t>
  </si>
  <si>
    <t>04B009-B001</t>
  </si>
  <si>
    <t>เลขที่ 167 หมู่ที่ 4 หนองบัวเหนือ เมืองตาก ตาก</t>
  </si>
  <si>
    <t>04B009-B002</t>
  </si>
  <si>
    <t>จ791/1797</t>
  </si>
  <si>
    <t>นาง จำลอง เครือมี</t>
  </si>
  <si>
    <t>เลขที่ 103/1 ม. 3 ซ. - ถ. -  ต. หนองบัวเหนือ อ. เมืองตาก จ. ตาก</t>
  </si>
  <si>
    <t>7591</t>
  </si>
  <si>
    <t>03F109</t>
  </si>
  <si>
    <t>25706</t>
  </si>
  <si>
    <t>8129</t>
  </si>
  <si>
    <t>03K111</t>
  </si>
  <si>
    <t>49152</t>
  </si>
  <si>
    <t>เลขที่ 103/1 หมู่ที่ 3 ซ. - ถ. - หนองบัวเหนือ เมืองตาก ตาก</t>
  </si>
  <si>
    <t>03K111-B001</t>
  </si>
  <si>
    <t>ฉ770/1797</t>
  </si>
  <si>
    <t>3310101162083</t>
  </si>
  <si>
    <t>นาง เฉลิม เครือมี</t>
  </si>
  <si>
    <t>เลขที่ 103/2 หมู่ที่ 3 ซ. - ถ. - หนองบัวเหนือ เมืองตาก ตาก</t>
  </si>
  <si>
    <t>03K111-B002</t>
  </si>
  <si>
    <t>จ791/6559</t>
  </si>
  <si>
    <t>3630100015530</t>
  </si>
  <si>
    <t>นาง จำลอง โพธิ์ทอง</t>
  </si>
  <si>
    <t>เลขที่ 26/1 ม. 3 ซ. บ้านปากห้วยไม้งาม ถ. -  ต. หนองบัวเหนือ อ. เมืองตาก จ. ตาก</t>
  </si>
  <si>
    <t>7450</t>
  </si>
  <si>
    <t>03C009</t>
  </si>
  <si>
    <t>27529</t>
  </si>
  <si>
    <t>จ771/8775</t>
  </si>
  <si>
    <t>3630100005186</t>
  </si>
  <si>
    <t>นาย จำเรียง เสริมทำ</t>
  </si>
  <si>
    <t>เลขที่ 49/2 ม. 1 ซ. - ถ. -  ต. หนองบัวเหนือ อ. เมืองตาก จ. ตาก</t>
  </si>
  <si>
    <t>6997</t>
  </si>
  <si>
    <t>01C019</t>
  </si>
  <si>
    <t>17565</t>
  </si>
  <si>
    <t>เลขที่ 49/2 หมู่ที่ 1 ซ. - ถ. - หนองบัวเหนือ เมืองตาก ตาก</t>
  </si>
  <si>
    <t>01C019-B001</t>
  </si>
  <si>
    <t>8074</t>
  </si>
  <si>
    <t>01C070/002</t>
  </si>
  <si>
    <t>48711</t>
  </si>
  <si>
    <t>7052</t>
  </si>
  <si>
    <t>01D001</t>
  </si>
  <si>
    <t>28423</t>
  </si>
  <si>
    <t>จ100/6559</t>
  </si>
  <si>
    <t>3630100012239</t>
  </si>
  <si>
    <t>นาง จิก โพธิ์ทอง</t>
  </si>
  <si>
    <t>เลขที่ 47 ม. 2 ซ. - ถ. -  ต. หนองบัวเหนือ อ. เมืองตาก จ. ตาก</t>
  </si>
  <si>
    <t>7367</t>
  </si>
  <si>
    <t>02D016</t>
  </si>
  <si>
    <t>17693</t>
  </si>
  <si>
    <t>เลขที่ 47 หมู่ที่ 2 ซ. - ถ. - หนองบัวเหนือ เมืองตาก ตาก</t>
  </si>
  <si>
    <t>02D016-B001</t>
  </si>
  <si>
    <t>6991</t>
  </si>
  <si>
    <t>01C005</t>
  </si>
  <si>
    <t>54187</t>
  </si>
  <si>
    <t>จ477/1575</t>
  </si>
  <si>
    <t>3639900165534</t>
  </si>
  <si>
    <t>น.ส. จิตรลดา คำนวนสิน</t>
  </si>
  <si>
    <t>เลขที่ 54/1 ม. 2  ต. หนองบัวเหนือ อ. เมืองตาก จ. ตาก</t>
  </si>
  <si>
    <t>7802</t>
  </si>
  <si>
    <t>02D052</t>
  </si>
  <si>
    <t>25555</t>
  </si>
  <si>
    <t>จ470/1155</t>
  </si>
  <si>
    <t>3120600126441</t>
  </si>
  <si>
    <t>นาง จิตรา คงปาน</t>
  </si>
  <si>
    <t>เลขที่ 105/2  ต. หนองบัวเหนือ อ. เมืองตาก จ. ตาก</t>
  </si>
  <si>
    <t>8222</t>
  </si>
  <si>
    <t>03I047/004</t>
  </si>
  <si>
    <t>52211</t>
  </si>
  <si>
    <t>8239</t>
  </si>
  <si>
    <t>03I047/005</t>
  </si>
  <si>
    <t>52463</t>
  </si>
  <si>
    <t>จ545/9554</t>
  </si>
  <si>
    <t>3639900086995</t>
  </si>
  <si>
    <t>นาง จินตนา อนันตะศิริ</t>
  </si>
  <si>
    <t>เลขที่ 100 ม. 1 ซ. - ถ. เจดีย์ยุทธหัตถี  ต. หนองบัวเหนือ อ. เมืองตาก จ. ตาก</t>
  </si>
  <si>
    <t>7216</t>
  </si>
  <si>
    <t>01G014/003</t>
  </si>
  <si>
    <t>42040</t>
  </si>
  <si>
    <t>8015</t>
  </si>
  <si>
    <t>01G014</t>
  </si>
  <si>
    <t>26362</t>
  </si>
  <si>
    <t>จ545/2717</t>
  </si>
  <si>
    <t>นาง จินตนา โฉมงาม</t>
  </si>
  <si>
    <t>เลขที่ 2/2 ม. 7  ต. ป่ามะม่วง อ. เมืองตาก จ. ตาก</t>
  </si>
  <si>
    <t>8772</t>
  </si>
  <si>
    <t>02C030/002</t>
  </si>
  <si>
    <t>63507</t>
  </si>
  <si>
    <t>จ765/2779</t>
  </si>
  <si>
    <t>น.ส. จิรภัทร ช่วยอิน</t>
  </si>
  <si>
    <t>เลขที่ 116 ม. 8  ต. หนองบัวเหนือ อ. เมืองตาก จ. ตาก</t>
  </si>
  <si>
    <t>8987</t>
  </si>
  <si>
    <t>08C024</t>
  </si>
  <si>
    <t>291</t>
  </si>
  <si>
    <t>เลขที่ 116 หมู่ที่ 8 หนองบัวเหนือ เมืองตาก ตาก</t>
  </si>
  <si>
    <t>08C024-B001</t>
  </si>
  <si>
    <t>08C024-B002</t>
  </si>
  <si>
    <t>9146</t>
  </si>
  <si>
    <t>08A011</t>
  </si>
  <si>
    <t>1262</t>
  </si>
  <si>
    <t>จ755/5918</t>
  </si>
  <si>
    <t>น.ส. จีรนันท์ ปอกสอน</t>
  </si>
  <si>
    <t>เลขที่ 4 ม. 6  ต. หนองบัวเหนือ อ. เมืองตาก จ. ตาก</t>
  </si>
  <si>
    <t>9143</t>
  </si>
  <si>
    <t>06A016</t>
  </si>
  <si>
    <t>เลขที่ 4 หมู่ที่ 6 หนองบัวเหนือ เมืองตาก ตาก</t>
  </si>
  <si>
    <t>06A016-B001</t>
  </si>
  <si>
    <t>จ378/7798</t>
  </si>
  <si>
    <t>3630100579832</t>
  </si>
  <si>
    <t>นาง จุฑามาศ วิรุฬห์ดิลก</t>
  </si>
  <si>
    <t>เลขที่ 132 ม. 6 ซ. บ้านแพะ ถ. -  ต. ไม้งาม อ. เมืองตาก จ. ตาก</t>
  </si>
  <si>
    <t>7161</t>
  </si>
  <si>
    <t>01F031</t>
  </si>
  <si>
    <t>28443</t>
  </si>
  <si>
    <t>จ774/1575</t>
  </si>
  <si>
    <t>3650100884848</t>
  </si>
  <si>
    <t>นาง จุรีรัตน์ คำนวนสิน</t>
  </si>
  <si>
    <t>7796</t>
  </si>
  <si>
    <t>02D055</t>
  </si>
  <si>
    <t>25557</t>
  </si>
  <si>
    <t>เลขที่ 54/1 หมู่ที่ 2 หนองบัวเหนือ เมืองตาก ตาก</t>
  </si>
  <si>
    <t>02D055-B001</t>
  </si>
  <si>
    <t>7914</t>
  </si>
  <si>
    <t>02D054</t>
  </si>
  <si>
    <t>25556</t>
  </si>
  <si>
    <t>จ774/5357</t>
  </si>
  <si>
    <t>นาง จุไรรัตน์ บุญประสิทธิ์</t>
  </si>
  <si>
    <t>เลขที่ 807/3 ม. 2  ต. ท่าม่วง อ. ท่าม่วง จ. กาญจนบุรี</t>
  </si>
  <si>
    <t>7797</t>
  </si>
  <si>
    <t>02D056</t>
  </si>
  <si>
    <t>25559</t>
  </si>
  <si>
    <t>เลขที่ 807/3 หมู่ที่ 2 ท่าม่วง ท่าม่วง กาญจนบุรี</t>
  </si>
  <si>
    <t>02D056-B001</t>
  </si>
  <si>
    <t>7792</t>
  </si>
  <si>
    <t>02D047</t>
  </si>
  <si>
    <t>25538</t>
  </si>
  <si>
    <t>02D047-B001</t>
  </si>
  <si>
    <t>จ774/5378</t>
  </si>
  <si>
    <t>3860100723192</t>
  </si>
  <si>
    <t>น.ส. จุไรรัตน์ บุญเลิศ</t>
  </si>
  <si>
    <t>เลขที่ 68/3 ม. 1  ต. ไม้งาม อ. เมืองตาก จ. ตาก</t>
  </si>
  <si>
    <t>8930</t>
  </si>
  <si>
    <t>01G142/005</t>
  </si>
  <si>
    <t>64016</t>
  </si>
  <si>
    <t>เลขที่ 68/3 หมู่ที่ 1 ไม้งาม เมืองตาก ตาก</t>
  </si>
  <si>
    <t>01G142/005-B001</t>
  </si>
  <si>
    <t>จ700/7270</t>
  </si>
  <si>
    <t>3610600520420</t>
  </si>
  <si>
    <t>ด.ต. จเร มีไชโย</t>
  </si>
  <si>
    <t>เลขที่ 13/2 ม. 5 ซ. - ถ. -  ต. หนองบัวเหนือ อ. เมืองตาก จ. ตาก</t>
  </si>
  <si>
    <t>7605</t>
  </si>
  <si>
    <t>03G003</t>
  </si>
  <si>
    <t>27511</t>
  </si>
  <si>
    <t>ฉ777/2959</t>
  </si>
  <si>
    <t>3630100033732</t>
  </si>
  <si>
    <t>นาง ฉลวย เชื้อทอง</t>
  </si>
  <si>
    <t>เลขที่ 98/2 ม. 8  ต. หนองบัวเหนือ อ. เมืองตาก จ. ตาก</t>
  </si>
  <si>
    <t>8990</t>
  </si>
  <si>
    <t>08C010</t>
  </si>
  <si>
    <t>280</t>
  </si>
  <si>
    <t>เลขที่ 98/2 หมู่ที่ 8 หนองบัวเหนือ เมืองตาก ตาก</t>
  </si>
  <si>
    <t>08C010-B001</t>
  </si>
  <si>
    <t>ช750/2959</t>
  </si>
  <si>
    <t>นาง แชลน์ เชื้อทอง</t>
  </si>
  <si>
    <t>เลขที่ 98 หมู่ที่ 8 หนองบัวเหนือ เมืองตาก ตาก</t>
  </si>
  <si>
    <t>08C010-B002</t>
  </si>
  <si>
    <t>ฉ777/8775</t>
  </si>
  <si>
    <t>3630100005275</t>
  </si>
  <si>
    <t>นาย ฉลวย เสริมทำ</t>
  </si>
  <si>
    <t>เลขที่ 49/1 ม. 1 ซ. - ถ. -  ต. หนองบัวเหนือ อ. เมืองตาก จ. ตาก</t>
  </si>
  <si>
    <t>7116</t>
  </si>
  <si>
    <t>01E045</t>
  </si>
  <si>
    <t>28440</t>
  </si>
  <si>
    <t>7160</t>
  </si>
  <si>
    <t>01F030</t>
  </si>
  <si>
    <t>28441</t>
  </si>
  <si>
    <t>7142</t>
  </si>
  <si>
    <t>01F003</t>
  </si>
  <si>
    <t>25614</t>
  </si>
  <si>
    <t>ฉ740/7181</t>
  </si>
  <si>
    <t>นาย ฉลาด วงษ์เคลือบ</t>
  </si>
  <si>
    <t>เลขที่ 26 ม. 5  ต. หนองบัวเหนือ อ. เมืองตาก จ. ตาก</t>
  </si>
  <si>
    <t>9113</t>
  </si>
  <si>
    <t>04B002</t>
  </si>
  <si>
    <t>609</t>
  </si>
  <si>
    <t>เลขที่ 26 หมู่ที่ 5 หนองบัวเหนือ เมืองตาก ตาก</t>
  </si>
  <si>
    <t>04B002-B001</t>
  </si>
  <si>
    <t>04B002-B002</t>
  </si>
  <si>
    <t>ฉ995/1700</t>
  </si>
  <si>
    <t>นาง ฉอ้อน คำมี</t>
  </si>
  <si>
    <t>เลขที่ 106 ม. 8  ต. หนองบัวเหนือ อ. เมืองตาก จ. ตาก</t>
  </si>
  <si>
    <t>9175</t>
  </si>
  <si>
    <t>08C015</t>
  </si>
  <si>
    <t>278</t>
  </si>
  <si>
    <t>ฉ995/5771</t>
  </si>
  <si>
    <t>นาง ฉอ้อน เนียมก้อน</t>
  </si>
  <si>
    <t>เลขที่ 82 ม. 8  ต. หนองบัวเหนือ อ. เมืองตาก จ. ตาก</t>
  </si>
  <si>
    <t>8853</t>
  </si>
  <si>
    <t>08B036</t>
  </si>
  <si>
    <t>250</t>
  </si>
  <si>
    <t>อ910/5771</t>
  </si>
  <si>
    <t>นาง เอื้อง เนียมก้อน</t>
  </si>
  <si>
    <t>เลขที่ 82 หมู่ที่ 8 หนองบัวเหนือ เมืองตาก ตาก</t>
  </si>
  <si>
    <t>08B-B001</t>
  </si>
  <si>
    <t>อ770/5771</t>
  </si>
  <si>
    <t>น.ส. อารยา เนียมก้อน</t>
  </si>
  <si>
    <t>เลขที่ 82/3 หมู่ที่ 8 หนองบัวเหนือ เมืองตาก ตาก</t>
  </si>
  <si>
    <t>08B036-B001</t>
  </si>
  <si>
    <t>ฉ472/2797</t>
  </si>
  <si>
    <t>จ.ส.ต. ฉัตรไชยเดช ชม้อยเดชานันท์</t>
  </si>
  <si>
    <t>เลขที่ 39 ม. 5  ต. หนองบัวเหนือ อ. เมืองตาก จ. ตาก</t>
  </si>
  <si>
    <t>8702</t>
  </si>
  <si>
    <t>09A195</t>
  </si>
  <si>
    <t>เลขที่ 39 หมู่ที่ 5 หนองบัวเหนือ เมืองตาก ตาก</t>
  </si>
  <si>
    <t>09A195-B001</t>
  </si>
  <si>
    <t>09A195-B002</t>
  </si>
  <si>
    <t>09A195-B003</t>
  </si>
  <si>
    <t>ฉ476/8600</t>
  </si>
  <si>
    <t>1639900060361</t>
  </si>
  <si>
    <t>นาย ฉัตร์พิริยะ โสภา</t>
  </si>
  <si>
    <t>เลขที่ 228 ม. 24  ต. แม่เล่ย์ อ. แม่วงก์ จ. นครสวรรค์</t>
  </si>
  <si>
    <t>8039</t>
  </si>
  <si>
    <t>03K068</t>
  </si>
  <si>
    <t>34859</t>
  </si>
  <si>
    <t>เลขที่ 228 หมู่ที่ 24 แม่เล่ย์ แม่วงก์ นครสวรรค์</t>
  </si>
  <si>
    <t>03K068-B001</t>
  </si>
  <si>
    <t>03K068-B002</t>
  </si>
  <si>
    <t>ฉ700/1740</t>
  </si>
  <si>
    <t>นาย ฉิม ขำริด</t>
  </si>
  <si>
    <t>เลขที่ 120 ม. 8  ต. หนองบัวเหนือ อ. เมืองตาก จ. ตาก</t>
  </si>
  <si>
    <t>9217</t>
  </si>
  <si>
    <t>08C002</t>
  </si>
  <si>
    <t>493</t>
  </si>
  <si>
    <t>8975</t>
  </si>
  <si>
    <t>08C022</t>
  </si>
  <si>
    <t>299</t>
  </si>
  <si>
    <t>จ557/1955</t>
  </si>
  <si>
    <t>3630100036031</t>
  </si>
  <si>
    <t>น.ส. จันทร์เพ็ญ ขำฤทธิ์</t>
  </si>
  <si>
    <t>เลขที่ 120 หมู่ที่ 8 หนองบัวเหนือ เมืองตาก ตาก</t>
  </si>
  <si>
    <t>08C022-B001</t>
  </si>
  <si>
    <t>ฉ777/2784</t>
  </si>
  <si>
    <t>นาง ฉวีวรรณ ฉิมสุด</t>
  </si>
  <si>
    <t>เลขที่ 120/2 หมู่ที่ 8 หนองบัวเหนือ เมืองตาก ตาก</t>
  </si>
  <si>
    <t>08C022-B002</t>
  </si>
  <si>
    <t>08C022-B003</t>
  </si>
  <si>
    <t>501|คลังสินค้า พื้นที่ไม่เกิน 300 ตารางเมตร(65)</t>
  </si>
  <si>
    <t>9200</t>
  </si>
  <si>
    <t>08C043</t>
  </si>
  <si>
    <t>441</t>
  </si>
  <si>
    <t>ฉ700/2557</t>
  </si>
  <si>
    <t>3630100025489</t>
  </si>
  <si>
    <t>นาย ฉุย จันทร์พุฒ</t>
  </si>
  <si>
    <t>เลขที่ 208 ม. 3  ต. หนองบัวเหนือ อ. เมืองตาก จ. ตาก</t>
  </si>
  <si>
    <t>8192</t>
  </si>
  <si>
    <t>03K034</t>
  </si>
  <si>
    <t>48996</t>
  </si>
  <si>
    <t>ฉ700/2557/001</t>
  </si>
  <si>
    <t>นาง เฉย จันทร์พุฒ</t>
  </si>
  <si>
    <t>เลขที่ 171 หมู่ที่ 3 หนองบัวเหนือ เมืองตาก ตาก</t>
  </si>
  <si>
    <t>03K034-B001</t>
  </si>
  <si>
    <t>เลขที่ 208 หมู่ที่ 3 หนองบัวเหนือ เมืองตาก ตาก</t>
  </si>
  <si>
    <t>03K034-B002</t>
  </si>
  <si>
    <t>ช551/2143</t>
  </si>
  <si>
    <t>3630100009157</t>
  </si>
  <si>
    <t>น.ส. ชนนิกานต์ ชากัณฑ์</t>
  </si>
  <si>
    <t>เลขที่ 110 ม. 1  ต. หนองบัวเหนือ อ. เมืองตาก จ. ตาก</t>
  </si>
  <si>
    <t>8339</t>
  </si>
  <si>
    <t>01G079/001</t>
  </si>
  <si>
    <t>56119</t>
  </si>
  <si>
    <t>เลขที่ 110 หมู่ที่ 1 หนองบัวเหนือ เมืองตาก ตาก</t>
  </si>
  <si>
    <t>01G079/001-B001</t>
  </si>
  <si>
    <t>น970/2133</t>
  </si>
  <si>
    <t>3630100009114</t>
  </si>
  <si>
    <t>นาย น้อย ชากัญฑ์</t>
  </si>
  <si>
    <t>เลขที่ 110/1 หมู่ที่ 1 ซ. - ถ. - หนองบัวเหนือ เมืองตาก ตาก</t>
  </si>
  <si>
    <t>01G079/001-B002</t>
  </si>
  <si>
    <t>ช536/5767</t>
  </si>
  <si>
    <t>3639900126113</t>
  </si>
  <si>
    <t>นาง ชนัญพร บาลเพียร</t>
  </si>
  <si>
    <t>เลขที่ 441 ถ. ตากสิน  ต. หนองหลวง อ. เมืองตาก จ. ตาก</t>
  </si>
  <si>
    <t>8789</t>
  </si>
  <si>
    <t>01B021/001</t>
  </si>
  <si>
    <t>58098</t>
  </si>
  <si>
    <t>ช570/5560</t>
  </si>
  <si>
    <t>นาย ชนัม บุบผา</t>
  </si>
  <si>
    <t>เลขที่ 159/8 ม. 1  ต. หนองบัวเหนือ อ. เมืองตาก จ. ตาก</t>
  </si>
  <si>
    <t>8670</t>
  </si>
  <si>
    <t>01G071/006</t>
  </si>
  <si>
    <t>63782</t>
  </si>
  <si>
    <t>เลขที่ 159/8 หมู่ที่ 1 หนองบัวเหนือ เมืองตาก ตาก</t>
  </si>
  <si>
    <t>01G071/006-B001</t>
  </si>
  <si>
    <t>ช546/1264</t>
  </si>
  <si>
    <t>ว่าที่ ร.ต. ชนิดาภา กิจพัฒนเดช</t>
  </si>
  <si>
    <t>เลขที่ 14/4 ม. 9  ต. ไม้งาม อ. เมืองตาก จ. ตาก</t>
  </si>
  <si>
    <t>8817</t>
  </si>
  <si>
    <t>03F076</t>
  </si>
  <si>
    <t>25508</t>
  </si>
  <si>
    <t>ช560/9557</t>
  </si>
  <si>
    <t>3630100006310</t>
  </si>
  <si>
    <t>นาง ชนิภา อินทรฉิม</t>
  </si>
  <si>
    <t>เลขที่ 64/1 ม. 1  ต. หนองบัวเหนือ อ. เมืองตาก จ. ตาก</t>
  </si>
  <si>
    <t>7047</t>
  </si>
  <si>
    <t>01C082</t>
  </si>
  <si>
    <t>50561</t>
  </si>
  <si>
    <t>ช700/9554</t>
  </si>
  <si>
    <t>3630100002730</t>
  </si>
  <si>
    <t>นาง ชม อนันตะศิริ</t>
  </si>
  <si>
    <t>เลขที่ 19 ม. 1 ซ. - ถ. -  ต. หนองบัวเหนือ อ. เมืองตาก จ. ตาก</t>
  </si>
  <si>
    <t>7028</t>
  </si>
  <si>
    <t>01C057</t>
  </si>
  <si>
    <t>17597</t>
  </si>
  <si>
    <t>เลขที่ 19 หมู่ที่ 1 ซ. - ถ. - หนองบัวเหนือ เมืองตาก ตาก</t>
  </si>
  <si>
    <t>01C057-B001</t>
  </si>
  <si>
    <t>ช700/9557</t>
  </si>
  <si>
    <t>3630100002225</t>
  </si>
  <si>
    <t>นาย ชม อินทร์แจ่ม</t>
  </si>
  <si>
    <t>เลขที่ 15/4 ม. 1 ซ. - ถ. -  ต. หนองบัวเหนือ อ. เมืองตาก จ. ตาก</t>
  </si>
  <si>
    <t>7017</t>
  </si>
  <si>
    <t>01C044</t>
  </si>
  <si>
    <t>17589</t>
  </si>
  <si>
    <t>เลขที่ 15/4 หมู่ที่ 1 ซ. - ถ. - หนองบัวเหนือ เมืองตาก ตาก</t>
  </si>
  <si>
    <t>01C044-B002</t>
  </si>
  <si>
    <t>01C044-B001</t>
  </si>
  <si>
    <t>ช700/8985</t>
  </si>
  <si>
    <t>นาง ชม เสือสีนาค</t>
  </si>
  <si>
    <t>เลขที่ 141/1 ม. 3 ซ. - ถ. เจดีย์ยุทธหัตถี  ต. หนองบัวเหนือ อ. เมืองตาก จ. ตาก</t>
  </si>
  <si>
    <t>7752</t>
  </si>
  <si>
    <t>03K011</t>
  </si>
  <si>
    <t>30086</t>
  </si>
  <si>
    <t>8403</t>
  </si>
  <si>
    <t>03J019</t>
  </si>
  <si>
    <t>817</t>
  </si>
  <si>
    <t>7905</t>
  </si>
  <si>
    <t>03K078</t>
  </si>
  <si>
    <t>25740</t>
  </si>
  <si>
    <t>เลขที่ 141/1 หมู่ที่ 3 ซ. - ถ. เจดีย์ยุทธหัตถี หนองบัวเหนือ เมืองตาก ตาก</t>
  </si>
  <si>
    <t>03K078-B001</t>
  </si>
  <si>
    <t>03K078-B002</t>
  </si>
  <si>
    <t>ช752/1179</t>
  </si>
  <si>
    <t>3630200349332</t>
  </si>
  <si>
    <t>น.ส. ชลธิชา คงเมือง</t>
  </si>
  <si>
    <t>เลขที่ 171/1 ม. 3  ต. หนองบัวเหนือ อ. เมืองตาก จ. ตาก</t>
  </si>
  <si>
    <t>7978</t>
  </si>
  <si>
    <t>03K083</t>
  </si>
  <si>
    <t>25750</t>
  </si>
  <si>
    <t>ช790/4120</t>
  </si>
  <si>
    <t>3630100037258</t>
  </si>
  <si>
    <t>นาง ชลอ ตึงจ๊ะ</t>
  </si>
  <si>
    <t>เลขที่ 134/4 ม. 8  ต. หนองบัวเหนือ อ. เมืองตาก จ. ตาก</t>
  </si>
  <si>
    <t>9386</t>
  </si>
  <si>
    <t>07A011</t>
  </si>
  <si>
    <t>913</t>
  </si>
  <si>
    <t>9387</t>
  </si>
  <si>
    <t>07A010</t>
  </si>
  <si>
    <t>914</t>
  </si>
  <si>
    <t>8944</t>
  </si>
  <si>
    <t>07B008</t>
  </si>
  <si>
    <t>1176</t>
  </si>
  <si>
    <t>พ883/5774</t>
  </si>
  <si>
    <t>นาย พิสิษฐ์ บริรัตน์</t>
  </si>
  <si>
    <t>เลขที่ 134/3 หมู่ที่ 8 หนองบัวเหนือ เมืองตาก ตาก</t>
  </si>
  <si>
    <t>07B008-B001</t>
  </si>
  <si>
    <t>อ570/4120</t>
  </si>
  <si>
    <t>นาย อุทัย ตึงจ๊ะ</t>
  </si>
  <si>
    <t>เลขที่ 134/4 หมู่ที่ 8 หนองบัวเหนือ เมืองตาก ตาก</t>
  </si>
  <si>
    <t>07B008-B002</t>
  </si>
  <si>
    <t>ช750/6777</t>
  </si>
  <si>
    <t>3630100017389</t>
  </si>
  <si>
    <t>นาง ชวน พรมมา</t>
  </si>
  <si>
    <t>เลขที่ 21 ม. 7  ต. หนองบัวเหนือ อ. เมืองตาก จ. ตาก</t>
  </si>
  <si>
    <t>7168</t>
  </si>
  <si>
    <t>05A018</t>
  </si>
  <si>
    <t>49192</t>
  </si>
  <si>
    <t>ช750/7714</t>
  </si>
  <si>
    <t>นาย ชวน ยมเกิด</t>
  </si>
  <si>
    <t>เลขที่ 58/4 ม. 4  ต. หนองบัวเหนือ อ. เมืองตาก จ. ตาก</t>
  </si>
  <si>
    <t>9372</t>
  </si>
  <si>
    <t>04D001</t>
  </si>
  <si>
    <t>899</t>
  </si>
  <si>
    <t>ช950/5918</t>
  </si>
  <si>
    <t>นาง ชอบ ทองศร</t>
  </si>
  <si>
    <t>เลขที่ 152 ม. 3  ต. หนองบัวเหนือ อ. เมืองตาก จ. ตาก</t>
  </si>
  <si>
    <t>8423</t>
  </si>
  <si>
    <t>03H039</t>
  </si>
  <si>
    <t>865</t>
  </si>
  <si>
    <t>ช950/6559/001</t>
  </si>
  <si>
    <t>น.ส. ชอบ โพธิ์ทอง</t>
  </si>
  <si>
    <t>เลขที่ 29 ม. 8  ต. หนองบัวเหนือ อ. เมืองตาก จ. ตาก</t>
  </si>
  <si>
    <t>9303</t>
  </si>
  <si>
    <t>08A015</t>
  </si>
  <si>
    <t>1261</t>
  </si>
  <si>
    <t>ช277/7570</t>
  </si>
  <si>
    <t>3630100005861</t>
  </si>
  <si>
    <t>นาย ชัชวาล วันยะ</t>
  </si>
  <si>
    <t>เลขที่ 56 ม. 1  ต. หนองบัวเหนือ อ. เมืองตาก จ. ตาก</t>
  </si>
  <si>
    <t>7815</t>
  </si>
  <si>
    <t>01F068</t>
  </si>
  <si>
    <t>17642</t>
  </si>
  <si>
    <t>เลขที่ 56 หมู่ที่ 1 หนองบัวเหนือ เมืองตาก ตาก</t>
  </si>
  <si>
    <t>01F068-B002</t>
  </si>
  <si>
    <t>01F068-B001</t>
  </si>
  <si>
    <t>ช277/2557</t>
  </si>
  <si>
    <t>นาย ชัชวาลย์ จันทร์เกตุ</t>
  </si>
  <si>
    <t>เลขที่ 23 ม. 1 ซ. - ถ. -  ต. หนองบัวเหนือ อ. เมืองตาก จ. ตาก</t>
  </si>
  <si>
    <t>7253</t>
  </si>
  <si>
    <t>01G080/001</t>
  </si>
  <si>
    <t>19775</t>
  </si>
  <si>
    <t>เลขที่ 23 หมู่ที่ 1 ซ. - ถ. - หนองบัวเหนือ เมืองตาก ตาก</t>
  </si>
  <si>
    <t>01G080/001-B001</t>
  </si>
  <si>
    <t>ช747/6765</t>
  </si>
  <si>
    <t>นาย ชัยณรงค์ พุ่มโพธิ์ทอง</t>
  </si>
  <si>
    <t>เลขที่ 111/1 ม. 2  ต. บางมะฝ่อ อ. โกรกพระ จ. นครสวรรค์</t>
  </si>
  <si>
    <t>8682</t>
  </si>
  <si>
    <t>03G048</t>
  </si>
  <si>
    <t>48959</t>
  </si>
  <si>
    <t>เลขที่ 111/1 หมู่ที่ 2 บางมะฝ่อ โกรกพระ นครสวรรค์</t>
  </si>
  <si>
    <t>03G048-B001</t>
  </si>
  <si>
    <t>ช747/6559</t>
  </si>
  <si>
    <t>3630100015564</t>
  </si>
  <si>
    <t>นาย ชัยณรงค์ โพธิ์ทอง</t>
  </si>
  <si>
    <t>เลขที่ 26/1 ม. 7 ซ. - ถ. -  ต. หนองบัวเหนือ อ. เมืองตาก จ. ตาก</t>
  </si>
  <si>
    <t>8552</t>
  </si>
  <si>
    <t>07D019</t>
  </si>
  <si>
    <t>1133</t>
  </si>
  <si>
    <t>เลขที่ 26/1 หมู่ที่ 7 ซ. - ถ. - หนองบัวเหนือ เมืองตาก ตาก</t>
  </si>
  <si>
    <t>07D019-B001</t>
  </si>
  <si>
    <t>8141</t>
  </si>
  <si>
    <t>03E028</t>
  </si>
  <si>
    <t>49166</t>
  </si>
  <si>
    <t>ช755/2784</t>
  </si>
  <si>
    <t>นาย ชัยนาท ฉิมสุด</t>
  </si>
  <si>
    <t>เลขที่ 186 ม. 3  ต. หนองบัวเหนือ อ. เมืองตาก จ. ตาก</t>
  </si>
  <si>
    <t>8455</t>
  </si>
  <si>
    <t>03H023</t>
  </si>
  <si>
    <t>845</t>
  </si>
  <si>
    <t>8422</t>
  </si>
  <si>
    <t>03H040</t>
  </si>
  <si>
    <t>866</t>
  </si>
  <si>
    <t>ช775/5916</t>
  </si>
  <si>
    <t>นาย ชัยยุทธ ทองแผ่น</t>
  </si>
  <si>
    <t>เลขที่ 210/2  ต. มหาชัย อ. เมืองสมุทรสาคร จ. สมุทรสาคร</t>
  </si>
  <si>
    <t>9280</t>
  </si>
  <si>
    <t>04C017</t>
  </si>
  <si>
    <t>619</t>
  </si>
  <si>
    <t>เลขที่ 210/2 มหาชัย เมืองสมุทรสาคร สมุทรสาคร</t>
  </si>
  <si>
    <t>04C017-B001</t>
  </si>
  <si>
    <t>ช774/5514</t>
  </si>
  <si>
    <t>3630100018598</t>
  </si>
  <si>
    <t>นาย ชัยวัฒน์ ปานเกิด</t>
  </si>
  <si>
    <t>7481</t>
  </si>
  <si>
    <t>03D011</t>
  </si>
  <si>
    <t>27550</t>
  </si>
  <si>
    <t>7600</t>
  </si>
  <si>
    <t>03F124</t>
  </si>
  <si>
    <t>30445</t>
  </si>
  <si>
    <t>03F124-B001</t>
  </si>
  <si>
    <t>ช774/2717</t>
  </si>
  <si>
    <t>นาย ชัยวัฒน์ โฉมงาม</t>
  </si>
  <si>
    <t>เลขที่ 2 ม. 7  ต. ป่ามะม่วง อ. เมืองตาก จ. ตาก</t>
  </si>
  <si>
    <t>8774</t>
  </si>
  <si>
    <t>02C030/003</t>
  </si>
  <si>
    <t>63506</t>
  </si>
  <si>
    <t>ช500/5918</t>
  </si>
  <si>
    <t>3630100016986</t>
  </si>
  <si>
    <t>น.ส. ชั้น ทองศร</t>
  </si>
  <si>
    <t>เลขที่ 42/1 ม. 3 ซ. บ้านปากห้วยไม้งาม ถ. -  ต. หนองบัวเหนือ อ. เมืองตาก จ. ตาก</t>
  </si>
  <si>
    <t>7445</t>
  </si>
  <si>
    <t>03C004</t>
  </si>
  <si>
    <t>29795</t>
  </si>
  <si>
    <t>ช500/5400</t>
  </si>
  <si>
    <t>3630100011569</t>
  </si>
  <si>
    <t>น.ส. ชั้น ปาเต๋</t>
  </si>
  <si>
    <t>เลขที่ 35 ม. 2 ซ. บ้านเด่น ถ. -  ต. หนองบัวเหนือ อ. เมืองตาก จ. ตาก</t>
  </si>
  <si>
    <t>7432</t>
  </si>
  <si>
    <t>03B034/001</t>
  </si>
  <si>
    <t>17712</t>
  </si>
  <si>
    <t>7785</t>
  </si>
  <si>
    <t>02B034</t>
  </si>
  <si>
    <t>เลขที่ 35 หมู่ที่ 2 ซ. บ้านเด่น ถ. - หนองบัวเหนือ เมืองตาก ตาก</t>
  </si>
  <si>
    <t>02B034-B001</t>
  </si>
  <si>
    <t>02B034-B002</t>
  </si>
  <si>
    <t>02B034-B003</t>
  </si>
  <si>
    <t>ช500/8797</t>
  </si>
  <si>
    <t>นาง ชั้น สร้อยระย้า</t>
  </si>
  <si>
    <t>เลขที่ 42/3 ม. 7  ต. หนองบัวเหนือ อ. เมืองตาก จ. ตาก</t>
  </si>
  <si>
    <t>8547</t>
  </si>
  <si>
    <t>07D047</t>
  </si>
  <si>
    <t>1485</t>
  </si>
  <si>
    <t>น.ส. ชิน ทองศร</t>
  </si>
  <si>
    <t>เลขที่ 42/1 หมู่ที่ 7 หนองบัวเหนือ เมืองตาก ตาก</t>
  </si>
  <si>
    <t>07D047-B001</t>
  </si>
  <si>
    <t>เลขที่ 42/3 หมู่ที่ 7 หนองบัวเหนือ เมืองตาก ตาก</t>
  </si>
  <si>
    <t>07D047-B002</t>
  </si>
  <si>
    <t>8147</t>
  </si>
  <si>
    <t>05A009</t>
  </si>
  <si>
    <t>49198</t>
  </si>
  <si>
    <t>ช178/8797</t>
  </si>
  <si>
    <t>นาย ชาคริส สร้อยทอง</t>
  </si>
  <si>
    <t>เลขที่ 4/1 ม. 7  ต. หนองบัวเหนือ อ. เมืองตาก จ. ตาก</t>
  </si>
  <si>
    <t>9274</t>
  </si>
  <si>
    <t>07A013</t>
  </si>
  <si>
    <t>1236</t>
  </si>
  <si>
    <t>8576</t>
  </si>
  <si>
    <t>07C038</t>
  </si>
  <si>
    <t>1151</t>
  </si>
  <si>
    <t>ส560/8797</t>
  </si>
  <si>
    <t>นาย สุเทพ สร้อยทอง</t>
  </si>
  <si>
    <t>เลขที่ 4/1 หมู่ที่ 7 หนองบัวเหนือ เมืองตาก ตาก</t>
  </si>
  <si>
    <t>07C038-B001</t>
  </si>
  <si>
    <t>ช300/1761</t>
  </si>
  <si>
    <t>3630100013308</t>
  </si>
  <si>
    <t>นาย ชาญ คุ้มพงษ์พันธ์</t>
  </si>
  <si>
    <t>เลขที่ 7/5 ม. 3  ต. หนองบัวเหนือ อ. เมืองตาก จ. ตาก</t>
  </si>
  <si>
    <t>8305</t>
  </si>
  <si>
    <t>03F084/001</t>
  </si>
  <si>
    <t>57544</t>
  </si>
  <si>
    <t>เลขที่ 7/5 หมู่ที่ 3 หนองบัวเหนือ เมืองตาก ตาก</t>
  </si>
  <si>
    <t>03F084/001-B002</t>
  </si>
  <si>
    <t>ช300/2557</t>
  </si>
  <si>
    <t>5630100007266</t>
  </si>
  <si>
    <t>นาย ชาญ จันทร์พุฒ</t>
  </si>
  <si>
    <t>เลขที่ 180 ม. 3 ซ. - ถ. -  ต. หนองบัวเหนือ อ. เมืองตาก จ. ตาก</t>
  </si>
  <si>
    <t>7587</t>
  </si>
  <si>
    <t>03F102</t>
  </si>
  <si>
    <t>25701</t>
  </si>
  <si>
    <t>7597</t>
  </si>
  <si>
    <t>03F119</t>
  </si>
  <si>
    <t>17731</t>
  </si>
  <si>
    <t>เลขที่ 180 หมู่ที่ 3 ซ. - ถ. - หนองบัวเหนือ เมืองตาก ตาก</t>
  </si>
  <si>
    <t>03F119-B001</t>
  </si>
  <si>
    <t>ช327/4242</t>
  </si>
  <si>
    <t>3639900055119</t>
  </si>
  <si>
    <t>ร.ต.ต. ชาญชัย เดชเดชะ</t>
  </si>
  <si>
    <t>เลขที่ 177/3 ถ. ตากสิน  ต. หนองหลวง อ. เมืองตาก จ. ตาก</t>
  </si>
  <si>
    <t>8171</t>
  </si>
  <si>
    <t>03H072</t>
  </si>
  <si>
    <t>48945</t>
  </si>
  <si>
    <t>ช381/5914</t>
  </si>
  <si>
    <t>3630300100191</t>
  </si>
  <si>
    <t>นาย ชาญศักดิ์ ทองดี</t>
  </si>
  <si>
    <t>เลขที่ 10 ม. 1  ต. หนองบัวเหนือ อ. เมืองตาก จ. ตาก</t>
  </si>
  <si>
    <t>7048</t>
  </si>
  <si>
    <t>01C084</t>
  </si>
  <si>
    <t>50563</t>
  </si>
  <si>
    <t>8156</t>
  </si>
  <si>
    <t>01A024</t>
  </si>
  <si>
    <t>48833</t>
  </si>
  <si>
    <t>7010</t>
  </si>
  <si>
    <t>01C036</t>
  </si>
  <si>
    <t>17582</t>
  </si>
  <si>
    <t>ช470/9557</t>
  </si>
  <si>
    <t>3639900159496</t>
  </si>
  <si>
    <t>นาย ชาตรี อินทรสูต</t>
  </si>
  <si>
    <t>เลขที่ 909/1 ม. 1  ต. ระแหง อ. เมืองตาก จ. ตาก</t>
  </si>
  <si>
    <t>8078</t>
  </si>
  <si>
    <t>01A028</t>
  </si>
  <si>
    <t>48716</t>
  </si>
  <si>
    <t>ช470/1798</t>
  </si>
  <si>
    <t>5630190002170</t>
  </si>
  <si>
    <t>นาย ชาตรี เครือสอน</t>
  </si>
  <si>
    <t>เลขที่ 55 ม. 1  ต. หนองบัวเหนือ อ. เมืองตาก จ. ตาก</t>
  </si>
  <si>
    <t>8035</t>
  </si>
  <si>
    <t>01E088</t>
  </si>
  <si>
    <t>34688</t>
  </si>
  <si>
    <t>ช477/6167</t>
  </si>
  <si>
    <t>นาย ชาตวิโรจน์ พึ่งผลพูล</t>
  </si>
  <si>
    <t>เลขที่ 11/1 ม. 1  ต. หนองบัวเหนือ อ. เมืองตาก จ. ตาก</t>
  </si>
  <si>
    <t>8946</t>
  </si>
  <si>
    <t>01C039</t>
  </si>
  <si>
    <t>17584</t>
  </si>
  <si>
    <t>เลขที่ 11/1 หมู่ที่ 1 หนองบัวเหนือ เมืองตาก ตาก</t>
  </si>
  <si>
    <t>01C039-B001</t>
  </si>
  <si>
    <t>ช755/5540</t>
  </si>
  <si>
    <t>นาง ชารินทิพย์ นันตา</t>
  </si>
  <si>
    <t>เลขที่ 160 ม. 3  ต. หนองบัวเหนือ อ. เมืองตาก จ. ตาก</t>
  </si>
  <si>
    <t>8124</t>
  </si>
  <si>
    <t>03K025/001</t>
  </si>
  <si>
    <t>48992</t>
  </si>
  <si>
    <t>เลขที่ 160 หมู่ที่ 3 หนองบัวเหนือ เมืองตาก ตาก</t>
  </si>
  <si>
    <t>03K025/001-B001</t>
  </si>
  <si>
    <t>ช530/8879</t>
  </si>
  <si>
    <t>3630100021033</t>
  </si>
  <si>
    <t>นาย ชำนาญ สีหมอก</t>
  </si>
  <si>
    <t>7732</t>
  </si>
  <si>
    <t>03I147</t>
  </si>
  <si>
    <t>25804</t>
  </si>
  <si>
    <t>7680</t>
  </si>
  <si>
    <t>03I062</t>
  </si>
  <si>
    <t>17787</t>
  </si>
  <si>
    <t>เลขที่ 110 หมู่ที่ 3 ซ. - ถ. - หนองบัวเหนือ เมืองตาก ตาก</t>
  </si>
  <si>
    <t>03I062-B001</t>
  </si>
  <si>
    <t>ช400/2557</t>
  </si>
  <si>
    <t>3630100024636</t>
  </si>
  <si>
    <t>นาง ชิด จันทร์พุฒ</t>
  </si>
  <si>
    <t>เลขที่ 144 ม. 3  ต. หนองบัวเหนือ อ. เมืองตาก จ. ตาก</t>
  </si>
  <si>
    <t>8485</t>
  </si>
  <si>
    <t>03K038</t>
  </si>
  <si>
    <t>25806</t>
  </si>
  <si>
    <t>ช400/5717</t>
  </si>
  <si>
    <t>3630100026906</t>
  </si>
  <si>
    <t>นาย ชิด นิลขลัง</t>
  </si>
  <si>
    <t>เลขที่ 7 ม. 4  ต. หนองบัวเหนือ อ. เมืองตาก จ. ตาก</t>
  </si>
  <si>
    <t>8749</t>
  </si>
  <si>
    <t>50X6940</t>
  </si>
  <si>
    <t>191</t>
  </si>
  <si>
    <t>ช500/6777</t>
  </si>
  <si>
    <t>นาง ชิน พรมมา</t>
  </si>
  <si>
    <t>เลขที่ 120/1 ม. 8  ต. หนองบัวเหนือ อ. เมืองตาก จ. ตาก</t>
  </si>
  <si>
    <t>8609</t>
  </si>
  <si>
    <t>08C048</t>
  </si>
  <si>
    <t>308</t>
  </si>
  <si>
    <t>อ511/7714</t>
  </si>
  <si>
    <t>นาง อนงค์ ยมเกิด</t>
  </si>
  <si>
    <t>เลขที่ 120/1 หมู่ที่ 8 หนองบัวเหนือ เมืองตาก ตาก</t>
  </si>
  <si>
    <t>08C048-B001</t>
  </si>
  <si>
    <t>ช545/6740</t>
  </si>
  <si>
    <t>1710300136848</t>
  </si>
  <si>
    <t>นาย ชินดนัย ฟูวุฒิ</t>
  </si>
  <si>
    <t>เลขที่ 96  ต. สองพี่น้อง อ. สองพี่น้อง จ. สุพรรณบุรี</t>
  </si>
  <si>
    <t>7933</t>
  </si>
  <si>
    <t>01F052</t>
  </si>
  <si>
    <t>26383</t>
  </si>
  <si>
    <t>ช767/5767</t>
  </si>
  <si>
    <t>3639900126105</t>
  </si>
  <si>
    <t>นาง ชิราภรณ์ บาลเพียร</t>
  </si>
  <si>
    <t>เลขที่ 95/6  ต. หนองหลวง อ. เมืองตาก จ. ตาก</t>
  </si>
  <si>
    <t>7931</t>
  </si>
  <si>
    <t>01F047</t>
  </si>
  <si>
    <t>26375</t>
  </si>
  <si>
    <t>ช500/1480</t>
  </si>
  <si>
    <t>3630100006239</t>
  </si>
  <si>
    <t>นาง ชื่น เกตุเสาะ</t>
  </si>
  <si>
    <t>เลขที่ 62 ม. 1  ต. หนองบัวเหนือ อ. เมืองตาก จ. ตาก</t>
  </si>
  <si>
    <t>6975</t>
  </si>
  <si>
    <t>01B003</t>
  </si>
  <si>
    <t>28408</t>
  </si>
  <si>
    <t>7151</t>
  </si>
  <si>
    <t>01F016</t>
  </si>
  <si>
    <t>17629</t>
  </si>
  <si>
    <t>เลขที่ 62 หมู่ที่ 1 หนองบัวเหนือ เมืองตาก ตาก</t>
  </si>
  <si>
    <t>01F016-B001</t>
  </si>
  <si>
    <t>ก715/5778</t>
  </si>
  <si>
    <t>น.ส. กรกนก เนียมสอน</t>
  </si>
  <si>
    <t>เลขที่ 62/1 หมู่ที่ 1 หนองบัวเหนือ เมืองตาก ตาก</t>
  </si>
  <si>
    <t>01F016-B002</t>
  </si>
  <si>
    <t>ช500/6277</t>
  </si>
  <si>
    <t>3630100017001</t>
  </si>
  <si>
    <t>นาง ชื่น เพ็ชรมณี</t>
  </si>
  <si>
    <t>เลขที่ 3/4 ม. 2  ต. ตาลเตี้ย อ. เมืองสุโขทัย จ. สุโขทัย</t>
  </si>
  <si>
    <t>7051</t>
  </si>
  <si>
    <t>03E029</t>
  </si>
  <si>
    <t>49167</t>
  </si>
  <si>
    <t>ช413/5786</t>
  </si>
  <si>
    <t>นาง ชุติกาญจน์ ประสพสันต์</t>
  </si>
  <si>
    <t>เลขที่ 119/2 ม. 8  ต. หนองบัวเหนือ อ. เมืองตาก จ. ตาก</t>
  </si>
  <si>
    <t>9180</t>
  </si>
  <si>
    <t>08C042</t>
  </si>
  <si>
    <t>305</t>
  </si>
  <si>
    <t>ช470/8755</t>
  </si>
  <si>
    <t>3520100614477</t>
  </si>
  <si>
    <t>นาง ชุติมา สายปาน</t>
  </si>
  <si>
    <t>เลขที่ 167/1 ม. 3  ต. หนองบัวเหนือ อ. เมืองตาก จ. ตาก</t>
  </si>
  <si>
    <t>7940</t>
  </si>
  <si>
    <t>03H058</t>
  </si>
  <si>
    <t>27001</t>
  </si>
  <si>
    <t>7787</t>
  </si>
  <si>
    <t>03I089</t>
  </si>
  <si>
    <t>17809</t>
  </si>
  <si>
    <t>เลขที่ 167/1 หมู่ที่ 3 หนองบัวเหนือ เมืองตาก ตาก</t>
  </si>
  <si>
    <t>03I089-B001</t>
  </si>
  <si>
    <t>ช470/5719</t>
  </si>
  <si>
    <t>3630700073131</t>
  </si>
  <si>
    <t>น.ส. ชุติมา เที่ยงอยู่</t>
  </si>
  <si>
    <t>เลขที่ 108 ม. 3 ซ. - ถ. -  ต. หนองบัวเหนือ อ. เมืองตาก จ. ตาก</t>
  </si>
  <si>
    <t>7712</t>
  </si>
  <si>
    <t>03I114</t>
  </si>
  <si>
    <t>30525</t>
  </si>
  <si>
    <t>เลขที่ 108 หมู่ที่ 3 ซ. - ถ. - หนองบัวเหนือ เมืองตาก ตาก</t>
  </si>
  <si>
    <t>03I114-B001</t>
  </si>
  <si>
    <t>ช500/8553</t>
  </si>
  <si>
    <t>นาย ชุน แสนบุญเรือน</t>
  </si>
  <si>
    <t>เลขที่ 117 ม. 3 ซ. - ถ. เจดีย์ยุทธหัตถี  ต. หนองบัวเหนือ อ. เมืองตาก จ. ตาก</t>
  </si>
  <si>
    <t>7701</t>
  </si>
  <si>
    <t>03I102</t>
  </si>
  <si>
    <t>25714</t>
  </si>
  <si>
    <t>ช767/5557</t>
  </si>
  <si>
    <t>นาย ชุมพล ปานบัวคำ</t>
  </si>
  <si>
    <t>เลขที่ 74 ม. 3  ต. หนองบัวเหนือ อ. เมืองตาก จ. ตาก</t>
  </si>
  <si>
    <t>8406</t>
  </si>
  <si>
    <t>03J021</t>
  </si>
  <si>
    <t>816</t>
  </si>
  <si>
    <t>ช767/7687</t>
  </si>
  <si>
    <t>นาย ชุมพล ลภัสรดากุล</t>
  </si>
  <si>
    <t>เลขที่ 2/287 ถ. พหลโยธิน40  แขวง เสนานิคม เขต จตุจักร จ. กรุงเทพมหานคร</t>
  </si>
  <si>
    <t>8677</t>
  </si>
  <si>
    <t>01G004</t>
  </si>
  <si>
    <t>26354</t>
  </si>
  <si>
    <t>ช700/1769</t>
  </si>
  <si>
    <t>3630100002721</t>
  </si>
  <si>
    <t>น.ส. ชุ่ม ขาวผ่อง</t>
  </si>
  <si>
    <t>8342</t>
  </si>
  <si>
    <t>01C049/001</t>
  </si>
  <si>
    <t>59750</t>
  </si>
  <si>
    <t>01C049/001-B001</t>
  </si>
  <si>
    <t>ช000/1717</t>
  </si>
  <si>
    <t>3630100023451</t>
  </si>
  <si>
    <t>นาง ชู คุ้มเครือ</t>
  </si>
  <si>
    <t>เลขที่ 142 ม. 3 ซ. - ถ. เจดีย์ยุทธหัตถี  ต. หนองบัวเหนือ อ. เมืองตาก จ. ตาก</t>
  </si>
  <si>
    <t>7720</t>
  </si>
  <si>
    <t>03I126</t>
  </si>
  <si>
    <t>25718</t>
  </si>
  <si>
    <t>7727</t>
  </si>
  <si>
    <t>03I136</t>
  </si>
  <si>
    <t>25448</t>
  </si>
  <si>
    <t>ช000/5771</t>
  </si>
  <si>
    <t>นาย ชู เนียมก้อน</t>
  </si>
  <si>
    <t>เลขที่ 67/3 ม. 4  ต. หอมเกร็ด อ. สามพราน จ. นครปฐม</t>
  </si>
  <si>
    <t>8615</t>
  </si>
  <si>
    <t>07B014</t>
  </si>
  <si>
    <t>450</t>
  </si>
  <si>
    <t>ฟ500/5771</t>
  </si>
  <si>
    <t>นาง ฟื้น เนียมก้อน</t>
  </si>
  <si>
    <t>เลขที่ 67/3 หมู่ที่ 4 หอมเกร็ด สามพราน นครปฐม</t>
  </si>
  <si>
    <t>07B014-B001</t>
  </si>
  <si>
    <t>ช000/6527</t>
  </si>
  <si>
    <t>นาย ชู โพธิ์แจ่ม</t>
  </si>
  <si>
    <t>เลขที่ 73 ม. 1  ต. ไม้งาม อ. เมืองตาก จ. ตาก</t>
  </si>
  <si>
    <t>7990</t>
  </si>
  <si>
    <t>02B058</t>
  </si>
  <si>
    <t>25786</t>
  </si>
  <si>
    <t>ช244/8957</t>
  </si>
  <si>
    <t>3630100031209</t>
  </si>
  <si>
    <t>นาง ชูจิตต์ สอนมั่ง</t>
  </si>
  <si>
    <t>เลขที่ 64/1 ม. 4  ต. หนองบัวเหนือ อ. เมืองตาก จ. ตาก</t>
  </si>
  <si>
    <t>7995</t>
  </si>
  <si>
    <t>02B064</t>
  </si>
  <si>
    <t>25796</t>
  </si>
  <si>
    <t>9415</t>
  </si>
  <si>
    <t>50X7617</t>
  </si>
  <si>
    <t>1484</t>
  </si>
  <si>
    <t>9194</t>
  </si>
  <si>
    <t>07A053</t>
  </si>
  <si>
    <t>966</t>
  </si>
  <si>
    <t>ช767/7557</t>
  </si>
  <si>
    <t>3630100523101</t>
  </si>
  <si>
    <t>นาง ชไมพร มัทธวรัตน์</t>
  </si>
  <si>
    <t>เลขที่ 19/5 ม. 1 ซ. - ถ. -  ต. ไม้งาม อ. เมืองตาก จ. ตาก</t>
  </si>
  <si>
    <t>8640</t>
  </si>
  <si>
    <t>01G090</t>
  </si>
  <si>
    <t>17845</t>
  </si>
  <si>
    <t>เลขที่ 19/5 หมู่ที่ 1 ซ. - ถ. - ไม้งาม เมืองตาก ตาก</t>
  </si>
  <si>
    <t>01G090-B001</t>
  </si>
  <si>
    <t>8644</t>
  </si>
  <si>
    <t>01G017</t>
  </si>
  <si>
    <t>17834</t>
  </si>
  <si>
    <t>8648</t>
  </si>
  <si>
    <t>01G089/001</t>
  </si>
  <si>
    <t>51040</t>
  </si>
  <si>
    <t>7043</t>
  </si>
  <si>
    <t>01C075</t>
  </si>
  <si>
    <t>25569</t>
  </si>
  <si>
    <t>7045</t>
  </si>
  <si>
    <t>01C077</t>
  </si>
  <si>
    <t>32801</t>
  </si>
  <si>
    <t>ช767/9761</t>
  </si>
  <si>
    <t>1639800066813</t>
  </si>
  <si>
    <t>น.ส. ชไมพร อิ่มพงษ์</t>
  </si>
  <si>
    <t>เลขที่ 435 ม. 7  ต. แม่กุ อ. แม่สอด จ. ตาก</t>
  </si>
  <si>
    <t>8887</t>
  </si>
  <si>
    <t>01G071/003</t>
  </si>
  <si>
    <t>63914</t>
  </si>
  <si>
    <t>01G071/003-B001</t>
  </si>
  <si>
    <t>ช770/2143</t>
  </si>
  <si>
    <t>นาย ช่วย ชากัณฑ์</t>
  </si>
  <si>
    <t>8991</t>
  </si>
  <si>
    <t>08A054</t>
  </si>
  <si>
    <t>495</t>
  </si>
  <si>
    <t>ช770/8115</t>
  </si>
  <si>
    <t>3630100002276</t>
  </si>
  <si>
    <t>นาย ช่วย สังข์นาค</t>
  </si>
  <si>
    <t>เลขที่ 15/2 ม. 1 ซ. - ถ. -  ต. หนองบัวเหนือ อ. เมืองตาก จ. ตาก</t>
  </si>
  <si>
    <t>7016</t>
  </si>
  <si>
    <t>01C043</t>
  </si>
  <si>
    <t>17588</t>
  </si>
  <si>
    <t>เลขที่ 15/2 หมู่ที่ 1 ซ. - ถ. - หนองบัวเหนือ เมืองตาก ตาก</t>
  </si>
  <si>
    <t>01C043-B001</t>
  </si>
  <si>
    <t>ช750/5514</t>
  </si>
  <si>
    <t>3630100013294</t>
  </si>
  <si>
    <t>นาง ช้วน ปานเกิด</t>
  </si>
  <si>
    <t>เลขที่ 85 ม. 3 ซ. - ถ. เจดีย์ยุทธหัตถี  ต. หนองบัวเหนือ อ. เมืองตาก จ. ตาก</t>
  </si>
  <si>
    <t>8819</t>
  </si>
  <si>
    <t>03F085</t>
  </si>
  <si>
    <t>17747</t>
  </si>
  <si>
    <t>เลขที่ 85 หมู่ที่ 3 ซ. - ถ. เจดีย์ยุทธหัตถี หนองบัวเหนือ เมืองตาก ตาก</t>
  </si>
  <si>
    <t>03F085-B085</t>
  </si>
  <si>
    <t>7608</t>
  </si>
  <si>
    <t>03G006</t>
  </si>
  <si>
    <t>27508</t>
  </si>
  <si>
    <t>ช750/9775</t>
  </si>
  <si>
    <t>3630100017656</t>
  </si>
  <si>
    <t>นาง ช้วน อ่วมทองสุข</t>
  </si>
  <si>
    <t>เลขที่ 48/1 ม. 7  ต. หนองบัวเหนือ อ. เมืองตาก จ. ตาก</t>
  </si>
  <si>
    <t>8230</t>
  </si>
  <si>
    <t>05A025</t>
  </si>
  <si>
    <t>49182</t>
  </si>
  <si>
    <t>ซ700/5195</t>
  </si>
  <si>
    <t>3630100014701</t>
  </si>
  <si>
    <t>นาง ซัว บางฤทธิ์</t>
  </si>
  <si>
    <t>เลขที่ 20/2 ม. 7  ต. หนองบัวเหนือ อ. เมืองตาก จ. ตาก</t>
  </si>
  <si>
    <t>7946</t>
  </si>
  <si>
    <t>03C002</t>
  </si>
  <si>
    <t>27533</t>
  </si>
  <si>
    <t>ซ500/8553</t>
  </si>
  <si>
    <t>นาย ซุน แสนบุญเรือง</t>
  </si>
  <si>
    <t>เลขที่ 117 ม. 3  ต. หนองบัวเหนือ อ. เมืองตาก จ. ตาก</t>
  </si>
  <si>
    <t>8120</t>
  </si>
  <si>
    <t>03H064</t>
  </si>
  <si>
    <t>48987</t>
  </si>
  <si>
    <t>ซ950/5771</t>
  </si>
  <si>
    <t>นาย ซ่อน เนียมก้อน</t>
  </si>
  <si>
    <t>เลขที่ 106/1 ม. 8  ต. หนองบัวเหนือ อ. เมืองตาก จ. ตาก</t>
  </si>
  <si>
    <t>8608</t>
  </si>
  <si>
    <t>07B028</t>
  </si>
  <si>
    <t>461</t>
  </si>
  <si>
    <t>ส755/5771</t>
  </si>
  <si>
    <t>นาง สุรินทร์ เนียมก้อน</t>
  </si>
  <si>
    <t>เลขที่ 106/3 หมู่ที่ 8 หนองบัวเหนือ เมืองตาก ตาก</t>
  </si>
  <si>
    <t>07B028-B002</t>
  </si>
  <si>
    <t>น170/5771</t>
  </si>
  <si>
    <t>นาย นิคม เนียมก้อน</t>
  </si>
  <si>
    <t>เลขที่ 106/1 หมู่ที่ 8 หนองบัวเหนือ เมืองตาก ตาก</t>
  </si>
  <si>
    <t>07B028-B001</t>
  </si>
  <si>
    <t>ซ950/8771</t>
  </si>
  <si>
    <t>นาง ซ้อน หมวกทอง</t>
  </si>
  <si>
    <t>เลขที่ 23/5 ม. 2 ซ. - ถ. -  ต. หนองบัวเหนือ อ. เมืองตาก จ. ตาก</t>
  </si>
  <si>
    <t>7360</t>
  </si>
  <si>
    <t>02C060</t>
  </si>
  <si>
    <t>40647</t>
  </si>
  <si>
    <t>เลขที่ 23/5 หมู่ที่ 2 ซ. - ถ. - หนองบัวเหนือ เมืองตาก ตาก</t>
  </si>
  <si>
    <t>02C060-B002</t>
  </si>
  <si>
    <t>02C060-B001</t>
  </si>
  <si>
    <t>ญ464/5129</t>
  </si>
  <si>
    <t>น.ส. ญาณพัตน์ นาคเจือทอง</t>
  </si>
  <si>
    <t>เลขที่ 225/3 ถ. ไทยชนะ  ต. เชียงเงิน อ. เมืองตาก จ. ตาก</t>
  </si>
  <si>
    <t>8673</t>
  </si>
  <si>
    <t>01G016/005</t>
  </si>
  <si>
    <t>63407</t>
  </si>
  <si>
    <t>เลขที่ 225/3 ถ. ไทยชนะ เชียงเงิน เมืองตาก ตาก</t>
  </si>
  <si>
    <t>01G016/005-B001</t>
  </si>
  <si>
    <t>ญ564/5129</t>
  </si>
  <si>
    <t>3650100556069</t>
  </si>
  <si>
    <t>น.ส. ญานพัฒน์ นาคเจือทอง</t>
  </si>
  <si>
    <t>8877</t>
  </si>
  <si>
    <t>01G016/006</t>
  </si>
  <si>
    <t>01G016/006-B001</t>
  </si>
  <si>
    <t>ฐ455/5717</t>
  </si>
  <si>
    <t>3630100020347</t>
  </si>
  <si>
    <t>น.ส. ฐิตินันท์ นิลขลัง</t>
  </si>
  <si>
    <t>เลขที่ 105 ม. 3  ต. หนองบัวเหนือ อ. เมืองตาก จ. ตาก</t>
  </si>
  <si>
    <t>8220</t>
  </si>
  <si>
    <t>03I047/001</t>
  </si>
  <si>
    <t>52208</t>
  </si>
  <si>
    <t>เลขที่ 105 หมู่ที่ 3 หนองบัวเหนือ เมืองตาก ตาก</t>
  </si>
  <si>
    <t>03I047/001-B001</t>
  </si>
  <si>
    <t>ร้านซ่อมรถ</t>
  </si>
  <si>
    <t>03I047/001-1</t>
  </si>
  <si>
    <t>ฐ467/7219</t>
  </si>
  <si>
    <t>นาง ฐิติพร ราชคฤห์</t>
  </si>
  <si>
    <t>เลขที่ 6 ม. 4  ต. หนองบัวเหนือ อ. เมืองตาก จ. ตาก</t>
  </si>
  <si>
    <t>9079</t>
  </si>
  <si>
    <t>04C028</t>
  </si>
  <si>
    <t>1086</t>
  </si>
  <si>
    <t>เลขที่ 6 หมู่ที่ 4 หนองบัวเหนือ เมืองตาก ตาก</t>
  </si>
  <si>
    <t>04C028-B001</t>
  </si>
  <si>
    <t>ฐ470/7711</t>
  </si>
  <si>
    <t>3630100017788</t>
  </si>
  <si>
    <t>นาง ฐิติมา ม่วงแก้ว</t>
  </si>
  <si>
    <t>เลขที่ 50/1 ม. 3 ซ. - ถ. เจดีย์ยุทธหัตถี  ต. หนองบัวเหนือ อ. เมืองตาก จ. ตาก</t>
  </si>
  <si>
    <t>7599</t>
  </si>
  <si>
    <t>03F121</t>
  </si>
  <si>
    <t>17732</t>
  </si>
  <si>
    <t>เลขที่ 50/1 หมู่ที่ 3 ซ. - ถ. เจดีย์ยุทธหัตถี หนองบัวเหนือ เมืองตาก ตาก</t>
  </si>
  <si>
    <t>03F121-1</t>
  </si>
  <si>
    <t>ก๋วยเตี๋ยวพี่น้อย</t>
  </si>
  <si>
    <t>03F121-B001</t>
  </si>
  <si>
    <t>ณ711/2557</t>
  </si>
  <si>
    <t>3630100017541</t>
  </si>
  <si>
    <t>นาย ณรงค์ จันทราช</t>
  </si>
  <si>
    <t>เลขที่ 207 ม. 7  ต. หนองบัวเหนือ อ. เมืองตาก จ. ตาก</t>
  </si>
  <si>
    <t>8486</t>
  </si>
  <si>
    <t>03F061</t>
  </si>
  <si>
    <t>25686</t>
  </si>
  <si>
    <t>ณ711/7714</t>
  </si>
  <si>
    <t>นาย ณรงค์ ยมเกิด</t>
  </si>
  <si>
    <t>เลขที่ 44 ม. 4  ต. หนองบัวเหนือ อ. เมืองตาก จ. ตาก</t>
  </si>
  <si>
    <t>9223</t>
  </si>
  <si>
    <t>04A021</t>
  </si>
  <si>
    <t>1047</t>
  </si>
  <si>
    <t>9332</t>
  </si>
  <si>
    <t>04A017</t>
  </si>
  <si>
    <t>644</t>
  </si>
  <si>
    <t>ณ711/8797</t>
  </si>
  <si>
    <t>3630100136614</t>
  </si>
  <si>
    <t>นาย ณรงค์ สร้อยทอง</t>
  </si>
  <si>
    <t>เลขที่ 4/7 ม. 7 ซ. - ถ. -  ต. หนองบัวเหนือ อ. เมืองตาก จ. ตาก</t>
  </si>
  <si>
    <t>8571</t>
  </si>
  <si>
    <t>07C043</t>
  </si>
  <si>
    <t>1313</t>
  </si>
  <si>
    <t>เลขที่ 4/7 หมู่ที่ 7 ซ. - ถ. - หนองบัวเหนือ เมืองตาก ตาก</t>
  </si>
  <si>
    <t>07C043-B001</t>
  </si>
  <si>
    <t>7399</t>
  </si>
  <si>
    <t>03A007</t>
  </si>
  <si>
    <t>29803</t>
  </si>
  <si>
    <t>ณ719/5918</t>
  </si>
  <si>
    <t>3150100024452</t>
  </si>
  <si>
    <t>นาย ณรงฤทธิ์ ทองศร</t>
  </si>
  <si>
    <t>เลขที่ 203 ม. 3  ต. หนองบัวเหนือ อ. เมืองตาก จ. ตาก</t>
  </si>
  <si>
    <t>8361</t>
  </si>
  <si>
    <t>03G015/004</t>
  </si>
  <si>
    <t>52725</t>
  </si>
  <si>
    <t>8402</t>
  </si>
  <si>
    <t>03H015</t>
  </si>
  <si>
    <t>836</t>
  </si>
  <si>
    <t>ณ220/2548</t>
  </si>
  <si>
    <t>นาง ณัชชา จินตสุเมธ</t>
  </si>
  <si>
    <t>เลขที่ 40/1 ม. 8  ต. หนองบัวเหนือ อ. เมืองตาก จ. ตาก</t>
  </si>
  <si>
    <t>9409</t>
  </si>
  <si>
    <t>08B072</t>
  </si>
  <si>
    <t>467</t>
  </si>
  <si>
    <t>เลขที่ 40/1 หมู่ที่ 8 หนองบัวเหนือ เมืองตาก ตาก</t>
  </si>
  <si>
    <t>08B072-B002</t>
  </si>
  <si>
    <t>ณ220/5777</t>
  </si>
  <si>
    <t>ด.ญ. ณัชชา ธรรมรักษา</t>
  </si>
  <si>
    <t>เลขที่ 141/136 ม. 2 ซ. - ถ. -  ต. ต้นเปา อ. สันกำแพง จ. เชียงใหม่</t>
  </si>
  <si>
    <t>7104</t>
  </si>
  <si>
    <t>01E027</t>
  </si>
  <si>
    <t>17615</t>
  </si>
  <si>
    <t>ณ330/4772</t>
  </si>
  <si>
    <t>3630100003523</t>
  </si>
  <si>
    <t>น.ส. ณัฎฐา ตะยะราช</t>
  </si>
  <si>
    <t>เลขที่ 27/1 ม. 1  ต. หนองบัวเหนือ อ. เมืองตาก จ. ตาก</t>
  </si>
  <si>
    <t>8313</t>
  </si>
  <si>
    <t>01F056/003</t>
  </si>
  <si>
    <t>54237</t>
  </si>
  <si>
    <t>เลขที่ 27/1 หมู่ที่ 1 หนองบัวเหนือ เมืองตาก ตาก</t>
  </si>
  <si>
    <t>01F056/003-B001</t>
  </si>
  <si>
    <t>8276</t>
  </si>
  <si>
    <t>01F092/003</t>
  </si>
  <si>
    <t>54235</t>
  </si>
  <si>
    <t>ณ340/8917</t>
  </si>
  <si>
    <t>3630100019497</t>
  </si>
  <si>
    <t>นาง ณัฐดา หอกุล</t>
  </si>
  <si>
    <t>เลขที่ 321/58 ม. 7  ต. ท่าโพธิ์ อ. เมืองพิษณุโลก จ. พิษณุโลก</t>
  </si>
  <si>
    <t>7906</t>
  </si>
  <si>
    <t>03F098</t>
  </si>
  <si>
    <t>25704</t>
  </si>
  <si>
    <t>เลขที่ 321/58 หมู่ที่ 7 ท่าโพธิ์ เมืองพิษณุโลก พิษณุโลก</t>
  </si>
  <si>
    <t>03F098-B001</t>
  </si>
  <si>
    <t>นาง ณัฐตา หอกุล</t>
  </si>
  <si>
    <t>8108</t>
  </si>
  <si>
    <t>03G054</t>
  </si>
  <si>
    <t>48964</t>
  </si>
  <si>
    <t>ณ354/8567</t>
  </si>
  <si>
    <t>3630100006417</t>
  </si>
  <si>
    <t>น.ส. ณัฐธิดา สินพรมมา</t>
  </si>
  <si>
    <t>เลขที่ 66 ม. 1 ซ. - ถ. -  ต. หนองบัวเหนือ อ. เมืองตาก จ. ตาก</t>
  </si>
  <si>
    <t>7170</t>
  </si>
  <si>
    <t>01F042</t>
  </si>
  <si>
    <t>48412</t>
  </si>
  <si>
    <t>7178</t>
  </si>
  <si>
    <t>01F051</t>
  </si>
  <si>
    <t>26382</t>
  </si>
  <si>
    <t>7182</t>
  </si>
  <si>
    <t>01F058</t>
  </si>
  <si>
    <t>17636</t>
  </si>
  <si>
    <t>เลขที่ 66 หมู่ที่ 1 ซ. - ถ. - หนองบัวเหนือ เมืองตาก ตาก</t>
  </si>
  <si>
    <t>01F058-B001</t>
  </si>
  <si>
    <t>8740</t>
  </si>
  <si>
    <t>50X6931</t>
  </si>
  <si>
    <t>169</t>
  </si>
  <si>
    <t>7166</t>
  </si>
  <si>
    <t>01F037</t>
  </si>
  <si>
    <t>25621</t>
  </si>
  <si>
    <t>7179</t>
  </si>
  <si>
    <t>01F053</t>
  </si>
  <si>
    <t>26379</t>
  </si>
  <si>
    <t>7169</t>
  </si>
  <si>
    <t>01F041</t>
  </si>
  <si>
    <t>26376</t>
  </si>
  <si>
    <t>ณ374/1751</t>
  </si>
  <si>
    <t>3630100011437</t>
  </si>
  <si>
    <t>นาง ณัฐลดาภรณ์ ขาวทุ่ง</t>
  </si>
  <si>
    <t>เลขที่ 16/3 ม. 2  ต. หนองบัวเหนือ อ. เมืองตาก จ. ตาก</t>
  </si>
  <si>
    <t>7977</t>
  </si>
  <si>
    <t>02A018</t>
  </si>
  <si>
    <t>28823</t>
  </si>
  <si>
    <t>7987</t>
  </si>
  <si>
    <t>02B056</t>
  </si>
  <si>
    <t>25782</t>
  </si>
  <si>
    <t>8760</t>
  </si>
  <si>
    <t>02B040</t>
  </si>
  <si>
    <t>25630</t>
  </si>
  <si>
    <t>8761</t>
  </si>
  <si>
    <t>02A016</t>
  </si>
  <si>
    <t>29456</t>
  </si>
  <si>
    <t>8762</t>
  </si>
  <si>
    <t>02A059</t>
  </si>
  <si>
    <t>49326</t>
  </si>
  <si>
    <t>8763</t>
  </si>
  <si>
    <t>02B053</t>
  </si>
  <si>
    <t>25781</t>
  </si>
  <si>
    <t>8764</t>
  </si>
  <si>
    <t>02B036</t>
  </si>
  <si>
    <t>17714</t>
  </si>
  <si>
    <t>เลขที่ 16/3 หมู่ที่ 2 หนองบัวเหนือ เมืองตาก ตาก</t>
  </si>
  <si>
    <t>02B036-B001</t>
  </si>
  <si>
    <t>8047</t>
  </si>
  <si>
    <t>02C057</t>
  </si>
  <si>
    <t>30444</t>
  </si>
  <si>
    <t>02C057-B001</t>
  </si>
  <si>
    <t>ณ374/5719</t>
  </si>
  <si>
    <t>3639900044052</t>
  </si>
  <si>
    <t>นาย ณัฐวุฒิ ทวีเกื้อกูลกิจ</t>
  </si>
  <si>
    <t>เลขที่ 498/1 ม. - ซ. - ถ. -  ต. หนองหลวง อ. เมืองตาก จ. ตาก</t>
  </si>
  <si>
    <t>7302</t>
  </si>
  <si>
    <t>02B013</t>
  </si>
  <si>
    <t>25776</t>
  </si>
  <si>
    <t>7306</t>
  </si>
  <si>
    <t>02B020</t>
  </si>
  <si>
    <t>25777</t>
  </si>
  <si>
    <t>เลขที่ 498/1 หมู่ที่ - ซ. - ถ. - หนองหลวง เมืองตาก ตาก</t>
  </si>
  <si>
    <t>02B020-B001</t>
  </si>
  <si>
    <t>02B020-B002</t>
  </si>
  <si>
    <t>02B020-B003</t>
  </si>
  <si>
    <t>02B020-B004</t>
  </si>
  <si>
    <t>02B020-B005</t>
  </si>
  <si>
    <t>02B020-B006</t>
  </si>
  <si>
    <t>02B020-B008</t>
  </si>
  <si>
    <t>02B020-B009</t>
  </si>
  <si>
    <t>02B020-B010</t>
  </si>
  <si>
    <t>02B020-B007</t>
  </si>
  <si>
    <t>7086</t>
  </si>
  <si>
    <t>02D039</t>
  </si>
  <si>
    <t>25532</t>
  </si>
  <si>
    <t>7860</t>
  </si>
  <si>
    <t>02D040</t>
  </si>
  <si>
    <t>25533</t>
  </si>
  <si>
    <t>8631</t>
  </si>
  <si>
    <t>02D037</t>
  </si>
  <si>
    <t>25531</t>
  </si>
  <si>
    <t>7868</t>
  </si>
  <si>
    <t>02D038</t>
  </si>
  <si>
    <t>25528</t>
  </si>
  <si>
    <t>02D038-B001</t>
  </si>
  <si>
    <t>02D038-B002</t>
  </si>
  <si>
    <t>7859</t>
  </si>
  <si>
    <t>02D041</t>
  </si>
  <si>
    <t>25534</t>
  </si>
  <si>
    <t>ณ374/6272</t>
  </si>
  <si>
    <t>3630300077784</t>
  </si>
  <si>
    <t>นาย ณัฐวุฒิ เพชรเจริญ</t>
  </si>
  <si>
    <t>เลขที่ 455/13 ม. 13 ถ. มหาดไทยบำรุง  ต. ระแหง อ. เมืองตาก จ. ตาก</t>
  </si>
  <si>
    <t>8322</t>
  </si>
  <si>
    <t>03E016</t>
  </si>
  <si>
    <t>54612</t>
  </si>
  <si>
    <t>ด715/8885</t>
  </si>
  <si>
    <t>5110500001456</t>
  </si>
  <si>
    <t>นาง ดวงทิพย์ สหัสานันท์</t>
  </si>
  <si>
    <t>เลขที่ 65/14 ม. 5  แขวง คลองกุ่ม เขต บึงกุ่ม จ. กรุงเทพมหานคร</t>
  </si>
  <si>
    <t>8381</t>
  </si>
  <si>
    <t>03E030</t>
  </si>
  <si>
    <t>25633</t>
  </si>
  <si>
    <t>8694</t>
  </si>
  <si>
    <t>03E003</t>
  </si>
  <si>
    <t>57490</t>
  </si>
  <si>
    <t>ด717/8797</t>
  </si>
  <si>
    <t>นาง ดวงรัตน์ สร้อยทอง</t>
  </si>
  <si>
    <t>เลขที่ 27 ม. 7  ต. หนองบัวเหนือ อ. เมืองตาก จ. ตาก</t>
  </si>
  <si>
    <t>8890</t>
  </si>
  <si>
    <t>05A017</t>
  </si>
  <si>
    <t>49193</t>
  </si>
  <si>
    <t>ด717/5771</t>
  </si>
  <si>
    <t>3630100015611</t>
  </si>
  <si>
    <t>นาย ดวงรัตน์ เนียมก้อน</t>
  </si>
  <si>
    <t>เลขที่ 27 ม. 3 ซ. บ้านปากห้วยไม้งาม ถ. -  ต. หนองบัวเหนือ อ. เมืองตาก จ. ตาก</t>
  </si>
  <si>
    <t>7447</t>
  </si>
  <si>
    <t>03C006</t>
  </si>
  <si>
    <t>27527</t>
  </si>
  <si>
    <t>ด712/1791</t>
  </si>
  <si>
    <t>1639900153386</t>
  </si>
  <si>
    <t>น.ส. ดวงใจ เครือกัน</t>
  </si>
  <si>
    <t>เลขที่ 76/2 ม. 1 ซ. - ถ. เจดีย์ยุทธหัตถี  ต. หนองบัวเหนือ อ. เมืองตาก จ. ตาก</t>
  </si>
  <si>
    <t>7223</t>
  </si>
  <si>
    <t>01G026</t>
  </si>
  <si>
    <t>42470</t>
  </si>
  <si>
    <t>เลขที่ 76/2 หมู่ที่ 1 ซ. - ถ. เจดีย์ยุทธหัตถี หนองบัวเหนือ เมืองตาก ตาก</t>
  </si>
  <si>
    <t>01G026-B001</t>
  </si>
  <si>
    <t>ด750/5195</t>
  </si>
  <si>
    <t>3630100015823</t>
  </si>
  <si>
    <t>นาย ดวน บางฤทธิ์</t>
  </si>
  <si>
    <t>เลขที่ 30 ม. 3 ซ. บ้านปากห้วยไม้งาม ถ. -  ต. หนองบัวเหนือ อ. เมืองตาก จ. ตาก</t>
  </si>
  <si>
    <t>7527</t>
  </si>
  <si>
    <t>03F021</t>
  </si>
  <si>
    <t>25501</t>
  </si>
  <si>
    <t>ด750/1797</t>
  </si>
  <si>
    <t>3630200313656</t>
  </si>
  <si>
    <t>นาง ดวน เครือใย</t>
  </si>
  <si>
    <t>เลขที่ 59 ม. 1  ต. หนองบัวเหนือ อ. เมืองตาก จ. ตาก</t>
  </si>
  <si>
    <t>7883</t>
  </si>
  <si>
    <t>01E074</t>
  </si>
  <si>
    <t>25609</t>
  </si>
  <si>
    <t>8663</t>
  </si>
  <si>
    <t>01E077</t>
  </si>
  <si>
    <t>25590</t>
  </si>
  <si>
    <t>ด750/2940</t>
  </si>
  <si>
    <t>นาย ดวน เชื้อดี</t>
  </si>
  <si>
    <t>เลขที่ 2/1 ม. 4  ต. หนองบัวเหนือ อ. เมืองตาก จ. ตาก</t>
  </si>
  <si>
    <t>9086</t>
  </si>
  <si>
    <t>04C023</t>
  </si>
  <si>
    <t>1354</t>
  </si>
  <si>
    <t>ว770/5771</t>
  </si>
  <si>
    <t>นาย วิมล เนียมก้อน</t>
  </si>
  <si>
    <t>เลขที่ 2/1 หมู่ที่ 4 หนองบัวเหนือ เมืองตาก ตาก</t>
  </si>
  <si>
    <t>04C023-B001</t>
  </si>
  <si>
    <t>ว270/5771</t>
  </si>
  <si>
    <t>นาย วิชัย เนียมก้อน</t>
  </si>
  <si>
    <t>หมู่ที่ 4 หนองบัวเหนือ เมืองตาก ตาก</t>
  </si>
  <si>
    <t>04C023-B002</t>
  </si>
  <si>
    <t>9150</t>
  </si>
  <si>
    <t>04B016</t>
  </si>
  <si>
    <t>617</t>
  </si>
  <si>
    <t>ฉ770/2940</t>
  </si>
  <si>
    <t>นาย เฉลิม เชื้อดี</t>
  </si>
  <si>
    <t>เลขที่ 3/1 หมู่ที่ 4 หนองบัวเหนือ เมืองตาก ตาก</t>
  </si>
  <si>
    <t>04B016-B001</t>
  </si>
  <si>
    <t>ว850/2530</t>
  </si>
  <si>
    <t>นาง วาสนา ชำนาญ</t>
  </si>
  <si>
    <t>04B0-B002</t>
  </si>
  <si>
    <t>จ557/2940</t>
  </si>
  <si>
    <t>นาง จันทรี เชื้อดี</t>
  </si>
  <si>
    <t>เลขที่ 3 หมู่ที่ 4 หนองบัวเหนือ เมืองตาก ตาก</t>
  </si>
  <si>
    <t>04B016-B003</t>
  </si>
  <si>
    <t>ด770/5195</t>
  </si>
  <si>
    <t>นาย ดวล บางฤทธิ์</t>
  </si>
  <si>
    <t>เลขที่ 30 ม. 7  ต. หนองบัวเหนือ อ. เมืองตาก จ. ตาก</t>
  </si>
  <si>
    <t>8873</t>
  </si>
  <si>
    <t>07D024</t>
  </si>
  <si>
    <t>1130</t>
  </si>
  <si>
    <t>เลขที่ 30 หมู่ที่ 7 หนองบัวเหนือ เมืองตาก ตาก</t>
  </si>
  <si>
    <t>07D024-B001</t>
  </si>
  <si>
    <t>ด760/5916/001</t>
  </si>
  <si>
    <t>3620300360770</t>
  </si>
  <si>
    <t>นาง ดารภา เนื่องพุกก์</t>
  </si>
  <si>
    <t>เลขที่ 54/4 ม. 1 ซ. - ถ. เจดีย์ยุทธหัตถี  ต. หนองบัวเหนือ อ. เมืองตาก จ. ตาก</t>
  </si>
  <si>
    <t>8065</t>
  </si>
  <si>
    <t>01E069</t>
  </si>
  <si>
    <t>35439</t>
  </si>
  <si>
    <t>7127</t>
  </si>
  <si>
    <t>01E068</t>
  </si>
  <si>
    <t>35440</t>
  </si>
  <si>
    <t>เลขที่ 54/4 หมู่ที่ 1 ซ. - ถ. เจดีย์ยุทธหัตถี หนองบัวเหนือ เมืองตาก ตาก</t>
  </si>
  <si>
    <t>01E068-B001</t>
  </si>
  <si>
    <t>7928</t>
  </si>
  <si>
    <t>01G003</t>
  </si>
  <si>
    <t>26353</t>
  </si>
  <si>
    <t>ด700/8177</t>
  </si>
  <si>
    <t>นาง ดาว แสงม่วง</t>
  </si>
  <si>
    <t>เลขที่ 294 ม. 1 ซ. - ถ. เจดีย์ยุทธหัตถี  ต. หนองบัวเหนือ อ. เมืองตาก จ. ตาก</t>
  </si>
  <si>
    <t>7619</t>
  </si>
  <si>
    <t>03G024</t>
  </si>
  <si>
    <t>29819</t>
  </si>
  <si>
    <t>ด000/5717</t>
  </si>
  <si>
    <t>นาย ดำ นิลขลังค์</t>
  </si>
  <si>
    <t>เลขที่ 113 ม. 8  ต. หนองบัวเหนือ อ. เมืองตาก จ. ตาก</t>
  </si>
  <si>
    <t>9302</t>
  </si>
  <si>
    <t>07A002</t>
  </si>
  <si>
    <t>1260</t>
  </si>
  <si>
    <t>ด000/1740</t>
  </si>
  <si>
    <t>นาย ดี ขำริด</t>
  </si>
  <si>
    <t>เลขที่ 66 ม. 8  ต. หนองบัวเหนือ อ. เมืองตาก จ. ตาก</t>
  </si>
  <si>
    <t>9244</t>
  </si>
  <si>
    <t>08A023</t>
  </si>
  <si>
    <t>521</t>
  </si>
  <si>
    <t>ด000/1955</t>
  </si>
  <si>
    <t>นาง ดี ขำฤทธิ์</t>
  </si>
  <si>
    <t>9024</t>
  </si>
  <si>
    <t>08B022</t>
  </si>
  <si>
    <t>91</t>
  </si>
  <si>
    <t>ว563/9555</t>
  </si>
  <si>
    <t>3630100031292</t>
  </si>
  <si>
    <t>นาง วันเพ็ญ ฤทธิ์ธรรม</t>
  </si>
  <si>
    <t>เลขที่ 66 หมู่ที่ 8 หนองบัวเหนือ เมืองตาก ตาก</t>
  </si>
  <si>
    <t>08B022-B001</t>
  </si>
  <si>
    <t>ส674/1797</t>
  </si>
  <si>
    <t>3630100041301</t>
  </si>
  <si>
    <t>นาง สุภรัตน์ เครือวัลย์</t>
  </si>
  <si>
    <t>เลขที่ 66/1 หมู่ที่ 8 หนองบัวเหนือ เมืองตาก ตาก</t>
  </si>
  <si>
    <t>08B022-B002</t>
  </si>
  <si>
    <t>ต755/8617</t>
  </si>
  <si>
    <t>นาย ตรินทร์ ศุภการ</t>
  </si>
  <si>
    <t>เลขที่ 287 ซ. ลาดพร้าว136  แขวง คลองจั่น เขต บางกะปิ จ. กรุงเทพมหานคร</t>
  </si>
  <si>
    <t>8876</t>
  </si>
  <si>
    <t>01F004</t>
  </si>
  <si>
    <t>28439</t>
  </si>
  <si>
    <t>ต750/5775</t>
  </si>
  <si>
    <t>นาย ตวน เนียมทอง</t>
  </si>
  <si>
    <t>เลขที่ 3 ม. 3  ต. หนองบัวเหนือ อ. เมืองตาก จ. ตาก</t>
  </si>
  <si>
    <t>9212</t>
  </si>
  <si>
    <t>07A059</t>
  </si>
  <si>
    <t>487</t>
  </si>
  <si>
    <t>ต919/5978</t>
  </si>
  <si>
    <t>นาง ตองอ่อน น้อยสอนเจริญ</t>
  </si>
  <si>
    <t>เลขที่ 89 ม. 8  ต. หนองบัวเหนือ อ. เมืองตาก จ. ตาก</t>
  </si>
  <si>
    <t>9019</t>
  </si>
  <si>
    <t>08B030</t>
  </si>
  <si>
    <t>256</t>
  </si>
  <si>
    <t>ส910/5978</t>
  </si>
  <si>
    <t>น.ส. สอิ้ง น้อยสอนเจริญ</t>
  </si>
  <si>
    <t>เลขที่ 88 หมู่ที่ 8 หนองบัวเหนือ เมืองตาก ตาก</t>
  </si>
  <si>
    <t>08B030-B001</t>
  </si>
  <si>
    <t>ร255/5978</t>
  </si>
  <si>
    <t>นาย ราเชนทร์ น้อยสอนเจริญ</t>
  </si>
  <si>
    <t>เลขที่ 89 หมู่ที่ 8 หนองบัวเหนือ เมืองตาก ตาก</t>
  </si>
  <si>
    <t>08B030-B002</t>
  </si>
  <si>
    <t>ช752/2557</t>
  </si>
  <si>
    <t>นาง ชลธิชา จันทร์น้อย</t>
  </si>
  <si>
    <t>เลขที่ 88/1 หมู่ที่ 8 หนองบัวเหนือ เมืองตาก ตาก</t>
  </si>
  <si>
    <t>08B030-B003</t>
  </si>
  <si>
    <t>ต750/8745</t>
  </si>
  <si>
    <t>3120101717656</t>
  </si>
  <si>
    <t>นาย ตะวัน สมิตินันท์</t>
  </si>
  <si>
    <t>เลขที่ 103 ม. 1  ต. หนองบัวเหนือ อ. เมืองตาก จ. ตาก</t>
  </si>
  <si>
    <t>7937</t>
  </si>
  <si>
    <t>01G092</t>
  </si>
  <si>
    <t>26976</t>
  </si>
  <si>
    <t>เลขที่ 103 หมู่ที่ 1 หนองบัวเหนือ เมืองตาก ตาก</t>
  </si>
  <si>
    <t>01G092-B001</t>
  </si>
  <si>
    <t>ร ก ตำรวจ</t>
  </si>
  <si>
    <t xml:space="preserve">ราชการ ตำรวจ </t>
  </si>
  <si>
    <t xml:space="preserve"> แขวง ปทุมวัน เขต ปทุมวัน จ. กรุงเทพมหานคร</t>
  </si>
  <si>
    <t>8750</t>
  </si>
  <si>
    <t>05C026</t>
  </si>
  <si>
    <t>47</t>
  </si>
  <si>
    <t>ปทุมวัน ปทุมวัน กรุงเทพมหานคร</t>
  </si>
  <si>
    <t>05C026-B001</t>
  </si>
  <si>
    <t>ต700/6253</t>
  </si>
  <si>
    <t>นาง ติ๋ม ภู่ชำนาญ</t>
  </si>
  <si>
    <t>เลขที่ 7/1 ม. 1 ซ. - ถ. -  ต. หนองบัวเหนือ อ. เมืองตาก จ. ตาก</t>
  </si>
  <si>
    <t>6981</t>
  </si>
  <si>
    <t>01B012</t>
  </si>
  <si>
    <t>28405</t>
  </si>
  <si>
    <t>6976</t>
  </si>
  <si>
    <t>01B006</t>
  </si>
  <si>
    <t>28414</t>
  </si>
  <si>
    <t>ต700/5771</t>
  </si>
  <si>
    <t>3630100040704</t>
  </si>
  <si>
    <t>น.ส. ติ๋ม เนียมก้อน</t>
  </si>
  <si>
    <t>เลขที่ 1/1 ม. 6 ซ. บ้านไรท่าตะกู ถ. -  ต. หนองบัวเหนือ อ. เมืองตาก จ. ตาก</t>
  </si>
  <si>
    <t>7488</t>
  </si>
  <si>
    <t>03D019</t>
  </si>
  <si>
    <t>27553</t>
  </si>
  <si>
    <t>ต700/6577</t>
  </si>
  <si>
    <t>นาง ติ๋ว ภู่นวล</t>
  </si>
  <si>
    <t>เลขที่ 57 ม. 4  ต. หนองบัวเหนือ อ. เมืองตาก จ. ตาก</t>
  </si>
  <si>
    <t>9052</t>
  </si>
  <si>
    <t>04D012</t>
  </si>
  <si>
    <t>1102</t>
  </si>
  <si>
    <t>เลขที่ 57 หมู่ที่ 4 หนองบัวเหนือ เมืองตาก ตาก</t>
  </si>
  <si>
    <t>04D012-B001</t>
  </si>
  <si>
    <t>อ500/7159</t>
  </si>
  <si>
    <t>นาง อาบ รุ่งน้อย</t>
  </si>
  <si>
    <t>เลขที่ 53/4 หมู่ที่ 8 หนองบัวเหนือ เมืองตาก ตาก</t>
  </si>
  <si>
    <t>04D012-B002</t>
  </si>
  <si>
    <t>9444</t>
  </si>
  <si>
    <t>05A040</t>
  </si>
  <si>
    <t>1066</t>
  </si>
  <si>
    <t>ต000/8785</t>
  </si>
  <si>
    <t>3630100738523</t>
  </si>
  <si>
    <t>นาง ตู่ หมี้แสน</t>
  </si>
  <si>
    <t>เลขที่ 158/1 ม. 3 ซ. - ถ. เจดีย์ยุทธหัตถี  ต. หนองบัวเหนือ อ. เมืองตาก จ. ตาก</t>
  </si>
  <si>
    <t>7766</t>
  </si>
  <si>
    <t>03K047</t>
  </si>
  <si>
    <t>25466</t>
  </si>
  <si>
    <t>7598</t>
  </si>
  <si>
    <t>03F120</t>
  </si>
  <si>
    <t>21109</t>
  </si>
  <si>
    <t>เลขที่ 158/1 หมู่ที่ 3 ซ. - ถ. เจดีย์ยุทธหัตถี หนองบัวเหนือ เมืองตาก ตาก</t>
  </si>
  <si>
    <t>03F120-B001</t>
  </si>
  <si>
    <t>7757</t>
  </si>
  <si>
    <t>03K019</t>
  </si>
  <si>
    <t>30092</t>
  </si>
  <si>
    <t>03K019-B001</t>
  </si>
  <si>
    <t>03K019-B002</t>
  </si>
  <si>
    <t>03K019-B003</t>
  </si>
  <si>
    <t>7767</t>
  </si>
  <si>
    <t>03K048</t>
  </si>
  <si>
    <t>25467</t>
  </si>
  <si>
    <t>7760</t>
  </si>
  <si>
    <t>03K024</t>
  </si>
  <si>
    <t>30095</t>
  </si>
  <si>
    <t>03K024-B001</t>
  </si>
  <si>
    <t>ต750/8181</t>
  </si>
  <si>
    <t>5630100017193</t>
  </si>
  <si>
    <t>นาย ต่วน สิงห์คูณ</t>
  </si>
  <si>
    <t>เลขที่ 89 ม. 3 ซ. - ถ. เจดีย์ยุทธหัตถี  ต. หนองบัวเหนือ อ. เมืองตาก จ. ตาก</t>
  </si>
  <si>
    <t>7718</t>
  </si>
  <si>
    <t>03I123</t>
  </si>
  <si>
    <t>25710</t>
  </si>
  <si>
    <t>ส640/2567</t>
  </si>
  <si>
    <t>นาง โสภิตา จำปาไพร</t>
  </si>
  <si>
    <t>เลขที่ 89/2 หมู่ที่ 3 หนองบัวเหนือ เมืองตาก ตาก</t>
  </si>
  <si>
    <t>03I123-B003</t>
  </si>
  <si>
    <t>8771</t>
  </si>
  <si>
    <t>07D023</t>
  </si>
  <si>
    <t>933</t>
  </si>
  <si>
    <t>7651</t>
  </si>
  <si>
    <t>03I023</t>
  </si>
  <si>
    <t>17762</t>
  </si>
  <si>
    <t>เลขที่ 89 หมู่ที่ 3 ซ. - ถ. เจดีย์ยุทธหัตถี หนองบัวเหนือ เมืองตาก ตาก</t>
  </si>
  <si>
    <t>03I023-B001</t>
  </si>
  <si>
    <t>เลขที่ 89/1 หมู่ที่ 3 หนองบัวเหนือ เมืองตาก ตาก</t>
  </si>
  <si>
    <t>03I023-B002</t>
  </si>
  <si>
    <t>7541</t>
  </si>
  <si>
    <t>03F036</t>
  </si>
  <si>
    <t>25505</t>
  </si>
  <si>
    <t>ต970/2557</t>
  </si>
  <si>
    <t>3630100040682</t>
  </si>
  <si>
    <t>นาย ต่อม จันทร์พุฒ</t>
  </si>
  <si>
    <t>เลขที่ 1 ม. 6 ซ. - ถ. -  ต. หนองบัวเหนือ อ. เมืองตาก จ. ตาก</t>
  </si>
  <si>
    <t>7435</t>
  </si>
  <si>
    <t>03B037</t>
  </si>
  <si>
    <t>27362</t>
  </si>
  <si>
    <t>ต970/7670</t>
  </si>
  <si>
    <t>3630100017753</t>
  </si>
  <si>
    <t>นาง ต่อม มาพุ่ม</t>
  </si>
  <si>
    <t>เลขที่ 51/2 ม. 3  ต. หนองบัวเหนือ อ. เมืองตาก จ. ตาก</t>
  </si>
  <si>
    <t>8509</t>
  </si>
  <si>
    <t>03F004</t>
  </si>
  <si>
    <t>25640</t>
  </si>
  <si>
    <t>9394</t>
  </si>
  <si>
    <t>07D014</t>
  </si>
  <si>
    <t>942</t>
  </si>
  <si>
    <t>ต970/2557/002</t>
  </si>
  <si>
    <t>นาง ต้อม จันทร์ฤทธิ์</t>
  </si>
  <si>
    <t>ม. 3  ต. หนองบัวเหนือ อ. เมืองตาก จ. ตาก</t>
  </si>
  <si>
    <t>8443</t>
  </si>
  <si>
    <t>03H030</t>
  </si>
  <si>
    <t>849</t>
  </si>
  <si>
    <t>8461</t>
  </si>
  <si>
    <t>03H024</t>
  </si>
  <si>
    <t>843</t>
  </si>
  <si>
    <t>ต970/8710</t>
  </si>
  <si>
    <t>3630100011933</t>
  </si>
  <si>
    <t>นาย ต้อย สายคำ</t>
  </si>
  <si>
    <t>เลขที่ 2/39 ม. - ซ. - ถ. -  ต. หนองหลวง อ. เมืองตาก จ. ตาก</t>
  </si>
  <si>
    <t>7268</t>
  </si>
  <si>
    <t>02A020</t>
  </si>
  <si>
    <t>28829</t>
  </si>
  <si>
    <t>ต970/5771</t>
  </si>
  <si>
    <t>3630100022587</t>
  </si>
  <si>
    <t>น.ส. ต้อย เนียมก้อน</t>
  </si>
  <si>
    <t>7487</t>
  </si>
  <si>
    <t>03D018</t>
  </si>
  <si>
    <t>27554</t>
  </si>
  <si>
    <t>ต970/2557/001</t>
  </si>
  <si>
    <t>3150500032860</t>
  </si>
  <si>
    <t>นาง ต๋อย จันทร์พุฒ</t>
  </si>
  <si>
    <t>เลขที่ 205 ม. 3  ต. หนองบัวเหนือ อ. เมืองตาก จ. ตาก</t>
  </si>
  <si>
    <t>8330</t>
  </si>
  <si>
    <t>03I025/001</t>
  </si>
  <si>
    <t>55787</t>
  </si>
  <si>
    <t>ถ597/2143</t>
  </si>
  <si>
    <t>นาง ถนอม ชากัณฑ์</t>
  </si>
  <si>
    <t>เลขที่ 6 ม. 1  ต. หนองบัวเหนือ อ. เมืองตาก จ. ตาก</t>
  </si>
  <si>
    <t>8508</t>
  </si>
  <si>
    <t>01C034</t>
  </si>
  <si>
    <t>17580</t>
  </si>
  <si>
    <t>ส177/8771</t>
  </si>
  <si>
    <t>3630100001768</t>
  </si>
  <si>
    <t>นาง เสงี่ยม หลวงแป้น</t>
  </si>
  <si>
    <t>เลขที่ 8 หมู่ที่ 1 หนองบัวเหนือ เมืองตาก ตาก</t>
  </si>
  <si>
    <t>01C034-B001</t>
  </si>
  <si>
    <t>01C034-B002</t>
  </si>
  <si>
    <t>7036</t>
  </si>
  <si>
    <t>01C066</t>
  </si>
  <si>
    <t>25578</t>
  </si>
  <si>
    <t>ถ597/6777</t>
  </si>
  <si>
    <t>3630100018865</t>
  </si>
  <si>
    <t>นาย ถนอม พรมมา</t>
  </si>
  <si>
    <t>เลขที่ 69/1 ม. 3 ซ. - ถ. -  ต. หนองบัวเหนือ อ. เมืองตาก จ. ตาก</t>
  </si>
  <si>
    <t>8457</t>
  </si>
  <si>
    <t>02A010</t>
  </si>
  <si>
    <t>801</t>
  </si>
  <si>
    <t>ถ777/7774</t>
  </si>
  <si>
    <t>5630190006531</t>
  </si>
  <si>
    <t>นาย ถวัลย์ ละมุลตรี</t>
  </si>
  <si>
    <t>เลขที่ 99/1 ม. 1  ต. ไม้งาม อ. เมืองตาก จ. ตาก</t>
  </si>
  <si>
    <t>8728</t>
  </si>
  <si>
    <t>50X6918</t>
  </si>
  <si>
    <t>82</t>
  </si>
  <si>
    <t>ถ770/1797</t>
  </si>
  <si>
    <t>3630100005631</t>
  </si>
  <si>
    <t>น.ส. ถวิล เครือใย</t>
  </si>
  <si>
    <t>เลขที่ 54 ม. 1 ซ. - ถ. เจดีย์ยุทธหัตถี  ต. หนองบัวเหนือ อ. เมืองตาก จ. ตาก</t>
  </si>
  <si>
    <t>7109</t>
  </si>
  <si>
    <t>01E034</t>
  </si>
  <si>
    <t>17621</t>
  </si>
  <si>
    <t>7386</t>
  </si>
  <si>
    <t>02D073</t>
  </si>
  <si>
    <t>25548</t>
  </si>
  <si>
    <t>ท511/6777</t>
  </si>
  <si>
    <t>นาย ทนงค์ พรมมา</t>
  </si>
  <si>
    <t>7761</t>
  </si>
  <si>
    <t>03K026</t>
  </si>
  <si>
    <t>30096</t>
  </si>
  <si>
    <t>03K026-B001</t>
  </si>
  <si>
    <t>7774</t>
  </si>
  <si>
    <t>03F041</t>
  </si>
  <si>
    <t>49162</t>
  </si>
  <si>
    <t>03F041-B001</t>
  </si>
  <si>
    <t>03F041-B002</t>
  </si>
  <si>
    <t>7856</t>
  </si>
  <si>
    <t>03J046</t>
  </si>
  <si>
    <t>25476</t>
  </si>
  <si>
    <t>ท700/6761</t>
  </si>
  <si>
    <t>3630100004864</t>
  </si>
  <si>
    <t>นาง ทม เพิ่มเพ็ง</t>
  </si>
  <si>
    <t>เลขที่ 45 ม. 1 ซ. - ถ. -  ต. หนองบัวเหนือ อ. เมืองตาก จ. ตาก</t>
  </si>
  <si>
    <t>6989</t>
  </si>
  <si>
    <t>01B027</t>
  </si>
  <si>
    <t>28422</t>
  </si>
  <si>
    <t>7005</t>
  </si>
  <si>
    <t>01C028</t>
  </si>
  <si>
    <t>17574</t>
  </si>
  <si>
    <t>เลขที่ 45 หมู่ที่ 1 ซ. - ถ. - หนองบัวเหนือ เมืองตาก ตาก</t>
  </si>
  <si>
    <t>01C028-B002</t>
  </si>
  <si>
    <t>01C028-B001</t>
  </si>
  <si>
    <t>ท716/2987</t>
  </si>
  <si>
    <t>นาง ทรงพร เชื้อสุริยา</t>
  </si>
  <si>
    <t>เลขที่ 145 ม. 7  ต. ไม้งาม อ. เมืองตาก จ. ตาก</t>
  </si>
  <si>
    <t>9041</t>
  </si>
  <si>
    <t>08B066</t>
  </si>
  <si>
    <t>1396</t>
  </si>
  <si>
    <t>ท716/9787</t>
  </si>
  <si>
    <t>นาย ทรงพล อยู่ศรี</t>
  </si>
  <si>
    <t>เลขที่ 140/2 ม. 8  ต. หนองบัวเหนือ อ. เมืองตาก จ. ตาก</t>
  </si>
  <si>
    <t>8998</t>
  </si>
  <si>
    <t>08B052</t>
  </si>
  <si>
    <t>272</t>
  </si>
  <si>
    <t>เลขที่ 140/2 หมู่ที่ 8 หนองบัวเหนือ เมืองตาก ตาก</t>
  </si>
  <si>
    <t>08B052-B001</t>
  </si>
  <si>
    <t>08B052-B002</t>
  </si>
  <si>
    <t>08B052-B003</t>
  </si>
  <si>
    <t>ฟ500/6559</t>
  </si>
  <si>
    <t>นาง ฟื้น โพธิ์ทอง</t>
  </si>
  <si>
    <t>เลขที่ 55/1 หมู่ที่ 8 หนองบัวเหนือ เมืองตาก ตาก</t>
  </si>
  <si>
    <t>08B052-B004</t>
  </si>
  <si>
    <t>9001</t>
  </si>
  <si>
    <t>07A036</t>
  </si>
  <si>
    <t>501</t>
  </si>
  <si>
    <t>9002</t>
  </si>
  <si>
    <t>08A055</t>
  </si>
  <si>
    <t>507</t>
  </si>
  <si>
    <t>ท771/2784</t>
  </si>
  <si>
    <t>นาง ทรวง ฉิมสุด</t>
  </si>
  <si>
    <t>เลขที่ 131 ม. 3 ซ. - ถ. เจดีย์ยุทธหัตถี  ต. หนองบัวเหนือ อ. เมืองตาก จ. ตาก</t>
  </si>
  <si>
    <t>7617</t>
  </si>
  <si>
    <t>03G020</t>
  </si>
  <si>
    <t>48984</t>
  </si>
  <si>
    <t>ท767/1717</t>
  </si>
  <si>
    <t>3630100023567</t>
  </si>
  <si>
    <t>นาย ทรัพย์ คุ้มเครือ</t>
  </si>
  <si>
    <t>เลขที่ 145/2 ม. 3 ซ. - ถ. เจดีย์ยุทธหัตถี  ต. หนองบัวเหนือ อ. เมืองตาก จ. ตาก</t>
  </si>
  <si>
    <t>7696</t>
  </si>
  <si>
    <t>03I094</t>
  </si>
  <si>
    <t>17816</t>
  </si>
  <si>
    <t>เลขที่ 145/2 หมู่ที่ 3 ซ. - ถ. เจดีย์ยุทธหัตถี หนองบัวเหนือ เมืองตาก ตาก</t>
  </si>
  <si>
    <t>03I094-B001</t>
  </si>
  <si>
    <t>7735</t>
  </si>
  <si>
    <t>03J009</t>
  </si>
  <si>
    <t>26999</t>
  </si>
  <si>
    <t>7635</t>
  </si>
  <si>
    <t>03H060</t>
  </si>
  <si>
    <t>27003</t>
  </si>
  <si>
    <t>03H060-B001</t>
  </si>
  <si>
    <t>ท770/8185</t>
  </si>
  <si>
    <t>นาง ทราย สิงห์นันตา</t>
  </si>
  <si>
    <t>เลขที่ 37 ม. 2  ต. หนองบัวเหนือ อ. เมืองตาก จ. ตาก</t>
  </si>
  <si>
    <t>9164</t>
  </si>
  <si>
    <t>02D011</t>
  </si>
  <si>
    <t>14</t>
  </si>
  <si>
    <t>ท750/2400</t>
  </si>
  <si>
    <t>3630100024113</t>
  </si>
  <si>
    <t>นาย ทวน ชูเต่</t>
  </si>
  <si>
    <t>เลขที่ 151 ม. 3  ต. หนองบัวเหนือ อ. เมืองตาก จ. ตาก</t>
  </si>
  <si>
    <t>7941</t>
  </si>
  <si>
    <t>03H049</t>
  </si>
  <si>
    <t>27005</t>
  </si>
  <si>
    <t>7879</t>
  </si>
  <si>
    <t>03K046</t>
  </si>
  <si>
    <t>25468</t>
  </si>
  <si>
    <t>8427</t>
  </si>
  <si>
    <t>03H050</t>
  </si>
  <si>
    <t>861</t>
  </si>
  <si>
    <t>8439</t>
  </si>
  <si>
    <t>03H022</t>
  </si>
  <si>
    <t>852</t>
  </si>
  <si>
    <t>ท750/5781</t>
  </si>
  <si>
    <t>3630100363805</t>
  </si>
  <si>
    <t>นาง ทวน นิ่มแสง</t>
  </si>
  <si>
    <t>เลขที่ 97/1 ม. 2 ซ. บ้านหนองบัวใต้  ต. หนองบัวใต้ อ. เมืองตาก จ. ตาก</t>
  </si>
  <si>
    <t>8256</t>
  </si>
  <si>
    <t>03F011/002</t>
  </si>
  <si>
    <t>54036</t>
  </si>
  <si>
    <t>ท750/5314</t>
  </si>
  <si>
    <t>3630100010899</t>
  </si>
  <si>
    <t>นาง ทวน บุญกัณฑ์</t>
  </si>
  <si>
    <t>เลขที่ 22 ม. 2 ซ. - ถ. -  ต. หนองบัวเหนือ อ. เมืองตาก จ. ตาก</t>
  </si>
  <si>
    <t>7311</t>
  </si>
  <si>
    <t>02B028</t>
  </si>
  <si>
    <t>17705</t>
  </si>
  <si>
    <t>เลขที่ 22 หมู่ที่ 2 ซ. - ถ. - หนองบัวเหนือ เมืองตาก ตาก</t>
  </si>
  <si>
    <t>02B028-B001</t>
  </si>
  <si>
    <t>02B028-B002</t>
  </si>
  <si>
    <t>02B028-B003</t>
  </si>
  <si>
    <t>02B028-B004</t>
  </si>
  <si>
    <t>ท750/5514</t>
  </si>
  <si>
    <t>3630100021765</t>
  </si>
  <si>
    <t>นาย ทวน ปานเกิด</t>
  </si>
  <si>
    <t>เลขที่ 112 ม. 3 ซ. - ถ. -  ต. หนองบัวเหนือ อ. เมืองตาก จ. ตาก</t>
  </si>
  <si>
    <t>7676</t>
  </si>
  <si>
    <t>03I057</t>
  </si>
  <si>
    <t>17784</t>
  </si>
  <si>
    <t>เลขที่ 112 หมู่ที่ 3 ซ. - ถ. - หนองบัวเหนือ เมืองตาก ตาก</t>
  </si>
  <si>
    <t>03I057-B001</t>
  </si>
  <si>
    <t>03I057-B002</t>
  </si>
  <si>
    <t>ท750/6777</t>
  </si>
  <si>
    <t>3630100013766</t>
  </si>
  <si>
    <t>น.ส. ทวน พรมมา</t>
  </si>
  <si>
    <t>เลขที่ 9/2 ม. 7  ต. หนองบัวเหนือ อ. เมืองตาก จ. ตาก</t>
  </si>
  <si>
    <t>8150</t>
  </si>
  <si>
    <t>05A021</t>
  </si>
  <si>
    <t>49201</t>
  </si>
  <si>
    <t>ท750/7714</t>
  </si>
  <si>
    <t>นาง ทวน ยมเกิด</t>
  </si>
  <si>
    <t>เลขที่ 63 ม. 4  ต. หนองบัวเหนือ อ. เมืองตาก จ. ตาก</t>
  </si>
  <si>
    <t>9299</t>
  </si>
  <si>
    <t>04A038</t>
  </si>
  <si>
    <t>635</t>
  </si>
  <si>
    <t>9371</t>
  </si>
  <si>
    <t>04D002</t>
  </si>
  <si>
    <t>898</t>
  </si>
  <si>
    <t>8864</t>
  </si>
  <si>
    <t>04A002</t>
  </si>
  <si>
    <t>1109</t>
  </si>
  <si>
    <t>ว277/7714</t>
  </si>
  <si>
    <t>นาย วิเชียร ยมเกิด</t>
  </si>
  <si>
    <t>เลขที่ 63 หมู่ที่ 4 หนองบัวเหนือ เมืองตาก ตาก</t>
  </si>
  <si>
    <t>04A002-B001</t>
  </si>
  <si>
    <t>ร557/6577</t>
  </si>
  <si>
    <t>นาง รันทม ภู่นวล</t>
  </si>
  <si>
    <t>เลขที่ 63/1 หมู่ที่ 4 หนองบัวเหนือ เมืองตาก ตาก</t>
  </si>
  <si>
    <t>04A002-B002</t>
  </si>
  <si>
    <t>ท750/1799</t>
  </si>
  <si>
    <t>3630100017133</t>
  </si>
  <si>
    <t>นาย ทวน เครือเอี่ยม</t>
  </si>
  <si>
    <t>เลขที่ 43/1 ม. 7 ซ. บ้านปากห้วยไม้งาม ถ. -  ต. หนองบัวเหนือ อ. เมืองตาก จ. ตาก</t>
  </si>
  <si>
    <t>8559</t>
  </si>
  <si>
    <t>07D035</t>
  </si>
  <si>
    <t>1415</t>
  </si>
  <si>
    <t>เลขที่ 43/1 หมู่ที่ 7 ซ. บ้านปากห้วยไม้งาม ถ. - หนองบัวเหนือ เมืองตาก ตาก</t>
  </si>
  <si>
    <t>07D035-B001</t>
  </si>
  <si>
    <t>ศ700/1799</t>
  </si>
  <si>
    <t>นาง ศิลา เครือเอี่ยม</t>
  </si>
  <si>
    <t>เลขที่ 43/2 หมู่ที่ 7 หนองบัวเหนือ เมืองตาก ตาก</t>
  </si>
  <si>
    <t>07D035-B002</t>
  </si>
  <si>
    <t>7409</t>
  </si>
  <si>
    <t>03B011</t>
  </si>
  <si>
    <t>29812</t>
  </si>
  <si>
    <t>ท750/1781</t>
  </si>
  <si>
    <t>3110100460546</t>
  </si>
  <si>
    <t>นาย ทวน แก้วสุข</t>
  </si>
  <si>
    <t>เลขที่ 19/151 ม. 6 ซ. - ถ. -  ต. หนองบัวเหนือ อ. เมืองตาก จ. ตาก</t>
  </si>
  <si>
    <t>7528</t>
  </si>
  <si>
    <t>03F022</t>
  </si>
  <si>
    <t>25503</t>
  </si>
  <si>
    <t>9393</t>
  </si>
  <si>
    <t>07D020</t>
  </si>
  <si>
    <t>934</t>
  </si>
  <si>
    <t>ท700/4975</t>
  </si>
  <si>
    <t>3630100003388</t>
  </si>
  <si>
    <t>นาย ทวี ถือมั่น</t>
  </si>
  <si>
    <t>เลขที่ 26 ม. 1  ต. หนองบัวเหนือ อ. เมืองตาก จ. ตาก</t>
  </si>
  <si>
    <t>8070</t>
  </si>
  <si>
    <t>01H016</t>
  </si>
  <si>
    <t>48813</t>
  </si>
  <si>
    <t>8086</t>
  </si>
  <si>
    <t>01F104</t>
  </si>
  <si>
    <t>48726</t>
  </si>
  <si>
    <t>ท750/6253</t>
  </si>
  <si>
    <t>นาย ทวีป ภู่ชำนาญ</t>
  </si>
  <si>
    <t>7004</t>
  </si>
  <si>
    <t>01C027</t>
  </si>
  <si>
    <t>17573</t>
  </si>
  <si>
    <t>เลขที่ 7/1 หมู่ที่ 1 ซ. - ถ. - หนองบัวเหนือ เมืองตาก ตาก</t>
  </si>
  <si>
    <t>01C027-B001</t>
  </si>
  <si>
    <t>7046</t>
  </si>
  <si>
    <t>01C081</t>
  </si>
  <si>
    <t>28297</t>
  </si>
  <si>
    <t>ท772/8775</t>
  </si>
  <si>
    <t>3630100005259</t>
  </si>
  <si>
    <t>นาย ทวีรัชต์ เสริมทำ</t>
  </si>
  <si>
    <t>7155</t>
  </si>
  <si>
    <t>01F023</t>
  </si>
  <si>
    <t>46009</t>
  </si>
  <si>
    <t>ท781/2557</t>
  </si>
  <si>
    <t>นาย ทวีศักดิ์ จันทราช</t>
  </si>
  <si>
    <t>เลขที่ 56/1 ม. 8  ต. หนองบัวเหนือ อ. เมืองตาก จ. ตาก</t>
  </si>
  <si>
    <t>9441</t>
  </si>
  <si>
    <t>07A049</t>
  </si>
  <si>
    <t>1243</t>
  </si>
  <si>
    <t>ท781/7718</t>
  </si>
  <si>
    <t>นาย ทวีศักดิ์ มาวงษ์</t>
  </si>
  <si>
    <t>เลขที่ 11/2 ม. 5  ต. หนองบัวเหนือ อ. เมืองตาก จ. ตาก</t>
  </si>
  <si>
    <t>9160</t>
  </si>
  <si>
    <t>05B003</t>
  </si>
  <si>
    <t>1061</t>
  </si>
  <si>
    <t>ท721/2940</t>
  </si>
  <si>
    <t>นาย ทวีโชค เชื้อดี</t>
  </si>
  <si>
    <t>เลขที่ 30 ม. 8  ต. หนองบัวเหนือ อ. เมืองตาก จ. ตาก</t>
  </si>
  <si>
    <t>9040</t>
  </si>
  <si>
    <t>08B024</t>
  </si>
  <si>
    <t>259</t>
  </si>
  <si>
    <t>เลขที่ 30 หมู่ที่ 8 หนองบัวเหนือ เมืองตาก ตาก</t>
  </si>
  <si>
    <t>08B024-B001</t>
  </si>
  <si>
    <t>ร324/2940</t>
  </si>
  <si>
    <t>3630100002875</t>
  </si>
  <si>
    <t>นาง รัญชิดา เชื้อดี</t>
  </si>
  <si>
    <t>เลขที่ 30/3 หมู่ที่ 8 หนองบัวเหนือ เมืองตาก ตาก</t>
  </si>
  <si>
    <t>08B024-B002</t>
  </si>
  <si>
    <t>ท910/1777</t>
  </si>
  <si>
    <t>นาง ทอง กรวยทอง</t>
  </si>
  <si>
    <t>เลขที่ 99 ม. 4  ต. หนองบัวเหนือ อ. เมืองตาก จ. ตาก</t>
  </si>
  <si>
    <t>9297</t>
  </si>
  <si>
    <t>04C002</t>
  </si>
  <si>
    <t>633</t>
  </si>
  <si>
    <t>9064</t>
  </si>
  <si>
    <t>04C034</t>
  </si>
  <si>
    <t>1093</t>
  </si>
  <si>
    <t>ส670/6779</t>
  </si>
  <si>
    <t>3630100032027</t>
  </si>
  <si>
    <t>นาย สุพล พรมเอี่ยม</t>
  </si>
  <si>
    <t>เลขที่ 99 หมู่ที่ 4 หนองบัวเหนือ เมืองตาก ตาก</t>
  </si>
  <si>
    <t>04C034-B001</t>
  </si>
  <si>
    <t>9102</t>
  </si>
  <si>
    <t>04D015</t>
  </si>
  <si>
    <t>1106</t>
  </si>
  <si>
    <t>04D015-B002</t>
  </si>
  <si>
    <t>อ550/1777</t>
  </si>
  <si>
    <t>นาง อุเทน กรวยทอง</t>
  </si>
  <si>
    <t>เลขที่ 62 หมู่ที่ 4 หนองบัวเหนือ เมืองตาก ตาก</t>
  </si>
  <si>
    <t>04D015-B001</t>
  </si>
  <si>
    <t>ท910/1779</t>
  </si>
  <si>
    <t>นาย ทอง ขาวละออ</t>
  </si>
  <si>
    <t>เลขที่ 4 ม. 5  ต. หนองบัวเหนือ อ. เมืองตาก จ. ตาก</t>
  </si>
  <si>
    <t>8730</t>
  </si>
  <si>
    <t>50X6920</t>
  </si>
  <si>
    <t>5</t>
  </si>
  <si>
    <t>ท910/2557</t>
  </si>
  <si>
    <t>3630100011682</t>
  </si>
  <si>
    <t>นาย ทอง จันทร์ฤทธิ์</t>
  </si>
  <si>
    <t>เลขที่ 38 ม. 2 ซ. - ถ. -  ต. หนองบัวเหนือ อ. เมืองตาก จ. ตาก</t>
  </si>
  <si>
    <t>7286</t>
  </si>
  <si>
    <t>02A042</t>
  </si>
  <si>
    <t>25493</t>
  </si>
  <si>
    <t>7308</t>
  </si>
  <si>
    <t>02B025</t>
  </si>
  <si>
    <t>44770</t>
  </si>
  <si>
    <t>7315</t>
  </si>
  <si>
    <t>02B033</t>
  </si>
  <si>
    <t>17710</t>
  </si>
  <si>
    <t>เลขที่ 38 หมู่ที่ 2 ซ. - ถ. - หนองบัวเหนือ เมืองตาก ตาก</t>
  </si>
  <si>
    <t>02B033-B002</t>
  </si>
  <si>
    <t>02B033-B001</t>
  </si>
  <si>
    <t>ท910/6253</t>
  </si>
  <si>
    <t>3630100009181</t>
  </si>
  <si>
    <t>นาง ทอง ภู่ชำนาญ</t>
  </si>
  <si>
    <t>ม. 1  ต. หนองบัวเหนือ อ. เมืองตาก จ. ตาก</t>
  </si>
  <si>
    <t>7193</t>
  </si>
  <si>
    <t>01F075</t>
  </si>
  <si>
    <t>35401</t>
  </si>
  <si>
    <t>หมู่ที่ 1 หนองบัวเหนือ เมืองตาก ตาก</t>
  </si>
  <si>
    <t>01F075-B001</t>
  </si>
  <si>
    <t>8162</t>
  </si>
  <si>
    <t>01H028</t>
  </si>
  <si>
    <t>48703</t>
  </si>
  <si>
    <t>ท910/7714</t>
  </si>
  <si>
    <t>นาง ทอง ยมเกิด</t>
  </si>
  <si>
    <t>เลขที่ 28/2 ม. 8  ต. หนองบัวเหนือ อ. เมืองตาก จ. ตาก</t>
  </si>
  <si>
    <t>9022</t>
  </si>
  <si>
    <t>08B045</t>
  </si>
  <si>
    <t>268</t>
  </si>
  <si>
    <t>เลขที่ 28/2 หมู่ที่ 8 หนองบัวเหนือ เมืองตาก ตาก</t>
  </si>
  <si>
    <t>08B045-B001</t>
  </si>
  <si>
    <t>ป760/5557</t>
  </si>
  <si>
    <t>นาง ประไพ ทับนิล</t>
  </si>
  <si>
    <t>08B045-B002</t>
  </si>
  <si>
    <t>ป775/1730</t>
  </si>
  <si>
    <t>นาย ปราโมท ขวัญเมือง</t>
  </si>
  <si>
    <t>เลขที่ 28/4 หมู่ที่ 8 หนองบัวเหนือ เมืองตาก ตาก</t>
  </si>
  <si>
    <t>08B045-B003</t>
  </si>
  <si>
    <t>ล100/7714</t>
  </si>
  <si>
    <t>นาง เล็ก ยมเกิด</t>
  </si>
  <si>
    <t>เลขที่ 23 หมู่ที่ 8 หนองบัวเหนือ เมืองตาก ตาก</t>
  </si>
  <si>
    <t>08B045-B004</t>
  </si>
  <si>
    <t>ท670/2511</t>
  </si>
  <si>
    <t>3630100015599</t>
  </si>
  <si>
    <t>นาง ทิพย์ จำนงค์</t>
  </si>
  <si>
    <t>เลขที่ 27/1 หมู่ที่ 8 หนองบัวเหนือ เมืองตาก ตาก</t>
  </si>
  <si>
    <t>08B045-B005</t>
  </si>
  <si>
    <t>ส730/2777</t>
  </si>
  <si>
    <t>3630100015602</t>
  </si>
  <si>
    <t>นาง สำราญ ชาวเวียง</t>
  </si>
  <si>
    <t>เลขที่ 27/2 หมู่ที่ 7 หนองบัวเหนือ เมืองตาก ตาก</t>
  </si>
  <si>
    <t>08B045-B006</t>
  </si>
  <si>
    <t>08B045-B007</t>
  </si>
  <si>
    <t>ท910/4181</t>
  </si>
  <si>
    <t>นาง ทอง แดงสากล</t>
  </si>
  <si>
    <t>เลขที่ 13/1 ม. 5  ต. หนองบัวเหนือ อ. เมืองตาก จ. ตาก</t>
  </si>
  <si>
    <t>9159</t>
  </si>
  <si>
    <t>05A038</t>
  </si>
  <si>
    <t>1063</t>
  </si>
  <si>
    <t>ท911/5355</t>
  </si>
  <si>
    <t>3630100017800</t>
  </si>
  <si>
    <t>นาง ทองคำ บุญนิธิ</t>
  </si>
  <si>
    <t>เลขที่ 27 ม. 6  ต. หนองบัวเหนือ อ. เมืองตาก จ. ตาก</t>
  </si>
  <si>
    <t>7548</t>
  </si>
  <si>
    <t>03F044</t>
  </si>
  <si>
    <t>25676</t>
  </si>
  <si>
    <t>7406</t>
  </si>
  <si>
    <t>03B007</t>
  </si>
  <si>
    <t>27903</t>
  </si>
  <si>
    <t>ท911/7714</t>
  </si>
  <si>
    <t>นาง ทองคำ ยมเกิด</t>
  </si>
  <si>
    <t>เลขที่ 119/1 ม. 8  ต. หนองบัวเหนือ อ. เมืองตาก จ. ตาก</t>
  </si>
  <si>
    <t>8613</t>
  </si>
  <si>
    <t>07B018</t>
  </si>
  <si>
    <t>447</t>
  </si>
  <si>
    <t>น200/8945</t>
  </si>
  <si>
    <t>นาย นิจ เสือดิบ</t>
  </si>
  <si>
    <t>เลขที่ 119/1 หมู่ที่ 8 หนองบัวเหนือ เมืองตาก ตาก</t>
  </si>
  <si>
    <t>07B018-B001</t>
  </si>
  <si>
    <t>ท911/7181</t>
  </si>
  <si>
    <t>3630100034607</t>
  </si>
  <si>
    <t>นาย ทองคำ วงษ์เคลือบ</t>
  </si>
  <si>
    <t>เลขที่ 103 ม. 4 ซ. - ถ. -  ต. หนองบัวเหนือ อ. เมืองตาก จ. ตาก</t>
  </si>
  <si>
    <t>7562</t>
  </si>
  <si>
    <t>03F060</t>
  </si>
  <si>
    <t>25685</t>
  </si>
  <si>
    <t>ท911/1794</t>
  </si>
  <si>
    <t>3630100001792</t>
  </si>
  <si>
    <t>นาง ทองคำ เครือแดง</t>
  </si>
  <si>
    <t>เลขที่ 8/1 ม. 1 ซ. - ถ. -  ต. หนองบัวเหนือ อ. เมืองตาก จ. ตาก</t>
  </si>
  <si>
    <t>6982</t>
  </si>
  <si>
    <t>01B013</t>
  </si>
  <si>
    <t>28404</t>
  </si>
  <si>
    <t>7892</t>
  </si>
  <si>
    <t>01B014</t>
  </si>
  <si>
    <t>25624</t>
  </si>
  <si>
    <t>ท912/5379</t>
  </si>
  <si>
    <t>3630100020295</t>
  </si>
  <si>
    <t>นาย ทองจันทร์ บุญเรือง</t>
  </si>
  <si>
    <t>เลขที่ 16/2 ม. 2 ซ. - ถ. -  ต. หนองบัวเหนือ อ. เมืองตาก จ. ตาก</t>
  </si>
  <si>
    <t>7358</t>
  </si>
  <si>
    <t>02C058</t>
  </si>
  <si>
    <t>30443</t>
  </si>
  <si>
    <t>เลขที่ 16/2 หมู่ที่ 2 ซ. - ถ. - หนองบัวเหนือ เมืองตาก ตาก</t>
  </si>
  <si>
    <t>02C058-B001</t>
  </si>
  <si>
    <t>ท912/5514</t>
  </si>
  <si>
    <t>3630100025021</t>
  </si>
  <si>
    <t>นาย ทองจันทร์ ปานเกิด</t>
  </si>
  <si>
    <t>เลขที่ 19/5 ม. 7  ต. ตลุกกลางทุ่ง อ. เมืองตาก จ. ตาก</t>
  </si>
  <si>
    <t>9416</t>
  </si>
  <si>
    <t>50X7618</t>
  </si>
  <si>
    <t>43</t>
  </si>
  <si>
    <t>8301</t>
  </si>
  <si>
    <t>03I123/001</t>
  </si>
  <si>
    <t>57039</t>
  </si>
  <si>
    <t>ท914/7711/001</t>
  </si>
  <si>
    <t>3630100019896</t>
  </si>
  <si>
    <t>นาง ทองดี ม่วงแก้ว</t>
  </si>
  <si>
    <t>เลขที่ 101 ม. 3  ต. หนองบัวเหนือ อ. เมืองตาก จ. ตาก</t>
  </si>
  <si>
    <t>7780</t>
  </si>
  <si>
    <t>03I031</t>
  </si>
  <si>
    <t>17770</t>
  </si>
  <si>
    <t>เลขที่ 101 หมู่ที่ 3 หนองบัวเหนือ เมืองตาก ตาก</t>
  </si>
  <si>
    <t>03I031-B001</t>
  </si>
  <si>
    <t>03I031-B002</t>
  </si>
  <si>
    <t>03I031-B003</t>
  </si>
  <si>
    <t>03I031-B004</t>
  </si>
  <si>
    <t>7858</t>
  </si>
  <si>
    <t>03I033</t>
  </si>
  <si>
    <t>20928</t>
  </si>
  <si>
    <t>ท914/8797</t>
  </si>
  <si>
    <t>นาง ทองดี สร้อยทอง</t>
  </si>
  <si>
    <t>เลขที่ 4 ม. 7  ต. หนองบัวเหนือ อ. เมืองตาก จ. ตาก</t>
  </si>
  <si>
    <t>9284</t>
  </si>
  <si>
    <t>07A041</t>
  </si>
  <si>
    <t>1247</t>
  </si>
  <si>
    <t>8590</t>
  </si>
  <si>
    <t>07C024</t>
  </si>
  <si>
    <t>1185</t>
  </si>
  <si>
    <t>อ700/8797</t>
  </si>
  <si>
    <t>นาง อุไร สร้อยทอง</t>
  </si>
  <si>
    <t>เลขที่ 4 หมู่ที่ 7 หนองบัวเหนือ เมืองตาก ตาก</t>
  </si>
  <si>
    <t>07C024-B001</t>
  </si>
  <si>
    <t>โรงจอดรถ</t>
  </si>
  <si>
    <t>อ170/6777</t>
  </si>
  <si>
    <t>3630100018890</t>
  </si>
  <si>
    <t>นาย อาคม พรมมา</t>
  </si>
  <si>
    <t>เลขที่ 69/1 หมู่ที่ 3 ซ. - ถ. เจดีย์ยุทธหัตถี หนองบัวเหนือ เมืองตาก ตาก</t>
  </si>
  <si>
    <t>07C024-B002</t>
  </si>
  <si>
    <t>ร755/8797</t>
  </si>
  <si>
    <t>นาย ไรวินท์ สร้อยทอง</t>
  </si>
  <si>
    <t>เลขที่ 12 หมู่ที่ 7 ทุ่งกระเชาะ บ้านตาก ตาก</t>
  </si>
  <si>
    <t>07C024-B003</t>
  </si>
  <si>
    <t>บ้านสร้างใหม่</t>
  </si>
  <si>
    <t>9379</t>
  </si>
  <si>
    <t>07A047</t>
  </si>
  <si>
    <t>906</t>
  </si>
  <si>
    <t>9190</t>
  </si>
  <si>
    <t>07C003</t>
  </si>
  <si>
    <t>963</t>
  </si>
  <si>
    <t>ท914/1794</t>
  </si>
  <si>
    <t>3210200222930</t>
  </si>
  <si>
    <t>นาง ทองดี เครือแดง</t>
  </si>
  <si>
    <t>เลขที่ 103 ม. 5  ต. ศาลาลำดวน อ. เมืองสระแก้ว จ. สระแก้ว</t>
  </si>
  <si>
    <t>8266</t>
  </si>
  <si>
    <t>01B010/001</t>
  </si>
  <si>
    <t>51039</t>
  </si>
  <si>
    <t>ท916/5916</t>
  </si>
  <si>
    <t>นาง ทองพรวน เนื่องพุกก์</t>
  </si>
  <si>
    <t>เลขที่ 27/2 ม. 1 ซ. - ถ. เจดีย์ยุทธหัตถี  ต. หนองบัวเหนือ อ. เมืองตาก จ. ตาก</t>
  </si>
  <si>
    <t>7205</t>
  </si>
  <si>
    <t>01F096</t>
  </si>
  <si>
    <t>26351</t>
  </si>
  <si>
    <t>ท916/4772</t>
  </si>
  <si>
    <t>3630100003485</t>
  </si>
  <si>
    <t>นาง ทองพัน ตะยะราช</t>
  </si>
  <si>
    <t>เลขที่ 27/1 ม. 1 ซ. - ถ. -  ต. หนองบัวเหนือ อ. เมืองตาก จ. ตาก</t>
  </si>
  <si>
    <t>8045</t>
  </si>
  <si>
    <t>01F094</t>
  </si>
  <si>
    <t>40645</t>
  </si>
  <si>
    <t>8081</t>
  </si>
  <si>
    <t>01A032</t>
  </si>
  <si>
    <t>48720</t>
  </si>
  <si>
    <t>ท916/4517</t>
  </si>
  <si>
    <t>นาง ทองพัน ถิ่นการ์</t>
  </si>
  <si>
    <t>เลขที่ 203 ม. 3 ซ. - ถ. เจดีย์ยุทธหัตถี  ต. หนองบัวเหนือ อ. เมืองตาก จ. ตาก</t>
  </si>
  <si>
    <t>7943</t>
  </si>
  <si>
    <t>03G016</t>
  </si>
  <si>
    <t>27499</t>
  </si>
  <si>
    <t>8363</t>
  </si>
  <si>
    <t>03G015/001</t>
  </si>
  <si>
    <t>52727</t>
  </si>
  <si>
    <t>เลขที่ 203 หมู่ที่ 3 ซ. - ถ. เจดีย์ยุทธหัตถี หนองบัวเหนือ เมืองตาก ตาก</t>
  </si>
  <si>
    <t>03G015/001-B001</t>
  </si>
  <si>
    <t>8408</t>
  </si>
  <si>
    <t>03H013</t>
  </si>
  <si>
    <t>834</t>
  </si>
  <si>
    <t>ท917/8717</t>
  </si>
  <si>
    <t>3630100018911</t>
  </si>
  <si>
    <t>นาง ทองมา สายแก้ว</t>
  </si>
  <si>
    <t>เลขที่ 70 ม. 3  ต. หนองบัวเหนือ อ. เมืองตาก จ. ตาก</t>
  </si>
  <si>
    <t>8469</t>
  </si>
  <si>
    <t>03H019</t>
  </si>
  <si>
    <t>840</t>
  </si>
  <si>
    <t>7976</t>
  </si>
  <si>
    <t>03K084</t>
  </si>
  <si>
    <t>25749</t>
  </si>
  <si>
    <t>เลขที่ 70 หมู่ที่ 3 หนองบัวเหนือ เมืองตาก ตาก</t>
  </si>
  <si>
    <t>03K084-B001</t>
  </si>
  <si>
    <t>ท917/8775</t>
  </si>
  <si>
    <t>น.ส. ทองรวม เสริมทำ</t>
  </si>
  <si>
    <t>7936</t>
  </si>
  <si>
    <t>01F029</t>
  </si>
  <si>
    <t>26390</t>
  </si>
  <si>
    <t>8635</t>
  </si>
  <si>
    <t>01E030</t>
  </si>
  <si>
    <t>17618</t>
  </si>
  <si>
    <t>เลขที่ 49 หมู่ที่ 1 ซ. - ถ. เจดีย์ยุทธหัตถี หนองบัวเหนือ เมืองตาก ตาก</t>
  </si>
  <si>
    <t>01E030-B030</t>
  </si>
  <si>
    <t>8502</t>
  </si>
  <si>
    <t>01E065</t>
  </si>
  <si>
    <t>25608</t>
  </si>
  <si>
    <t>ท918/7714/001</t>
  </si>
  <si>
    <t>นาย ทองศรี ยมเกิด</t>
  </si>
  <si>
    <t>เลขที่ 116/1 ม. 8  ต. หนองบัวเหนือ อ. เมืองตาก จ. ตาก</t>
  </si>
  <si>
    <t>8971</t>
  </si>
  <si>
    <t>08C023</t>
  </si>
  <si>
    <t>293</t>
  </si>
  <si>
    <t>ก946/7714</t>
  </si>
  <si>
    <t>นาง กฤติพร ยมเกิด</t>
  </si>
  <si>
    <t>เลขที่ 116/1 หมู่ที่ 8 หนองบัวเหนือ เมืองตาก ตาก</t>
  </si>
  <si>
    <t>08C023-B002</t>
  </si>
  <si>
    <t>08C023-B001</t>
  </si>
  <si>
    <t>9230</t>
  </si>
  <si>
    <t>08A064</t>
  </si>
  <si>
    <t>504</t>
  </si>
  <si>
    <t>ท918/7859</t>
  </si>
  <si>
    <t>3630100011984</t>
  </si>
  <si>
    <t>นาง ทองสุก มีหนองน้ำ</t>
  </si>
  <si>
    <t>7947</t>
  </si>
  <si>
    <t>01G013</t>
  </si>
  <si>
    <t>26361</t>
  </si>
  <si>
    <t>ท918/8567</t>
  </si>
  <si>
    <t>3630100006409</t>
  </si>
  <si>
    <t>นาง ทองสุก สินพรมมา</t>
  </si>
  <si>
    <t>เลขที่ 66 ม. 1 ซ. - ถ. เจดีย์ยุทธหัตถี  ต. หนองบัวเหนือ อ. เมืองตาก จ. ตาก</t>
  </si>
  <si>
    <t>7186</t>
  </si>
  <si>
    <t>01F063</t>
  </si>
  <si>
    <t>17639</t>
  </si>
  <si>
    <t>เลขที่ 66 หมู่ที่ 1 ซ. - ถ. เจดีย์ยุทธหัตถี หนองบัวเหนือ เมืองตาก ตาก</t>
  </si>
  <si>
    <t>01F063-B001</t>
  </si>
  <si>
    <t>01F063-B002</t>
  </si>
  <si>
    <t>01F063-B003</t>
  </si>
  <si>
    <t>7115</t>
  </si>
  <si>
    <t>01E044</t>
  </si>
  <si>
    <t>25589</t>
  </si>
  <si>
    <t>7177</t>
  </si>
  <si>
    <t>01F049</t>
  </si>
  <si>
    <t>26378</t>
  </si>
  <si>
    <t>ท918/2557</t>
  </si>
  <si>
    <t>นาง ทองสุข จันทร์ถี</t>
  </si>
  <si>
    <t>เลขที่ 85/1 ม. 8  ต. หนองบัวเหนือ อ. เมืองตาก จ. ตาก</t>
  </si>
  <si>
    <t>9035</t>
  </si>
  <si>
    <t>08B026</t>
  </si>
  <si>
    <t>เลขที่ 85/1 หมู่ที่ 8 หนองบัวเหนือ เมืองตาก ตาก</t>
  </si>
  <si>
    <t>08B026-B001</t>
  </si>
  <si>
    <t>ท918/8710</t>
  </si>
  <si>
    <t>นาง ทองหล่อ หลำคำ</t>
  </si>
  <si>
    <t>เลขที่ 82 ม. 1 ซ. - ถ. เจดีย์ยุทธหัตถี  ต. หนองบัวเหนือ อ. เมืองตาก จ. ตาก</t>
  </si>
  <si>
    <t>7237</t>
  </si>
  <si>
    <t>01G052</t>
  </si>
  <si>
    <t>34800</t>
  </si>
  <si>
    <t>เลขที่ 82 หมู่ที่ 1 ซ. - ถ. เจดีย์ยุทธหัตถี หนองบัวเหนือ เมืองตาก ตาก</t>
  </si>
  <si>
    <t>01G052-B001</t>
  </si>
  <si>
    <t>ท918/8167</t>
  </si>
  <si>
    <t>3630100016404</t>
  </si>
  <si>
    <t>นาย ทองหล่อ เส็งเพิ่ม</t>
  </si>
  <si>
    <t>เลขที่ 36/1 ม. 7  ต. หนองบัวเหนือ อ. เมืองตาก จ. ตาก</t>
  </si>
  <si>
    <t>8262</t>
  </si>
  <si>
    <t>03E037</t>
  </si>
  <si>
    <t>54038</t>
  </si>
  <si>
    <t>ท919/5514</t>
  </si>
  <si>
    <t>3630100019331</t>
  </si>
  <si>
    <t>นาง ทองอู๋ ปานเกิด</t>
  </si>
  <si>
    <t>เลขที่ 96/1 ม. 3 ซ. - ถ. เจดีย์ยุทธหัตถี  ต. หนองบัวเหนือ อ. เมืองตาก จ. ตาก</t>
  </si>
  <si>
    <t>7786</t>
  </si>
  <si>
    <t>03I011</t>
  </si>
  <si>
    <t>39002</t>
  </si>
  <si>
    <t>เลขที่ 96/1 หมู่ที่ 3 ซ. - ถ. เจดีย์ยุทธหัตถี หนองบัวเหนือ เมืองตาก ตาก</t>
  </si>
  <si>
    <t>03I011-B001</t>
  </si>
  <si>
    <t>7861</t>
  </si>
  <si>
    <t>03F079</t>
  </si>
  <si>
    <t>25511</t>
  </si>
  <si>
    <t>7609</t>
  </si>
  <si>
    <t>03G007</t>
  </si>
  <si>
    <t>27505</t>
  </si>
  <si>
    <t>7644</t>
  </si>
  <si>
    <t>03I008</t>
  </si>
  <si>
    <t>17753</t>
  </si>
  <si>
    <t>03I008-B008</t>
  </si>
  <si>
    <t>ท912/7714</t>
  </si>
  <si>
    <t>3630100003973</t>
  </si>
  <si>
    <t>นาง ทองเจือ ยมเกิด</t>
  </si>
  <si>
    <t>เลขที่ 34 ม. 1 ซ. - ถ. เจดีย์ยุทธหัตถี  ต. หนองบัวเหนือ อ. เมืองตาก จ. ตาก</t>
  </si>
  <si>
    <t>7099</t>
  </si>
  <si>
    <t>01E013</t>
  </si>
  <si>
    <t>17609</t>
  </si>
  <si>
    <t>เลขที่ 34 หมู่ที่ 1 ซ. - ถ. เจดีย์ยุทธหัตถี หนองบัวเหนือ เมืองตาก ตาก</t>
  </si>
  <si>
    <t>01E013-B013</t>
  </si>
  <si>
    <t>ท916/1799</t>
  </si>
  <si>
    <t>3630100017141</t>
  </si>
  <si>
    <t>นาง ทองเพียน เครือเอี่ยม</t>
  </si>
  <si>
    <t>เลขที่ 43/1 ม. 3 ซ. - ถ. -  ต. หนองบัวเหนือ อ. เมืองตาก จ. ตาก</t>
  </si>
  <si>
    <t>7407</t>
  </si>
  <si>
    <t>03B008</t>
  </si>
  <si>
    <t>27904</t>
  </si>
  <si>
    <t>ท916/4845</t>
  </si>
  <si>
    <t>3630100004902</t>
  </si>
  <si>
    <t>นาง ทองเพียร ดุษดินทร์</t>
  </si>
  <si>
    <t>เลขที่ 122  แขวง  เขต ห้วยขวาง จ. กรุงเทพมหานคร</t>
  </si>
  <si>
    <t>8507</t>
  </si>
  <si>
    <t>01E056</t>
  </si>
  <si>
    <t>25599</t>
  </si>
  <si>
    <t>ท916/6777/001</t>
  </si>
  <si>
    <t>3630100036651</t>
  </si>
  <si>
    <t>นาง ทองเพียร พรมมา</t>
  </si>
  <si>
    <t>เลขที่ 2 ม. 7  ต. หนองบัวเหนือ อ. เมืองตาก จ. ตาก</t>
  </si>
  <si>
    <t>8231</t>
  </si>
  <si>
    <t>05A024</t>
  </si>
  <si>
    <t>49183</t>
  </si>
  <si>
    <t>8855</t>
  </si>
  <si>
    <t>07D046</t>
  </si>
  <si>
    <t>1117</t>
  </si>
  <si>
    <t>เลขที่ 2 หมู่ที่ 7 หนองบัวเหนือ เมืองตาก ตาก</t>
  </si>
  <si>
    <t>07D046-B001</t>
  </si>
  <si>
    <t>07D046-B002</t>
  </si>
  <si>
    <t>8870</t>
  </si>
  <si>
    <t>03E001</t>
  </si>
  <si>
    <t>27544</t>
  </si>
  <si>
    <t>8871</t>
  </si>
  <si>
    <t>03C036</t>
  </si>
  <si>
    <t>27541</t>
  </si>
  <si>
    <t>8872</t>
  </si>
  <si>
    <t>03C029</t>
  </si>
  <si>
    <t>27542</t>
  </si>
  <si>
    <t>8181</t>
  </si>
  <si>
    <t>03G023</t>
  </si>
  <si>
    <t>48952</t>
  </si>
  <si>
    <t>ท916/1797</t>
  </si>
  <si>
    <t>3630100020517</t>
  </si>
  <si>
    <t>นาง ทองเพียร เครือมี</t>
  </si>
  <si>
    <t>เลขที่ 106 ม. 3  ต. หนองบัวเหนือ อ. เมืองตาก จ. ตาก</t>
  </si>
  <si>
    <t>8184</t>
  </si>
  <si>
    <t>03G055</t>
  </si>
  <si>
    <t>48954</t>
  </si>
  <si>
    <t>ท911/9579</t>
  </si>
  <si>
    <t>3630100007227</t>
  </si>
  <si>
    <t>น.ส. ทองแข อุ่นเรือน</t>
  </si>
  <si>
    <t>เลขที่ 80 ม. 1  ต. หนองบัวเหนือ อ. เมืองตาก จ. ตาก</t>
  </si>
  <si>
    <t>7816</t>
  </si>
  <si>
    <t>01F070</t>
  </si>
  <si>
    <t>17643</t>
  </si>
  <si>
    <t>เลขที่ 80 หมู่ที่ 1 หนองบัวเหนือ เมืองตาก ตาก</t>
  </si>
  <si>
    <t>01F070-B001</t>
  </si>
  <si>
    <t>ท915/1727</t>
  </si>
  <si>
    <t>นาย ทองใบ กุลฉิม</t>
  </si>
  <si>
    <t>เลขที่ 21/2 ม. 4  ต. หนองบัวเหนือ อ. เมืองตาก จ. ตาก</t>
  </si>
  <si>
    <t>8684</t>
  </si>
  <si>
    <t>04D014</t>
  </si>
  <si>
    <t>1351</t>
  </si>
  <si>
    <t>ธ554/2787</t>
  </si>
  <si>
    <t>นาย ธนทัต ชัยศิริ</t>
  </si>
  <si>
    <t>เลขที่ 58/6 หมู่ที่ 4 หนองบัวเหนือ เมืองตาก ตาก</t>
  </si>
  <si>
    <t>04D014-B001</t>
  </si>
  <si>
    <t>ส777/1955</t>
  </si>
  <si>
    <t>น.ส. สุวรรณสา ขำฤทธิ์</t>
  </si>
  <si>
    <t>เลขที่ 58 หมู่ที่ 4 หนองบัวเหนือ เมืองตาก ตาก</t>
  </si>
  <si>
    <t>04D014-B002</t>
  </si>
  <si>
    <t>ท915/1117</t>
  </si>
  <si>
    <t>3630100020011</t>
  </si>
  <si>
    <t>นาย ทองใบ คงครอง</t>
  </si>
  <si>
    <t>เลขที่ 102 ม. 3  ต. หนองบัวเหนือ อ. เมืองตาก จ. ตาก</t>
  </si>
  <si>
    <t>8882</t>
  </si>
  <si>
    <t>03I036</t>
  </si>
  <si>
    <t>20927</t>
  </si>
  <si>
    <t>เลขที่ 102 หมู่ที่ 3 หนองบัวเหนือ เมืองตาก ตาก</t>
  </si>
  <si>
    <t>03I036-B001</t>
  </si>
  <si>
    <t>ท915/7189</t>
  </si>
  <si>
    <t>นาง ทองใบ วงษ์อ้าย</t>
  </si>
  <si>
    <t>เลขที่ 83/9 ม. 1  ต. วังตะคร้อ อ. บ้านด่านลานหอย จ. สุโขทัย</t>
  </si>
  <si>
    <t>9023</t>
  </si>
  <si>
    <t>08B019</t>
  </si>
  <si>
    <t>84</t>
  </si>
  <si>
    <t>ท950/1777</t>
  </si>
  <si>
    <t>นาย ทอน กรวยทอง</t>
  </si>
  <si>
    <t>เลขที่ 4/28 ม. 4  ต. หนองบัวเหนือ อ. เมืองตาก จ. ตาก</t>
  </si>
  <si>
    <t>9095</t>
  </si>
  <si>
    <t>04B012</t>
  </si>
  <si>
    <t>640</t>
  </si>
  <si>
    <t>9108</t>
  </si>
  <si>
    <t>05C027</t>
  </si>
  <si>
    <t>608</t>
  </si>
  <si>
    <t>ร156/2750</t>
  </si>
  <si>
    <t>นาง รุ่งนภา ใจเย็น</t>
  </si>
  <si>
    <t>เลขที่ 26/1 หมู่ที่ 5 หนองบัวเหนือ เมืองตาก ตาก</t>
  </si>
  <si>
    <t>05C027-B001</t>
  </si>
  <si>
    <t>ท950/2557</t>
  </si>
  <si>
    <t>นาง ทอน จันทร์คง</t>
  </si>
  <si>
    <t>เลขที่ 45 ม. 6  ต. หนองบัวเหนือ อ. เมืองตาก จ. ตาก</t>
  </si>
  <si>
    <t>9157</t>
  </si>
  <si>
    <t>03F078/001</t>
  </si>
  <si>
    <t>62906</t>
  </si>
  <si>
    <t>ท950/5725</t>
  </si>
  <si>
    <t>นาง ทอน บัวจันทร์</t>
  </si>
  <si>
    <t>เลขที่ 101/2 ม. 3  ต. หนองบัวเหนือ อ. เมืองตาก จ. ตาก</t>
  </si>
  <si>
    <t>8411</t>
  </si>
  <si>
    <t>03H012</t>
  </si>
  <si>
    <t>833</t>
  </si>
  <si>
    <t>ท950/5771</t>
  </si>
  <si>
    <t>นาง ทอน เนียมก้อน</t>
  </si>
  <si>
    <t>เลขที่ 3 ม. 3 ซ. - ถ. เจดีย์ยุทธหัตถี  ต. หนองบัวเหนือ อ. เมืองตาก จ. ตาก</t>
  </si>
  <si>
    <t>7678</t>
  </si>
  <si>
    <t>03I059</t>
  </si>
  <si>
    <t>17786</t>
  </si>
  <si>
    <t>เลขที่ 3 หมู่ที่ 3 ซ. - ถ. เจดีย์ยุทธหัตถี หนองบัวเหนือ เมืองตาก ตาก</t>
  </si>
  <si>
    <t>03I059-B001</t>
  </si>
  <si>
    <t>8453</t>
  </si>
  <si>
    <t>03J012</t>
  </si>
  <si>
    <t>827</t>
  </si>
  <si>
    <t>ท186/6457</t>
  </si>
  <si>
    <t>3630100011143</t>
  </si>
  <si>
    <t>นาย ทักษ์พงษ์ พัฒธวี</t>
  </si>
  <si>
    <t>เลขที่ 25 ม. 2  ต. หนองบัวเหนือ อ. เมืองตาก จ. ตาก</t>
  </si>
  <si>
    <t>8488</t>
  </si>
  <si>
    <t>02B047</t>
  </si>
  <si>
    <t>25799</t>
  </si>
  <si>
    <t>ท400/5771</t>
  </si>
  <si>
    <t>3630100016757</t>
  </si>
  <si>
    <t>นาย ทัด เนียมก้อน</t>
  </si>
  <si>
    <t>เลขที่ 151/2 ม. 8  ต. หนองบัวเหนือ อ. เมืองตาก จ. ตาก</t>
  </si>
  <si>
    <t>9355</t>
  </si>
  <si>
    <t>08A031</t>
  </si>
  <si>
    <t>881</t>
  </si>
  <si>
    <t>7889</t>
  </si>
  <si>
    <t>03E018</t>
  </si>
  <si>
    <t>25657</t>
  </si>
  <si>
    <t>ท500/1795</t>
  </si>
  <si>
    <t>3630100016111</t>
  </si>
  <si>
    <t>นาง ทัน เครือน้อย</t>
  </si>
  <si>
    <t>เลขที่ 34 ม. 7 ซ. บ้านปากห้วยไม้งาม ถ. -  ต. หนองบัวเหนือ อ. เมืองตาก จ. ตาก</t>
  </si>
  <si>
    <t>7519</t>
  </si>
  <si>
    <t>03F010</t>
  </si>
  <si>
    <t>25645</t>
  </si>
  <si>
    <t>7117</t>
  </si>
  <si>
    <t>07D032</t>
  </si>
  <si>
    <t>1123</t>
  </si>
  <si>
    <t>ป759/1517</t>
  </si>
  <si>
    <t>นาง ประนอม  คนงาม</t>
  </si>
  <si>
    <t>เลขที่ 34 หมู่ที่ 7 หนองบัวเหนือ เมืองตาก ตาก</t>
  </si>
  <si>
    <t>07D032-B001</t>
  </si>
  <si>
    <t>อ470/1757</t>
  </si>
  <si>
    <t>นาย อุดร กรทรัพย์</t>
  </si>
  <si>
    <t>เลขที่ 78 หมู่ที่ 7 หนองบัวเหนือ เมืองตาก ตาก</t>
  </si>
  <si>
    <t>07D032-B002</t>
  </si>
  <si>
    <t>ท557/2784</t>
  </si>
  <si>
    <t>นาง ทับทิม ฉิมสุด</t>
  </si>
  <si>
    <t>เลขที่ 9 ม. 3  ต. หนองบัวเหนือ อ. เมืองตาก จ. ตาก</t>
  </si>
  <si>
    <t>8656</t>
  </si>
  <si>
    <t>02A014</t>
  </si>
  <si>
    <t>26980</t>
  </si>
  <si>
    <t>8658</t>
  </si>
  <si>
    <t>03K042</t>
  </si>
  <si>
    <t>25810</t>
  </si>
  <si>
    <t>8661</t>
  </si>
  <si>
    <t>03K061/004</t>
  </si>
  <si>
    <t>25759</t>
  </si>
  <si>
    <t>เลขที่ 9 หมู่ที่ 3 หนองบัวเหนือ เมืองตาก ตาก</t>
  </si>
  <si>
    <t>03K061/004-B001</t>
  </si>
  <si>
    <t>8657</t>
  </si>
  <si>
    <t>02B001</t>
  </si>
  <si>
    <t>25765</t>
  </si>
  <si>
    <t>ท500/8170</t>
  </si>
  <si>
    <t>3630100040984</t>
  </si>
  <si>
    <t>นาย ทาน แหกาวี</t>
  </si>
  <si>
    <t>เลขที่ 3/2 ม. 6  ต. หนองบัวเหนือ อ. เมืองตาก จ. ตาก</t>
  </si>
  <si>
    <t>8878</t>
  </si>
  <si>
    <t>03B010/001</t>
  </si>
  <si>
    <t>62925</t>
  </si>
  <si>
    <t>ท000/5725</t>
  </si>
  <si>
    <t>3630100319261</t>
  </si>
  <si>
    <t>นาย ทำ บัวจันทร์</t>
  </si>
  <si>
    <t>เลขที่ 101/2 ม. 3 ซ. - ถ. เจดีย์ยุทธหัตถี  ต. หนองบัวเหนือ อ. เมืองตาก จ. ตาก</t>
  </si>
  <si>
    <t>7486</t>
  </si>
  <si>
    <t>03D017</t>
  </si>
  <si>
    <t>27518</t>
  </si>
  <si>
    <t>7622</t>
  </si>
  <si>
    <t>03G030</t>
  </si>
  <si>
    <t>49161</t>
  </si>
  <si>
    <t>ท670/1155</t>
  </si>
  <si>
    <t>3630100019934</t>
  </si>
  <si>
    <t>นาง ทิพย์ คงปาน</t>
  </si>
  <si>
    <t>เลขที่ 101/1 ม. 3 ซ. - ถ. เจดีย์ยุทธหัตถี  ต. หนองบัวเหนือ อ. เมืองตาก จ. ตาก</t>
  </si>
  <si>
    <t>7623</t>
  </si>
  <si>
    <t>03H001</t>
  </si>
  <si>
    <t>29792</t>
  </si>
  <si>
    <t>7625</t>
  </si>
  <si>
    <t>03H003</t>
  </si>
  <si>
    <t>27492</t>
  </si>
  <si>
    <t>เลขที่ 27/1 ม. 8  ต. หนองบัวเหนือ อ. เมืองตาก จ. ตาก</t>
  </si>
  <si>
    <t>8961</t>
  </si>
  <si>
    <t>03F059/002</t>
  </si>
  <si>
    <t>20726</t>
  </si>
  <si>
    <t>8892</t>
  </si>
  <si>
    <t>03F001</t>
  </si>
  <si>
    <t>25637</t>
  </si>
  <si>
    <t>ท670/6253</t>
  </si>
  <si>
    <t>3630100001725</t>
  </si>
  <si>
    <t>นาย ทิพย์ ภู่ชำนาญ</t>
  </si>
  <si>
    <t>เลขที่ 7 ม. 1 ซ. - ถ. -  ต. หนองบัวเหนือ อ. เมืองตาก จ. ตาก</t>
  </si>
  <si>
    <t>7001</t>
  </si>
  <si>
    <t>01C024</t>
  </si>
  <si>
    <t>17570</t>
  </si>
  <si>
    <t>เลขที่ 7 หมู่ที่ 1 ซ. - ถ. - หนองบัวเหนือ เมืองตาก ตาก</t>
  </si>
  <si>
    <t>01C024-B001</t>
  </si>
  <si>
    <t>ท670/7714</t>
  </si>
  <si>
    <t>3630100015726</t>
  </si>
  <si>
    <t>นาง ทิพย์ ยมเกิด</t>
  </si>
  <si>
    <t>เลขที่ 127 ม. 1  ต. หนองบัวเหนือ อ. เมืองตาก จ. ตาก</t>
  </si>
  <si>
    <t>8496</t>
  </si>
  <si>
    <t>03B017</t>
  </si>
  <si>
    <t>27921</t>
  </si>
  <si>
    <t>ท670/1475</t>
  </si>
  <si>
    <t>3630100010635</t>
  </si>
  <si>
    <t>นาง ทิพย์ เกิดยินดี</t>
  </si>
  <si>
    <t>เลขที่ 192/2 ม. 3 ซ. - ถ. -  ต. สามเงา อ. สามเงา จ. ตาก</t>
  </si>
  <si>
    <t>7269</t>
  </si>
  <si>
    <t>02A021</t>
  </si>
  <si>
    <t>28825</t>
  </si>
  <si>
    <t>7823</t>
  </si>
  <si>
    <t>02D009</t>
  </si>
  <si>
    <t>17689</t>
  </si>
  <si>
    <t>เลขที่ 192/2 หมู่ที่ 3 ซ. - ถ. - สามเงา สามเงา ตาก</t>
  </si>
  <si>
    <t>02D009-B009</t>
  </si>
  <si>
    <t>ท670/5827</t>
  </si>
  <si>
    <t>นาย ทิพย์ เทศฉาย</t>
  </si>
  <si>
    <t>เลขที่ 123/1 ม. 8  ต. หนองบัวเหนือ อ. เมืองตาก จ. ตาก</t>
  </si>
  <si>
    <t>8969</t>
  </si>
  <si>
    <t>08C033</t>
  </si>
  <si>
    <t>เลขที่ 123/1 หมู่ที่ 8 หนองบัวเหนือ เมืองตาก ตาก</t>
  </si>
  <si>
    <t>08C033-B001</t>
  </si>
  <si>
    <t>ท670/2717</t>
  </si>
  <si>
    <t>3630100021564</t>
  </si>
  <si>
    <t>นาง ทิพย์ โฉมงาม</t>
  </si>
  <si>
    <t>เลขที่ 160 ม. 3 ซ. - ถ. เจดีย์ยุทธหัตถี  ต. หนองบัวเหนือ อ. เมืองตาก จ. ตาก</t>
  </si>
  <si>
    <t>7632</t>
  </si>
  <si>
    <t>03H055</t>
  </si>
  <si>
    <t>27010</t>
  </si>
  <si>
    <t>8190</t>
  </si>
  <si>
    <t>03K025/002</t>
  </si>
  <si>
    <t>48993</t>
  </si>
  <si>
    <t>ท678/8140</t>
  </si>
  <si>
    <t>นาง ทิพย์สว่าง สุขดี</t>
  </si>
  <si>
    <t>เลขที่ 16 ม. 6  ต. หนองบัวเหนือ อ. เมืองตาก จ. ตาก</t>
  </si>
  <si>
    <t>9287</t>
  </si>
  <si>
    <t>07A044</t>
  </si>
  <si>
    <t>1249</t>
  </si>
  <si>
    <t>ท671/1797</t>
  </si>
  <si>
    <t>3630100006883</t>
  </si>
  <si>
    <t>นาง ทิพย์แก้ว เครือเม่น</t>
  </si>
  <si>
    <t>เลขที่ 72/3 ม. 1 ซ. - ถ. -  ต. หนองบัวเหนือ อ. เมืองตาก จ. ตาก</t>
  </si>
  <si>
    <t>7293</t>
  </si>
  <si>
    <t>02A053</t>
  </si>
  <si>
    <t>25521</t>
  </si>
  <si>
    <t>ท700/2143/001</t>
  </si>
  <si>
    <t>นาง ทิม ชากัณฑ์</t>
  </si>
  <si>
    <t>เลขที่ 39/2 ม. 8  ต. หนองบัวเหนือ อ. เมืองตาก จ. ตาก</t>
  </si>
  <si>
    <t>9004</t>
  </si>
  <si>
    <t>08B056</t>
  </si>
  <si>
    <t>270</t>
  </si>
  <si>
    <t>ส580/4910</t>
  </si>
  <si>
    <t>นาง สุนิสา เดื่อคำ</t>
  </si>
  <si>
    <t>เลขที่ 39/2 หมู่ที่ 8 หนองบัวเหนือ เมืองตาก ตาก</t>
  </si>
  <si>
    <t>08B056-B001</t>
  </si>
  <si>
    <t>ท700/1791</t>
  </si>
  <si>
    <t>3630100009971</t>
  </si>
  <si>
    <t>น.ส. ทิม เครืองิ้ว</t>
  </si>
  <si>
    <t>เลขที่ 10/1 ม. 2 ซ. - ถ. -  ต. หนองบัวเหนือ อ. เมืองตาก จ. ตาก</t>
  </si>
  <si>
    <t>7366</t>
  </si>
  <si>
    <t>02D015</t>
  </si>
  <si>
    <t>17692</t>
  </si>
  <si>
    <t>เลขที่ 10/1 หมู่ที่ 2 ซ. - ถ. - หนองบัวเหนือ เมืองตาก ตาก</t>
  </si>
  <si>
    <t>02D015-B015</t>
  </si>
  <si>
    <t>ท700/1717</t>
  </si>
  <si>
    <t>3630100015947</t>
  </si>
  <si>
    <t>นาง ทิวา คร่ำเครือ</t>
  </si>
  <si>
    <t>เลขที่ 33/3 ม. 3  ต. หนองบัวเหนือ อ. เมืองตาก จ. ตาก</t>
  </si>
  <si>
    <t>9447</t>
  </si>
  <si>
    <t>03C027</t>
  </si>
  <si>
    <t>27538</t>
  </si>
  <si>
    <t>ท700/2143</t>
  </si>
  <si>
    <t>1639900223503</t>
  </si>
  <si>
    <t>นาย ทิวา ชากัณฑ์</t>
  </si>
  <si>
    <t>เลขที่ 177 ม. 3  ต. หนองบัวเหนือ อ. เมืองตาก จ. ตาก</t>
  </si>
  <si>
    <t>7764</t>
  </si>
  <si>
    <t>03K037</t>
  </si>
  <si>
    <t>30106</t>
  </si>
  <si>
    <t>เลขที่ 177 หมู่ที่ 3 หนองบัวเหนือ เมืองตาก ตาก</t>
  </si>
  <si>
    <t>03K037-B001</t>
  </si>
  <si>
    <t>ท100/1769</t>
  </si>
  <si>
    <t>นาย ทิ้ง ขาวผ่อง</t>
  </si>
  <si>
    <t>เลขที่ 18 ม. 1 ซ. - ถ. -  ต. หนองบัวเหนือ อ. เมืองตาก จ. ตาก</t>
  </si>
  <si>
    <t>7000</t>
  </si>
  <si>
    <t>01C022</t>
  </si>
  <si>
    <t>17568</t>
  </si>
  <si>
    <t>เลขที่ 18 หมู่ที่ 1 ซ. - ถ. - หนองบัวเหนือ เมืองตาก ตาก</t>
  </si>
  <si>
    <t>01C022-B001</t>
  </si>
  <si>
    <t>นาย ทุย ชากัณฑ์</t>
  </si>
  <si>
    <t>เลขที่ 161 ม. 8  ต. หนองบัวเหนือ อ. เมืองตาก จ. ตาก</t>
  </si>
  <si>
    <t>8972</t>
  </si>
  <si>
    <t>08C028</t>
  </si>
  <si>
    <t>294</t>
  </si>
  <si>
    <t>ท500/5755</t>
  </si>
  <si>
    <t>3630100020771</t>
  </si>
  <si>
    <t>นาย ทูน บัวปาน</t>
  </si>
  <si>
    <t>เลขที่ 54/2 ม. 6  ต. หนองบัวใต้ อ. เมืองตาก จ. ตาก</t>
  </si>
  <si>
    <t>8114</t>
  </si>
  <si>
    <t>03G036</t>
  </si>
  <si>
    <t>48980</t>
  </si>
  <si>
    <t>ท500/5771</t>
  </si>
  <si>
    <t>นาย ทูน เนียมก้อน</t>
  </si>
  <si>
    <t>9350</t>
  </si>
  <si>
    <t>07A060</t>
  </si>
  <si>
    <t>876</t>
  </si>
  <si>
    <t>8591</t>
  </si>
  <si>
    <t>07C023</t>
  </si>
  <si>
    <t>1161</t>
  </si>
  <si>
    <t>ส724/1700</t>
  </si>
  <si>
    <t>นาง สมจิตร คำมี</t>
  </si>
  <si>
    <t>เลขที่ 3 หมู่ที่ 7 หนองบัวเหนือ เมืองตาก ตาก</t>
  </si>
  <si>
    <t>07C023-B001</t>
  </si>
  <si>
    <t>ธ127/7714</t>
  </si>
  <si>
    <t>นาย ธงชัย ยมเกิด</t>
  </si>
  <si>
    <t>เลขที่ 37 ม. 8  ต. หนองบัวเหนือ อ. เมืองตาก จ. ตาก</t>
  </si>
  <si>
    <t>9003</t>
  </si>
  <si>
    <t>08C005</t>
  </si>
  <si>
    <t>1496</t>
  </si>
  <si>
    <t>เลขที่ 37 หมู่ที่ 8 หนองบัวเหนือ เมืองตาก ตาก</t>
  </si>
  <si>
    <t>08C005-B001</t>
  </si>
  <si>
    <t>ธ127/1717</t>
  </si>
  <si>
    <t>นาย ธงไชย คุ้มเครือ</t>
  </si>
  <si>
    <t>เลขที่ 142/1 ม. 3  ต. หนองบัวเหนือ อ. เมืองตาก จ. ตาก</t>
  </si>
  <si>
    <t>8400</t>
  </si>
  <si>
    <t>03J015</t>
  </si>
  <si>
    <t>818</t>
  </si>
  <si>
    <t>ธ577/2718</t>
  </si>
  <si>
    <t>3639900090593</t>
  </si>
  <si>
    <t>นาย ธนวรรธน์ เชียงแสน</t>
  </si>
  <si>
    <t xml:space="preserve"> ต. ระแหง อ. เมืองตาก จ. ตาก</t>
  </si>
  <si>
    <t>8532</t>
  </si>
  <si>
    <t>01G098/001</t>
  </si>
  <si>
    <t>36586</t>
  </si>
  <si>
    <t>ธ574/9657</t>
  </si>
  <si>
    <t>3801400027397</t>
  </si>
  <si>
    <t>นาย ธนวัฒน์ อภิธรรมบัณฑิต</t>
  </si>
  <si>
    <t>เลขที่ 199/26 ม. 4 ซ. - ถ. -  ต. รั้วใหญ่ อ. เมืองสุพรรณบุรี จ. สุพรรณบุรี</t>
  </si>
  <si>
    <t>7516</t>
  </si>
  <si>
    <t>03F006</t>
  </si>
  <si>
    <t>25730</t>
  </si>
  <si>
    <t>ธ575/5771</t>
  </si>
  <si>
    <t>นาย ธนวินท์ เนียมก้อน</t>
  </si>
  <si>
    <t>เลขที่ 106/3 ม. 8  ต. หนองบัวเหนือ อ. เมืองตาก จ. ตาก</t>
  </si>
  <si>
    <t>9314</t>
  </si>
  <si>
    <t>08A008</t>
  </si>
  <si>
    <t>1270</t>
  </si>
  <si>
    <t>ธ336/5425</t>
  </si>
  <si>
    <t>นาง ธัญญาพร ปุณชนัน</t>
  </si>
  <si>
    <t>เลขที่ 102/1 หมู่ที่ 8 หนองบัวเหนือ เมืองตาก ตาก</t>
  </si>
  <si>
    <t>08A008-B001</t>
  </si>
  <si>
    <t>ธ534/7149</t>
  </si>
  <si>
    <t>นาง ธนัฐถา มิ่งดอนไพร</t>
  </si>
  <si>
    <t>เลขที่ 152 ม. 8  ต. หนองบัวเหนือ อ. เมืองตาก จ. ตาก</t>
  </si>
  <si>
    <t>8606</t>
  </si>
  <si>
    <t>07B033</t>
  </si>
  <si>
    <t>1183</t>
  </si>
  <si>
    <t>เลขที่ 152 หมู่ที่ 8 หนองบัวเหนือ เมืองตาก ตาก</t>
  </si>
  <si>
    <t>07B033-B001</t>
  </si>
  <si>
    <t>โรงรถ,</t>
  </si>
  <si>
    <t>ด710/2715</t>
  </si>
  <si>
    <t>นาย ดิเรก เชียงทอง</t>
  </si>
  <si>
    <t>เลขที่ 151/3 หมู่ที่ 8 หนองบัวเหนือ เมืองตาก ตาก</t>
  </si>
  <si>
    <t>07B033-B002</t>
  </si>
  <si>
    <t>ธ560/1325</t>
  </si>
  <si>
    <t>3101700937166</t>
  </si>
  <si>
    <t>น.ส. ธนาภา กาญจนะการุณ</t>
  </si>
  <si>
    <t>เลขที่ 62/1 ม. 2 ซ. - ถ. -  ต. หนองบัวเหนือ อ. เมืองตาก จ. ตาก</t>
  </si>
  <si>
    <t>7388</t>
  </si>
  <si>
    <t>02D075</t>
  </si>
  <si>
    <t>25550</t>
  </si>
  <si>
    <t>เลขที่ 62/1 หมู่ที่ 2 ซ. - ถ. - หนองบัวเหนือ เมืองตาก ตาก</t>
  </si>
  <si>
    <t>02D075-B002</t>
  </si>
  <si>
    <t>02D075-B003</t>
  </si>
  <si>
    <t>02D075-B004</t>
  </si>
  <si>
    <t>02D075-B005</t>
  </si>
  <si>
    <t>ปั้มน้ำมัน</t>
  </si>
  <si>
    <t>02D075-B001</t>
  </si>
  <si>
    <t>ธ577/4181</t>
  </si>
  <si>
    <t>นาง ธนารีย์ แดงสากล</t>
  </si>
  <si>
    <t>9149</t>
  </si>
  <si>
    <t>05C007</t>
  </si>
  <si>
    <t>593</t>
  </si>
  <si>
    <t>เลขที่ 13/1 หมู่ที่ 5 หนองบัวเหนือ เมืองตาก ตาก</t>
  </si>
  <si>
    <t>05C007-B001</t>
  </si>
  <si>
    <t>9158</t>
  </si>
  <si>
    <t>05C016</t>
  </si>
  <si>
    <t>594</t>
  </si>
  <si>
    <t>ภ167/4181</t>
  </si>
  <si>
    <t>นาย ภาคภูมิ แดงสากล</t>
  </si>
  <si>
    <t>เลขที่ 32 หมู่ที่ 5 หนองบัวเหนือ เมืองตาก ตาก</t>
  </si>
  <si>
    <t>05C016-B001</t>
  </si>
  <si>
    <t>05C016-B002</t>
  </si>
  <si>
    <t>ต700/4181</t>
  </si>
  <si>
    <t>นาง ติ๋ม แดงสากล</t>
  </si>
  <si>
    <t>เลขที่ 13/3 หมู่ที่ 5 หนองบัวเหนือ เมืองตาก ตาก</t>
  </si>
  <si>
    <t>05C016-B003</t>
  </si>
  <si>
    <t>ร940/4181</t>
  </si>
  <si>
    <t>นาย รอด แดงสากล</t>
  </si>
  <si>
    <t>เลขที่ 24 หมู่ที่ 5 หนองบัวเหนือ เมืองตาก ตาก</t>
  </si>
  <si>
    <t>05C016-B004</t>
  </si>
  <si>
    <t>ส781/4181</t>
  </si>
  <si>
    <t>นาย สมศักดิ์ แดงสากล</t>
  </si>
  <si>
    <t>เลขที่ 24/1 หมู่ที่ 5 หนองบัวเหนือ เมืองตาก ตาก</t>
  </si>
  <si>
    <t>05C016-B005</t>
  </si>
  <si>
    <t>ธ587/7759</t>
  </si>
  <si>
    <t>3739900354573</t>
  </si>
  <si>
    <t>นาย ธนูศิลป์ ลิ้มทอง</t>
  </si>
  <si>
    <t>เลขที่ 64 ม. 3  ต. ทัพหลวง อ. เมืองนครปฐม จ. นครปฐม</t>
  </si>
  <si>
    <t>8497</t>
  </si>
  <si>
    <t>03F015</t>
  </si>
  <si>
    <t>47281</t>
  </si>
  <si>
    <t>8540</t>
  </si>
  <si>
    <t>03F013</t>
  </si>
  <si>
    <t>25643</t>
  </si>
  <si>
    <t>ธ777/5778</t>
  </si>
  <si>
    <t>น.ส. ธมลวรรณ เทียมศรี</t>
  </si>
  <si>
    <t>เลขที่ 91 ม. 2  ต. หนองบัวเหนือ อ. เมืองตาก จ. ตาก</t>
  </si>
  <si>
    <t>9410</t>
  </si>
  <si>
    <t>50X7612</t>
  </si>
  <si>
    <t>1321</t>
  </si>
  <si>
    <t>ธ777/4720</t>
  </si>
  <si>
    <t>3710600512779</t>
  </si>
  <si>
    <t>นาย ธรรมศาสตร์ ตำราชา</t>
  </si>
  <si>
    <t>เลขที่ 422/387  แขวง แสนแสบ เขต มีนบุรี จ. กรุงเทพมหานคร</t>
  </si>
  <si>
    <t>8838</t>
  </si>
  <si>
    <t>01B023</t>
  </si>
  <si>
    <t>28416</t>
  </si>
  <si>
    <t>ธ722/6787</t>
  </si>
  <si>
    <t>นาย ธวัชชัย พรหมมา</t>
  </si>
  <si>
    <t>เลขที่ 27/11 ม. 3 ซ. - ถ. -  ต. บางกรวย อ. บางกรวย จ. นนทบุรี</t>
  </si>
  <si>
    <t>8641</t>
  </si>
  <si>
    <t>01E063</t>
  </si>
  <si>
    <t>25605</t>
  </si>
  <si>
    <t>ธ467/1575</t>
  </si>
  <si>
    <t>น.ส. ธิดาพร คำปวน</t>
  </si>
  <si>
    <t>เลขที่ 6/1 ม. 5  ต. หนองบัวเหนือ อ. เมืองตาก จ. ตาก</t>
  </si>
  <si>
    <t>9132</t>
  </si>
  <si>
    <t>05C011</t>
  </si>
  <si>
    <t>1465</t>
  </si>
  <si>
    <t>เลขที่ 6/1 หมู่ที่ 5 หนองบัวเหนือ เมืองตาก ตาก</t>
  </si>
  <si>
    <t>05C011-B001</t>
  </si>
  <si>
    <t>ธ761/8771</t>
  </si>
  <si>
    <t>3501100447644</t>
  </si>
  <si>
    <t>นาย ธีรพงษ์ หลวงมณี</t>
  </si>
  <si>
    <t>เลขที่ 23/1 ม. 1  ต. หนองบัวเหนือ อ. เมืองตาก จ. ตาก</t>
  </si>
  <si>
    <t>7810</t>
  </si>
  <si>
    <t>01C059</t>
  </si>
  <si>
    <t>17598</t>
  </si>
  <si>
    <t>เลขที่ 23/1 หมู่ที่ 1 หนองบัวเหนือ เมืองตาก ตาก</t>
  </si>
  <si>
    <t>01C059-B001</t>
  </si>
  <si>
    <t>7894</t>
  </si>
  <si>
    <t>01B016</t>
  </si>
  <si>
    <t>25626</t>
  </si>
  <si>
    <t>ธ700/7180</t>
  </si>
  <si>
    <t>3100902955164</t>
  </si>
  <si>
    <t>นาย ธีระ มีเกษ</t>
  </si>
  <si>
    <t>เลขที่ 36 ม. 2  ต. หนองบัวเหนือ อ. เมืองตาก จ. ตาก</t>
  </si>
  <si>
    <t>7798</t>
  </si>
  <si>
    <t>02D060</t>
  </si>
  <si>
    <t>25562</t>
  </si>
  <si>
    <t>เลขที่ 36 หมู่ที่ 2 หนองบัวเหนือ เมืองตาก ตาก</t>
  </si>
  <si>
    <t>02D060-B001</t>
  </si>
  <si>
    <t>7799</t>
  </si>
  <si>
    <t>02D058</t>
  </si>
  <si>
    <t>25560</t>
  </si>
  <si>
    <t>02D058-B001</t>
  </si>
  <si>
    <t>7803</t>
  </si>
  <si>
    <t>02D059</t>
  </si>
  <si>
    <t>25561</t>
  </si>
  <si>
    <t>7801</t>
  </si>
  <si>
    <t>02D057</t>
  </si>
  <si>
    <t>25558</t>
  </si>
  <si>
    <t>ธ700/9777</t>
  </si>
  <si>
    <t>นาย ธีระ เอี่ยมเวช</t>
  </si>
  <si>
    <t>เลขที่ 41/353 ถ. เทอดดำริห์  แขวง  เขต ดุสิต จ. กรุงเทพมหานคร</t>
  </si>
  <si>
    <t>8776</t>
  </si>
  <si>
    <t>03C021</t>
  </si>
  <si>
    <t>27537</t>
  </si>
  <si>
    <t>ธ580/1794</t>
  </si>
  <si>
    <t>3630100039528</t>
  </si>
  <si>
    <t>นาย ธเนศ เครือแดง</t>
  </si>
  <si>
    <t>เลขที่ 8/1 ม. 1  ต. หนองบัวเหนือ อ. เมืองตาก จ. ตาก</t>
  </si>
  <si>
    <t>8525</t>
  </si>
  <si>
    <t>01B015</t>
  </si>
  <si>
    <t>25625</t>
  </si>
  <si>
    <t>น115/5758</t>
  </si>
  <si>
    <t>นาง นงค์นุช เทียนสว่าง</t>
  </si>
  <si>
    <t>เลขที่ 35/3 ม. 7  ต. หนองบัวเหนือ อ. เมืองตาก จ. ตาก</t>
  </si>
  <si>
    <t>7773</t>
  </si>
  <si>
    <t>03F038/001</t>
  </si>
  <si>
    <t>54615</t>
  </si>
  <si>
    <t>เลขที่ 35/3 หมู่ที่ 7 หนองบัวเหนือ เมืองตาก ตาก</t>
  </si>
  <si>
    <t>03F038/001-B001</t>
  </si>
  <si>
    <t>น156/6655</t>
  </si>
  <si>
    <t>นาง นงนภัส พิพิธธนาพงศ์</t>
  </si>
  <si>
    <t>เลขที่ 54 ม. 1  ต. หนองบัวเหนือ อ. เมืองตาก จ. ตาก</t>
  </si>
  <si>
    <t>8639</t>
  </si>
  <si>
    <t>01E035</t>
  </si>
  <si>
    <t>17622</t>
  </si>
  <si>
    <t>เลขที่ 54 หมู่ที่ 1 หนองบัวเหนือ เมืองตาก ตาก</t>
  </si>
  <si>
    <t>01E035-B001</t>
  </si>
  <si>
    <t>น156/7741</t>
  </si>
  <si>
    <t>นาง นงนภัส มุ่ยแดง</t>
  </si>
  <si>
    <t>เลขที่ 112/2 ม. 8  ต. หนองบัวเหนือ อ. เมืองตาก จ. ตาก</t>
  </si>
  <si>
    <t>9211</t>
  </si>
  <si>
    <t>08B074</t>
  </si>
  <si>
    <t>463</t>
  </si>
  <si>
    <t>เลขที่ 112/2 หมู่ที่ 8 หนองบัวเหนือ เมืองตาก ตาก</t>
  </si>
  <si>
    <t>08B074-B001</t>
  </si>
  <si>
    <t>น152/5339</t>
  </si>
  <si>
    <t>นาง นงนุช ปัญญาอ่อง</t>
  </si>
  <si>
    <t>เลขที่ 146 ม. 3  ต. หนองบัวเหนือ อ. เมืองตาก จ. ตาก</t>
  </si>
  <si>
    <t>8462</t>
  </si>
  <si>
    <t>03J006</t>
  </si>
  <si>
    <t>824</t>
  </si>
  <si>
    <t>น171/1779</t>
  </si>
  <si>
    <t>ด.ญ. นงลักษณ์ ขาวละออ</t>
  </si>
  <si>
    <t>9259</t>
  </si>
  <si>
    <t>05B013</t>
  </si>
  <si>
    <t>1112</t>
  </si>
  <si>
    <t>น171/7778</t>
  </si>
  <si>
    <t>1560300111081</t>
  </si>
  <si>
    <t>น.ส. นงลักษณ์ รวมสุข</t>
  </si>
  <si>
    <t>เลขที่ 36/21  ต. นครสวรรค์ออก อ. เมืองนครสวรรค์ จ. นครสวรรค์</t>
  </si>
  <si>
    <t>8833</t>
  </si>
  <si>
    <t>03J054/005</t>
  </si>
  <si>
    <t>55524</t>
  </si>
  <si>
    <t>น177/1779</t>
  </si>
  <si>
    <t>นาง นงเยาว์ ขาวละออ</t>
  </si>
  <si>
    <t>9257</t>
  </si>
  <si>
    <t>05B011</t>
  </si>
  <si>
    <t>1078</t>
  </si>
  <si>
    <t>น557/9555</t>
  </si>
  <si>
    <t>นาย นนทวัฒน์ อินทนนท์</t>
  </si>
  <si>
    <t>เลขที่ 9/9 ม. 6  ต. หนองบัวเหนือ อ. เมืองตาก จ. ตาก</t>
  </si>
  <si>
    <t>8385</t>
  </si>
  <si>
    <t>06A001</t>
  </si>
  <si>
    <t>เลขที่ 9/9 หมู่ที่ 6 หนองบัวเหนือ เมืองตาก ตาก</t>
  </si>
  <si>
    <t>06A001-B002</t>
  </si>
  <si>
    <t>บ336/9555</t>
  </si>
  <si>
    <t>นาง เบญญาพร อินทนนท์</t>
  </si>
  <si>
    <t>เลขที่ 9 หมู่ที่ 6 หนองบัวเหนือ เมืองตาก ตาก</t>
  </si>
  <si>
    <t>06A001-B003</t>
  </si>
  <si>
    <t>น567/1640</t>
  </si>
  <si>
    <t>3199900141486</t>
  </si>
  <si>
    <t>จ.ส.อ. นบพร คำพุฒ</t>
  </si>
  <si>
    <t>เลขที่ 450/3 ม. 18 ซ. - ถ. -  ต. บ้านดู่ อ. เมืองเชียงราย จ. เชียงราย</t>
  </si>
  <si>
    <t>7122</t>
  </si>
  <si>
    <t>01E055</t>
  </si>
  <si>
    <t>48420</t>
  </si>
  <si>
    <t>น614/1171</t>
  </si>
  <si>
    <t>3520600093450</t>
  </si>
  <si>
    <t>นาย นพคุณ แข็งแรง</t>
  </si>
  <si>
    <t>เลขที่ 112/2 ม. 4 ซ. บ้านหนองบัวเหนือ ถ. -  ต. หนองบัวเหนือ อ. เมืองตาก จ. ตาก</t>
  </si>
  <si>
    <t>7603</t>
  </si>
  <si>
    <t>03G001</t>
  </si>
  <si>
    <t>27513</t>
  </si>
  <si>
    <t>น647/2557</t>
  </si>
  <si>
    <t>3630100003027</t>
  </si>
  <si>
    <t>นาย นพดล จันทร์เกตุ</t>
  </si>
  <si>
    <t>เลขที่ 99/1 ม. 1  ต. หนองบัวเหนือ อ. เมืองตาก จ. ตาก</t>
  </si>
  <si>
    <t>8337</t>
  </si>
  <si>
    <t>01G118</t>
  </si>
  <si>
    <t>56099</t>
  </si>
  <si>
    <t>น647/5530</t>
  </si>
  <si>
    <t>นาย นพดล ทาบุญ</t>
  </si>
  <si>
    <t>เลขที่ 272 ม. 5  ต. บ้านถิ่น อ. เมืองแพร่ จ. แพร่</t>
  </si>
  <si>
    <t>8664</t>
  </si>
  <si>
    <t>01D048</t>
  </si>
  <si>
    <t>49297</t>
  </si>
  <si>
    <t>น647/7674</t>
  </si>
  <si>
    <t>3630100025861</t>
  </si>
  <si>
    <t>นาย นพดล วิภามณีโรจน์</t>
  </si>
  <si>
    <t>เลขที่ 174/1 ม. 3  ต. หนองบัวเหนือ อ. เมืองตาก จ. ตาก</t>
  </si>
  <si>
    <t>7979</t>
  </si>
  <si>
    <t>03K088</t>
  </si>
  <si>
    <t>25752</t>
  </si>
  <si>
    <t>เลขที่ 174/1 หมู่ที่ 3 หนองบัวเหนือ เมืองตาก ตาก</t>
  </si>
  <si>
    <t>03K088-B001</t>
  </si>
  <si>
    <t>น678/2500</t>
  </si>
  <si>
    <t>3630100003337</t>
  </si>
  <si>
    <t>น.ส. นพมาศ จิโน</t>
  </si>
  <si>
    <t>เลขที่ 33/5 ม. 1 ซ. - ถ. -  ต. หนองบัวเหนือ อ. เมืองตาก จ. ตาก</t>
  </si>
  <si>
    <t>7391</t>
  </si>
  <si>
    <t>02D084</t>
  </si>
  <si>
    <t>17723</t>
  </si>
  <si>
    <t>น657/4759</t>
  </si>
  <si>
    <t>น.ส. นภัทร ต่ายทอง</t>
  </si>
  <si>
    <t>เลขที่ 63 ม. 1  ต. หนองบัวเหนือ อ. เมืองตาก จ. ตาก</t>
  </si>
  <si>
    <t>8653</t>
  </si>
  <si>
    <t>01E076</t>
  </si>
  <si>
    <t>25611</t>
  </si>
  <si>
    <t>น688/7714</t>
  </si>
  <si>
    <t>3630100004015</t>
  </si>
  <si>
    <t>นาง นภัสสร ยมเกิด</t>
  </si>
  <si>
    <t>7063</t>
  </si>
  <si>
    <t>01D013</t>
  </si>
  <si>
    <t>28432</t>
  </si>
  <si>
    <t>01D013-B001</t>
  </si>
  <si>
    <t>7071</t>
  </si>
  <si>
    <t>01D025</t>
  </si>
  <si>
    <t>17856</t>
  </si>
  <si>
    <t>7062</t>
  </si>
  <si>
    <t>01D012</t>
  </si>
  <si>
    <t>39536</t>
  </si>
  <si>
    <t>น745/9555</t>
  </si>
  <si>
    <t>นาย นรัตน์ อินทนนท์</t>
  </si>
  <si>
    <t>เลขที่ 7/4 ม. 6  ต. หนองบัวเหนือ อ. เมืองตาก จ. ตาก</t>
  </si>
  <si>
    <t>8384</t>
  </si>
  <si>
    <t>03A003/003</t>
  </si>
  <si>
    <t>61254</t>
  </si>
  <si>
    <t>น787/5717</t>
  </si>
  <si>
    <t>น.ส. นริศรา นิลขลัง</t>
  </si>
  <si>
    <t>เลขที่ 365 ม. 9  ต. น้ำรึม อ. เมืองตาก จ. ตาก</t>
  </si>
  <si>
    <t>9218</t>
  </si>
  <si>
    <t>08C003</t>
  </si>
  <si>
    <t>494</t>
  </si>
  <si>
    <t>9219</t>
  </si>
  <si>
    <t>08A056</t>
  </si>
  <si>
    <t>496</t>
  </si>
  <si>
    <t>น977/6787</t>
  </si>
  <si>
    <t>3630300104633</t>
  </si>
  <si>
    <t>น.ส. นฤมล พรหมมา</t>
  </si>
  <si>
    <t>เลขที่ 143 ม. 6  ต. สามเงา อ. สามเงา จ. ตาก</t>
  </si>
  <si>
    <t>8075</t>
  </si>
  <si>
    <t>01C070/003</t>
  </si>
  <si>
    <t>48712</t>
  </si>
  <si>
    <t>น977/1485</t>
  </si>
  <si>
    <t>นาย นฤมล เกิดสินธุ์</t>
  </si>
  <si>
    <t>เลขที่ 175 ม. 6 ซ. - ถ. -  ต. ไม้งาม อ. เมืองตาก จ. ตาก</t>
  </si>
  <si>
    <t>8643</t>
  </si>
  <si>
    <t>01G018</t>
  </si>
  <si>
    <t>17835</t>
  </si>
  <si>
    <t>8645</t>
  </si>
  <si>
    <t>01G089</t>
  </si>
  <si>
    <t>17833</t>
  </si>
  <si>
    <t>7165</t>
  </si>
  <si>
    <t>01F036</t>
  </si>
  <si>
    <t>32362</t>
  </si>
  <si>
    <t>น767/7457</t>
  </si>
  <si>
    <t>3630360097625</t>
  </si>
  <si>
    <t>นาง นวพร รัตน์ารมย์</t>
  </si>
  <si>
    <t>เลขที่ 85/13 ม. 6  ต. ไม้งาม อ. เมืองตาก จ. ตาก</t>
  </si>
  <si>
    <t>7800</t>
  </si>
  <si>
    <t>02D045</t>
  </si>
  <si>
    <t>25536</t>
  </si>
  <si>
    <t>เลขที่ 85/13 หมู่ที่ 6 ไม้งาม เมืองตาก ตาก</t>
  </si>
  <si>
    <t>02D045-B001</t>
  </si>
  <si>
    <t>น770/5771</t>
  </si>
  <si>
    <t>นาย นวล เนียมก้อน</t>
  </si>
  <si>
    <t>เลขที่ 102 ม. 4  ต. หนองบัวเหนือ อ. เมืองตาก จ. ตาก</t>
  </si>
  <si>
    <t>9426</t>
  </si>
  <si>
    <t>07B024</t>
  </si>
  <si>
    <t>454</t>
  </si>
  <si>
    <t>น000/9554</t>
  </si>
  <si>
    <t>นาย นะ อนันตะศิริ</t>
  </si>
  <si>
    <t>7247</t>
  </si>
  <si>
    <t>01G066</t>
  </si>
  <si>
    <t>17665</t>
  </si>
  <si>
    <t>เลขที่ 100 หมู่ที่ 1 ซ. - ถ. เจดีย์ยุทธหัตถี หนองบัวเหนือ เมืองตาก ตาก</t>
  </si>
  <si>
    <t>01G066-B001</t>
  </si>
  <si>
    <t>น556/2550</t>
  </si>
  <si>
    <t>3630100019527</t>
  </si>
  <si>
    <t>นาง นันทพร จินนา</t>
  </si>
  <si>
    <t>เลขที่ 97/3 ม. 3 ซ. - ถ. เจดีย์ยุทธหัตถี  ต. หนองบัวเหนือ อ. เมืองตาก จ. ตาก</t>
  </si>
  <si>
    <t>7583</t>
  </si>
  <si>
    <t>03F095</t>
  </si>
  <si>
    <t>39571</t>
  </si>
  <si>
    <t>เลขที่ 97/3 หมู่ที่ 3 ซ. - ถ. เจดีย์ยุทธหัตถี หนองบัวเหนือ เมืองตาก ตาก</t>
  </si>
  <si>
    <t>03F095-B095</t>
  </si>
  <si>
    <t>8867</t>
  </si>
  <si>
    <t>03I154</t>
  </si>
  <si>
    <t>03I154-B001</t>
  </si>
  <si>
    <t>น556/9554</t>
  </si>
  <si>
    <t>3630100008550</t>
  </si>
  <si>
    <t>น.ส. นันทพร อนันตะศิริ</t>
  </si>
  <si>
    <t>เลขที่ 98/5 ม. 1 ซ. - ถ. เจดีย์ยุทธหัตถี  ต. หนองบัวเหนือ อ. เมืองตาก จ. ตาก</t>
  </si>
  <si>
    <t>7222</t>
  </si>
  <si>
    <t>01G025</t>
  </si>
  <si>
    <t>42469</t>
  </si>
  <si>
    <t>เลขที่ 98/5 หมู่ที่ 1 ซ. - ถ. เจดีย์ยุทธหัตถี หนองบัวเหนือ เมืองตาก ตาก</t>
  </si>
  <si>
    <t>01G025-B001</t>
  </si>
  <si>
    <t>น557/2557</t>
  </si>
  <si>
    <t>น.ส. นันทิยา จันทร์ถี</t>
  </si>
  <si>
    <t>เลขที่ 336/141 ม. 6  ต. ไม้งาม อ. เมืองตาก จ. ตาก</t>
  </si>
  <si>
    <t>8669</t>
  </si>
  <si>
    <t>01G071/004</t>
  </si>
  <si>
    <t>63781</t>
  </si>
  <si>
    <t>น555/1753</t>
  </si>
  <si>
    <t>3630100003507</t>
  </si>
  <si>
    <t>น.ส. นันท์นภัส แก้วบุญช่วย</t>
  </si>
  <si>
    <t>เลขที่ 139/1 ม. 1  ต. หนองบัวเหนือ อ. เมืองตาก จ. ตาก</t>
  </si>
  <si>
    <t>8503</t>
  </si>
  <si>
    <t>01F092</t>
  </si>
  <si>
    <t>41132</t>
  </si>
  <si>
    <t>8277</t>
  </si>
  <si>
    <t>01F092/002</t>
  </si>
  <si>
    <t>54236</t>
  </si>
  <si>
    <t>7934</t>
  </si>
  <si>
    <t>01F056</t>
  </si>
  <si>
    <t>26384</t>
  </si>
  <si>
    <t>เลขที่ 139/1 หมู่ที่ 1 หนองบัวเหนือ เมืองตาก ตาก</t>
  </si>
  <si>
    <t>01F056-B001</t>
  </si>
  <si>
    <t>01F056-B002</t>
  </si>
  <si>
    <t>01F056-B003</t>
  </si>
  <si>
    <t>01F056-B004</t>
  </si>
  <si>
    <t>น774/2557</t>
  </si>
  <si>
    <t>1639900026112</t>
  </si>
  <si>
    <t>นาย นัยวัฒน์ จันทร์ฤทธิ์</t>
  </si>
  <si>
    <t>เลขที่ 127 ม. 3  ต. หนองบัวเหนือ อ. เมืองตาก จ. ตาก</t>
  </si>
  <si>
    <t>7903</t>
  </si>
  <si>
    <t>03K076</t>
  </si>
  <si>
    <t>25738</t>
  </si>
  <si>
    <t>เลขที่ 127 หมู่ที่ 3 หนองบัวเหนือ เมืองตาก ตาก</t>
  </si>
  <si>
    <t>03K076-B001</t>
  </si>
  <si>
    <t>น100/2557</t>
  </si>
  <si>
    <t>นาง นาค จันทราช</t>
  </si>
  <si>
    <t>เลขที่ 132/5 ม. 8  ต. หนองบัวเหนือ อ. เมืองตาก จ. ตาก</t>
  </si>
  <si>
    <t>8610</t>
  </si>
  <si>
    <t>08C044</t>
  </si>
  <si>
    <t>442</t>
  </si>
  <si>
    <t>น787/2576</t>
  </si>
  <si>
    <t>นาย นายสมเกียรติ  จันร์พงศ์กูล</t>
  </si>
  <si>
    <t>เลขที่ 57/1 ม. 7  ต. หนองบัวเหนือ อ. เมืองตาก จ. ตาก</t>
  </si>
  <si>
    <t>7536</t>
  </si>
  <si>
    <t>03F031</t>
  </si>
  <si>
    <t>25653</t>
  </si>
  <si>
    <t>เลขที่ 57/1 หมู่ที่ 7 หนองบัวเหนือ เมืองตาก ตาก</t>
  </si>
  <si>
    <t>03F031-B001</t>
  </si>
  <si>
    <t>น000/8170</t>
  </si>
  <si>
    <t>3630100040992</t>
  </si>
  <si>
    <t>นาย นำ แหกาวี</t>
  </si>
  <si>
    <t>เลขที่ 3/7 ม. 6  ต. หนองบัวเหนือ อ. เมืองตาก จ. ตาก</t>
  </si>
  <si>
    <t>8880</t>
  </si>
  <si>
    <t>03B010/002</t>
  </si>
  <si>
    <t>62927</t>
  </si>
  <si>
    <t>น170/5355</t>
  </si>
  <si>
    <t>3630100017818</t>
  </si>
  <si>
    <t>นาย นิคม บุญนิธิ</t>
  </si>
  <si>
    <t>เลขที่ 4 ม. 12  ต. สวนกล้วย อ. กันทรลักษ์ จ. ศรีสะเกษ</t>
  </si>
  <si>
    <t>8907</t>
  </si>
  <si>
    <t>03F118</t>
  </si>
  <si>
    <t>21108</t>
  </si>
  <si>
    <t>8908</t>
  </si>
  <si>
    <t>03G025</t>
  </si>
  <si>
    <t>27497</t>
  </si>
  <si>
    <t>น170/1794</t>
  </si>
  <si>
    <t>3630100039510</t>
  </si>
  <si>
    <t>นาย นิคม เครือแดง</t>
  </si>
  <si>
    <t>เลขที่ 8/1  ต. หนองบัวเหนือ อ. เมืองตาก จ. ตาก</t>
  </si>
  <si>
    <t>8837</t>
  </si>
  <si>
    <t>01C016</t>
  </si>
  <si>
    <t>22256</t>
  </si>
  <si>
    <t>ส149/1794</t>
  </si>
  <si>
    <t>3630100039455</t>
  </si>
  <si>
    <t>นาง แสงเดือน เครือแดง</t>
  </si>
  <si>
    <t>เลขที่ 8/1 หมู่ที่ 1 หนองบัวเหนือ เมืองตาก ตาก</t>
  </si>
  <si>
    <t>01C016-B001</t>
  </si>
  <si>
    <t>เลขที่ 40/2 ม. 1 ซ. - ถ. เจดีย์ยุทธหัตถี  ต. หนองบัวเหนือ อ. เมืองตาก จ. ตาก</t>
  </si>
  <si>
    <t>7212</t>
  </si>
  <si>
    <t>01G009</t>
  </si>
  <si>
    <t>26357</t>
  </si>
  <si>
    <t>8505</t>
  </si>
  <si>
    <t>01G074</t>
  </si>
  <si>
    <t>17667</t>
  </si>
  <si>
    <t>พ431/6274</t>
  </si>
  <si>
    <t>3630100004601</t>
  </si>
  <si>
    <t>นาง พัตฐิกาล เพชรดง</t>
  </si>
  <si>
    <t>เลขที่ 40/3 หมู่ที่ 1 ซ. - ถ. เจดีย์ยุทธหัตถี หนองบัวเหนือ เมืองตาก ตาก</t>
  </si>
  <si>
    <t>01G074-B001</t>
  </si>
  <si>
    <t>7251</t>
  </si>
  <si>
    <t>01G077</t>
  </si>
  <si>
    <t>17672</t>
  </si>
  <si>
    <t>01G077-B001</t>
  </si>
  <si>
    <t>8897</t>
  </si>
  <si>
    <t>01G142/011</t>
  </si>
  <si>
    <t>48802</t>
  </si>
  <si>
    <t>8901</t>
  </si>
  <si>
    <t>01G142/002</t>
  </si>
  <si>
    <t>64011</t>
  </si>
  <si>
    <t>01G142/002-B001</t>
  </si>
  <si>
    <t>8152</t>
  </si>
  <si>
    <t>01H029</t>
  </si>
  <si>
    <t>48828</t>
  </si>
  <si>
    <t>8665</t>
  </si>
  <si>
    <t>01G071/005</t>
  </si>
  <si>
    <t>17669</t>
  </si>
  <si>
    <t>01G071/005-B001</t>
  </si>
  <si>
    <t>8959</t>
  </si>
  <si>
    <t>01G008</t>
  </si>
  <si>
    <t>26356</t>
  </si>
  <si>
    <t>7213</t>
  </si>
  <si>
    <t>01G010</t>
  </si>
  <si>
    <t>26358</t>
  </si>
  <si>
    <t>8902</t>
  </si>
  <si>
    <t>01G142/003</t>
  </si>
  <si>
    <t>64012</t>
  </si>
  <si>
    <t>01G142/003-B001</t>
  </si>
  <si>
    <t>8903</t>
  </si>
  <si>
    <t>01G142/004</t>
  </si>
  <si>
    <t>64015</t>
  </si>
  <si>
    <t>8666</t>
  </si>
  <si>
    <t>01G071/002</t>
  </si>
  <si>
    <t>63913</t>
  </si>
  <si>
    <t>01G071/002-B001</t>
  </si>
  <si>
    <t>8678</t>
  </si>
  <si>
    <t>01G011</t>
  </si>
  <si>
    <t>26359</t>
  </si>
  <si>
    <t>8103</t>
  </si>
  <si>
    <t>01H017</t>
  </si>
  <si>
    <t>48827</t>
  </si>
  <si>
    <t>9448</t>
  </si>
  <si>
    <t>01G072</t>
  </si>
  <si>
    <t>01G072-B001</t>
  </si>
  <si>
    <t>*</t>
  </si>
  <si>
    <t>น470/7918</t>
  </si>
  <si>
    <t>นาย นิตยา เรืองสุข</t>
  </si>
  <si>
    <t>เลขที่ 81 ม. 1 ซ. - ถ. เจดีย์ยุทธหัตถี  ต. หนองบัวเหนือ อ. เมืองตาก จ. ตาก</t>
  </si>
  <si>
    <t>7232</t>
  </si>
  <si>
    <t>01G044</t>
  </si>
  <si>
    <t>28187</t>
  </si>
  <si>
    <t>น470/8775</t>
  </si>
  <si>
    <t>3630100005305</t>
  </si>
  <si>
    <t>นาง นิตยา เสริมทำ</t>
  </si>
  <si>
    <t>เลขที่ 49/1 ม. 1  ต. หนองบัวเหนือ อ. เมืองตาก จ. ตาก</t>
  </si>
  <si>
    <t>7913</t>
  </si>
  <si>
    <t>02D069</t>
  </si>
  <si>
    <t>25544</t>
  </si>
  <si>
    <t>น470/6559</t>
  </si>
  <si>
    <t>1639900087014</t>
  </si>
  <si>
    <t>น.ส. นิตยา โพธิ์ทอง</t>
  </si>
  <si>
    <t>เลขที่ 98/3 ม. 1  ต. หนองบัวเหนือ อ. เมืองตาก จ. ตาก</t>
  </si>
  <si>
    <t>8280</t>
  </si>
  <si>
    <t>01G014/004</t>
  </si>
  <si>
    <t>52039</t>
  </si>
  <si>
    <t>น470/2556</t>
  </si>
  <si>
    <t>3630100011950</t>
  </si>
  <si>
    <t>นาง นิตย์ จันทะโพธิ์</t>
  </si>
  <si>
    <t>เลขที่ 41 ม. 2 ซ. - ถ. -  ต. หนองบัวเหนือ อ. เมืองตาก จ. ตาก</t>
  </si>
  <si>
    <t>7266</t>
  </si>
  <si>
    <t>02A017</t>
  </si>
  <si>
    <t>28827</t>
  </si>
  <si>
    <t>น500/5758</t>
  </si>
  <si>
    <t>1639900060515</t>
  </si>
  <si>
    <t>นาย นิธิ เทียนสว่าง</t>
  </si>
  <si>
    <t>เลขที่ 33/5 ม. 1  ต. หนองบัวเหนือ อ. เมืองตาก จ. ตาก</t>
  </si>
  <si>
    <t>7962</t>
  </si>
  <si>
    <t>01B009</t>
  </si>
  <si>
    <t>28413</t>
  </si>
  <si>
    <t>7843</t>
  </si>
  <si>
    <t>01D017</t>
  </si>
  <si>
    <t>17848</t>
  </si>
  <si>
    <t>เลขที่ 33/5 หมู่ที่ 1 หนองบัวเหนือ เมืองตาก ตาก</t>
  </si>
  <si>
    <t>01D017-B001</t>
  </si>
  <si>
    <t>น667/1769</t>
  </si>
  <si>
    <t>3630100002993</t>
  </si>
  <si>
    <t>นาง นิภาภร ขาวผ่อง</t>
  </si>
  <si>
    <t>เลขที่ 86 ม. 1  ต. หนองบัวเหนือ อ. เมืองตาก จ. ตาก</t>
  </si>
  <si>
    <t>8490</t>
  </si>
  <si>
    <t>01G082</t>
  </si>
  <si>
    <t>17677</t>
  </si>
  <si>
    <t>ม794/6752</t>
  </si>
  <si>
    <t>นาง มลฤดี เพลินจิตร</t>
  </si>
  <si>
    <t>เลขที่ 35 หมู่ที่ 1 หนองบัวเหนือ เมืองตาก ตาก</t>
  </si>
  <si>
    <t>01G082-B001</t>
  </si>
  <si>
    <t>7833</t>
  </si>
  <si>
    <t>01G081</t>
  </si>
  <si>
    <t>17676</t>
  </si>
  <si>
    <t>น677/8774</t>
  </si>
  <si>
    <t>3740300356429</t>
  </si>
  <si>
    <t>นาง นิภาวรรณ ศรีรัตนวุฒิ</t>
  </si>
  <si>
    <t>เลขที่ 295 ม. - ซ. - ถ. มหาดไทยบำรุง  ต. ระแหง อ. เมืองตาก จ. ตาก</t>
  </si>
  <si>
    <t>7542</t>
  </si>
  <si>
    <t>03F037</t>
  </si>
  <si>
    <t>25723</t>
  </si>
  <si>
    <t>น777/7774</t>
  </si>
  <si>
    <t>3630100530191</t>
  </si>
  <si>
    <t>นาง นิรมล ละมุลตรี</t>
  </si>
  <si>
    <t>7121</t>
  </si>
  <si>
    <t>01E053</t>
  </si>
  <si>
    <t>48418</t>
  </si>
  <si>
    <t>น745/5540/001</t>
  </si>
  <si>
    <t>3630100021572</t>
  </si>
  <si>
    <t>นาย นิวัตน์ นันตา</t>
  </si>
  <si>
    <t>เลขที่ 116 ม. 3 ซ. - ถ. -  ต. หนองบัวเหนือ อ. เมืองตาก จ. ตาก</t>
  </si>
  <si>
    <t>7433</t>
  </si>
  <si>
    <t>03B035</t>
  </si>
  <si>
    <t>29869</t>
  </si>
  <si>
    <t>7434</t>
  </si>
  <si>
    <t>03B036</t>
  </si>
  <si>
    <t>29868</t>
  </si>
  <si>
    <t>เลขที่ 116 หมู่ที่ 3 ซ. - ถ. - หนองบัวเหนือ เมืองตาก ตาก</t>
  </si>
  <si>
    <t>03B036-B001</t>
  </si>
  <si>
    <t>7926</t>
  </si>
  <si>
    <t>03K043</t>
  </si>
  <si>
    <t>25811</t>
  </si>
  <si>
    <t>7431</t>
  </si>
  <si>
    <t>03B034</t>
  </si>
  <si>
    <t>29814</t>
  </si>
  <si>
    <t>น581/8585</t>
  </si>
  <si>
    <t>3630100052222</t>
  </si>
  <si>
    <t>นาย นิเทศก์ สาธุเสน</t>
  </si>
  <si>
    <t>เลขที่ 24/2 ม. 10  ต. น้ำรึม อ. เมืองตาก จ. ตาก</t>
  </si>
  <si>
    <t>8808</t>
  </si>
  <si>
    <t>01F095</t>
  </si>
  <si>
    <t>26388</t>
  </si>
  <si>
    <t>8809</t>
  </si>
  <si>
    <t>01G006</t>
  </si>
  <si>
    <t>26389</t>
  </si>
  <si>
    <t>น720/1797</t>
  </si>
  <si>
    <t>3630100005623</t>
  </si>
  <si>
    <t>นาย นิเวช เครือใย</t>
  </si>
  <si>
    <t>เลขที่ 54 ม. 1 ซ. - ถ. -  ต. หนองบัวเหนือ อ. เมืองตาก จ. ตาก</t>
  </si>
  <si>
    <t>7385</t>
  </si>
  <si>
    <t>02D072</t>
  </si>
  <si>
    <t>25547</t>
  </si>
  <si>
    <t>น170/1787</t>
  </si>
  <si>
    <t>3630100001016</t>
  </si>
  <si>
    <t>น.ส. นุกูล กรศรี</t>
  </si>
  <si>
    <t>เลขที่ 1 ม. 1 ซ. - ถ. -  ต. หนองบัวเหนือ อ. เมืองตาก จ. ตาก</t>
  </si>
  <si>
    <t>7021</t>
  </si>
  <si>
    <t>01C048</t>
  </si>
  <si>
    <t>17593</t>
  </si>
  <si>
    <t>เลขที่ 1 หมู่ที่ 1 ซ. - ถ. - หนองบัวเหนือ เมืองตาก ตาก</t>
  </si>
  <si>
    <t>01C048-B001</t>
  </si>
  <si>
    <t>น270/2550</t>
  </si>
  <si>
    <t>3630100756092</t>
  </si>
  <si>
    <t>น.ส. นุจรี จินนะ</t>
  </si>
  <si>
    <t>เลขที่ 365/1 ม. 9  ต. น้ำรึม อ. เมืองตาก จ. ตาก</t>
  </si>
  <si>
    <t>7871</t>
  </si>
  <si>
    <t>03I150</t>
  </si>
  <si>
    <t>25456</t>
  </si>
  <si>
    <t>น270/2737</t>
  </si>
  <si>
    <t>3240400206997</t>
  </si>
  <si>
    <t>นาง นุจรี เจริญวรชัย</t>
  </si>
  <si>
    <t>เลขที่ 14 ม. 3  ต. บางสมัคร อ. บางปะกง จ. ฉะเชิงเทรา</t>
  </si>
  <si>
    <t>8889</t>
  </si>
  <si>
    <t>01F087/002</t>
  </si>
  <si>
    <t>51993</t>
  </si>
  <si>
    <t>น200/5745</t>
  </si>
  <si>
    <t>3630100023966</t>
  </si>
  <si>
    <t>นาง นุช บูรณนานนท์</t>
  </si>
  <si>
    <t>เลขที่ 15/65 ม. 3  ต. เชิงเนิน อ. เมืองระยอง จ. ระยอง</t>
  </si>
  <si>
    <t>7730</t>
  </si>
  <si>
    <t>03I142</t>
  </si>
  <si>
    <t>25454</t>
  </si>
  <si>
    <t>7731</t>
  </si>
  <si>
    <t>03I144</t>
  </si>
  <si>
    <t>25458</t>
  </si>
  <si>
    <t>8692</t>
  </si>
  <si>
    <t>03H053</t>
  </si>
  <si>
    <t>27009</t>
  </si>
  <si>
    <t>8693</t>
  </si>
  <si>
    <t>03I081</t>
  </si>
  <si>
    <t>17804</t>
  </si>
  <si>
    <t>8695</t>
  </si>
  <si>
    <t>03I080</t>
  </si>
  <si>
    <t>17802</t>
  </si>
  <si>
    <t>ร400/2757</t>
  </si>
  <si>
    <t>3630100023893</t>
  </si>
  <si>
    <t>นาย รุณ จุ้ยเนียม</t>
  </si>
  <si>
    <t>เลขที่ 148 หมู่ที่ 3 ซ. บ้านปากห้วยไม้งาม ถ. - หนองบัวเหนือ เมืองตาก ตาก</t>
  </si>
  <si>
    <t>03I080-B001</t>
  </si>
  <si>
    <t>น227/1762</t>
  </si>
  <si>
    <t>3630100015734</t>
  </si>
  <si>
    <t>นาง นุชจรี กายเพ็ชร</t>
  </si>
  <si>
    <t>เลขที่ 93/3 ม. 7  ต. ป่ามะม่วง อ. เมืองตาก จ. ตาก</t>
  </si>
  <si>
    <t>8679</t>
  </si>
  <si>
    <t>01G005</t>
  </si>
  <si>
    <t>26374</t>
  </si>
  <si>
    <t>น247/4200</t>
  </si>
  <si>
    <t>3630100025608</t>
  </si>
  <si>
    <t>น.ส. นุชตรี เตจ๊ะ</t>
  </si>
  <si>
    <t>เลขที่ 132/1 ม. 3  ต. หนองบัวเหนือ อ. เมืองตาก จ. ตาก</t>
  </si>
  <si>
    <t>8040</t>
  </si>
  <si>
    <t>03K030</t>
  </si>
  <si>
    <t>30100</t>
  </si>
  <si>
    <t>ท500/4200</t>
  </si>
  <si>
    <t>นาย แทน เตจ๊ะ</t>
  </si>
  <si>
    <t>เลขที่ 132/1 หมู่ที่ 3 หนองบัวเหนือ เมืองตาก ตาก</t>
  </si>
  <si>
    <t>03K030-B001</t>
  </si>
  <si>
    <t>03K030-B002</t>
  </si>
  <si>
    <t>น275/6457</t>
  </si>
  <si>
    <t>3630100011089</t>
  </si>
  <si>
    <t>นาง นุชรินทร์ พัฒธวี</t>
  </si>
  <si>
    <t>เลขที่ 25 ม. 2 ซ. - ถ. -  ต. หนองบัวเหนือ อ. เมืองตาก จ. ตาก</t>
  </si>
  <si>
    <t>7996</t>
  </si>
  <si>
    <t>02B067</t>
  </si>
  <si>
    <t>25800</t>
  </si>
  <si>
    <t>8634</t>
  </si>
  <si>
    <t>02D008</t>
  </si>
  <si>
    <t>1288</t>
  </si>
  <si>
    <t>เลขที่ 25 หมู่ที่ 2 หนองบัวเหนือ เมืองตาก ตาก</t>
  </si>
  <si>
    <t>02D008-B001</t>
  </si>
  <si>
    <t>น780/5557</t>
  </si>
  <si>
    <t>1630100010264</t>
  </si>
  <si>
    <t>นาย นเรศ ปานบัวคำ</t>
  </si>
  <si>
    <t>เลขที่ 199 ม. 3  ต. หนองบัวเหนือ อ. เมืองตาก จ. ตาก</t>
  </si>
  <si>
    <t>8169</t>
  </si>
  <si>
    <t>03H073</t>
  </si>
  <si>
    <t>48944</t>
  </si>
  <si>
    <t>น780/7714</t>
  </si>
  <si>
    <t>นาง นเรศ ยมเกิด</t>
  </si>
  <si>
    <t>เลขที่ 28/1 ม. 8  ต. หนองบัวเหนือ อ. เมืองตาก จ. ตาก</t>
  </si>
  <si>
    <t>8630</t>
  </si>
  <si>
    <t>08A005</t>
  </si>
  <si>
    <t>เลขที่ 28/1 หมู่ที่ 8 หนองบัวเหนือ เมืองตาก ตาก</t>
  </si>
  <si>
    <t>08A005-B001</t>
  </si>
  <si>
    <t>น787/4771</t>
  </si>
  <si>
    <t>3910100278244</t>
  </si>
  <si>
    <t>นาย นเรศวร์ ตรียงค์</t>
  </si>
  <si>
    <t>เลขที่ 128 ถ. ถนนศุลกานูกูล  ต. พิมาน อ. เมืองสตูล จ. สตูล</t>
  </si>
  <si>
    <t>8165</t>
  </si>
  <si>
    <t>03H076</t>
  </si>
  <si>
    <t>48941</t>
  </si>
  <si>
    <t>น970/9775</t>
  </si>
  <si>
    <t>3630100015149</t>
  </si>
  <si>
    <t>นาง น้อม อ่วมทองสุก</t>
  </si>
  <si>
    <t>เลขที่ 21/1 ม. 7 ซ. - ถ. -  ต. หนองบัวเหนือ อ. เมืองตาก จ. ตาก</t>
  </si>
  <si>
    <t>7573</t>
  </si>
  <si>
    <t>03F074</t>
  </si>
  <si>
    <t>41070</t>
  </si>
  <si>
    <t>7574</t>
  </si>
  <si>
    <t>03F075</t>
  </si>
  <si>
    <t>25507</t>
  </si>
  <si>
    <t>น970/1717</t>
  </si>
  <si>
    <t>3630100023494</t>
  </si>
  <si>
    <t>นาง น้อย คุ้มเครือ</t>
  </si>
  <si>
    <t>เลขที่ 188 ม. 3 ซ. - ถ. เจดีย์ยุทธหัตถี  ต. หนองบัวเหนือ อ. เมืองตาก จ. ตาก</t>
  </si>
  <si>
    <t>7699</t>
  </si>
  <si>
    <t>03I099</t>
  </si>
  <si>
    <t>17818</t>
  </si>
  <si>
    <t>เลขที่ 188 หมู่ที่ 3 ซ. - ถ. เจดีย์ยุทธหัตถี หนองบัวเหนือ เมืองตาก ตาก</t>
  </si>
  <si>
    <t>03I099-B001</t>
  </si>
  <si>
    <t>8898</t>
  </si>
  <si>
    <t>03K045</t>
  </si>
  <si>
    <t>25469</t>
  </si>
  <si>
    <t>น970/2557</t>
  </si>
  <si>
    <t>3630100025926</t>
  </si>
  <si>
    <t>นาย น้อย จันทร์ฤทธิ์</t>
  </si>
  <si>
    <t>เลขที่ 175 ม. 3  ต. หนองบัวเหนือ อ. เมืองตาก จ. ตาก</t>
  </si>
  <si>
    <t>8465</t>
  </si>
  <si>
    <t>02A007</t>
  </si>
  <si>
    <t>798</t>
  </si>
  <si>
    <t>8132</t>
  </si>
  <si>
    <t>03K110</t>
  </si>
  <si>
    <t>49153</t>
  </si>
  <si>
    <t>เลขที่ 175 หมู่ที่ 3 หนองบัวเหนือ เมืองตาก ตาก</t>
  </si>
  <si>
    <t>03K110-B001</t>
  </si>
  <si>
    <t>เลขที่ 110/1 ม. 1 ซ. - ถ. -  ต. หนองบัวเหนือ อ. เมืองตาก จ. ตาก</t>
  </si>
  <si>
    <t>6986</t>
  </si>
  <si>
    <t>01B021</t>
  </si>
  <si>
    <t>28417</t>
  </si>
  <si>
    <t>น970/5755</t>
  </si>
  <si>
    <t>นาง น้อย บัวปาน</t>
  </si>
  <si>
    <t>เลขที่ 107 ม. 3 ซ. บ้านปากห้วยไม้งาม ถ. -  ต. หนองบัวเหนือ อ. เมืองตาก จ. ตาก</t>
  </si>
  <si>
    <t>7510</t>
  </si>
  <si>
    <t>03G029</t>
  </si>
  <si>
    <t>25673</t>
  </si>
  <si>
    <t>น970/1797</t>
  </si>
  <si>
    <t>3630100020410</t>
  </si>
  <si>
    <t>นาง น้อย เครือวัลย์</t>
  </si>
  <si>
    <t>เลขที่ 135/1 ม. 3 ซ. - ถ. เจดีย์ยุทธหัตถี  ต. หนองบัวเหนือ อ. เมืองตาก จ. ตาก</t>
  </si>
  <si>
    <t>7668</t>
  </si>
  <si>
    <t>03I045</t>
  </si>
  <si>
    <t>17774</t>
  </si>
  <si>
    <t>เลขที่ 135/1 หมู่ที่ 3 ซ. - ถ. เจดีย์ยุทธหัตถี หนองบัวเหนือ เมืองตาก ตาก</t>
  </si>
  <si>
    <t>03I045-B001</t>
  </si>
  <si>
    <t>น110/6775</t>
  </si>
  <si>
    <t>3749900091291</t>
  </si>
  <si>
    <t>นาง น้ำค้าง ฟิลลิปส์</t>
  </si>
  <si>
    <t>เลขที่ 29/1 ม. 7  ต. บ้านเกาะ อ. เมืองสมุทรสาคร จ. สมุทรสาคร</t>
  </si>
  <si>
    <t>7881</t>
  </si>
  <si>
    <t>01C013</t>
  </si>
  <si>
    <t>25571</t>
  </si>
  <si>
    <t>8651</t>
  </si>
  <si>
    <t>01C078</t>
  </si>
  <si>
    <t>25572</t>
  </si>
  <si>
    <t>8652</t>
  </si>
  <si>
    <t>01C080</t>
  </si>
  <si>
    <t>25574</t>
  </si>
  <si>
    <t>น567/6797</t>
  </si>
  <si>
    <t>3630100001270</t>
  </si>
  <si>
    <t>น.ส. น้ำทิพย์ พลอยครุฑ</t>
  </si>
  <si>
    <t>8369</t>
  </si>
  <si>
    <t>01B001/006</t>
  </si>
  <si>
    <t>53266</t>
  </si>
  <si>
    <t>8685</t>
  </si>
  <si>
    <t>01B001</t>
  </si>
  <si>
    <t>28410</t>
  </si>
  <si>
    <t>น567/9775</t>
  </si>
  <si>
    <t>3630100017737</t>
  </si>
  <si>
    <t>น.ส. น้ำทิพย์ อ่วมทองสุก</t>
  </si>
  <si>
    <t>เลขที่ 49 ม. 3 ซ. - ถ. -  ต. หนองบัวเหนือ อ. เมืองตาก จ. ตาก</t>
  </si>
  <si>
    <t>7511</t>
  </si>
  <si>
    <t>03E036</t>
  </si>
  <si>
    <t>25634</t>
  </si>
  <si>
    <t>น610/5359</t>
  </si>
  <si>
    <t>3630100024741</t>
  </si>
  <si>
    <t>นาง น้ำผึ้ง บุญทอ</t>
  </si>
  <si>
    <t>เลขที่ 159/1 ม. 3  ต. หนองบัวเหนือ อ. เมืองตาก จ. ตาก</t>
  </si>
  <si>
    <t>8724</t>
  </si>
  <si>
    <t>03J049</t>
  </si>
  <si>
    <t>25483</t>
  </si>
  <si>
    <t>8725</t>
  </si>
  <si>
    <t>03K035</t>
  </si>
  <si>
    <t>30104</t>
  </si>
  <si>
    <t>เลขที่ 159/1 หมู่ที่ 3 หนองบัวเหนือ เมืองตาก ตาก</t>
  </si>
  <si>
    <t>03K035-B001</t>
  </si>
  <si>
    <t>8519</t>
  </si>
  <si>
    <t>03J084</t>
  </si>
  <si>
    <t>48915</t>
  </si>
  <si>
    <t>น650/8785</t>
  </si>
  <si>
    <t>3630100017907</t>
  </si>
  <si>
    <t>นาง น้ำฝน ศรีสุนทร</t>
  </si>
  <si>
    <t>เลขที่ 51/1 ม. 3  ต. หนองบัวเหนือ อ. เมืองตาก จ. ตาก</t>
  </si>
  <si>
    <t>7938</t>
  </si>
  <si>
    <t>02A025</t>
  </si>
  <si>
    <t>27018</t>
  </si>
  <si>
    <t>เลขที่ 51/1 หมู่ที่ 3 หนองบัวเหนือ เมืองตาก ตาก</t>
  </si>
  <si>
    <t>02A025-B001</t>
  </si>
  <si>
    <t>8470</t>
  </si>
  <si>
    <t>03J010</t>
  </si>
  <si>
    <t>821</t>
  </si>
  <si>
    <t>น650/5567</t>
  </si>
  <si>
    <t>น.ส. น้ำฝน แป้นพรม</t>
  </si>
  <si>
    <t>เลขที่ 101/3 ม. 8  ต. หนองบัวเหนือ อ. เมืองตาก จ. ตาก</t>
  </si>
  <si>
    <t>9374</t>
  </si>
  <si>
    <t>08A045</t>
  </si>
  <si>
    <t>901</t>
  </si>
  <si>
    <t>บ100/2757</t>
  </si>
  <si>
    <t>3630100019781</t>
  </si>
  <si>
    <t>นาย บก จุ้ยเนียม</t>
  </si>
  <si>
    <t>เลขที่ 99 ม. 3  ต. หนองบัวเหนือ อ. เมืองตาก จ. ตาก</t>
  </si>
  <si>
    <t>7830</t>
  </si>
  <si>
    <t>03I022</t>
  </si>
  <si>
    <t>17761</t>
  </si>
  <si>
    <t>เลขที่ 99 หมู่ที่ 3 หนองบัวเหนือ เมืองตาก ตาก</t>
  </si>
  <si>
    <t>03I022-B001</t>
  </si>
  <si>
    <t>03I022-B002</t>
  </si>
  <si>
    <t>บ772/1710</t>
  </si>
  <si>
    <t>3630100025764</t>
  </si>
  <si>
    <t>นาง บรรจง คำมัง</t>
  </si>
  <si>
    <t>เลขที่ 173/3 ม. 3 ซ. - ถ. -  ต. หนองบัวเหนือ อ. เมืองตาก จ. ตาก</t>
  </si>
  <si>
    <t>7295</t>
  </si>
  <si>
    <t>02A056</t>
  </si>
  <si>
    <t>49324</t>
  </si>
  <si>
    <t>7294</t>
  </si>
  <si>
    <t>02A055</t>
  </si>
  <si>
    <t>49323</t>
  </si>
  <si>
    <t>บ772/5777</t>
  </si>
  <si>
    <t>3630100002136</t>
  </si>
  <si>
    <t>นาย บรรจง นวลละออง</t>
  </si>
  <si>
    <t>เลขที่ 129 ม. 1  ต. หนองบัวเหนือ อ. เมืองตาก จ. ตาก</t>
  </si>
  <si>
    <t>8173</t>
  </si>
  <si>
    <t>01G109</t>
  </si>
  <si>
    <t>49299</t>
  </si>
  <si>
    <t>บ772/5771</t>
  </si>
  <si>
    <t>นาย บรรจง เนียมก้อน</t>
  </si>
  <si>
    <t>เลขที่ 3/2 ม. 7  ต. หนองบัวเหนือ อ. เมืองตาก จ. ตาก</t>
  </si>
  <si>
    <t>8577</t>
  </si>
  <si>
    <t>07C036</t>
  </si>
  <si>
    <t>1152</t>
  </si>
  <si>
    <t>เลขที่ 3/2 หมู่ที่ 7 หนองบัวเหนือ เมืองตาก ตาก</t>
  </si>
  <si>
    <t>07C036-B001</t>
  </si>
  <si>
    <t>ด757/6117</t>
  </si>
  <si>
    <t>นาง ดรุนีย์ ฟักเขียว</t>
  </si>
  <si>
    <t>เลขที่ 208 หมู่ที่ 7 หนองบัวเหนือ เมืองตาก ตาก</t>
  </si>
  <si>
    <t>07C036-B002</t>
  </si>
  <si>
    <t>บ197/7117</t>
  </si>
  <si>
    <t>นาง บังอร มงคล</t>
  </si>
  <si>
    <t>เลขที่ 12/3 ม. 5  ต. หนองบัวเหนือ อ. เมืองตาก จ. ตาก</t>
  </si>
  <si>
    <t>9140</t>
  </si>
  <si>
    <t>05C015</t>
  </si>
  <si>
    <t>592</t>
  </si>
  <si>
    <t>เลขที่ 12/3 หมู่ที่ 5 หนองบัวเหนือ เมืองตาก ตาก</t>
  </si>
  <si>
    <t>05C015-B001</t>
  </si>
  <si>
    <t>ส724/7117</t>
  </si>
  <si>
    <t>นาง สมเจตน์ มงคล</t>
  </si>
  <si>
    <t>เลขที่ 12 หมู่ที่ 5 หนองบัวเหนือ เมืองตาก ตาก</t>
  </si>
  <si>
    <t>05C015-B002</t>
  </si>
  <si>
    <t>อ557/1277</t>
  </si>
  <si>
    <t>นาย อินทร์ กะฉิมร้า</t>
  </si>
  <si>
    <t>หมู่ที่ 5 หนองบัวเหนือ เมืองตาก ตาก</t>
  </si>
  <si>
    <t>05C015-B003</t>
  </si>
  <si>
    <t>จ400/7117</t>
  </si>
  <si>
    <t>นาย จิต มงคล</t>
  </si>
  <si>
    <t>เลขที่ 9849 หมู่ที่ 5 หนองบัวเหนือ เมืองตาก ตาก</t>
  </si>
  <si>
    <t>05C015-B004</t>
  </si>
  <si>
    <t>ส710/8595</t>
  </si>
  <si>
    <t>นาง เสาร์คำ แสนอินต๊ะ</t>
  </si>
  <si>
    <t>เลขที่ 30 หมู่ที่ 5 หนองบัวเหนือ เมืองตาก ตาก</t>
  </si>
  <si>
    <t>05C015-B005</t>
  </si>
  <si>
    <t>ย500/7117</t>
  </si>
  <si>
    <t>นาย เย็น มงคล</t>
  </si>
  <si>
    <t>เลขที่ 12/2 หมู่ที่ 5 หนองบัวเหนือ เมืองตาก ตาก</t>
  </si>
  <si>
    <t>05C015-B006</t>
  </si>
  <si>
    <t>ป688/7117</t>
  </si>
  <si>
    <t>น.ส. ปภัสสร มงคล</t>
  </si>
  <si>
    <t>05C015-B007</t>
  </si>
  <si>
    <t>บ197/1417</t>
  </si>
  <si>
    <t>3630100037967</t>
  </si>
  <si>
    <t>นาง บังอร เกตุแก้ว</t>
  </si>
  <si>
    <t>เลขที่ 146/1 ม. 8  ต. หนองบัวเหนือ อ. เมืองตาก จ. ตาก</t>
  </si>
  <si>
    <t>8511</t>
  </si>
  <si>
    <t>03I037</t>
  </si>
  <si>
    <t>17771</t>
  </si>
  <si>
    <t>พ270/6877</t>
  </si>
  <si>
    <t>3630100037975</t>
  </si>
  <si>
    <t>นาง พัชรี ภาสวรวงศ์</t>
  </si>
  <si>
    <t>เลขที่ 146 หมู่ที่ 8 หนองบัวเหนือ เมืองตาก ตาก</t>
  </si>
  <si>
    <t>03I037-B001</t>
  </si>
  <si>
    <t>9363</t>
  </si>
  <si>
    <t>08B002</t>
  </si>
  <si>
    <t>889</t>
  </si>
  <si>
    <t>9406</t>
  </si>
  <si>
    <t>08B068</t>
  </si>
  <si>
    <t>471</t>
  </si>
  <si>
    <t>เลขที่ 146/1 หมู่ที่ 8 หนองบัวเหนือ เมืองตาก ตาก</t>
  </si>
  <si>
    <t>08B068-B001</t>
  </si>
  <si>
    <t>บ197/2530</t>
  </si>
  <si>
    <t>3630100024709</t>
  </si>
  <si>
    <t>นาง บังอร ใจบุญ</t>
  </si>
  <si>
    <t>เลขที่ 159/3 ม. 3 ซ. - ถ. เจดีย์ยุทธหัตถี  ต. หนองบัวเหนือ อ. เมืองตาก จ. ตาก</t>
  </si>
  <si>
    <t>7745</t>
  </si>
  <si>
    <t>03J063</t>
  </si>
  <si>
    <t>26987</t>
  </si>
  <si>
    <t>8785</t>
  </si>
  <si>
    <t>03K033</t>
  </si>
  <si>
    <t>30103</t>
  </si>
  <si>
    <t>เลขที่ 159/3 หมู่ที่ 3 ซ. - ถ. เจดีย์ยุทธหัตถี หนองบัวเหนือ เมืองตาก ตาก</t>
  </si>
  <si>
    <t>03K033-B001</t>
  </si>
  <si>
    <t>9442</t>
  </si>
  <si>
    <t>03J068</t>
  </si>
  <si>
    <t>29788</t>
  </si>
  <si>
    <t>บ434/2255</t>
  </si>
  <si>
    <t>นาย บัณฑิต ใจจันทร์</t>
  </si>
  <si>
    <t>เลขที่ 188 ม. 9  ต. หนองบัวเหนือ อ. เมืองตาก จ. ตาก</t>
  </si>
  <si>
    <t>9347</t>
  </si>
  <si>
    <t>07A055</t>
  </si>
  <si>
    <t>873</t>
  </si>
  <si>
    <t>บ700/5195</t>
  </si>
  <si>
    <t>นาย บัว บางฤทธิ์</t>
  </si>
  <si>
    <t>เลขที่ 19/1 ม. 7 ซ. บ้านปากห้วยไม้งาม ถ. -  ต. หนองบัวเหนือ อ. เมืองตาก จ. ตาก</t>
  </si>
  <si>
    <t>9282</t>
  </si>
  <si>
    <t>07A021</t>
  </si>
  <si>
    <t>1245</t>
  </si>
  <si>
    <t>7551</t>
  </si>
  <si>
    <t>03F047</t>
  </si>
  <si>
    <t>25679</t>
  </si>
  <si>
    <t>บ765/7719</t>
  </si>
  <si>
    <t>น.ส. บัวผัน ม่วงอ่อน</t>
  </si>
  <si>
    <t>เลขที่ 13/4 ม. 5  ต. หนองบัวเหนือ อ. เมืองตาก จ. ตาก</t>
  </si>
  <si>
    <t>9116</t>
  </si>
  <si>
    <t>05C024</t>
  </si>
  <si>
    <t>602</t>
  </si>
  <si>
    <t>จ540/4181</t>
  </si>
  <si>
    <t>นาย จันดี แดงสากล</t>
  </si>
  <si>
    <t>เลขที่ 13/4 หมู่ที่ 5 หนองบัวเหนือ เมืองตาก ตาก</t>
  </si>
  <si>
    <t>05C024-B001</t>
  </si>
  <si>
    <t>05C024-B002</t>
  </si>
  <si>
    <t>05C024-B003</t>
  </si>
  <si>
    <t>น774/1975</t>
  </si>
  <si>
    <t>น.ส. นารีรัตน์ ค้อมทอง</t>
  </si>
  <si>
    <t>เลขที่ 20/1 หมู่ที่ 5 หนองบัวเหนือ เมืองตาก ตาก</t>
  </si>
  <si>
    <t>05C024-B004</t>
  </si>
  <si>
    <t>ส750/1975</t>
  </si>
  <si>
    <t>นาย สมาน ค้อมทอง</t>
  </si>
  <si>
    <t>เลขที่ 20/3 หมู่ที่ 5 หนองบัวเหนือ เมืองตาก ตาก</t>
  </si>
  <si>
    <t>05C024-B005</t>
  </si>
  <si>
    <t>น977/1975</t>
  </si>
  <si>
    <t>นาง นฤมล ค้อมทอง</t>
  </si>
  <si>
    <t>เลขที่ 20/2 หมู่ที่ 5 หนองบัวเหนือ เมืองตาก ตาก</t>
  </si>
  <si>
    <t>05C024-B006</t>
  </si>
  <si>
    <t>บ756/1445</t>
  </si>
  <si>
    <t>นาง บัวเทพ เขตต์นนท์</t>
  </si>
  <si>
    <t>9020</t>
  </si>
  <si>
    <t>08B041</t>
  </si>
  <si>
    <t>263</t>
  </si>
  <si>
    <t>เลขที่ 101/3 หมู่ที่ 8 หนองบัวเหนือ เมืองตาก ตาก</t>
  </si>
  <si>
    <t>ส777/2000</t>
  </si>
  <si>
    <t>นาง สำรวย จินนา</t>
  </si>
  <si>
    <t>เลขที่ 101/8 หมู่ที่ 8 หนองบัวเหนือ เมืองตาก ตาก</t>
  </si>
  <si>
    <t>08B041-B002</t>
  </si>
  <si>
    <t>9354</t>
  </si>
  <si>
    <t>08A030</t>
  </si>
  <si>
    <t>880</t>
  </si>
  <si>
    <t>บ787/8157/001</t>
  </si>
  <si>
    <t>นาง บัวใหม่ สุขทรัพย์ศรี</t>
  </si>
  <si>
    <t>เลขที่ 36/2 ม. 8  ต. หนองบัวเหนือ อ. เมืองตาก จ. ตาก</t>
  </si>
  <si>
    <t>9330</t>
  </si>
  <si>
    <t>04A016</t>
  </si>
  <si>
    <t>642</t>
  </si>
  <si>
    <t>9173</t>
  </si>
  <si>
    <t>08B048</t>
  </si>
  <si>
    <t>274</t>
  </si>
  <si>
    <t>บ300/5519</t>
  </si>
  <si>
    <t>3630100021840</t>
  </si>
  <si>
    <t>นาย บุญ ทับก้อน</t>
  </si>
  <si>
    <t>เลขที่ 119 ม. 3 ซ. บ้านปากห้วยไม้งาม ถ. -  ต. หนองบัวเหนือ อ. เมืองตาก จ. ตาก</t>
  </si>
  <si>
    <t>7690</t>
  </si>
  <si>
    <t>03I077</t>
  </si>
  <si>
    <t>17799</t>
  </si>
  <si>
    <t>8128</t>
  </si>
  <si>
    <t>03H087</t>
  </si>
  <si>
    <t>49016</t>
  </si>
  <si>
    <t>บ300/5195</t>
  </si>
  <si>
    <t>นาย บุญ บางฤทธิ์</t>
  </si>
  <si>
    <t>เลขที่ 20/1 ม. 7  ต. หนองบัวเหนือ อ. เมืองตาก จ. ตาก</t>
  </si>
  <si>
    <t>8567</t>
  </si>
  <si>
    <t>07D012</t>
  </si>
  <si>
    <t>1138</t>
  </si>
  <si>
    <t>ท500/1781</t>
  </si>
  <si>
    <t>นาย แท่น แก้วสุข</t>
  </si>
  <si>
    <t>เลขที่ 20/1 หมู่ที่ 7 หนองบัวเหนือ เมืองตาก ตาก</t>
  </si>
  <si>
    <t>07D012-B001</t>
  </si>
  <si>
    <t>จ750/4719</t>
  </si>
  <si>
    <t>นาย จวน ด้วงอ้น</t>
  </si>
  <si>
    <t>เลขที่ 22 หมู่ที่ 7 หนองบัวเหนือ เมืองตาก ตาก</t>
  </si>
  <si>
    <t>07D012-B002</t>
  </si>
  <si>
    <t>ฉ770/5195</t>
  </si>
  <si>
    <t>3630100014827</t>
  </si>
  <si>
    <t>นาย เฉลิม บางฤทธิ์</t>
  </si>
  <si>
    <t>เลขที่ 19/4 ซ. บ้านปากห้วยไม้งาม ถ. - หนองบัวเหนือ เมืองตาก ตาก</t>
  </si>
  <si>
    <t>07D012-B003</t>
  </si>
  <si>
    <t>ล500/5195</t>
  </si>
  <si>
    <t>นาง ลับ บางฤทธิ์</t>
  </si>
  <si>
    <t>เลขที่ 19/1 หมู่ที่ 7 หนองบัวเหนือ เมืองตาก ตาก</t>
  </si>
  <si>
    <t>07D012-B004</t>
  </si>
  <si>
    <t>ก400/5195</t>
  </si>
  <si>
    <t>นาย เกิด บางฤทธิ์</t>
  </si>
  <si>
    <t>เลขที่ 19/2 หมู่ที่ 7 หนองบัวเหนือ เมืองตาก ตาก</t>
  </si>
  <si>
    <t>07D012-B005</t>
  </si>
  <si>
    <t>ช767/7711</t>
  </si>
  <si>
    <t>น.ส. ชไมพร  ม่วงแก้ว</t>
  </si>
  <si>
    <t>เลขที่ 22/2 หมู่ที่ 7 หนองบัวเหนือ เมืองตาก ตาก</t>
  </si>
  <si>
    <t>07D012-B006</t>
  </si>
  <si>
    <t>07D012-B007</t>
  </si>
  <si>
    <t>บ327/5918</t>
  </si>
  <si>
    <t>3630100021262</t>
  </si>
  <si>
    <t>นาย บุญช่วย ทองศร</t>
  </si>
  <si>
    <t>เลขที่ 112/2 ม. 3  ต. หนองบัวเหนือ อ. เมืองตาก จ. ตาก</t>
  </si>
  <si>
    <t>7944</t>
  </si>
  <si>
    <t>03G015</t>
  </si>
  <si>
    <t>27500</t>
  </si>
  <si>
    <t>8362</t>
  </si>
  <si>
    <t>03G015/002</t>
  </si>
  <si>
    <t>52726</t>
  </si>
  <si>
    <t>บ327/6559</t>
  </si>
  <si>
    <t>นาง บุญช่วย โพธิ์ทอง</t>
  </si>
  <si>
    <t>เลขที่ 115 ม. 8  ต. หนองบัวเหนือ อ. เมืองตาก จ. ตาก</t>
  </si>
  <si>
    <t>9277</t>
  </si>
  <si>
    <t>07A006</t>
  </si>
  <si>
    <t>1239</t>
  </si>
  <si>
    <t>9278</t>
  </si>
  <si>
    <t>07A007</t>
  </si>
  <si>
    <t>1240</t>
  </si>
  <si>
    <t>8985</t>
  </si>
  <si>
    <t>08C021</t>
  </si>
  <si>
    <t>277</t>
  </si>
  <si>
    <t>ฉ770/6559</t>
  </si>
  <si>
    <t>นาย เฉลิม โพธิ์ทอง</t>
  </si>
  <si>
    <t>เลขที่ 121/1 หมู่ที่ 8 หนองบัวเหนือ เมืองตาก ตาก</t>
  </si>
  <si>
    <t>08C021-B001</t>
  </si>
  <si>
    <t>ฉ777/6559</t>
  </si>
  <si>
    <t>น.ส. ฉลวย โพธิ์ทอง</t>
  </si>
  <si>
    <t>เลขที่ 115 หมู่ที่ 8 หนองบัวเหนือ เมืองตาก ตาก</t>
  </si>
  <si>
    <t>08C021-B002</t>
  </si>
  <si>
    <t>บ327/2270</t>
  </si>
  <si>
    <t>นาย บุญช่วย ใจจร</t>
  </si>
  <si>
    <t>เลขที่ 74/1 ม. 4  ต. หนองบัวเหนือ อ. เมืองตาก จ. ตาก</t>
  </si>
  <si>
    <t>9225</t>
  </si>
  <si>
    <t>04A009</t>
  </si>
  <si>
    <t>1051</t>
  </si>
  <si>
    <t>9065</t>
  </si>
  <si>
    <t>04C039</t>
  </si>
  <si>
    <t>1095</t>
  </si>
  <si>
    <t>9073</t>
  </si>
  <si>
    <t>04C021</t>
  </si>
  <si>
    <t>1081</t>
  </si>
  <si>
    <t>เลขที่ 74/1 หมู่ที่ 4 หนองบัวเหนือ เมืองตาก ตาก</t>
  </si>
  <si>
    <t>04C021-B001</t>
  </si>
  <si>
    <t>บ337/5781</t>
  </si>
  <si>
    <t>3630100363821</t>
  </si>
  <si>
    <t>นาง บุญฑริก นิ่มแสง</t>
  </si>
  <si>
    <t>เลขที่ 36/5 ม. 7  ต. หนองบัวเหนือ อ. เมืองตาก จ. ตาก</t>
  </si>
  <si>
    <t>8515</t>
  </si>
  <si>
    <t>03E014</t>
  </si>
  <si>
    <t>25663</t>
  </si>
  <si>
    <t>8683</t>
  </si>
  <si>
    <t>03E002</t>
  </si>
  <si>
    <t>25631</t>
  </si>
  <si>
    <t>เลขที่ 36/5 หมู่ที่ 7 หนองบัวเหนือ เมืองตาก ตาก</t>
  </si>
  <si>
    <t>03E002-B001</t>
  </si>
  <si>
    <t>บ349/2557</t>
  </si>
  <si>
    <t>3630100040674</t>
  </si>
  <si>
    <t>นาย บุญตอม จันทร์พุฒ</t>
  </si>
  <si>
    <t>เลขที่ 1/4 ม. 6 ซ. บ้านไรท่าตะกู ถ. -  ต. หนองบัวเหนือ อ. เมืองตาก จ. ตาก</t>
  </si>
  <si>
    <t>7437</t>
  </si>
  <si>
    <t>03B039</t>
  </si>
  <si>
    <t>27364</t>
  </si>
  <si>
    <t>เลขที่ 1/4 หมู่ที่ 6 ซ. บ้านไรท่าตะกู ถ. - หนองบัวเหนือ เมืองตาก ตาก</t>
  </si>
  <si>
    <t>03B039-B001</t>
  </si>
  <si>
    <t>บ345/1787</t>
  </si>
  <si>
    <t>3630100001741</t>
  </si>
  <si>
    <t>นาง บุญถิ่น กรศรี</t>
  </si>
  <si>
    <t>เลขที่ 17 ม. 1 ซ. - ถ. -  ต. หนองบัวเหนือ อ. เมืองตาก จ. ตาก</t>
  </si>
  <si>
    <t>6987</t>
  </si>
  <si>
    <t>01B025</t>
  </si>
  <si>
    <t>28420</t>
  </si>
  <si>
    <t>7002</t>
  </si>
  <si>
    <t>01C025</t>
  </si>
  <si>
    <t>17571</t>
  </si>
  <si>
    <t>เลขที่ 17 หมู่ที่ 1 ซ. - ถ. - หนองบัวเหนือ เมืองตาก ตาก</t>
  </si>
  <si>
    <t>01C025-B001</t>
  </si>
  <si>
    <t>บ340/5777</t>
  </si>
  <si>
    <t>3630100524078</t>
  </si>
  <si>
    <t>นาง บุญถี นวลละออง</t>
  </si>
  <si>
    <t>เลขที่ 29/3 ม. 1  ต. หนองบัวเหนือ อ. เมืองตาก จ. ตาก</t>
  </si>
  <si>
    <t>7842</t>
  </si>
  <si>
    <t>01G088</t>
  </si>
  <si>
    <t>17847</t>
  </si>
  <si>
    <t>บ347/6777</t>
  </si>
  <si>
    <t>นาง บุญถ่าย พรมมา</t>
  </si>
  <si>
    <t>เลขที่ 69/1 ม. 3  ต. หนองบัวเหนือ อ. เมืองตาก จ. ตาก</t>
  </si>
  <si>
    <t>8451</t>
  </si>
  <si>
    <t>02A012</t>
  </si>
  <si>
    <t>803</t>
  </si>
  <si>
    <t>8958</t>
  </si>
  <si>
    <t>03K013</t>
  </si>
  <si>
    <t>30087</t>
  </si>
  <si>
    <t>เลขที่ 69/1 หมู่ที่ 3 หนองบัวเหนือ เมืองตาก ตาก</t>
  </si>
  <si>
    <t>03K013-B001</t>
  </si>
  <si>
    <t>บ357/1794</t>
  </si>
  <si>
    <t>นาง บุญทรง กลำโอด</t>
  </si>
  <si>
    <t>เลขที่ 51/1 ม. 4  ต. หนองบัวเหนือ อ. เมืองตาก จ. ตาก</t>
  </si>
  <si>
    <t>9286</t>
  </si>
  <si>
    <t>04C011</t>
  </si>
  <si>
    <t>623</t>
  </si>
  <si>
    <t>บ355/2143</t>
  </si>
  <si>
    <t>3630100001938</t>
  </si>
  <si>
    <t>นาง บุญทัน ชากัณฑ์</t>
  </si>
  <si>
    <t>เลขที่ 94 ม. 3 ซ. บ้านปากห้วยไม้งาม ถ. -  ต. หนองบัวเหนือ อ. เมืองตาก จ. ตาก</t>
  </si>
  <si>
    <t>7648</t>
  </si>
  <si>
    <t>03I015</t>
  </si>
  <si>
    <t>17756</t>
  </si>
  <si>
    <t>เลขที่ 94 หมู่ที่ 3 ซ. บ้านปากห้วยไม้งาม ถ. - หนองบัวเหนือ เมืองตาก ตาก</t>
  </si>
  <si>
    <t>03I015-B001</t>
  </si>
  <si>
    <t>7649</t>
  </si>
  <si>
    <t>03I016</t>
  </si>
  <si>
    <t>17759</t>
  </si>
  <si>
    <t>03I016-B001</t>
  </si>
  <si>
    <t>บ357/5918</t>
  </si>
  <si>
    <t>นาง บุญธรรม ทองหม้อ</t>
  </si>
  <si>
    <t>เลขที่ 7/1 ม. 4  ต. หนองบัวเหนือ อ. เมืองตาก จ. ตาก</t>
  </si>
  <si>
    <t>9081</t>
  </si>
  <si>
    <t>04C025</t>
  </si>
  <si>
    <t>1084</t>
  </si>
  <si>
    <t>ว617/5918</t>
  </si>
  <si>
    <t>นาย วิพักร์ ทองหม้อ</t>
  </si>
  <si>
    <t>เลขที่ 5/5 หมู่ที่ 4 หนองบัวเหนือ เมืองตาก ตาก</t>
  </si>
  <si>
    <t>04C025-B001</t>
  </si>
  <si>
    <t>9084</t>
  </si>
  <si>
    <t>04C026</t>
  </si>
  <si>
    <t>1083</t>
  </si>
  <si>
    <t>ผ700/5918</t>
  </si>
  <si>
    <t>นาย ผล ทองหม้อ</t>
  </si>
  <si>
    <t>เลขที่ 7/1 หมู่ที่ 4 หนองบัวเหนือ เมืองตาก ตาก</t>
  </si>
  <si>
    <t>04C026-B001</t>
  </si>
  <si>
    <t>ท727/7455</t>
  </si>
  <si>
    <t>นาย ทวีชัย รัตนธรรม</t>
  </si>
  <si>
    <t>เลขที่ 5/2 หมู่ที่ 4 หนองบัวเหนือ เมืองตาก ตาก</t>
  </si>
  <si>
    <t>04C026-B002</t>
  </si>
  <si>
    <t>9082</t>
  </si>
  <si>
    <t>04C012</t>
  </si>
  <si>
    <t>624</t>
  </si>
  <si>
    <t>9083</t>
  </si>
  <si>
    <t>04B001</t>
  </si>
  <si>
    <t>1057</t>
  </si>
  <si>
    <t>บ357/5514</t>
  </si>
  <si>
    <t>3630100018661</t>
  </si>
  <si>
    <t>นาย บุญธรรม ปานเกิด</t>
  </si>
  <si>
    <t>เลขที่ 98/1 ม. 3 ซ. - ถ. -  ต. หนองบัวเหนือ อ. เมืองตาก จ. ตาก</t>
  </si>
  <si>
    <t>8348</t>
  </si>
  <si>
    <t>03G044</t>
  </si>
  <si>
    <t>60866</t>
  </si>
  <si>
    <t>8351</t>
  </si>
  <si>
    <t>03G039</t>
  </si>
  <si>
    <t>60870</t>
  </si>
  <si>
    <t>7612</t>
  </si>
  <si>
    <t>03G011</t>
  </si>
  <si>
    <t>27504</t>
  </si>
  <si>
    <t>7638</t>
  </si>
  <si>
    <t>03I002</t>
  </si>
  <si>
    <t>39591</t>
  </si>
  <si>
    <t>บ357/8177</t>
  </si>
  <si>
    <t>3730300446355</t>
  </si>
  <si>
    <t>พ.ต.ท. บุญธรรม สังวร</t>
  </si>
  <si>
    <t>เลขที่ 77 ม. 4 ซ. - ถ. -  ต. หนองบัวเหนือ อ. เมืองตาก จ. ตาก</t>
  </si>
  <si>
    <t>7537</t>
  </si>
  <si>
    <t>03F032</t>
  </si>
  <si>
    <t>25654</t>
  </si>
  <si>
    <t>9089</t>
  </si>
  <si>
    <t>04C041</t>
  </si>
  <si>
    <t>เลขที่ 77 หมู่ที่ 4 ซ. - ถ. - หนองบัวเหนือ เมืองตาก ตาก</t>
  </si>
  <si>
    <t>04C041-B001</t>
  </si>
  <si>
    <t>บ357/8710</t>
  </si>
  <si>
    <t>3630100003833</t>
  </si>
  <si>
    <t>น.ส. บุญธรรม หลำคำ</t>
  </si>
  <si>
    <t>เลขที่ 14/3 ม. 1 ซ. - ถ. -  ต. หนองบัวเหนือ อ. เมืองตาก จ. ตาก</t>
  </si>
  <si>
    <t>8214</t>
  </si>
  <si>
    <t>01C068/002</t>
  </si>
  <si>
    <t>50559</t>
  </si>
  <si>
    <t>6998</t>
  </si>
  <si>
    <t>01C020</t>
  </si>
  <si>
    <t>17566</t>
  </si>
  <si>
    <t>เลขที่ 14/3 หมู่ที่ 1 ซ. - ถ. - หนองบัวเหนือ เมืองตาก ตาก</t>
  </si>
  <si>
    <t>01C020-B001</t>
  </si>
  <si>
    <t>7032</t>
  </si>
  <si>
    <t>01C062</t>
  </si>
  <si>
    <t>25580</t>
  </si>
  <si>
    <t>7049</t>
  </si>
  <si>
    <t>01C068</t>
  </si>
  <si>
    <t>50560</t>
  </si>
  <si>
    <t>8213</t>
  </si>
  <si>
    <t>01C068/001</t>
  </si>
  <si>
    <t>50558</t>
  </si>
  <si>
    <t>บ357/1771</t>
  </si>
  <si>
    <t>3630100026019</t>
  </si>
  <si>
    <t>นาย บุญธรรม เขียวไคล้</t>
  </si>
  <si>
    <t>เลขที่ 176/1 ม. 3  ต. หนองบัวเหนือ อ. เมืองตาก จ. ตาก</t>
  </si>
  <si>
    <t>8134</t>
  </si>
  <si>
    <t>03K109</t>
  </si>
  <si>
    <t>49154</t>
  </si>
  <si>
    <t>เลขที่ 176/1 หมู่ที่ 3 หนองบัวเหนือ เมืองตาก ตาก</t>
  </si>
  <si>
    <t>03K109-B001</t>
  </si>
  <si>
    <t>8404</t>
  </si>
  <si>
    <t>03H047</t>
  </si>
  <si>
    <t>859</t>
  </si>
  <si>
    <t>8429</t>
  </si>
  <si>
    <t>03J028</t>
  </si>
  <si>
    <t>792</t>
  </si>
  <si>
    <t>บ357/1797</t>
  </si>
  <si>
    <t>3630100007481</t>
  </si>
  <si>
    <t>นาง บุญธรรม เครือใย</t>
  </si>
  <si>
    <t>เลขที่ 82/1 ม. 1  ต. หนองบัวเหนือ อ. เมืองตาก จ. ตาก</t>
  </si>
  <si>
    <t>8160</t>
  </si>
  <si>
    <t>01H026</t>
  </si>
  <si>
    <t>48701</t>
  </si>
  <si>
    <t>บ357/8985</t>
  </si>
  <si>
    <t>3630100023419</t>
  </si>
  <si>
    <t>น.ส. บุญธรรม เสือสีนาค</t>
  </si>
  <si>
    <t>เลขที่ 141/1 ม. 3  ต. หนองบัวเหนือ อ. เมืองตาก จ. ตาก</t>
  </si>
  <si>
    <t>7911</t>
  </si>
  <si>
    <t>03K079</t>
  </si>
  <si>
    <t>25741</t>
  </si>
  <si>
    <t>เลขที่ 141/1 หมู่ที่ 3 หนองบัวเหนือ เมืองตาก ตาก</t>
  </si>
  <si>
    <t>03K079-B001</t>
  </si>
  <si>
    <t>บ357/1781</t>
  </si>
  <si>
    <t>3630100019543</t>
  </si>
  <si>
    <t>นาง บุญธรรม แก้วสุก</t>
  </si>
  <si>
    <t>เลขที่ 97/2 ม. 3 ซ. - ถ. เจดีย์ยุทธหัตถี  ต. หนองบัวเหนือ อ. เมืองตาก จ. ตาก</t>
  </si>
  <si>
    <t>7627</t>
  </si>
  <si>
    <t>03H005</t>
  </si>
  <si>
    <t>27494</t>
  </si>
  <si>
    <t>7646</t>
  </si>
  <si>
    <t>03I013</t>
  </si>
  <si>
    <t>17755</t>
  </si>
  <si>
    <t>เลขที่ 97/2 หมู่ที่ 3 ซ. - ถ. เจดีย์ยุทธหัตถี หนองบัวเหนือ เมืองตาก ตาก</t>
  </si>
  <si>
    <t>03I013-B001</t>
  </si>
  <si>
    <t>บ367/6276</t>
  </si>
  <si>
    <t>3639900060091</t>
  </si>
  <si>
    <t>นาย บุญพิมพ์ เพ็ชรพรหม</t>
  </si>
  <si>
    <t>เลขที่ 246 ม. 9  ต. น้ำรึม อ. เมืองตาก จ. ตาก</t>
  </si>
  <si>
    <t>8368</t>
  </si>
  <si>
    <t>01B001/005</t>
  </si>
  <si>
    <t>53265</t>
  </si>
  <si>
    <t>บ370/1719</t>
  </si>
  <si>
    <t>3630100004511</t>
  </si>
  <si>
    <t>นาง บุญมา คลังฤทธิ์</t>
  </si>
  <si>
    <t>เลขที่ 40 ม. 1 ซ. - ถ. เจดีย์ยุทธหัตถี  ต. หนองบัวเหนือ อ. เมืองตาก จ. ตาก</t>
  </si>
  <si>
    <t>7035</t>
  </si>
  <si>
    <t>01C065</t>
  </si>
  <si>
    <t>25576</t>
  </si>
  <si>
    <t>7101</t>
  </si>
  <si>
    <t>01E020</t>
  </si>
  <si>
    <t>17614</t>
  </si>
  <si>
    <t>เลขที่ 40 หมู่ที่ 1 ซ. - ถ. เจดีย์ยุทธหัตถี หนองบัวเหนือ เมืองตาก ตาก</t>
  </si>
  <si>
    <t>01E020-B001</t>
  </si>
  <si>
    <t>บ370/9952</t>
  </si>
  <si>
    <t>นาง บุญมา อ่อนจิ๋ว</t>
  </si>
  <si>
    <t>เลขที่ 129/2 ม. 8  ต. หนองบัวเหนือ อ. เมืองตาก จ. ตาก</t>
  </si>
  <si>
    <t>8602</t>
  </si>
  <si>
    <t>08C055</t>
  </si>
  <si>
    <t>313</t>
  </si>
  <si>
    <t>เลขที่ 129/2 หมู่ที่ 8 หนองบัวเหนือ เมืองตาก ตาก</t>
  </si>
  <si>
    <t>08C055-B001</t>
  </si>
  <si>
    <t>จ555/5771</t>
  </si>
  <si>
    <t>นาง จันทนา เนียมก้อน</t>
  </si>
  <si>
    <t>เลขที่ 129/3 หมู่ที่ 8 หนองบัวเหนือ เมืองตาก ตาก</t>
  </si>
  <si>
    <t>08C055-B002</t>
  </si>
  <si>
    <t>บ370/2940</t>
  </si>
  <si>
    <t>3630100025799</t>
  </si>
  <si>
    <t>นาง บุญมา เชื้อดี</t>
  </si>
  <si>
    <t>เลขที่ 174 ม. 3  ต. หนองบัวเหนือ อ. เมืองตาก จ. ตาก</t>
  </si>
  <si>
    <t>7898</t>
  </si>
  <si>
    <t>03K073</t>
  </si>
  <si>
    <t>25734</t>
  </si>
  <si>
    <t>เลขที่ 174 หมู่ที่ 3 หนองบัวเหนือ เมืองตาก ตาก</t>
  </si>
  <si>
    <t>03K073-B001</t>
  </si>
  <si>
    <t>บ370/1781</t>
  </si>
  <si>
    <t>นาย บุญมา แก้วสุก</t>
  </si>
  <si>
    <t>เลขที่ 44 ม. 7  ต. หนองบัวเหนือ อ. เมืองตาก จ. ตาก</t>
  </si>
  <si>
    <t>9391</t>
  </si>
  <si>
    <t>07D029</t>
  </si>
  <si>
    <t>929</t>
  </si>
  <si>
    <t>7139</t>
  </si>
  <si>
    <t>07D031</t>
  </si>
  <si>
    <t>1125</t>
  </si>
  <si>
    <t>ส790/1781</t>
  </si>
  <si>
    <t>นาย เสมอ แก้วสุก</t>
  </si>
  <si>
    <t>เลขที่ 44 หมู่ที่ 7 หนองบัวเหนือ เมืองตาก ตาก</t>
  </si>
  <si>
    <t>07D031-B001</t>
  </si>
  <si>
    <t>ส795/1781</t>
  </si>
  <si>
    <t>นาย เสมือน แก้วสุข</t>
  </si>
  <si>
    <t>เลขที่ 44/2 หมู่ที่ 7 หนองบัวเหนือ เมืองตาก ตาก</t>
  </si>
  <si>
    <t>07D031-B002</t>
  </si>
  <si>
    <t>ส710/1781</t>
  </si>
  <si>
    <t>นาย แสวง แก้วสุข</t>
  </si>
  <si>
    <t>เลขที่ 44/1 หมู่ที่ 7 หนองบัวเหนือ เมืองตาก ตาก</t>
  </si>
  <si>
    <t>07D031-B003</t>
  </si>
  <si>
    <t>บ370/2471</t>
  </si>
  <si>
    <t>นาง บุญมี จิตรกลาง</t>
  </si>
  <si>
    <t>9206</t>
  </si>
  <si>
    <t>04A030</t>
  </si>
  <si>
    <t>1043</t>
  </si>
  <si>
    <t>บ370/5771</t>
  </si>
  <si>
    <t>นาง บุญมี เนียมก้อน</t>
  </si>
  <si>
    <t>7030</t>
  </si>
  <si>
    <t>07D048</t>
  </si>
  <si>
    <t>1115</t>
  </si>
  <si>
    <t>เลขที่ 27 หมู่ที่ 7 หนองบัวเหนือ เมืองตาก ตาก</t>
  </si>
  <si>
    <t>07D048-B001</t>
  </si>
  <si>
    <t>ส550/5771</t>
  </si>
  <si>
    <t>นาง สุบิน เนียมก้อน</t>
  </si>
  <si>
    <t>เลขที่ 45 หมู่ที่ 7 หนองบัวเหนือ เมืองตาก ตาก</t>
  </si>
  <si>
    <t>07D048-B002</t>
  </si>
  <si>
    <t>ก870/5771</t>
  </si>
  <si>
    <t>นาง กุสุมา เนียมก้อน</t>
  </si>
  <si>
    <t>หมู่ที่ 7 หนองบัวเหนือ เมืองตาก ตาก</t>
  </si>
  <si>
    <t>07D048-B003</t>
  </si>
  <si>
    <t>บ381/7711</t>
  </si>
  <si>
    <t>3620100488801</t>
  </si>
  <si>
    <t>นาย บุญส่ง ม่วงแก้ว</t>
  </si>
  <si>
    <t>เลขที่ 39/1 ม. 1 ซ. บ้านดงยาง ถ. -  ต. ทุ่งกระเชาะ อ. บ้านตาก จ. ตาก</t>
  </si>
  <si>
    <t>7723</t>
  </si>
  <si>
    <t>03I129</t>
  </si>
  <si>
    <t>25717</t>
  </si>
  <si>
    <t>บ381/8797</t>
  </si>
  <si>
    <t>3630100012816</t>
  </si>
  <si>
    <t>นาย บุญส่ง สร้อยทอง</t>
  </si>
  <si>
    <t>8248</t>
  </si>
  <si>
    <t>05A003</t>
  </si>
  <si>
    <t>49312</t>
  </si>
  <si>
    <t>บ314/5777</t>
  </si>
  <si>
    <t>นาย บุญเกิด นวลละออง</t>
  </si>
  <si>
    <t>เลขที่ 29/3 ม. 1 ซ. - ถ. -  ต. หนองบัวเหนือ อ. เมืองตาก จ. ตาก</t>
  </si>
  <si>
    <t>8482</t>
  </si>
  <si>
    <t>01G113</t>
  </si>
  <si>
    <t>48841</t>
  </si>
  <si>
    <t>7819</t>
  </si>
  <si>
    <t>01G086</t>
  </si>
  <si>
    <t>17680</t>
  </si>
  <si>
    <t>8847</t>
  </si>
  <si>
    <t>01G087</t>
  </si>
  <si>
    <t>17846</t>
  </si>
  <si>
    <t>8848</t>
  </si>
  <si>
    <t>01G114</t>
  </si>
  <si>
    <t>48840</t>
  </si>
  <si>
    <t>บ314/1797</t>
  </si>
  <si>
    <t>น.ส. บุญเกิด เครือมี</t>
  </si>
  <si>
    <t>เลขที่ 23 ม. 7 ซ. บ้านปากห้วยไม้งาม ถ. -  ต. หนองบัวเหนือ อ. เมืองตาก จ. ตาก</t>
  </si>
  <si>
    <t>7513</t>
  </si>
  <si>
    <t>03F002</t>
  </si>
  <si>
    <t>25638</t>
  </si>
  <si>
    <t>9430</t>
  </si>
  <si>
    <t>07A062</t>
  </si>
  <si>
    <t>952</t>
  </si>
  <si>
    <t>9193</t>
  </si>
  <si>
    <t>07C001</t>
  </si>
  <si>
    <t>965</t>
  </si>
  <si>
    <t>บ323/7714</t>
  </si>
  <si>
    <t>นาย บุญเชิญ ยมเกิด</t>
  </si>
  <si>
    <t>เลขที่ 75 ม. 7  ต. หนองบัวเหนือ อ. เมืองตาก จ. ตาก</t>
  </si>
  <si>
    <t>9236</t>
  </si>
  <si>
    <t>05A039</t>
  </si>
  <si>
    <t>1065</t>
  </si>
  <si>
    <t>9398</t>
  </si>
  <si>
    <t>50X7599</t>
  </si>
  <si>
    <t>1235</t>
  </si>
  <si>
    <t>บ340/7741</t>
  </si>
  <si>
    <t>นาง บุญเถา มุ่ยแดง</t>
  </si>
  <si>
    <t>9436</t>
  </si>
  <si>
    <t>08B075</t>
  </si>
  <si>
    <t>464</t>
  </si>
  <si>
    <t>9176</t>
  </si>
  <si>
    <t>08C011</t>
  </si>
  <si>
    <t>279</t>
  </si>
  <si>
    <t>บ357/5514/001</t>
  </si>
  <si>
    <t>3630100020711</t>
  </si>
  <si>
    <t>นาง บุญเทียม ปานเกิด</t>
  </si>
  <si>
    <t>เลขที่ 107/2 ม. 3  ต. หนองบัวเหนือ อ. เมืองตาก จ. ตาก</t>
  </si>
  <si>
    <t>8116</t>
  </si>
  <si>
    <t>03G032</t>
  </si>
  <si>
    <t>48982</t>
  </si>
  <si>
    <t>8117</t>
  </si>
  <si>
    <t>03G031</t>
  </si>
  <si>
    <t>48983</t>
  </si>
  <si>
    <t>บ379/1798</t>
  </si>
  <si>
    <t>3630100004309</t>
  </si>
  <si>
    <t>นาง บุญเรือง เครือสอน</t>
  </si>
  <si>
    <t>เลขที่ 37/1 ม. 1  ต. หนองบัวเหนือ อ. เมืองตาก จ. ตาก</t>
  </si>
  <si>
    <t>8909</t>
  </si>
  <si>
    <t>01A002</t>
  </si>
  <si>
    <t>28847</t>
  </si>
  <si>
    <t>8917</t>
  </si>
  <si>
    <t>01E081/005</t>
  </si>
  <si>
    <t>64053</t>
  </si>
  <si>
    <t>บ379/4910</t>
  </si>
  <si>
    <t>นาง บุญเรือง เดื่อคำ</t>
  </si>
  <si>
    <t>เลขที่ 32/1 ม. 8  ต. หนองบัวเหนือ อ. เมืองตาก จ. ตาก</t>
  </si>
  <si>
    <t>9047</t>
  </si>
  <si>
    <t>08B063</t>
  </si>
  <si>
    <t>473</t>
  </si>
  <si>
    <t>ว840/4910</t>
  </si>
  <si>
    <t>นาย วิษณุ เดื่อคำ</t>
  </si>
  <si>
    <t>เลขที่ 32/1 หมู่ที่ 8 หนองบัวเหนือ เมืองตาก ตาก</t>
  </si>
  <si>
    <t>08B063-B003</t>
  </si>
  <si>
    <t>บ379/2814</t>
  </si>
  <si>
    <t>นาง บุญเรือน ชูศักดิ์</t>
  </si>
  <si>
    <t>เลขที่ 21/1 ม. 5  ต. หนองบัวเหนือ อ. เมืองตาก จ. ตาก</t>
  </si>
  <si>
    <t>9136</t>
  </si>
  <si>
    <t>05C026/001</t>
  </si>
  <si>
    <t>เลขที่ 21/1 หมู่ที่ 5 หนองบัวเหนือ เมืองตาก ตาก</t>
  </si>
  <si>
    <t>05C026/001-B001</t>
  </si>
  <si>
    <t>05C026/001-B002</t>
  </si>
  <si>
    <t>บ379/5717</t>
  </si>
  <si>
    <t>นาง บุญเรือน นิลขลัง</t>
  </si>
  <si>
    <t>เลขที่ 113/4 ม. 8  ต. หนองบัวเหนือ อ. เมืองตาก จ. ตาก</t>
  </si>
  <si>
    <t>9325</t>
  </si>
  <si>
    <t>08C035</t>
  </si>
  <si>
    <t>1457</t>
  </si>
  <si>
    <t>8846</t>
  </si>
  <si>
    <t>08C027</t>
  </si>
  <si>
    <t>1319</t>
  </si>
  <si>
    <t>เลขที่ 113/4 หมู่ที่ 8 หนองบัวเหนือ เมืองตาก ตาก</t>
  </si>
  <si>
    <t>08C027-B001</t>
  </si>
  <si>
    <t>|โรงเหล้า</t>
  </si>
  <si>
    <t>08C027-B002</t>
  </si>
  <si>
    <t>08C027-B003</t>
  </si>
  <si>
    <t>|ห้องครัว</t>
  </si>
  <si>
    <t>บ378/7714</t>
  </si>
  <si>
    <t>น.ส. บุญเลิศ ยมเกิด</t>
  </si>
  <si>
    <t>เลขที่ 44/3 ม. 4  ต. หนองบัวเหนือ อ. เมืองตาก จ. ตาก</t>
  </si>
  <si>
    <t>8860</t>
  </si>
  <si>
    <t>04D005</t>
  </si>
  <si>
    <t>1096</t>
  </si>
  <si>
    <t>เลขที่ 44/3 หมู่ที่ 4 หนองบัวเหนือ เมืองตาก ตาก</t>
  </si>
  <si>
    <t>04D005-B001</t>
  </si>
  <si>
    <t>บ379/8771</t>
  </si>
  <si>
    <t>นาง บุญเลื่อน สุริวงษ์</t>
  </si>
  <si>
    <t>เลขที่ 134/6 ม. 8  ต. หนองบัวเหนือ อ. เมืองตาก จ. ตาก</t>
  </si>
  <si>
    <t>9300</t>
  </si>
  <si>
    <t>07A022</t>
  </si>
  <si>
    <t>1256</t>
  </si>
  <si>
    <t>บ560/7180</t>
  </si>
  <si>
    <t>3630100498433</t>
  </si>
  <si>
    <t>นาง บุบผา วงษา</t>
  </si>
  <si>
    <t>เลขที่ 171 ม. 6  ต. ไม้งาม อ. เมืองตาก จ. ตาก</t>
  </si>
  <si>
    <t>7895</t>
  </si>
  <si>
    <t>02A052</t>
  </si>
  <si>
    <t>25732</t>
  </si>
  <si>
    <t>บ817/5756</t>
  </si>
  <si>
    <t>3529900361474</t>
  </si>
  <si>
    <t>ว่าที่ ร.ต. บุศกร บัวนพ</t>
  </si>
  <si>
    <t>เลขที่ 61 ม. 10  ต. แม่เมาะ อ. แม่เมาะ จ. ลำปาง</t>
  </si>
  <si>
    <t>8513</t>
  </si>
  <si>
    <t>03E005/004</t>
  </si>
  <si>
    <t>59726</t>
  </si>
  <si>
    <t>บ870/9917</t>
  </si>
  <si>
    <t>นาง บุศลา เอื้อการ</t>
  </si>
  <si>
    <t>8467</t>
  </si>
  <si>
    <t>03J008</t>
  </si>
  <si>
    <t>822</t>
  </si>
  <si>
    <t>บ870/7714</t>
  </si>
  <si>
    <t>น.ส. บุษยา ยมเกิด</t>
  </si>
  <si>
    <t>เลขที่ 99/2 ม. 8  ต. หนองบัวเหนือ อ. เมืองตาก จ. ตาก</t>
  </si>
  <si>
    <t>9051</t>
  </si>
  <si>
    <t>08B062</t>
  </si>
  <si>
    <t>474</t>
  </si>
  <si>
    <t>ส700/7714</t>
  </si>
  <si>
    <t>นาย เสรี ยมเกิด</t>
  </si>
  <si>
    <t>เลขที่ 99/2 หมู่ที่ 8 หนองบัวเหนือ เมืองตาก ตาก</t>
  </si>
  <si>
    <t>08B062-B001</t>
  </si>
  <si>
    <t>บ876/5379</t>
  </si>
  <si>
    <t>3630100010341</t>
  </si>
  <si>
    <t>น.ส. บุษราภรณ์ บุญเรือง</t>
  </si>
  <si>
    <t>เลขที่ 84/4 ม. 2  ต. หนองบัวเหนือ อ. เมืองตาก จ. ตาก</t>
  </si>
  <si>
    <t>8004</t>
  </si>
  <si>
    <t>02B045</t>
  </si>
  <si>
    <t>28293</t>
  </si>
  <si>
    <t>ย550/5379</t>
  </si>
  <si>
    <t>3630100010325</t>
  </si>
  <si>
    <t>นาย ยุทธ บุญเรือง</t>
  </si>
  <si>
    <t>เลขที่ 16/1 หมู่ที่ 2 ซ. - ถ. - หนองบัวเหนือ เมืองตาก ตาก</t>
  </si>
  <si>
    <t>02B045-B001</t>
  </si>
  <si>
    <t>บ871/1797</t>
  </si>
  <si>
    <t>3630100308685</t>
  </si>
  <si>
    <t>นาง บุหรั่ง เครือใย</t>
  </si>
  <si>
    <t>เลขที่ 85 ม. 1  ต. หนองบัวเหนือ อ. เมืองตาก จ. ตาก</t>
  </si>
  <si>
    <t>7119</t>
  </si>
  <si>
    <t>01E049</t>
  </si>
  <si>
    <t>25596</t>
  </si>
  <si>
    <t>ป420/7231</t>
  </si>
  <si>
    <t>3630100579841</t>
  </si>
  <si>
    <t>นาง ปณิชา วิชญกวีพร</t>
  </si>
  <si>
    <t>เลขที่ 148 ม. 1  ต. ท่าสายลวด อ. แม่สอด จ. ตาก</t>
  </si>
  <si>
    <t>7156</t>
  </si>
  <si>
    <t>01F024/001</t>
  </si>
  <si>
    <t>29454</t>
  </si>
  <si>
    <t>ป450/7577</t>
  </si>
  <si>
    <t>3630100003400</t>
  </si>
  <si>
    <t>น.ส. ปณิธิ วิธิรัมย์</t>
  </si>
  <si>
    <t>8885</t>
  </si>
  <si>
    <t>01H024</t>
  </si>
  <si>
    <t>48700</t>
  </si>
  <si>
    <t>ป687/8772</t>
  </si>
  <si>
    <t>3630100005461</t>
  </si>
  <si>
    <t>น.ส. ปภัสรา ศรีรจนา</t>
  </si>
  <si>
    <t>เลขที่ 5/253 ม. 16  ต. บางเสาธง อ. บางเสาธง จ. สมุทรปราการ</t>
  </si>
  <si>
    <t>8057</t>
  </si>
  <si>
    <t>01H007</t>
  </si>
  <si>
    <t>48819</t>
  </si>
  <si>
    <t>ป712/8978</t>
  </si>
  <si>
    <t>3101700599589</t>
  </si>
  <si>
    <t>นาง ปรกชล สอยเหลือง</t>
  </si>
  <si>
    <t>เลขที่ 224/16  แขวง วังทองหลาง เขต วังทองหลาง จ. กรุงเทพมหานคร</t>
  </si>
  <si>
    <t>7917</t>
  </si>
  <si>
    <t>02B054</t>
  </si>
  <si>
    <t>25780</t>
  </si>
  <si>
    <t>ป719/5700</t>
  </si>
  <si>
    <t>3630100005208</t>
  </si>
  <si>
    <t>นาง ประคอง ธิยะ</t>
  </si>
  <si>
    <t>เลขที่ 23/2 ม. 1  ต. หนองบัวเหนือ อ. เมืองตาก จ. ตาก</t>
  </si>
  <si>
    <t>8479</t>
  </si>
  <si>
    <t>01E062</t>
  </si>
  <si>
    <t>46012</t>
  </si>
  <si>
    <t>ป727/5557</t>
  </si>
  <si>
    <t>3630100013721</t>
  </si>
  <si>
    <t>นาย ประจวบ ปานบัวคำ</t>
  </si>
  <si>
    <t>เลขที่ 98/2 ม. 3 ซ. - ถ. เจดีย์ยุทธหัตถี  ต. หนองบัวเหนือ อ. เมืองตาก จ. ตาก</t>
  </si>
  <si>
    <t>7719</t>
  </si>
  <si>
    <t>03I124</t>
  </si>
  <si>
    <t>25709</t>
  </si>
  <si>
    <t>7654</t>
  </si>
  <si>
    <t>03I027</t>
  </si>
  <si>
    <t>17767</t>
  </si>
  <si>
    <t>เลขที่ 98/2 หมู่ที่ 3 ซ. - ถ. เจดีย์ยุทธหัตถี หนองบัวเหนือ เมืองตาก ตาก</t>
  </si>
  <si>
    <t>03I027-B001</t>
  </si>
  <si>
    <t>ป727/7187</t>
  </si>
  <si>
    <t>3160100480351</t>
  </si>
  <si>
    <t>นาย ประจวบ วงษ์เวียน</t>
  </si>
  <si>
    <t>เลขที่ 17 ม. 6 ซ. - ถ. -  ต. หนองบัวเหนือ อ. เมืองตาก จ. ตาก</t>
  </si>
  <si>
    <t>7494</t>
  </si>
  <si>
    <t>03D026</t>
  </si>
  <si>
    <t>5302</t>
  </si>
  <si>
    <t>ป727/5771/001</t>
  </si>
  <si>
    <t>นาย ประจวบ เนียมก้อน</t>
  </si>
  <si>
    <t>9201</t>
  </si>
  <si>
    <t>07A061</t>
  </si>
  <si>
    <t>973</t>
  </si>
  <si>
    <t>ป727/2270</t>
  </si>
  <si>
    <t>3630100018750</t>
  </si>
  <si>
    <t>นาง ประจวบ ใจจร</t>
  </si>
  <si>
    <t>เลขที่ 69 ม. 3 ซ. - ถ. -  ต. หนองบัวเหนือ อ. เมืองตาก จ. ตาก</t>
  </si>
  <si>
    <t>7273</t>
  </si>
  <si>
    <t>02A026</t>
  </si>
  <si>
    <t>27017</t>
  </si>
  <si>
    <t>เลขที่ 69 หมู่ที่ 3 ซ. - ถ. - หนองบัวเหนือ เมืองตาก ตาก</t>
  </si>
  <si>
    <t>02A026-B026</t>
  </si>
  <si>
    <t>7278</t>
  </si>
  <si>
    <t>02A032</t>
  </si>
  <si>
    <t>26978</t>
  </si>
  <si>
    <t>8816</t>
  </si>
  <si>
    <t>03K053</t>
  </si>
  <si>
    <t>25477</t>
  </si>
  <si>
    <t>7279</t>
  </si>
  <si>
    <t>02A034</t>
  </si>
  <si>
    <t>25488</t>
  </si>
  <si>
    <t>ป721/5771</t>
  </si>
  <si>
    <t>นาย ประจักร เนียมก้อน</t>
  </si>
  <si>
    <t>เลขที่ 3/1 ม. 7  ต. หนองบัวเหนือ อ. เมืองตาก จ. ตาก</t>
  </si>
  <si>
    <t>8627</t>
  </si>
  <si>
    <t>07C012</t>
  </si>
  <si>
    <t>1171</t>
  </si>
  <si>
    <t>เลขที่ 3/1 หมู่ที่ 7 หนองบัวเหนือ เมืองตาก ตาก</t>
  </si>
  <si>
    <t>07C012-B001</t>
  </si>
  <si>
    <t>ป727/5771</t>
  </si>
  <si>
    <t>นาง ประจิม เนียมก้อน</t>
  </si>
  <si>
    <t>เลขที่ 102 ม. 8  ต. หนองบัวเหนือ อ. เมืองตาก จ. ตาก</t>
  </si>
  <si>
    <t>9021</t>
  </si>
  <si>
    <t>08B044</t>
  </si>
  <si>
    <t>265</t>
  </si>
  <si>
    <t>จ545/8771</t>
  </si>
  <si>
    <t>นาง จินตนา สรรค์เชื้อไพบูลย์</t>
  </si>
  <si>
    <t>เลขที่ 102 หมู่ที่ 8 หนองบัวเหนือ เมืองตาก ตาก</t>
  </si>
  <si>
    <t>08B044-B001</t>
  </si>
  <si>
    <t>ธ บ ประชารัฐหมู่1</t>
  </si>
  <si>
    <t xml:space="preserve">ร.ต.ท. ประชารัฐหมู่1 </t>
  </si>
  <si>
    <t xml:space="preserve"> ต. หนองบัวเหนือ อ. เมืองตาก จ. ตาก</t>
  </si>
  <si>
    <t>9435</t>
  </si>
  <si>
    <t>01E094</t>
  </si>
  <si>
    <t>หนองบัวเหนือ เมืองตาก ตาก</t>
  </si>
  <si>
    <t>01E094-B001</t>
  </si>
  <si>
    <t>ธ บ ประชารัฐหมู่2</t>
  </si>
  <si>
    <t xml:space="preserve">ร.ต.ท. ประชารัฐหมู่2 </t>
  </si>
  <si>
    <t>ม. 2  ต. หนองบัวเหนือ อ. เมืองตาก จ. ตาก</t>
  </si>
  <si>
    <t>9421</t>
  </si>
  <si>
    <t>02B071</t>
  </si>
  <si>
    <t>หมู่ที่ 2 หนองบัวเหนือ เมืองตาก ตาก</t>
  </si>
  <si>
    <t>02B071-B001</t>
  </si>
  <si>
    <t>ประชารัฐหมู่2</t>
  </si>
  <si>
    <t>ป724/2738</t>
  </si>
  <si>
    <t>3630100005071</t>
  </si>
  <si>
    <t>นาง ประชิต เจริญสุข</t>
  </si>
  <si>
    <t>เลขที่ 48 ม. 1 ซ. - ถ. เจดีย์ยุทธหัตถี  ต. หนองบัวเหนือ อ. เมืองตาก จ. ตาก</t>
  </si>
  <si>
    <t>7157</t>
  </si>
  <si>
    <t>01F025</t>
  </si>
  <si>
    <t>32660</t>
  </si>
  <si>
    <t>7123</t>
  </si>
  <si>
    <t>01E057</t>
  </si>
  <si>
    <t>32641</t>
  </si>
  <si>
    <t>7171</t>
  </si>
  <si>
    <t>01F040/003</t>
  </si>
  <si>
    <t>52257</t>
  </si>
  <si>
    <t>ป748/5918</t>
  </si>
  <si>
    <t>นาย ประดิษฐ์ ทองศร</t>
  </si>
  <si>
    <t>เลขที่ 23/2 ม. 2  ต. หนองบัวเหนือ อ. เมืองตาก จ. ตาก</t>
  </si>
  <si>
    <t>8623</t>
  </si>
  <si>
    <t>03H034</t>
  </si>
  <si>
    <t>855</t>
  </si>
  <si>
    <t>ป748/7714</t>
  </si>
  <si>
    <t>3630100024342</t>
  </si>
  <si>
    <t>นาย ประดิษฐ์ ยมเกิด</t>
  </si>
  <si>
    <t>เลขที่ 155/1 ม. 3 ซ. - ถ. เจดีย์ยุทธหัตถี  ต. หนองบัวเหนือ อ. เมืองตาก จ. ตาก</t>
  </si>
  <si>
    <t>7629</t>
  </si>
  <si>
    <t>03H007</t>
  </si>
  <si>
    <t>27496</t>
  </si>
  <si>
    <t>ป757/5771</t>
  </si>
  <si>
    <t>น.ส. ประทวน เนียมก้อน</t>
  </si>
  <si>
    <t>เลขที่ 151 ม. 8  ต. หนองบัวเหนือ อ. เมืองตาก จ. ตาก</t>
  </si>
  <si>
    <t>8604</t>
  </si>
  <si>
    <t>07B041</t>
  </si>
  <si>
    <t>1182</t>
  </si>
  <si>
    <t>เลขที่ 151 หมู่ที่ 8 หนองบัวเหนือ เมืองตาก ตาก</t>
  </si>
  <si>
    <t>07B041-B001</t>
  </si>
  <si>
    <t>ป757/8985</t>
  </si>
  <si>
    <t>3630100023427</t>
  </si>
  <si>
    <t>นาย ประทวน เสือสีนาค</t>
  </si>
  <si>
    <t>เลขที่ 12 ม. 3  ต. หนองบัวเหนือ อ. เมืองตาก จ. ตาก</t>
  </si>
  <si>
    <t>8410</t>
  </si>
  <si>
    <t>03J027</t>
  </si>
  <si>
    <t>790</t>
  </si>
  <si>
    <t>7899</t>
  </si>
  <si>
    <t>03K063</t>
  </si>
  <si>
    <t>25735</t>
  </si>
  <si>
    <t>ป755/1791</t>
  </si>
  <si>
    <t>3630100009998</t>
  </si>
  <si>
    <t>นาย ประทิน เครืองิ้ว</t>
  </si>
  <si>
    <t>เลขที่ 63 ม. 2  ต. หนองบัวเหนือ อ. เมืองตาก จ. ตาก</t>
  </si>
  <si>
    <t>8303</t>
  </si>
  <si>
    <t>02C028/001</t>
  </si>
  <si>
    <t>57155</t>
  </si>
  <si>
    <t>เลขที่ 63 หมู่ที่ 2 หนองบัวเหนือ เมืองตาก ตาก</t>
  </si>
  <si>
    <t>02C028/001-B001</t>
  </si>
  <si>
    <t>ป755/2940</t>
  </si>
  <si>
    <t>นาง ประทิน เชื้อดี</t>
  </si>
  <si>
    <t>เลขที่ 114/1 ม. 3 ซ. - ถ. เจดีย์ยุทธหัตถี  ต. หนองบัวเหนือ อ. เมืองตาก จ. ตาก</t>
  </si>
  <si>
    <t>8712</t>
  </si>
  <si>
    <t>03F091/001</t>
  </si>
  <si>
    <t>54805</t>
  </si>
  <si>
    <t>7584</t>
  </si>
  <si>
    <t>03F096</t>
  </si>
  <si>
    <t>25702</t>
  </si>
  <si>
    <t>เลขที่ 114/1 หมู่ที่ 3 ซ. - ถ. เจดีย์ยุทธหัตถี หนองบัวเหนือ เมืองตาก ตาก</t>
  </si>
  <si>
    <t>03F096-B001</t>
  </si>
  <si>
    <t>ป755/5315</t>
  </si>
  <si>
    <t>นาย ประทีป บุญกำเนิด</t>
  </si>
  <si>
    <t>เลขที่ 86 ม. 8  ต. หนองบัวเหนือ อ. เมืองตาก จ. ตาก</t>
  </si>
  <si>
    <t>8732</t>
  </si>
  <si>
    <t>50X6922</t>
  </si>
  <si>
    <t>7</t>
  </si>
  <si>
    <t>ป755/7714</t>
  </si>
  <si>
    <t>นาย ประทีป ยมเกิด</t>
  </si>
  <si>
    <t>เลขที่ 132/1 ม. 8  ต. หนองบัวเหนือ อ. เมืองตาก จ. ตาก</t>
  </si>
  <si>
    <t>8977</t>
  </si>
  <si>
    <t>08C025</t>
  </si>
  <si>
    <t>289</t>
  </si>
  <si>
    <t>ส140/7714</t>
  </si>
  <si>
    <t>นาย สุกัด ยมเกิด</t>
  </si>
  <si>
    <t>เลขที่ 132/1 หมู่ที่ 8 หนองบัวเหนือ เมืองตาก ตาก</t>
  </si>
  <si>
    <t>08C025-B001</t>
  </si>
  <si>
    <t>ม500/5000</t>
  </si>
  <si>
    <t>นาย มานะ นันตา</t>
  </si>
  <si>
    <t>เลขที่ 131 หมู่ที่ 8 หนองบัวเหนือ เมืองตาก ตาก</t>
  </si>
  <si>
    <t>08C025-B002</t>
  </si>
  <si>
    <t>ป755/8710</t>
  </si>
  <si>
    <t>3630100007588</t>
  </si>
  <si>
    <t>นาย ประทีป หลำคำ</t>
  </si>
  <si>
    <t>เลขที่ 82/3 ม. 1 ซ. - ถ. เจดีย์ยุทธหัตถี  ต. หนองบัวเหนือ อ. เมืองตาก จ. ตาก</t>
  </si>
  <si>
    <t>7217</t>
  </si>
  <si>
    <t>01G014/005</t>
  </si>
  <si>
    <t>52041</t>
  </si>
  <si>
    <t>ป755/9872</t>
  </si>
  <si>
    <t>3630100368254</t>
  </si>
  <si>
    <t>นาง ประทีป แอสมจิตร์</t>
  </si>
  <si>
    <t>เลขที่ 162/3 ม. 2  ต. หนองบัวใต้ อ. เมืองตาก จ. ตาก</t>
  </si>
  <si>
    <t>8535</t>
  </si>
  <si>
    <t>01H002</t>
  </si>
  <si>
    <t>48815</t>
  </si>
  <si>
    <t>ป757/5339</t>
  </si>
  <si>
    <t>นาง ประทุม ปัญญาอ่อง</t>
  </si>
  <si>
    <t>เลขที่ 81 ม. 8  ต. หนองบัวเหนือ อ. เมืองตาก จ. ตาก</t>
  </si>
  <si>
    <t>9033</t>
  </si>
  <si>
    <t>08B027</t>
  </si>
  <si>
    <t>81</t>
  </si>
  <si>
    <t>เลขที่ 81 หมู่ที่ 8 หนองบัวเหนือ เมืองตาก ตาก</t>
  </si>
  <si>
    <t>08B027-B002</t>
  </si>
  <si>
    <t>08B027-B001</t>
  </si>
  <si>
    <t>9366</t>
  </si>
  <si>
    <t>08B004</t>
  </si>
  <si>
    <t>892</t>
  </si>
  <si>
    <t>ป757/5557</t>
  </si>
  <si>
    <t>3630100026311</t>
  </si>
  <si>
    <t>นาง ประทุม ปานบัวคำ</t>
  </si>
  <si>
    <t>เลขที่ 199 ม. 3 ซ. - ถ. เจดีย์ยุทธหัตถี  ต. หนองบัวเหนือ อ. เมืองตาก จ. ตาก</t>
  </si>
  <si>
    <t>7626</t>
  </si>
  <si>
    <t>03H004</t>
  </si>
  <si>
    <t>27493</t>
  </si>
  <si>
    <t>8221</t>
  </si>
  <si>
    <t>03I047/003</t>
  </si>
  <si>
    <t>52210</t>
  </si>
  <si>
    <t>เลขที่ 199 หมู่ที่ 3 ซ. - ถ. เจดีย์ยุทธหัตถี หนองบัวเหนือ เมืองตาก ตาก</t>
  </si>
  <si>
    <t>03I047/003-B001</t>
  </si>
  <si>
    <t>ป757/9517</t>
  </si>
  <si>
    <t>3630100022005</t>
  </si>
  <si>
    <t>นาง ประทุม อินครอง</t>
  </si>
  <si>
    <t>เลขที่ 123/1 ม. 3 ซ. - ถ. -  ต. หนองบัวเหนือ อ. เมืองตาก จ. ตาก</t>
  </si>
  <si>
    <t>8705</t>
  </si>
  <si>
    <t>03I071</t>
  </si>
  <si>
    <t>17795</t>
  </si>
  <si>
    <t>ส557/6777</t>
  </si>
  <si>
    <t>3630100022013</t>
  </si>
  <si>
    <t>นาย สุนทร พรมมา</t>
  </si>
  <si>
    <t>เลขที่ 123/2 หมู่ที่ 3 หนองบัวเหนือ เมืองตาก ตาก</t>
  </si>
  <si>
    <t>03I071-B001</t>
  </si>
  <si>
    <t>เลขที่ 123/1 หมู่ที่ 3 ซ. - ถ. - หนองบัวเหนือ เมืองตาก ตาก</t>
  </si>
  <si>
    <t>03I071-B002</t>
  </si>
  <si>
    <t>8706</t>
  </si>
  <si>
    <t>03E024</t>
  </si>
  <si>
    <t>25671</t>
  </si>
  <si>
    <t>7658</t>
  </si>
  <si>
    <t>03I072</t>
  </si>
  <si>
    <t>42459</t>
  </si>
  <si>
    <t>ป781/1717</t>
  </si>
  <si>
    <t>3630100022285</t>
  </si>
  <si>
    <t>นาง ประสงค์ คุ้มเครือ</t>
  </si>
  <si>
    <t>เลขที่ 128/2 หมู่ที่ 3 หนองบัวเหนือ เมืองตาก ตาก</t>
  </si>
  <si>
    <t>03I072-B001</t>
  </si>
  <si>
    <t>7674</t>
  </si>
  <si>
    <t>03I055</t>
  </si>
  <si>
    <t>17782</t>
  </si>
  <si>
    <t>ป757/5919</t>
  </si>
  <si>
    <t>นาง ประทุม เนื่องเอม</t>
  </si>
  <si>
    <t>เลขที่ 98/1 ม. 1 ซ. - ถ. เจดีย์ยุทธหัตถี  ต. หนองบัวเหนือ อ. เมืองตาก จ. ตาก</t>
  </si>
  <si>
    <t>8504</t>
  </si>
  <si>
    <t>01G061</t>
  </si>
  <si>
    <t>17663</t>
  </si>
  <si>
    <t>ส787/8710</t>
  </si>
  <si>
    <t>3630100305317</t>
  </si>
  <si>
    <t>นาย สมหมาย หลำคำ</t>
  </si>
  <si>
    <t>เลขที่ 98/2 หมู่ที่ 1 หนองบัวเหนือ เมืองตาก ตาก</t>
  </si>
  <si>
    <t>01G061-B001</t>
  </si>
  <si>
    <t>ป759/2557</t>
  </si>
  <si>
    <t>3630100022528</t>
  </si>
  <si>
    <t>นาง ประนอม จันทร์พุฒ</t>
  </si>
  <si>
    <t>เลขที่ 129/1 ม. 3 ซ. - ถ. เจดีย์ยุทธหัตถี  ต. หนองบัวเหนือ อ. เมืองตาก จ. ตาก</t>
  </si>
  <si>
    <t>7425</t>
  </si>
  <si>
    <t>03B029</t>
  </si>
  <si>
    <t>27929</t>
  </si>
  <si>
    <t>ป759/2753</t>
  </si>
  <si>
    <t>นาง ประนอม จิ๋วปัญญา</t>
  </si>
  <si>
    <t>เลขที่ 158 ม. 3 ซ. - ถ. เจดีย์ยุทธหัตถี  ต. หนองบัวเหนือ อ. เมืองตาก จ. ตาก</t>
  </si>
  <si>
    <t>8746</t>
  </si>
  <si>
    <t>50X6937</t>
  </si>
  <si>
    <t>185</t>
  </si>
  <si>
    <t>7769</t>
  </si>
  <si>
    <t>03K057</t>
  </si>
  <si>
    <t>49181</t>
  </si>
  <si>
    <t>ป759/5918</t>
  </si>
  <si>
    <t>น.ส. ประนอม ทองศร</t>
  </si>
  <si>
    <t>เลขที่ 112/1 ม. 3  ต. หนองบัวเหนือ อ. เมืองตาก จ. ตาก</t>
  </si>
  <si>
    <t>8356</t>
  </si>
  <si>
    <t>03G016/005</t>
  </si>
  <si>
    <t>52719</t>
  </si>
  <si>
    <t>8430</t>
  </si>
  <si>
    <t>03H037</t>
  </si>
  <si>
    <t>ป759/5976</t>
  </si>
  <si>
    <t>น.ส. ประนอม น้อยพรม</t>
  </si>
  <si>
    <t>เลขที่ 147 ม. 8  ต. หนองบัวเหนือ อ. เมืองตาก จ. ตาก</t>
  </si>
  <si>
    <t>9179</t>
  </si>
  <si>
    <t>08C050</t>
  </si>
  <si>
    <t>303</t>
  </si>
  <si>
    <t>9181</t>
  </si>
  <si>
    <t>08C046</t>
  </si>
  <si>
    <t>306</t>
  </si>
  <si>
    <t>9182</t>
  </si>
  <si>
    <t>08C049</t>
  </si>
  <si>
    <t>307</t>
  </si>
  <si>
    <t>9432</t>
  </si>
  <si>
    <t>08C052</t>
  </si>
  <si>
    <t>309</t>
  </si>
  <si>
    <t>บ600/7714</t>
  </si>
  <si>
    <t>นาง บุผา ยมเกิด</t>
  </si>
  <si>
    <t>เลขที่ 147 หมู่ที่ 8 หนองบัวเหนือ เมืองตาก ตาก</t>
  </si>
  <si>
    <t>08C052-B002</t>
  </si>
  <si>
    <t>ป759/1519</t>
  </si>
  <si>
    <t>3630100008657</t>
  </si>
  <si>
    <t>นาง ประนอม เกินก่อ</t>
  </si>
  <si>
    <t>เลขที่ 99/3 ม. 1 ซ. - ถ. เจดีย์ยุทธหัตถี  ต. หนองบัวเหนือ อ. เมืองตาก จ. ตาก</t>
  </si>
  <si>
    <t>8278</t>
  </si>
  <si>
    <t>01G014/001</t>
  </si>
  <si>
    <t>52043</t>
  </si>
  <si>
    <t>8718</t>
  </si>
  <si>
    <t>01G063</t>
  </si>
  <si>
    <t>701</t>
  </si>
  <si>
    <t>ส745/6559</t>
  </si>
  <si>
    <t>นาย สุวัฒน์ชัย โพธิ์ทอง</t>
  </si>
  <si>
    <t>เลขที่ 98/7 หมู่ที่ 1 หนองบัวเหนือ เมืองตาก ตาก</t>
  </si>
  <si>
    <t>01G063-B002</t>
  </si>
  <si>
    <t>อ511/5918</t>
  </si>
  <si>
    <t>3630100008614</t>
  </si>
  <si>
    <t>นาง อนงค์ ทองสวน</t>
  </si>
  <si>
    <t>เลขที่ 99/2 หมู่ที่ 1 หนองบัวเหนือ เมืองตาก ตาก</t>
  </si>
  <si>
    <t>01G063-B003</t>
  </si>
  <si>
    <t>เลขที่ 99/3 หมู่ที่ 1 ซ. - ถ. เจดีย์ยุทธหัตถี หนองบัวเหนือ เมืองตาก ตาก</t>
  </si>
  <si>
    <t>01G063-B004</t>
  </si>
  <si>
    <t>ส753/8711</t>
  </si>
  <si>
    <t>นาง สิริธัญญ์ เหล็กข้อ</t>
  </si>
  <si>
    <t>เลขที่ 99/5 หมู่ที่ 1 หนองบัวเหนือ เมืองตาก ตาก</t>
  </si>
  <si>
    <t>01G063-B005</t>
  </si>
  <si>
    <t>ส670/1797</t>
  </si>
  <si>
    <t>3630100008525</t>
  </si>
  <si>
    <t>นาง สีแพร เครือเมฆ</t>
  </si>
  <si>
    <t>เลขที่ 98/4 หมู่ที่ 1 ซ. - ถ. เจดีย์ยุทธหัตถี หนองบัวเหนือ เมืองตาก ตาก</t>
  </si>
  <si>
    <t>01G063-B001</t>
  </si>
  <si>
    <t>7215</t>
  </si>
  <si>
    <t>01G014/002</t>
  </si>
  <si>
    <t>52042</t>
  </si>
  <si>
    <t>ป759/1795</t>
  </si>
  <si>
    <t>น.ส. ประนอม เครือน้อย</t>
  </si>
  <si>
    <t>เลขที่ 34 ม. 4 ซ. บ้านปากห้วยไม้งาม ถ. -  ต. หนองบัวเหนือ อ. เมืองตาก จ. ตาก</t>
  </si>
  <si>
    <t>7418</t>
  </si>
  <si>
    <t>03B021</t>
  </si>
  <si>
    <t>27910</t>
  </si>
  <si>
    <t>ป765/7714</t>
  </si>
  <si>
    <t>นาย ประพันธ์ ยมเกิด</t>
  </si>
  <si>
    <t>เลขที่ 58/2  ต. หนองบัวเหนือ อ. เมืองตาก จ. ตาก</t>
  </si>
  <si>
    <t>9320</t>
  </si>
  <si>
    <t>04A042</t>
  </si>
  <si>
    <t>1278</t>
  </si>
  <si>
    <t>ป766/5771</t>
  </si>
  <si>
    <t>นาง ประภาพร เนียมก้อน</t>
  </si>
  <si>
    <t>เลขที่ - ม. 7  ต. หนองบัวเหนือ อ. เมืองตาก จ. ตาก</t>
  </si>
  <si>
    <t>9285</t>
  </si>
  <si>
    <t>07A043</t>
  </si>
  <si>
    <t>1248</t>
  </si>
  <si>
    <t>ป766/5165</t>
  </si>
  <si>
    <t>3639900126032</t>
  </si>
  <si>
    <t>นาง ประภาพัชร์ ทุ่งโพธิแดง</t>
  </si>
  <si>
    <t>เลขที่ 85 ม. 15  ต. นิคมทุ่งโพธิ์ทะเล อ. เมืองกำแพงเพชร จ. กำแพงเพชร</t>
  </si>
  <si>
    <t>8328</t>
  </si>
  <si>
    <t>01F028/002</t>
  </si>
  <si>
    <t>55562</t>
  </si>
  <si>
    <t>ป774/6779</t>
  </si>
  <si>
    <t>3640600222011</t>
  </si>
  <si>
    <t>ร.ต. ประมาณ พูลรอดแก้ว</t>
  </si>
  <si>
    <t>เลขที่ 399/85 ม. 10  ต. น้ำรึม อ. เมืองตาก จ. ตาก</t>
  </si>
  <si>
    <t>8218</t>
  </si>
  <si>
    <t>03F031/003</t>
  </si>
  <si>
    <t>52191</t>
  </si>
  <si>
    <t>ป774/6777</t>
  </si>
  <si>
    <t>นาย ประวัติ พรมมา</t>
  </si>
  <si>
    <t>8654</t>
  </si>
  <si>
    <t>03J080</t>
  </si>
  <si>
    <t>48850</t>
  </si>
  <si>
    <t>8655</t>
  </si>
  <si>
    <t>03J077</t>
  </si>
  <si>
    <t>48926</t>
  </si>
  <si>
    <t>ป774/8781</t>
  </si>
  <si>
    <t>นาย ประวัติ ศรีเสงี่ยม</t>
  </si>
  <si>
    <t>เลขที่ 48 ม. 8  ต. หนองบัวเหนือ อ. เมืองตาก จ. ตาก</t>
  </si>
  <si>
    <t>9009</t>
  </si>
  <si>
    <t>08B053</t>
  </si>
  <si>
    <t>266</t>
  </si>
  <si>
    <t>จ784/8558</t>
  </si>
  <si>
    <t>นาง จิรสุดา สิทธิเสนา</t>
  </si>
  <si>
    <t>เลขที่ 48 หมู่ที่ 8 หนองบัวเหนือ เมืองตาก ตาก</t>
  </si>
  <si>
    <t>08B053-B001</t>
  </si>
  <si>
    <t>08B053-B002</t>
  </si>
  <si>
    <t>08B053-B003</t>
  </si>
  <si>
    <t>9010</t>
  </si>
  <si>
    <t>08B054</t>
  </si>
  <si>
    <t>08B054-B001</t>
  </si>
  <si>
    <t>ป771/1700</t>
  </si>
  <si>
    <t>น.ส. ประวิง คำมี</t>
  </si>
  <si>
    <t>เลขที่ 27 ม. 8  ต. หนองบัวเหนือ อ. เมืองตาก จ. ตาก</t>
  </si>
  <si>
    <t>9242</t>
  </si>
  <si>
    <t>08A021</t>
  </si>
  <si>
    <t>518</t>
  </si>
  <si>
    <t>ป775/6253</t>
  </si>
  <si>
    <t>1639900027356</t>
  </si>
  <si>
    <t>นาย ประวิทย์ ภู่ชำนาญ</t>
  </si>
  <si>
    <t>เลขที่ 4 ม. 1  ต. หนองบัวเหนือ อ. เมืองตาก จ. ตาก</t>
  </si>
  <si>
    <t>8375</t>
  </si>
  <si>
    <t>01C002/005</t>
  </si>
  <si>
    <t>54652</t>
  </si>
  <si>
    <t>ป781/1557</t>
  </si>
  <si>
    <t>นาย ประสงค์ กันธิยะ</t>
  </si>
  <si>
    <t>เลขที่ 14 ม. 4 ซ. - ถ. -  ต. หนองบัวเหนือ อ. เมืองตาก จ. ตาก</t>
  </si>
  <si>
    <t>9101</t>
  </si>
  <si>
    <t>04D017</t>
  </si>
  <si>
    <t>1108</t>
  </si>
  <si>
    <t>น674/7918</t>
  </si>
  <si>
    <t>นาง นพรัตน เมืองสมบัติ</t>
  </si>
  <si>
    <t>เลขที่ 154 หมู่ที่ 4 หนองบัวเหนือ เมืองตาก ตาก</t>
  </si>
  <si>
    <t>04D017-B005</t>
  </si>
  <si>
    <t>เลขที่ 14 หมู่ที่ 4 ซ. - ถ. - หนองบัวเหนือ เมืองตาก ตาก</t>
  </si>
  <si>
    <t>04D017-B001</t>
  </si>
  <si>
    <t>04D017-B002</t>
  </si>
  <si>
    <t>ส727/1717</t>
  </si>
  <si>
    <t>นาย สมชาย กุมกร</t>
  </si>
  <si>
    <t>เลขที่ 64/2 หมู่ที่ 4 หนองบัวเหนือ เมืองตาก ตาก</t>
  </si>
  <si>
    <t>04D017-B003</t>
  </si>
  <si>
    <t>พ750/7755</t>
  </si>
  <si>
    <t>นาย เพลิน มูลนันไชย</t>
  </si>
  <si>
    <t>เลขที่ 65 หมู่ที่ 4 หนองบัวเหนือ เมืองตาก ตาก</t>
  </si>
  <si>
    <t>04D017-B004</t>
  </si>
  <si>
    <t>9304</t>
  </si>
  <si>
    <t>04A034</t>
  </si>
  <si>
    <t>637</t>
  </si>
  <si>
    <t>ป781/2557</t>
  </si>
  <si>
    <t>3630100618650</t>
  </si>
  <si>
    <t>นาย ประสงค์ จันทร์ฤทธิ์</t>
  </si>
  <si>
    <t>7836</t>
  </si>
  <si>
    <t>03I092</t>
  </si>
  <si>
    <t>17812</t>
  </si>
  <si>
    <t>ป781/5767</t>
  </si>
  <si>
    <t>3630100022722</t>
  </si>
  <si>
    <t>นาย ประสงค์ ทิมแพร</t>
  </si>
  <si>
    <t>เลขที่ 133 ม. 3  ต. หนองบัวเหนือ อ. เมืองตาก จ. ตาก</t>
  </si>
  <si>
    <t>7954</t>
  </si>
  <si>
    <t>03I060</t>
  </si>
  <si>
    <t>28159</t>
  </si>
  <si>
    <t>เลขที่ 133 หมู่ที่ 3 หนองบัวเหนือ เมืองตาก ตาก</t>
  </si>
  <si>
    <t>03I060-B001</t>
  </si>
  <si>
    <t>ป787/8765</t>
  </si>
  <si>
    <t>3630100006000</t>
  </si>
  <si>
    <t>นาย ประสาร สายโพธิ์</t>
  </si>
  <si>
    <t>8297</t>
  </si>
  <si>
    <t>01F057</t>
  </si>
  <si>
    <t>55548</t>
  </si>
  <si>
    <t>ป785/2725</t>
  </si>
  <si>
    <t>3630100019853</t>
  </si>
  <si>
    <t>นาย ประสิทธิ์ จุ้ยชำนาญ</t>
  </si>
  <si>
    <t>เลขที่ 98/4 ม. 3  ต. หนองบัวเหนือ อ. เมืองตาก จ. ตาก</t>
  </si>
  <si>
    <t>7909</t>
  </si>
  <si>
    <t>03I122</t>
  </si>
  <si>
    <t>25711</t>
  </si>
  <si>
    <t>ป785/8155</t>
  </si>
  <si>
    <t>นาย ประสิทธิ์ สูงปานเขา</t>
  </si>
  <si>
    <t>เลขที่ 75/4 ม. 8  ต. หนองบัวเหนือ อ. เมืองตาก จ. ตาก</t>
  </si>
  <si>
    <t>9419</t>
  </si>
  <si>
    <t>50X7621</t>
  </si>
  <si>
    <t>478</t>
  </si>
  <si>
    <t>ป785/9332</t>
  </si>
  <si>
    <t>นาย ประสิทธิ์ อัญญโชติ</t>
  </si>
  <si>
    <t>เลขที่ 271/1 ถ. มหาดไทยบำรุง  ต. ระแหง อ. เมืองตาก จ. ตาก</t>
  </si>
  <si>
    <t>8624</t>
  </si>
  <si>
    <t>50X6814</t>
  </si>
  <si>
    <t>872</t>
  </si>
  <si>
    <t>ป785/2738</t>
  </si>
  <si>
    <t>นาย ประสิทธิ์ เจริญสุข</t>
  </si>
  <si>
    <t>7105</t>
  </si>
  <si>
    <t>01E028</t>
  </si>
  <si>
    <t>17616</t>
  </si>
  <si>
    <t>เลขที่ 48 หมู่ที่ 1 ซ. - ถ. เจดีย์ยุทธหัตถี หนองบัวเหนือ เมืองตาก ตาก</t>
  </si>
  <si>
    <t>01E028-B001</t>
  </si>
  <si>
    <t>7106</t>
  </si>
  <si>
    <t>01E029</t>
  </si>
  <si>
    <t>17617</t>
  </si>
  <si>
    <t>ป785/5771</t>
  </si>
  <si>
    <t>3630100017362</t>
  </si>
  <si>
    <t>นาย ประสิทธิ์ เนียมก้อน</t>
  </si>
  <si>
    <t>เลขที่ 45/2 ม. 7 ซ. - ถ. -  ต. หนองบัวเหนือ อ. เมืองตาก จ. ตาก</t>
  </si>
  <si>
    <t>7560</t>
  </si>
  <si>
    <t>03F058</t>
  </si>
  <si>
    <t>25684</t>
  </si>
  <si>
    <t>เลขที่ 45/2 หมู่ที่ 7 ซ. - ถ. - หนองบัวเหนือ เมืองตาก ตาก</t>
  </si>
  <si>
    <t>03F058-B001</t>
  </si>
  <si>
    <t>03F058-B002</t>
  </si>
  <si>
    <t>03F058-B003</t>
  </si>
  <si>
    <t>ป785/2781</t>
  </si>
  <si>
    <t>นาย ประสิทธิ์ ไชยสังข์</t>
  </si>
  <si>
    <t>เลขที่ 457 ม. 11 ซ. - ถ. -  ต. น้ำรึม อ. เมืองตาก จ. ตาก</t>
  </si>
  <si>
    <t>7359</t>
  </si>
  <si>
    <t>02C059</t>
  </si>
  <si>
    <t>30990</t>
  </si>
  <si>
    <t>ป787/8772</t>
  </si>
  <si>
    <t>นาง ประหยัด ศรีรจนา</t>
  </si>
  <si>
    <t>เลขที่ 12/2 ม. 4  ต. หนองบัวเหนือ อ. เมืองตาก จ. ตาก</t>
  </si>
  <si>
    <t>9238</t>
  </si>
  <si>
    <t>08A016</t>
  </si>
  <si>
    <t>513</t>
  </si>
  <si>
    <t>ป787/8184</t>
  </si>
  <si>
    <t>5630190022936</t>
  </si>
  <si>
    <t>นาย ประหยัด สิงห์เดช</t>
  </si>
  <si>
    <t>เลขที่ 122/1 ม. 8  ต. หนองบัวเหนือ อ. เมืองตาก จ. ตาก</t>
  </si>
  <si>
    <t>8834</t>
  </si>
  <si>
    <t>08B003</t>
  </si>
  <si>
    <t>เลขที่ 122/1 หมู่ที่ 8 หนองบัวเหนือ เมืองตาก ตาก</t>
  </si>
  <si>
    <t>08B003-B001</t>
  </si>
  <si>
    <t>08B003-B002</t>
  </si>
  <si>
    <t>ป787/1791</t>
  </si>
  <si>
    <t>3630100010376</t>
  </si>
  <si>
    <t>นาย ประหยัด เครืองิ้ว</t>
  </si>
  <si>
    <t>7824</t>
  </si>
  <si>
    <t>02D018</t>
  </si>
  <si>
    <t>17695</t>
  </si>
  <si>
    <t>02D018-B001</t>
  </si>
  <si>
    <t>7345</t>
  </si>
  <si>
    <t>02C032</t>
  </si>
  <si>
    <t>28285</t>
  </si>
  <si>
    <t>02C032-B001</t>
  </si>
  <si>
    <t>7346</t>
  </si>
  <si>
    <t>02C033</t>
  </si>
  <si>
    <t>29450</t>
  </si>
  <si>
    <t>7368</t>
  </si>
  <si>
    <t>02D017</t>
  </si>
  <si>
    <t>17694</t>
  </si>
  <si>
    <t>อ511/2557</t>
  </si>
  <si>
    <t>3630100012247</t>
  </si>
  <si>
    <t>นาง อนงค์ จันทร์ฤทธิ์</t>
  </si>
  <si>
    <t>02D017-B002</t>
  </si>
  <si>
    <t>02D017-B001</t>
  </si>
  <si>
    <t>ป727/5567</t>
  </si>
  <si>
    <t>นาง ประเจียก แป้นพรม</t>
  </si>
  <si>
    <t>เลขที่ 101 ม. 8  ต. หนองบัวเหนือ อ. เมืองตาก จ. ตาก</t>
  </si>
  <si>
    <t>9044</t>
  </si>
  <si>
    <t>08B034</t>
  </si>
  <si>
    <t>77</t>
  </si>
  <si>
    <t>ย700/8181</t>
  </si>
  <si>
    <t>3630100030644</t>
  </si>
  <si>
    <t>นาย ยม สิงห์คูณ</t>
  </si>
  <si>
    <t>เลขที่ 101 หมู่ที่ 8 หนองบัวเหนือ เมืองตาก ตาก</t>
  </si>
  <si>
    <t>08B034-B001</t>
  </si>
  <si>
    <t>ย175/5327</t>
  </si>
  <si>
    <t>3639900026909</t>
  </si>
  <si>
    <t>นาย ยงยุทธ บุญช่วย</t>
  </si>
  <si>
    <t>เลขที่ 101/6 หมู่ที่ 8 หนองบัวเหนือ เมืองตาก ตาก</t>
  </si>
  <si>
    <t>08B034-B002</t>
  </si>
  <si>
    <t>ป759/2750</t>
  </si>
  <si>
    <t>3630100020568</t>
  </si>
  <si>
    <t>นาง ประเทือง จิ๋วทา</t>
  </si>
  <si>
    <t>เลขที่ 107 ม. 3 ซ. - ถ. -  ต. หนองบัวเหนือ อ. เมืองตาก จ. ตาก</t>
  </si>
  <si>
    <t>8793</t>
  </si>
  <si>
    <t>03I049</t>
  </si>
  <si>
    <t>17777</t>
  </si>
  <si>
    <t>เลขที่ 107 หมู่ที่ 3 ซ. - ถ. - หนองบัวเหนือ เมืองตาก ตาก</t>
  </si>
  <si>
    <t>03I049-B001</t>
  </si>
  <si>
    <t>พ518/5514</t>
  </si>
  <si>
    <t>3630100020738</t>
  </si>
  <si>
    <t>นาย พิทักษ์ ปานเกิด</t>
  </si>
  <si>
    <t>เลขที่ 107/2 หมู่ที่ 3 หนองบัวเหนือ เมืองตาก ตาก</t>
  </si>
  <si>
    <t>03I049-B002</t>
  </si>
  <si>
    <t>ป787/5850</t>
  </si>
  <si>
    <t>นาย ประเสริฐ ทัศนา</t>
  </si>
  <si>
    <t>เลขที่ 107/6 หมู่ที่ 3 หนองบัวเหนือ เมืองตาก ตาก</t>
  </si>
  <si>
    <t>03I049-B003</t>
  </si>
  <si>
    <t>ส110/8757</t>
  </si>
  <si>
    <t>นาย สังข์ หมั่นมั่น</t>
  </si>
  <si>
    <t>เลขที่ 107/4 หมู่ที่ 3 หนองบัวเหนือ เมืองตาก ตาก</t>
  </si>
  <si>
    <t>03I049-B004</t>
  </si>
  <si>
    <t>7616</t>
  </si>
  <si>
    <t>03G019</t>
  </si>
  <si>
    <t>29789</t>
  </si>
  <si>
    <t>7044</t>
  </si>
  <si>
    <t>03G017</t>
  </si>
  <si>
    <t>29799</t>
  </si>
  <si>
    <t>03G017-B001</t>
  </si>
  <si>
    <t>ป759/4975</t>
  </si>
  <si>
    <t>นาง ประเทือง ถือมั่น</t>
  </si>
  <si>
    <t>เลขที่ 58 ม. 1 ซ. - ถ. เจดีย์ยุทธหัตถี  ต. หนองบัวเหนือ อ. เมืองตาก จ. ตาก</t>
  </si>
  <si>
    <t>7141</t>
  </si>
  <si>
    <t>01F001</t>
  </si>
  <si>
    <t>25612</t>
  </si>
  <si>
    <t>ป759/5514</t>
  </si>
  <si>
    <t>นาย ประเทือง ปานเกิด</t>
  </si>
  <si>
    <t>เลขที่ 81 ม. 3 ซ. - ถ. เจดีย์ยุทธหัตถี  ต. หนองบัวเหนือ อ. เมืองตาก จ. ตาก</t>
  </si>
  <si>
    <t>8347</t>
  </si>
  <si>
    <t>03G045</t>
  </si>
  <si>
    <t>60865</t>
  </si>
  <si>
    <t>7639</t>
  </si>
  <si>
    <t>03I003</t>
  </si>
  <si>
    <t>17749</t>
  </si>
  <si>
    <t>7640</t>
  </si>
  <si>
    <t>03I004</t>
  </si>
  <si>
    <t>17750</t>
  </si>
  <si>
    <t>เลขที่ 81 หมู่ที่ 3 ซ. - ถ. เจดีย์ยุทธหัตถี หนองบัวเหนือ เมืองตาก ตาก</t>
  </si>
  <si>
    <t>03I004-B004</t>
  </si>
  <si>
    <t>8350</t>
  </si>
  <si>
    <t>03G040</t>
  </si>
  <si>
    <t>60869</t>
  </si>
  <si>
    <t>ป778/2557</t>
  </si>
  <si>
    <t>นาย ประเวศ จันทร์ดี</t>
  </si>
  <si>
    <t>9361</t>
  </si>
  <si>
    <t>08A037</t>
  </si>
  <si>
    <t>887</t>
  </si>
  <si>
    <t>ป778/5778</t>
  </si>
  <si>
    <t>3250700041101</t>
  </si>
  <si>
    <t>นาย ประเวศ เปรมศรี</t>
  </si>
  <si>
    <t>เลขที่ 3/31  ต. แม่สอด อ. แม่สอด จ. ตาก</t>
  </si>
  <si>
    <t>8349</t>
  </si>
  <si>
    <t>03G043</t>
  </si>
  <si>
    <t>60867</t>
  </si>
  <si>
    <t>8113</t>
  </si>
  <si>
    <t>03G038</t>
  </si>
  <si>
    <t>48979</t>
  </si>
  <si>
    <t>8119</t>
  </si>
  <si>
    <t>03G037</t>
  </si>
  <si>
    <t>48986</t>
  </si>
  <si>
    <t>ป787/5919</t>
  </si>
  <si>
    <t>นาย ประเสริฐ เนื่องเอม</t>
  </si>
  <si>
    <t>เลขที่ 114 ม. 4 ซ. - ถ. เจดีย์ยุทธหัตถี  ต. หนองบัวเหนือ อ. เมืองตาก จ. ตาก</t>
  </si>
  <si>
    <t>7618</t>
  </si>
  <si>
    <t>03G021</t>
  </si>
  <si>
    <t>29820</t>
  </si>
  <si>
    <t>ป787/8187</t>
  </si>
  <si>
    <t>นาย ประเสริฐ เส็งสาย</t>
  </si>
  <si>
    <t>เลขที่ 136 ม. 8  ต. หนองบัวเหนือ อ. เมืองตาก จ. ตาก</t>
  </si>
  <si>
    <t>8982</t>
  </si>
  <si>
    <t>08C009</t>
  </si>
  <si>
    <t>285</t>
  </si>
  <si>
    <t>เลขที่ 136 หมู่ที่ 8 หนองบัวเหนือ เมืองตาก ตาก</t>
  </si>
  <si>
    <t>08C009-B001</t>
  </si>
  <si>
    <t>ป772/1787</t>
  </si>
  <si>
    <t>3630100002535</t>
  </si>
  <si>
    <t>นาย ประโยชน์ กรศรี</t>
  </si>
  <si>
    <t>7020</t>
  </si>
  <si>
    <t>01C047</t>
  </si>
  <si>
    <t>17592</t>
  </si>
  <si>
    <t>01C047-B001</t>
  </si>
  <si>
    <t>ป760/4115</t>
  </si>
  <si>
    <t>น.ส. ประไพ ตังเกนุ</t>
  </si>
  <si>
    <t>เลขที่ 5/2 ม. 7  ต. หนองบัวเหนือ อ. เมืองตาก จ. ตาก</t>
  </si>
  <si>
    <t>8629</t>
  </si>
  <si>
    <t>07D009</t>
  </si>
  <si>
    <t>1141</t>
  </si>
  <si>
    <t>เลขที่ 5/2 หมู่ที่ 7 หนองบัวเหนือ เมืองตาก ตาก</t>
  </si>
  <si>
    <t>07D009-B001</t>
  </si>
  <si>
    <t>ป760/5918</t>
  </si>
  <si>
    <t>นาย ประไพ ทองสอน</t>
  </si>
  <si>
    <t>เลขที่ 13 ม. 4  ต. หนองบัวเหนือ อ. เมืองตาก จ. ตาก</t>
  </si>
  <si>
    <t>9208</t>
  </si>
  <si>
    <t>04A029</t>
  </si>
  <si>
    <t>1045</t>
  </si>
  <si>
    <t>ป760/9787</t>
  </si>
  <si>
    <t>3630100013197</t>
  </si>
  <si>
    <t>นาง ประไพ อยู่ศรี</t>
  </si>
  <si>
    <t>เลขที่ 5/3 ม. 3 ซ. บ้านปากห้วยไม้งาม ถ. -  ต. หนองบัวเหนือ อ. เมืองตาก จ. ตาก</t>
  </si>
  <si>
    <t>8109</t>
  </si>
  <si>
    <t>03C033</t>
  </si>
  <si>
    <t>48771</t>
  </si>
  <si>
    <t>7508</t>
  </si>
  <si>
    <t>03E025</t>
  </si>
  <si>
    <t>25672</t>
  </si>
  <si>
    <t>ป760/2940</t>
  </si>
  <si>
    <t>3630100025829</t>
  </si>
  <si>
    <t>น.ส. ประไพ เชื้อดี</t>
  </si>
  <si>
    <t>8098</t>
  </si>
  <si>
    <t>03J031</t>
  </si>
  <si>
    <t>48931</t>
  </si>
  <si>
    <t>ป760/6916</t>
  </si>
  <si>
    <t>3630100001300</t>
  </si>
  <si>
    <t>นาง ประไพ เฟื่องฟอง</t>
  </si>
  <si>
    <t>เลขที่ 6/2 ม. 1  ต. หนองบัวเหนือ อ. เมืองตาก จ. ตาก</t>
  </si>
  <si>
    <t>8289</t>
  </si>
  <si>
    <t>02C029/003</t>
  </si>
  <si>
    <t>55160</t>
  </si>
  <si>
    <t>ป767/2787</t>
  </si>
  <si>
    <t>3630100018482</t>
  </si>
  <si>
    <t>นาย ประไพร ฉิมสวัสดิ์</t>
  </si>
  <si>
    <t>เลขที่ 195 ม. 3  ต. หนองบัวเหนือ อ. เมืองตาก จ. ตาก</t>
  </si>
  <si>
    <t>8043</t>
  </si>
  <si>
    <t>03K018</t>
  </si>
  <si>
    <t>39587</t>
  </si>
  <si>
    <t>7870</t>
  </si>
  <si>
    <t>03I139</t>
  </si>
  <si>
    <t>25451</t>
  </si>
  <si>
    <t>ป767/7170</t>
  </si>
  <si>
    <t>นาง ประไพร ลาแก้ว</t>
  </si>
  <si>
    <t>8755</t>
  </si>
  <si>
    <t>07A046</t>
  </si>
  <si>
    <t>486</t>
  </si>
  <si>
    <t>8756</t>
  </si>
  <si>
    <t>07B020</t>
  </si>
  <si>
    <t>445</t>
  </si>
  <si>
    <t>ท916/5117</t>
  </si>
  <si>
    <t>นาง ทองพัน ปุกแก้ว</t>
  </si>
  <si>
    <t>เลขที่ 119 หมู่ที่ 8 หนองบัวเหนือ เมืองตาก ตาก</t>
  </si>
  <si>
    <t>07B020-B001</t>
  </si>
  <si>
    <t>เลขที่ 119/2 หมู่ที่ 8 หนองบัวเหนือ เมืองตาก ตาก</t>
  </si>
  <si>
    <t>07B020-B002</t>
  </si>
  <si>
    <t>ป767/9787</t>
  </si>
  <si>
    <t>นาง ประไพร อยู่ศรี</t>
  </si>
  <si>
    <t>เลขที่ 5/3 ม. 3  ต. หนองบัวเหนือ อ. เมืองตาก จ. ตาก</t>
  </si>
  <si>
    <t>8714</t>
  </si>
  <si>
    <t>03C031</t>
  </si>
  <si>
    <t>48773</t>
  </si>
  <si>
    <t>ป740/1975</t>
  </si>
  <si>
    <t>น.ส. ปราณี ค้อมทอง</t>
  </si>
  <si>
    <t>เลขที่ 17/1 ม. 5  ต. หนองบัวเหนือ อ. เมืองตาก จ. ตาก</t>
  </si>
  <si>
    <t>8139</t>
  </si>
  <si>
    <t>03F028</t>
  </si>
  <si>
    <t>49163</t>
  </si>
  <si>
    <t>ป740/5755</t>
  </si>
  <si>
    <t>3630100019501</t>
  </si>
  <si>
    <t>น.ส. ปราณี บัวปาน</t>
  </si>
  <si>
    <t>เลขที่ 17/1 ม. 5 ซ. - ถ. -  ต. หนองบัวเหนือ อ. เมืองตาก จ. ตาก</t>
  </si>
  <si>
    <t>7533</t>
  </si>
  <si>
    <t>03F027</t>
  </si>
  <si>
    <t>25650</t>
  </si>
  <si>
    <t>ป740/6554</t>
  </si>
  <si>
    <t>3630100022536</t>
  </si>
  <si>
    <t>นาง ปราณี พันธ์ดี</t>
  </si>
  <si>
    <t>เลขที่ 129/2 ม. 3 ซ. - ถ. เจดีย์ยุทธหัตถี  ต. หนองบัวเหนือ อ. เมืองตาก จ. ตาก</t>
  </si>
  <si>
    <t>7426</t>
  </si>
  <si>
    <t>03B030</t>
  </si>
  <si>
    <t>27930</t>
  </si>
  <si>
    <t>8869</t>
  </si>
  <si>
    <t>09A158</t>
  </si>
  <si>
    <t>เลขที่ 129/2 หมู่ที่ 3 ซ. - ถ. เจดีย์ยุทธหัตถี หนองบัวเหนือ เมืองตาก ตาก</t>
  </si>
  <si>
    <t>09A158-B001</t>
  </si>
  <si>
    <t>7670</t>
  </si>
  <si>
    <t>03I050</t>
  </si>
  <si>
    <t>17778</t>
  </si>
  <si>
    <t>03I050-B001</t>
  </si>
  <si>
    <t>ก787/8731</t>
  </si>
  <si>
    <t>นาง กิมหลี หิรัญงาม</t>
  </si>
  <si>
    <t>เลขที่ 129/1 หมู่ที่ 3 หนองบัวเหนือ เมืองตาก ตาก</t>
  </si>
  <si>
    <t>03I050-B002</t>
  </si>
  <si>
    <t>7671</t>
  </si>
  <si>
    <t>03I051</t>
  </si>
  <si>
    <t>17779</t>
  </si>
  <si>
    <t>03I051-B001</t>
  </si>
  <si>
    <t>03I051-B002</t>
  </si>
  <si>
    <t>ป740/5772</t>
  </si>
  <si>
    <t>3630100006158</t>
  </si>
  <si>
    <t>นาง ปราณี เบี้ยวฉุย</t>
  </si>
  <si>
    <t>เลขที่ 51 ม. 1  ต. หนองบัวเหนือ อ. เมืองตาก จ. ตาก</t>
  </si>
  <si>
    <t>7812</t>
  </si>
  <si>
    <t>01F018</t>
  </si>
  <si>
    <t>17631</t>
  </si>
  <si>
    <t>เลขที่ 51 หมู่ที่ 1 หนองบัวเหนือ เมืองตาก ตาก</t>
  </si>
  <si>
    <t>01F018-B001</t>
  </si>
  <si>
    <t>ป740/1753</t>
  </si>
  <si>
    <t>3630100002853</t>
  </si>
  <si>
    <t>นาง ปราณี แก้วบุญเรือง</t>
  </si>
  <si>
    <t>เลขที่ 281 ม. 7 ซ. - ถ. -  ต. ชมพู อ. เมืองลำปาง จ. ลำปาง</t>
  </si>
  <si>
    <t>6972</t>
  </si>
  <si>
    <t>01A013</t>
  </si>
  <si>
    <t>28304</t>
  </si>
  <si>
    <t>7862</t>
  </si>
  <si>
    <t>01D042</t>
  </si>
  <si>
    <t>21251</t>
  </si>
  <si>
    <t>ป740/1753/001</t>
  </si>
  <si>
    <t>เลขที่ 281 ม. 7  ต. ชมพู อ. เมืองลำปาง จ. ลำปาง</t>
  </si>
  <si>
    <t>7096</t>
  </si>
  <si>
    <t>01E010</t>
  </si>
  <si>
    <t>21081</t>
  </si>
  <si>
    <t>เลขที่ 281 หมู่ที่ 7 ชมพู เมืองลำปาง ลำปาง</t>
  </si>
  <si>
    <t>01E010-B011</t>
  </si>
  <si>
    <t>ป740/8170</t>
  </si>
  <si>
    <t>นาง ปราณี แสงมี</t>
  </si>
  <si>
    <t>เลขที่ 34/1 ม. 8  ต. หนองบัวเหนือ อ. เมืองตาก จ. ตาก</t>
  </si>
  <si>
    <t>9007</t>
  </si>
  <si>
    <t>08B049</t>
  </si>
  <si>
    <t>273</t>
  </si>
  <si>
    <t>เลขที่ 34/1 หมู่ที่ 8 หนองบัวเหนือ เมืองตาก ตาก</t>
  </si>
  <si>
    <t>08B049-B002</t>
  </si>
  <si>
    <t>08B049-B003</t>
  </si>
  <si>
    <t>ป744/2717</t>
  </si>
  <si>
    <t>น.ส. ปราณีต โฉมงาม</t>
  </si>
  <si>
    <t>8773</t>
  </si>
  <si>
    <t>02C030/001</t>
  </si>
  <si>
    <t>28815</t>
  </si>
  <si>
    <t>ป759/7425</t>
  </si>
  <si>
    <t>นาง ปรานอม ริดจันทร์</t>
  </si>
  <si>
    <t>เลขที่ 33/4 ม. 1 ซ. - ถ. เจดีย์ยุทธหัตถี  ต. หนองบัวเหนือ อ. เมืองตาก จ. ตาก</t>
  </si>
  <si>
    <t>7083</t>
  </si>
  <si>
    <t>01D039</t>
  </si>
  <si>
    <t>21023</t>
  </si>
  <si>
    <t>7085</t>
  </si>
  <si>
    <t>01D041</t>
  </si>
  <si>
    <t>21252</t>
  </si>
  <si>
    <t>ป774/7879</t>
  </si>
  <si>
    <t>นาง ปราวิณา มีเหมือน</t>
  </si>
  <si>
    <t>เลขที่ 58/1 ม. 1  ต. หนองบัวเหนือ อ. เมืองตาก จ. ตาก</t>
  </si>
  <si>
    <t>7319</t>
  </si>
  <si>
    <t>01E093</t>
  </si>
  <si>
    <t>เลขที่ 58/1 หมู่ที่ 1 หนองบัวเหนือ เมืองตาก ตาก</t>
  </si>
  <si>
    <t>01E093-B001</t>
  </si>
  <si>
    <t>ป785/7714</t>
  </si>
  <si>
    <t>3630100012280</t>
  </si>
  <si>
    <t>น.ส. ปริศนา ยมเกิด</t>
  </si>
  <si>
    <t>เลขที่ 47 ม. 2  ต. หนองบัวเหนือ อ. เมืองตาก จ. ตาก</t>
  </si>
  <si>
    <t>7790</t>
  </si>
  <si>
    <t>02C053</t>
  </si>
  <si>
    <t>30681</t>
  </si>
  <si>
    <t>เลขที่ 47 หมู่ที่ 2 หนองบัวเหนือ เมืองตาก ตาก</t>
  </si>
  <si>
    <t>02C053-B001</t>
  </si>
  <si>
    <t>8066</t>
  </si>
  <si>
    <t>02C054</t>
  </si>
  <si>
    <t>48793</t>
  </si>
  <si>
    <t>ป720/2721</t>
  </si>
  <si>
    <t>3630100066754</t>
  </si>
  <si>
    <t>นาย ปรีชา ชัยแจ้ง</t>
  </si>
  <si>
    <t>เลขที่ 114/1 ม. 1 ซ. - ถ. เจดีย์ยุทธหัตถี  ต. หนองบัวเหนือ อ. เมืองตาก จ. ตาก</t>
  </si>
  <si>
    <t>7207</t>
  </si>
  <si>
    <t>01F099</t>
  </si>
  <si>
    <t>41964</t>
  </si>
  <si>
    <t>7220</t>
  </si>
  <si>
    <t>01G021</t>
  </si>
  <si>
    <t>17653</t>
  </si>
  <si>
    <t>เลขที่ 114/1 หมู่ที่ 1 ซ. - ถ. เจดีย์ยุทธหัตถี หนองบัวเหนือ เมืองตาก ตาก</t>
  </si>
  <si>
    <t>01G021-B001</t>
  </si>
  <si>
    <t>ป720/6789</t>
  </si>
  <si>
    <t>นาย ปรีชา ผิวสอาด</t>
  </si>
  <si>
    <t>9395</t>
  </si>
  <si>
    <t>01G145</t>
  </si>
  <si>
    <t>48805</t>
  </si>
  <si>
    <t>9452</t>
  </si>
  <si>
    <t>01G145/001</t>
  </si>
  <si>
    <t>64366</t>
  </si>
  <si>
    <t>9453</t>
  </si>
  <si>
    <t>01G145/002</t>
  </si>
  <si>
    <t>64367</t>
  </si>
  <si>
    <t>9455</t>
  </si>
  <si>
    <t>01G145/004</t>
  </si>
  <si>
    <t>64369</t>
  </si>
  <si>
    <t>9456</t>
  </si>
  <si>
    <t>01G145/005</t>
  </si>
  <si>
    <t>64370</t>
  </si>
  <si>
    <t>9457</t>
  </si>
  <si>
    <t>01G145/006</t>
  </si>
  <si>
    <t>64371</t>
  </si>
  <si>
    <t>9458</t>
  </si>
  <si>
    <t>01G145/007</t>
  </si>
  <si>
    <t>64372</t>
  </si>
  <si>
    <t>8703</t>
  </si>
  <si>
    <t>01G078</t>
  </si>
  <si>
    <t>17673</t>
  </si>
  <si>
    <t>ป720/2957</t>
  </si>
  <si>
    <t>3630100001849</t>
  </si>
  <si>
    <t>นาย ปรีชา เชื้อใบมะกา</t>
  </si>
  <si>
    <t>7055</t>
  </si>
  <si>
    <t>01D004</t>
  </si>
  <si>
    <t>28426</t>
  </si>
  <si>
    <t>ป736/1200</t>
  </si>
  <si>
    <t>3630100020371</t>
  </si>
  <si>
    <t>นาง ปรีญาภรณ์ คำชู</t>
  </si>
  <si>
    <t>เลขที่ 112 ม. 1  ต. ป่ามะม่วง อ. เมืองตาก จ. ตาก</t>
  </si>
  <si>
    <t>8223</t>
  </si>
  <si>
    <t>03I047/002</t>
  </si>
  <si>
    <t>52209</t>
  </si>
  <si>
    <t>8224</t>
  </si>
  <si>
    <t>03I047/006</t>
  </si>
  <si>
    <t>52212</t>
  </si>
  <si>
    <t>ป746/5514</t>
  </si>
  <si>
    <t>3630100019349</t>
  </si>
  <si>
    <t>นาง ปรีดาพร ปานเกิด</t>
  </si>
  <si>
    <t>8802</t>
  </si>
  <si>
    <t>03G041</t>
  </si>
  <si>
    <t>60868</t>
  </si>
  <si>
    <t>7641</t>
  </si>
  <si>
    <t>03I005</t>
  </si>
  <si>
    <t>39589</t>
  </si>
  <si>
    <t>ป775/2557</t>
  </si>
  <si>
    <t>3630100008622</t>
  </si>
  <si>
    <t>นาง ปรียานุช จันทร์เกตุ</t>
  </si>
  <si>
    <t>เลขที่ 90/1 ม. 1  ต. หนองบัวเหนือ อ. เมืองตาก จ. ตาก</t>
  </si>
  <si>
    <t>8480</t>
  </si>
  <si>
    <t>01G048</t>
  </si>
  <si>
    <t>17842</t>
  </si>
  <si>
    <t>น770/9554</t>
  </si>
  <si>
    <t>3630100008592</t>
  </si>
  <si>
    <t>นาย นวล อนันตะศิริ</t>
  </si>
  <si>
    <t>เลขที่ 99 หมู่ที่ 1 ซ. - ถ. เจดีย์ยุทธหัตถี หนองบัวเหนือ เมืองตาก ตาก</t>
  </si>
  <si>
    <t>01G048-B001</t>
  </si>
  <si>
    <t>01G048-B002</t>
  </si>
  <si>
    <t>ป770/8957</t>
  </si>
  <si>
    <t>นาย ปลิว สอนมั่ง</t>
  </si>
  <si>
    <t>เลขที่ 3/3 ม. 7  ต. หนองบัวเหนือ อ. เมืองตาก จ. ตาก</t>
  </si>
  <si>
    <t>9397</t>
  </si>
  <si>
    <t>07D033</t>
  </si>
  <si>
    <t>1124</t>
  </si>
  <si>
    <t>เลขที่ 3/3 หมู่ที่ 7 หนองบัวเหนือ เมืองตาก ตาก</t>
  </si>
  <si>
    <t>07D033-B001</t>
  </si>
  <si>
    <t>ป770/9775</t>
  </si>
  <si>
    <t>3630100014291</t>
  </si>
  <si>
    <t>นาย ปลื้ม อ่วมทองสุก</t>
  </si>
  <si>
    <t>เลขที่ 15 ม. 7 ซ. บ้านปากห้วยไม้งาม ถ. -  ต. หนองบัวเหนือ อ. เมืองตาก จ. ตาก</t>
  </si>
  <si>
    <t>7515</t>
  </si>
  <si>
    <t>03F005</t>
  </si>
  <si>
    <t>25641</t>
  </si>
  <si>
    <t>8562</t>
  </si>
  <si>
    <t>07D005</t>
  </si>
  <si>
    <t>1144</t>
  </si>
  <si>
    <t>เลขที่ 21/1 หมู่ที่ 7 ซ. - ถ. - หนองบัวเหนือ เมืองตาก ตาก</t>
  </si>
  <si>
    <t>07D005-B001</t>
  </si>
  <si>
    <t>เลขที่ 21 หมู่ที่ 7 หนองบัวเหนือ เมืองตาก ตาก</t>
  </si>
  <si>
    <t>07D005-B002</t>
  </si>
  <si>
    <t>ป750/7714</t>
  </si>
  <si>
    <t>นาง ปวน ยมเกิด</t>
  </si>
  <si>
    <t>เลขที่ 118/1 ม. 8  ต. หนองบัวเหนือ อ. เมืองตาก จ. ตาก</t>
  </si>
  <si>
    <t>8599</t>
  </si>
  <si>
    <t>07B025</t>
  </si>
  <si>
    <t>455</t>
  </si>
  <si>
    <t>เลขที่ 118/1 หมู่ที่ 8 หนองบัวเหนือ เมืองตาก ตาก</t>
  </si>
  <si>
    <t>07B025-B001</t>
  </si>
  <si>
    <t>,,,</t>
  </si>
  <si>
    <t>ป330/7425</t>
  </si>
  <si>
    <t>5630200016186</t>
  </si>
  <si>
    <t>นาย ปัญญา ริดจันทร์</t>
  </si>
  <si>
    <t>เลขที่ 33/4 ม. 1 ซ. - ถ. -  ต. หนองบัวเหนือ อ. เมืองตาก จ. ตาก</t>
  </si>
  <si>
    <t>8858</t>
  </si>
  <si>
    <t>09A057</t>
  </si>
  <si>
    <t>เลขที่ 33/4 หมู่ที่ 1 ซ. - ถ. - หนองบัวเหนือ เมืองตาก ตาก</t>
  </si>
  <si>
    <t>09A057-B002</t>
  </si>
  <si>
    <t>09A057-B003</t>
  </si>
  <si>
    <t>7081</t>
  </si>
  <si>
    <t>01D037</t>
  </si>
  <si>
    <t>17851</t>
  </si>
  <si>
    <t>7136</t>
  </si>
  <si>
    <t>01E084</t>
  </si>
  <si>
    <t>25601</t>
  </si>
  <si>
    <t>7138</t>
  </si>
  <si>
    <t>01E086</t>
  </si>
  <si>
    <t>25602</t>
  </si>
  <si>
    <t>8077</t>
  </si>
  <si>
    <t>01D037/001</t>
  </si>
  <si>
    <t>48715</t>
  </si>
  <si>
    <t>ป570/5777</t>
  </si>
  <si>
    <t>1639900172241</t>
  </si>
  <si>
    <t>น.ส. ปัทมา นวลละออง</t>
  </si>
  <si>
    <t>7878</t>
  </si>
  <si>
    <t>01C007</t>
  </si>
  <si>
    <t>25566</t>
  </si>
  <si>
    <t>ป500/4718</t>
  </si>
  <si>
    <t>นาง ปั๊ป ดาวงษ์</t>
  </si>
  <si>
    <t>เลขที่ 73 ม. 3 ซ. - ถ. -  ต. ไม้งาม อ. เมืองตาก จ. ตาก</t>
  </si>
  <si>
    <t>7303</t>
  </si>
  <si>
    <t>02B016</t>
  </si>
  <si>
    <t>25815</t>
  </si>
  <si>
    <t>ป724/9657</t>
  </si>
  <si>
    <t>3630100016081</t>
  </si>
  <si>
    <t>นาง ปาริชาติ อภิธรรมบัณฑิต</t>
  </si>
  <si>
    <t>7455</t>
  </si>
  <si>
    <t>03C015</t>
  </si>
  <si>
    <t>27526</t>
  </si>
  <si>
    <t>ป778/2548</t>
  </si>
  <si>
    <t>3629900168371</t>
  </si>
  <si>
    <t>นาง ปิยะมาศ จินตสุเมธ</t>
  </si>
  <si>
    <t>เลขที่ 125 ถ. จอมพล  ต. หนองหลวง อ. เมืองตาก จ. ตาก</t>
  </si>
  <si>
    <t>8476</t>
  </si>
  <si>
    <t>02D001</t>
  </si>
  <si>
    <t>17682</t>
  </si>
  <si>
    <t>ป500/5171</t>
  </si>
  <si>
    <t>นาง ปิ่น บุ้งรุ้ง</t>
  </si>
  <si>
    <t>เลขที่ 173 ม. 3 ซ. - ถ. เจดีย์ยุทธหัตถี  ต. หนองบัวเหนือ อ. เมืองตาก จ. ตาก</t>
  </si>
  <si>
    <t>8135</t>
  </si>
  <si>
    <t>03K108</t>
  </si>
  <si>
    <t>49155</t>
  </si>
  <si>
    <t>เลขที่ 173 หมู่ที่ 3 ซ. - ถ. เจดีย์ยุทธหัตถี หนองบัวเหนือ เมืองตาก ตาก</t>
  </si>
  <si>
    <t>03K108-B001</t>
  </si>
  <si>
    <t>03K108-B002</t>
  </si>
  <si>
    <t>7897</t>
  </si>
  <si>
    <t>03K072</t>
  </si>
  <si>
    <t>25733</t>
  </si>
  <si>
    <t>ป500/7670</t>
  </si>
  <si>
    <t>3630100017761</t>
  </si>
  <si>
    <t>น.ส. ปิ่น มาพุ่ม</t>
  </si>
  <si>
    <t>เลขที่ 51 ม. 3 ซ. - ถ. เจดีย์ยุทธหัตถี  ต. หนองบัวเหนือ อ. เมืองตาก จ. ตาก</t>
  </si>
  <si>
    <t>7529</t>
  </si>
  <si>
    <t>03F023</t>
  </si>
  <si>
    <t>25500</t>
  </si>
  <si>
    <t>7550</t>
  </si>
  <si>
    <t>03F046</t>
  </si>
  <si>
    <t>25678</t>
  </si>
  <si>
    <t>7596</t>
  </si>
  <si>
    <t>03F117</t>
  </si>
  <si>
    <t>17730</t>
  </si>
  <si>
    <t>เลขที่ 51 หมู่ที่ 3 ซ. - ถ. เจดีย์ยุทธหัตถี หนองบัวเหนือ เมืองตาก ตาก</t>
  </si>
  <si>
    <t>03F117-B001</t>
  </si>
  <si>
    <t>03F117-B002</t>
  </si>
  <si>
    <t>ป500/1795</t>
  </si>
  <si>
    <t>3630100016056</t>
  </si>
  <si>
    <t>นาง ปิ่น เครือน้อย</t>
  </si>
  <si>
    <t>เลขที่ 33/2 ม. 7 ซ. บ้านปากห้วยไม้งาม ถ. -  ต. หนองบัวเหนือ อ. เมืองตาก จ. ตาก</t>
  </si>
  <si>
    <t>7496</t>
  </si>
  <si>
    <t>03E004</t>
  </si>
  <si>
    <t>25632</t>
  </si>
  <si>
    <t>8555</t>
  </si>
  <si>
    <t>07D041</t>
  </si>
  <si>
    <t>1419</t>
  </si>
  <si>
    <t>เลขที่ 33/2 หมู่ที่ 7 ซ. บ้านปากห้วยไม้งาม ถ. - หนองบัวเหนือ เมืองตาก ตาก</t>
  </si>
  <si>
    <t>07D041-B001</t>
  </si>
  <si>
    <t>,โรงรถ</t>
  </si>
  <si>
    <t>ป500/1781</t>
  </si>
  <si>
    <t>น.ส. ปิ่น แก้วสุก</t>
  </si>
  <si>
    <t>เลขที่ 98 ม. 7 ซ. - ถ. เจดีย์ยุทธหัตถี  ต. หนองบัวเหนือ อ. เมืองตาก จ. ตาก</t>
  </si>
  <si>
    <t>9390</t>
  </si>
  <si>
    <t>07D034</t>
  </si>
  <si>
    <t>928</t>
  </si>
  <si>
    <t>7653</t>
  </si>
  <si>
    <t>03I026</t>
  </si>
  <si>
    <t>17766</t>
  </si>
  <si>
    <t>เลขที่ 98 หมู่ที่ 7 ซ. - ถ. เจดีย์ยุทธหัตถี หนองบัวเหนือ เมืองตาก ตาก</t>
  </si>
  <si>
    <t>03I026-B001</t>
  </si>
  <si>
    <t>03I026-B002</t>
  </si>
  <si>
    <t>03I026-B003</t>
  </si>
  <si>
    <t>ป517/5714</t>
  </si>
  <si>
    <t>นาง ปิ่นกมล นิลเกตุ</t>
  </si>
  <si>
    <t>เลขที่ 33 ม. 7  ต. หนองบัวเหนือ อ. เมืองตาก จ. ตาก</t>
  </si>
  <si>
    <t>8628</t>
  </si>
  <si>
    <t>07D028</t>
  </si>
  <si>
    <t>1127</t>
  </si>
  <si>
    <t>เลขที่ 33 หมู่ที่ 7 หนองบัวเหนือ เมืองตาก ตาก</t>
  </si>
  <si>
    <t>07D028-B001</t>
  </si>
  <si>
    <t>อ511/1795</t>
  </si>
  <si>
    <t>นาง อนงค์ เครือน้อย</t>
  </si>
  <si>
    <t>เลขที่ 76 หมู่ที่ 7 หนองบัวเหนือ เมืองตาก ตาก</t>
  </si>
  <si>
    <t>07D028-B002</t>
  </si>
  <si>
    <t>7113</t>
  </si>
  <si>
    <t>07D030</t>
  </si>
  <si>
    <t>1126</t>
  </si>
  <si>
    <t>ก750/9527</t>
  </si>
  <si>
    <t>นาง กระบี้ อินแจ่ม</t>
  </si>
  <si>
    <t>เลขที่ 33/1 หมู่ที่ 7 หนองบัวเหนือ เมืองตาก ตาก</t>
  </si>
  <si>
    <t>07D030-B001</t>
  </si>
  <si>
    <t>เลขที่ 33/3 หมู่ที่ 3 หนองบัวเหนือ เมืองตาก ตาก</t>
  </si>
  <si>
    <t>07D030-B002</t>
  </si>
  <si>
    <t>ป465/2557</t>
  </si>
  <si>
    <t>1639900509008</t>
  </si>
  <si>
    <t>ด.ช. ปีติภัทร จันทร์พุฒ</t>
  </si>
  <si>
    <t>เลขที่ 159 ม. 3  ต. หนองบัวเหนือ อ. เมืองตาก จ. ตาก</t>
  </si>
  <si>
    <t>7950</t>
  </si>
  <si>
    <t>03J066</t>
  </si>
  <si>
    <t>26984</t>
  </si>
  <si>
    <t>7949</t>
  </si>
  <si>
    <t>03J067</t>
  </si>
  <si>
    <t>26983</t>
  </si>
  <si>
    <t>ป500/1559</t>
  </si>
  <si>
    <t>3630100017770</t>
  </si>
  <si>
    <t>นาง ปุ่น ขันทอง</t>
  </si>
  <si>
    <t>เลขที่ 50 ม. 3 ซ. - ถ. เจดีย์ยุทธหัตถี  ต. หนองบัวเหนือ อ. เมืองตาก จ. ตาก</t>
  </si>
  <si>
    <t>7448</t>
  </si>
  <si>
    <t>03C007</t>
  </si>
  <si>
    <t>29796</t>
  </si>
  <si>
    <t>ป500/2784</t>
  </si>
  <si>
    <t>3630100004732</t>
  </si>
  <si>
    <t>น.ส. ปุ่น ฉิมสุด</t>
  </si>
  <si>
    <t>เลขที่ 42 ม. 1 ซ. - ถ. เจดีย์ยุทธหัตถี  ต. หนองบัวเหนือ อ. เมืองตาก จ. ตาก</t>
  </si>
  <si>
    <t>7118</t>
  </si>
  <si>
    <t>01E048</t>
  </si>
  <si>
    <t>25595</t>
  </si>
  <si>
    <t>ป500/5771</t>
  </si>
  <si>
    <t>นาง ปุ่น เนียมก้อน</t>
  </si>
  <si>
    <t>8228</t>
  </si>
  <si>
    <t>03C025</t>
  </si>
  <si>
    <t>49175</t>
  </si>
  <si>
    <t>ป750/5771</t>
  </si>
  <si>
    <t>นาย ป่วน เนียมก้อน</t>
  </si>
  <si>
    <t>9222</t>
  </si>
  <si>
    <t>08A061</t>
  </si>
  <si>
    <t>500</t>
  </si>
  <si>
    <t>ผ700/5171</t>
  </si>
  <si>
    <t>3630100025641</t>
  </si>
  <si>
    <t>นาย ผล บุ้งรุ้ง</t>
  </si>
  <si>
    <t>เลขที่ 173 ม. 3  ต. หนองบัวเหนือ อ. เมืองตาก จ. ตาก</t>
  </si>
  <si>
    <t>8759</t>
  </si>
  <si>
    <t>03J051</t>
  </si>
  <si>
    <t>26992</t>
  </si>
  <si>
    <t>ผ700/7187</t>
  </si>
  <si>
    <t>3630100021742</t>
  </si>
  <si>
    <t>นาง ผล วงษ์เวียน</t>
  </si>
  <si>
    <t>เลขที่ 112/1 ม. 3 ซ. - ถ. -  ต. หนองบัวเหนือ อ. เมืองตาก จ. ตาก</t>
  </si>
  <si>
    <t>7848</t>
  </si>
  <si>
    <t>03I155</t>
  </si>
  <si>
    <t>21984</t>
  </si>
  <si>
    <t>8164</t>
  </si>
  <si>
    <t>03H077</t>
  </si>
  <si>
    <t>48939</t>
  </si>
  <si>
    <t>7662</t>
  </si>
  <si>
    <t>03I039</t>
  </si>
  <si>
    <t>21987</t>
  </si>
  <si>
    <t>ผ700/1797</t>
  </si>
  <si>
    <t>3630100005607</t>
  </si>
  <si>
    <t>นาย ผล เครือใย</t>
  </si>
  <si>
    <t>9411</t>
  </si>
  <si>
    <t>50X7613</t>
  </si>
  <si>
    <t>99</t>
  </si>
  <si>
    <t>7110</t>
  </si>
  <si>
    <t>01E036</t>
  </si>
  <si>
    <t>17623</t>
  </si>
  <si>
    <t>7090</t>
  </si>
  <si>
    <t>01E003</t>
  </si>
  <si>
    <t>17600</t>
  </si>
  <si>
    <t>ผ750/1769</t>
  </si>
  <si>
    <t>3630100002187</t>
  </si>
  <si>
    <t>น.ส. ผวน ขาวผ่อง</t>
  </si>
  <si>
    <t>เลขที่ 14 ม. 1 ซ. - ถ. -  ต. หนองบัวเหนือ อ. เมืองตาก จ. ตาก</t>
  </si>
  <si>
    <t>6984</t>
  </si>
  <si>
    <t>01B019</t>
  </si>
  <si>
    <t>28418</t>
  </si>
  <si>
    <t>6985</t>
  </si>
  <si>
    <t>01B020</t>
  </si>
  <si>
    <t>25629</t>
  </si>
  <si>
    <t>7015</t>
  </si>
  <si>
    <t>01C042</t>
  </si>
  <si>
    <t>17587</t>
  </si>
  <si>
    <t>เลขที่ 14 หมู่ที่ 1 ซ. - ถ. - หนองบัวเหนือ เมืองตาก ตาก</t>
  </si>
  <si>
    <t>01C042-B001</t>
  </si>
  <si>
    <t>8170</t>
  </si>
  <si>
    <t>01B022/001</t>
  </si>
  <si>
    <t>49298</t>
  </si>
  <si>
    <t>ผ750/2557</t>
  </si>
  <si>
    <t>3630100025390</t>
  </si>
  <si>
    <t>นาย ผวน จันทร์ฤทธิ์</t>
  </si>
  <si>
    <t>เลขที่ 47 ม. 3 ซ. - ถ. เจดีย์ยุทธหัตถี  ต. หนองบัวเหนือ อ. เมืองตาก จ. ตาก</t>
  </si>
  <si>
    <t>7737</t>
  </si>
  <si>
    <t>03J038</t>
  </si>
  <si>
    <t>26997</t>
  </si>
  <si>
    <t>ผ750/7714</t>
  </si>
  <si>
    <t>นาย ผวน ยมเกิด</t>
  </si>
  <si>
    <t>8966</t>
  </si>
  <si>
    <t>08C039</t>
  </si>
  <si>
    <t>301</t>
  </si>
  <si>
    <t>จ760/7714</t>
  </si>
  <si>
    <t>3630100016242</t>
  </si>
  <si>
    <t>นาง จิราภา ยมเกิด</t>
  </si>
  <si>
    <t>08C039-B002</t>
  </si>
  <si>
    <t>ผ750/8181</t>
  </si>
  <si>
    <t>นาย ผวน สิงห์คูณ</t>
  </si>
  <si>
    <t>เลขที่ 138 ม. 8 ซ. หนองบัวเหนือ ถ. -  ต. หนองบัวเหนือ อ. เมืองตาก จ. ตาก</t>
  </si>
  <si>
    <t>8999</t>
  </si>
  <si>
    <t>08C058</t>
  </si>
  <si>
    <t>282</t>
  </si>
  <si>
    <t>ส100/8181</t>
  </si>
  <si>
    <t>นาง แสง สิงห์คูณ</t>
  </si>
  <si>
    <t>เลขที่ 137 หมู่ที่ 8 หนองบัวเหนือ เมืองตาก ตาก</t>
  </si>
  <si>
    <t>08C058-B001</t>
  </si>
  <si>
    <t>ส714/8181</t>
  </si>
  <si>
    <t>5630100017440</t>
  </si>
  <si>
    <t>นาย สมคิด สิงห์คูณ</t>
  </si>
  <si>
    <t>เลขที่ 138 หมู่ที่ 8 หนองบัวเหนือ เมืองตาก ตาก</t>
  </si>
  <si>
    <t>08C058-B002</t>
  </si>
  <si>
    <t>08C058-B003</t>
  </si>
  <si>
    <t>ผ500/7189</t>
  </si>
  <si>
    <t>นาย ผัน วงษ์อ้าย</t>
  </si>
  <si>
    <t>เลขที่ 76 ม. 8  ต. หนองบัวเหนือ อ. เมืองตาก จ. ตาก</t>
  </si>
  <si>
    <t>9168</t>
  </si>
  <si>
    <t>08B031</t>
  </si>
  <si>
    <t>255</t>
  </si>
  <si>
    <t>ผ500/9775</t>
  </si>
  <si>
    <t>นาง ผัน อ่วมทองสุก</t>
  </si>
  <si>
    <t>เลขที่ 16 ม. 7  ต. หนองบัวเหนือ อ. เมืองตาก จ. ตาก</t>
  </si>
  <si>
    <t>8579</t>
  </si>
  <si>
    <t>07D007</t>
  </si>
  <si>
    <t>1143</t>
  </si>
  <si>
    <t>ป727/5758</t>
  </si>
  <si>
    <t>นาย ประจวบ เทียนสว่าง</t>
  </si>
  <si>
    <t>เลขที่ 16/1 หมู่ที่ 7 หนองบัวเหนือ เมืองตาก ตาก</t>
  </si>
  <si>
    <t>07D007-B001</t>
  </si>
  <si>
    <t>ช500/1797</t>
  </si>
  <si>
    <t>นาง ชั้น เครือมี</t>
  </si>
  <si>
    <t>เลขที่ 16 หมู่ที่ 7 หนองบัวเหนือ เมืองตาก ตาก</t>
  </si>
  <si>
    <t>07D007-B002</t>
  </si>
  <si>
    <t>ม770/1797</t>
  </si>
  <si>
    <t>นาง ม่วย เครือมี</t>
  </si>
  <si>
    <t>เลขที่ 9809 หมู่ที่ 7 หนองบัวเหนือ เมืองตาก ตาก</t>
  </si>
  <si>
    <t>07D007-B003</t>
  </si>
  <si>
    <t>ผ500/5978</t>
  </si>
  <si>
    <t>นาย ผาน น้อยสอนเจริญ</t>
  </si>
  <si>
    <t>เลขที่ 77 ม. 8  ต. หนองบัวเหนือ อ. เมืองตาก จ. ตาก</t>
  </si>
  <si>
    <t>9358</t>
  </si>
  <si>
    <t>08A034</t>
  </si>
  <si>
    <t>884</t>
  </si>
  <si>
    <t>ผ500/4576</t>
  </si>
  <si>
    <t>นาง ผิน ดำทรัพย์</t>
  </si>
  <si>
    <t>เลขที่ 96/1 ม. 1 ซ. - ถ. เจดีย์ยุทธหัตถี  ต. หนองบัวเหนือ อ. เมืองตาก จ. ตาก</t>
  </si>
  <si>
    <t>7242</t>
  </si>
  <si>
    <t>01G058</t>
  </si>
  <si>
    <t>37921</t>
  </si>
  <si>
    <t>เลขที่ 96/1 หมู่ที่ 1 ซ. - ถ. เจดีย์ยุทธหัตถี หนองบัวเหนือ เมืองตาก ตาก</t>
  </si>
  <si>
    <t>01G058-B001</t>
  </si>
  <si>
    <t>ผ700/5777</t>
  </si>
  <si>
    <t>นาง ผิว นวลละออง</t>
  </si>
  <si>
    <t>เลขที่ 135/1 ม. 8  ต. หนองบัวเหนือ อ. เมืองตาก จ. ตาก</t>
  </si>
  <si>
    <t>9178</t>
  </si>
  <si>
    <t>08C032</t>
  </si>
  <si>
    <t>300</t>
  </si>
  <si>
    <t>ส750/5777</t>
  </si>
  <si>
    <t>นาย สมาน นวลละออง</t>
  </si>
  <si>
    <t>เลขที่ 135/1 หมู่ที่ 8 หนองบัวเหนือ เมืองตาก ตาก</t>
  </si>
  <si>
    <t>08C032-B001</t>
  </si>
  <si>
    <t>ส714/5777</t>
  </si>
  <si>
    <t>นาย สมคิด นวลละออง</t>
  </si>
  <si>
    <t>เลขที่ 135/2 หมู่ที่ 8 หนองบัวเหนือ เมืองตาก ตาก</t>
  </si>
  <si>
    <t>08C032-B002</t>
  </si>
  <si>
    <t>ผ700/7714</t>
  </si>
  <si>
    <t>3630100524060</t>
  </si>
  <si>
    <t>นาง ผิว ยมเกิด</t>
  </si>
  <si>
    <t>7114</t>
  </si>
  <si>
    <t>01E043</t>
  </si>
  <si>
    <t>25588</t>
  </si>
  <si>
    <t>7130</t>
  </si>
  <si>
    <t>01E072</t>
  </si>
  <si>
    <t>35436</t>
  </si>
  <si>
    <t>7089</t>
  </si>
  <si>
    <t>01E002</t>
  </si>
  <si>
    <t>17601</t>
  </si>
  <si>
    <t>เลขที่ 22 หมู่ที่ 1 ซ. - ถ. เจดีย์ยุทธหัตถี หนองบัวเหนือ เมืองตาก ตาก</t>
  </si>
  <si>
    <t>01E002-B001</t>
  </si>
  <si>
    <t>ผ910/2557</t>
  </si>
  <si>
    <t>3630100025730</t>
  </si>
  <si>
    <t>นาย ผ่อง จันทร์ฤทธิ์</t>
  </si>
  <si>
    <t>เลขที่ 173/1 ม. 3 ซ. - ถ. -  ต. หนองบัวเหนือ อ. เมืองตาก จ. ตาก</t>
  </si>
  <si>
    <t>8742</t>
  </si>
  <si>
    <t>08A068</t>
  </si>
  <si>
    <t>184</t>
  </si>
  <si>
    <t>7742</t>
  </si>
  <si>
    <t>03J053</t>
  </si>
  <si>
    <t>26990</t>
  </si>
  <si>
    <t>7304</t>
  </si>
  <si>
    <t>02B017</t>
  </si>
  <si>
    <t>25816</t>
  </si>
  <si>
    <t>7857</t>
  </si>
  <si>
    <t>03J048</t>
  </si>
  <si>
    <t>25482</t>
  </si>
  <si>
    <t>8122</t>
  </si>
  <si>
    <t>03K104</t>
  </si>
  <si>
    <t>48990</t>
  </si>
  <si>
    <t>8433</t>
  </si>
  <si>
    <t>03J023</t>
  </si>
  <si>
    <t>789</t>
  </si>
  <si>
    <t>8700</t>
  </si>
  <si>
    <t>03K031</t>
  </si>
  <si>
    <t>30101</t>
  </si>
  <si>
    <t>เลขที่ 173/1 หมู่ที่ 3 ซ. - ถ. - หนองบัวเหนือ เมืองตาก ตาก</t>
  </si>
  <si>
    <t>03K031-B001</t>
  </si>
  <si>
    <t>03K031-B002</t>
  </si>
  <si>
    <t>8409</t>
  </si>
  <si>
    <t>03J020</t>
  </si>
  <si>
    <t>815</t>
  </si>
  <si>
    <t>ฝ970/5918</t>
  </si>
  <si>
    <t>นาง ฝอย ทองหล่อ</t>
  </si>
  <si>
    <t>เลขที่ 69/2 ม. 8  ต. หนองบัวเหนือ อ. เมืองตาก จ. ตาก</t>
  </si>
  <si>
    <t>9028</t>
  </si>
  <si>
    <t>08B021</t>
  </si>
  <si>
    <t>1303</t>
  </si>
  <si>
    <t>ว770/5379</t>
  </si>
  <si>
    <t>3630100031586</t>
  </si>
  <si>
    <t>นาง วิลัย บุญลือ</t>
  </si>
  <si>
    <t>เลขที่ 62/2 หมู่ที่ 8 หนองบัวเหนือ เมืองตาก ตาก</t>
  </si>
  <si>
    <t>08B021-B001</t>
  </si>
  <si>
    <t>ป759/5527</t>
  </si>
  <si>
    <t>3101701096297</t>
  </si>
  <si>
    <t>นาง ประนอม นันใจยะ</t>
  </si>
  <si>
    <t>เลขที่ 69/1 หมู่ที่ 8 หนองบัวเหนือ เมืองตาก ตาก</t>
  </si>
  <si>
    <t>08B021-B002</t>
  </si>
  <si>
    <t>พ770/1531</t>
  </si>
  <si>
    <t>3631010003159</t>
  </si>
  <si>
    <t>นาง พีรยา คำบุญเกิด</t>
  </si>
  <si>
    <t>เลขที่ 69/5 หมู่ที่ 8 หนองบัวเหนือ เมืองตาก ตาก</t>
  </si>
  <si>
    <t>08B021-B003</t>
  </si>
  <si>
    <t>ฝ975/8185</t>
  </si>
  <si>
    <t>นาง ฝอยทอง สุขสบาย</t>
  </si>
  <si>
    <t>เลขที่ 4/2 ม. 7  ต. หนองบัวเหนือ อ. เมืองตาก จ. ตาก</t>
  </si>
  <si>
    <t>9188</t>
  </si>
  <si>
    <t>07C037</t>
  </si>
  <si>
    <t>959</t>
  </si>
  <si>
    <t>ฝ100/8777</t>
  </si>
  <si>
    <t>นาง ฝัก ศรีมาลา</t>
  </si>
  <si>
    <t>เลขที่ 103/1 ม. 8  ต. หนองบัวเหนือ อ. เมืองตาก จ. ตาก</t>
  </si>
  <si>
    <t>9006</t>
  </si>
  <si>
    <t>08B050</t>
  </si>
  <si>
    <t>เลขที่ 103/1 หมู่ที่ 8 หนองบัวเหนือ เมืองตาก ตาก</t>
  </si>
  <si>
    <t>08B050-B001</t>
  </si>
  <si>
    <t>เลขที่ 103 หมู่ที่ 4 ซ. - ถ. - หนองบัวเหนือ เมืองตาก ตาก</t>
  </si>
  <si>
    <t>08B050-B002</t>
  </si>
  <si>
    <t>พ116/8751</t>
  </si>
  <si>
    <t>3630200286322</t>
  </si>
  <si>
    <t>นาย พงค์ภัค สุรินก้อน</t>
  </si>
  <si>
    <t>เลขที่ 37/1 ม. 3  ต. หนองบัวเหนือ อ. เมืองตาก จ. ตาก</t>
  </si>
  <si>
    <t>8010</t>
  </si>
  <si>
    <t>03C001/001</t>
  </si>
  <si>
    <t>27911</t>
  </si>
  <si>
    <t>พ180/6559</t>
  </si>
  <si>
    <t>3649800151175</t>
  </si>
  <si>
    <t>นาย พงษ์ โพธิ์ทอง</t>
  </si>
  <si>
    <t>เลขที่ 12 ซ. 3  ต. เมืองสวรรคโลก อ. สวรรคโลก จ. สุโขทัย</t>
  </si>
  <si>
    <t>8270</t>
  </si>
  <si>
    <t>01C005/003</t>
  </si>
  <si>
    <t>54186</t>
  </si>
  <si>
    <t>พ257/5171</t>
  </si>
  <si>
    <t>3630100002047</t>
  </si>
  <si>
    <t>นาย พจนารถ นุกูลคาม</t>
  </si>
  <si>
    <t>เลขที่ 12/1 ม. 1  ต. หนองบัวเหนือ อ. เมืองตาก จ. ตาก</t>
  </si>
  <si>
    <t>7013</t>
  </si>
  <si>
    <t>01C040</t>
  </si>
  <si>
    <t>31046</t>
  </si>
  <si>
    <t>เลขที่ 12/1 หมู่ที่ 1 หนองบัวเหนือ เมืองตาก ตาก</t>
  </si>
  <si>
    <t>01C040-B001</t>
  </si>
  <si>
    <t>พ257/1797</t>
  </si>
  <si>
    <t>3630100024270</t>
  </si>
  <si>
    <t>น.ส. พจนีย์ เครือมูล</t>
  </si>
  <si>
    <t>เลขที่ 82 ม. 3 ซ. บ้านปากห้วยไม้งาม ถ. -  ต. หนองบัวเหนือ อ. เมืองตาก จ. ตาก</t>
  </si>
  <si>
    <t>7601</t>
  </si>
  <si>
    <t>03F125</t>
  </si>
  <si>
    <t>17743</t>
  </si>
  <si>
    <t>พ250/5519</t>
  </si>
  <si>
    <t>3630100013201</t>
  </si>
  <si>
    <t>นาย พจน์ ทับก้อน</t>
  </si>
  <si>
    <t>เลขที่ 5/4 ม. 7 ซ. - ถ. -  ต. หนองบัวเหนือ อ. เมืองตาก จ. ตาก</t>
  </si>
  <si>
    <t>7463</t>
  </si>
  <si>
    <t>03C032</t>
  </si>
  <si>
    <t>48772</t>
  </si>
  <si>
    <t>พ276/1751</t>
  </si>
  <si>
    <t>3630100011461</t>
  </si>
  <si>
    <t>น.ส. พชรพิมพ์ ขาวทุ่ง</t>
  </si>
  <si>
    <t>เลขที่ 31/1 ม. 2 ซ. - ถ. -  ต. หนองบัวเหนือ อ. เมืองตาก จ. ตาก</t>
  </si>
  <si>
    <t>8006</t>
  </si>
  <si>
    <t>02D078</t>
  </si>
  <si>
    <t>28296</t>
  </si>
  <si>
    <t>เลขที่ 31/1 หมู่ที่ 2 ซ. - ถ. - หนองบัวเหนือ เมืองตาก ตาก</t>
  </si>
  <si>
    <t>02D078-B001</t>
  </si>
  <si>
    <t>7326</t>
  </si>
  <si>
    <t>02B050</t>
  </si>
  <si>
    <t>25794</t>
  </si>
  <si>
    <t>7389</t>
  </si>
  <si>
    <t>02D076</t>
  </si>
  <si>
    <t>25551</t>
  </si>
  <si>
    <t>7327</t>
  </si>
  <si>
    <t>02B051</t>
  </si>
  <si>
    <t>25795</t>
  </si>
  <si>
    <t>บ850/1750</t>
  </si>
  <si>
    <t>นาง บุศบา ขาวทุ่ง</t>
  </si>
  <si>
    <t>เลขที่ 89 หมู่ที่ 2 หนองบัวเหนือ เมืองตาก ตาก</t>
  </si>
  <si>
    <t>02B051-B002</t>
  </si>
  <si>
    <t>พ570/8155</t>
  </si>
  <si>
    <t>นาย พนม สูงปานเขา</t>
  </si>
  <si>
    <t>ม. 8  ต. หนองบัวเหนือ อ. เมืองตาก จ. ตาก</t>
  </si>
  <si>
    <t>8851</t>
  </si>
  <si>
    <t>08B058</t>
  </si>
  <si>
    <t>ว850/5745</t>
  </si>
  <si>
    <t>นาง วาสนา บัวติ๊บ</t>
  </si>
  <si>
    <t>เลขที่ 75/1 หมู่ที่ 8 หนองบัวเหนือ เมืองตาก ตาก</t>
  </si>
  <si>
    <t>08B058-B002</t>
  </si>
  <si>
    <t>เลขที่ 75/4 หมู่ที่ 8 หนองบัวเหนือ เมืองตาก ตาก</t>
  </si>
  <si>
    <t>08B058-B001</t>
  </si>
  <si>
    <t>พ574/6747</t>
  </si>
  <si>
    <t>นาง พนารัตน์ ผลถวิล</t>
  </si>
  <si>
    <t>เลขที่ 49 ม. 4  ต. หนองบัวเหนือ อ. เมืองตาก จ. ตาก</t>
  </si>
  <si>
    <t>9250</t>
  </si>
  <si>
    <t>05A042</t>
  </si>
  <si>
    <t>1068</t>
  </si>
  <si>
    <t>9053</t>
  </si>
  <si>
    <t>04D011</t>
  </si>
  <si>
    <t>1104</t>
  </si>
  <si>
    <t>อ600/6559</t>
  </si>
  <si>
    <t>นาง อำภา  โพธิ์ทอง</t>
  </si>
  <si>
    <t>เลขที่ 49 หมู่ที่ 4 หนองบัวเหนือ เมืองตาก ตาก</t>
  </si>
  <si>
    <t>04D011-B001</t>
  </si>
  <si>
    <t>ส560/6559</t>
  </si>
  <si>
    <t>นาย สุเทพ โพธิ์ทอง</t>
  </si>
  <si>
    <t>04D011-B002</t>
  </si>
  <si>
    <t>9162</t>
  </si>
  <si>
    <t>04B008</t>
  </si>
  <si>
    <t>612</t>
  </si>
  <si>
    <t>พ575/2558</t>
  </si>
  <si>
    <t>3630100002594</t>
  </si>
  <si>
    <t>นาง พนาวัน ชุนไธสง</t>
  </si>
  <si>
    <t>เลขที่ 17/1 ม. 1 ซ. - ถ. -  ต. หนองบัวเหนือ อ. เมืองตาก จ. ตาก</t>
  </si>
  <si>
    <t>7018</t>
  </si>
  <si>
    <t>01C045</t>
  </si>
  <si>
    <t>17591</t>
  </si>
  <si>
    <t>เลขที่ 17/1 หมู่ที่ 1 ซ. - ถ. - หนองบัวเหนือ เมืองตาก ตาก</t>
  </si>
  <si>
    <t>01C045-B001</t>
  </si>
  <si>
    <t>7915</t>
  </si>
  <si>
    <t>01C069</t>
  </si>
  <si>
    <t>25582</t>
  </si>
  <si>
    <t>พ540/1737</t>
  </si>
  <si>
    <t>1639900083761</t>
  </si>
  <si>
    <t>น.ส. พนิดา ขวัญเมือง</t>
  </si>
  <si>
    <t>เลขที่ 100 ม. 3 ซ. - ถ. -  ต. หนองบัวเหนือ อ. เมืองตาก จ. ตาก</t>
  </si>
  <si>
    <t>7657</t>
  </si>
  <si>
    <t>03I030</t>
  </si>
  <si>
    <t>20929</t>
  </si>
  <si>
    <t>ย750/2725</t>
  </si>
  <si>
    <t>นาง ย้วน จุ้ยชำนาญ</t>
  </si>
  <si>
    <t>เลขที่ 100 หมู่ที่ 3 ซ. - ถ. เจดีย์ยุทธหัตถี หนองบัวเหนือ เมืองตาก ตาก</t>
  </si>
  <si>
    <t>03I030-B001</t>
  </si>
  <si>
    <t>เลขที่ 100 หมู่ที่ 3 ซ. - ถ. - หนองบัวเหนือ เมืองตาก ตาก</t>
  </si>
  <si>
    <t>พ797/2557/001</t>
  </si>
  <si>
    <t>3630100017605</t>
  </si>
  <si>
    <t>นาย พยอม จันทร์ฤทธิ์</t>
  </si>
  <si>
    <t>เลขที่ 47 ม. 7 ซ. บ้านปากห้วยไม้งาม ถ. -  ต. หนองบัวเหนือ อ. เมืองตาก จ. ตาก</t>
  </si>
  <si>
    <t>7456</t>
  </si>
  <si>
    <t>03C016</t>
  </si>
  <si>
    <t>27525</t>
  </si>
  <si>
    <t>7552</t>
  </si>
  <si>
    <t>03F048</t>
  </si>
  <si>
    <t>25697</t>
  </si>
  <si>
    <t>8125</t>
  </si>
  <si>
    <t>03H090</t>
  </si>
  <si>
    <t>49014</t>
  </si>
  <si>
    <t>พ797/2721</t>
  </si>
  <si>
    <t>3630100065421</t>
  </si>
  <si>
    <t>นาง พยอม ชัยแจ้ง</t>
  </si>
  <si>
    <t>เลขที่ 75/1 ม. 1 ซ. - ถ. -  ต. หนองบัวเหนือ อ. เมืองตาก จ. ตาก</t>
  </si>
  <si>
    <t>7201</t>
  </si>
  <si>
    <t>01F086/001</t>
  </si>
  <si>
    <t>17650</t>
  </si>
  <si>
    <t>8768</t>
  </si>
  <si>
    <t>01F086</t>
  </si>
  <si>
    <t>17649</t>
  </si>
  <si>
    <t>พ797/5918/001</t>
  </si>
  <si>
    <t>3150100024410</t>
  </si>
  <si>
    <t>นาย พยอม ทองศร</t>
  </si>
  <si>
    <t>7673</t>
  </si>
  <si>
    <t>03I053</t>
  </si>
  <si>
    <t>33273</t>
  </si>
  <si>
    <t>เลขที่ 112/1 หมู่ที่ 3 ซ. - ถ. - หนองบัวเหนือ เมืองตาก ตาก</t>
  </si>
  <si>
    <t>03I053-B001</t>
  </si>
  <si>
    <t>พ797/5758</t>
  </si>
  <si>
    <t>3630100003931</t>
  </si>
  <si>
    <t>นาง พยอม เทียนสว่าง</t>
  </si>
  <si>
    <t>เลขที่ 33/2 ม. 1  ต. หนองบัวเหนือ อ. เมืองตาก จ. ตาก</t>
  </si>
  <si>
    <t>8484</t>
  </si>
  <si>
    <t>03K056</t>
  </si>
  <si>
    <t>25480</t>
  </si>
  <si>
    <t>8544</t>
  </si>
  <si>
    <t>03K055</t>
  </si>
  <si>
    <t>25479</t>
  </si>
  <si>
    <t>8426</t>
  </si>
  <si>
    <t>03H045</t>
  </si>
  <si>
    <t>862</t>
  </si>
  <si>
    <t>8691</t>
  </si>
  <si>
    <t>03H044</t>
  </si>
  <si>
    <t>851</t>
  </si>
  <si>
    <t>พ700/5519</t>
  </si>
  <si>
    <t>นาย พร ทับก้อน</t>
  </si>
  <si>
    <t>เลขที่ 7/3 ม. 3 ซ. บ้านปากห้วยไม้งาม ถ. -  ต. หนองบัวเหนือ อ. เมืองตาก จ. ตาก</t>
  </si>
  <si>
    <t>7546</t>
  </si>
  <si>
    <t>03F042</t>
  </si>
  <si>
    <t>25674</t>
  </si>
  <si>
    <t>พ700/5514</t>
  </si>
  <si>
    <t>น.ส. พร ปานเกิด</t>
  </si>
  <si>
    <t>เลขที่ 165 ม. 3 ซ. - ถ. เจดีย์ยุทธหัตถี  ต. หนองบัวเหนือ อ. เมืองตาก จ. ตาก</t>
  </si>
  <si>
    <t>8821</t>
  </si>
  <si>
    <t>03I148</t>
  </si>
  <si>
    <t>25460</t>
  </si>
  <si>
    <t>8822</t>
  </si>
  <si>
    <t>03I088</t>
  </si>
  <si>
    <t>17808</t>
  </si>
  <si>
    <t>เลขที่ 165 หมู่ที่ 3 ซ. - ถ. เจดีย์ยุทธหัตถี หนองบัวเหนือ เมืองตาก ตาก</t>
  </si>
  <si>
    <t>03I088-B001</t>
  </si>
  <si>
    <t>พ725/2712</t>
  </si>
  <si>
    <t>น.ส. พรจินดา ชัยกิจ</t>
  </si>
  <si>
    <t>เลขที่ 154  ต. ระแหง อ. เมืองตาก จ. ตาก</t>
  </si>
  <si>
    <t>9401</t>
  </si>
  <si>
    <t>50X7602</t>
  </si>
  <si>
    <t>1308</t>
  </si>
  <si>
    <t>พ727/1787</t>
  </si>
  <si>
    <t>นาย พรชัย กรศรี</t>
  </si>
  <si>
    <t>8529</t>
  </si>
  <si>
    <t>01C064/003</t>
  </si>
  <si>
    <t>61641</t>
  </si>
  <si>
    <t>7003</t>
  </si>
  <si>
    <t>01C026</t>
  </si>
  <si>
    <t>17572</t>
  </si>
  <si>
    <t>01C026-B001</t>
  </si>
  <si>
    <t>พ756/8765</t>
  </si>
  <si>
    <t>3630100006026</t>
  </si>
  <si>
    <t>นาง พรทิพย์ สายโพธิ์</t>
  </si>
  <si>
    <t>เลขที่ 58 ม. 1  ต. หนองบัวเหนือ อ. เมืองตาก จ. ตาก</t>
  </si>
  <si>
    <t>8326</t>
  </si>
  <si>
    <t>01F088</t>
  </si>
  <si>
    <t>55551</t>
  </si>
  <si>
    <t>8283</t>
  </si>
  <si>
    <t>01F002</t>
  </si>
  <si>
    <t>54832</t>
  </si>
  <si>
    <t>เลขที่ 58 หมู่ที่ 1 หนองบัวเหนือ เมืองตาก ตาก</t>
  </si>
  <si>
    <t>01F002-B002</t>
  </si>
  <si>
    <t>พ775/7714</t>
  </si>
  <si>
    <t>นาย พรวน ยมเกิด</t>
  </si>
  <si>
    <t>เลขที่ 9 ม. 8  ต. หนองบัวเหนือ อ. เมืองตาก จ. ตาก</t>
  </si>
  <si>
    <t>8753</t>
  </si>
  <si>
    <t>07A023</t>
  </si>
  <si>
    <t>1253</t>
  </si>
  <si>
    <t>8597</t>
  </si>
  <si>
    <t>07B026</t>
  </si>
  <si>
    <t>456</t>
  </si>
  <si>
    <t>เลขที่ 9 หมู่ที่ 8 หนองบัวเหนือ เมืองตาก ตาก</t>
  </si>
  <si>
    <t>07B026-B001</t>
  </si>
  <si>
    <t>8598</t>
  </si>
  <si>
    <t>07B012</t>
  </si>
  <si>
    <t>458</t>
  </si>
  <si>
    <t>พ781/8784</t>
  </si>
  <si>
    <t>3311001067055</t>
  </si>
  <si>
    <t>นาย พรสุขสวัสดิ์ สวัสดีลาภา</t>
  </si>
  <si>
    <t>เลขที่ 86/468 ซ. อินทามระ25 ถ. สุทธิสารวินิจฉัย  แขวง สามเสนใน เขต พญาไท จ. กรุงเทพมหานคร</t>
  </si>
  <si>
    <t>8888</t>
  </si>
  <si>
    <t>03F083</t>
  </si>
  <si>
    <t>21047</t>
  </si>
  <si>
    <t>เลขที่ 86/468 ซ. อินทามระ25 ถ. สุทธิสารวินิจฉัย สามเสนใน พญาไท กรุงเทพมหานคร</t>
  </si>
  <si>
    <t>03F083-B001</t>
  </si>
  <si>
    <t>พ764/7875</t>
  </si>
  <si>
    <t>ด.ช. พรีพัฒน์ รัศมีทากร</t>
  </si>
  <si>
    <t>เลขที่ 133/1 ม. 3 ซ. - ถ. เจดีย์ยุทธหัตถี  ต. หนองบัวเหนือ อ. เมืองตาก จ. ตาก</t>
  </si>
  <si>
    <t>7713</t>
  </si>
  <si>
    <t>03I115</t>
  </si>
  <si>
    <t>30526</t>
  </si>
  <si>
    <t>เลขที่ 133/1 หมู่ที่ 3 ซ. - ถ. เจดีย์ยุทธหัตถี หนองบัวเหนือ เมืองตาก ตาก</t>
  </si>
  <si>
    <t>03I115-B115</t>
  </si>
  <si>
    <t>พ756/7165</t>
  </si>
  <si>
    <t>1639900159961</t>
  </si>
  <si>
    <t>นาย พรเทพ รุ่งโพธิ์</t>
  </si>
  <si>
    <t>เลขที่ 24 ม. 1  ต. หนองบัวเหนือ อ. เมืองตาก จ. ตาก</t>
  </si>
  <si>
    <t>8499</t>
  </si>
  <si>
    <t>01E001</t>
  </si>
  <si>
    <t>17602</t>
  </si>
  <si>
    <t>อ550/7165</t>
  </si>
  <si>
    <t>1369900002655</t>
  </si>
  <si>
    <t>นาย อุเทน รุ่งโพธิ์</t>
  </si>
  <si>
    <t>เลขที่ 24 หมู่ที่ 1 ซ. - ถ. เจดีย์ยุทธหัตถี หนองบัวเหนือ เมืองตาก ตาก</t>
  </si>
  <si>
    <t>01E001-B001</t>
  </si>
  <si>
    <t>พ700/1769</t>
  </si>
  <si>
    <t>3630100007928</t>
  </si>
  <si>
    <t>นาย พล ขาวผ่อง</t>
  </si>
  <si>
    <t>เลขที่ 89 ม. 1 ซ. - ถ. เจดีย์ยุทธหัตถี  ต. หนองบัวเหนือ อ. เมืองตาก จ. ตาก</t>
  </si>
  <si>
    <t>7214</t>
  </si>
  <si>
    <t>01G012</t>
  </si>
  <si>
    <t>26360</t>
  </si>
  <si>
    <t>8071</t>
  </si>
  <si>
    <t>01H004</t>
  </si>
  <si>
    <t>48814</t>
  </si>
  <si>
    <t>พ797/2557/002</t>
  </si>
  <si>
    <t>3630100010872</t>
  </si>
  <si>
    <t>นาย พลอย จันทร์ฤทธิ์</t>
  </si>
  <si>
    <t>เลขที่ 160/77 ม. 10  ต. บางปลา อ. บางพลี จ. สมุทรปราการ</t>
  </si>
  <si>
    <t>8240</t>
  </si>
  <si>
    <t>02A015/002</t>
  </si>
  <si>
    <t>52480</t>
  </si>
  <si>
    <t>พ797/5918</t>
  </si>
  <si>
    <t>3630100021246</t>
  </si>
  <si>
    <t>นาง พลอย ทองศร</t>
  </si>
  <si>
    <t>เลขที่ 112/1 ม. 3 ซ. - ถ. เจดีย์ยุทธหัตถี  ต. หนองบัวเหนือ อ. เมืองตาก จ. ตาก</t>
  </si>
  <si>
    <t>8424</t>
  </si>
  <si>
    <t>03H042</t>
  </si>
  <si>
    <t>864</t>
  </si>
  <si>
    <t>7672</t>
  </si>
  <si>
    <t>03I052</t>
  </si>
  <si>
    <t>17780</t>
  </si>
  <si>
    <t>เลขที่ 112/1 หมู่ที่ 3 ซ. - ถ. เจดีย์ยุทธหัตถี หนองบัวเหนือ เมืองตาก ตาก</t>
  </si>
  <si>
    <t>03I052-B001</t>
  </si>
  <si>
    <t>เลขที่ 76/1 ม. 4  ต. หนองบัวเหนือ อ. เมืองตาก จ. ตาก</t>
  </si>
  <si>
    <t>9068</t>
  </si>
  <si>
    <t>04A035</t>
  </si>
  <si>
    <t>664</t>
  </si>
  <si>
    <t>9069</t>
  </si>
  <si>
    <t>04A012</t>
  </si>
  <si>
    <t>1048</t>
  </si>
  <si>
    <t>9070</t>
  </si>
  <si>
    <t>04A018</t>
  </si>
  <si>
    <t>661</t>
  </si>
  <si>
    <t>พ797/7597</t>
  </si>
  <si>
    <t>3630200312226</t>
  </si>
  <si>
    <t>นาย พลอย มั่นอยู่</t>
  </si>
  <si>
    <t>เลขที่ 136 ม. 1 ซ. - ถ. -  ต. ทุ่งกระเชาะ อ. บ้านตาก จ. ตาก</t>
  </si>
  <si>
    <t>7405</t>
  </si>
  <si>
    <t>03B006</t>
  </si>
  <si>
    <t>27367</t>
  </si>
  <si>
    <t>พ797/8985</t>
  </si>
  <si>
    <t>3630100017419</t>
  </si>
  <si>
    <t>นาย พลอย เสือสีนาค</t>
  </si>
  <si>
    <t>เลขที่ 46 ม. 3 ซ. - ถ. -  ต. หนองบัวเหนือ อ. เมืองตาก จ. ตาก</t>
  </si>
  <si>
    <t>7566</t>
  </si>
  <si>
    <t>03F065</t>
  </si>
  <si>
    <t>25689</t>
  </si>
  <si>
    <t>พ710/7714/001</t>
  </si>
  <si>
    <t>3630100005704</t>
  </si>
  <si>
    <t>นาย พวง ยมเกิด</t>
  </si>
  <si>
    <t>เลขที่ 54/1 ม. 1 ซ. - ถ. เจดีย์ยุทธหัตถี  ต. หนองบัวเหนือ อ. เมืองตาก จ. ตาก</t>
  </si>
  <si>
    <t>8059</t>
  </si>
  <si>
    <t>01E052</t>
  </si>
  <si>
    <t>32640</t>
  </si>
  <si>
    <t>7134</t>
  </si>
  <si>
    <t>01E082</t>
  </si>
  <si>
    <t>25593</t>
  </si>
  <si>
    <t>7135</t>
  </si>
  <si>
    <t>01E083</t>
  </si>
  <si>
    <t>17850</t>
  </si>
  <si>
    <t>เลขที่ 54/1 หมู่ที่ 1 ซ. - ถ. เจดีย์ยุทธหัตถี หนองบัวเหนือ เมืองตาก ตาก</t>
  </si>
  <si>
    <t>01E083-B001</t>
  </si>
  <si>
    <t>พ750/7995</t>
  </si>
  <si>
    <t>3630100041051</t>
  </si>
  <si>
    <t>นาย พวน มาอ่อน</t>
  </si>
  <si>
    <t>เลขที่ 4 ม. 6 ซ. บ้านไรท่าตะกู ถ. -  ต. หนองบัวเหนือ อ. เมืองตาก จ. ตาก</t>
  </si>
  <si>
    <t>7438</t>
  </si>
  <si>
    <t>03B040</t>
  </si>
  <si>
    <t>29794</t>
  </si>
  <si>
    <t>พ276/8715</t>
  </si>
  <si>
    <t>3630100009025</t>
  </si>
  <si>
    <t>น.ส. พัชราภรณ์ หลักทรัพย์</t>
  </si>
  <si>
    <t>เลขที่ 109/2 ม. 1 ซ. - ถ. -  ต. หนองบัวเหนือ อ. เมืองตาก จ. ตาก</t>
  </si>
  <si>
    <t>8492</t>
  </si>
  <si>
    <t>01E017</t>
  </si>
  <si>
    <t>17611</t>
  </si>
  <si>
    <t>7254</t>
  </si>
  <si>
    <t>01G099</t>
  </si>
  <si>
    <t>32585</t>
  </si>
  <si>
    <t>เลขที่ 109/2 หมู่ที่ 1 ซ. - ถ. - หนองบัวเหนือ เมืองตาก ตาก</t>
  </si>
  <si>
    <t>01G099-B001</t>
  </si>
  <si>
    <t>8056</t>
  </si>
  <si>
    <t>01G105</t>
  </si>
  <si>
    <t>32584</t>
  </si>
  <si>
    <t>8646</t>
  </si>
  <si>
    <t>01G091</t>
  </si>
  <si>
    <t>26365</t>
  </si>
  <si>
    <t>7256</t>
  </si>
  <si>
    <t>01G103</t>
  </si>
  <si>
    <t>32582</t>
  </si>
  <si>
    <t>พ277/2147</t>
  </si>
  <si>
    <t>5110100002188</t>
  </si>
  <si>
    <t>นาง พัชราวลัย จังตระกูล</t>
  </si>
  <si>
    <t>เลขที่ 3/41 ม. - ซ. - ถ. หนองหลวงอุทิศ  ต. หนองหลวง อ. เมืองตาก จ. ตาก</t>
  </si>
  <si>
    <t>7443</t>
  </si>
  <si>
    <t>03B045</t>
  </si>
  <si>
    <t>27361</t>
  </si>
  <si>
    <t>พ274/4270</t>
  </si>
  <si>
    <t>นาง พัชริดา ดีแจ่ม</t>
  </si>
  <si>
    <t>เลขที่ 25 ม. 7  ต. หนองบัวเหนือ อ. เมืองตาก จ. ตาก</t>
  </si>
  <si>
    <t>8592</t>
  </si>
  <si>
    <t>07C022</t>
  </si>
  <si>
    <t>1162</t>
  </si>
  <si>
    <t>เลขที่ 25 หมู่ที่ 7 หนองบัวเหนือ เมืองตาก ตาก</t>
  </si>
  <si>
    <t>07C022-B001</t>
  </si>
  <si>
    <t>โรงเก็บของ,</t>
  </si>
  <si>
    <t>9418</t>
  </si>
  <si>
    <t>50X7620</t>
  </si>
  <si>
    <t>9195</t>
  </si>
  <si>
    <t>07A054</t>
  </si>
  <si>
    <t>967</t>
  </si>
  <si>
    <t>9199</t>
  </si>
  <si>
    <t>07C010</t>
  </si>
  <si>
    <t>972</t>
  </si>
  <si>
    <t>พ275/7715</t>
  </si>
  <si>
    <t>3630100021947</t>
  </si>
  <si>
    <t>นาง พัชรินทร์ แย้มแขนง</t>
  </si>
  <si>
    <t>เลขที่ 121 ม. 3  ต. หนองบัวเหนือ อ. เมืองตาก จ. ตาก</t>
  </si>
  <si>
    <t>8758</t>
  </si>
  <si>
    <t>03H089</t>
  </si>
  <si>
    <t>49013</t>
  </si>
  <si>
    <t>7775</t>
  </si>
  <si>
    <t>03F091</t>
  </si>
  <si>
    <t>17741</t>
  </si>
  <si>
    <t>เลขที่ 121 หมู่ที่ 3 หนองบัวเหนือ เมืองตาก ตาก</t>
  </si>
  <si>
    <t>03F091-B001</t>
  </si>
  <si>
    <t>พ270/5756</t>
  </si>
  <si>
    <t>3529900361482</t>
  </si>
  <si>
    <t>น.ส. พัชรี บัวนพ</t>
  </si>
  <si>
    <t>เลขที่ 32 ซ. 2  ต. เวียงเหนือ อ. เมืองลำปาง จ. ลำปาง</t>
  </si>
  <si>
    <t>8268</t>
  </si>
  <si>
    <t>03E015/002</t>
  </si>
  <si>
    <t>54040</t>
  </si>
  <si>
    <t>เลขที่ 146 ม. 8  ต. หนองบัวเหนือ อ. เมืองตาก จ. ตาก</t>
  </si>
  <si>
    <t>9008</t>
  </si>
  <si>
    <t>08B047</t>
  </si>
  <si>
    <t>08B047-B001</t>
  </si>
  <si>
    <t>เลขที่ 36/2 หมู่ที่ 8 หนองบัวเหนือ เมืองตาก ตาก</t>
  </si>
  <si>
    <t>08B047-B002</t>
  </si>
  <si>
    <t>ท184/6779</t>
  </si>
  <si>
    <t>นาย ทักษิณ พรมเอี่ยม</t>
  </si>
  <si>
    <t>เลขที่ 40 หมู่ที่ 8 หนองบัวเหนือ เมืองตาก ตาก</t>
  </si>
  <si>
    <t>08B047-B003</t>
  </si>
  <si>
    <t>ฉ477/5733</t>
  </si>
  <si>
    <t>นาง ฉัตรวี ปริญญารัตนเมธี</t>
  </si>
  <si>
    <t>เลขที่ 40/2 หมู่ที่ 8 หนองบัวเหนือ เมืองตาก ตาก</t>
  </si>
  <si>
    <t>08B047-B004</t>
  </si>
  <si>
    <t>ณ320/2548</t>
  </si>
  <si>
    <t>นาง ณัฐชา จินตสุเมธ</t>
  </si>
  <si>
    <t>08B047-B005</t>
  </si>
  <si>
    <t>พ400/1155</t>
  </si>
  <si>
    <t>3630100020509</t>
  </si>
  <si>
    <t>นาย พัด คงปาน</t>
  </si>
  <si>
    <t>เลขที่ 101/1 ม. 3  ต. หนองบัวเหนือ อ. เมืองตาก จ. ตาก</t>
  </si>
  <si>
    <t>8281</t>
  </si>
  <si>
    <t>03F091/002</t>
  </si>
  <si>
    <t>54804</t>
  </si>
  <si>
    <t>7846</t>
  </si>
  <si>
    <t>03F092</t>
  </si>
  <si>
    <t>22251</t>
  </si>
  <si>
    <t>เลขที่ 101/1 หมู่ที่ 3 หนองบัวเหนือ เมืองตาก ตาก</t>
  </si>
  <si>
    <t>03F092-B001</t>
  </si>
  <si>
    <t>เลขที่ 40/3 ม. 1 ซ. - ถ. เจดีย์ยุทธหัตถี  ต. หนองบัวเหนือ อ. เมืองตาก จ. ตาก</t>
  </si>
  <si>
    <t>7250</t>
  </si>
  <si>
    <t>01G073</t>
  </si>
  <si>
    <t>17668</t>
  </si>
  <si>
    <t>01G173-B001</t>
  </si>
  <si>
    <t>พ500/1799/001</t>
  </si>
  <si>
    <t>นาย พัน เครือเอี่ยม</t>
  </si>
  <si>
    <t>เลขที่ 56 ม. 7  ต. หนองบัวเหนือ อ. เมืองตาก จ. ตาก</t>
  </si>
  <si>
    <t>9185</t>
  </si>
  <si>
    <t>07C026</t>
  </si>
  <si>
    <t>957</t>
  </si>
  <si>
    <t>พ700/7400</t>
  </si>
  <si>
    <t>3630100009629</t>
  </si>
  <si>
    <t>นาง พัว ยะถา</t>
  </si>
  <si>
    <t>7986</t>
  </si>
  <si>
    <t>03K061/001</t>
  </si>
  <si>
    <t>25760</t>
  </si>
  <si>
    <t>เลขที่ 3 หมู่ที่ 3 หนองบัวเหนือ เมืองตาก ตาก</t>
  </si>
  <si>
    <t>03K061/001-B001</t>
  </si>
  <si>
    <t>พ000/8181</t>
  </si>
  <si>
    <t>3630100018270</t>
  </si>
  <si>
    <t>นาง พา สิงห์คูณ</t>
  </si>
  <si>
    <t>เลขที่ 60 ม. 3 ซ. - ถ. -  ต. หนองบัวเหนือ อ. เมืองตาก จ. ตาก</t>
  </si>
  <si>
    <t>7578</t>
  </si>
  <si>
    <t>03F086</t>
  </si>
  <si>
    <t>17746</t>
  </si>
  <si>
    <t>เลขที่ 60 หมู่ที่ 3 ซ. - ถ. - หนองบัวเหนือ เมืองตาก ตาก</t>
  </si>
  <si>
    <t>03F086-B001</t>
  </si>
  <si>
    <t>03F086-B002</t>
  </si>
  <si>
    <t>03F086-B003</t>
  </si>
  <si>
    <t>พ238/4550</t>
  </si>
  <si>
    <t>1639900227428</t>
  </si>
  <si>
    <t>น.ส. พิชญ์สินิ โตปาน</t>
  </si>
  <si>
    <t>เลขที่ 101/7 ถ. มหาดไทยบำรุง  ต. หนองหลวง อ. เมืองตาก จ. ตาก</t>
  </si>
  <si>
    <t>8883</t>
  </si>
  <si>
    <t>01G071/001</t>
  </si>
  <si>
    <t>63780</t>
  </si>
  <si>
    <t>เลขที่ 101/7 ถ. มหาดไทยบำรุง หนองหลวง เมืองตาก ตาก</t>
  </si>
  <si>
    <t>01G071/001-B001</t>
  </si>
  <si>
    <t>พ270/4772</t>
  </si>
  <si>
    <t>3630100003531</t>
  </si>
  <si>
    <t>นาย พิชัย ตะยะราช</t>
  </si>
  <si>
    <t>เลขที่ 27/4 ม. 1  ต. หนองบัวเหนือ อ. เมืองตาก จ. ตาก</t>
  </si>
  <si>
    <t>8275</t>
  </si>
  <si>
    <t>01F092/004</t>
  </si>
  <si>
    <t>54234</t>
  </si>
  <si>
    <t>8314</t>
  </si>
  <si>
    <t>01F056/004</t>
  </si>
  <si>
    <t>54238</t>
  </si>
  <si>
    <t>เลขที่ 27/4 หมู่ที่ 1 หนองบัวเหนือ เมืองตาก ตาก</t>
  </si>
  <si>
    <t>01F056/004-B001</t>
  </si>
  <si>
    <t>พ270/6740</t>
  </si>
  <si>
    <t>3630100006387</t>
  </si>
  <si>
    <t>นาย พิชัย ฟูวุฒิ</t>
  </si>
  <si>
    <t>เลขที่ 65/7 ม. 1  ต. หนองบัวเหนือ อ. เมืองตาก จ. ตาก</t>
  </si>
  <si>
    <t>8528</t>
  </si>
  <si>
    <t>01C012</t>
  </si>
  <si>
    <t>32800</t>
  </si>
  <si>
    <t>พ240/8118</t>
  </si>
  <si>
    <t>นาย พิชิต สุขเกษม</t>
  </si>
  <si>
    <t>เลขที่ 43 ม. 1  ต. หนองบัวเหนือ อ. เมืองตาก จ. ตาก</t>
  </si>
  <si>
    <t>8649</t>
  </si>
  <si>
    <t>01E022</t>
  </si>
  <si>
    <t>48731</t>
  </si>
  <si>
    <t>เลขที่ 43 หมู่ที่ 1 หนองบัวเหนือ เมืองตาก ตาก</t>
  </si>
  <si>
    <t>01E022-B001</t>
  </si>
  <si>
    <t>พ400/8553</t>
  </si>
  <si>
    <t>3630100021548</t>
  </si>
  <si>
    <t>นาง พิด แสนบุญเรือง</t>
  </si>
  <si>
    <t>เลขที่ 103 ม. 3 ซ. - ถ. -  ต. หนองบัวเหนือ อ. เมืองตาก จ. ตาก</t>
  </si>
  <si>
    <t>8198</t>
  </si>
  <si>
    <t>03F132</t>
  </si>
  <si>
    <t>49008</t>
  </si>
  <si>
    <t>8472</t>
  </si>
  <si>
    <t>03H018</t>
  </si>
  <si>
    <t>839</t>
  </si>
  <si>
    <t>7666</t>
  </si>
  <si>
    <t>03I043</t>
  </si>
  <si>
    <t>21983</t>
  </si>
  <si>
    <t>เลขที่ 103 หมู่ที่ 3 ซ. - ถ. - หนองบัวเหนือ เมืองตาก ตาก</t>
  </si>
  <si>
    <t>03I043-B001</t>
  </si>
  <si>
    <t>พ518/5557</t>
  </si>
  <si>
    <t>นาย พิทักษ์ ปานบัวคำ</t>
  </si>
  <si>
    <t>เลขที่ 68 ม. 3 ซ. - ถ. -  ต. หนองบัวเหนือ อ. เมืองตาก จ. ตาก</t>
  </si>
  <si>
    <t>7276</t>
  </si>
  <si>
    <t>02A030</t>
  </si>
  <si>
    <t>27013</t>
  </si>
  <si>
    <t>8438</t>
  </si>
  <si>
    <t>03J035</t>
  </si>
  <si>
    <t>809</t>
  </si>
  <si>
    <t>8468</t>
  </si>
  <si>
    <t>02A005</t>
  </si>
  <si>
    <t>797</t>
  </si>
  <si>
    <t>8112</t>
  </si>
  <si>
    <t>03G042</t>
  </si>
  <si>
    <t>48978</t>
  </si>
  <si>
    <t>03G042-B001</t>
  </si>
  <si>
    <t>พ520/2557</t>
  </si>
  <si>
    <t>3630100009076</t>
  </si>
  <si>
    <t>นาง พินิจ จันทร์ดวง</t>
  </si>
  <si>
    <t>เลขที่ 73  แขวง ทุ่งมหาเมฆ เขต สาทร จ. กรุงเทพมหานคร</t>
  </si>
  <si>
    <t>8054</t>
  </si>
  <si>
    <t>01G102</t>
  </si>
  <si>
    <t>32581</t>
  </si>
  <si>
    <t>พ520/9575</t>
  </si>
  <si>
    <t>นาย พินิจ อ่ำประทุม</t>
  </si>
  <si>
    <t>เลขที่ 96 ม. 1 ซ. - ถ. เจดีย์ยุทธหัตถี  ต. หนองบัวเหนือ อ. เมืองตาก จ. ตาก</t>
  </si>
  <si>
    <t>7243</t>
  </si>
  <si>
    <t>01G059</t>
  </si>
  <si>
    <t>37922</t>
  </si>
  <si>
    <t>เลขที่ 96 หมู่ที่ 1 ซ. - ถ. เจดีย์ยุทธหัตถี หนองบัวเหนือ เมืองตาก ตาก</t>
  </si>
  <si>
    <t>01G059-B001</t>
  </si>
  <si>
    <t>พ700/8977</t>
  </si>
  <si>
    <t>3630100021769</t>
  </si>
  <si>
    <t>นาง พิม หอมลำดวน</t>
  </si>
  <si>
    <t>เลขที่ 122/1 ม. 3 ซ. - ถ. -  ต. หนองบัวเหนือ อ. เมืองตาก จ. ตาก</t>
  </si>
  <si>
    <t>7664</t>
  </si>
  <si>
    <t>03I041</t>
  </si>
  <si>
    <t>36245</t>
  </si>
  <si>
    <t>เลขที่ 122/1 หมู่ที่ 3 ซ. - ถ. - หนองบัวเหนือ เมืองตาก ตาก</t>
  </si>
  <si>
    <t>03I041-B001</t>
  </si>
  <si>
    <t>7781</t>
  </si>
  <si>
    <t>03I032</t>
  </si>
  <si>
    <t>17772</t>
  </si>
  <si>
    <t>03I032-B001</t>
  </si>
  <si>
    <t>พ768/5559</t>
  </si>
  <si>
    <t>1529900328110</t>
  </si>
  <si>
    <t>น.ส. พิมพิศา ปานทอง</t>
  </si>
  <si>
    <t>เลขที่ 54 ถ. ช่างแต้ม  ต. เวียงเหนือ อ. เมืองลำปาง จ. ลำปาง</t>
  </si>
  <si>
    <t>9459</t>
  </si>
  <si>
    <t>01G145/008</t>
  </si>
  <si>
    <t>64373</t>
  </si>
  <si>
    <t>พ760/5514</t>
  </si>
  <si>
    <t>น.ส. พิมพ์ ปานเกิด</t>
  </si>
  <si>
    <t>เลขที่ 117/1 ม. 3  ต. หนองบัวเหนือ อ. เมืองตาก จ. ตาก</t>
  </si>
  <si>
    <t>8431</t>
  </si>
  <si>
    <t>03H009</t>
  </si>
  <si>
    <t>830</t>
  </si>
  <si>
    <t>พ777/1770</t>
  </si>
  <si>
    <t>นาง พิมลรัตน์ คำแย้ม</t>
  </si>
  <si>
    <t>เลขที่ 26/17 ถ. รักการดี  ต. อุทัยใหม่ อ. เมืองอุทัยธานี จ. อุทัยธานี</t>
  </si>
  <si>
    <t>9262</t>
  </si>
  <si>
    <t>07B035</t>
  </si>
  <si>
    <t>1181</t>
  </si>
  <si>
    <t>พ877/2557</t>
  </si>
  <si>
    <t>นาง พิศมัย จันทร์พุฒ</t>
  </si>
  <si>
    <t>เลขที่ 98/3 ม. 3  ต. หนองบัวเหนือ อ. เมืองตาก จ. ตาก</t>
  </si>
  <si>
    <t>9443</t>
  </si>
  <si>
    <t>03G018</t>
  </si>
  <si>
    <t>1016</t>
  </si>
  <si>
    <t>พ877/8527</t>
  </si>
  <si>
    <t>3630100024164</t>
  </si>
  <si>
    <t>นาง พิศมัย แสนเจริญธนพันธ์</t>
  </si>
  <si>
    <t>เลขที่ 153 ม. 3  ต. หนองบัวเหนือ อ. เมืองตาก จ. ตาก</t>
  </si>
  <si>
    <t>7782</t>
  </si>
  <si>
    <t>03K007</t>
  </si>
  <si>
    <t>48997</t>
  </si>
  <si>
    <t>เลขที่ 153 หมู่ที่ 3 หนองบัวเหนือ เมืองตาก ตาก</t>
  </si>
  <si>
    <t>03K007-B001</t>
  </si>
  <si>
    <t>8435</t>
  </si>
  <si>
    <t>03H035</t>
  </si>
  <si>
    <t>856</t>
  </si>
  <si>
    <t>พ840/1799</t>
  </si>
  <si>
    <t>นาย พิษณุ เครือเอี่ยม</t>
  </si>
  <si>
    <t>เลขที่ 31 ม. 7  ต. หนองบัวเหนือ อ. เมืองตาก จ. ตาก</t>
  </si>
  <si>
    <t>8563</t>
  </si>
  <si>
    <t>07D017</t>
  </si>
  <si>
    <t>1135</t>
  </si>
  <si>
    <t>เลขที่ 31 หมู่ที่ 7 หนองบัวเหนือ เมืองตาก ตาก</t>
  </si>
  <si>
    <t>07D017-B001</t>
  </si>
  <si>
    <t>8894</t>
  </si>
  <si>
    <t>05A012</t>
  </si>
  <si>
    <t>49315</t>
  </si>
  <si>
    <t>8895</t>
  </si>
  <si>
    <t>05A013</t>
  </si>
  <si>
    <t>53647</t>
  </si>
  <si>
    <t>พ846/9971</t>
  </si>
  <si>
    <t>1509901122671</t>
  </si>
  <si>
    <t>นาย พิษณุพงศ์ โอฬารกิจเรืองชัย</t>
  </si>
  <si>
    <t>เลขที่ 69  ต. วัดเกต อ. เมืองเชียงใหม่ จ. เชียงใหม่</t>
  </si>
  <si>
    <t>8891</t>
  </si>
  <si>
    <t>01G071</t>
  </si>
  <si>
    <t>17670</t>
  </si>
  <si>
    <t>เลขที่ 69 วัดเกต เมืองเชียงใหม่ เชียงใหม่</t>
  </si>
  <si>
    <t>01G071-B001</t>
  </si>
  <si>
    <t>พ283/9557</t>
  </si>
  <si>
    <t>3630100006328</t>
  </si>
  <si>
    <t>นาย พิเชษฐ์ อินทรฉิม</t>
  </si>
  <si>
    <t>7184</t>
  </si>
  <si>
    <t>01F060</t>
  </si>
  <si>
    <t>17830</t>
  </si>
  <si>
    <t>เลขที่ 64/1 หมู่ที่ 1 หนองบัวเหนือ เมืองตาก ตาก</t>
  </si>
  <si>
    <t>01F060-B001</t>
  </si>
  <si>
    <t>พ761/1640</t>
  </si>
  <si>
    <t>พ.ท. พีระพงษ์ คำพุฒ</t>
  </si>
  <si>
    <t>เลขที่ 303/505 ม. 7 ซ. บ้านค่ายทหาร ถ. -  ต. เขาพระงาม อ. เมืองลพบุรี จ. ลพบุรี</t>
  </si>
  <si>
    <t>7270</t>
  </si>
  <si>
    <t>02A022</t>
  </si>
  <si>
    <t>28824</t>
  </si>
  <si>
    <t>พ400/7714</t>
  </si>
  <si>
    <t>3630100003965</t>
  </si>
  <si>
    <t>นาย พุฒ ยมเกิด</t>
  </si>
  <si>
    <t>7132</t>
  </si>
  <si>
    <t>01E078</t>
  </si>
  <si>
    <t>25591</t>
  </si>
  <si>
    <t>พ400/8772</t>
  </si>
  <si>
    <t>นาย พุฒ ศรีรจนา</t>
  </si>
  <si>
    <t>เลขที่ 112/1 ม. 4  ต. หนองบัวเหนือ อ. เมืองตาก จ. ตาก</t>
  </si>
  <si>
    <t>9110</t>
  </si>
  <si>
    <t>04A006</t>
  </si>
  <si>
    <t>650</t>
  </si>
  <si>
    <t>9111</t>
  </si>
  <si>
    <t>04A027</t>
  </si>
  <si>
    <t>9093</t>
  </si>
  <si>
    <t>04C018</t>
  </si>
  <si>
    <t>620</t>
  </si>
  <si>
    <t>เลขที่ 112/1 หมู่ที่ 4 หนองบัวเหนือ เมืองตาก ตาก</t>
  </si>
  <si>
    <t>04C018-B001</t>
  </si>
  <si>
    <t>ส777/8767</t>
  </si>
  <si>
    <t>นาย สำรวย ศีลพร</t>
  </si>
  <si>
    <t>เลขที่ 112/2 หมู่ที่ 4 หนองบัวเหนือ เมืองตาก ตาก</t>
  </si>
  <si>
    <t>04C018-B002</t>
  </si>
  <si>
    <t>พ400/1795</t>
  </si>
  <si>
    <t>3630100015955</t>
  </si>
  <si>
    <t>นาย พุฒ เครือน้อย</t>
  </si>
  <si>
    <t>เลขที่ 76 ม. 2 ซ. บ้านปากห้วยไม้งาม ถ. -  ต. หนองบัวเหนือ อ. เมืองตาก จ. ตาก</t>
  </si>
  <si>
    <t>7461</t>
  </si>
  <si>
    <t>03C028</t>
  </si>
  <si>
    <t>27543</t>
  </si>
  <si>
    <t>พ467/2738</t>
  </si>
  <si>
    <t>3630100234967</t>
  </si>
  <si>
    <t>นาง พุฒิพร เจริญสุข</t>
  </si>
  <si>
    <t>เลขที่ 120/66 ม. 6  ต. บางละมุง อ. บางละมุง จ. ชลบุรี</t>
  </si>
  <si>
    <t>8238</t>
  </si>
  <si>
    <t>01F040</t>
  </si>
  <si>
    <t>52258</t>
  </si>
  <si>
    <t>8225</t>
  </si>
  <si>
    <t>01F040/002</t>
  </si>
  <si>
    <t>52256</t>
  </si>
  <si>
    <t>พ550/7555</t>
  </si>
  <si>
    <t>นาย พุทธิ โยธานันท์</t>
  </si>
  <si>
    <t>เลขที่ 18/2 ม. 5  ต. หนองบัวเหนือ อ. เมืองตาก จ. ตาก</t>
  </si>
  <si>
    <t>9417</t>
  </si>
  <si>
    <t>05B009</t>
  </si>
  <si>
    <t>1486</t>
  </si>
  <si>
    <t>พ500/2721</t>
  </si>
  <si>
    <t>นาง พุธ ชัยแจ้ง</t>
  </si>
  <si>
    <t>เลขที่ 114 ม. 1  ต. หนองบัวเหนือ อ. เมืองตาก จ. ตาก</t>
  </si>
  <si>
    <t>8791</t>
  </si>
  <si>
    <t>01G022</t>
  </si>
  <si>
    <t>42835</t>
  </si>
  <si>
    <t>เลขที่ 114 หมู่ที่ 1 หนองบัวเหนือ เมืองตาก ตาก</t>
  </si>
  <si>
    <t>01G022-B001</t>
  </si>
  <si>
    <t>พ500/1799</t>
  </si>
  <si>
    <t>3630100017125</t>
  </si>
  <si>
    <t>นาย พุธ เครือเอี่ยม</t>
  </si>
  <si>
    <t>เลขที่ 43 ม. 7 ซ. - ถ. -  ต. หนองบัวเหนือ อ. เมืองตาก จ. ตาก</t>
  </si>
  <si>
    <t>8558</t>
  </si>
  <si>
    <t>07D039</t>
  </si>
  <si>
    <t>1417</t>
  </si>
  <si>
    <t>เลขที่ 43 หมู่ที่ 7 ซ. - ถ. - หนองบัวเหนือ เมืองตาก ตาก</t>
  </si>
  <si>
    <t>07D039-B001</t>
  </si>
  <si>
    <t>7411</t>
  </si>
  <si>
    <t>03B013</t>
  </si>
  <si>
    <t>27907</t>
  </si>
  <si>
    <t>พ500/2557</t>
  </si>
  <si>
    <t>3630100012298</t>
  </si>
  <si>
    <t>นาย พูน จันทร์ฤทธิ์</t>
  </si>
  <si>
    <t>เลขที่ 48 ม. 2 ซ. - ถ. -  ต. หนองบัวเหนือ อ. เมืองตาก จ. ตาก</t>
  </si>
  <si>
    <t>7281</t>
  </si>
  <si>
    <t>02A037</t>
  </si>
  <si>
    <t>25487</t>
  </si>
  <si>
    <t>7316</t>
  </si>
  <si>
    <t>02B035</t>
  </si>
  <si>
    <t>17711</t>
  </si>
  <si>
    <t>เลขที่ 48 หมู่ที่ 2 ซ. - ถ. - หนองบัวเหนือ เมืองตาก ตาก</t>
  </si>
  <si>
    <t>02B035-B001</t>
  </si>
  <si>
    <t>02B035-B002</t>
  </si>
  <si>
    <t>02B035-B003</t>
  </si>
  <si>
    <t>7280</t>
  </si>
  <si>
    <t>02A036</t>
  </si>
  <si>
    <t>26977</t>
  </si>
  <si>
    <t>พ587/7188</t>
  </si>
  <si>
    <t>3110100455356</t>
  </si>
  <si>
    <t>นาง พูนศรี วงศ์สมบูรญ์</t>
  </si>
  <si>
    <t>8259</t>
  </si>
  <si>
    <t>02D012</t>
  </si>
  <si>
    <t>49319</t>
  </si>
  <si>
    <t>เลขที่ 37 หมู่ที่ 2 หนองบัวเหนือ เมืองตาก ตาก</t>
  </si>
  <si>
    <t>02D012-B001</t>
  </si>
  <si>
    <t>พ781/2774</t>
  </si>
  <si>
    <t>3639900153561</t>
  </si>
  <si>
    <t>น.ส. พูลสุข ชัยรณรงค์</t>
  </si>
  <si>
    <t>เลขที่ 636/368 ถ. ตากสิน  ต. ระแหง อ. เมืองตาก จ. ตาก</t>
  </si>
  <si>
    <t>8018</t>
  </si>
  <si>
    <t>01G132</t>
  </si>
  <si>
    <t>26373</t>
  </si>
  <si>
    <t>พ770/5377</t>
  </si>
  <si>
    <t>นาง พเยาว์ บุญมาลีรัตน์</t>
  </si>
  <si>
    <t>เลขที่ 18/4 ม. 5  ต. หนองบัวเหนือ อ. เมืองตาก จ. ตาก</t>
  </si>
  <si>
    <t>9271</t>
  </si>
  <si>
    <t>05C018</t>
  </si>
  <si>
    <t>603</t>
  </si>
  <si>
    <t>9153</t>
  </si>
  <si>
    <t>05C017</t>
  </si>
  <si>
    <t>604</t>
  </si>
  <si>
    <t>9154</t>
  </si>
  <si>
    <t>05A048</t>
  </si>
  <si>
    <t>9155</t>
  </si>
  <si>
    <t>05C001</t>
  </si>
  <si>
    <t>605</t>
  </si>
  <si>
    <t>8739</t>
  </si>
  <si>
    <t>04B005</t>
  </si>
  <si>
    <t>34</t>
  </si>
  <si>
    <t>ต500/7555</t>
  </si>
  <si>
    <t>นาย ติ๊บ โยธานันท์</t>
  </si>
  <si>
    <t>เลขที่ 18/1 หมู่ที่ 5 หนองบัวเหนือ เมืองตาก ตาก</t>
  </si>
  <si>
    <t>04B005-B007</t>
  </si>
  <si>
    <t>จ730/7188</t>
  </si>
  <si>
    <t>นาย จรัญ วงษ์แสนใจ</t>
  </si>
  <si>
    <t>เลขที่ 3/1 หมู่ที่ 5 หนองบัวเหนือ เมืองตาก ตาก</t>
  </si>
  <si>
    <t>04B005-B001</t>
  </si>
  <si>
    <t>ว500/7188</t>
  </si>
  <si>
    <t>นาง แว่น วงษ์แสนใจ</t>
  </si>
  <si>
    <t>เลขที่ 3 หมู่ที่ 5 หนองบัวเหนือ เมืองตาก ตาก</t>
  </si>
  <si>
    <t>04B005-B002</t>
  </si>
  <si>
    <t>เลขที่ 18/2 หมู่ที่ 5 หนองบัวเหนือ เมืองตาก ตาก</t>
  </si>
  <si>
    <t>04B005-B003</t>
  </si>
  <si>
    <t>04B005-B004</t>
  </si>
  <si>
    <t>ย710/1875</t>
  </si>
  <si>
    <t>นาง ยวง คำสุรินทร์</t>
  </si>
  <si>
    <t>เลขที่ 18 หมู่ที่ 5 หนองบัวเหนือ เมืองตาก ตาก</t>
  </si>
  <si>
    <t>04B005-B005</t>
  </si>
  <si>
    <t>ล791/4250</t>
  </si>
  <si>
    <t>นาง ลำยอง โตจีน</t>
  </si>
  <si>
    <t>เลขที่ 18/3 หมู่ที่ 5 หนองบัวเหนือ เมืองตาก ตาก</t>
  </si>
  <si>
    <t>04B005-B006</t>
  </si>
  <si>
    <t>ฟ500/7700</t>
  </si>
  <si>
    <t>นาง ฟื้น ยมเกิด</t>
  </si>
  <si>
    <t>9345</t>
  </si>
  <si>
    <t>08A044</t>
  </si>
  <si>
    <t>ฟ500/2957</t>
  </si>
  <si>
    <t>3630100001784</t>
  </si>
  <si>
    <t>นาง ฟื้น เชื้อใบมะกา</t>
  </si>
  <si>
    <t>เลขที่ 8 ม. 1 ซ. - ถ. -  ต. หนองบัวเหนือ อ. เมืองตาก จ. ตาก</t>
  </si>
  <si>
    <t>6988</t>
  </si>
  <si>
    <t>01B026</t>
  </si>
  <si>
    <t>28421</t>
  </si>
  <si>
    <t>6973</t>
  </si>
  <si>
    <t>01A015</t>
  </si>
  <si>
    <t>28306</t>
  </si>
  <si>
    <t>9424</t>
  </si>
  <si>
    <t>07B021</t>
  </si>
  <si>
    <t>452</t>
  </si>
  <si>
    <t>เลขที่ 55/1 ม. 8  ต. หนองบัวเหนือ อ. เมืองตาก จ. ตาก</t>
  </si>
  <si>
    <t>9036</t>
  </si>
  <si>
    <t>08B051</t>
  </si>
  <si>
    <t>271</t>
  </si>
  <si>
    <t>ว740/2557</t>
  </si>
  <si>
    <t>น.ส. วารุณี จันทราช</t>
  </si>
  <si>
    <t>เลขที่ 140/1 หมู่ที่ 8 หนองบัวเหนือ เมืองตาก ตาก</t>
  </si>
  <si>
    <t>08B051-B001</t>
  </si>
  <si>
    <t>08B051-B002</t>
  </si>
  <si>
    <t>08B051-B003</t>
  </si>
  <si>
    <t>9037</t>
  </si>
  <si>
    <t>08A052</t>
  </si>
  <si>
    <t>509</t>
  </si>
  <si>
    <t>ฟ100/7714</t>
  </si>
  <si>
    <t>นาย ฟุ้ง ยมเกิด</t>
  </si>
  <si>
    <t>เลขที่ 67 ม. 8  ต. หนองบัวเหนือ อ. เมืองตาก จ. ตาก</t>
  </si>
  <si>
    <t>9026</t>
  </si>
  <si>
    <t>08B013</t>
  </si>
  <si>
    <t>89</t>
  </si>
  <si>
    <t>บ355/5567</t>
  </si>
  <si>
    <t>นาง บุญทิน แป้นพรม</t>
  </si>
  <si>
    <t>เลขที่ 101/2 หมู่ที่ 8 หนองบัวเหนือ เมืองตาก ตาก</t>
  </si>
  <si>
    <t>08B013-B001</t>
  </si>
  <si>
    <t>พ570/7714</t>
  </si>
  <si>
    <t>น.ส. เพทาย ยมเกิด</t>
  </si>
  <si>
    <t>เลขที่ 67 หมู่ที่ 8 หนองบัวเหนือ เมืองตาก ตาก</t>
  </si>
  <si>
    <t>08B013-B002</t>
  </si>
  <si>
    <t>ท918/1727</t>
  </si>
  <si>
    <t>นาง ทองศรี คุ้มจุ้ย</t>
  </si>
  <si>
    <t>เลขที่ 101/9 หมู่ที่ 8 หนองบัวเหนือ เมืองตาก ตาก</t>
  </si>
  <si>
    <t>08B013-B003</t>
  </si>
  <si>
    <t>ส110/5567</t>
  </si>
  <si>
    <t>นาย สังข์ แป้นพรม</t>
  </si>
  <si>
    <t>เลขที่ 101/10 หมู่ที่ 8 หนองบัวเหนือ เมืองตาก ตาก</t>
  </si>
  <si>
    <t>08B013-B004</t>
  </si>
  <si>
    <t>ส577/2772</t>
  </si>
  <si>
    <t>นาง สีนวล ช่วยชูเผ่า</t>
  </si>
  <si>
    <t>เลขที่ 67/1 หมู่ที่ 8 หนองบัวเหนือ เมืองตาก ตาก</t>
  </si>
  <si>
    <t>08B013-B005</t>
  </si>
  <si>
    <t>ภ747/1719</t>
  </si>
  <si>
    <t>3630100001121</t>
  </si>
  <si>
    <t>นาย ภราดร คลังฤทธิ์</t>
  </si>
  <si>
    <t>เลขที่ 91/243 ม. 11  ต. ลาดสวาย อ. ลำลูกกา จ. ปทุมธานี</t>
  </si>
  <si>
    <t>8840</t>
  </si>
  <si>
    <t>01B022</t>
  </si>
  <si>
    <t>48709</t>
  </si>
  <si>
    <t>ภ437/8784</t>
  </si>
  <si>
    <t>3630100009688</t>
  </si>
  <si>
    <t>นาง ภัณฑิรา สายสด</t>
  </si>
  <si>
    <t>เลขที่ 60 ม. 2  ต. หนองบัวเหนือ อ. เมืองตาก จ. ตาก</t>
  </si>
  <si>
    <t>7974</t>
  </si>
  <si>
    <t>02C042</t>
  </si>
  <si>
    <t>28811</t>
  </si>
  <si>
    <t>8258</t>
  </si>
  <si>
    <t>02D025</t>
  </si>
  <si>
    <t>49317</t>
  </si>
  <si>
    <t>เลขที่ 60 หมู่ที่ 2 หนองบัวเหนือ เมืองตาก ตาก</t>
  </si>
  <si>
    <t>02D025-B001</t>
  </si>
  <si>
    <t>8024</t>
  </si>
  <si>
    <t>02D030/001</t>
  </si>
  <si>
    <t>30904</t>
  </si>
  <si>
    <t>8536</t>
  </si>
  <si>
    <t>02D021</t>
  </si>
  <si>
    <t>17696</t>
  </si>
  <si>
    <t>7825</t>
  </si>
  <si>
    <t>02D030</t>
  </si>
  <si>
    <t>17698</t>
  </si>
  <si>
    <t>02D030-B001</t>
  </si>
  <si>
    <t>ภ574/5914</t>
  </si>
  <si>
    <t>1160100407436</t>
  </si>
  <si>
    <t>นาย ภานุวัฒน์ ทองดาษ</t>
  </si>
  <si>
    <t>เลขที่ 54/3 ม. 1  ต. หนองบัวเหนือ อ. เมืองตาก จ. ตาก</t>
  </si>
  <si>
    <t>8910</t>
  </si>
  <si>
    <t>01A002/003</t>
  </si>
  <si>
    <t>64059</t>
  </si>
  <si>
    <t>8914</t>
  </si>
  <si>
    <t>01E081</t>
  </si>
  <si>
    <t>25592</t>
  </si>
  <si>
    <t>ล100/8775</t>
  </si>
  <si>
    <t>3630100004325</t>
  </si>
  <si>
    <t>นาง เล็ก เสริมทำ</t>
  </si>
  <si>
    <t>เลขที่ 37/1 หมู่ที่ 1 ซ. - ถ. เจดีย์ยุทธหัตถี หนองบัวเหนือ เมืองตาก ตาก</t>
  </si>
  <si>
    <t>01E081-B001</t>
  </si>
  <si>
    <t>ภ710/5914</t>
  </si>
  <si>
    <t>3630300100204</t>
  </si>
  <si>
    <t>นาง ภาริกา ทองดี</t>
  </si>
  <si>
    <t>7009</t>
  </si>
  <si>
    <t>01C035</t>
  </si>
  <si>
    <t>17581</t>
  </si>
  <si>
    <t>เลขที่ 10 หมู่ที่ 1 หนองบัวเหนือ เมืองตาก ตาก</t>
  </si>
  <si>
    <t>01C035-B001</t>
  </si>
  <si>
    <t>ภ850/1640</t>
  </si>
  <si>
    <t>3630100534871</t>
  </si>
  <si>
    <t>นาง ภาสินี คำพุฒ</t>
  </si>
  <si>
    <t>เลขที่ 16/1 ม. 2  ต. ไม้งาม อ. เมืองตาก จ. ตาก</t>
  </si>
  <si>
    <t>7999</t>
  </si>
  <si>
    <t>02A033</t>
  </si>
  <si>
    <t>29787</t>
  </si>
  <si>
    <t>8521</t>
  </si>
  <si>
    <t>02A033/003</t>
  </si>
  <si>
    <t>60914</t>
  </si>
  <si>
    <t>8522</t>
  </si>
  <si>
    <t>02A033/007</t>
  </si>
  <si>
    <t>60918</t>
  </si>
  <si>
    <t>8794</t>
  </si>
  <si>
    <t>02A033/004</t>
  </si>
  <si>
    <t>60915</t>
  </si>
  <si>
    <t>8795</t>
  </si>
  <si>
    <t>02A033/005</t>
  </si>
  <si>
    <t>60916</t>
  </si>
  <si>
    <t>8796</t>
  </si>
  <si>
    <t>02A033/006</t>
  </si>
  <si>
    <t>60917</t>
  </si>
  <si>
    <t>8390</t>
  </si>
  <si>
    <t>02A033/001</t>
  </si>
  <si>
    <t>60912</t>
  </si>
  <si>
    <t>8391</t>
  </si>
  <si>
    <t>02A033/002</t>
  </si>
  <si>
    <t>60913</t>
  </si>
  <si>
    <t>8392</t>
  </si>
  <si>
    <t>02A033/008</t>
  </si>
  <si>
    <t>60919</t>
  </si>
  <si>
    <t>ภ500/7714</t>
  </si>
  <si>
    <t>นาย ภิน ยมเกิด</t>
  </si>
  <si>
    <t>เลขที่ 1 ม. 4  ต. หนองบัวเหนือ อ. เมืองตาก จ. ตาก</t>
  </si>
  <si>
    <t>9091</t>
  </si>
  <si>
    <t>04A022</t>
  </si>
  <si>
    <t>1046</t>
  </si>
  <si>
    <t>ภ777/7941</t>
  </si>
  <si>
    <t>น.ส. ภิรมยา รอดขำ</t>
  </si>
  <si>
    <t>เลขที่ 488 ม. 1  ต. ท่าสายลวด อ. แม่สอด จ. ตาก</t>
  </si>
  <si>
    <t>8662</t>
  </si>
  <si>
    <t>01E058</t>
  </si>
  <si>
    <t>32642</t>
  </si>
  <si>
    <t>ภ774/1797/001</t>
  </si>
  <si>
    <t>1639900073510</t>
  </si>
  <si>
    <t>ด.ญ. ภูมรัตน์ เครือใย</t>
  </si>
  <si>
    <t>เลขที่ 57 ม. 2 ซ. - ถ. -  ต. หนองบัวเหนือ อ. เมืองตาก จ. ตาก</t>
  </si>
  <si>
    <t>7382</t>
  </si>
  <si>
    <t>02D068</t>
  </si>
  <si>
    <t>25543</t>
  </si>
  <si>
    <t>เลขที่ 57 หมู่ที่ 2 ซ. - ถ. - หนองบัวเหนือ เมืองตาก ตาก</t>
  </si>
  <si>
    <t>02D068-B001</t>
  </si>
  <si>
    <t>ภ700/5514</t>
  </si>
  <si>
    <t>นาย ภูมิ ปานเกิด</t>
  </si>
  <si>
    <t>เลขที่ 166 ม. 3  ต. หนองบัวเหนือ อ. เมืองตาก จ. ตาก</t>
  </si>
  <si>
    <t>8415</t>
  </si>
  <si>
    <t>03J016</t>
  </si>
  <si>
    <t>813</t>
  </si>
  <si>
    <t>ภ751/4746</t>
  </si>
  <si>
    <t>1529900942276</t>
  </si>
  <si>
    <t>นาย ภูมิธกานต์ ตีรณโภคิน</t>
  </si>
  <si>
    <t>ม. 7  ต. ป่ามะม่วง อ. เมืองตาก จ. ตาก</t>
  </si>
  <si>
    <t>8226</t>
  </si>
  <si>
    <t>03C039</t>
  </si>
  <si>
    <t>49173</t>
  </si>
  <si>
    <t>ภ755/1795</t>
  </si>
  <si>
    <t>1639900001748</t>
  </si>
  <si>
    <t>นาย ภูวนาท เครือน้อย</t>
  </si>
  <si>
    <t>เลขที่ 79 ม. 7 ซ. - ถ. -  ต. หนองบัวเหนือ อ. เมืองตาก จ. ตาก</t>
  </si>
  <si>
    <t>7532</t>
  </si>
  <si>
    <t>03F026</t>
  </si>
  <si>
    <t>25649</t>
  </si>
  <si>
    <t>ภ857/6557</t>
  </si>
  <si>
    <t>น.ส. ภูสนีย์ พันธวารี</t>
  </si>
  <si>
    <t>เลขที่ 91  ต. ปากช่อง อ. ปากช่อง จ. นครราชสีมา</t>
  </si>
  <si>
    <t>9254</t>
  </si>
  <si>
    <t>05B008</t>
  </si>
  <si>
    <t>1074</t>
  </si>
  <si>
    <t>ม117/2557</t>
  </si>
  <si>
    <t>3630100024750</t>
  </si>
  <si>
    <t>นาย มงคล จันทร์พุฒ</t>
  </si>
  <si>
    <t>เลขที่ 161 ม. 3  ต. หนองบัวเหนือ อ. เมืองตาก จ. ตาก</t>
  </si>
  <si>
    <t>7912</t>
  </si>
  <si>
    <t>03K061</t>
  </si>
  <si>
    <t>25496</t>
  </si>
  <si>
    <t>ม117/8756</t>
  </si>
  <si>
    <t>1630200037369</t>
  </si>
  <si>
    <t>นาย มงคล หมื่นพิลมทอง</t>
  </si>
  <si>
    <t>เลขที่ 71 ม. 2  ต. ทุ่งกระเชาะ อ. บ้านตาก จ. ตาก</t>
  </si>
  <si>
    <t>9454</t>
  </si>
  <si>
    <t>01G145/003</t>
  </si>
  <si>
    <t>64368</t>
  </si>
  <si>
    <t>ม117/5758</t>
  </si>
  <si>
    <t>3630100003957</t>
  </si>
  <si>
    <t>นาย มงคล เทียนสว่าง</t>
  </si>
  <si>
    <t>7942</t>
  </si>
  <si>
    <t>03H052</t>
  </si>
  <si>
    <t>27008</t>
  </si>
  <si>
    <t>8510</t>
  </si>
  <si>
    <t>03K105</t>
  </si>
  <si>
    <t>48989</t>
  </si>
  <si>
    <t>ม400/5351</t>
  </si>
  <si>
    <t>3630100023800</t>
  </si>
  <si>
    <t>นาง มณี บุญเป็ง</t>
  </si>
  <si>
    <t>8459</t>
  </si>
  <si>
    <t>03J005</t>
  </si>
  <si>
    <t>825</t>
  </si>
  <si>
    <t>8345</t>
  </si>
  <si>
    <t>03K098</t>
  </si>
  <si>
    <t>59923</t>
  </si>
  <si>
    <t>เลขที่ 146 หมู่ที่ 3 หนองบัวเหนือ เมืองตาก ตาก</t>
  </si>
  <si>
    <t>03K098-B001</t>
  </si>
  <si>
    <t>ม400/2255</t>
  </si>
  <si>
    <t>นาง มณี ใจจันทร์</t>
  </si>
  <si>
    <t>9439</t>
  </si>
  <si>
    <t>07B001</t>
  </si>
  <si>
    <t>488</t>
  </si>
  <si>
    <t>9214</t>
  </si>
  <si>
    <t>07B005</t>
  </si>
  <si>
    <t>490</t>
  </si>
  <si>
    <t>8600</t>
  </si>
  <si>
    <t>07B022</t>
  </si>
  <si>
    <t>446</t>
  </si>
  <si>
    <t>เลขที่ 56/1 หมู่ที่ 8 หนองบัวเหนือ เมืองตาก ตาก</t>
  </si>
  <si>
    <t>07B022-B001</t>
  </si>
  <si>
    <t>ส727/2255</t>
  </si>
  <si>
    <t>นาย สุวัชร ใจจันทร์</t>
  </si>
  <si>
    <t>07B022-B002</t>
  </si>
  <si>
    <t>ว527/5195</t>
  </si>
  <si>
    <t>นาย วันชัย บางฤทธิ์</t>
  </si>
  <si>
    <t>เลขที่ 78 หมู่ที่ 8 หนองบัวเหนือ เมืองตาก ตาก</t>
  </si>
  <si>
    <t>07B022-B003</t>
  </si>
  <si>
    <t>ว774/5771</t>
  </si>
  <si>
    <t>น.ส. วรรณิสา เนียมก้อน</t>
  </si>
  <si>
    <t>เลขที่ 78/3 หมู่ที่ 8 หนองบัวเหนือ เมืองตาก ตาก</t>
  </si>
  <si>
    <t>07B022-B006</t>
  </si>
  <si>
    <t>ม474/5717</t>
  </si>
  <si>
    <t>5630100027852</t>
  </si>
  <si>
    <t>นาง มณีรัตน์ ปาระกุล</t>
  </si>
  <si>
    <t>เลขที่ 5/3 ม. 7 ซ. บ้านปากห้วยไม้งาม ถ. -  ต. หนองบัวเหนือ อ. เมืองตาก จ. ตาก</t>
  </si>
  <si>
    <t>7462</t>
  </si>
  <si>
    <t>03C030</t>
  </si>
  <si>
    <t>27539</t>
  </si>
  <si>
    <t>ม400/7714</t>
  </si>
  <si>
    <t>3630100024393</t>
  </si>
  <si>
    <t>นาย มณู ยมเกิด</t>
  </si>
  <si>
    <t>เลขที่ 175/2 ม. 3 ซ. -  ต. หนองบัวเหนือ อ. เมืองตาก จ. ตาก</t>
  </si>
  <si>
    <t>7739</t>
  </si>
  <si>
    <t>03J043</t>
  </si>
  <si>
    <t>25464</t>
  </si>
  <si>
    <t>8780</t>
  </si>
  <si>
    <t>03J056</t>
  </si>
  <si>
    <t>26989</t>
  </si>
  <si>
    <t>อ772/7714</t>
  </si>
  <si>
    <t>นาย อรรจนพล ยมเกิด</t>
  </si>
  <si>
    <t>เลขที่ 198 หมู่ที่ 3 หนองบัวเหนือ เมืองตาก ตาก</t>
  </si>
  <si>
    <t>03J056-B001</t>
  </si>
  <si>
    <t>8388</t>
  </si>
  <si>
    <t>03K058</t>
  </si>
  <si>
    <t>49180</t>
  </si>
  <si>
    <t>7900</t>
  </si>
  <si>
    <t>03K074</t>
  </si>
  <si>
    <t>25736</t>
  </si>
  <si>
    <t>เลขที่ 175/2 หมู่ที่ 3 ซ. - หนองบัวเหนือ เมืองตาก ตาก</t>
  </si>
  <si>
    <t>03K074-B001</t>
  </si>
  <si>
    <t>8926</t>
  </si>
  <si>
    <t>02B002</t>
  </si>
  <si>
    <t>25767</t>
  </si>
  <si>
    <t>8044</t>
  </si>
  <si>
    <t>03J057</t>
  </si>
  <si>
    <t>39588</t>
  </si>
  <si>
    <t>7925</t>
  </si>
  <si>
    <t>03K039</t>
  </si>
  <si>
    <t>25807</t>
  </si>
  <si>
    <t>ม578/2500</t>
  </si>
  <si>
    <t>3630100003230</t>
  </si>
  <si>
    <t>น.ส. มธุรส จิโน</t>
  </si>
  <si>
    <t>เลขที่ 179 ม. 6  ต. วังประจบ อ. เมืองตาก จ. ตาก</t>
  </si>
  <si>
    <t>7826</t>
  </si>
  <si>
    <t>02D080</t>
  </si>
  <si>
    <t>17721</t>
  </si>
  <si>
    <t>เลขที่ 179 หมู่ที่ 6 วังประจบ เมืองตาก ตาก</t>
  </si>
  <si>
    <t>02D080-B001</t>
  </si>
  <si>
    <t>02D080-B002</t>
  </si>
  <si>
    <t>02D080-B003</t>
  </si>
  <si>
    <t>ม532/5377</t>
  </si>
  <si>
    <t>3630100009220</t>
  </si>
  <si>
    <t>นาง มนัญชยา บุญมีมา</t>
  </si>
  <si>
    <t>เลขที่ 116 ม. 1  ต. หนองบัวเหนือ อ. เมืองตาก จ. ตาก</t>
  </si>
  <si>
    <t>7183</t>
  </si>
  <si>
    <t>01F059</t>
  </si>
  <si>
    <t>17829</t>
  </si>
  <si>
    <t>เลขที่ 116 หมู่ที่ 1 หนองบัวเหนือ เมืองตาก ตาก</t>
  </si>
  <si>
    <t>01F059-B001</t>
  </si>
  <si>
    <t>ม580/1170</t>
  </si>
  <si>
    <t>1660700007591</t>
  </si>
  <si>
    <t>นาย มนัส คำแก้ว</t>
  </si>
  <si>
    <t>เลขที่ 149 ม. 1  ต. หนองบัวเหนือ อ. เมืองตาก จ. ตาก</t>
  </si>
  <si>
    <t>7175</t>
  </si>
  <si>
    <t>01F046</t>
  </si>
  <si>
    <t>47631</t>
  </si>
  <si>
    <t>เลขที่ 149 หมู่ที่ 1 หนองบัวเหนือ เมืองตาก ตาก</t>
  </si>
  <si>
    <t>01F046-B001</t>
  </si>
  <si>
    <t>ม580/5918</t>
  </si>
  <si>
    <t>3630100026132</t>
  </si>
  <si>
    <t>จ.ส.อ. มนัส ทองศร</t>
  </si>
  <si>
    <t>เลขที่ 210 ม. 3  ต. หนองบัวเหนือ อ. เมืองตาก จ. ตาก</t>
  </si>
  <si>
    <t>8105</t>
  </si>
  <si>
    <t>03H084</t>
  </si>
  <si>
    <t>48937</t>
  </si>
  <si>
    <t>ม580/5755</t>
  </si>
  <si>
    <t>3630100019471</t>
  </si>
  <si>
    <t>นาย มนัส บัวปาน</t>
  </si>
  <si>
    <t>เลขที่ 97/1 ม. 3  ต. หนองบัวเหนือ อ. เมืองตาก จ. ตาก</t>
  </si>
  <si>
    <t>8110</t>
  </si>
  <si>
    <t>03G051</t>
  </si>
  <si>
    <t>48977</t>
  </si>
  <si>
    <t>8187</t>
  </si>
  <si>
    <t>03G052</t>
  </si>
  <si>
    <t>48957</t>
  </si>
  <si>
    <t>ม580/8771</t>
  </si>
  <si>
    <t>นาย มนัส หลวงแป้น</t>
  </si>
  <si>
    <t>9307</t>
  </si>
  <si>
    <t>08A013</t>
  </si>
  <si>
    <t>1264</t>
  </si>
  <si>
    <t>ม580/1797</t>
  </si>
  <si>
    <t>นาย มนัส เครือวัลย์</t>
  </si>
  <si>
    <t>เลขที่ 78 ม. 1  ต. หนองบัวเหนือ อ. เมืองตาก จ. ตาก</t>
  </si>
  <si>
    <t>8778</t>
  </si>
  <si>
    <t>01F098/002</t>
  </si>
  <si>
    <t>62274</t>
  </si>
  <si>
    <t>เลขที่ 78 หมู่ที่ 1 หนองบัวเหนือ เมืองตาก ตาก</t>
  </si>
  <si>
    <t>01F098/002-B001</t>
  </si>
  <si>
    <t>ม580/2725</t>
  </si>
  <si>
    <t>นาง มนัส แช่มชื่น</t>
  </si>
  <si>
    <t>เลขที่ 162 ม. 8  ต. หนองบัวเหนือ อ. เมืองตาก จ. ตาก</t>
  </si>
  <si>
    <t>8965</t>
  </si>
  <si>
    <t>08C040</t>
  </si>
  <si>
    <t>1304</t>
  </si>
  <si>
    <t>ธ575/2725</t>
  </si>
  <si>
    <t>นาง ธนมนต์ แช่มชื่น</t>
  </si>
  <si>
    <t>เลขที่ 162 หมู่ที่ 8 หนองบัวเหนือ เมืองตาก ตาก</t>
  </si>
  <si>
    <t>08C040-B001</t>
  </si>
  <si>
    <t>ม714/7761</t>
  </si>
  <si>
    <t>นาย มรกต มรพงษ์</t>
  </si>
  <si>
    <t>เลขที่ 69/39 ม. 11  ต. ทุ่งสุขลา อ. ศรีราชา จ. ชลบุรี</t>
  </si>
  <si>
    <t>9403</t>
  </si>
  <si>
    <t>08B069</t>
  </si>
  <si>
    <t>469</t>
  </si>
  <si>
    <t>ม700/4712</t>
  </si>
  <si>
    <t>3630100022897</t>
  </si>
  <si>
    <t>นาง มะลิ ดวงจันทร์</t>
  </si>
  <si>
    <t>เลขที่ 139/3 ม. 3  ต. หนองบัวเหนือ อ. เมืองตาก จ. ตาก</t>
  </si>
  <si>
    <t>8955</t>
  </si>
  <si>
    <t>03I046</t>
  </si>
  <si>
    <t>17773</t>
  </si>
  <si>
    <t>เลขที่ 139/3 หมู่ที่ 3 หนองบัวเหนือ เมืองตาก ตาก</t>
  </si>
  <si>
    <t>03I046-B001</t>
  </si>
  <si>
    <t>ม777/5777</t>
  </si>
  <si>
    <t>3630100003175</t>
  </si>
  <si>
    <t>น.ส. มะลิวัลย์ นวลละออง</t>
  </si>
  <si>
    <t>เลขที่ 24/1 ม. 1 ซ. - ถ. -  ต. หนองบัวเหนือ อ. เมืองตาก จ. ตาก</t>
  </si>
  <si>
    <t>7057</t>
  </si>
  <si>
    <t>01D006</t>
  </si>
  <si>
    <t>28427</t>
  </si>
  <si>
    <t>ม780/2557</t>
  </si>
  <si>
    <t>1499900158223</t>
  </si>
  <si>
    <t>น.ส. มะลิษา จันทร์โครต</t>
  </si>
  <si>
    <t>8360</t>
  </si>
  <si>
    <t>03G015/005</t>
  </si>
  <si>
    <t>52724</t>
  </si>
  <si>
    <t>ม227/1799</t>
  </si>
  <si>
    <t>3630100017176</t>
  </si>
  <si>
    <t>น.ส. มัชฌิมา เครือเอี่ยม</t>
  </si>
  <si>
    <t>เลขที่ 43/1 ม. 7  ต. หนองบัวเหนือ อ. เมืองตาก จ. ตาก</t>
  </si>
  <si>
    <t>8517</t>
  </si>
  <si>
    <t>03B010</t>
  </si>
  <si>
    <t>61375</t>
  </si>
  <si>
    <t>8879</t>
  </si>
  <si>
    <t>03B010/003</t>
  </si>
  <si>
    <t>62926</t>
  </si>
  <si>
    <t>ม435/2784</t>
  </si>
  <si>
    <t>3630100023231</t>
  </si>
  <si>
    <t>น.ส. มัณฑนา ฉิมสุด</t>
  </si>
  <si>
    <t>8386</t>
  </si>
  <si>
    <t>03K008</t>
  </si>
  <si>
    <t>17823</t>
  </si>
  <si>
    <t>เลขที่ 186 หมู่ที่ 3 หนองบัวเหนือ เมืองตาก ตาก</t>
  </si>
  <si>
    <t>03K008-B001</t>
  </si>
  <si>
    <t>ม771/1557</t>
  </si>
  <si>
    <t>น.ส. มัลลิกา ขันธเลิศ</t>
  </si>
  <si>
    <t>เลขที่ 43857 ม. 8  ต. หนองบัวเหนือ อ. เมืองตาก จ. ตาก</t>
  </si>
  <si>
    <t>9170</t>
  </si>
  <si>
    <t>08B046</t>
  </si>
  <si>
    <t>269</t>
  </si>
  <si>
    <t>08B046-B002</t>
  </si>
  <si>
    <t>ว270/7714</t>
  </si>
  <si>
    <t>น.ส. วัชรี ยมเกิด</t>
  </si>
  <si>
    <t>เลขที่ 28/5 หมู่ที่ 8 หนองบัวเหนือ เมืองตาก ตาก</t>
  </si>
  <si>
    <t>08B046-B001</t>
  </si>
  <si>
    <t>ม500/5514</t>
  </si>
  <si>
    <t>3630100412547</t>
  </si>
  <si>
    <t>นาง มั่น ปานเกิด</t>
  </si>
  <si>
    <t>เลขที่ 65 ม. 3  ต. หนองบัวเหนือ อ. เมืองตาก จ. ตาก</t>
  </si>
  <si>
    <t>7779</t>
  </si>
  <si>
    <t>03F126</t>
  </si>
  <si>
    <t>17734</t>
  </si>
  <si>
    <t>ส240/9775</t>
  </si>
  <si>
    <t>3630100017711</t>
  </si>
  <si>
    <t>นาย สุชาติ อ่วมทองสุก</t>
  </si>
  <si>
    <t>เลขที่ 49/1 หมู่ที่ 3 หนองบัวเหนือ เมืองตาก ตาก</t>
  </si>
  <si>
    <t>03F126-B001</t>
  </si>
  <si>
    <t>ม520/7181</t>
  </si>
  <si>
    <t>3630100375773</t>
  </si>
  <si>
    <t>นาย มั่นใจ วงษ์คำ</t>
  </si>
  <si>
    <t>เลขที่ 56/3 ม. 6  ต. หนองบัวใต้ อ. เมืองตาก จ. ตาก</t>
  </si>
  <si>
    <t>7424</t>
  </si>
  <si>
    <t>03B028</t>
  </si>
  <si>
    <t>27912</t>
  </si>
  <si>
    <t>7423</t>
  </si>
  <si>
    <t>03B027</t>
  </si>
  <si>
    <t>27913</t>
  </si>
  <si>
    <t>เลขที่ 56/3 หมู่ที่ 6 หนองบัวใต้ เมืองตาก ตาก</t>
  </si>
  <si>
    <t>03B027-B001</t>
  </si>
  <si>
    <t>03B027-B002</t>
  </si>
  <si>
    <t>03B027-B003</t>
  </si>
  <si>
    <t>03B027-B004</t>
  </si>
  <si>
    <t>03B027-B005</t>
  </si>
  <si>
    <t>03B027-B006</t>
  </si>
  <si>
    <t>03B027-B007</t>
  </si>
  <si>
    <t>03B027-B008</t>
  </si>
  <si>
    <t>03B027-B009</t>
  </si>
  <si>
    <t>03B027-B010</t>
  </si>
  <si>
    <t>ม000/1769</t>
  </si>
  <si>
    <t>3630100007286</t>
  </si>
  <si>
    <t>นาง มา ขาวผ่อง</t>
  </si>
  <si>
    <t>7235</t>
  </si>
  <si>
    <t>01G049</t>
  </si>
  <si>
    <t>17661</t>
  </si>
  <si>
    <t>ม000/5519</t>
  </si>
  <si>
    <t>นาง มา ทับก้อน</t>
  </si>
  <si>
    <t>เลขที่ 5/3 ม. 7  ต. หนองบัวเหนือ อ. เมืองตาก จ. ตาก</t>
  </si>
  <si>
    <t>8566</t>
  </si>
  <si>
    <t>07C044</t>
  </si>
  <si>
    <t>1146</t>
  </si>
  <si>
    <t>เลขที่ 5/3 หมู่ที่ 7 ซ. บ้านปากห้วยไม้งาม ถ. - หนองบัวเหนือ เมืองตาก ตาก</t>
  </si>
  <si>
    <t>07C044-B001</t>
  </si>
  <si>
    <t>เลขที่ 5/4 หมู่ที่ 7 ซ. - ถ. - หนองบัวเหนือ เมืองตาก ตาก</t>
  </si>
  <si>
    <t>07C044-B002</t>
  </si>
  <si>
    <t>9197</t>
  </si>
  <si>
    <t>07C009</t>
  </si>
  <si>
    <t>970</t>
  </si>
  <si>
    <t>ม000/5540</t>
  </si>
  <si>
    <t>3630100021530</t>
  </si>
  <si>
    <t>นาย มา นันตา</t>
  </si>
  <si>
    <t>เลขที่ 116 ม. 3  ต. หนองบัวเหนือ อ. เมืองตาก จ. ตาก</t>
  </si>
  <si>
    <t>7783</t>
  </si>
  <si>
    <t>03K025</t>
  </si>
  <si>
    <t>48994</t>
  </si>
  <si>
    <t>เลขที่ 116 หมู่ที่ 3 หนองบัวเหนือ เมืองตาก ตาก</t>
  </si>
  <si>
    <t>03K025-B001</t>
  </si>
  <si>
    <t>03K025-B003</t>
  </si>
  <si>
    <t>ม000/6253</t>
  </si>
  <si>
    <t>3630100016323</t>
  </si>
  <si>
    <t>นาง มา ภู่ชำนาญ</t>
  </si>
  <si>
    <t>เลขที่ 38 ม. 3 ซ. - ถ. -  ต. หนองบัวเหนือ อ. เมืองตาก จ. ตาก</t>
  </si>
  <si>
    <t>7554</t>
  </si>
  <si>
    <t>03F050</t>
  </si>
  <si>
    <t>25698</t>
  </si>
  <si>
    <t>ม000/8553</t>
  </si>
  <si>
    <t>3630100021645</t>
  </si>
  <si>
    <t>นาย มา แสนบุญเรือง</t>
  </si>
  <si>
    <t>เลขที่ 103 ม. 3 ซ. - ถ. เจดีย์ยุทธหัตถี  ต. หนองบัวเหนือ อ. เมืองตาก จ. ตาก</t>
  </si>
  <si>
    <t>7493</t>
  </si>
  <si>
    <t>03D024</t>
  </si>
  <si>
    <t>27514</t>
  </si>
  <si>
    <t>ม500/1557</t>
  </si>
  <si>
    <t>นาย มานะ ขันธเลิศ</t>
  </si>
  <si>
    <t>เลขที่ 29/1 ม. 8  ต. หนองบัวเหนือ อ. เมืองตาก จ. ตาก</t>
  </si>
  <si>
    <t>9240</t>
  </si>
  <si>
    <t>08A018</t>
  </si>
  <si>
    <t>515</t>
  </si>
  <si>
    <t>8836</t>
  </si>
  <si>
    <t>08B060</t>
  </si>
  <si>
    <t>476</t>
  </si>
  <si>
    <t>เลขที่ 29 หมู่ที่ 8 หนองบัวเหนือ เมืองตาก ตาก</t>
  </si>
  <si>
    <t>08B060-B002</t>
  </si>
  <si>
    <t>ส720/5514</t>
  </si>
  <si>
    <t>นาง สม้เช้า ปานเกิด</t>
  </si>
  <si>
    <t>เลขที่ 29/3 หมู่ที่ 8 หนองบัวเหนือ เมืองตาก ตาก</t>
  </si>
  <si>
    <t>08B060-B003</t>
  </si>
  <si>
    <t>ช950/6559/002</t>
  </si>
  <si>
    <t>นาย เชื้อน โพธิ์ทอง</t>
  </si>
  <si>
    <t>เลขที่ 29/2 หมู่ที่ 8 หนองบัวเหนือ เมืองตาก ตาก</t>
  </si>
  <si>
    <t>08B060-B004</t>
  </si>
  <si>
    <t>เลขที่ 29/1 หมู่ที่ 8 หนองบัวเหนือ เมืองตาก ตาก</t>
  </si>
  <si>
    <t>08B060-B001</t>
  </si>
  <si>
    <t>ม500/8428</t>
  </si>
  <si>
    <t>3630100041395</t>
  </si>
  <si>
    <t>นาย มานะ สุดใจหาญ</t>
  </si>
  <si>
    <t>เลขที่ 7 ม. 6  ต. หนองบัวเหนือ อ. เมืองตาก จ. ตาก</t>
  </si>
  <si>
    <t>8495</t>
  </si>
  <si>
    <t>03B004</t>
  </si>
  <si>
    <t>27925</t>
  </si>
  <si>
    <t>ม580/9554</t>
  </si>
  <si>
    <t>3630100008568</t>
  </si>
  <si>
    <t>น.ส. มานัส อนันตะศิริ</t>
  </si>
  <si>
    <t>เลขที่ 98 ม. 1 ซ. - ถ. เจดีย์ยุทธหัตถี  ต. หนองบัวเหนือ อ. เมืองตาก จ. ตาก</t>
  </si>
  <si>
    <t>7224</t>
  </si>
  <si>
    <t>01G027</t>
  </si>
  <si>
    <t>17654</t>
  </si>
  <si>
    <t>เลขที่ 98 หมู่ที่ 1 ซ. - ถ. เจดีย์ยุทธหัตถี หนองบัวเหนือ เมืองตาก ตาก</t>
  </si>
  <si>
    <t>01G027-B001</t>
  </si>
  <si>
    <t>ม540/7189</t>
  </si>
  <si>
    <t>3630100009840</t>
  </si>
  <si>
    <t>นาย มานิต วงษ์เฮือน</t>
  </si>
  <si>
    <t>เลขที่ 9 ม. 2 ซ. - ถ. -  ต. หนองบัวเหนือ อ. เมืองตาก จ. ตาก</t>
  </si>
  <si>
    <t>7373</t>
  </si>
  <si>
    <t>02D027</t>
  </si>
  <si>
    <t>17699</t>
  </si>
  <si>
    <t>เลขที่ 9 หมู่ที่ 2 ซ. - ถ. - หนองบัวเหนือ เมืองตาก ตาก</t>
  </si>
  <si>
    <t>02D027-B027</t>
  </si>
  <si>
    <t>9460</t>
  </si>
  <si>
    <t>02A054/001</t>
  </si>
  <si>
    <t>64497</t>
  </si>
  <si>
    <t>ม770/5195</t>
  </si>
  <si>
    <t>3630100014843</t>
  </si>
  <si>
    <t>น.ส. มาลัย บางฤทธิ์</t>
  </si>
  <si>
    <t>เลขที่ 19/4 ม. 7  ต. หนองบัวเหนือ อ. เมืองตาก จ. ตาก</t>
  </si>
  <si>
    <t>8249</t>
  </si>
  <si>
    <t>05A004</t>
  </si>
  <si>
    <t>49313</t>
  </si>
  <si>
    <t>ม700/1771</t>
  </si>
  <si>
    <t>นาง มาลี กลมเกลียว</t>
  </si>
  <si>
    <t>เลขที่ 10 ม. 5  ต. หนองบัวเหนือ อ. เมืองตาก จ. ตาก</t>
  </si>
  <si>
    <t>9467</t>
  </si>
  <si>
    <t>09A219</t>
  </si>
  <si>
    <t>เลขที่ 10 หมู่ที่ 5 หนองบัวเหนือ เมืองตาก ตาก</t>
  </si>
  <si>
    <t>09A219-1</t>
  </si>
  <si>
    <t>ร้านขายของชำ</t>
  </si>
  <si>
    <t>ม700/2784</t>
  </si>
  <si>
    <t>3630100023184</t>
  </si>
  <si>
    <t>นาง มาลี ฉิมสุด</t>
  </si>
  <si>
    <t>เลขที่ 186 ม. 3 ซ. - ถ. เจดีย์ยุทธหัตถี  ต. หนองบัวเหนือ อ. เมืองตาก จ. ตาก</t>
  </si>
  <si>
    <t>7614</t>
  </si>
  <si>
    <t>03G013</t>
  </si>
  <si>
    <t>27502</t>
  </si>
  <si>
    <t>ม700/7277</t>
  </si>
  <si>
    <t>นาง มาลี วิเชียรสาร</t>
  </si>
  <si>
    <t>เลขที่ 10/2 ม. 5  ต. หนองบัวเหนือ อ. เมืองตาก จ. ตาก</t>
  </si>
  <si>
    <t>9139</t>
  </si>
  <si>
    <t>05C013</t>
  </si>
  <si>
    <t>590</t>
  </si>
  <si>
    <t>เลขที่ 10/2 หมู่ที่ 5 หนองบัวเหนือ เมืองตาก ตาก</t>
  </si>
  <si>
    <t>05C013-B001</t>
  </si>
  <si>
    <t>ท100/1771</t>
  </si>
  <si>
    <t>นาย เท้ง กลมเกลียว</t>
  </si>
  <si>
    <t>เลขที่ 10/1 หมู่ที่ 5 หนองบัวเหนือ เมืองตาก ตาก</t>
  </si>
  <si>
    <t>05C013-B002</t>
  </si>
  <si>
    <t>ร400/1771</t>
  </si>
  <si>
    <t>นาย รุณ กลมเกลียว</t>
  </si>
  <si>
    <t>05C013-B003</t>
  </si>
  <si>
    <t>ม700/8667</t>
  </si>
  <si>
    <t>นาง มาลี สุภาภรณ์ประดับ</t>
  </si>
  <si>
    <t>เลขที่ 72 ม. 12  ต. ลานกระบือ อ. ลานกระบือ จ. กำแพงเพชร</t>
  </si>
  <si>
    <t>9343</t>
  </si>
  <si>
    <t>01F106</t>
  </si>
  <si>
    <t>ม700/2715</t>
  </si>
  <si>
    <t>3630100003850</t>
  </si>
  <si>
    <t>นาง มาลี เชียงทอง</t>
  </si>
  <si>
    <t>เลขที่ 16/1 ม. 1 ซ. - ถ. -  ต. หนองบัวเหนือ อ. เมืองตาก จ. ตาก</t>
  </si>
  <si>
    <t>6967</t>
  </si>
  <si>
    <t>01A004</t>
  </si>
  <si>
    <t>28848</t>
  </si>
  <si>
    <t>7031</t>
  </si>
  <si>
    <t>01C061</t>
  </si>
  <si>
    <t>25573</t>
  </si>
  <si>
    <t>เลขที่ 16/1 หมู่ที่ 1 ซ. - ถ. - หนองบัวเหนือ เมืองตาก ตาก</t>
  </si>
  <si>
    <t>01C061-B001</t>
  </si>
  <si>
    <t>7033</t>
  </si>
  <si>
    <t>01C063</t>
  </si>
  <si>
    <t>25581</t>
  </si>
  <si>
    <t>ม700/5771</t>
  </si>
  <si>
    <t>นาง มาลี เนียมก้อน</t>
  </si>
  <si>
    <t>9183</t>
  </si>
  <si>
    <t>07C040</t>
  </si>
  <si>
    <t>955</t>
  </si>
  <si>
    <t>ม547/8775</t>
  </si>
  <si>
    <t>3630100004341</t>
  </si>
  <si>
    <t>นาย มาเนตร์ เสริมทำ</t>
  </si>
  <si>
    <t>8938</t>
  </si>
  <si>
    <t>01E081/007</t>
  </si>
  <si>
    <t>64055</t>
  </si>
  <si>
    <t>8940</t>
  </si>
  <si>
    <t>01A002/012</t>
  </si>
  <si>
    <t>64065</t>
  </si>
  <si>
    <t>ม520/6761</t>
  </si>
  <si>
    <t>3630100016811</t>
  </si>
  <si>
    <t>นาย มาโนช เพิ่มเพ็ง</t>
  </si>
  <si>
    <t>เลขที่ 40 ม. 7 ซ. - ถ. -  ต. หนองบัวเหนือ อ. เมืองตาก จ. ตาก</t>
  </si>
  <si>
    <t>7535</t>
  </si>
  <si>
    <t>03F030</t>
  </si>
  <si>
    <t>25652</t>
  </si>
  <si>
    <t>ม754/1700</t>
  </si>
  <si>
    <t>1639900080877</t>
  </si>
  <si>
    <t>น.ส. มิรันตรี คำมี</t>
  </si>
  <si>
    <t>เลขที่ 17/1 ม. 7  ต. หนองบัวเหนือ อ. เมืองตาก จ. ตาก</t>
  </si>
  <si>
    <t>7523</t>
  </si>
  <si>
    <t>03F017</t>
  </si>
  <si>
    <t>25497</t>
  </si>
  <si>
    <t>ม117/2577</t>
  </si>
  <si>
    <t>3630100003035</t>
  </si>
  <si>
    <t>นาย มิ่งขวัญ จันมร์เกตุ</t>
  </si>
  <si>
    <t>เลขที่ 23 ม. 1  ต. หนองบัวเหนือ อ. เมืองตาก จ. ตาก</t>
  </si>
  <si>
    <t>8338</t>
  </si>
  <si>
    <t>01G117</t>
  </si>
  <si>
    <t>56100</t>
  </si>
  <si>
    <t>ม000/1787</t>
  </si>
  <si>
    <t>3630100036618</t>
  </si>
  <si>
    <t>นาย มี  กรศรี</t>
  </si>
  <si>
    <t>เลขที่ 126 ม. 8 ซ. บ้านหนองบัวเหนือ ถ. -  ต. หนองบัวเหนือ อ. เมืองตาก จ. ตาก</t>
  </si>
  <si>
    <t>9231</t>
  </si>
  <si>
    <t>08A063</t>
  </si>
  <si>
    <t>508</t>
  </si>
  <si>
    <t>9292</t>
  </si>
  <si>
    <t>07A032</t>
  </si>
  <si>
    <t>1250</t>
  </si>
  <si>
    <t>9295</t>
  </si>
  <si>
    <t>07A031</t>
  </si>
  <si>
    <t>1252</t>
  </si>
  <si>
    <t>7526</t>
  </si>
  <si>
    <t>03F020</t>
  </si>
  <si>
    <t>25502</t>
  </si>
  <si>
    <t>7545</t>
  </si>
  <si>
    <t>03F040</t>
  </si>
  <si>
    <t>25655</t>
  </si>
  <si>
    <t>8614</t>
  </si>
  <si>
    <t>07B015</t>
  </si>
  <si>
    <t>449</t>
  </si>
  <si>
    <t>เลขที่ 126 หมู่ที่ 8 ซ. บ้านหนองบัวเหนือ ถ. - หนองบัวเหนือ เมืองตาก ตาก</t>
  </si>
  <si>
    <t>07B015-B001</t>
  </si>
  <si>
    <t>ส767/8571</t>
  </si>
  <si>
    <t>นาง สมพร สืบวงษ์ดิษฐ์</t>
  </si>
  <si>
    <t>เลขที่ 126/1 หมู่ที่ 8 หนองบัวเหนือ เมืองตาก ตาก</t>
  </si>
  <si>
    <t>07B015-B002</t>
  </si>
  <si>
    <t>9215</t>
  </si>
  <si>
    <t>07B042</t>
  </si>
  <si>
    <t>491</t>
  </si>
  <si>
    <t>ม000/5557</t>
  </si>
  <si>
    <t>นาย มี ปานบัวคำ</t>
  </si>
  <si>
    <t>เลขที่ 125 ม. 3 ซ. - ถ. เจดีย์ยุทธหัตถี  ต. หนองบัวเหนือ อ. เมืองตาก จ. ตาก</t>
  </si>
  <si>
    <t>7729</t>
  </si>
  <si>
    <t>03I141</t>
  </si>
  <si>
    <t>25453</t>
  </si>
  <si>
    <t>ม000/5557/001</t>
  </si>
  <si>
    <t>3630100022102</t>
  </si>
  <si>
    <t>เลขที่ 125 ม. 3  ต. หนองบัวเหนือ อ. เมืองตาก จ. ตาก</t>
  </si>
  <si>
    <t>7784</t>
  </si>
  <si>
    <t>03K036</t>
  </si>
  <si>
    <t>30105</t>
  </si>
  <si>
    <t>เลขที่ 125 หมู่ที่ 3 หนองบัวเหนือ เมืองตาก ตาก</t>
  </si>
  <si>
    <t>03K036-B001</t>
  </si>
  <si>
    <t>ม000/5514</t>
  </si>
  <si>
    <t>3630100034691</t>
  </si>
  <si>
    <t>นาย มี ปานเกิด</t>
  </si>
  <si>
    <t>เลขที่ 65 ม. 3 ซ. บ้านปากห้วยไม้งาม ถ. -  ต. หนองบัวเหนือ อ. เมืองตาก จ. ตาก</t>
  </si>
  <si>
    <t>9380</t>
  </si>
  <si>
    <t>08A041</t>
  </si>
  <si>
    <t>907</t>
  </si>
  <si>
    <t>7594</t>
  </si>
  <si>
    <t>03F115</t>
  </si>
  <si>
    <t>17736</t>
  </si>
  <si>
    <t>ร772/9775</t>
  </si>
  <si>
    <t>นาย ระวีโรจน์ อ่วมทองสุก</t>
  </si>
  <si>
    <t>เลขที่ 52 หมู่ที่ 3 หนองบัวเหนือ เมืองตาก ตาก</t>
  </si>
  <si>
    <t>03F115-B001</t>
  </si>
  <si>
    <t>ส757/9775</t>
  </si>
  <si>
    <t>3630100017729</t>
  </si>
  <si>
    <t>นาย สุวิทย์ อ่วมทองสุก</t>
  </si>
  <si>
    <t>เลขที่ 52/2 หมู่ที่ 3 หนองบัวเหนือ เมืองตาก ตาก</t>
  </si>
  <si>
    <t>03F115-B002</t>
  </si>
  <si>
    <t>7577</t>
  </si>
  <si>
    <t>03F081</t>
  </si>
  <si>
    <t>25513</t>
  </si>
  <si>
    <t>ม000/6777</t>
  </si>
  <si>
    <t>3630100021963</t>
  </si>
  <si>
    <t>นาง มี พรมมา</t>
  </si>
  <si>
    <t>เลขที่ 123 ม. 3 ซ. - ถ. เจดีย์ยุทธหัตถี  ต. หนองบัวเหนือ อ. เมืองตาก จ. ตาก</t>
  </si>
  <si>
    <t>7722</t>
  </si>
  <si>
    <t>03I128</t>
  </si>
  <si>
    <t>25716</t>
  </si>
  <si>
    <t>ม000/8710</t>
  </si>
  <si>
    <t>3630100003817</t>
  </si>
  <si>
    <t>นาย มี หลำคำ</t>
  </si>
  <si>
    <t>เลขที่ 32 ม. 1 ซ. - ถ. เจดีย์ยุทธหัตถี  ต. หนองบัวเหนือ อ. เมืองตาก จ. ตาก</t>
  </si>
  <si>
    <t>7095</t>
  </si>
  <si>
    <t>01E009</t>
  </si>
  <si>
    <t>17607</t>
  </si>
  <si>
    <t>เลขที่ 32 หมู่ที่ 1 ซ. - ถ. เจดีย์ยุทธหัตถี หนองบัวเหนือ เมืองตาก ตาก</t>
  </si>
  <si>
    <t>01E009-B001</t>
  </si>
  <si>
    <t>ม710/1700</t>
  </si>
  <si>
    <t>นาง ม่วง คำมี</t>
  </si>
  <si>
    <t>8743</t>
  </si>
  <si>
    <t>50X6934</t>
  </si>
  <si>
    <t>40</t>
  </si>
  <si>
    <t>ม750/5519</t>
  </si>
  <si>
    <t>นาย ม้วน ทับก้อน</t>
  </si>
  <si>
    <t>7547</t>
  </si>
  <si>
    <t>03F043</t>
  </si>
  <si>
    <t>25675</t>
  </si>
  <si>
    <t>ย175/8117</t>
  </si>
  <si>
    <t>3630100531996</t>
  </si>
  <si>
    <t>นาย ยงยุทธ แสงกระจ่าง</t>
  </si>
  <si>
    <t>เลขที่ 135/1 ม. 3  ต. หนองบัวเหนือ อ. เมืองตาก จ. ตาก</t>
  </si>
  <si>
    <t>8498</t>
  </si>
  <si>
    <t>03K087</t>
  </si>
  <si>
    <t>25751</t>
  </si>
  <si>
    <t>ก750/8172</t>
  </si>
  <si>
    <t>3630100349316</t>
  </si>
  <si>
    <t>นาง แก้วนา แสงระจ่าง</t>
  </si>
  <si>
    <t>เลขที่ 135/1 หมู่ที่ 3 หนองบัวเหนือ เมืองตาก ตาก</t>
  </si>
  <si>
    <t>03K087-B001</t>
  </si>
  <si>
    <t>ย175/1791</t>
  </si>
  <si>
    <t>3630100010384</t>
  </si>
  <si>
    <t>นาย ยงยุทร เครืองิ้ว</t>
  </si>
  <si>
    <t>เลขที่ 39/1 ม. 9  ต. ห้วยชัน อ. อินทร์บุรี จ. สิงห์บุรี</t>
  </si>
  <si>
    <t>7927</t>
  </si>
  <si>
    <t>02B015</t>
  </si>
  <si>
    <t>25813</t>
  </si>
  <si>
    <t>ย540/6777</t>
  </si>
  <si>
    <t>นาง ยนต์ พลแย้ม</t>
  </si>
  <si>
    <t>9301</t>
  </si>
  <si>
    <t>04A031</t>
  </si>
  <si>
    <t>636</t>
  </si>
  <si>
    <t>ย540/6577</t>
  </si>
  <si>
    <t>นาย ยนต์ ภู่นวล</t>
  </si>
  <si>
    <t>เลขที่ 63/1 ม. 4  ต. หนองบัวเหนือ อ. เมืองตาก จ. ตาก</t>
  </si>
  <si>
    <t>9263</t>
  </si>
  <si>
    <t>07B009</t>
  </si>
  <si>
    <t>1184</t>
  </si>
  <si>
    <t>9346</t>
  </si>
  <si>
    <t>07B030</t>
  </si>
  <si>
    <t>867</t>
  </si>
  <si>
    <t>ย700/9775/001</t>
  </si>
  <si>
    <t>3630100017621</t>
  </si>
  <si>
    <t>น.ส. ยม อ่วมทองสุก</t>
  </si>
  <si>
    <t>เลขที่ 48 ม. 7  ต. หนองบัวเหนือ อ. เมืองตาก จ. ตาก</t>
  </si>
  <si>
    <t>7965</t>
  </si>
  <si>
    <t>03C017</t>
  </si>
  <si>
    <t>27524</t>
  </si>
  <si>
    <t>ย710/2557</t>
  </si>
  <si>
    <t>นาง ยวง จันทร์ฤทธิ์</t>
  </si>
  <si>
    <t>เลขที่ 102/1 ม. 3  ต. หนองบัวเหนือ อ. เมืองตาก จ. ตาก</t>
  </si>
  <si>
    <t>8418</t>
  </si>
  <si>
    <t>03H010</t>
  </si>
  <si>
    <t>831</t>
  </si>
  <si>
    <t>ย750/4975</t>
  </si>
  <si>
    <t>นาง ยวน ถือมั่น</t>
  </si>
  <si>
    <t>9341</t>
  </si>
  <si>
    <t>01E042</t>
  </si>
  <si>
    <t>838</t>
  </si>
  <si>
    <t>เลขที่ 26 หมู่ที่ 1 หนองบัวเหนือ เมืองตาก ตาก</t>
  </si>
  <si>
    <t>01E042-B001</t>
  </si>
  <si>
    <t>01E042-B002</t>
  </si>
  <si>
    <t>ย940/6779</t>
  </si>
  <si>
    <t>5630100001969</t>
  </si>
  <si>
    <t>นาง ยอด พรมอ้าย</t>
  </si>
  <si>
    <t>เลขที่ 137 ม. 3 ซ. - ถ. -  ต. หนองบัวเหนือ อ. เมืองตาก จ. ตาก</t>
  </si>
  <si>
    <t>7693</t>
  </si>
  <si>
    <t>03I083</t>
  </si>
  <si>
    <t>17805</t>
  </si>
  <si>
    <t>ล000/6779</t>
  </si>
  <si>
    <t>นาย ลี พรมอ้าย</t>
  </si>
  <si>
    <t>เลขที่ 137 หมู่ที่ 3 หนองบัวเหนือ เมืองตาก ตาก</t>
  </si>
  <si>
    <t>03I083-B001</t>
  </si>
  <si>
    <t>ย940/1799</t>
  </si>
  <si>
    <t>3630100008916</t>
  </si>
  <si>
    <t>นาย ยอด เครือเอม</t>
  </si>
  <si>
    <t>เลขที่ 126 ม. 1  ต. หนองบัวเหนือ อ. เมืองตาก จ. ตาก</t>
  </si>
  <si>
    <t>7811</t>
  </si>
  <si>
    <t>01G079</t>
  </si>
  <si>
    <t>17674</t>
  </si>
  <si>
    <t>เลขที่ 126 หมู่ที่ 1 หนองบัวเหนือ เมืองตาก ตาก</t>
  </si>
  <si>
    <t>01G079-B001</t>
  </si>
  <si>
    <t>01G079-B002</t>
  </si>
  <si>
    <t>01G079-B003</t>
  </si>
  <si>
    <t>01G079-B004</t>
  </si>
  <si>
    <t>ย100/5195</t>
  </si>
  <si>
    <t>3630100014703</t>
  </si>
  <si>
    <t>นาย ยัง บางฤทธิ์</t>
  </si>
  <si>
    <t>8204</t>
  </si>
  <si>
    <t>03C045</t>
  </si>
  <si>
    <t>49170</t>
  </si>
  <si>
    <t>ย100/1794</t>
  </si>
  <si>
    <t>นาง ยัง เครือโต</t>
  </si>
  <si>
    <t>เลขที่ 29/2 ม. 8  ต. หนองบัวเหนือ อ. เมืองตาก จ. ตาก</t>
  </si>
  <si>
    <t>8986</t>
  </si>
  <si>
    <t>08C018</t>
  </si>
  <si>
    <t>288</t>
  </si>
  <si>
    <t>อ700/9585</t>
  </si>
  <si>
    <t>นาง อุไร อนุสน</t>
  </si>
  <si>
    <t>เลขที่ 111 หมู่ที่ 8 หนองบัวเหนือ เมืองตาก ตาก</t>
  </si>
  <si>
    <t>08C018-B002</t>
  </si>
  <si>
    <t>9305</t>
  </si>
  <si>
    <t>08A014</t>
  </si>
  <si>
    <t>1263</t>
  </si>
  <si>
    <t>ย100/6510</t>
  </si>
  <si>
    <t>นาง ยัง โพธิ์คา</t>
  </si>
  <si>
    <t>เลขที่ 90 ม. 8  ต. หนองบัวเหนือ อ. เมืองตาก จ. ตาก</t>
  </si>
  <si>
    <t>9016</t>
  </si>
  <si>
    <t>08B009</t>
  </si>
  <si>
    <t>261</t>
  </si>
  <si>
    <t>ส560/6100</t>
  </si>
  <si>
    <t>นาย สุเทพ โพคา</t>
  </si>
  <si>
    <t>เลขที่ 90/3 หมู่ที่ 8 หนองบัวเหนือ เมืองตาก ตาก</t>
  </si>
  <si>
    <t>08B009-B001</t>
  </si>
  <si>
    <t>ว850/6100</t>
  </si>
  <si>
    <t>นาง วาสนา โพคา</t>
  </si>
  <si>
    <t>เลขที่ ก หมู่ที่ 8 หนองบัวเหนือ เมืองตาก ตาก</t>
  </si>
  <si>
    <t>08B009-B002</t>
  </si>
  <si>
    <t>8845</t>
  </si>
  <si>
    <t>08B059</t>
  </si>
  <si>
    <t>477</t>
  </si>
  <si>
    <t>บ197/6510</t>
  </si>
  <si>
    <t>นาง บังอร โพธิ์คา</t>
  </si>
  <si>
    <t>เลขที่ 90 หมู่ที่ 8 หนองบัวเหนือ เมืองตาก ตาก</t>
  </si>
  <si>
    <t>08B059-B003</t>
  </si>
  <si>
    <t>ส787/5777</t>
  </si>
  <si>
    <t>นาง สมศรี เปียมาร</t>
  </si>
  <si>
    <t>เลขที่ 90/2 หมู่ที่ 8 หนองบัวเหนือ เมืองตาก ตาก</t>
  </si>
  <si>
    <t>08B059-B004</t>
  </si>
  <si>
    <t>08B059-B005</t>
  </si>
  <si>
    <t>ห700/6779</t>
  </si>
  <si>
    <t>นาง หลี พรมเอี่ยม</t>
  </si>
  <si>
    <t>เลขที่ 90/1 หมู่ที่ 4 หนองบัวเหนือ เมืองตาก ตาก</t>
  </si>
  <si>
    <t>08B059-B007</t>
  </si>
  <si>
    <t>08B059-B006</t>
  </si>
  <si>
    <t>ย000/5978</t>
  </si>
  <si>
    <t>นาย ยา น้อยสอนเจริญ</t>
  </si>
  <si>
    <t>9030</t>
  </si>
  <si>
    <t>08B028</t>
  </si>
  <si>
    <t>80</t>
  </si>
  <si>
    <t>เลขที่ 77 หมู่ที่ 8 หนองบัวเหนือ เมืองตาก ตาก</t>
  </si>
  <si>
    <t>08B028-B001</t>
  </si>
  <si>
    <t>น171/5978</t>
  </si>
  <si>
    <t>น.ส. นกเล็ก น้อยสอนเจริญ</t>
  </si>
  <si>
    <t>เลขที่ 150/1 หมู่ที่ 8 หนองบัวเหนือ เมืองตาก ตาก</t>
  </si>
  <si>
    <t>08B028-B002</t>
  </si>
  <si>
    <t>ช500/5978</t>
  </si>
  <si>
    <t>นาย ชิน น้อยสอนเจริญ</t>
  </si>
  <si>
    <t>เลขที่ 77/1 หมู่ที่ 8 หนองบัวเหนือ เมืองตาก ตาก</t>
  </si>
  <si>
    <t>08B028-B003</t>
  </si>
  <si>
    <t>ส761/5978</t>
  </si>
  <si>
    <t>นาย สมพงษ์ น้อยสอนเจริญ</t>
  </si>
  <si>
    <t>เลขที่ 77/2 หมู่ที่ 8 หนองบัวเหนือ เมืองตาก ตาก</t>
  </si>
  <si>
    <t>08B028-B004</t>
  </si>
  <si>
    <t>9375</t>
  </si>
  <si>
    <t>04A045</t>
  </si>
  <si>
    <t>902</t>
  </si>
  <si>
    <t>ย100/1557</t>
  </si>
  <si>
    <t>นาย ยิ่ง ขันธเลิศ</t>
  </si>
  <si>
    <t>9449</t>
  </si>
  <si>
    <t>55X3423</t>
  </si>
  <si>
    <t>-B001</t>
  </si>
  <si>
    <t>ย700/9775</t>
  </si>
  <si>
    <t>นาย ยิ้ม อ่วมทองสุข</t>
  </si>
  <si>
    <t>เลขที่ 48 ม. 3 ซ. บ้านปากห้วยไม้งาม ถ. -  ต. หนองบัวเหนือ อ. เมืองตาก จ. ตาก</t>
  </si>
  <si>
    <t>7569</t>
  </si>
  <si>
    <t>03F068</t>
  </si>
  <si>
    <t>25693</t>
  </si>
  <si>
    <t>เลขที่ 48 หมู่ที่ 3 ซ. บ้านปากห้วยไม้งาม ถ. - หนองบัวเหนือ เมืองตาก ตาก</t>
  </si>
  <si>
    <t>03F068-B001</t>
  </si>
  <si>
    <t>ย600/5914</t>
  </si>
  <si>
    <t>3630100002608</t>
  </si>
  <si>
    <t>พลฯ ยุพา ทองตาดำ</t>
  </si>
  <si>
    <t>7019</t>
  </si>
  <si>
    <t>01C046</t>
  </si>
  <si>
    <t>17590</t>
  </si>
  <si>
    <t>01C046-B002</t>
  </si>
  <si>
    <t>01C046-B001</t>
  </si>
  <si>
    <t>ย600/5915</t>
  </si>
  <si>
    <t>3630300099630</t>
  </si>
  <si>
    <t>นาง ยุพา ทองใบ</t>
  </si>
  <si>
    <t>เลขที่ 129 ม. 10 ซ. - ถ. -  ต. ตากตก อ. บ้านตาก จ. ตาก</t>
  </si>
  <si>
    <t>7332</t>
  </si>
  <si>
    <t>02C006</t>
  </si>
  <si>
    <t>28838</t>
  </si>
  <si>
    <t>7333</t>
  </si>
  <si>
    <t>02C013</t>
  </si>
  <si>
    <t>242</t>
  </si>
  <si>
    <t>ย600/1870/001</t>
  </si>
  <si>
    <t>3630100024687</t>
  </si>
  <si>
    <t>นาง ยุพา โกสุม</t>
  </si>
  <si>
    <t>เลขที่ 159/2 ม. 3 ซ. - ถ. เจดีย์ยุทธหัตถี  ต. หนองบัวเหนือ อ. เมืองตาก จ. ตาก</t>
  </si>
  <si>
    <t>7746</t>
  </si>
  <si>
    <t>03J064</t>
  </si>
  <si>
    <t>26986</t>
  </si>
  <si>
    <t>ย650/2557</t>
  </si>
  <si>
    <t>นาง ยุพิน จันทร์คง</t>
  </si>
  <si>
    <t>เลขที่ 27/2 ม. 2 ซ. - ถ. -  ต. หนองบัวเหนือ อ. เมืองตาก จ. ตาก</t>
  </si>
  <si>
    <t>7353</t>
  </si>
  <si>
    <t>02C047</t>
  </si>
  <si>
    <t>29451</t>
  </si>
  <si>
    <t>ย650/2557/001</t>
  </si>
  <si>
    <t>นาง ยุพิน จันทร์พุฒ</t>
  </si>
  <si>
    <t>เลขที่ 171 ม. 7  ต. หนองบัวเหนือ อ. เมืองตาก จ. ตาก</t>
  </si>
  <si>
    <t>9389</t>
  </si>
  <si>
    <t>07A017</t>
  </si>
  <si>
    <t>916</t>
  </si>
  <si>
    <t>ย650/2500</t>
  </si>
  <si>
    <t>3639900011090</t>
  </si>
  <si>
    <t>นาง ยุพิน จิโน</t>
  </si>
  <si>
    <t>เลขที่ 211 ซ. - ถ. -  ต. หัวเดียด อ. เมืองตาก จ. ตาก</t>
  </si>
  <si>
    <t>7655</t>
  </si>
  <si>
    <t>03I028</t>
  </si>
  <si>
    <t>17768</t>
  </si>
  <si>
    <t>ย650/5918</t>
  </si>
  <si>
    <t>3630100015670</t>
  </si>
  <si>
    <t>นาง ยุพิน ทองศร</t>
  </si>
  <si>
    <t>เลขที่ 28/2 ม. 7 ซ. - ถ. -  ต. หนองบัวเหนือ อ. เมืองตาก จ. ตาก</t>
  </si>
  <si>
    <t>7505</t>
  </si>
  <si>
    <t>03E020</t>
  </si>
  <si>
    <t>25668</t>
  </si>
  <si>
    <t>ย650/5755</t>
  </si>
  <si>
    <t>3630100017508</t>
  </si>
  <si>
    <t>นาง ยุพิน บัวปาน</t>
  </si>
  <si>
    <t>เลขที่ 84/2 ม. 7 ซ. - ถ. -  ต. หนองบัวเหนือ อ. เมืองตาก จ. ตาก</t>
  </si>
  <si>
    <t>8143</t>
  </si>
  <si>
    <t>05A016</t>
  </si>
  <si>
    <t>49194</t>
  </si>
  <si>
    <t>ย650/6181</t>
  </si>
  <si>
    <t>3639900098659</t>
  </si>
  <si>
    <t>นาง ยุพิน พงศกรวิศิษฏ์</t>
  </si>
  <si>
    <t>เลขที่ 651/7 ม. 1 ซ. - ถ. -  ต. บ้านจั่น อ. เมืองอุดรธานี จ. อุดรธานี</t>
  </si>
  <si>
    <t>7056</t>
  </si>
  <si>
    <t>01D005</t>
  </si>
  <si>
    <t>29458</t>
  </si>
  <si>
    <t>ย740/8196</t>
  </si>
  <si>
    <t>น.ส. ยุวดี สุขโอภาส</t>
  </si>
  <si>
    <t>เลขที่ 96/3 ม. 1  ต. หนองบัวเหนือ อ. เมืองตาก จ. ตาก</t>
  </si>
  <si>
    <t>8671</t>
  </si>
  <si>
    <t>01G060</t>
  </si>
  <si>
    <t>37923</t>
  </si>
  <si>
    <t>เลขที่ 96/3 หมู่ที่ 1 หนองบัวเหนือ เมืองตาก ตาก</t>
  </si>
  <si>
    <t>01G060-B001</t>
  </si>
  <si>
    <t>8672</t>
  </si>
  <si>
    <t>01H022</t>
  </si>
  <si>
    <t>48723</t>
  </si>
  <si>
    <t>ย740/4181</t>
  </si>
  <si>
    <t>นาง ยุวดี แดงสากล</t>
  </si>
  <si>
    <t>เลขที่ 11/3 ม. 5  ต. หนองบัวเหนือ อ. เมืองตาก จ. ตาก</t>
  </si>
  <si>
    <t>8854</t>
  </si>
  <si>
    <t>09A194</t>
  </si>
  <si>
    <t>เลขที่ 11/3 หมู่ที่ 5 หนองบัวเหนือ เมืองตาก ตาก</t>
  </si>
  <si>
    <t>09A194-B001</t>
  </si>
  <si>
    <t>ย970/5777</t>
  </si>
  <si>
    <t>นาง ย้อม นวลละออง</t>
  </si>
  <si>
    <t>เลขที่ 24/1 ม. 1 ซ. - ถ. -  ต. หนองบัวใต้ อ. เมืองตาก จ. ตาก</t>
  </si>
  <si>
    <t>6999</t>
  </si>
  <si>
    <t>01C021</t>
  </si>
  <si>
    <t>17567</t>
  </si>
  <si>
    <t>เลขที่ 24/1 หมู่ที่ 1 ซ. - ถ. - หนองบัวใต้ เมืองตาก ตาก</t>
  </si>
  <si>
    <t>01C021-B001</t>
  </si>
  <si>
    <t>ย970/5771</t>
  </si>
  <si>
    <t>นาง ย้อม เนียมก้อน</t>
  </si>
  <si>
    <t>เลขที่ 41 ม. 8  ต. หนองบัวเหนือ อ. เมืองตาก จ. ตาก</t>
  </si>
  <si>
    <t>8964</t>
  </si>
  <si>
    <t>08C051</t>
  </si>
  <si>
    <t>302</t>
  </si>
  <si>
    <t>ท916/5771</t>
  </si>
  <si>
    <t>นาง ทองพัน เนียมก้อน</t>
  </si>
  <si>
    <t>เลขที่ 41 หมู่ที่ 8 หนองบัวเหนือ เมืองตาก ตาก</t>
  </si>
  <si>
    <t>08C051-B001</t>
  </si>
  <si>
    <t>ส767/8771</t>
  </si>
  <si>
    <t>นาง สมพร หลวงแป้น</t>
  </si>
  <si>
    <t>เลขที่ 41/1 หมู่ที่ 8 หนองบัวเหนือ เมืองตาก ตาก</t>
  </si>
  <si>
    <t>08C051-B002</t>
  </si>
  <si>
    <t>ย000/9775</t>
  </si>
  <si>
    <t>นาย ย้ำ อ่วมทองสุข</t>
  </si>
  <si>
    <t>7568</t>
  </si>
  <si>
    <t>03F067</t>
  </si>
  <si>
    <t>25694</t>
  </si>
  <si>
    <t>03F067-B001</t>
  </si>
  <si>
    <t>03F067-B002</t>
  </si>
  <si>
    <t>03F067-B003</t>
  </si>
  <si>
    <t>ร250/6551</t>
  </si>
  <si>
    <t>3630100023664</t>
  </si>
  <si>
    <t>น.ส. รจนา พันธ์คง</t>
  </si>
  <si>
    <t>เลขที่ 105/1 ม. 1  ต. ป่ามะม่วง อ. เมืองตาก จ. ตาก</t>
  </si>
  <si>
    <t>8193</t>
  </si>
  <si>
    <t>03K003</t>
  </si>
  <si>
    <t>48998</t>
  </si>
  <si>
    <t>ร400/7711</t>
  </si>
  <si>
    <t>3630100020177</t>
  </si>
  <si>
    <t>นาย รด ม่วงแก้ว</t>
  </si>
  <si>
    <t>เลขที่ 104 ม. 3 ซ. บ้านปากห้วยไม้งาม ถ. -  ต. หนองบัวเหนือ อ. เมืองตาก จ. ตาก</t>
  </si>
  <si>
    <t>7507</t>
  </si>
  <si>
    <t>03E023</t>
  </si>
  <si>
    <t>25670</t>
  </si>
  <si>
    <t>8539</t>
  </si>
  <si>
    <t>03I140</t>
  </si>
  <si>
    <t>25452</t>
  </si>
  <si>
    <t>ร478/5919</t>
  </si>
  <si>
    <t>3639900115103</t>
  </si>
  <si>
    <t>นาง รติรส เนื่องเอม</t>
  </si>
  <si>
    <t>เลขที่ 409/4 ม. - ซ. - ถ. ไชยชนะ  ต. เชียงเงิน อ. เมืองตาก จ. ตาก</t>
  </si>
  <si>
    <t>7291</t>
  </si>
  <si>
    <t>02A048</t>
  </si>
  <si>
    <t>28844</t>
  </si>
  <si>
    <t>7292</t>
  </si>
  <si>
    <t>02A050</t>
  </si>
  <si>
    <t>25731</t>
  </si>
  <si>
    <t>ร500/1975</t>
  </si>
  <si>
    <t>3630100006841</t>
  </si>
  <si>
    <t>นาย รบ เคือเม่น</t>
  </si>
  <si>
    <t>เลขที่ 72/1 ม. 1 ซ. - ถ. เจดีย์ยุทธหัตถี  ต. หนองบัวเหนือ อ. เมืองตาก จ. ตาก</t>
  </si>
  <si>
    <t>7194</t>
  </si>
  <si>
    <t>01F076</t>
  </si>
  <si>
    <t>35400</t>
  </si>
  <si>
    <t>เลขที่ 72/1 หมู่ที่ 1 ซ. - ถ. เจดีย์ยุทธหัตถี หนองบัวเหนือ เมืองตาก ตาก</t>
  </si>
  <si>
    <t>01F076-B001</t>
  </si>
  <si>
    <t>8161</t>
  </si>
  <si>
    <t>01H027</t>
  </si>
  <si>
    <t>48702</t>
  </si>
  <si>
    <t>ร620/5165</t>
  </si>
  <si>
    <t>3639900126059</t>
  </si>
  <si>
    <t>น.ส. รพิชา ทุ่งโพธิแดง</t>
  </si>
  <si>
    <t>เลขที่ 441/3 ถ. ตากสิน  ต. หนองหลวง อ. เมืองตาก จ. ตาก</t>
  </si>
  <si>
    <t>8329</t>
  </si>
  <si>
    <t>01F028/003</t>
  </si>
  <si>
    <t>55563</t>
  </si>
  <si>
    <t>ร770/2400</t>
  </si>
  <si>
    <t>3630100021009</t>
  </si>
  <si>
    <t>นาย รวม ชูเต่</t>
  </si>
  <si>
    <t>เลขที่ 110/1 ม. 3  ต. หนองบัวเหนือ อ. เมืองตาก จ. ตาก</t>
  </si>
  <si>
    <t>8099</t>
  </si>
  <si>
    <t>03H062</t>
  </si>
  <si>
    <t>48932</t>
  </si>
  <si>
    <t>ร770/7714</t>
  </si>
  <si>
    <t>นาง รวย ยมเกิด</t>
  </si>
  <si>
    <t>เลขที่ 87 ม. 8  ต. หนองบัวเหนือ อ. เมืองตาก จ. ตาก</t>
  </si>
  <si>
    <t>9243</t>
  </si>
  <si>
    <t>08A022</t>
  </si>
  <si>
    <t>520</t>
  </si>
  <si>
    <t>9365</t>
  </si>
  <si>
    <t>08B076</t>
  </si>
  <si>
    <t>891</t>
  </si>
  <si>
    <t>9027</t>
  </si>
  <si>
    <t>08B010</t>
  </si>
  <si>
    <t>86</t>
  </si>
  <si>
    <t>ส100/1574</t>
  </si>
  <si>
    <t>นาง สง่า คำประดิษฐ์</t>
  </si>
  <si>
    <t>เลขที่ 87 หมู่ที่ 8 หนองบัวเหนือ เมืองตาก ตาก</t>
  </si>
  <si>
    <t>08B010-B001</t>
  </si>
  <si>
    <t>จ730/7714</t>
  </si>
  <si>
    <t>นาย จรัญ ยมเกิด</t>
  </si>
  <si>
    <t>เลขที่ 87/1 หมู่ที่ 8 หนองบัวเหนือ เมืองตาก ตาก</t>
  </si>
  <si>
    <t>08B010-B002</t>
  </si>
  <si>
    <t>ร940/9775</t>
  </si>
  <si>
    <t>3630100017567</t>
  </si>
  <si>
    <t>นาย รอด อ่วมทองสุข</t>
  </si>
  <si>
    <t>7565</t>
  </si>
  <si>
    <t>03F064</t>
  </si>
  <si>
    <t>25690</t>
  </si>
  <si>
    <t>03F064-B001</t>
  </si>
  <si>
    <t>เลขที่ 24 ม. 5  ต. หนองบัวเหนือ อ. เมืองตาก จ. ตาก</t>
  </si>
  <si>
    <t>9266</t>
  </si>
  <si>
    <t>05A034</t>
  </si>
  <si>
    <t>1229</t>
  </si>
  <si>
    <t>ร667/8797</t>
  </si>
  <si>
    <t>1639900010844</t>
  </si>
  <si>
    <t>น.ส. ระพีพรรณ สร้อยทอง</t>
  </si>
  <si>
    <t>8538</t>
  </si>
  <si>
    <t>05A020</t>
  </si>
  <si>
    <t>49189</t>
  </si>
  <si>
    <t>ร700/1794</t>
  </si>
  <si>
    <t>นาย ระย้า เครือแดง</t>
  </si>
  <si>
    <t>เลขที่ 13 ม. 5  ต. หนองบัวเหนือ อ. เมืองตาก จ. ตาก</t>
  </si>
  <si>
    <t>9112</t>
  </si>
  <si>
    <t>04B003</t>
  </si>
  <si>
    <t>1352</t>
  </si>
  <si>
    <t>ว768/1794</t>
  </si>
  <si>
    <t>น.ส. วราภัสสร เครือแดง</t>
  </si>
  <si>
    <t>เลขที่ 13 หมู่ที่ 5 หนองบัวเหนือ เมืองตาก ตาก</t>
  </si>
  <si>
    <t>04B003-B001</t>
  </si>
  <si>
    <t>ร575/1717</t>
  </si>
  <si>
    <t>3630100017869</t>
  </si>
  <si>
    <t>นาย ระเบียบ คุ้มเครือ</t>
  </si>
  <si>
    <t>เลขที่ 51/1 ม. 3 ซ. - ถ. เจดีย์ยุทธหัตถี  ต. หนองบัวเหนือ อ. เมืองตาก จ. ตาก</t>
  </si>
  <si>
    <t>7694</t>
  </si>
  <si>
    <t>03I090</t>
  </si>
  <si>
    <t>17810</t>
  </si>
  <si>
    <t>เลขที่ 51/1 หมู่ที่ 3 ซ. - ถ. เจดีย์ยุทธหัตถี หนองบัวเหนือ เมืองตาก ตาก</t>
  </si>
  <si>
    <t>03I090-B001</t>
  </si>
  <si>
    <t>7738</t>
  </si>
  <si>
    <t>03J040</t>
  </si>
  <si>
    <t>26996</t>
  </si>
  <si>
    <t>ร575/7714</t>
  </si>
  <si>
    <t>3630100005712</t>
  </si>
  <si>
    <t>นาง ระเบียบ ยมเกิด</t>
  </si>
  <si>
    <t>7150</t>
  </si>
  <si>
    <t>01F014</t>
  </si>
  <si>
    <t>28442</t>
  </si>
  <si>
    <t>ร575/2725</t>
  </si>
  <si>
    <t>นาง ระเบียบ แช่มชื่น</t>
  </si>
  <si>
    <t>9362</t>
  </si>
  <si>
    <t>08A047</t>
  </si>
  <si>
    <t>888</t>
  </si>
  <si>
    <t>ร100/1797</t>
  </si>
  <si>
    <t>3630100007545</t>
  </si>
  <si>
    <t>นาย รัก เครือใย</t>
  </si>
  <si>
    <t>7240</t>
  </si>
  <si>
    <t>01G056</t>
  </si>
  <si>
    <t>17660</t>
  </si>
  <si>
    <t>01G056-B001</t>
  </si>
  <si>
    <t>ร180/8181</t>
  </si>
  <si>
    <t>นาย รักษา สิงห์คูณ</t>
  </si>
  <si>
    <t>เลขที่ 73 ม. 4  ต. หนองบัวเหนือ อ. เมืองตาก จ. ตาก</t>
  </si>
  <si>
    <t>9056</t>
  </si>
  <si>
    <t>04D007</t>
  </si>
  <si>
    <t>1101</t>
  </si>
  <si>
    <t>เลขที่ 73 หมู่ที่ 4 หนองบัวเหนือ เมืองตาก ตาก</t>
  </si>
  <si>
    <t>04D007-B001</t>
  </si>
  <si>
    <t>ร240/7189</t>
  </si>
  <si>
    <t>3629900119940</t>
  </si>
  <si>
    <t>น.ส. รัชดา วงศ์อุดมทรัพย์</t>
  </si>
  <si>
    <t>เลขที่ 4 ม. - ซ. 7 ถ. ราชดำเนิน  ต. ในเมือง อ. เมืองกำแพงเพชร จ. กำแพงเพชร</t>
  </si>
  <si>
    <t>7404</t>
  </si>
  <si>
    <t>03B005</t>
  </si>
  <si>
    <t>29811</t>
  </si>
  <si>
    <t>ร250/8658</t>
  </si>
  <si>
    <t>3100601347777</t>
  </si>
  <si>
    <t>นาง รัชนี สุภานุสร</t>
  </si>
  <si>
    <t>เลขที่ 39/1 ม. 2  แขวง วังทองหลาง เขต วังทองหลาง จ. กรุงเทพมหานคร</t>
  </si>
  <si>
    <t>8263</t>
  </si>
  <si>
    <t>02D043</t>
  </si>
  <si>
    <t>50696</t>
  </si>
  <si>
    <t>เลขที่ 39/1 หมู่ที่ 2 วังทองหลาง วังทองหลาง กรุงเทพมหานคร</t>
  </si>
  <si>
    <t>02D043-B001</t>
  </si>
  <si>
    <t>7869</t>
  </si>
  <si>
    <t>02D044</t>
  </si>
  <si>
    <t>25535</t>
  </si>
  <si>
    <t>ร256/1725</t>
  </si>
  <si>
    <t>3630200332201</t>
  </si>
  <si>
    <t>นาง รัชนีพรรณ คุ้มจั่น</t>
  </si>
  <si>
    <t>เลขที่ 66/7 ม. 6 ซ. - ถ. -  ต. ไม้งาม อ. เมืองตาก จ. ตาก</t>
  </si>
  <si>
    <t>7325</t>
  </si>
  <si>
    <t>02B049</t>
  </si>
  <si>
    <t>25522</t>
  </si>
  <si>
    <t>8708</t>
  </si>
  <si>
    <t>02B049/002</t>
  </si>
  <si>
    <t>62265</t>
  </si>
  <si>
    <t>8707</t>
  </si>
  <si>
    <t>02B049/004</t>
  </si>
  <si>
    <t>62264</t>
  </si>
  <si>
    <t>ร450/1741</t>
  </si>
  <si>
    <t>นาง รัตนา กระดังงา</t>
  </si>
  <si>
    <t>เลขที่ 2/14 ม. 3 ซ. - ถ. เจดีย์ยุทธหัตถี  ต. หนองบัวเหนือ อ. เมืองตาก จ. ตาก</t>
  </si>
  <si>
    <t>7490</t>
  </si>
  <si>
    <t>03D021</t>
  </si>
  <si>
    <t>29791</t>
  </si>
  <si>
    <t>ร457/2557</t>
  </si>
  <si>
    <t>1630100010345</t>
  </si>
  <si>
    <t>น.ส. รัตนาวดี จันทร์ฤทธิ์</t>
  </si>
  <si>
    <t>เลขที่ 27 ม. 2  ต. หนองบัวเหนือ อ. เมืองตาก จ. ตาก</t>
  </si>
  <si>
    <t>8261</t>
  </si>
  <si>
    <t>02A015/007</t>
  </si>
  <si>
    <t>49321</t>
  </si>
  <si>
    <t>ร450/1778</t>
  </si>
  <si>
    <t>นาย รัตน์ แก้วมหาวงษ์</t>
  </si>
  <si>
    <t>เลขที่ 143 ม. 3 ซ. - ถ. เจดีย์ยุทธหัตถี  ต. หนองบัวเหนือ อ. เมืองตาก จ. ตาก</t>
  </si>
  <si>
    <t>8500</t>
  </si>
  <si>
    <t>03K040</t>
  </si>
  <si>
    <t>25808</t>
  </si>
  <si>
    <t>ร457/1769</t>
  </si>
  <si>
    <t>3630100007944</t>
  </si>
  <si>
    <t>น.ส. รัตน์มณี ขาวผ่อง</t>
  </si>
  <si>
    <t>เลขที่ 89/1 ม. 1  ต. หนองบัวเหนือ อ. เมืองตาก จ. ตาก</t>
  </si>
  <si>
    <t>8531</t>
  </si>
  <si>
    <t>01F078</t>
  </si>
  <si>
    <t>40957</t>
  </si>
  <si>
    <t>เลขที่ 89/1 หมู่ที่ 1 หนองบัวเหนือ เมืองตาก ตาก</t>
  </si>
  <si>
    <t>01F078-B001</t>
  </si>
  <si>
    <t>8022</t>
  </si>
  <si>
    <t>01F100</t>
  </si>
  <si>
    <t>30872</t>
  </si>
  <si>
    <t>ร557/7711</t>
  </si>
  <si>
    <t>3630100019969</t>
  </si>
  <si>
    <t>น.ส. รันทม ม่วงแก้ว</t>
  </si>
  <si>
    <t>8405</t>
  </si>
  <si>
    <t>03H014</t>
  </si>
  <si>
    <t>835</t>
  </si>
  <si>
    <t>8188</t>
  </si>
  <si>
    <t>03H086</t>
  </si>
  <si>
    <t>49303</t>
  </si>
  <si>
    <t>ร557/6559</t>
  </si>
  <si>
    <t>3630100024423</t>
  </si>
  <si>
    <t>นาง รันทม โพธิ์ทอง</t>
  </si>
  <si>
    <t>เลขที่ 154/2 ม. 7  ต. หนองบัวเหนือ อ. เมืองตาก จ. ตาก</t>
  </si>
  <si>
    <t>8202</t>
  </si>
  <si>
    <t>03C048</t>
  </si>
  <si>
    <t>49168</t>
  </si>
  <si>
    <t>8927</t>
  </si>
  <si>
    <t>02B002/003</t>
  </si>
  <si>
    <t>64125</t>
  </si>
  <si>
    <t>8553</t>
  </si>
  <si>
    <t>07D018</t>
  </si>
  <si>
    <t>1134</t>
  </si>
  <si>
    <t>เลขที่ 154/2 หมู่ที่ 7 หนองบัวเหนือ เมืองตาก ตาก</t>
  </si>
  <si>
    <t>07D018-B001</t>
  </si>
  <si>
    <t>ใช้เอง-(2-3)</t>
  </si>
  <si>
    <t>ยุ้งข้าว</t>
  </si>
  <si>
    <t>ร257/5827</t>
  </si>
  <si>
    <t>นาย ราชันย์  เทศฉาย</t>
  </si>
  <si>
    <t>เลขที่ 153 ม. 8  ต. หนองบัวเหนือ อ. เมืองตาก จ. ตาก</t>
  </si>
  <si>
    <t>8603</t>
  </si>
  <si>
    <t>07B036</t>
  </si>
  <si>
    <t>1180</t>
  </si>
  <si>
    <t>เลขที่ 153 หมู่ที่ 8 หนองบัวเหนือ เมืองตาก ตาก</t>
  </si>
  <si>
    <t>07B036-B001</t>
  </si>
  <si>
    <t>ร300/1791</t>
  </si>
  <si>
    <t>3630100009963</t>
  </si>
  <si>
    <t>นาง ราญ เครืองิ้ว</t>
  </si>
  <si>
    <t>7289</t>
  </si>
  <si>
    <t>02A046</t>
  </si>
  <si>
    <t>25495</t>
  </si>
  <si>
    <t>7350</t>
  </si>
  <si>
    <t>02C038</t>
  </si>
  <si>
    <t>28812</t>
  </si>
  <si>
    <t>7365</t>
  </si>
  <si>
    <t>02D014</t>
  </si>
  <si>
    <t>17691</t>
  </si>
  <si>
    <t>02D014-B001</t>
  </si>
  <si>
    <t>ร610/5576</t>
  </si>
  <si>
    <t>นาง รำพึง บุบมะพัก</t>
  </si>
  <si>
    <t>9207</t>
  </si>
  <si>
    <t>04A028</t>
  </si>
  <si>
    <t>1044</t>
  </si>
  <si>
    <t>ร610/2925</t>
  </si>
  <si>
    <t>3630100036499</t>
  </si>
  <si>
    <t>นาง รำพึง เจือจันทร์</t>
  </si>
  <si>
    <t>8621</t>
  </si>
  <si>
    <t>06A008</t>
  </si>
  <si>
    <t>870</t>
  </si>
  <si>
    <t>ร610/4157</t>
  </si>
  <si>
    <t>3630100016072</t>
  </si>
  <si>
    <t>นาง รำพึง แต่งทรัพย์</t>
  </si>
  <si>
    <t>เลขที่ 33/4 ม. 7 ซ. - ถ. -  ต. หนองบัวเหนือ อ. เมืองตาก จ. ตาก</t>
  </si>
  <si>
    <t>8557</t>
  </si>
  <si>
    <t>07D040</t>
  </si>
  <si>
    <t>1418</t>
  </si>
  <si>
    <t>7410</t>
  </si>
  <si>
    <t>03B012</t>
  </si>
  <si>
    <t>27906</t>
  </si>
  <si>
    <t>9462</t>
  </si>
  <si>
    <t>03B012/001</t>
  </si>
  <si>
    <t>64503</t>
  </si>
  <si>
    <t>8556</t>
  </si>
  <si>
    <t>07D042</t>
  </si>
  <si>
    <t>1120</t>
  </si>
  <si>
    <t>เลขที่ 33/4 หมู่ที่ 7 ซ. - ถ. - หนองบัวเหนือ เมืองตาก ตาก</t>
  </si>
  <si>
    <t>07D042-B001</t>
  </si>
  <si>
    <t>ร650/1794</t>
  </si>
  <si>
    <t>น.ส. รำแพน เครือโต</t>
  </si>
  <si>
    <t>เลขที่ 16/07914 ม. 10  ต. คลองหนึ่ง อ. คลองหลวง จ. ปทุมธานี</t>
  </si>
  <si>
    <t>9166</t>
  </si>
  <si>
    <t>08B012</t>
  </si>
  <si>
    <t>88</t>
  </si>
  <si>
    <t>เลขที่ 125/3 ม. 7  ต. หนองบัวเหนือ อ. เมืองตาก จ. ตาก</t>
  </si>
  <si>
    <t>9382</t>
  </si>
  <si>
    <t>07A018</t>
  </si>
  <si>
    <t>909</t>
  </si>
  <si>
    <t>ร557/5917</t>
  </si>
  <si>
    <t>3660800189440</t>
  </si>
  <si>
    <t>นาย รินทร์ ทองมีมา</t>
  </si>
  <si>
    <t>เลขที่ 2/3 ม. 1 ซ. - ถ. -  ต. หนองบัวเหนือ อ. เมืองตาก จ. ตาก</t>
  </si>
  <si>
    <t>9479</t>
  </si>
  <si>
    <t>02B055/003</t>
  </si>
  <si>
    <t>64521</t>
  </si>
  <si>
    <t>9480</t>
  </si>
  <si>
    <t>02B055/004</t>
  </si>
  <si>
    <t>64522</t>
  </si>
  <si>
    <t>9481</t>
  </si>
  <si>
    <t>02B055/005</t>
  </si>
  <si>
    <t>64523</t>
  </si>
  <si>
    <t>9482</t>
  </si>
  <si>
    <t>02B055/006</t>
  </si>
  <si>
    <t>64525</t>
  </si>
  <si>
    <t>9483</t>
  </si>
  <si>
    <t>02B055/007</t>
  </si>
  <si>
    <t>64526</t>
  </si>
  <si>
    <t>9484</t>
  </si>
  <si>
    <t>02B055/008</t>
  </si>
  <si>
    <t>64524</t>
  </si>
  <si>
    <t>7329</t>
  </si>
  <si>
    <t>02B055</t>
  </si>
  <si>
    <t>25766</t>
  </si>
  <si>
    <t>9477</t>
  </si>
  <si>
    <t>02B055/001</t>
  </si>
  <si>
    <t>64519</t>
  </si>
  <si>
    <t>9478</t>
  </si>
  <si>
    <t>02B055/002</t>
  </si>
  <si>
    <t>64520</t>
  </si>
  <si>
    <t>ร700/5771</t>
  </si>
  <si>
    <t>3630100040691</t>
  </si>
  <si>
    <t>นาย ริ้ว เนียมก้อน</t>
  </si>
  <si>
    <t>8713</t>
  </si>
  <si>
    <t>07B040</t>
  </si>
  <si>
    <t>1177</t>
  </si>
  <si>
    <t>7480</t>
  </si>
  <si>
    <t>03D010</t>
  </si>
  <si>
    <t>29805</t>
  </si>
  <si>
    <t>ร274/5312</t>
  </si>
  <si>
    <t>3640100571645</t>
  </si>
  <si>
    <t>น.ส. รุจรดา บุญค้ำชู</t>
  </si>
  <si>
    <t>เลขที่ 190 ม. 3  ต. หนองบัวเหนือ อ. เมืองตาก จ. ตาก</t>
  </si>
  <si>
    <t>7918</t>
  </si>
  <si>
    <t>03K061/003</t>
  </si>
  <si>
    <t>25762</t>
  </si>
  <si>
    <t>เลขที่ 190 หมู่ที่ 3 หนองบัวเหนือ เมืองตาก ตาก</t>
  </si>
  <si>
    <t>03K061/003-B001</t>
  </si>
  <si>
    <t>ร400/9000</t>
  </si>
  <si>
    <t>นาย รุณ อินยา</t>
  </si>
  <si>
    <t>เลขที่ 132/3 ม. 8  ต. หนองบัวเหนือ อ. เมืองตาก จ. ตาก</t>
  </si>
  <si>
    <t>8989</t>
  </si>
  <si>
    <t>08C031</t>
  </si>
  <si>
    <t>1329</t>
  </si>
  <si>
    <t>ส757/9570</t>
  </si>
  <si>
    <t>นาง สมบูรณ์ อินยา</t>
  </si>
  <si>
    <t>เลขที่ 132/3 หมู่ที่ 8 หนองบัวเหนือ เมืองตาก ตาก</t>
  </si>
  <si>
    <t>08C031-B001</t>
  </si>
  <si>
    <t>ร157/1117</t>
  </si>
  <si>
    <t>3630100002462</t>
  </si>
  <si>
    <t>นาง รุ่งทิวา คงครอง</t>
  </si>
  <si>
    <t>เลขที่ 146 ม. 1  ต. หนองบัวเหนือ อ. เมืองตาก จ. ตาก</t>
  </si>
  <si>
    <t>8378</t>
  </si>
  <si>
    <t>01F087/003</t>
  </si>
  <si>
    <t>51992</t>
  </si>
  <si>
    <t>เลขที่ 146 หมู่ที่ 1 หนองบัวเหนือ เมืองตาก ตาก</t>
  </si>
  <si>
    <t>01F087/003-B001</t>
  </si>
  <si>
    <t>ร157/2400</t>
  </si>
  <si>
    <t>น.ส. รุ่งทิวา ใจตา</t>
  </si>
  <si>
    <t>เลขที่ 13 ม. 7  ต. หนองบัวเหนือ อ. เมืองตาก จ. ตาก</t>
  </si>
  <si>
    <t>8583</t>
  </si>
  <si>
    <t>07C029</t>
  </si>
  <si>
    <t>1155</t>
  </si>
  <si>
    <t>ป475/5597</t>
  </si>
  <si>
    <t>นาง ปุณยนุช ทับเอี่ยม</t>
  </si>
  <si>
    <t>เลขที่ 13 หมู่ที่ 7 หนองบัวเหนือ เมืองตาก ตาก</t>
  </si>
  <si>
    <t>07C029-B001</t>
  </si>
  <si>
    <t>ร156/5755</t>
  </si>
  <si>
    <t>3630100018695</t>
  </si>
  <si>
    <t>น.ส. รุ่งนภา บัวปาน</t>
  </si>
  <si>
    <t>เลขที่ 66 ม. 3  ต. หนองบัวเหนือ อ. เมืองตาก จ. ตาก</t>
  </si>
  <si>
    <t>8383</t>
  </si>
  <si>
    <t>03I002/001</t>
  </si>
  <si>
    <t>61803</t>
  </si>
  <si>
    <t>ร156/1799</t>
  </si>
  <si>
    <t>3630100016374</t>
  </si>
  <si>
    <t>น.ส. รุ่งนภา เครือเอี่ยม</t>
  </si>
  <si>
    <t>เลขที่ 271/844 ม. 3  ต. บ่อวิน อ. ศรีราชา จ. ชลบุรี</t>
  </si>
  <si>
    <t>8310</t>
  </si>
  <si>
    <t>03E005/001</t>
  </si>
  <si>
    <t>59723</t>
  </si>
  <si>
    <t xml:space="preserve">ธ บ ร้านค้าประชารัฐหมู่ 6 </t>
  </si>
  <si>
    <t xml:space="preserve">ร.ต.ท. ร้านค้าประชารัฐ หมู่ 6 </t>
  </si>
  <si>
    <t>ม. 6  ต. หนองบัวเหนือ อ. เมืองตาก จ. ตาก</t>
  </si>
  <si>
    <t>8868</t>
  </si>
  <si>
    <t>03A013</t>
  </si>
  <si>
    <t>หมู่ที่ 6 หนองบัวเหนือ เมืองตาก ตาก</t>
  </si>
  <si>
    <t>03A013-B001</t>
  </si>
  <si>
    <t>น.อ. ร้านค้าประชารัฐ8</t>
  </si>
  <si>
    <t xml:space="preserve">นิติบุคคล ร้านค้าประชารัฐ8 </t>
  </si>
  <si>
    <t>8856</t>
  </si>
  <si>
    <t>08A007</t>
  </si>
  <si>
    <t>08A007-B001</t>
  </si>
  <si>
    <t>ฤ550/5540</t>
  </si>
  <si>
    <t>นาย ฤทธิ์ นันตา</t>
  </si>
  <si>
    <t>เลขที่ 18/2 ม. 7  ต. หนองบัวเหนือ อ. เมืองตาก จ. ตาก</t>
  </si>
  <si>
    <t>8393</t>
  </si>
  <si>
    <t>03H017</t>
  </si>
  <si>
    <t>ล770/2557</t>
  </si>
  <si>
    <t>3120101603537</t>
  </si>
  <si>
    <t>นาย ลมัย จันทร์เกวียน</t>
  </si>
  <si>
    <t>เลขที่ 57/1 ม. 1  ต. หนองบัวเหนือ อ. เมืองตาก จ. ตาก</t>
  </si>
  <si>
    <t>8242</t>
  </si>
  <si>
    <t>01D057</t>
  </si>
  <si>
    <t>49306</t>
  </si>
  <si>
    <t>8797</t>
  </si>
  <si>
    <t>01D046</t>
  </si>
  <si>
    <t>28445</t>
  </si>
  <si>
    <t>เลขที่ 57/1 หมู่ที่ 1 หนองบัวเหนือ เมืองตาก ตาก</t>
  </si>
  <si>
    <t>01D046-B001</t>
  </si>
  <si>
    <t>01D046-B002</t>
  </si>
  <si>
    <t>โรงเลี้ยงสัตว์</t>
  </si>
  <si>
    <t>8046</t>
  </si>
  <si>
    <t>01D056</t>
  </si>
  <si>
    <t>28446</t>
  </si>
  <si>
    <t>9342</t>
  </si>
  <si>
    <t>01E095</t>
  </si>
  <si>
    <t>01E095-B001</t>
  </si>
  <si>
    <t>ล910/4759</t>
  </si>
  <si>
    <t>3630100006182</t>
  </si>
  <si>
    <t>นาย ลอง ต่ายทอง</t>
  </si>
  <si>
    <t>เลขที่ 143 ม. 1 ซ. - ถ. เจดีย์ยุทธหัตถี  ต. หนองบัวเหนือ อ. เมืองตาก จ. ตาก</t>
  </si>
  <si>
    <t>7079</t>
  </si>
  <si>
    <t>01D034</t>
  </si>
  <si>
    <t>28436</t>
  </si>
  <si>
    <t>เลขที่ 143 หมู่ที่ 1 ซ. - ถ. เจดีย์ยุทธหัตถี หนองบัวเหนือ เมืองตาก ตาก</t>
  </si>
  <si>
    <t>01D034-B001</t>
  </si>
  <si>
    <t>ล910/8718</t>
  </si>
  <si>
    <t>3630100019071</t>
  </si>
  <si>
    <t>นาง ลอง หลากสุขถม</t>
  </si>
  <si>
    <t>เลขที่ 88 ม. 3 ซ. - ถ. -  ต. หนองบัวเหนือ อ. เมืองตาก จ. ตาก</t>
  </si>
  <si>
    <t>7650</t>
  </si>
  <si>
    <t>03I021</t>
  </si>
  <si>
    <t>17764</t>
  </si>
  <si>
    <t>เลขที่ 88 หมู่ที่ 3 ซ. - ถ. - หนองบัวเหนือ เมืองตาก ตาก</t>
  </si>
  <si>
    <t>03I021-B001</t>
  </si>
  <si>
    <t>ล910/6559</t>
  </si>
  <si>
    <t>3630100009491</t>
  </si>
  <si>
    <t>นาง ลอง โพธิ์ทอง</t>
  </si>
  <si>
    <t>เลขที่ 11 ม. 2 ซ. - ถ. -  ต. หนองบัวเหนือ อ. เมืองตาก จ. ตาก</t>
  </si>
  <si>
    <t>7370</t>
  </si>
  <si>
    <t>02D022</t>
  </si>
  <si>
    <t>17702</t>
  </si>
  <si>
    <t>เลขที่ 11 หมู่ที่ 2 ซ. - ถ. - หนองบัวเหนือ เมืองตาก ตาก</t>
  </si>
  <si>
    <t>02D022-B022</t>
  </si>
  <si>
    <t>7371</t>
  </si>
  <si>
    <t>02D024</t>
  </si>
  <si>
    <t>17700</t>
  </si>
  <si>
    <t>02D024-B001</t>
  </si>
  <si>
    <t>7392</t>
  </si>
  <si>
    <t>02D088</t>
  </si>
  <si>
    <t>28291</t>
  </si>
  <si>
    <t>เลขที่ 112 ม. 1 ซ. - ถ. เจดีย์ยุทธหัตถี  ต. หนองบัวเหนือ อ. เมืองตาก จ. ตาก</t>
  </si>
  <si>
    <t>8790</t>
  </si>
  <si>
    <t>01G032</t>
  </si>
  <si>
    <t>17657</t>
  </si>
  <si>
    <t>01G032-B001</t>
  </si>
  <si>
    <t>ล970/6777</t>
  </si>
  <si>
    <t>5630190010598</t>
  </si>
  <si>
    <t>นาง ลอม พรมมาลา</t>
  </si>
  <si>
    <t>เลขที่ 6 ม. 2 ซ. - ถ. -  ต. หนองบัวเหนือ อ. เมืองตาก จ. ตาก</t>
  </si>
  <si>
    <t>7340</t>
  </si>
  <si>
    <t>02C022</t>
  </si>
  <si>
    <t>28821</t>
  </si>
  <si>
    <t>ล970/1798</t>
  </si>
  <si>
    <t>563019002188</t>
  </si>
  <si>
    <t>นาง ลอม เครือสอน</t>
  </si>
  <si>
    <t>เลขที่ 55 ม. 1 ซ. - ถ. เจดีย์ยุทธหัตถี  ต. หนองบัวเหนือ อ. เมืองตาก จ. ตาก</t>
  </si>
  <si>
    <t>8034</t>
  </si>
  <si>
    <t>01E038</t>
  </si>
  <si>
    <t>34370</t>
  </si>
  <si>
    <t>เลขที่ 55 หมู่ที่ 1 ซ. - ถ. เจดีย์ยุทธหัตถี หนองบัวเหนือ เมืองตาก ตาก</t>
  </si>
  <si>
    <t>01E038-B038</t>
  </si>
  <si>
    <t>7131</t>
  </si>
  <si>
    <t>01E075</t>
  </si>
  <si>
    <t>25610</t>
  </si>
  <si>
    <t>ล990/1732</t>
  </si>
  <si>
    <t>น.ส. ลออ ครุฑฉ่ำ</t>
  </si>
  <si>
    <t>เลขที่ 98/3 ม. 3 ซ. - ถ. เจดีย์ยุทธหัตถี  ต. หนองบัวเหนือ อ. เมืองตาก จ. ตาก</t>
  </si>
  <si>
    <t>7717</t>
  </si>
  <si>
    <t>03I120</t>
  </si>
  <si>
    <t>34850</t>
  </si>
  <si>
    <t>ล990/2557</t>
  </si>
  <si>
    <t>2630500026085</t>
  </si>
  <si>
    <t>น.ส. ลออ จันทร์พุฒ</t>
  </si>
  <si>
    <t>8037</t>
  </si>
  <si>
    <t>03I116</t>
  </si>
  <si>
    <t>34848</t>
  </si>
  <si>
    <t>ล770/4772</t>
  </si>
  <si>
    <t>3630100003477</t>
  </si>
  <si>
    <t>นาย ละมัย ตะยะราช</t>
  </si>
  <si>
    <t>เลขที่ 27/1  ต. หนองบัวเหนือ อ. เมืองตาก จ. ตาก</t>
  </si>
  <si>
    <t>7961</t>
  </si>
  <si>
    <t>01B005</t>
  </si>
  <si>
    <t>28412</t>
  </si>
  <si>
    <t>ล770/5755</t>
  </si>
  <si>
    <t>3630100020894</t>
  </si>
  <si>
    <t>นาง ละมัย บัวปาน</t>
  </si>
  <si>
    <t>เลขที่ 24 ม. 2 ซ. - ถ. -  ต. หนองบัวเหนือ อ. เมืองตาก จ. ตาก</t>
  </si>
  <si>
    <t>7988</t>
  </si>
  <si>
    <t>02B057</t>
  </si>
  <si>
    <t>25783</t>
  </si>
  <si>
    <t>8251</t>
  </si>
  <si>
    <t>02B042/002</t>
  </si>
  <si>
    <t>52486</t>
  </si>
  <si>
    <t>7288</t>
  </si>
  <si>
    <t>02A045</t>
  </si>
  <si>
    <t>28831</t>
  </si>
  <si>
    <t>7321</t>
  </si>
  <si>
    <t>02B042</t>
  </si>
  <si>
    <t>17716</t>
  </si>
  <si>
    <t>เลขที่ 24 หมู่ที่ 2 ซ. - ถ. - หนองบัวเหนือ เมืองตาก ตาก</t>
  </si>
  <si>
    <t>02B042-B002</t>
  </si>
  <si>
    <t>02B042-B003</t>
  </si>
  <si>
    <t>02B042-B001</t>
  </si>
  <si>
    <t>ล770/5918</t>
  </si>
  <si>
    <t>นาง ละมาย ทองศร</t>
  </si>
  <si>
    <t>9289</t>
  </si>
  <si>
    <t>04C009</t>
  </si>
  <si>
    <t>626</t>
  </si>
  <si>
    <t>9290</t>
  </si>
  <si>
    <t>04C008</t>
  </si>
  <si>
    <t>627</t>
  </si>
  <si>
    <t>9066</t>
  </si>
  <si>
    <t>04C038</t>
  </si>
  <si>
    <t>1467</t>
  </si>
  <si>
    <t>พ774/8520</t>
  </si>
  <si>
    <t>3630100027589</t>
  </si>
  <si>
    <t>นาง พรรณณิภา แสนใจ</t>
  </si>
  <si>
    <t>เลขที่ 13 หมู่ที่ 4 หนองบัวเหนือ เมืองตาก ตาก</t>
  </si>
  <si>
    <t>04C038-B001</t>
  </si>
  <si>
    <t>9067</t>
  </si>
  <si>
    <t>04A033</t>
  </si>
  <si>
    <t>ล974/5371</t>
  </si>
  <si>
    <t>น.ส. ละเอียด บุญยัง</t>
  </si>
  <si>
    <t>เลขที่ 99/1 ม. 4  ต. หนองบัวเหนือ อ. เมืองตาก จ. ตาก</t>
  </si>
  <si>
    <t>9337</t>
  </si>
  <si>
    <t>04A013</t>
  </si>
  <si>
    <t>659</t>
  </si>
  <si>
    <t>ล974/5557</t>
  </si>
  <si>
    <t>3630100026078</t>
  </si>
  <si>
    <t>นาย ละเอียด ปานบัวคำ</t>
  </si>
  <si>
    <t>เลขที่ 177 ม. 3 ซ. - ถ. ตากสิน  ต. หนองบัวเหนือ อ. เมืองตาก จ. ตาก</t>
  </si>
  <si>
    <t>7740</t>
  </si>
  <si>
    <t>03J050</t>
  </si>
  <si>
    <t>26991</t>
  </si>
  <si>
    <t>ล974/7170</t>
  </si>
  <si>
    <t>363010004724</t>
  </si>
  <si>
    <t>นาง ละเอียด ลาแก้ว</t>
  </si>
  <si>
    <t>เลขที่ 41 ม. 1 ซ. - ถ. -  ต. หนองบัวเหนือ อ. เมืองตาก จ. ตาก</t>
  </si>
  <si>
    <t>6970</t>
  </si>
  <si>
    <t>01A011</t>
  </si>
  <si>
    <t>28302</t>
  </si>
  <si>
    <t>8698</t>
  </si>
  <si>
    <t>01C086</t>
  </si>
  <si>
    <t>เลขที่ 41 หมู่ที่ 1 ซ. - ถ. - หนองบัวเหนือ เมืองตาก ตาก</t>
  </si>
  <si>
    <t>01C086-B001</t>
  </si>
  <si>
    <t>01C086-B002</t>
  </si>
  <si>
    <t>6969</t>
  </si>
  <si>
    <t>01A010</t>
  </si>
  <si>
    <t>28301</t>
  </si>
  <si>
    <t>ล974/5771</t>
  </si>
  <si>
    <t>3630100017371</t>
  </si>
  <si>
    <t>น.ส. ละเอียด เนียมก้อน</t>
  </si>
  <si>
    <t>เลขที่ 45/1 ม. 3 ซ. บ้านปากห้วยไม้งาม ถ. -  ต. หนองบัวเหนือ อ. เมืองตาก จ. ตาก</t>
  </si>
  <si>
    <t>7444</t>
  </si>
  <si>
    <t>03C003</t>
  </si>
  <si>
    <t>27531</t>
  </si>
  <si>
    <t>ล114/5747</t>
  </si>
  <si>
    <t>นาง ลักขณา เปี้ยตะมะ</t>
  </si>
  <si>
    <t>เลขที่ 44 ม. 5  ต. หนองบัวเหนือ อ. เมืองตาก จ. ตาก</t>
  </si>
  <si>
    <t>9131</t>
  </si>
  <si>
    <t>05C019/001</t>
  </si>
  <si>
    <t>597</t>
  </si>
  <si>
    <t>เลขที่ 44 หมู่ที่ 5 หนองบัวเหนือ เมืองตาก ตาก</t>
  </si>
  <si>
    <t>05C019/001-B001</t>
  </si>
  <si>
    <t>ช517/5747</t>
  </si>
  <si>
    <t>นาย ชนะกาล เปี้ยตะมะ</t>
  </si>
  <si>
    <t>05C019/001-B002</t>
  </si>
  <si>
    <t>ล440/4759</t>
  </si>
  <si>
    <t>นาย ลัดดา ต่ายทอง</t>
  </si>
  <si>
    <t>เลขที่ 61 ม. 1  ต. หนองบัวเหนือ อ. เมืองตาก จ. ตาก</t>
  </si>
  <si>
    <t>8689</t>
  </si>
  <si>
    <t>01F017</t>
  </si>
  <si>
    <t>17628</t>
  </si>
  <si>
    <t>เลขที่ 61 หมู่ที่ 1 หนองบัวเหนือ เมืองตาก ตาก</t>
  </si>
  <si>
    <t>01F017-B002</t>
  </si>
  <si>
    <t>01F017-B001</t>
  </si>
  <si>
    <t>ล440/5918</t>
  </si>
  <si>
    <t>3630100024237</t>
  </si>
  <si>
    <t>น.ส. ลัดดา ทองศร</t>
  </si>
  <si>
    <t>เลขที่ 152 ม. 3 ซ. - ถ. เจดีย์ยุทธหัตถี  ต. หนองบัวเหนือ อ. เมืองตาก จ. ตาก</t>
  </si>
  <si>
    <t>7749</t>
  </si>
  <si>
    <t>03K006</t>
  </si>
  <si>
    <t>17822</t>
  </si>
  <si>
    <t>เลขที่ 152 หมู่ที่ 3 ซ. - ถ. เจดีย์ยุทธหัตถี หนองบัวเหนือ เมืองตาก ตาก</t>
  </si>
  <si>
    <t>03K006-B001</t>
  </si>
  <si>
    <t>ล440/7714</t>
  </si>
  <si>
    <t>นาง ลัดดา ยมเกิด</t>
  </si>
  <si>
    <t>เลขที่ 100 ม. 8  ต. หนองบัวเหนือ อ. เมืองตาก จ. ตาก</t>
  </si>
  <si>
    <t>9013</t>
  </si>
  <si>
    <t>08B038</t>
  </si>
  <si>
    <t>253</t>
  </si>
  <si>
    <t>ก330/1955</t>
  </si>
  <si>
    <t>นาง กัญญา โกอินทร์ต๊ะ</t>
  </si>
  <si>
    <t>เลขที่ 100/2 หมู่ที่ 8 หนองบัวเหนือ เมืองตาก ตาก</t>
  </si>
  <si>
    <t>08B038-B001</t>
  </si>
  <si>
    <t>เลขที่ 100 หมู่ที่ 8 หนองบัวเหนือ เมืองตาก ตาก</t>
  </si>
  <si>
    <t>08B038-B002</t>
  </si>
  <si>
    <t>08B038-B003</t>
  </si>
  <si>
    <t>9309</t>
  </si>
  <si>
    <t>08A010</t>
  </si>
  <si>
    <t>1266</t>
  </si>
  <si>
    <t>ล440/7185</t>
  </si>
  <si>
    <t>3630300102657</t>
  </si>
  <si>
    <t>นาง ลัดดา วงษ์ทน</t>
  </si>
  <si>
    <t>เลขที่ 23/1 ม. 7  ต. ไม้งาม อ. เมืองตาก จ. ตาก</t>
  </si>
  <si>
    <t>7992</t>
  </si>
  <si>
    <t>02B061</t>
  </si>
  <si>
    <t>25791</t>
  </si>
  <si>
    <t>ล440/9554</t>
  </si>
  <si>
    <t>3630100006735</t>
  </si>
  <si>
    <t>นาง ลัดดา อนินตะศิริ</t>
  </si>
  <si>
    <t>เลขที่ 71/1 ม. 1  ต. หนองบัวเหนือ อ. เมืองตาก จ. ตาก</t>
  </si>
  <si>
    <t>7190</t>
  </si>
  <si>
    <t>01F072</t>
  </si>
  <si>
    <t>17645</t>
  </si>
  <si>
    <t>เลขที่ 71/1 หมู่ที่ 1 หนองบัวเหนือ เมืองตาก ตาก</t>
  </si>
  <si>
    <t>01F072-B001</t>
  </si>
  <si>
    <t>01F072-B002</t>
  </si>
  <si>
    <t>01F072-B003</t>
  </si>
  <si>
    <t>ล557/5514</t>
  </si>
  <si>
    <t>3630100019683</t>
  </si>
  <si>
    <t>นาง ลั่นทม ปานเกิด</t>
  </si>
  <si>
    <t>เลขที่ 98/1 ม. 3 ซ. - ถ. เจดีย์ยุทธหัตถี  ต. หนองบัวเหนือ อ. เมืองตาก จ. ตาก</t>
  </si>
  <si>
    <t>8734</t>
  </si>
  <si>
    <t>50X6925</t>
  </si>
  <si>
    <t>30</t>
  </si>
  <si>
    <t>7476</t>
  </si>
  <si>
    <t>03D006</t>
  </si>
  <si>
    <t>27352</t>
  </si>
  <si>
    <t>8800</t>
  </si>
  <si>
    <t>03I029</t>
  </si>
  <si>
    <t>17769</t>
  </si>
  <si>
    <t>เลขที่ 98/1 หมู่ที่ 3 ซ. - ถ. - หนองบัวเหนือ เมืองตาก ตาก</t>
  </si>
  <si>
    <t>03I029-B001</t>
  </si>
  <si>
    <t>7585</t>
  </si>
  <si>
    <t>03F099</t>
  </si>
  <si>
    <t>17740</t>
  </si>
  <si>
    <t>8107</t>
  </si>
  <si>
    <t>03G047</t>
  </si>
  <si>
    <t>48958</t>
  </si>
  <si>
    <t>ล475/1719</t>
  </si>
  <si>
    <t>3630100001113</t>
  </si>
  <si>
    <t>นาง ลำดวน คลังฤทธิ์</t>
  </si>
  <si>
    <t>เลขที่ 2 ม. 1  ต. หนองบัวเหนือ อ. เมืองตาก จ. ตาก</t>
  </si>
  <si>
    <t>7896</t>
  </si>
  <si>
    <t>01B018</t>
  </si>
  <si>
    <t>25628</t>
  </si>
  <si>
    <t>ล475/4120</t>
  </si>
  <si>
    <t>น.ส. ลำดวน ตึ้งจ๊ะ</t>
  </si>
  <si>
    <t>เลขที่ 139/2 ม. 3 ซ. - ถ. เจดีย์ยุทธหัตถี  ต. หนองบัวเหนือ อ. เมืองตาก จ. ตาก</t>
  </si>
  <si>
    <t>7754</t>
  </si>
  <si>
    <t>03K014</t>
  </si>
  <si>
    <t>30088</t>
  </si>
  <si>
    <t>เลขที่ 139/2 หมู่ที่ 3 ซ. - ถ. เจดีย์ยุทธหัตถี หนองบัวเหนือ เมืองตาก ตาก</t>
  </si>
  <si>
    <t>03K014-B001</t>
  </si>
  <si>
    <t>ล475/6775</t>
  </si>
  <si>
    <t>3630100024415</t>
  </si>
  <si>
    <t>นาง ลำดวน ภูมิลำเนา</t>
  </si>
  <si>
    <t>เลขที่ 154/2 ม. 3  ต. หนองบัวเหนือ อ. เมืองตาก จ. ตาก</t>
  </si>
  <si>
    <t>8092</t>
  </si>
  <si>
    <t>03J073</t>
  </si>
  <si>
    <t>48923</t>
  </si>
  <si>
    <t>8928</t>
  </si>
  <si>
    <t>02B002/002</t>
  </si>
  <si>
    <t>64126</t>
  </si>
  <si>
    <t>8767</t>
  </si>
  <si>
    <t>03J091</t>
  </si>
  <si>
    <t>48929</t>
  </si>
  <si>
    <t>7755</t>
  </si>
  <si>
    <t>03K016</t>
  </si>
  <si>
    <t>30090</t>
  </si>
  <si>
    <t>เลขที่ 154/2 หมู่ที่ 3 หนองบัวเหนือ เมืองตาก ตาก</t>
  </si>
  <si>
    <t>03K016-B001</t>
  </si>
  <si>
    <t>ล475/7719</t>
  </si>
  <si>
    <t>นาย ลำดวน ม่วงอ่อน</t>
  </si>
  <si>
    <t>เลขที่ 11 ม. 2  ต. หนองบัวเหนือ อ. เมืองตาก จ. ตาก</t>
  </si>
  <si>
    <t>9256</t>
  </si>
  <si>
    <t>05B007</t>
  </si>
  <si>
    <t>1076</t>
  </si>
  <si>
    <t>ล600/7189</t>
  </si>
  <si>
    <t>นาง ลำภู วงษ์อ้าย</t>
  </si>
  <si>
    <t>เลขที่ 142 ม. 8  ต. หนองบัวเหนือ อ. เมืองตาก จ. ตาก</t>
  </si>
  <si>
    <t>9038</t>
  </si>
  <si>
    <t>08B020</t>
  </si>
  <si>
    <t>90</t>
  </si>
  <si>
    <t>จ780/2143</t>
  </si>
  <si>
    <t>นาย จำรัส ชากัณฑ์</t>
  </si>
  <si>
    <t>เลขที่ 142 หมู่ที่ 8 หนองบัวเหนือ เมืองตาก ตาก</t>
  </si>
  <si>
    <t>08B020-B001</t>
  </si>
  <si>
    <t>ล650/1791</t>
  </si>
  <si>
    <t>3630100009718</t>
  </si>
  <si>
    <t>นาง ลำแพน เครือคำ</t>
  </si>
  <si>
    <t>เลขที่ 212 ม. 3  ต. หนองบัวเหนือ อ. เมืองตาก จ. ตาก</t>
  </si>
  <si>
    <t>7982</t>
  </si>
  <si>
    <t>03K070</t>
  </si>
  <si>
    <t>25755</t>
  </si>
  <si>
    <t>เลขที่ 212 หมู่ที่ 3 หนองบัวเหนือ เมืองตาก ตาก</t>
  </si>
  <si>
    <t>03K070-B001</t>
  </si>
  <si>
    <t>8291</t>
  </si>
  <si>
    <t>03J054/008</t>
  </si>
  <si>
    <t>55521</t>
  </si>
  <si>
    <t>8072</t>
  </si>
  <si>
    <t>03K071</t>
  </si>
  <si>
    <t>46064</t>
  </si>
  <si>
    <t>7983</t>
  </si>
  <si>
    <t>03K092</t>
  </si>
  <si>
    <t>25756</t>
  </si>
  <si>
    <t>03K092-B001</t>
  </si>
  <si>
    <t>8292</t>
  </si>
  <si>
    <t>03J054/007</t>
  </si>
  <si>
    <t>55522</t>
  </si>
  <si>
    <t>03J054/007-B001</t>
  </si>
  <si>
    <t>03J054/007-B002</t>
  </si>
  <si>
    <t>03J054/007-B003</t>
  </si>
  <si>
    <t>8293</t>
  </si>
  <si>
    <t>03J054/006</t>
  </si>
  <si>
    <t>55523</t>
  </si>
  <si>
    <t>03J054/006-B001</t>
  </si>
  <si>
    <t>ล700/5195</t>
  </si>
  <si>
    <t>3630100014720</t>
  </si>
  <si>
    <t>น.ส. ลำใย บางฤทธิ์</t>
  </si>
  <si>
    <t>เลขที่ 19/1 ม. 7  ต. หนองบัวเหนือ อ. เมืองตาก จ. ตาก</t>
  </si>
  <si>
    <t>8247</t>
  </si>
  <si>
    <t>05A002</t>
  </si>
  <si>
    <t>49311</t>
  </si>
  <si>
    <t>ล700/2940</t>
  </si>
  <si>
    <t>นาง ลำไย เชื้อดี</t>
  </si>
  <si>
    <t>9039</t>
  </si>
  <si>
    <t>08B015</t>
  </si>
  <si>
    <t>262</t>
  </si>
  <si>
    <t>ด200/2940</t>
  </si>
  <si>
    <t>นาย เดชา เชื้อดี</t>
  </si>
  <si>
    <t>08B015-B001</t>
  </si>
  <si>
    <t>ล900/2557</t>
  </si>
  <si>
    <t>นาย ลือ จันทราช</t>
  </si>
  <si>
    <t>เลขที่ 46/1 ม. 7  ต. หนองบัวเหนือ อ. เมืองตาก จ. ตาก</t>
  </si>
  <si>
    <t>8865</t>
  </si>
  <si>
    <t>06A015</t>
  </si>
  <si>
    <t>ล125/5771</t>
  </si>
  <si>
    <t>นาง ลูกจันทร์ เนียมก้อน</t>
  </si>
  <si>
    <t>เลขที่ 129 ม. 8  ต. หนองบัวเหนือ อ. เมืองตาก จ. ตาก</t>
  </si>
  <si>
    <t>8953</t>
  </si>
  <si>
    <t>08C057</t>
  </si>
  <si>
    <t>312</t>
  </si>
  <si>
    <t>ม750/5771</t>
  </si>
  <si>
    <t>นาง ม้วน เนียมก้อน</t>
  </si>
  <si>
    <t>เลขที่ 129 หมู่ที่ 8 หนองบัวเหนือ เมืองตาก ตาก</t>
  </si>
  <si>
    <t>08C057-B001</t>
  </si>
  <si>
    <t>ล150/7714</t>
  </si>
  <si>
    <t>น.ส. ลูกน้ำ ยมเกิด</t>
  </si>
  <si>
    <t>9353</t>
  </si>
  <si>
    <t>08A029</t>
  </si>
  <si>
    <t>879</t>
  </si>
  <si>
    <t>ล750/1955</t>
  </si>
  <si>
    <t>นาง ล้วน ขำฤทธิ์</t>
  </si>
  <si>
    <t>เลขที่ 84 ม. 8  ต. หนองบัวเหนือ อ. เมืองตาก จ. ตาก</t>
  </si>
  <si>
    <t>9032</t>
  </si>
  <si>
    <t>08B018</t>
  </si>
  <si>
    <t>83</t>
  </si>
  <si>
    <t>ส420/7714</t>
  </si>
  <si>
    <t>นาย สุดใจ ยมเกิด</t>
  </si>
  <si>
    <t>เลขที่ 84 หมู่ที่ 8 หนองบัวเหนือ เมืองตาก ตาก</t>
  </si>
  <si>
    <t>08B018-B001</t>
  </si>
  <si>
    <t>ส724/8169</t>
  </si>
  <si>
    <t>นาง สมจิตร สุขพอดี</t>
  </si>
  <si>
    <t>08B018-B002</t>
  </si>
  <si>
    <t>ล750/7714</t>
  </si>
  <si>
    <t>นาง ล้วน ยมเกิด</t>
  </si>
  <si>
    <t>เลขที่ 66 ม. 4  ต. หนองบัวเหนือ อ. เมืองตาก จ. ตาก</t>
  </si>
  <si>
    <t>9317</t>
  </si>
  <si>
    <t>08A066</t>
  </si>
  <si>
    <t>1273</t>
  </si>
  <si>
    <t>ล970/1778</t>
  </si>
  <si>
    <t>นาง ล้อม แก้วมหาวงษ์</t>
  </si>
  <si>
    <t>เลขที่ 141 ม. 3  ต. หนองบัวเหนือ อ. เมืองตาก จ. ตาก</t>
  </si>
  <si>
    <t>8014</t>
  </si>
  <si>
    <t>02B012</t>
  </si>
  <si>
    <t>25802</t>
  </si>
  <si>
    <t>ว273/5195</t>
  </si>
  <si>
    <t>1639900387808</t>
  </si>
  <si>
    <t>น.ส. วชิรญาณ์ บางฤทธิ์</t>
  </si>
  <si>
    <t>เลขที่ 407 ถ. มหาดไทยบำรุง  ต. ระแหง อ. เมืองตาก จ. ตาก</t>
  </si>
  <si>
    <t>8616</t>
  </si>
  <si>
    <t>07B027</t>
  </si>
  <si>
    <t>457</t>
  </si>
  <si>
    <t>ว276/6100</t>
  </si>
  <si>
    <t>3639900090445</t>
  </si>
  <si>
    <t>นาง วชิราภรณ์ ภาคะ</t>
  </si>
  <si>
    <t>เลขที่ 1/24 ม. 11  ต. น้ำรึม อ. เมืองตาก จ. ตาก</t>
  </si>
  <si>
    <t>8011</t>
  </si>
  <si>
    <t>02C034</t>
  </si>
  <si>
    <t>28284</t>
  </si>
  <si>
    <t>ว587/1765</t>
  </si>
  <si>
    <t>3630100005488</t>
  </si>
  <si>
    <t>นาง วนัสรินทร์ เข็มภู่ทอง</t>
  </si>
  <si>
    <t>เลขที่ 83/12 ม. 8  ต. บางพลีใหญ่ อ. บางพลี จ. สมุทรปราการ</t>
  </si>
  <si>
    <t>8055</t>
  </si>
  <si>
    <t>01H006</t>
  </si>
  <si>
    <t>48818</t>
  </si>
  <si>
    <t>ว540/7274</t>
  </si>
  <si>
    <t>3630100305996</t>
  </si>
  <si>
    <t>นาง วนิดา วิจารณ์ปรีชา</t>
  </si>
  <si>
    <t>เลขที่ 198 ม. 7  ต. ป่ามะม่วง อ. เมืองตาก จ. ตาก</t>
  </si>
  <si>
    <t>8371</t>
  </si>
  <si>
    <t>01C002/001</t>
  </si>
  <si>
    <t>54648</t>
  </si>
  <si>
    <t>ว717/2778</t>
  </si>
  <si>
    <t>นาง วรกร จิรวัสภาธร</t>
  </si>
  <si>
    <t>เลขที่ 147 ม. 1  ต. ด่านจาก อ. โนนไทย จ. นครราชสีมา</t>
  </si>
  <si>
    <t>8647</t>
  </si>
  <si>
    <t>01E025</t>
  </si>
  <si>
    <t>48733</t>
  </si>
  <si>
    <t>เลขที่ 147 หมู่ที่ 1 ด่านจาก โนนไทย นครราชสีมา</t>
  </si>
  <si>
    <t>01E025-B001</t>
  </si>
  <si>
    <t>ว774/5436</t>
  </si>
  <si>
    <t>นาง วรรณา ปดิฐพร</t>
  </si>
  <si>
    <t>9227</t>
  </si>
  <si>
    <t>04A010</t>
  </si>
  <si>
    <t>1059</t>
  </si>
  <si>
    <t>ว774/1481</t>
  </si>
  <si>
    <t>3630100001211</t>
  </si>
  <si>
    <t>นาง วรรณา เกิดแสง</t>
  </si>
  <si>
    <t>เลขที่ 58/3 ม. 1  ต. หนองบัวเหนือ อ. เมืองตาก จ. ตาก</t>
  </si>
  <si>
    <t>8365</t>
  </si>
  <si>
    <t>01B001/002</t>
  </si>
  <si>
    <t>53262</t>
  </si>
  <si>
    <t>ว774/9000</t>
  </si>
  <si>
    <t>3630100535096</t>
  </si>
  <si>
    <t>นาง วรรณา เอี่ยมเสน</t>
  </si>
  <si>
    <t>เลขที่ 11 ม. 2  ต. ไม้งาม อ. เมืองตาก จ. ตาก</t>
  </si>
  <si>
    <t>7997</t>
  </si>
  <si>
    <t>02B066</t>
  </si>
  <si>
    <t>25801</t>
  </si>
  <si>
    <t>ว774/7500</t>
  </si>
  <si>
    <t>นาง วรรณี เวบ</t>
  </si>
  <si>
    <t>เลขที่ 6 ม. 5  ต. หนองบัวเหนือ อ. เมืองตาก จ. ตาก</t>
  </si>
  <si>
    <t>9122</t>
  </si>
  <si>
    <t>05C009</t>
  </si>
  <si>
    <t>1463</t>
  </si>
  <si>
    <t>เลขที่ 6 หมู่ที่ 5 หนองบัวเหนือ เมืองตาก ตาก</t>
  </si>
  <si>
    <t>05C009-B001</t>
  </si>
  <si>
    <t>ว774/5145</t>
  </si>
  <si>
    <t>3630100010058</t>
  </si>
  <si>
    <t>นาง วรรณเพ็ญ ธังดิน</t>
  </si>
  <si>
    <t>เลขที่ 11/1 ม. 2 ซ. - ถ. -  ต. หนองบัวเหนือ อ. เมืองตาก จ. ตาก</t>
  </si>
  <si>
    <t>7429</t>
  </si>
  <si>
    <t>02C044</t>
  </si>
  <si>
    <t>28804</t>
  </si>
  <si>
    <t>8020</t>
  </si>
  <si>
    <t>02D019</t>
  </si>
  <si>
    <t>30597</t>
  </si>
  <si>
    <t>เลขที่ 11/1 หมู่ที่ 2 ซ. - ถ. - หนองบัวเหนือ เมืองตาก ตาก</t>
  </si>
  <si>
    <t>02D019-B001</t>
  </si>
  <si>
    <t>7352</t>
  </si>
  <si>
    <t>02C046</t>
  </si>
  <si>
    <t>28809</t>
  </si>
  <si>
    <t>ว774/1797</t>
  </si>
  <si>
    <t>1630100010183</t>
  </si>
  <si>
    <t>นาย วรวุฒิ เครือมี</t>
  </si>
  <si>
    <t>เลขที่ 23/1 ม. 7  ต. หนองบัวเหนือ อ. เมืองตาก จ. ตาก</t>
  </si>
  <si>
    <t>7509</t>
  </si>
  <si>
    <t>03E026</t>
  </si>
  <si>
    <t>49164</t>
  </si>
  <si>
    <t>ว767/6527</t>
  </si>
  <si>
    <t>3630100532968</t>
  </si>
  <si>
    <t>นาง วราภรณ์ โพธิ์แจ่ม</t>
  </si>
  <si>
    <t>เลขที่ 72/409 ม. 1  แขวง ศาลาธรรมสพน์ เขต ทวีวัฒนา จ. กรุงเทพมหานคร</t>
  </si>
  <si>
    <t>7656</t>
  </si>
  <si>
    <t>02D046</t>
  </si>
  <si>
    <t>25537</t>
  </si>
  <si>
    <t>ว780/7270</t>
  </si>
  <si>
    <t>3610600520438</t>
  </si>
  <si>
    <t>นาย วริศ มีไชโย</t>
  </si>
  <si>
    <t>เลขที่ 64/25 ม. 6 ซ. - ถ. พหลโยธิน  ต. ไม้งาม อ. เมืองตาก จ. ตาก</t>
  </si>
  <si>
    <t>7606</t>
  </si>
  <si>
    <t>03G004</t>
  </si>
  <si>
    <t>27510</t>
  </si>
  <si>
    <t>ว747/7714</t>
  </si>
  <si>
    <t>นาง วรุณยุพา ยมเกิด</t>
  </si>
  <si>
    <t>เลขที่ 19603  ต. หนองหลวง อ. เมืองตาก จ. ตาก</t>
  </si>
  <si>
    <t>9339</t>
  </si>
  <si>
    <t>04A020</t>
  </si>
  <si>
    <t>663</t>
  </si>
  <si>
    <t>9364</t>
  </si>
  <si>
    <t>08A001</t>
  </si>
  <si>
    <t>890</t>
  </si>
  <si>
    <t>9377</t>
  </si>
  <si>
    <t>04A043</t>
  </si>
  <si>
    <t>904</t>
  </si>
  <si>
    <t>ว235/7591</t>
  </si>
  <si>
    <t>1439900095515</t>
  </si>
  <si>
    <t>น.ส. วัชญาน์ ลีทอง</t>
  </si>
  <si>
    <t>เลขที่ 16 ม. - ซ. เทวาภิบาล ถ. เทวาภิบาล  ต. ในเมือง อ. เมืองร้อยเอ็ด จ. ร้อยเอ็ด</t>
  </si>
  <si>
    <t>7506</t>
  </si>
  <si>
    <t>03E022</t>
  </si>
  <si>
    <t>25667</t>
  </si>
  <si>
    <t>ว270/2557</t>
  </si>
  <si>
    <t>3630100026183</t>
  </si>
  <si>
    <t>นาย วัชระ จันทร์พุฒ</t>
  </si>
  <si>
    <t>เลขที่ 179 ม. 3  ต. หนองบัวเหนือ อ. เมืองตาก จ. ตาก</t>
  </si>
  <si>
    <t>7967</t>
  </si>
  <si>
    <t>03K097</t>
  </si>
  <si>
    <t>25742</t>
  </si>
  <si>
    <t>เลขที่ 179 หมู่ที่ 3 หนองบัวเหนือ เมืองตาก ตาก</t>
  </si>
  <si>
    <t>03K097-B001</t>
  </si>
  <si>
    <t>ว270/8553</t>
  </si>
  <si>
    <t>3630100021726</t>
  </si>
  <si>
    <t>นาย วัชระ แสนบุญเรือง</t>
  </si>
  <si>
    <t>เลขที่ 204 ม. 3  ต. หนองบัวเหนือ อ. เมืองตาก จ. ตาก</t>
  </si>
  <si>
    <t>8516</t>
  </si>
  <si>
    <t>03D013</t>
  </si>
  <si>
    <t>27353</t>
  </si>
  <si>
    <t>ว271/7714</t>
  </si>
  <si>
    <t>3630100035824</t>
  </si>
  <si>
    <t>น.ส. วัชรากร ยมเกิด</t>
  </si>
  <si>
    <t>เลขที่ 118 ม. 4 ซ. บ้านหนองบัวเหนือ ถ. -  ต. หนองบัวเหนือ อ. เมืองตาก จ. ตาก</t>
  </si>
  <si>
    <t>7440</t>
  </si>
  <si>
    <t>03B042</t>
  </si>
  <si>
    <t>27366</t>
  </si>
  <si>
    <t>ว277/1797</t>
  </si>
  <si>
    <t>1639900025355</t>
  </si>
  <si>
    <t>นาย วัชราวุธ เครือมี</t>
  </si>
  <si>
    <t>เลขที่ 336/32  ต. น้ำรึม อ. เมืองตาก จ. ตาก</t>
  </si>
  <si>
    <t>7682</t>
  </si>
  <si>
    <t>03I064</t>
  </si>
  <si>
    <t>17790</t>
  </si>
  <si>
    <t>ส757/1797</t>
  </si>
  <si>
    <t>นาย สุวิทย์ เครือมี</t>
  </si>
  <si>
    <t>เลขที่ 131/2 หมู่ที่ 3 หนองบัวเหนือ เมืองตาก ตาก</t>
  </si>
  <si>
    <t>03I064-B001</t>
  </si>
  <si>
    <t>8514</t>
  </si>
  <si>
    <t>03G022</t>
  </si>
  <si>
    <t>27498</t>
  </si>
  <si>
    <t>ว275/5777</t>
  </si>
  <si>
    <t>3659900774930</t>
  </si>
  <si>
    <t>นาง วัชริน ธรรมลังกา</t>
  </si>
  <si>
    <t>เลขที่ 37/1 ม. 8  ต. หนองบัวเหนือ อ. เมืองตาก จ. ตาก</t>
  </si>
  <si>
    <t>8995</t>
  </si>
  <si>
    <t>08C004</t>
  </si>
  <si>
    <t>1468</t>
  </si>
  <si>
    <t>เลขที่ 37/1 หมู่ที่ 8 หนองบัวเหนือ เมืองตาก ตาก</t>
  </si>
  <si>
    <t>08C004-B001</t>
  </si>
  <si>
    <t>8996</t>
  </si>
  <si>
    <t>08A059</t>
  </si>
  <si>
    <t>506</t>
  </si>
  <si>
    <t>8997</t>
  </si>
  <si>
    <t>08A060</t>
  </si>
  <si>
    <t>505</t>
  </si>
  <si>
    <t>8145</t>
  </si>
  <si>
    <t>05A011</t>
  </si>
  <si>
    <t>49196</t>
  </si>
  <si>
    <t>ว457/8772</t>
  </si>
  <si>
    <t>3630100005445</t>
  </si>
  <si>
    <t>น.ส. วัฒนารี ศรีรจนา</t>
  </si>
  <si>
    <t>เลขที่ 27/2 ม. 11  ต. บางวัว อ. บางปะกง จ. ฉะเชิงเทรา</t>
  </si>
  <si>
    <t>8051</t>
  </si>
  <si>
    <t>01H003</t>
  </si>
  <si>
    <t>48816</t>
  </si>
  <si>
    <t>ว400/5187</t>
  </si>
  <si>
    <t>นาย วัด ปากห้วยไม้งาม</t>
  </si>
  <si>
    <t>เลขที่ 93 ม. 3 ซ. - ถ. -  ต. หนองบัวเหนือ อ. เมืองตาก จ. ตาก</t>
  </si>
  <si>
    <t>7592</t>
  </si>
  <si>
    <t>03F111</t>
  </si>
  <si>
    <t>17728</t>
  </si>
  <si>
    <t>ว500/1787</t>
  </si>
  <si>
    <t>นาย วัน กรศรี</t>
  </si>
  <si>
    <t>เลขที่ 97 ม. 7 ซ. บ้านปากห้วยไม้งาม ถ. -  ต. หนองบัวเหนือ อ. เมืองตาก จ. ตาก</t>
  </si>
  <si>
    <t>7544</t>
  </si>
  <si>
    <t>03F039</t>
  </si>
  <si>
    <t>25506</t>
  </si>
  <si>
    <t>9174</t>
  </si>
  <si>
    <t>07A050</t>
  </si>
  <si>
    <t>950</t>
  </si>
  <si>
    <t>ว500/1958</t>
  </si>
  <si>
    <t>3630100014941</t>
  </si>
  <si>
    <t>นาย วัน กอนศรี</t>
  </si>
  <si>
    <t>เลขที่ 20 ม. 3 ซ. บ้านปากห้วยไม้งาม ถ. -  ต. หนองบัวเหนือ อ. เมืองตาก จ. ตาก</t>
  </si>
  <si>
    <t>7420</t>
  </si>
  <si>
    <t>03B024</t>
  </si>
  <si>
    <t>27914</t>
  </si>
  <si>
    <t>ว500/7189</t>
  </si>
  <si>
    <t>นาย วัน วงษ์เฮือน</t>
  </si>
  <si>
    <t>เลขที่ 43 ม. 2  ต. หนองบัวเหนือ อ. เมืองตาก จ. ตาก</t>
  </si>
  <si>
    <t>9412</t>
  </si>
  <si>
    <t>50X7614</t>
  </si>
  <si>
    <t>236</t>
  </si>
  <si>
    <t>ว527/5918</t>
  </si>
  <si>
    <t>นาย วันชัย ทองสวน</t>
  </si>
  <si>
    <t>เลขที่ 99/2 ม. 1  ต. หนองบัวเหนือ อ. เมืองตาก จ. ตาก</t>
  </si>
  <si>
    <t>8667</t>
  </si>
  <si>
    <t>01G139</t>
  </si>
  <si>
    <t>48804</t>
  </si>
  <si>
    <t>ว540/6559</t>
  </si>
  <si>
    <t>น.ส. วันดี โพธิ์ทอง</t>
  </si>
  <si>
    <t>8984</t>
  </si>
  <si>
    <t>08C017</t>
  </si>
  <si>
    <t>287</t>
  </si>
  <si>
    <t>ว555/8957</t>
  </si>
  <si>
    <t>3630100017150</t>
  </si>
  <si>
    <t>นาง วันทนีย์ สอนมั่ง</t>
  </si>
  <si>
    <t>เลขที่ 43/3 ม. 7 ซ. - ถ. -  ต. หนองบัวเหนือ อ. เมืองตาก จ. ตาก</t>
  </si>
  <si>
    <t>7465</t>
  </si>
  <si>
    <t>03C035</t>
  </si>
  <si>
    <t>27540</t>
  </si>
  <si>
    <t>7558</t>
  </si>
  <si>
    <t>03F055</t>
  </si>
  <si>
    <t>25682</t>
  </si>
  <si>
    <t>9187</t>
  </si>
  <si>
    <t>07A065</t>
  </si>
  <si>
    <t>958</t>
  </si>
  <si>
    <t>7467</t>
  </si>
  <si>
    <t>03C038</t>
  </si>
  <si>
    <t>29797</t>
  </si>
  <si>
    <t>8308</t>
  </si>
  <si>
    <t>03F026/001</t>
  </si>
  <si>
    <t>59624</t>
  </si>
  <si>
    <t>ว557/7714</t>
  </si>
  <si>
    <t>3630100014584</t>
  </si>
  <si>
    <t>น.ส. วันทรี ยมเกิด</t>
  </si>
  <si>
    <t>เลขที่ 18 ม. 7  ต. หนองบัวเหนือ อ. เมืองตาก จ. ตาก</t>
  </si>
  <si>
    <t>8236</t>
  </si>
  <si>
    <t>03F141</t>
  </si>
  <si>
    <t>49188</t>
  </si>
  <si>
    <t>ว550/1717</t>
  </si>
  <si>
    <t>3630100023541</t>
  </si>
  <si>
    <t>นาง วันนา คุ้มเครือ</t>
  </si>
  <si>
    <t>7873</t>
  </si>
  <si>
    <t>03I151</t>
  </si>
  <si>
    <t>25461</t>
  </si>
  <si>
    <t>ว550/5312</t>
  </si>
  <si>
    <t>นาง วันนา บุญค้ำชู</t>
  </si>
  <si>
    <t>8419</t>
  </si>
  <si>
    <t>03J003</t>
  </si>
  <si>
    <t>812</t>
  </si>
  <si>
    <t>ว578/9551/001</t>
  </si>
  <si>
    <t>3630100023842</t>
  </si>
  <si>
    <t>น.ส. วันวิสา ฤทธิ์กูล</t>
  </si>
  <si>
    <t>เลขที่ 139 ม. 3 ซ. - ถ. เจดีย์ยุทธหัตถี  ต. หนองบัวเหนือ อ. เมืองตาก จ. ตาก</t>
  </si>
  <si>
    <t>7697</t>
  </si>
  <si>
    <t>03I096</t>
  </si>
  <si>
    <t>17814</t>
  </si>
  <si>
    <t>เลขที่ 139 หมู่ที่ 3 ซ. - ถ. เจดีย์ยุทธหัตถี หนองบัวเหนือ เมืองตาก ตาก</t>
  </si>
  <si>
    <t>03I096-B001</t>
  </si>
  <si>
    <t>เลขที่ 12/2 ม. 2  ต. หนองบัวเหนือ อ. เมืองตาก จ. ตาก</t>
  </si>
  <si>
    <t>7338</t>
  </si>
  <si>
    <t>02C020</t>
  </si>
  <si>
    <t>37356</t>
  </si>
  <si>
    <t>7339</t>
  </si>
  <si>
    <t>02C021</t>
  </si>
  <si>
    <t>37357</t>
  </si>
  <si>
    <t>ว587/2557</t>
  </si>
  <si>
    <t>1101401809950</t>
  </si>
  <si>
    <t>นาย วันศิล จันทร์อินทร์</t>
  </si>
  <si>
    <t>เลขที่ 450-452-454 ถ. ตากสิน  ต. หนองหลวง อ. เมืองตาก จ. ตาก</t>
  </si>
  <si>
    <t>7851</t>
  </si>
  <si>
    <t>03K052</t>
  </si>
  <si>
    <t>25471</t>
  </si>
  <si>
    <t>7853</t>
  </si>
  <si>
    <t>03K050</t>
  </si>
  <si>
    <t>25473</t>
  </si>
  <si>
    <t>7852</t>
  </si>
  <si>
    <t>03K051</t>
  </si>
  <si>
    <t>25472</t>
  </si>
  <si>
    <t>ว563/1700</t>
  </si>
  <si>
    <t>3630100014835</t>
  </si>
  <si>
    <t>นาง วันเพ็ญ คำมี</t>
  </si>
  <si>
    <t>เลขที่ 17 ม. 7  ต. หนองบัวเหนือ อ. เมืองตาก จ. ตาก</t>
  </si>
  <si>
    <t>8206</t>
  </si>
  <si>
    <t>03C044</t>
  </si>
  <si>
    <t>49172</t>
  </si>
  <si>
    <t>8227</t>
  </si>
  <si>
    <t>03C024</t>
  </si>
  <si>
    <t>49174</t>
  </si>
  <si>
    <t>ว563/6877</t>
  </si>
  <si>
    <t>3630100005356</t>
  </si>
  <si>
    <t>นาง วันเพ็ญ ภาสวรวงศ์</t>
  </si>
  <si>
    <t>เลขที่ 51/1 ม. 1  ต. หนองบัวเหนือ อ. เมืองตาก จ. ตาก</t>
  </si>
  <si>
    <t>8217</t>
  </si>
  <si>
    <t>01F090/001</t>
  </si>
  <si>
    <t>50653</t>
  </si>
  <si>
    <t>ว563/7714/002</t>
  </si>
  <si>
    <t>นาง วันเพ็ญ ยมเกิด</t>
  </si>
  <si>
    <t>เลขที่ 164/1 ม. 5  ต. บางหลวง อ. สรรพยา จ. ชัยนาท</t>
  </si>
  <si>
    <t>9321</t>
  </si>
  <si>
    <t>07C008</t>
  </si>
  <si>
    <t>1283</t>
  </si>
  <si>
    <t>ว563/7714</t>
  </si>
  <si>
    <t>เลขที่ 38/2 ม. 7  ต. หนองบัวเหนือ อ. เมืองตาก จ. ตาก</t>
  </si>
  <si>
    <t>9385</t>
  </si>
  <si>
    <t>07A016</t>
  </si>
  <si>
    <t>912</t>
  </si>
  <si>
    <t>9434</t>
  </si>
  <si>
    <t>07B016</t>
  </si>
  <si>
    <t>448</t>
  </si>
  <si>
    <t>ส757/7714</t>
  </si>
  <si>
    <t>นาย สุวิทย์ ยมเกิด</t>
  </si>
  <si>
    <t>เลขที่ 124 หมู่ที่ 8 หนองบัวเหนือ เมืองตาก ตาก</t>
  </si>
  <si>
    <t>07B016-B001</t>
  </si>
  <si>
    <t>9433</t>
  </si>
  <si>
    <t>07C030</t>
  </si>
  <si>
    <t>1160</t>
  </si>
  <si>
    <t>ด100/8660</t>
  </si>
  <si>
    <t>นาย แดง สุภาพ</t>
  </si>
  <si>
    <t>เลขที่ 38/2 หมู่ที่ 7 หนองบัวเหนือ เมืองตาก ตาก</t>
  </si>
  <si>
    <t>07C030-B001</t>
  </si>
  <si>
    <t>ส727/8660</t>
  </si>
  <si>
    <t>นาย สมชาย สุภาพ</t>
  </si>
  <si>
    <t>เลขที่ 38/1 หมู่ที่ 7 หนองบัวเหนือ เมืองตาก ตาก</t>
  </si>
  <si>
    <t>07C030-B002</t>
  </si>
  <si>
    <t>พ180/7714</t>
  </si>
  <si>
    <t>นาย พงษ์ ยมเกิด</t>
  </si>
  <si>
    <t>เลขที่ 38 หมู่ที่ 7 หนองบัวเหนือ เมืองตาก ตาก</t>
  </si>
  <si>
    <t>07C030-B003</t>
  </si>
  <si>
    <t>ว563/6272</t>
  </si>
  <si>
    <t>3630300077750</t>
  </si>
  <si>
    <t>นาง วันเพ็ญ เพชรเจริญ</t>
  </si>
  <si>
    <t>เลขที่ 35/9 ม. 5 ซ. - ถ. -  ต. สามเงา อ. สามเงา จ. ตาก</t>
  </si>
  <si>
    <t>7555</t>
  </si>
  <si>
    <t>03F051</t>
  </si>
  <si>
    <t>25699</t>
  </si>
  <si>
    <t>7571</t>
  </si>
  <si>
    <t>03F070</t>
  </si>
  <si>
    <t>41066</t>
  </si>
  <si>
    <t>เลขที่ 35/9 หมู่ที่ 5 ซ. - ถ. - สามเงา สามเงา ตาก</t>
  </si>
  <si>
    <t>03F070-B001</t>
  </si>
  <si>
    <t>ว563/1779</t>
  </si>
  <si>
    <t>3630100019578</t>
  </si>
  <si>
    <t>นาง วันเพ็ญ แก้วเมืองกลาง</t>
  </si>
  <si>
    <t>เลขที่ 97/5 ม. 3 ซ. บ้านปากห้วยไม้งาม ถ. -  ต. หนองบัวเหนือ อ. เมืองตาก จ. ตาก</t>
  </si>
  <si>
    <t>7716</t>
  </si>
  <si>
    <t>03I119</t>
  </si>
  <si>
    <t>34851</t>
  </si>
  <si>
    <t>ว750/5478</t>
  </si>
  <si>
    <t>3630100041174</t>
  </si>
  <si>
    <t>นาง วาริน บุตรหรั่ง</t>
  </si>
  <si>
    <t>เลขที่ 5/1 ม. 6 ซ. - ถ. -  ต. หนองบัวเหนือ อ. เมืองตาก จ. ตาก</t>
  </si>
  <si>
    <t>8835</t>
  </si>
  <si>
    <t>07C041</t>
  </si>
  <si>
    <t>1149</t>
  </si>
  <si>
    <t>ว700/2787</t>
  </si>
  <si>
    <t>3340200105894</t>
  </si>
  <si>
    <t>นาง วารี ฉิมสวัสดิ์</t>
  </si>
  <si>
    <t>เลขที่ 2 ม. 3  ต. หนองบัวเหนือ อ. เมืองตาก จ. ตาก</t>
  </si>
  <si>
    <t>7966</t>
  </si>
  <si>
    <t>03J054</t>
  </si>
  <si>
    <t>26982</t>
  </si>
  <si>
    <t>ว850/5725</t>
  </si>
  <si>
    <t>3630100022552</t>
  </si>
  <si>
    <t>นาง วาสนา บัวจันทร์</t>
  </si>
  <si>
    <t>เลขที่ 169 ม. 3 ซ. - ถ. เจดีย์ยุทธหัตถี  ต. หนองบัวเหนือ อ. เมืองตาก จ. ตาก</t>
  </si>
  <si>
    <t>7428</t>
  </si>
  <si>
    <t>03B032</t>
  </si>
  <si>
    <t>27932</t>
  </si>
  <si>
    <t>7919</t>
  </si>
  <si>
    <t>03K032</t>
  </si>
  <si>
    <t>30102</t>
  </si>
  <si>
    <t>ศ757/5765</t>
  </si>
  <si>
    <t>นาย ศรันยพงษ์ นิลพันธ์</t>
  </si>
  <si>
    <t>เลขที่ 169 หมู่ที่ 3 หนองบัวเหนือ เมืองตาก ตาก</t>
  </si>
  <si>
    <t>03K032-B003</t>
  </si>
  <si>
    <t>ส740/2557</t>
  </si>
  <si>
    <t>นาย สุรัติ จันทร์พุฒ</t>
  </si>
  <si>
    <t>เลขที่ 182 หมู่ที่ 3 หนองบัวเหนือ เมืองตาก ตาก</t>
  </si>
  <si>
    <t>03K032-B002</t>
  </si>
  <si>
    <t>เลขที่ 75/1 ม. 8  ต. หนองบัวเหนือ อ. เมืองตาก จ. ตาก</t>
  </si>
  <si>
    <t>8852</t>
  </si>
  <si>
    <t>50X7043</t>
  </si>
  <si>
    <t>ว850/8710</t>
  </si>
  <si>
    <t>1639900138034</t>
  </si>
  <si>
    <t>น.ส. วาสนา ศรีขำ</t>
  </si>
  <si>
    <t>เลขที่ 33/6 ม. 1  ต. หนองบัวเหนือ อ. เมืองตาก จ. ตาก</t>
  </si>
  <si>
    <t>8530</t>
  </si>
  <si>
    <t>01D052</t>
  </si>
  <si>
    <t>48706</t>
  </si>
  <si>
    <t>8896</t>
  </si>
  <si>
    <t>01E080/001</t>
  </si>
  <si>
    <t>63996</t>
  </si>
  <si>
    <t>เลขที่ 33/6 หมู่ที่ 1 หนองบัวเหนือ เมืองตาก ตาก</t>
  </si>
  <si>
    <t>01E080/001-B001</t>
  </si>
  <si>
    <t>8904</t>
  </si>
  <si>
    <t>01D044</t>
  </si>
  <si>
    <t>21249</t>
  </si>
  <si>
    <t>ว247/8768</t>
  </si>
  <si>
    <t>นาย วิจิตร ศิริพิศ</t>
  </si>
  <si>
    <t>เลขที่ 16/9 ม. 5  ต. หนองบัวเหนือ อ. เมืองตาก จ. ตาก</t>
  </si>
  <si>
    <t>9414</t>
  </si>
  <si>
    <t>50X7616</t>
  </si>
  <si>
    <t>1483</t>
  </si>
  <si>
    <t>9124</t>
  </si>
  <si>
    <t>05A045</t>
  </si>
  <si>
    <t>1071</t>
  </si>
  <si>
    <t>ป717/5717</t>
  </si>
  <si>
    <t>ร.ต. ประครอง บัวแก้ว</t>
  </si>
  <si>
    <t>เลขที่ 16/9 หมู่ที่ 5 หนองบัวเหนือ เมืองตาก ตาก</t>
  </si>
  <si>
    <t>05A045-B001</t>
  </si>
  <si>
    <t>ว270/5387</t>
  </si>
  <si>
    <t>นาย วิชัย บุญเสริม</t>
  </si>
  <si>
    <t>เลขที่ 27/2 ม. 8  ต. หนองบัวเหนือ อ. เมืองตาก จ. ตาก</t>
  </si>
  <si>
    <t>9450</t>
  </si>
  <si>
    <t>55X3424</t>
  </si>
  <si>
    <t>เลขที่ 27/2 หมู่ที่ 8 หนองบัวเหนือ เมืองตาก ตาก</t>
  </si>
  <si>
    <t>55X3424-B001</t>
  </si>
  <si>
    <t>ว230/5918</t>
  </si>
  <si>
    <t>3630100021343</t>
  </si>
  <si>
    <t>นาย วิชาญ ทองศร</t>
  </si>
  <si>
    <t>8355</t>
  </si>
  <si>
    <t>03G016/006</t>
  </si>
  <si>
    <t>52718</t>
  </si>
  <si>
    <t>ว377/2787</t>
  </si>
  <si>
    <t>3640100856844</t>
  </si>
  <si>
    <t>นาย วิฑูรย์ ฉิมสวัสดิ์</t>
  </si>
  <si>
    <t>เลขที่ 313/62 ม. 4 ซ. - ถ. -  แขวง บางมด เขต ทุ่งครุ จ. กรุงเทพมหานคร</t>
  </si>
  <si>
    <t>7714</t>
  </si>
  <si>
    <t>03I117</t>
  </si>
  <si>
    <t>34849</t>
  </si>
  <si>
    <t>ว570/2557</t>
  </si>
  <si>
    <t>นาย วิทยา จันทร์น้อย</t>
  </si>
  <si>
    <t>เลขที่ 78/2 ม. 8  ต. หนองบัวเหนือ อ. เมืองตาก จ. ตาก</t>
  </si>
  <si>
    <t>8844</t>
  </si>
  <si>
    <t>09A263</t>
  </si>
  <si>
    <t>เลขที่ 78/2 หมู่ที่ 8 หนองบัวเหนือ เมืองตาก ตาก</t>
  </si>
  <si>
    <t>09A263-B001</t>
  </si>
  <si>
    <t>09A263-B002</t>
  </si>
  <si>
    <t>ว570/7859</t>
  </si>
  <si>
    <t>3630100011976</t>
  </si>
  <si>
    <t>นาย วินัย มีหนองน้ำ</t>
  </si>
  <si>
    <t>เลขที่ 41/1 ม. 2 ซ. - ถ. -  ต. หนองบัวเหนือ อ. เมืองตาก จ. ตาก</t>
  </si>
  <si>
    <t>7323</t>
  </si>
  <si>
    <t>02B046</t>
  </si>
  <si>
    <t>28292</t>
  </si>
  <si>
    <t>เลขที่ 41/1 หมู่ที่ 2 ซ. - ถ. - หนองบัวเหนือ เมืองตาก ตาก</t>
  </si>
  <si>
    <t>02B046-B001</t>
  </si>
  <si>
    <t>ว674/5786</t>
  </si>
  <si>
    <t>1749900036818</t>
  </si>
  <si>
    <t>น.ส. วิภารัตน์ ประสพไทย</t>
  </si>
  <si>
    <t>เลขที่ 20 ม. 4  ต. นาดี อ. เมืองสมุทรสาคร จ. สมุทรสาคร</t>
  </si>
  <si>
    <t>8828</t>
  </si>
  <si>
    <t>01G146</t>
  </si>
  <si>
    <t>48834</t>
  </si>
  <si>
    <t>8069</t>
  </si>
  <si>
    <t>01D030</t>
  </si>
  <si>
    <t>37352</t>
  </si>
  <si>
    <t>7076</t>
  </si>
  <si>
    <t>01D031</t>
  </si>
  <si>
    <t>37353</t>
  </si>
  <si>
    <t>8829</t>
  </si>
  <si>
    <t>01H013</t>
  </si>
  <si>
    <t>48824</t>
  </si>
  <si>
    <t>ว671/4746</t>
  </si>
  <si>
    <t>3520800053737</t>
  </si>
  <si>
    <t>นาง วิภาลักษณ์ ตีรณโภคิน</t>
  </si>
  <si>
    <t>เลขที่ 77/7 ม. 7 ซ. - ถ. -  ต. ป่ามะม่วง อ. เมืองตาก จ. ตาก</t>
  </si>
  <si>
    <t>7468</t>
  </si>
  <si>
    <t>03C040</t>
  </si>
  <si>
    <t>29798</t>
  </si>
  <si>
    <t>ว745/5195</t>
  </si>
  <si>
    <t>3630100014878</t>
  </si>
  <si>
    <t>นาย วิรัตน์ บางฤทธิ์</t>
  </si>
  <si>
    <t>9351</t>
  </si>
  <si>
    <t>07B003</t>
  </si>
  <si>
    <t>877</t>
  </si>
  <si>
    <t>7776</t>
  </si>
  <si>
    <t>03F054</t>
  </si>
  <si>
    <t>33164</t>
  </si>
  <si>
    <t>03F054-B001</t>
  </si>
  <si>
    <t>ว745/8558</t>
  </si>
  <si>
    <t>ส.ต.ท. วิรัตน์ สิทธิเสนา</t>
  </si>
  <si>
    <t>เลขที่ 8/4 ม. 1 ซ. - ถ. -  ต. หนองบัวเหนือ อ. เมืองตาก จ. ตาก</t>
  </si>
  <si>
    <t>7041</t>
  </si>
  <si>
    <t>01C073</t>
  </si>
  <si>
    <t>50565</t>
  </si>
  <si>
    <t>7008</t>
  </si>
  <si>
    <t>01C033</t>
  </si>
  <si>
    <t>17579</t>
  </si>
  <si>
    <t>เลขที่ 8/4 หมู่ที่ 1 ซ. - ถ. - หนองบัวเหนือ เมืองตาก ตาก</t>
  </si>
  <si>
    <t>01C033-B001</t>
  </si>
  <si>
    <t>ว883/8951</t>
  </si>
  <si>
    <t>3639900164805</t>
  </si>
  <si>
    <t>นาย วิสิษฐ์ สอนคุ้ม</t>
  </si>
  <si>
    <t>เลขที่ 1063/2  ต. ระแหง อ. เมืองตาก จ. ตาก</t>
  </si>
  <si>
    <t>7173</t>
  </si>
  <si>
    <t>01F044</t>
  </si>
  <si>
    <t>32665</t>
  </si>
  <si>
    <t>7125</t>
  </si>
  <si>
    <t>01E059</t>
  </si>
  <si>
    <t>25607</t>
  </si>
  <si>
    <t>ว855/7871</t>
  </si>
  <si>
    <t>3340500608724</t>
  </si>
  <si>
    <t>นาย วิสุทธิ์ โลหรักษ์</t>
  </si>
  <si>
    <t>เลขที่ 113 ม. 1  ต. หนองบัวเหนือ อ. เมืองตาก จ. ตาก</t>
  </si>
  <si>
    <t>8016</t>
  </si>
  <si>
    <t>01G121</t>
  </si>
  <si>
    <t>26366</t>
  </si>
  <si>
    <t>7260</t>
  </si>
  <si>
    <t>01G110</t>
  </si>
  <si>
    <t>26975</t>
  </si>
  <si>
    <t>เลขที่ 113 หมู่ที่ 1 หนองบัวเหนือ เมืองตาก ตาก</t>
  </si>
  <si>
    <t>01G110-B001</t>
  </si>
  <si>
    <t>ว283/1779</t>
  </si>
  <si>
    <t>5630200002398</t>
  </si>
  <si>
    <t>นาย วิเชษฎ ขาวละออ</t>
  </si>
  <si>
    <t>เลขที่ 165 ม. 4  ต. หนองบัวเหนือ อ. เมืองตาก จ. ตาก</t>
  </si>
  <si>
    <t>7948</t>
  </si>
  <si>
    <t>03B001</t>
  </si>
  <si>
    <t>27922</t>
  </si>
  <si>
    <t>9267</t>
  </si>
  <si>
    <t>05A035</t>
  </si>
  <si>
    <t>1230</t>
  </si>
  <si>
    <t>9144</t>
  </si>
  <si>
    <t>04B010</t>
  </si>
  <si>
    <t>614</t>
  </si>
  <si>
    <t>เลขที่ 165 หมู่ที่ 4 หนองบัวเหนือ เมืองตาก ตาก</t>
  </si>
  <si>
    <t>04B010-B001</t>
  </si>
  <si>
    <t>ว283/1797</t>
  </si>
  <si>
    <t>นาย วิเชษฐ เครือวัลย์</t>
  </si>
  <si>
    <t>เลขที่ 78/1 ม. 1  ต. หนองบัวเหนือ อ. เมืองตาก จ. ตาก</t>
  </si>
  <si>
    <t>8777</t>
  </si>
  <si>
    <t>01F098/001</t>
  </si>
  <si>
    <t>62273</t>
  </si>
  <si>
    <t>เลขที่ 78/1 หมู่ที่ 1 หนองบัวเหนือ เมืองตาก ตาก</t>
  </si>
  <si>
    <t>01F098/001-B001</t>
  </si>
  <si>
    <t>ว277/2557</t>
  </si>
  <si>
    <t>3630100019772</t>
  </si>
  <si>
    <t>นาย วิเชียร จันทร์พุฒ</t>
  </si>
  <si>
    <t>7831</t>
  </si>
  <si>
    <t>03I024</t>
  </si>
  <si>
    <t>17763</t>
  </si>
  <si>
    <t>เลขที่ 98/3 หมู่ที่ 3 หนองบัวเหนือ เมืองตาก ตาก</t>
  </si>
  <si>
    <t>03I024-B001</t>
  </si>
  <si>
    <t>7100</t>
  </si>
  <si>
    <t>03I121/003</t>
  </si>
  <si>
    <t>59729</t>
  </si>
  <si>
    <t>ว240/6185</t>
  </si>
  <si>
    <t>3630100006590</t>
  </si>
  <si>
    <t>นาย วิโชติ พงษ์ทิม</t>
  </si>
  <si>
    <t>เลขที่ 69 ม. 1  ต. หนองบัวเหนือ อ. เมืองตาก จ. ตาก</t>
  </si>
  <si>
    <t>8061</t>
  </si>
  <si>
    <t>01H010</t>
  </si>
  <si>
    <t>48823</t>
  </si>
  <si>
    <t>ว725/8715</t>
  </si>
  <si>
    <t>3630100009068</t>
  </si>
  <si>
    <t>นาย วิโรจน์ หลักทรัพย์</t>
  </si>
  <si>
    <t>เลขที่ 109 ม. 1  ต. หนองบัวเหนือ อ. เมืองตาก จ. ตาก</t>
  </si>
  <si>
    <t>7258</t>
  </si>
  <si>
    <t>01G106</t>
  </si>
  <si>
    <t>32580</t>
  </si>
  <si>
    <t>ว700/1787</t>
  </si>
  <si>
    <t>นาง วิไล กรศรี</t>
  </si>
  <si>
    <t>เลขที่ 3 ม. 1  ต. หนองบัวเหนือ อ. เมืองตาก จ. ตาก</t>
  </si>
  <si>
    <t>8027</t>
  </si>
  <si>
    <t>01F069</t>
  </si>
  <si>
    <t>31085</t>
  </si>
  <si>
    <t>7006</t>
  </si>
  <si>
    <t>01C030</t>
  </si>
  <si>
    <t>17576</t>
  </si>
  <si>
    <t>เลขที่ 3 หมู่ที่ 1 หนองบัวเหนือ เมืองตาก ตาก</t>
  </si>
  <si>
    <t>01C030-B030</t>
  </si>
  <si>
    <t>8333</t>
  </si>
  <si>
    <t>01F091</t>
  </si>
  <si>
    <t>55930</t>
  </si>
  <si>
    <t>8373</t>
  </si>
  <si>
    <t>01C002/003</t>
  </si>
  <si>
    <t>54650</t>
  </si>
  <si>
    <t>ว700/6761</t>
  </si>
  <si>
    <t>3630200086528</t>
  </si>
  <si>
    <t>นาง วิไล เพิ่มเพ็ง</t>
  </si>
  <si>
    <t>เลขที่ 45/1 ม. 1 ซ. - ถ. -  ต. หนองบัวเหนือ อ. เมืองตาก จ. ตาก</t>
  </si>
  <si>
    <t>8216</t>
  </si>
  <si>
    <t>01C063/002</t>
  </si>
  <si>
    <t>50567</t>
  </si>
  <si>
    <t>7034</t>
  </si>
  <si>
    <t>01C064</t>
  </si>
  <si>
    <t>25575</t>
  </si>
  <si>
    <t>9461</t>
  </si>
  <si>
    <t>01C064/002</t>
  </si>
  <si>
    <t>61642</t>
  </si>
  <si>
    <t>ว767/5514</t>
  </si>
  <si>
    <t>3140100419988</t>
  </si>
  <si>
    <t>นาง วิไลพร ปานเกิด</t>
  </si>
  <si>
    <t>เลขที่ 144/3 ม. 3  ต. หนองบัวเหนือ อ. เมืองตาก จ. ตาก</t>
  </si>
  <si>
    <t>8543</t>
  </si>
  <si>
    <t>03F136</t>
  </si>
  <si>
    <t>49004</t>
  </si>
  <si>
    <t>ว771/8777</t>
  </si>
  <si>
    <t>3360600775293</t>
  </si>
  <si>
    <t>นาง วิไลลักษณ์ สุวรรณหิตาธร</t>
  </si>
  <si>
    <t>เลขที่ 1111/22 ซ. สุทธิพร  แขวง ดินแดง เขต ดินแดง จ. กรุงเทพมหานคร</t>
  </si>
  <si>
    <t>8973</t>
  </si>
  <si>
    <t>08C036</t>
  </si>
  <si>
    <t>1458</t>
  </si>
  <si>
    <t>เลขที่ 1111/22 ซ. สุทธิพร ดินแดง ดินแดง กรุงเทพมหานคร</t>
  </si>
  <si>
    <t>08C036-B001</t>
  </si>
  <si>
    <t>8974</t>
  </si>
  <si>
    <t>08C037</t>
  </si>
  <si>
    <t>1456</t>
  </si>
  <si>
    <t>08C037-B001</t>
  </si>
  <si>
    <t>ว777/8957</t>
  </si>
  <si>
    <t>น.ส. วิไลวรรณ สอนมั่ง</t>
  </si>
  <si>
    <t>เลขที่ 56/1 ม. 2  ต. หนองบัวเหนือ อ. เมืองตาก จ. ตาก</t>
  </si>
  <si>
    <t>8633</t>
  </si>
  <si>
    <t>02D063</t>
  </si>
  <si>
    <t>25541</t>
  </si>
  <si>
    <t>เลขที่ 56/1 หมู่ที่ 2 หนองบัวเหนือ เมืองตาก ตาก</t>
  </si>
  <si>
    <t>02D063-B001</t>
  </si>
  <si>
    <t>ว500/2557</t>
  </si>
  <si>
    <t>นาง วีนา จันทราช</t>
  </si>
  <si>
    <t>8866</t>
  </si>
  <si>
    <t>07D037</t>
  </si>
  <si>
    <t>1122</t>
  </si>
  <si>
    <t>เลขที่ 46/1 หมู่ที่ 7 หนองบัวเหนือ เมืองตาก ตาก</t>
  </si>
  <si>
    <t>07D053-B001</t>
  </si>
  <si>
    <t>07D053-B002</t>
  </si>
  <si>
    <t>ว727/2557</t>
  </si>
  <si>
    <t>5630100024641</t>
  </si>
  <si>
    <t>นาย วีรชัย จันทร์ฤทธิ์</t>
  </si>
  <si>
    <t>เลขที่ 170/1 ม. 3  ต. หนองบัวเหนือ อ. เมืองตาก จ. ตาก</t>
  </si>
  <si>
    <t>7837</t>
  </si>
  <si>
    <t>03I100</t>
  </si>
  <si>
    <t>17813</t>
  </si>
  <si>
    <t>เลขที่ 170/1 หมู่ที่ 3 หนองบัวเหนือ เมืองตาก ตาก</t>
  </si>
  <si>
    <t>03I100-B001</t>
  </si>
  <si>
    <t>ว727/2557/001</t>
  </si>
  <si>
    <t>9204</t>
  </si>
  <si>
    <t>03I157</t>
  </si>
  <si>
    <t>1003</t>
  </si>
  <si>
    <t>ว765/1789</t>
  </si>
  <si>
    <t>นาย วีรภัทร ไกรสอน</t>
  </si>
  <si>
    <t>9156</t>
  </si>
  <si>
    <t>03F078</t>
  </si>
  <si>
    <t>25510</t>
  </si>
  <si>
    <t>ว770/1325</t>
  </si>
  <si>
    <t>น.ส. วีรยา กาญจนดี</t>
  </si>
  <si>
    <t xml:space="preserve"> แขวง ลาดยาว เขต จตุจักร จ. กรุงเทพมหานคร</t>
  </si>
  <si>
    <t>9402</t>
  </si>
  <si>
    <t>50X7603</t>
  </si>
  <si>
    <t>1315</t>
  </si>
  <si>
    <t>ว772/6253</t>
  </si>
  <si>
    <t>3630100001521</t>
  </si>
  <si>
    <t>นาย วีรวิชญ์ ภู่ชำนาญ</t>
  </si>
  <si>
    <t>8825</t>
  </si>
  <si>
    <t>01F015</t>
  </si>
  <si>
    <t>17630</t>
  </si>
  <si>
    <t>ม560/6253</t>
  </si>
  <si>
    <t>นาย มานพ ภู่ชำนาญ</t>
  </si>
  <si>
    <t>เลขที่ 4/1 หมู่ที่ 1 หนองบัวเหนือ เมืองตาก ตาก</t>
  </si>
  <si>
    <t>01F015-B001</t>
  </si>
  <si>
    <t>ว700/7714</t>
  </si>
  <si>
    <t>3630100005739</t>
  </si>
  <si>
    <t>นาย วีระ ยมเกิด</t>
  </si>
  <si>
    <t>เลขที่ 45/1 ม. 1 ซ. - ถ. เจดีย์ยุทธหัตถี  ต. หนองบัวเหนือ อ. เมืองตาก จ. ตาก</t>
  </si>
  <si>
    <t>7065</t>
  </si>
  <si>
    <t>01D015</t>
  </si>
  <si>
    <t>28434</t>
  </si>
  <si>
    <t>7066</t>
  </si>
  <si>
    <t>01D016</t>
  </si>
  <si>
    <t>28435</t>
  </si>
  <si>
    <t>ว700/9579</t>
  </si>
  <si>
    <t>3630100003914</t>
  </si>
  <si>
    <t>นาย วีระ อุ่นเรือน</t>
  </si>
  <si>
    <t>เลขที่ 33/1 ม. 1 ซ. - ถ. -  ต. หนองบัวเหนือ อ. เมืองตาก จ. ตาก</t>
  </si>
  <si>
    <t>6971</t>
  </si>
  <si>
    <t>01A012</t>
  </si>
  <si>
    <t>28303</t>
  </si>
  <si>
    <t>7059</t>
  </si>
  <si>
    <t>01D008</t>
  </si>
  <si>
    <t>28429</t>
  </si>
  <si>
    <t>7080</t>
  </si>
  <si>
    <t>01D035</t>
  </si>
  <si>
    <t>29453</t>
  </si>
  <si>
    <t>7064</t>
  </si>
  <si>
    <t>01D014</t>
  </si>
  <si>
    <t>28433</t>
  </si>
  <si>
    <t>ว700/8775</t>
  </si>
  <si>
    <t>3630100005224</t>
  </si>
  <si>
    <t>นาย วีระ เสริมทำ</t>
  </si>
  <si>
    <t>8080</t>
  </si>
  <si>
    <t>01A033</t>
  </si>
  <si>
    <t>48719</t>
  </si>
  <si>
    <t>7154</t>
  </si>
  <si>
    <t>01F022</t>
  </si>
  <si>
    <t>17635</t>
  </si>
  <si>
    <t>01F022-B001</t>
  </si>
  <si>
    <t>ศ747/8951</t>
  </si>
  <si>
    <t>นาย ศรัณย์ สอนคุ้ม</t>
  </si>
  <si>
    <t>เลขที่ 171/524 ซ. คอนโดลุมพินี ถ. ประดิพัทธุ์  แขวง สามเสนใน เขต พญาไท จ. กรุงเทพมหานคร</t>
  </si>
  <si>
    <t>7172</t>
  </si>
  <si>
    <t>01F043</t>
  </si>
  <si>
    <t>32664</t>
  </si>
  <si>
    <t>ศ775/7714</t>
  </si>
  <si>
    <t>3630100012271</t>
  </si>
  <si>
    <t>นาย ศราวุธ ยมเกิด</t>
  </si>
  <si>
    <t>เลขที่ 565/20 ม. 3  ต. บางโปรง อ. เมืองสมุทรปราการ จ. สมุทรปราการ</t>
  </si>
  <si>
    <t>8477</t>
  </si>
  <si>
    <t>02C041</t>
  </si>
  <si>
    <t>28819</t>
  </si>
  <si>
    <t>ศ700/2143</t>
  </si>
  <si>
    <t>3630100022170</t>
  </si>
  <si>
    <t>นาง ศรี ชากัณฑ์</t>
  </si>
  <si>
    <t>เลขที่ 110/1 ม. 1  ต. หนองบัวเหนือ อ. เมืองตาก จ. ตาก</t>
  </si>
  <si>
    <t>8319</t>
  </si>
  <si>
    <t>01F024</t>
  </si>
  <si>
    <t>54508</t>
  </si>
  <si>
    <t>เลขที่ 110/1 หมู่ที่ 1 หนองบัวเหนือ เมืองตาก ตาก</t>
  </si>
  <si>
    <t>01F024-B001</t>
  </si>
  <si>
    <t>ศ757/1117</t>
  </si>
  <si>
    <t>นาง ศรีทูล คงคีรี</t>
  </si>
  <si>
    <t>เลขที่ 2/2 ม. 1 ซ. - ถ. -  ต. หนองบัวเหนือ อ. เมืองตาก จ. ตาก</t>
  </si>
  <si>
    <t>8744</t>
  </si>
  <si>
    <t>50X6935</t>
  </si>
  <si>
    <t>56</t>
  </si>
  <si>
    <t>6980</t>
  </si>
  <si>
    <t>01B011</t>
  </si>
  <si>
    <t>28406</t>
  </si>
  <si>
    <t>ศ757/8715</t>
  </si>
  <si>
    <t>นาง ศรีนวล หลักทรัพย์</t>
  </si>
  <si>
    <t>8052</t>
  </si>
  <si>
    <t>01G107</t>
  </si>
  <si>
    <t>32579</t>
  </si>
  <si>
    <t>8067</t>
  </si>
  <si>
    <t>01G138</t>
  </si>
  <si>
    <t>48801</t>
  </si>
  <si>
    <t>ศ760/5379</t>
  </si>
  <si>
    <t>3630100012107</t>
  </si>
  <si>
    <t>นาง ศรีพา บุญเรือง</t>
  </si>
  <si>
    <t>เลขที่ 42/1 ม. 1 ซ. - ถ. -  ต. หนองบัวเหนือ อ. เมืองตาก จ. ตาก</t>
  </si>
  <si>
    <t>8041</t>
  </si>
  <si>
    <t>02B068</t>
  </si>
  <si>
    <t>37768</t>
  </si>
  <si>
    <t>ศ775/1700</t>
  </si>
  <si>
    <t>3630300204930</t>
  </si>
  <si>
    <t>น.ส. ศรีวัน กาละ</t>
  </si>
  <si>
    <t>เลขที่ 134 ม. 1  ต. หนองบัวเหนือ อ. เมืองตาก จ. ตาก</t>
  </si>
  <si>
    <t>7958</t>
  </si>
  <si>
    <t>01A016</t>
  </si>
  <si>
    <t>28307</t>
  </si>
  <si>
    <t>7960</t>
  </si>
  <si>
    <t>01B004</t>
  </si>
  <si>
    <t>28411</t>
  </si>
  <si>
    <t>8286</t>
  </si>
  <si>
    <t>01F103/001</t>
  </si>
  <si>
    <t>54835</t>
  </si>
  <si>
    <t>8060</t>
  </si>
  <si>
    <t>01H012</t>
  </si>
  <si>
    <t>48822</t>
  </si>
  <si>
    <t>8327</t>
  </si>
  <si>
    <t>01F028/001</t>
  </si>
  <si>
    <t>55561</t>
  </si>
  <si>
    <t>8632</t>
  </si>
  <si>
    <t>09A033</t>
  </si>
  <si>
    <t>เลขที่ 134 หมู่ที่ 1 หนองบัวเหนือ เมืองตาก ตาก</t>
  </si>
  <si>
    <t>09A033-B001</t>
  </si>
  <si>
    <t>09A033-B004</t>
  </si>
  <si>
    <t>09A033-B005</t>
  </si>
  <si>
    <t>09A033-B006</t>
  </si>
  <si>
    <t>09A033-B007</t>
  </si>
  <si>
    <t>09A033-B008</t>
  </si>
  <si>
    <t>7882</t>
  </si>
  <si>
    <t>01F103</t>
  </si>
  <si>
    <t>25613</t>
  </si>
  <si>
    <t>8285</t>
  </si>
  <si>
    <t>01F002/003</t>
  </si>
  <si>
    <t>54834</t>
  </si>
  <si>
    <t>ศ767/5772</t>
  </si>
  <si>
    <t>3630100010066</t>
  </si>
  <si>
    <t>นาง ศรีไพร น่วมฉิม</t>
  </si>
  <si>
    <t>เลขที่ 24/1 ม. 2  ต. หนองบัวเหนือ อ. เมืองตาก จ. ตาก</t>
  </si>
  <si>
    <t>7972</t>
  </si>
  <si>
    <t>02C018</t>
  </si>
  <si>
    <t>28816</t>
  </si>
  <si>
    <t>7973</t>
  </si>
  <si>
    <t>02C045</t>
  </si>
  <si>
    <t>28810</t>
  </si>
  <si>
    <t>7866</t>
  </si>
  <si>
    <t>02D035</t>
  </si>
  <si>
    <t>25526</t>
  </si>
  <si>
    <t>เลขที่ 24/1 หมู่ที่ 2 หนองบัวเหนือ เมืองตาก ตาก</t>
  </si>
  <si>
    <t>02D035-B001</t>
  </si>
  <si>
    <t>ศ740/8775</t>
  </si>
  <si>
    <t>3630100004376</t>
  </si>
  <si>
    <t>นาง ศวิตา เสริมทำ</t>
  </si>
  <si>
    <t>8920</t>
  </si>
  <si>
    <t>01E081/001</t>
  </si>
  <si>
    <t>64058</t>
  </si>
  <si>
    <t>8913</t>
  </si>
  <si>
    <t>01A002/015</t>
  </si>
  <si>
    <t>64063</t>
  </si>
  <si>
    <t>ศ857/7714</t>
  </si>
  <si>
    <t>นาง ศศิธร ยมเกิด</t>
  </si>
  <si>
    <t>เลขที่ 203/1 ม. 2  ต. พรหมพิราม อ. พรหมพิราม จ. พิษณุโลก</t>
  </si>
  <si>
    <t>9209</t>
  </si>
  <si>
    <t>07B011</t>
  </si>
  <si>
    <t>459</t>
  </si>
  <si>
    <t>ศ861/8157</t>
  </si>
  <si>
    <t>น.ส. ศศิพงษ์ สงเปรื่อง</t>
  </si>
  <si>
    <t>เลขที่ 5 ม. 5  ต. หนองบัวเหนือ อ. เมืองตาก จ. ตาก</t>
  </si>
  <si>
    <t>9255</t>
  </si>
  <si>
    <t>50X7455</t>
  </si>
  <si>
    <t>1075</t>
  </si>
  <si>
    <t>ศ875/5755</t>
  </si>
  <si>
    <t>1117060008731</t>
  </si>
  <si>
    <t>น.ส. ศศิวิบล บัวปาน</t>
  </si>
  <si>
    <t>8182</t>
  </si>
  <si>
    <t>03F101</t>
  </si>
  <si>
    <t>49302</t>
  </si>
  <si>
    <t>ศ148/1700</t>
  </si>
  <si>
    <t>3630100014525</t>
  </si>
  <si>
    <t>นาย ศักดิ์ศรี คำมี</t>
  </si>
  <si>
    <t>9279</t>
  </si>
  <si>
    <t>07A009</t>
  </si>
  <si>
    <t>1241</t>
  </si>
  <si>
    <t>9388</t>
  </si>
  <si>
    <t>07A014</t>
  </si>
  <si>
    <t>915</t>
  </si>
  <si>
    <t>9171</t>
  </si>
  <si>
    <t>07A068</t>
  </si>
  <si>
    <t>944</t>
  </si>
  <si>
    <t>ศ767/7717</t>
  </si>
  <si>
    <t>3630100020428</t>
  </si>
  <si>
    <t>นาง ศิริพร ม่วงมา</t>
  </si>
  <si>
    <t>เลขที่ 337/105 ม. 6  ต. ไม้งาม อ. เมืองตาก จ. ตาก</t>
  </si>
  <si>
    <t>8183</t>
  </si>
  <si>
    <t>03G059</t>
  </si>
  <si>
    <t>48953</t>
  </si>
  <si>
    <t>ศ767/8185</t>
  </si>
  <si>
    <t>น.ส. ศิริพร สุขสบาย</t>
  </si>
  <si>
    <t>เลขที่ 4/2 ม. 07  ต. หนองบัวเหนือ อ. เมืองตาก จ. ตาก</t>
  </si>
  <si>
    <t>8396</t>
  </si>
  <si>
    <t>06A006</t>
  </si>
  <si>
    <t>874</t>
  </si>
  <si>
    <t>ศ767/1787</t>
  </si>
  <si>
    <t>น.ส. ศิริพร แก้วสว่าง</t>
  </si>
  <si>
    <t>9405</t>
  </si>
  <si>
    <t>08B070</t>
  </si>
  <si>
    <t>468</t>
  </si>
  <si>
    <t>9437</t>
  </si>
  <si>
    <t>03F082</t>
  </si>
  <si>
    <t>17744</t>
  </si>
  <si>
    <t>9408</t>
  </si>
  <si>
    <t>08B071</t>
  </si>
  <si>
    <t>466</t>
  </si>
  <si>
    <t>เลขที่ 158 หมู่ที่ 8 หนองบัวเหนือ เมืองตาก ตาก</t>
  </si>
  <si>
    <t>08B071-B002</t>
  </si>
  <si>
    <t>ศ767/2787</t>
  </si>
  <si>
    <t>3630100018521</t>
  </si>
  <si>
    <t>น.ส. ศิริพรรณ ฉิมสวัสดิ์</t>
  </si>
  <si>
    <t>เลขที่ 154 ม. 3  ต. หนองบัวเหนือ อ. เมืองตาก จ. ตาก</t>
  </si>
  <si>
    <t>8295</t>
  </si>
  <si>
    <t>03J054/002</t>
  </si>
  <si>
    <t>55526</t>
  </si>
  <si>
    <t>8296</t>
  </si>
  <si>
    <t>03J054/001</t>
  </si>
  <si>
    <t>55527</t>
  </si>
  <si>
    <t>ศ771/1797</t>
  </si>
  <si>
    <t>3630100005691</t>
  </si>
  <si>
    <t>นาย ศิริมงคล เครือใย</t>
  </si>
  <si>
    <t>8934</t>
  </si>
  <si>
    <t>01D023</t>
  </si>
  <si>
    <t>17859</t>
  </si>
  <si>
    <t>7387</t>
  </si>
  <si>
    <t>02D074</t>
  </si>
  <si>
    <t>25549</t>
  </si>
  <si>
    <t>ศ771/8175</t>
  </si>
  <si>
    <t>3520200165984</t>
  </si>
  <si>
    <t>นาง ศิริลักษณ์ สงวนพวก</t>
  </si>
  <si>
    <t>เลขที่ 261 ม. 9 ซ. - ถ. -  ต. แม่เมาะ อ. แม่เมาะ จ. ลำปาง</t>
  </si>
  <si>
    <t>7298</t>
  </si>
  <si>
    <t>02B006</t>
  </si>
  <si>
    <t>25769</t>
  </si>
  <si>
    <t>ศ771/1417</t>
  </si>
  <si>
    <t>3180100172818</t>
  </si>
  <si>
    <t>น.ส. ศิริลักษณ์ เกตุกรุต</t>
  </si>
  <si>
    <t>เลขที่ 227 ม. 5  ต. เขาท่าพระ อ. เมืองชัยนาท จ. ชัยนาท</t>
  </si>
  <si>
    <t>8252</t>
  </si>
  <si>
    <t>01B002</t>
  </si>
  <si>
    <t>53928</t>
  </si>
  <si>
    <t>8686</t>
  </si>
  <si>
    <t>01B002/001</t>
  </si>
  <si>
    <t>28409</t>
  </si>
  <si>
    <t>ศ777/7857</t>
  </si>
  <si>
    <t>1639900176980</t>
  </si>
  <si>
    <t>น.ส. ศิริวรรณ มหานิยม</t>
  </si>
  <si>
    <t>เลขที่ 236 ม. 13  ต. เชียงทอง อ. วังเจ้า จ. ตาก</t>
  </si>
  <si>
    <t>8068</t>
  </si>
  <si>
    <t>01G144</t>
  </si>
  <si>
    <t>48806</t>
  </si>
  <si>
    <t>ศ717/7714</t>
  </si>
  <si>
    <t>3630100003990</t>
  </si>
  <si>
    <t>นาย ศิวกร ยมเกิด</t>
  </si>
  <si>
    <t>เลขที่ 127 ม. 1 ซ. - ถ. -  ต. หนองบัวเหนือ อ. เมืองตาก จ. ตาก</t>
  </si>
  <si>
    <t>7060</t>
  </si>
  <si>
    <t>01D009</t>
  </si>
  <si>
    <t>28430</t>
  </si>
  <si>
    <t>6996</t>
  </si>
  <si>
    <t>01C017</t>
  </si>
  <si>
    <t>17563</t>
  </si>
  <si>
    <t>เลขที่ 127 หมู่ที่ 1 ซ. - ถ. - หนองบัวเหนือ เมืองตาก ตาก</t>
  </si>
  <si>
    <t>01C017-B001</t>
  </si>
  <si>
    <t>ชั้นที่1|ชั้นที่1,ชั้นที่2|ชั้นที่2</t>
  </si>
  <si>
    <t>01C017-B002</t>
  </si>
  <si>
    <t>01C017-B003</t>
  </si>
  <si>
    <t>01C017-B004</t>
  </si>
  <si>
    <t>ศ715/7711</t>
  </si>
  <si>
    <t>3630100020240</t>
  </si>
  <si>
    <t>นาย ศิวกานต์ ม่วงแก้ว</t>
  </si>
  <si>
    <t>7710</t>
  </si>
  <si>
    <t>03I112</t>
  </si>
  <si>
    <t>30523</t>
  </si>
  <si>
    <t>8799</t>
  </si>
  <si>
    <t>03I143</t>
  </si>
  <si>
    <t>25457</t>
  </si>
  <si>
    <t>8622</t>
  </si>
  <si>
    <t>03H043</t>
  </si>
  <si>
    <t>868</t>
  </si>
  <si>
    <t>ศ771/5774</t>
  </si>
  <si>
    <t>3630100037321</t>
  </si>
  <si>
    <t>นาง ศิวลักษณ์ บรีรัตน์</t>
  </si>
  <si>
    <t>เลขที่ 134/3 ม. 8  ต. หนองบัวเหนือ อ. เมืองตาก จ. ตาก</t>
  </si>
  <si>
    <t>7951</t>
  </si>
  <si>
    <t>03B002</t>
  </si>
  <si>
    <t>27923</t>
  </si>
  <si>
    <t>7952</t>
  </si>
  <si>
    <t>03B003</t>
  </si>
  <si>
    <t>ศ255/2760</t>
  </si>
  <si>
    <t>น.ส. ศุจินธร ชมภู</t>
  </si>
  <si>
    <t>8850</t>
  </si>
  <si>
    <t>08B064</t>
  </si>
  <si>
    <t>472</t>
  </si>
  <si>
    <t>08B064-B001</t>
  </si>
  <si>
    <t>8875</t>
  </si>
  <si>
    <t>07B037</t>
  </si>
  <si>
    <t>1175</t>
  </si>
  <si>
    <t>ส700/6188</t>
  </si>
  <si>
    <t>นาย ไสว พงศ์สวัสดิ์</t>
  </si>
  <si>
    <t>เลขที่ 134/1 หมู่ที่ 8 หนองบัวเหนือ เมืองตาก ตาก</t>
  </si>
  <si>
    <t>07B037-B001</t>
  </si>
  <si>
    <t>07B037-B002</t>
  </si>
  <si>
    <t>ศ612/1717</t>
  </si>
  <si>
    <t>นาย ศุภกิจ คร่ำเครือ</t>
  </si>
  <si>
    <t>เลขที่ 203/61 ม. 1  ต. หลักหก อ. เมืองปทุมธานี จ. ปทุมธานี</t>
  </si>
  <si>
    <t>8810</t>
  </si>
  <si>
    <t>03B023</t>
  </si>
  <si>
    <t>27917</t>
  </si>
  <si>
    <t>ศ612/9557</t>
  </si>
  <si>
    <t>นาย ศุภกิจ อินทรทุทรัพย์</t>
  </si>
  <si>
    <t>เลขที่ 83/1 ม. 1 ซ. - ถ. เจดีย์ยุทธหัตถี  ต. หนองบัวเหนือ อ. เมืองตาก จ. ตาก</t>
  </si>
  <si>
    <t>7234</t>
  </si>
  <si>
    <t>01G047</t>
  </si>
  <si>
    <t>17841</t>
  </si>
  <si>
    <t>7818</t>
  </si>
  <si>
    <t>01G068</t>
  </si>
  <si>
    <t>17664</t>
  </si>
  <si>
    <t>เลขที่ 83/1 หมู่ที่ 1 ซ. - ถ. เจดีย์ยุทธหัตถี หนองบัวเหนือ เมืองตาก ตาก</t>
  </si>
  <si>
    <t>01G068-B001</t>
  </si>
  <si>
    <t>ศ630/2774</t>
  </si>
  <si>
    <t>3100905058180</t>
  </si>
  <si>
    <t>นาง ศุภญา ชัยรณรงค์</t>
  </si>
  <si>
    <t>เลขที่ 636-638 ซ. - ถ. ตากสิน  ต. ระแหง อ. เมืองตาก จ. ตาก</t>
  </si>
  <si>
    <t>8783</t>
  </si>
  <si>
    <t>01G125</t>
  </si>
  <si>
    <t>26371</t>
  </si>
  <si>
    <t>8017</t>
  </si>
  <si>
    <t>01G130</t>
  </si>
  <si>
    <t>26372</t>
  </si>
  <si>
    <t>9142</t>
  </si>
  <si>
    <t>01G096</t>
  </si>
  <si>
    <t>36585</t>
  </si>
  <si>
    <t>8680</t>
  </si>
  <si>
    <t>01G098</t>
  </si>
  <si>
    <t>26369</t>
  </si>
  <si>
    <t>9141</t>
  </si>
  <si>
    <t>01G095</t>
  </si>
  <si>
    <t>26370</t>
  </si>
  <si>
    <t>ศ674/9876</t>
  </si>
  <si>
    <t>3630100021220</t>
  </si>
  <si>
    <t>นาง ศุภรัตน์ อุษยาพร</t>
  </si>
  <si>
    <t>8180</t>
  </si>
  <si>
    <t>03I159</t>
  </si>
  <si>
    <t>49301</t>
  </si>
  <si>
    <t>7675</t>
  </si>
  <si>
    <t>03I056</t>
  </si>
  <si>
    <t>17783</t>
  </si>
  <si>
    <t>ส117/9555</t>
  </si>
  <si>
    <t>3501500497631</t>
  </si>
  <si>
    <t>จ.ส.ต. สงกรานต์ อินทนนท์</t>
  </si>
  <si>
    <t>เลขที่ 56 ม. 2 ซ. - ถ. -  ต. หนองบัวเหนือ อ. เมืองตาก จ. ตาก</t>
  </si>
  <si>
    <t>7378</t>
  </si>
  <si>
    <t>02D064</t>
  </si>
  <si>
    <t>17717</t>
  </si>
  <si>
    <t>เลขที่ 56 หมู่ที่ 2 ซ. - ถ. - หนองบัวเหนือ เมืองตาก ตาก</t>
  </si>
  <si>
    <t>02D064-B001</t>
  </si>
  <si>
    <t>7379</t>
  </si>
  <si>
    <t>02D065</t>
  </si>
  <si>
    <t>17718</t>
  </si>
  <si>
    <t>02D065-B001</t>
  </si>
  <si>
    <t>7380</t>
  </si>
  <si>
    <t>02D066</t>
  </si>
  <si>
    <t>25542</t>
  </si>
  <si>
    <t>7381</t>
  </si>
  <si>
    <t>02D067</t>
  </si>
  <si>
    <t>17719</t>
  </si>
  <si>
    <t>ส175/1700</t>
  </si>
  <si>
    <t>นาย สงวน คำมี</t>
  </si>
  <si>
    <t>เลขที่ 31/1 ม. 8  ต. หนองบัวเหนือ อ. เมืองตาก จ. ตาก</t>
  </si>
  <si>
    <t>9014</t>
  </si>
  <si>
    <t>08A020</t>
  </si>
  <si>
    <t>517</t>
  </si>
  <si>
    <t>ส175/5918</t>
  </si>
  <si>
    <t>นาง สงวน ทองหล่อ</t>
  </si>
  <si>
    <t>เลขที่ 65 ม. 4  ต. หนองบัวเหนือ อ. เมืองตาก จ. ตาก</t>
  </si>
  <si>
    <t>9147</t>
  </si>
  <si>
    <t>08B008</t>
  </si>
  <si>
    <t>896</t>
  </si>
  <si>
    <t>ส140/6777</t>
  </si>
  <si>
    <t>3630100009742</t>
  </si>
  <si>
    <t>นาย สงัด พรมมาลา</t>
  </si>
  <si>
    <t>8282</t>
  </si>
  <si>
    <t>02A044/001</t>
  </si>
  <si>
    <t>54830</t>
  </si>
  <si>
    <t>7341</t>
  </si>
  <si>
    <t>02C023</t>
  </si>
  <si>
    <t>28834</t>
  </si>
  <si>
    <t>7351</t>
  </si>
  <si>
    <t>02C040</t>
  </si>
  <si>
    <t>28805</t>
  </si>
  <si>
    <t>8079</t>
  </si>
  <si>
    <t>01A027</t>
  </si>
  <si>
    <t>48717</t>
  </si>
  <si>
    <t>ส170/1740</t>
  </si>
  <si>
    <t>นาง สงิม ขำริด</t>
  </si>
  <si>
    <t>เลขที่ 148 ม. 8  ต. หนองบัวเหนือ อ. เมืองตาก จ. ตาก</t>
  </si>
  <si>
    <t>8956</t>
  </si>
  <si>
    <t>08C054</t>
  </si>
  <si>
    <t>311</t>
  </si>
  <si>
    <t>ม700/1755</t>
  </si>
  <si>
    <t>นาง มาลา งามนนท์</t>
  </si>
  <si>
    <t>เลขที่ 148 หมู่ที่ 8 หนองบัวเหนือ เมืองตาก ตาก</t>
  </si>
  <si>
    <t>08C054-B002</t>
  </si>
  <si>
    <t>08C054-B001</t>
  </si>
  <si>
    <t>ส100/8774</t>
  </si>
  <si>
    <t>3630100004155</t>
  </si>
  <si>
    <t>นาย สง่า ศรีวัตถา</t>
  </si>
  <si>
    <t>เลขที่ 36 ม. 1 ซ. - ถ. เจดีย์ยุทธหัตถี  ต. หนองบัวเหนือ อ. เมืองตาก จ. ตาก</t>
  </si>
  <si>
    <t>7227</t>
  </si>
  <si>
    <t>01G031</t>
  </si>
  <si>
    <t>17832</t>
  </si>
  <si>
    <t>เลขที่ 36 หมู่ที่ 1 ซ. - ถ. เจดีย์ยุทธหัตถี หนองบัวเหนือ เมืองตาก ตาก</t>
  </si>
  <si>
    <t>01G031-B031</t>
  </si>
  <si>
    <t>8154</t>
  </si>
  <si>
    <t>01H001</t>
  </si>
  <si>
    <t>48830</t>
  </si>
  <si>
    <t>01H001-B001</t>
  </si>
  <si>
    <t>01H001-B004</t>
  </si>
  <si>
    <t>01H001-B005</t>
  </si>
  <si>
    <t>01H001-B006</t>
  </si>
  <si>
    <t>01H001-B007</t>
  </si>
  <si>
    <t>01H001-B009</t>
  </si>
  <si>
    <t>01H001-B010</t>
  </si>
  <si>
    <t>01H001-B011</t>
  </si>
  <si>
    <t>01H001-B012</t>
  </si>
  <si>
    <t>ส477/2143</t>
  </si>
  <si>
    <t>3630100004457</t>
  </si>
  <si>
    <t>นาง สตรีรัตน์ ชากัณฑ์</t>
  </si>
  <si>
    <t>เลขที่ 39 ม. 1  ต. หนองบัวเหนือ อ. เมืองตาก จ. ตาก</t>
  </si>
  <si>
    <t>8491</t>
  </si>
  <si>
    <t>01E021</t>
  </si>
  <si>
    <t>48730</t>
  </si>
  <si>
    <t>เลขที่ 39 หมู่ที่ 1 หนองบัวเหนือ เมืองตาก ตาก</t>
  </si>
  <si>
    <t>01E021-B001</t>
  </si>
  <si>
    <t>7932</t>
  </si>
  <si>
    <t>01E060</t>
  </si>
  <si>
    <t>25600</t>
  </si>
  <si>
    <t>ส467/6611</t>
  </si>
  <si>
    <t>3630100535428</t>
  </si>
  <si>
    <t>นาย สถาพร ภู่พุกก์</t>
  </si>
  <si>
    <t>เลขที่ 519/35 ถ. รามคำแหง  ต. หัวเดียด อ. เมืองตาก จ. ตาก</t>
  </si>
  <si>
    <t>8003</t>
  </si>
  <si>
    <t>02D079</t>
  </si>
  <si>
    <t>28290</t>
  </si>
  <si>
    <t>ส500/8771</t>
  </si>
  <si>
    <t>3630100011020</t>
  </si>
  <si>
    <t>นาย สน หมวกทอง</t>
  </si>
  <si>
    <t>เลขที่ 23 ม. 2 ซ. - ถ. -  ต. หนองบัวเหนือ อ. เมืองตาก จ. ตาก</t>
  </si>
  <si>
    <t>7355</t>
  </si>
  <si>
    <t>02C051</t>
  </si>
  <si>
    <t>25523</t>
  </si>
  <si>
    <t>ส550/6579</t>
  </si>
  <si>
    <t>3649900024790</t>
  </si>
  <si>
    <t>นาย สนั่น โพธิ์รอด</t>
  </si>
  <si>
    <t>เลขที่ 46 ม. 2 ซ. - ถ. -  ต. หนองบัวเหนือ อ. เมืองตาก จ. ตาก</t>
  </si>
  <si>
    <t>8690</t>
  </si>
  <si>
    <t>02B032</t>
  </si>
  <si>
    <t>17709</t>
  </si>
  <si>
    <t>เลขที่ 46 หมู่ที่ 2 ซ. - ถ. - หนองบัวเหนือ เมืองตาก ตาก</t>
  </si>
  <si>
    <t>02B032-B001</t>
  </si>
  <si>
    <t>ส550/2557</t>
  </si>
  <si>
    <t>นาง สนิท จันทร์พุฒ</t>
  </si>
  <si>
    <t>8437</t>
  </si>
  <si>
    <t>03H032</t>
  </si>
  <si>
    <t>853</t>
  </si>
  <si>
    <t>ส550/5519</t>
  </si>
  <si>
    <t>3630100018016</t>
  </si>
  <si>
    <t>นาย สนิท ทับก้อน</t>
  </si>
  <si>
    <t>เลขที่ 7/3 ม. 3 ซ. - ถ. เจดีย์ยุทธหัตถี  ต. หนองบัวเหนือ อ. เมืองตาก จ. ตาก</t>
  </si>
  <si>
    <t>7702</t>
  </si>
  <si>
    <t>03I104</t>
  </si>
  <si>
    <t>25728</t>
  </si>
  <si>
    <t>เลขที่ 7/3 หมู่ที่ 3 ซ. - ถ. เจดีย์ยุทธหัตถี หนองบัวเหนือ เมืองตาก ตาก</t>
  </si>
  <si>
    <t>03I104-B001</t>
  </si>
  <si>
    <t>ส550/5314</t>
  </si>
  <si>
    <t>นาย สนิท บุญกัณฑ์</t>
  </si>
  <si>
    <t>เลขที่ 578 ม. 2  ต. แม่กุ อ. แม่สอด จ. ตาก</t>
  </si>
  <si>
    <t>9049</t>
  </si>
  <si>
    <t>08B065</t>
  </si>
  <si>
    <t>1345</t>
  </si>
  <si>
    <t>ส510/7714</t>
  </si>
  <si>
    <t>นาง สบง ยมเกิด</t>
  </si>
  <si>
    <t>เลขที่ 99 ม. 8  ต. หนองบัวเหนือ อ. เมืองตาก จ. ตาก</t>
  </si>
  <si>
    <t>9029</t>
  </si>
  <si>
    <t>08B032</t>
  </si>
  <si>
    <t>79</t>
  </si>
  <si>
    <t>เลขที่ 99 หมู่ที่ 8 หนองบัวเหนือ เมืองตาก ตาก</t>
  </si>
  <si>
    <t>08B032-B002</t>
  </si>
  <si>
    <t>ส700/8957</t>
  </si>
  <si>
    <t>3630100010406</t>
  </si>
  <si>
    <t>นาย สม สอนมั่ง</t>
  </si>
  <si>
    <t>เลขที่ 18 ม. 2 ซ. - ถ. -  ต. หนองบัวเหนือ อ. เมืองตาก จ. ตาก</t>
  </si>
  <si>
    <t>7347</t>
  </si>
  <si>
    <t>02C035</t>
  </si>
  <si>
    <t>28808</t>
  </si>
  <si>
    <t>ส717/5755</t>
  </si>
  <si>
    <t>3630100020789</t>
  </si>
  <si>
    <t>นาง สมควร บัวปาน</t>
  </si>
  <si>
    <t>เลขที่ 107/3 ม. 3 ซ. - ถ. เจดีย์ยุทธหัตถี  ต. หนองบัวเหนือ อ. เมืองตาก จ. ตาก</t>
  </si>
  <si>
    <t>7025</t>
  </si>
  <si>
    <t>03I121/006</t>
  </si>
  <si>
    <t>59730</t>
  </si>
  <si>
    <t>8312</t>
  </si>
  <si>
    <t>03I121/001</t>
  </si>
  <si>
    <t>59727</t>
  </si>
  <si>
    <t>เลขที่ 107/3 หมู่ที่ 3 ซ. - ถ. เจดีย์ยุทธหัตถี หนองบัวเหนือ เมืองตาก ตาก</t>
  </si>
  <si>
    <t>03I121/001-B001</t>
  </si>
  <si>
    <t>8331</t>
  </si>
  <si>
    <t>03I025/002</t>
  </si>
  <si>
    <t>55788</t>
  </si>
  <si>
    <t>7615</t>
  </si>
  <si>
    <t>03G014</t>
  </si>
  <si>
    <t>27501</t>
  </si>
  <si>
    <t>7652</t>
  </si>
  <si>
    <t>03I025</t>
  </si>
  <si>
    <t>17765</t>
  </si>
  <si>
    <t>7910</t>
  </si>
  <si>
    <t>03I121</t>
  </si>
  <si>
    <t>25712</t>
  </si>
  <si>
    <t>03I121-B001</t>
  </si>
  <si>
    <t>ส717/5379</t>
  </si>
  <si>
    <t>3630100012034</t>
  </si>
  <si>
    <t>นาย สมควร บุญเรือง</t>
  </si>
  <si>
    <t>เลขที่ 53 ม. 2  ต. หนองบัวเหนือ อ. เมืองตาก จ. ตาก</t>
  </si>
  <si>
    <t>7998</t>
  </si>
  <si>
    <t>01A005</t>
  </si>
  <si>
    <t>28850</t>
  </si>
  <si>
    <t>ส717/9555</t>
  </si>
  <si>
    <t>3630100007952</t>
  </si>
  <si>
    <t>นาง สมควร อินทนะนก</t>
  </si>
  <si>
    <t>9422</t>
  </si>
  <si>
    <t>09A106</t>
  </si>
  <si>
    <t>เลขที่ 89 หมู่ที่ 1 ซ. - ถ. เจดีย์ยุทธหัตถี หนองบัวเหนือ เมืองตาก ตาก</t>
  </si>
  <si>
    <t>09A106-B001</t>
  </si>
  <si>
    <t>ภัตตาคาร</t>
  </si>
  <si>
    <t>09A106-B002</t>
  </si>
  <si>
    <t>09A106-B003</t>
  </si>
  <si>
    <t>ห้องน้ำรวม</t>
  </si>
  <si>
    <t>7196</t>
  </si>
  <si>
    <t>01F079</t>
  </si>
  <si>
    <t>40956</t>
  </si>
  <si>
    <t>7841</t>
  </si>
  <si>
    <t>01C014</t>
  </si>
  <si>
    <t>17844</t>
  </si>
  <si>
    <t>01C014-B001</t>
  </si>
  <si>
    <t>ส714/6777</t>
  </si>
  <si>
    <t>3630100005241</t>
  </si>
  <si>
    <t>นาง สมคิด พรมมา</t>
  </si>
  <si>
    <t>เลขที่ 73 ม. 3  ต. หนองบัวเหนือ อ. เมืองตาก จ. ตาก</t>
  </si>
  <si>
    <t>8617</t>
  </si>
  <si>
    <t>02A003</t>
  </si>
  <si>
    <t>795</t>
  </si>
  <si>
    <t>8441</t>
  </si>
  <si>
    <t>03H031</t>
  </si>
  <si>
    <t>850</t>
  </si>
  <si>
    <t>8136</t>
  </si>
  <si>
    <t>03K103</t>
  </si>
  <si>
    <t>49156</t>
  </si>
  <si>
    <t>เลขที่ 138 ม. 8  ต. หนองบัวเหนือ อ. เมืองตาก จ. ตาก</t>
  </si>
  <si>
    <t>9239</t>
  </si>
  <si>
    <t>08A017</t>
  </si>
  <si>
    <t>514</t>
  </si>
  <si>
    <t>8002</t>
  </si>
  <si>
    <t>03A002</t>
  </si>
  <si>
    <t>29870</t>
  </si>
  <si>
    <t>ส714/8567</t>
  </si>
  <si>
    <t>น.ส. สมคิด สินพรมมา</t>
  </si>
  <si>
    <t>เลขที่ 66/1 ม. 1  ต. หนองบัวเหนือ อ. เมืองตาก จ. ตาก</t>
  </si>
  <si>
    <t>7180</t>
  </si>
  <si>
    <t>01F054</t>
  </si>
  <si>
    <t>26380</t>
  </si>
  <si>
    <t>ส714/8771</t>
  </si>
  <si>
    <t>3630100005810</t>
  </si>
  <si>
    <t>นาย สมคิด หลวงแป้น</t>
  </si>
  <si>
    <t>เลขที่ 196 ม. 6  ต. พะวอ อ. แม่สอด จ. ตาก</t>
  </si>
  <si>
    <t>7959</t>
  </si>
  <si>
    <t>01A017</t>
  </si>
  <si>
    <t>28308</t>
  </si>
  <si>
    <t>ส714/8553</t>
  </si>
  <si>
    <t>3630100019632</t>
  </si>
  <si>
    <t>นาง สมคิด แสนบุญเรือง</t>
  </si>
  <si>
    <t>เลขที่ 204 ม. 3 ซ. บ้านปากห้วยไม้งาม ถ. -  ต. หนองบัวเหนือ อ. เมืองตาก จ. ตาก</t>
  </si>
  <si>
    <t>7482</t>
  </si>
  <si>
    <t>03D012</t>
  </si>
  <si>
    <t>27521</t>
  </si>
  <si>
    <t>8332</t>
  </si>
  <si>
    <t>03I025/003</t>
  </si>
  <si>
    <t>55789</t>
  </si>
  <si>
    <t>8340</t>
  </si>
  <si>
    <t>03I121/005</t>
  </si>
  <si>
    <t>59731</t>
  </si>
  <si>
    <t>8127</t>
  </si>
  <si>
    <t>03H088</t>
  </si>
  <si>
    <t>49015</t>
  </si>
  <si>
    <t>8175</t>
  </si>
  <si>
    <t>03H068</t>
  </si>
  <si>
    <t>48948</t>
  </si>
  <si>
    <t>8176</t>
  </si>
  <si>
    <t>03H066</t>
  </si>
  <si>
    <t>48949</t>
  </si>
  <si>
    <t>ส724/5557</t>
  </si>
  <si>
    <t>3630100022129</t>
  </si>
  <si>
    <t>น.ส. สมจิต ปานบัวคำ</t>
  </si>
  <si>
    <t>เลขที่ 125/3 ม. 3  ต. หนองบัวเหนือ อ. เมืองตาก จ. ตาก</t>
  </si>
  <si>
    <t>7981</t>
  </si>
  <si>
    <t>03K094</t>
  </si>
  <si>
    <t>25754</t>
  </si>
  <si>
    <t>เลขที่ 125/3 หมู่ที่ 3 หนองบัวเหนือ เมืองตาก ตาก</t>
  </si>
  <si>
    <t>03K094-B001</t>
  </si>
  <si>
    <t>8137</t>
  </si>
  <si>
    <t>03G057</t>
  </si>
  <si>
    <t>49157</t>
  </si>
  <si>
    <t>ส724/5557/001</t>
  </si>
  <si>
    <t>น.ส. สมจิตต์ ปานบัวคำ</t>
  </si>
  <si>
    <t>8460</t>
  </si>
  <si>
    <t>02A009</t>
  </si>
  <si>
    <t>800</t>
  </si>
  <si>
    <t>ส724/8772</t>
  </si>
  <si>
    <t>นาง สมจิตต์ ศรีรจนา</t>
  </si>
  <si>
    <t>เลขที่ 20 ม. 4  ต. หนองบัวเหนือ อ. เมืองตาก จ. ตาก</t>
  </si>
  <si>
    <t>9063</t>
  </si>
  <si>
    <t>04C036</t>
  </si>
  <si>
    <t>1094</t>
  </si>
  <si>
    <t>ฟ100/8772</t>
  </si>
  <si>
    <t>นาง ฟัก ศรีรจนา</t>
  </si>
  <si>
    <t>เลขที่ 20 หมู่ที่ 4 หนองบัวเหนือ เมืองตาก ตาก</t>
  </si>
  <si>
    <t>04C036-B001</t>
  </si>
  <si>
    <t>9431</t>
  </si>
  <si>
    <t>04C006</t>
  </si>
  <si>
    <t>628</t>
  </si>
  <si>
    <t>9376</t>
  </si>
  <si>
    <t>04A044</t>
  </si>
  <si>
    <t>903</t>
  </si>
  <si>
    <t>ส724/6777</t>
  </si>
  <si>
    <t>3630100018822</t>
  </si>
  <si>
    <t>นาย สมจิตร์ พรมมา</t>
  </si>
  <si>
    <t>เลขที่ 73 ม. 3 ซ. - ถ. เจดีย์ยุทธหัตถี  ต. หนองบัวเหนือ อ. เมืองตาก จ. ตาก</t>
  </si>
  <si>
    <t>8518</t>
  </si>
  <si>
    <t>03J078</t>
  </si>
  <si>
    <t>48843</t>
  </si>
  <si>
    <t>7762</t>
  </si>
  <si>
    <t>03K028</t>
  </si>
  <si>
    <t>30098</t>
  </si>
  <si>
    <t>เลขที่ 73 หมู่ที่ 3 ซ. - ถ. เจดีย์ยุทธหัตถี หนองบัวเหนือ เมืองตาก ตาก</t>
  </si>
  <si>
    <t>03K028-B001</t>
  </si>
  <si>
    <t>8389</t>
  </si>
  <si>
    <t>03J079</t>
  </si>
  <si>
    <t>48844</t>
  </si>
  <si>
    <t>8401</t>
  </si>
  <si>
    <t>03J029</t>
  </si>
  <si>
    <t>793</t>
  </si>
  <si>
    <t>8659</t>
  </si>
  <si>
    <t>03K054</t>
  </si>
  <si>
    <t>25478</t>
  </si>
  <si>
    <t>ส727/1784</t>
  </si>
  <si>
    <t>3630100622142</t>
  </si>
  <si>
    <t>นาย สมชัย คุมเหตุ</t>
  </si>
  <si>
    <t>เลขที่ 56 ม. 1  ต. ประดาง อ. วังเจ้า จ. ตาก</t>
  </si>
  <si>
    <t>8007</t>
  </si>
  <si>
    <t>01A006</t>
  </si>
  <si>
    <t>28298</t>
  </si>
  <si>
    <t>ส724/2738</t>
  </si>
  <si>
    <t>3630100005097</t>
  </si>
  <si>
    <t>นาย สมชาติ เจริญสุข</t>
  </si>
  <si>
    <t>เลขที่ 139/4 ถ. ตากสิน  ต. หนองหลวง อ. เมืองตาก จ. ตาก</t>
  </si>
  <si>
    <t>8106</t>
  </si>
  <si>
    <t>01F026</t>
  </si>
  <si>
    <t>48752</t>
  </si>
  <si>
    <t>ส724/6275</t>
  </si>
  <si>
    <t>3639900136631</t>
  </si>
  <si>
    <t>นาย สมชาติ เพ็ชรประเสริฐ</t>
  </si>
  <si>
    <t>เลขที่ 519 ถ. ไทยบำรุง  ต. ระแหง อ. เมืองตาก จ. ตาก</t>
  </si>
  <si>
    <t>6974</t>
  </si>
  <si>
    <t>01A018</t>
  </si>
  <si>
    <t>28845</t>
  </si>
  <si>
    <t>ส727/1325</t>
  </si>
  <si>
    <t>นาย สมชาย กาญจนสุต</t>
  </si>
  <si>
    <t>เลขที่ 29  แขวง สามเสนใน เขต พญาไท จ. กรุงเทพมหานคร</t>
  </si>
  <si>
    <t>9270</t>
  </si>
  <si>
    <t>05A031</t>
  </si>
  <si>
    <t>1234</t>
  </si>
  <si>
    <t>ส727/1755</t>
  </si>
  <si>
    <t>3630100016251</t>
  </si>
  <si>
    <t>นาย สมชาย งามนนท์</t>
  </si>
  <si>
    <t>เลขที่ 148 ม. 8 ซ. - ถ. -  ต. หนองบัวเหนือ อ. เมืองตาก จ. ตาก</t>
  </si>
  <si>
    <t>9229</t>
  </si>
  <si>
    <t>07A034</t>
  </si>
  <si>
    <t>503</t>
  </si>
  <si>
    <t>7901</t>
  </si>
  <si>
    <t>03E012</t>
  </si>
  <si>
    <t>25662</t>
  </si>
  <si>
    <t>ส727/5755</t>
  </si>
  <si>
    <t>3630100020797</t>
  </si>
  <si>
    <t>นาย สมชาย บัวปาน</t>
  </si>
  <si>
    <t>เลขที่ 107/3 ม. 3  ต. หนองบัวเหนือ อ. เมืองตาก จ. ตาก</t>
  </si>
  <si>
    <t>8115</t>
  </si>
  <si>
    <t>03G035</t>
  </si>
  <si>
    <t>48981</t>
  </si>
  <si>
    <t>ส727/8740</t>
  </si>
  <si>
    <t>3630300225309</t>
  </si>
  <si>
    <t>จ.ส.อ. สมชาย สุ่มดี</t>
  </si>
  <si>
    <t>เลขที่ 335/138 ม. 10  ต. น้ำรึม อ. เมืองตาก จ. ตาก</t>
  </si>
  <si>
    <t>8827</t>
  </si>
  <si>
    <t>01G015</t>
  </si>
  <si>
    <t>26363</t>
  </si>
  <si>
    <t>ส727/2700</t>
  </si>
  <si>
    <t>5550500679955</t>
  </si>
  <si>
    <t>นาย สมชาย แซ่ม้า</t>
  </si>
  <si>
    <t>เลขที่ 105 ม. 6  ต. ป่ากลาง อ. ปัว จ. น่าน</t>
  </si>
  <si>
    <t>8899</t>
  </si>
  <si>
    <t>01G142/006</t>
  </si>
  <si>
    <t>64009</t>
  </si>
  <si>
    <t>8900</t>
  </si>
  <si>
    <t>01G142/007</t>
  </si>
  <si>
    <t>64010</t>
  </si>
  <si>
    <t>01G142/007-B001</t>
  </si>
  <si>
    <t>ส747/2715</t>
  </si>
  <si>
    <t>3630100231887</t>
  </si>
  <si>
    <t>นาย สมถวิล เชียงทอง</t>
  </si>
  <si>
    <t>เลขที่ 16/1 ม. 1  ต. หนองบัวเหนือ อ. เมืองตาก จ. ตาก</t>
  </si>
  <si>
    <t>8032</t>
  </si>
  <si>
    <t>01A003</t>
  </si>
  <si>
    <t>28849</t>
  </si>
  <si>
    <t>ส751/2557</t>
  </si>
  <si>
    <t>3630100025411</t>
  </si>
  <si>
    <t>นาง สมนึก จันทร์ฤทธิ์</t>
  </si>
  <si>
    <t>เลขที่ 170 ม. 3 ซ. - ถ. เจดีย์ยุทธหัตถี  ต. หนองบัวเหนือ อ. เมืองตาก จ. ตาก</t>
  </si>
  <si>
    <t>7736</t>
  </si>
  <si>
    <t>03J037</t>
  </si>
  <si>
    <t>26998</t>
  </si>
  <si>
    <t>ส751/8428</t>
  </si>
  <si>
    <t>นาง สมนึก สุดใจหาญ</t>
  </si>
  <si>
    <t>8395</t>
  </si>
  <si>
    <t>06A004</t>
  </si>
  <si>
    <t>06A004-B001</t>
  </si>
  <si>
    <t>ส751/1461</t>
  </si>
  <si>
    <t>นาย สมนึก เกิดเพ็ง</t>
  </si>
  <si>
    <t>เลขที่ 24 ม. 7  ต. หนองบัวเหนือ อ. เมืองตาก จ. ตาก</t>
  </si>
  <si>
    <t>8573</t>
  </si>
  <si>
    <t>07C042</t>
  </si>
  <si>
    <t>1314</t>
  </si>
  <si>
    <t>เลขที่ 24 หมู่ที่ 7 หนองบัวเหนือ เมืองตาก ตาก</t>
  </si>
  <si>
    <t>07C042-B001</t>
  </si>
  <si>
    <t>ส751/1797</t>
  </si>
  <si>
    <t>นาง สมนึก เครือเม่น</t>
  </si>
  <si>
    <t>เลขที่ 138 ม. 1 ซ. - ถ. เจดีย์ยุทธหัตถี  ต. หนองบัวเหนือ อ. เมืองตาก จ. ตาก</t>
  </si>
  <si>
    <t>7192</t>
  </si>
  <si>
    <t>01F074</t>
  </si>
  <si>
    <t>37884</t>
  </si>
  <si>
    <t>เลขที่ 138 หมู่ที่ 1 ซ. - ถ. เจดีย์ยุทธหัตถี หนองบัวเหนือ เมืองตาก ตาก</t>
  </si>
  <si>
    <t>01F074-B074</t>
  </si>
  <si>
    <t>ส751/2717</t>
  </si>
  <si>
    <t>นาย สมนึก โฉมงาม</t>
  </si>
  <si>
    <t>8775</t>
  </si>
  <si>
    <t>02C030</t>
  </si>
  <si>
    <t>63508</t>
  </si>
  <si>
    <t>ส754/5916</t>
  </si>
  <si>
    <t>นาย สมบัติ เนื่องพุกก์</t>
  </si>
  <si>
    <t>7128</t>
  </si>
  <si>
    <t>01E070</t>
  </si>
  <si>
    <t>35438</t>
  </si>
  <si>
    <t>01E070-B001</t>
  </si>
  <si>
    <t>ส753/7714</t>
  </si>
  <si>
    <t>นาย สมบุญ ยมเกิด</t>
  </si>
  <si>
    <t>เลขที่ 50/1 ม. 4  ต. หนองบัวเหนือ อ. เมืองตาก จ. ตาก</t>
  </si>
  <si>
    <t>9057</t>
  </si>
  <si>
    <t>04D010</t>
  </si>
  <si>
    <t>1105</t>
  </si>
  <si>
    <t>เลขที่ 50/1 หมู่ที่ 4 หนองบัวเหนือ เมืองตาก ตาก</t>
  </si>
  <si>
    <t>04D010-B001</t>
  </si>
  <si>
    <t>ท850/7714</t>
  </si>
  <si>
    <t>น.ส. ทัศนา ยมเกิด</t>
  </si>
  <si>
    <t>เลขที่ 50 หมู่ที่ 4 หนองบัวเหนือ เมืองตาก ตาก</t>
  </si>
  <si>
    <t>04D010-B002</t>
  </si>
  <si>
    <t>9058</t>
  </si>
  <si>
    <t>05C028</t>
  </si>
  <si>
    <t>607</t>
  </si>
  <si>
    <t>9059</t>
  </si>
  <si>
    <t>04B007</t>
  </si>
  <si>
    <t>610</t>
  </si>
  <si>
    <t>ส757/1719</t>
  </si>
  <si>
    <t>3630100001067</t>
  </si>
  <si>
    <t>นาย สมบูรณ์ คลังฤทธิ์</t>
  </si>
  <si>
    <t>เลขที่ 2 ม. 1 ซ. - ถ. -  ต. หนองบัวเหนือ อ. เมืองตาก จ. ตาก</t>
  </si>
  <si>
    <t>8215</t>
  </si>
  <si>
    <t>01C063/001</t>
  </si>
  <si>
    <t>50566</t>
  </si>
  <si>
    <t>6992</t>
  </si>
  <si>
    <t>01C006</t>
  </si>
  <si>
    <t>25567</t>
  </si>
  <si>
    <t>6994</t>
  </si>
  <si>
    <t>01C011</t>
  </si>
  <si>
    <t>25570</t>
  </si>
  <si>
    <t>7393</t>
  </si>
  <si>
    <t>02D089</t>
  </si>
  <si>
    <t>28288</t>
  </si>
  <si>
    <t>ส757/2500</t>
  </si>
  <si>
    <t>3630100003221</t>
  </si>
  <si>
    <t>นาย สมบูรณ์ จิโน</t>
  </si>
  <si>
    <t>เลขที่ 25/1 ม. 1 ซ. - ถ. เจดีย์ยุทธหัตถี  ต. หนองบัวเหนือ อ. เมืองตาก จ. ตาก</t>
  </si>
  <si>
    <t>8316</t>
  </si>
  <si>
    <t>01E004/004</t>
  </si>
  <si>
    <t>54340</t>
  </si>
  <si>
    <t>เลขที่ 25/1 หมู่ที่ 1 ซ. - ถ. เจดีย์ยุทธหัตถี หนองบัวเหนือ เมืองตาก ตาก</t>
  </si>
  <si>
    <t>01E004/004-B001</t>
  </si>
  <si>
    <t>8317</t>
  </si>
  <si>
    <t>01E004/003</t>
  </si>
  <si>
    <t>54341</t>
  </si>
  <si>
    <t>8318</t>
  </si>
  <si>
    <t>01E004/001</t>
  </si>
  <si>
    <t>54343</t>
  </si>
  <si>
    <t>7091</t>
  </si>
  <si>
    <t>01E004</t>
  </si>
  <si>
    <t>17603</t>
  </si>
  <si>
    <t>01E004-B001</t>
  </si>
  <si>
    <t>8650</t>
  </si>
  <si>
    <t>01E004/002</t>
  </si>
  <si>
    <t>54342</t>
  </si>
  <si>
    <t>01E004/002-B001</t>
  </si>
  <si>
    <t>7137</t>
  </si>
  <si>
    <t>01E085</t>
  </si>
  <si>
    <t>25603</t>
  </si>
  <si>
    <t>7143</t>
  </si>
  <si>
    <t>01F005</t>
  </si>
  <si>
    <t>25615</t>
  </si>
  <si>
    <t>ส757/7774</t>
  </si>
  <si>
    <t>3630100015661</t>
  </si>
  <si>
    <t>นาง สมบูรณ์ วรรณดิษฐ์</t>
  </si>
  <si>
    <t>เลขที่ 28 ม. 7 ซ. - ถ. -  ต. หนองบัวเหนือ อ. เมืองตาก จ. ตาก</t>
  </si>
  <si>
    <t>7538</t>
  </si>
  <si>
    <t>03F033</t>
  </si>
  <si>
    <t>25721</t>
  </si>
  <si>
    <t>7531</t>
  </si>
  <si>
    <t>03F025</t>
  </si>
  <si>
    <t>25648</t>
  </si>
  <si>
    <t>ส757/8784</t>
  </si>
  <si>
    <t>3630100003451</t>
  </si>
  <si>
    <t>นาย สมบูรณ์ สายสด</t>
  </si>
  <si>
    <t>เลขที่ 27 ม. 1 ซ. - ถ. -  ต. หนองบัวเหนือ อ. เมืองตาก จ. ตาก</t>
  </si>
  <si>
    <t>8715</t>
  </si>
  <si>
    <t>01E073</t>
  </si>
  <si>
    <t>35435</t>
  </si>
  <si>
    <t>เลขที่ 27 หมู่ที่ 1 ซ. - ถ. - หนองบัวเหนือ เมืองตาก ตาก</t>
  </si>
  <si>
    <t>01E073-B001</t>
  </si>
  <si>
    <t>ส757/1781</t>
  </si>
  <si>
    <t>นาย สมบูรณ์ แก้วสุก</t>
  </si>
  <si>
    <t>เลขที่ 67 ม. 3  ต. หนองบัวเหนือ อ. เมืองตาก จ. ตาก</t>
  </si>
  <si>
    <t>8454</t>
  </si>
  <si>
    <t>02A011</t>
  </si>
  <si>
    <t>802</t>
  </si>
  <si>
    <t>8407</t>
  </si>
  <si>
    <t>03J030</t>
  </si>
  <si>
    <t>791</t>
  </si>
  <si>
    <t>8416</t>
  </si>
  <si>
    <t>03J025</t>
  </si>
  <si>
    <t>788</t>
  </si>
  <si>
    <t>ส761/2787</t>
  </si>
  <si>
    <t>นาย สมพงษ์ ฉิมสวัสดิ์</t>
  </si>
  <si>
    <t>8445</t>
  </si>
  <si>
    <t>03H029</t>
  </si>
  <si>
    <t>848</t>
  </si>
  <si>
    <t>เลขที่ 77/2 ม. 8  ต. หนองบัวเหนือ อ. เมืองตาก จ. ตาก</t>
  </si>
  <si>
    <t>9312</t>
  </si>
  <si>
    <t>08A009</t>
  </si>
  <si>
    <t>1268</t>
  </si>
  <si>
    <t>9359</t>
  </si>
  <si>
    <t>08A035</t>
  </si>
  <si>
    <t>885</t>
  </si>
  <si>
    <t>ส765/5330</t>
  </si>
  <si>
    <t>3630100003728</t>
  </si>
  <si>
    <t>นาย สมพบ ปัญญา</t>
  </si>
  <si>
    <t>เลขที่ 47 ม. 1  ต. หนองบัวเหนือ อ. เมืองตาก จ. ตาก</t>
  </si>
  <si>
    <t>7817</t>
  </si>
  <si>
    <t>01G029</t>
  </si>
  <si>
    <t>17655</t>
  </si>
  <si>
    <t>เลขที่ 47 หมู่ที่ 1 หนองบัวเหนือ เมืองตาก ตาก</t>
  </si>
  <si>
    <t>01G029-B001</t>
  </si>
  <si>
    <t>ส767/2557</t>
  </si>
  <si>
    <t>3630100023711</t>
  </si>
  <si>
    <t>นาง สมพร จันทร์ฤทธิ์</t>
  </si>
  <si>
    <t>เลขที่ 144/1 ม. 3 ซ. - ถ. เจดีย์ยุทธหัตถี  ต. หนองบัวเหนือ อ. เมืองตาก จ. ตาก</t>
  </si>
  <si>
    <t>7581</t>
  </si>
  <si>
    <t>03F093</t>
  </si>
  <si>
    <t>22250</t>
  </si>
  <si>
    <t>เลขที่ 144/1 หมู่ที่ 3 ซ. - ถ. เจดีย์ยุทธหัตถี หนองบัวเหนือ เมืองตาก ตาก</t>
  </si>
  <si>
    <t>03F093-B001</t>
  </si>
  <si>
    <t>03F093-B002</t>
  </si>
  <si>
    <t>7636</t>
  </si>
  <si>
    <t>03H061</t>
  </si>
  <si>
    <t>27004</t>
  </si>
  <si>
    <t>ส767/2597</t>
  </si>
  <si>
    <t>3630100032230</t>
  </si>
  <si>
    <t>นาย สมพร ชื่นอารมณ์</t>
  </si>
  <si>
    <t>เลขที่ 80/1 ม. 8  ต. หนองบัวเหนือ อ. เมืองตาก จ. ตาก</t>
  </si>
  <si>
    <t>9249</t>
  </si>
  <si>
    <t>08A026</t>
  </si>
  <si>
    <t>526</t>
  </si>
  <si>
    <t>8144</t>
  </si>
  <si>
    <t>05A015</t>
  </si>
  <si>
    <t>49195</t>
  </si>
  <si>
    <t>ส767/8779</t>
  </si>
  <si>
    <t>นาง สมพร ส่วยอู</t>
  </si>
  <si>
    <t>เลขที่ 28 ม. 1 ซ. - ถ. เจดีย์ยุทธหัตถี  ต. หนองบัวเหนือ อ. เมืองตาก จ. ตาก</t>
  </si>
  <si>
    <t>7204</t>
  </si>
  <si>
    <t>01F090</t>
  </si>
  <si>
    <t>26377</t>
  </si>
  <si>
    <t>เลขที่ 209 ม. 7  ต. หนองบัวเหนือ อ. เมืองตาก จ. ตาก</t>
  </si>
  <si>
    <t>9184</t>
  </si>
  <si>
    <t>07A067</t>
  </si>
  <si>
    <t>956</t>
  </si>
  <si>
    <t>8962</t>
  </si>
  <si>
    <t>03G021/001</t>
  </si>
  <si>
    <t>64250</t>
  </si>
  <si>
    <t>ส767/8175</t>
  </si>
  <si>
    <t>น.ส. สมพร แหงมปาน</t>
  </si>
  <si>
    <t>เลขที่ 12/1 ม. 7  ต. หนองบัวเหนือ อ. เมืองตาก จ. ตาก</t>
  </si>
  <si>
    <t>8581</t>
  </si>
  <si>
    <t>07C031</t>
  </si>
  <si>
    <t>1156</t>
  </si>
  <si>
    <t>เลขที่ 12/1 หมู่ที่ 7 หนองบัวเหนือ เมืองตาก ตาก</t>
  </si>
  <si>
    <t>07C031-B001</t>
  </si>
  <si>
    <t>ท950/8175</t>
  </si>
  <si>
    <t>น.ส. ทอน แหงมปาน</t>
  </si>
  <si>
    <t>เลขที่ 12 หมู่ที่ 7 หนองบัวเหนือ เมืองตาก ตาก</t>
  </si>
  <si>
    <t>07C031-B002</t>
  </si>
  <si>
    <t>พ800/7711</t>
  </si>
  <si>
    <t>นาย พิศ ม่วงแก้ว</t>
  </si>
  <si>
    <t>เลขที่ 136 หมู่ที่ 7 หนองบัวเหนือ เมืองตาก ตาก</t>
  </si>
  <si>
    <t>07C031-B003</t>
  </si>
  <si>
    <t>ส768/7187</t>
  </si>
  <si>
    <t>3630100021785</t>
  </si>
  <si>
    <t>น.ส. สมพิศ วงษ์เวียน</t>
  </si>
  <si>
    <t>เลขที่ 118 ม. 3 ซ. - ถ. เจดีย์ยุทธหัตถี  ต. หนองบัวเหนือ อ. เมืองตาก จ. ตาก</t>
  </si>
  <si>
    <t>7492</t>
  </si>
  <si>
    <t>03D023</t>
  </si>
  <si>
    <t>27515</t>
  </si>
  <si>
    <t>ส768/5771</t>
  </si>
  <si>
    <t>3630100041557</t>
  </si>
  <si>
    <t>นาย สมพิศ เนียมก้อน</t>
  </si>
  <si>
    <t>เลขที่ 9/1 ม. 6 ซ. บ้านไรท่าตะกู ถ. -  ต. หนองบัวเหนือ อ. เมืองตาก จ. ตาก</t>
  </si>
  <si>
    <t>7397</t>
  </si>
  <si>
    <t>03A005</t>
  </si>
  <si>
    <t>29816</t>
  </si>
  <si>
    <t>ส774/6777</t>
  </si>
  <si>
    <t>3630100003039</t>
  </si>
  <si>
    <t>นาย สมมาตร พรมมา</t>
  </si>
  <si>
    <t>7209</t>
  </si>
  <si>
    <t>01F102</t>
  </si>
  <si>
    <t>50652</t>
  </si>
  <si>
    <t>7807</t>
  </si>
  <si>
    <t>01C018</t>
  </si>
  <si>
    <t>17564</t>
  </si>
  <si>
    <t>เลขที่ 28 หมู่ที่ 1 ซ. - ถ. เจดีย์ยุทธหัตถี หนองบัวเหนือ เมืองตาก ตาก</t>
  </si>
  <si>
    <t>01C018-B001</t>
  </si>
  <si>
    <t>7092</t>
  </si>
  <si>
    <t>01E005</t>
  </si>
  <si>
    <t>17604</t>
  </si>
  <si>
    <t>01E005-B001</t>
  </si>
  <si>
    <t>ส774/7912</t>
  </si>
  <si>
    <t>นาย สมมาตร เมืองใจ</t>
  </si>
  <si>
    <t>เลขที่ 87 ม. 3  ต. หนองบัวเหนือ อ. เมืองตาก จ. ตาก</t>
  </si>
  <si>
    <t>8474</t>
  </si>
  <si>
    <t>03J014</t>
  </si>
  <si>
    <t>819</t>
  </si>
  <si>
    <t>ส774/7181</t>
  </si>
  <si>
    <t>นาย สมมิตร วงษ์คำ</t>
  </si>
  <si>
    <t>เลขที่ 56/9 ม. 6  ต. หนองบัวใต้ อ. เมืองตาก จ. ตาก</t>
  </si>
  <si>
    <t>8857</t>
  </si>
  <si>
    <t>07B002</t>
  </si>
  <si>
    <t>07B002-B001</t>
  </si>
  <si>
    <t>ส770/2576</t>
  </si>
  <si>
    <t>3630100024717</t>
  </si>
  <si>
    <t>น.ส. สมร จัทร์พุฒ</t>
  </si>
  <si>
    <t>เลขที่ 159 ม. 3 ซ. - ถ. เจดีย์ยุทธหัตถี  ต. หนองบัวเหนือ อ. เมืองตาก จ. ตาก</t>
  </si>
  <si>
    <t>7744</t>
  </si>
  <si>
    <t>03J062</t>
  </si>
  <si>
    <t>26988</t>
  </si>
  <si>
    <t>ส787/1920</t>
  </si>
  <si>
    <t>3630100066746</t>
  </si>
  <si>
    <t>นาง สมศรี ก้อใจ</t>
  </si>
  <si>
    <t>เลขที่ 114 ม. 1 ซ. - ถ. เจดีย์ยุทธหัตถี  ต. หนองบัวเหนือ อ. เมืองตาก จ. ตาก</t>
  </si>
  <si>
    <t>7226</t>
  </si>
  <si>
    <t>01G030</t>
  </si>
  <si>
    <t>17656</t>
  </si>
  <si>
    <t>เลขที่ 114 หมู่ที่ 1 ซ. - ถ. เจดีย์ยุทธหัตถี หนองบัวเหนือ เมืองตาก ตาก</t>
  </si>
  <si>
    <t>01G030-B001</t>
  </si>
  <si>
    <t>ส787/8774</t>
  </si>
  <si>
    <t>3630100004121</t>
  </si>
  <si>
    <t>นาง สมศรี ศรีวัตถา</t>
  </si>
  <si>
    <t>8153</t>
  </si>
  <si>
    <t>01H034</t>
  </si>
  <si>
    <t>48829</t>
  </si>
  <si>
    <t>ส781/1737</t>
  </si>
  <si>
    <t>3630100357864</t>
  </si>
  <si>
    <t>นาย สมศักดิ์ ขวัญเมือง</t>
  </si>
  <si>
    <t>เลขที่ 811/86 ม. 10 ซ. แม่ปะ ถ. -  ต. แม่ปะ อ. แม่สอด จ. ตาก</t>
  </si>
  <si>
    <t>7504</t>
  </si>
  <si>
    <t>03E019</t>
  </si>
  <si>
    <t>25656</t>
  </si>
  <si>
    <t>ส781/1700</t>
  </si>
  <si>
    <t>นาย สมศักดิ์ คำมี</t>
  </si>
  <si>
    <t>9451</t>
  </si>
  <si>
    <t>55X3427</t>
  </si>
  <si>
    <t>เลขที่ 27 หมู่ที่ 8 หนองบัวเหนือ เมืองตาก ตาก</t>
  </si>
  <si>
    <t>-B002</t>
  </si>
  <si>
    <t>ส781/5918</t>
  </si>
  <si>
    <t>3630100021297</t>
  </si>
  <si>
    <t>นาย สมศักดิ์ ทองศร</t>
  </si>
  <si>
    <t>8359</t>
  </si>
  <si>
    <t>03G016/001</t>
  </si>
  <si>
    <t>52723</t>
  </si>
  <si>
    <t>ส781/5557</t>
  </si>
  <si>
    <t>3630100018784</t>
  </si>
  <si>
    <t>นาย สมศักดิ์ ปานบัวคำ</t>
  </si>
  <si>
    <t>เลขที่ 211 ม. 3 ซ. - ถ. -  ต. หนองบัวเหนือ อ. เมืองตาก จ. ตาก</t>
  </si>
  <si>
    <t>7939</t>
  </si>
  <si>
    <t>02A028</t>
  </si>
  <si>
    <t>27015</t>
  </si>
  <si>
    <t>8207</t>
  </si>
  <si>
    <t>02A058</t>
  </si>
  <si>
    <t>49325</t>
  </si>
  <si>
    <t>8208</t>
  </si>
  <si>
    <t>02A060</t>
  </si>
  <si>
    <t>49327</t>
  </si>
  <si>
    <t>8811</t>
  </si>
  <si>
    <t>02B009</t>
  </si>
  <si>
    <t>25772</t>
  </si>
  <si>
    <t>7277</t>
  </si>
  <si>
    <t>02A031</t>
  </si>
  <si>
    <t>29807</t>
  </si>
  <si>
    <t>8813</t>
  </si>
  <si>
    <t>02B010</t>
  </si>
  <si>
    <t>61201</t>
  </si>
  <si>
    <t>8815</t>
  </si>
  <si>
    <t>02B014/003</t>
  </si>
  <si>
    <t>63531</t>
  </si>
  <si>
    <t>7299</t>
  </si>
  <si>
    <t>02B007</t>
  </si>
  <si>
    <t>25770</t>
  </si>
  <si>
    <t>7300</t>
  </si>
  <si>
    <t>02B008</t>
  </si>
  <si>
    <t>25771</t>
  </si>
  <si>
    <t>8812</t>
  </si>
  <si>
    <t>02A057</t>
  </si>
  <si>
    <t>49322</t>
  </si>
  <si>
    <t>8520</t>
  </si>
  <si>
    <t>02B012/001</t>
  </si>
  <si>
    <t>25774</t>
  </si>
  <si>
    <t>ส781/7714</t>
  </si>
  <si>
    <t>3630100004007</t>
  </si>
  <si>
    <t>นาย สมศักดิ์ ยมเกิด</t>
  </si>
  <si>
    <t>เลขที่ 34 ม. 1 ซ. - ถ. -  ต. หนองบัวเหนือ อ. เมืองตาก จ. ตาก</t>
  </si>
  <si>
    <t>7061</t>
  </si>
  <si>
    <t>01D010</t>
  </si>
  <si>
    <t>28431</t>
  </si>
  <si>
    <t>ส781/8785</t>
  </si>
  <si>
    <t>นาย สมศักดิ์ หมี้แสน</t>
  </si>
  <si>
    <t>7750</t>
  </si>
  <si>
    <t>03K021</t>
  </si>
  <si>
    <t>49159</t>
  </si>
  <si>
    <t>03K021-B001</t>
  </si>
  <si>
    <t>ส781/2738</t>
  </si>
  <si>
    <t>3630600378221</t>
  </si>
  <si>
    <t>นาย สมศักดิ์ เจริญสุข</t>
  </si>
  <si>
    <t>เลขที่ 48 ม. 1  ต. หนองบัวเหนือ อ. เมืองตาก จ. ตาก</t>
  </si>
  <si>
    <t>8151</t>
  </si>
  <si>
    <t>01F040/001</t>
  </si>
  <si>
    <t>32663</t>
  </si>
  <si>
    <t>7162</t>
  </si>
  <si>
    <t>01F032</t>
  </si>
  <si>
    <t>28444</t>
  </si>
  <si>
    <t>ส781/8167</t>
  </si>
  <si>
    <t>3630100016455</t>
  </si>
  <si>
    <t>นาย สมศักดิ์ เส็งเพิ่ม</t>
  </si>
  <si>
    <t>เลขที่ 36/1 ม. 7 ซ. - ถ. -  ต. หนองบัวเหนือ อ. เมืองตาก จ. ตาก</t>
  </si>
  <si>
    <t>8710</t>
  </si>
  <si>
    <t>03E015/001</t>
  </si>
  <si>
    <t>54039</t>
  </si>
  <si>
    <t>8711</t>
  </si>
  <si>
    <t>03E005</t>
  </si>
  <si>
    <t>25635</t>
  </si>
  <si>
    <t>7446</t>
  </si>
  <si>
    <t>03C005</t>
  </si>
  <si>
    <t>29808</t>
  </si>
  <si>
    <t>7502</t>
  </si>
  <si>
    <t>03E015</t>
  </si>
  <si>
    <t>25665</t>
  </si>
  <si>
    <t>ส787/2787</t>
  </si>
  <si>
    <t>3630100018547</t>
  </si>
  <si>
    <t>น.ส. สมหมาย ฉิมสวัสดิ์</t>
  </si>
  <si>
    <t>8294</t>
  </si>
  <si>
    <t>03J054/004</t>
  </si>
  <si>
    <t>55525</t>
  </si>
  <si>
    <t>ส787/5557</t>
  </si>
  <si>
    <t>นาง สมหมาย ปานบัวคำ</t>
  </si>
  <si>
    <t>7275</t>
  </si>
  <si>
    <t>02A029</t>
  </si>
  <si>
    <t>27014</t>
  </si>
  <si>
    <t>เลขที่ 211 หมู่ที่ 3 ซ. - ถ. - หนองบัวเหนือ เมืองตาก ตาก</t>
  </si>
  <si>
    <t>02A029-B029</t>
  </si>
  <si>
    <t>8440</t>
  </si>
  <si>
    <t>03J032</t>
  </si>
  <si>
    <t>808</t>
  </si>
  <si>
    <t>8619</t>
  </si>
  <si>
    <t>02A008</t>
  </si>
  <si>
    <t>799</t>
  </si>
  <si>
    <t>ส787/7948</t>
  </si>
  <si>
    <t>3630100024121</t>
  </si>
  <si>
    <t>นาง สมหวัง ม้าอุตส่าห์</t>
  </si>
  <si>
    <t>เลขที่ 151/1 ม. 3  ต. หนองบัวเหนือ อ. เมืองตาก จ. ตาก</t>
  </si>
  <si>
    <t>8688</t>
  </si>
  <si>
    <t>03K004</t>
  </si>
  <si>
    <t>422</t>
  </si>
  <si>
    <t>7908</t>
  </si>
  <si>
    <t>03I125</t>
  </si>
  <si>
    <t>25708</t>
  </si>
  <si>
    <t>ส770/5310</t>
  </si>
  <si>
    <t>นาย สมัย บุญไข</t>
  </si>
  <si>
    <t>เลขที่ 56/1 ม. 1  ต. หนองบัวเหนือ อ. เมืองตาก จ. ตาก</t>
  </si>
  <si>
    <t>7148</t>
  </si>
  <si>
    <t>01G075/001</t>
  </si>
  <si>
    <t>17671</t>
  </si>
  <si>
    <t>เลขที่ 56/1 หมู่ที่ 1 หนองบัวเหนือ เมืองตาก ตาก</t>
  </si>
  <si>
    <t>01G075/001-B001</t>
  </si>
  <si>
    <t>ส750/4772</t>
  </si>
  <si>
    <t>3630100003493</t>
  </si>
  <si>
    <t>นาย สมาน ตะยะราช</t>
  </si>
  <si>
    <t>เลขที่ 139 ม. 1  ต. หนองบัวเหนือ อ. เมืองตาก จ. ตาก</t>
  </si>
  <si>
    <t>8273</t>
  </si>
  <si>
    <t>01F092/001</t>
  </si>
  <si>
    <t>54232</t>
  </si>
  <si>
    <t>8315</t>
  </si>
  <si>
    <t>01F056/001</t>
  </si>
  <si>
    <t>54239</t>
  </si>
  <si>
    <t>เลขที่ 139 หมู่ที่ 1 หนองบัวเหนือ เมืองตาก ตาก</t>
  </si>
  <si>
    <t>01F056/001-B001</t>
  </si>
  <si>
    <t>8244</t>
  </si>
  <si>
    <t>05A027</t>
  </si>
  <si>
    <t>49308</t>
  </si>
  <si>
    <t>ส750/5671</t>
  </si>
  <si>
    <t>3340701099234</t>
  </si>
  <si>
    <t>นาย สมาน เทพารักษ์</t>
  </si>
  <si>
    <t>เลขที่ 57 ม. 7  ต. หนองบัวเหนือ อ. เมืองตาก จ. ตาก</t>
  </si>
  <si>
    <t>8219</t>
  </si>
  <si>
    <t>03F031/004</t>
  </si>
  <si>
    <t>52192</t>
  </si>
  <si>
    <t>7539</t>
  </si>
  <si>
    <t>03F034</t>
  </si>
  <si>
    <t>25504</t>
  </si>
  <si>
    <t>ส717/7157</t>
  </si>
  <si>
    <t>นาย สมเกียรติ มากทรัพย์</t>
  </si>
  <si>
    <t>เลขที่ 39 ม. 8  ต. หนองบัวเหนือ อ. เมืองตาก จ. ตาก</t>
  </si>
  <si>
    <t>9011</t>
  </si>
  <si>
    <t>08B055</t>
  </si>
  <si>
    <t>เลขที่ 39 หมู่ที่ 8 หนองบัวเหนือ เมืองตาก ตาก</t>
  </si>
  <si>
    <t>08B055-B001</t>
  </si>
  <si>
    <t>ม400/7157</t>
  </si>
  <si>
    <t>นาง มณี มากทรัพย์</t>
  </si>
  <si>
    <t>เลขที่ 39/3 หมู่ที่ 8 หนองบัวเหนือ เมืองตาก ตาก</t>
  </si>
  <si>
    <t>08B055-B002</t>
  </si>
  <si>
    <t>08B055-B003</t>
  </si>
  <si>
    <t>08B055-B004</t>
  </si>
  <si>
    <t>พ770/7157</t>
  </si>
  <si>
    <t>นาง พเยาว์ มากทรัพย์</t>
  </si>
  <si>
    <t>เลขที่ 49 หมู่ที่ 8 หนองบัวเหนือ เมืองตาก ตาก</t>
  </si>
  <si>
    <t>08B055-B005</t>
  </si>
  <si>
    <t>9311</t>
  </si>
  <si>
    <t>04A039</t>
  </si>
  <si>
    <t>639</t>
  </si>
  <si>
    <t>ส717/7714</t>
  </si>
  <si>
    <t>3630100024407</t>
  </si>
  <si>
    <t>นาย สมเกียรติ ยมเกิด</t>
  </si>
  <si>
    <t>8784</t>
  </si>
  <si>
    <t>03K015</t>
  </si>
  <si>
    <t>30089</t>
  </si>
  <si>
    <t>03K015-B001</t>
  </si>
  <si>
    <t>8093</t>
  </si>
  <si>
    <t>03J072</t>
  </si>
  <si>
    <t>48924</t>
  </si>
  <si>
    <t>8929</t>
  </si>
  <si>
    <t>02B002/001</t>
  </si>
  <si>
    <t>64127</t>
  </si>
  <si>
    <t>ส762/9727</t>
  </si>
  <si>
    <t>3630100045099</t>
  </si>
  <si>
    <t>นาง สมเพชร อยู่จุ้ย</t>
  </si>
  <si>
    <t>8195</t>
  </si>
  <si>
    <t>03F139</t>
  </si>
  <si>
    <t>49003</t>
  </si>
  <si>
    <t>8201</t>
  </si>
  <si>
    <t>03F134</t>
  </si>
  <si>
    <t>49011</t>
  </si>
  <si>
    <t>9445</t>
  </si>
  <si>
    <t>03F135</t>
  </si>
  <si>
    <t>49012</t>
  </si>
  <si>
    <t>ส762/5918</t>
  </si>
  <si>
    <t>3630100021319</t>
  </si>
  <si>
    <t>นาย สมโภชน์ ทองศร</t>
  </si>
  <si>
    <t>8358</t>
  </si>
  <si>
    <t>03G016/003</t>
  </si>
  <si>
    <t>52721</t>
  </si>
  <si>
    <t>เลขที่ 112/1 หมู่ที่ 3 หนองบัวเหนือ เมืองตาก ตาก</t>
  </si>
  <si>
    <t>03G016/003-B001</t>
  </si>
  <si>
    <t>8421</t>
  </si>
  <si>
    <t>03H041</t>
  </si>
  <si>
    <t>ส720/8762</t>
  </si>
  <si>
    <t>1630100008162</t>
  </si>
  <si>
    <t>นาง สมใจ ศรพิชัย</t>
  </si>
  <si>
    <t>เลขที่ 26 ม. 3  ต. วังประจบ อ. เมืองตาก จ. ตาก</t>
  </si>
  <si>
    <t>7145</t>
  </si>
  <si>
    <t>01F008</t>
  </si>
  <si>
    <t>47301</t>
  </si>
  <si>
    <t>7146</t>
  </si>
  <si>
    <t>01F009</t>
  </si>
  <si>
    <t>47300</t>
  </si>
  <si>
    <t>7147</t>
  </si>
  <si>
    <t>01F010</t>
  </si>
  <si>
    <t>47299</t>
  </si>
  <si>
    <t>ส778/7857</t>
  </si>
  <si>
    <t>3639900038958</t>
  </si>
  <si>
    <t>นาง สรรสิริ วะศินรัตน์</t>
  </si>
  <si>
    <t>เลขที่ 429/1 ม. 1 ถ. ตากสิน  ต. หนองหลวง อ. เมืองตาก จ. ตาก</t>
  </si>
  <si>
    <t>7174</t>
  </si>
  <si>
    <t>01F045</t>
  </si>
  <si>
    <t>32666</t>
  </si>
  <si>
    <t>เลขที่ 429/1 หมู่ที่ 1 ถ. ตากสิน หนองหลวง เมืองตาก ตาก</t>
  </si>
  <si>
    <t>01F045-B001</t>
  </si>
  <si>
    <t>ส732/4187</t>
  </si>
  <si>
    <t>3160200495864</t>
  </si>
  <si>
    <t>น.ส. สราญจิตร ตั้งสลุง</t>
  </si>
  <si>
    <t>เลขที่ 98 ม. 2 ซ. - ถ. -  ต. แม่กลอง อ. อุ้มผาง จ. ตาก</t>
  </si>
  <si>
    <t>7572</t>
  </si>
  <si>
    <t>03F071</t>
  </si>
  <si>
    <t>41067</t>
  </si>
  <si>
    <t>ส733/5747</t>
  </si>
  <si>
    <t>น.ส. สริญญา เปี้ยตะมะ</t>
  </si>
  <si>
    <t>เลขที่ 2/1 ม. 5  ต. หนองบัวเหนือ อ. เมืองตาก จ. ตาก</t>
  </si>
  <si>
    <t>9121</t>
  </si>
  <si>
    <t>05C021</t>
  </si>
  <si>
    <t>595</t>
  </si>
  <si>
    <t>เลขที่ 2/1 หมู่ที่ 5 หนองบัวเหนือ เมืองตาก ตาก</t>
  </si>
  <si>
    <t>05C021-B001</t>
  </si>
  <si>
    <t>ส797/5700</t>
  </si>
  <si>
    <t>นาง สร้อย ปาลี</t>
  </si>
  <si>
    <t>เลขที่ 51/3 ม. 4  ต. หนองบัวเหนือ อ. เมืองตาก จ. ตาก</t>
  </si>
  <si>
    <t>9054</t>
  </si>
  <si>
    <t>04D009</t>
  </si>
  <si>
    <t>1099</t>
  </si>
  <si>
    <t>เลขที่ 51/3 หมู่ที่ 4 หนองบัวเหนือ เมืองตาก ตาก</t>
  </si>
  <si>
    <t>04D009-B001</t>
  </si>
  <si>
    <t>ฉ777/7181</t>
  </si>
  <si>
    <t>นาย เฉล้ยว วงษ์เคลือบ</t>
  </si>
  <si>
    <t>เลขที่ 51 หมู่ที่ 4 หนองบัวเหนือ เมืองตาก ตาก</t>
  </si>
  <si>
    <t>04D009-B002</t>
  </si>
  <si>
    <t>ส718/1769</t>
  </si>
  <si>
    <t>น.ส. สวงษ์ ขาวผ่อง</t>
  </si>
  <si>
    <t>7229</t>
  </si>
  <si>
    <t>01G040</t>
  </si>
  <si>
    <t>28185</t>
  </si>
  <si>
    <t>ส718/2174</t>
  </si>
  <si>
    <t>นาง สวงษ์ ชูกรณ์</t>
  </si>
  <si>
    <t>เลขที่ 145 ม. 8  ต. หนองบัวเหนือ อ. เมืองตาก จ. ตาก</t>
  </si>
  <si>
    <t>9005</t>
  </si>
  <si>
    <t>08B039</t>
  </si>
  <si>
    <t>252</t>
  </si>
  <si>
    <t>เลขที่ 145 หมู่ที่ 8 หนองบัวเหนือ เมืองตาก ตาก</t>
  </si>
  <si>
    <t>08B039-B001</t>
  </si>
  <si>
    <t>08B039-B002</t>
  </si>
  <si>
    <t>ส718/1797</t>
  </si>
  <si>
    <t>3630100005682</t>
  </si>
  <si>
    <t>น.ส. สวงษ์ เครือใย</t>
  </si>
  <si>
    <t>เลขที่ 55 ม. 1 ซ. - ถ. -  ต. หนองบัวเหนือ อ. เมืองตาก จ. ตาก</t>
  </si>
  <si>
    <t>7384</t>
  </si>
  <si>
    <t>02D071</t>
  </si>
  <si>
    <t>25546</t>
  </si>
  <si>
    <t>ส777/7799</t>
  </si>
  <si>
    <t>นาง สวรรยา มะลิอ่อง</t>
  </si>
  <si>
    <t>เลขที่ 87/4 ม. 2  ต. บ้านรี อ. เมืองอ่างทอง จ. อ่างทอง</t>
  </si>
  <si>
    <t>9275</t>
  </si>
  <si>
    <t>04B006</t>
  </si>
  <si>
    <t>611</t>
  </si>
  <si>
    <t>ส784/1755</t>
  </si>
  <si>
    <t>3630100016226</t>
  </si>
  <si>
    <t>นาย สวัสดิ์ งามนนท์</t>
  </si>
  <si>
    <t>เลขที่ 35/1 ม. 7 ซ. - ถ. -  ต. หนองบัวเหนือ อ. เมืองตาก จ. ตาก</t>
  </si>
  <si>
    <t>7469</t>
  </si>
  <si>
    <t>03C041</t>
  </si>
  <si>
    <t>27546</t>
  </si>
  <si>
    <t>8554</t>
  </si>
  <si>
    <t>07D044</t>
  </si>
  <si>
    <t>1121</t>
  </si>
  <si>
    <t>เลขที่ 35/1 หมู่ที่ 7 ซ. - ถ. - หนองบัวเหนือ เมืองตาก ตาก</t>
  </si>
  <si>
    <t>07D044-B001</t>
  </si>
  <si>
    <t>8826</t>
  </si>
  <si>
    <t>03E009</t>
  </si>
  <si>
    <t>25661</t>
  </si>
  <si>
    <t>9413</t>
  </si>
  <si>
    <t>07D043</t>
  </si>
  <si>
    <t>1479</t>
  </si>
  <si>
    <t>ส784/9775</t>
  </si>
  <si>
    <t>3630100017669</t>
  </si>
  <si>
    <t>นาย สวัสดิ์ อ่วมทองสุก</t>
  </si>
  <si>
    <t>เลขที่ 49 ม. 3 ซ. - ถ. เจดีย์ยุทธหัตถี  ต. หนองบัวเหนือ อ. เมืองตาก จ. ตาก</t>
  </si>
  <si>
    <t>9216</t>
  </si>
  <si>
    <t>08C001</t>
  </si>
  <si>
    <t>492</t>
  </si>
  <si>
    <t>7449</t>
  </si>
  <si>
    <t>03C008</t>
  </si>
  <si>
    <t>27528</t>
  </si>
  <si>
    <t>8235</t>
  </si>
  <si>
    <t>03F142</t>
  </si>
  <si>
    <t>49187</t>
  </si>
  <si>
    <t>8414</t>
  </si>
  <si>
    <t>03H011</t>
  </si>
  <si>
    <t>832</t>
  </si>
  <si>
    <t>ส754/8185</t>
  </si>
  <si>
    <t>3630100012956</t>
  </si>
  <si>
    <t>นาย สวาทดิ์ สุขสบาย</t>
  </si>
  <si>
    <t>เลขที่ 4/2 ม. 7 ซ. - ถ. -  ต. หนองบัวเหนือ อ. เมืองตาก จ. ตาก</t>
  </si>
  <si>
    <t>8574</t>
  </si>
  <si>
    <t>07C039</t>
  </si>
  <si>
    <t>1150</t>
  </si>
  <si>
    <t>เลขที่ 4/2 หมู่ที่ 7 ซ. - ถ. - หนองบัวเหนือ เมืองตาก ตาก</t>
  </si>
  <si>
    <t>07C039-B001</t>
  </si>
  <si>
    <t>,ห้องน้ำ,โรงเก็บของ</t>
  </si>
  <si>
    <t>9429</t>
  </si>
  <si>
    <t>07C025</t>
  </si>
  <si>
    <t>969</t>
  </si>
  <si>
    <t>7400</t>
  </si>
  <si>
    <t>03A008</t>
  </si>
  <si>
    <t>27926</t>
  </si>
  <si>
    <t>ส710/2557</t>
  </si>
  <si>
    <t>นาง สวิง จันทร์น้อย</t>
  </si>
  <si>
    <t>9310</t>
  </si>
  <si>
    <t>08A065</t>
  </si>
  <si>
    <t>1267</t>
  </si>
  <si>
    <t>9315</t>
  </si>
  <si>
    <t>08A069</t>
  </si>
  <si>
    <t>1271</t>
  </si>
  <si>
    <t>9318</t>
  </si>
  <si>
    <t>08A003</t>
  </si>
  <si>
    <t>1275</t>
  </si>
  <si>
    <t>9210</t>
  </si>
  <si>
    <t>07B010</t>
  </si>
  <si>
    <t>460</t>
  </si>
  <si>
    <t>ส710/5314</t>
  </si>
  <si>
    <t>3630100011518</t>
  </si>
  <si>
    <t>นาง สวิง บุญกัณฑ์</t>
  </si>
  <si>
    <t>เลขที่ 34 ม. 2 ซ. - ถ. -  ต. หนองบัวเหนือ อ. เมืองตาก จ. ตาก</t>
  </si>
  <si>
    <t>7330</t>
  </si>
  <si>
    <t>02C001</t>
  </si>
  <si>
    <t>28835</t>
  </si>
  <si>
    <t>7374</t>
  </si>
  <si>
    <t>02D028</t>
  </si>
  <si>
    <t>49316</t>
  </si>
  <si>
    <t>เลขที่ 34 หมู่ที่ 2 ซ. - ถ. - หนองบัวเหนือ เมืองตาก ตาก</t>
  </si>
  <si>
    <t>02D028-B001</t>
  </si>
  <si>
    <t>ส710/5540</t>
  </si>
  <si>
    <t>นาง สวิง ปานดี</t>
  </si>
  <si>
    <t>เลขที่ 107 ม. 8  ต. หนองบัวเหนือ อ. เมืองตาก จ. ตาก</t>
  </si>
  <si>
    <t>8979</t>
  </si>
  <si>
    <t>08C014</t>
  </si>
  <si>
    <t>276</t>
  </si>
  <si>
    <t>บ387/1445</t>
  </si>
  <si>
    <t>นาง บุญเสริม เขตต์นนท์</t>
  </si>
  <si>
    <t>เลขที่ 107 หมู่ที่ 8 หนองบัวเหนือ เมืองตาก ตาก</t>
  </si>
  <si>
    <t>08C014-B002</t>
  </si>
  <si>
    <t>ส710/1955</t>
  </si>
  <si>
    <t>นาย สว่าง ขำฤทธิ์</t>
  </si>
  <si>
    <t>เลขที่ 58 ม. 4  ต. หนองบัวเหนือ อ. เมืองตาก จ. ตาก</t>
  </si>
  <si>
    <t>9233</t>
  </si>
  <si>
    <t>08A043</t>
  </si>
  <si>
    <t>511</t>
  </si>
  <si>
    <t>ส710/5514</t>
  </si>
  <si>
    <t>นาย สว่าง ปานเกิด</t>
  </si>
  <si>
    <t>เลขที่ 165/1 ม. 3 ซ. - ถ. เจดีย์ยุทธหัตถี  ต. หนองบัวเหนือ อ. เมืองตาก จ. ตาก</t>
  </si>
  <si>
    <t>8473</t>
  </si>
  <si>
    <t>03J013</t>
  </si>
  <si>
    <t>820</t>
  </si>
  <si>
    <t>7642</t>
  </si>
  <si>
    <t>03I006</t>
  </si>
  <si>
    <t>17751</t>
  </si>
  <si>
    <t>เลขที่ 165/1 หมู่ที่ 3 ซ. - ถ. เจดีย์ยุทธหัตถี หนองบัวเหนือ เมืองตาก ตาก</t>
  </si>
  <si>
    <t>03I006-B001</t>
  </si>
  <si>
    <t>7643</t>
  </si>
  <si>
    <t>03I007</t>
  </si>
  <si>
    <t>17752</t>
  </si>
  <si>
    <t>03I007-B001</t>
  </si>
  <si>
    <t>ส710/7714</t>
  </si>
  <si>
    <t>3630100024385</t>
  </si>
  <si>
    <t>นาง สว่าง ยมเกิด</t>
  </si>
  <si>
    <t>เลขที่ 154/2 ม. 3 ซ. - ถ. เจดีย์ยุทธหัตถี  ต. หนองบัวเหนือ อ. เมืองตาก จ. ตาก</t>
  </si>
  <si>
    <t>7969</t>
  </si>
  <si>
    <t>03K069</t>
  </si>
  <si>
    <t>25744</t>
  </si>
  <si>
    <t>เลขที่ 154/2 หมู่ที่ 3 ซ. - ถ. เจดีย์ยุทธหัตถี หนองบัวเหนือ เมืองตาก ตาก</t>
  </si>
  <si>
    <t>03K069-B001</t>
  </si>
  <si>
    <t>7765</t>
  </si>
  <si>
    <t>03K041</t>
  </si>
  <si>
    <t>25809</t>
  </si>
  <si>
    <t>7301</t>
  </si>
  <si>
    <t>02B011</t>
  </si>
  <si>
    <t>25775</t>
  </si>
  <si>
    <t>8842</t>
  </si>
  <si>
    <t>03K101</t>
  </si>
  <si>
    <t>25745</t>
  </si>
  <si>
    <t>03K101-B001</t>
  </si>
  <si>
    <t>ร้านเครื่องซักผ้าหยอดเหรียญ</t>
  </si>
  <si>
    <t>ร้านขายของชำข้างอบต.</t>
  </si>
  <si>
    <t>8843</t>
  </si>
  <si>
    <t>03J074</t>
  </si>
  <si>
    <t>48917</t>
  </si>
  <si>
    <t>8087</t>
  </si>
  <si>
    <t>03J086</t>
  </si>
  <si>
    <t>48918</t>
  </si>
  <si>
    <t>8088</t>
  </si>
  <si>
    <t>03J085</t>
  </si>
  <si>
    <t>48919</t>
  </si>
  <si>
    <t>8089</t>
  </si>
  <si>
    <t>03J090</t>
  </si>
  <si>
    <t>48920</t>
  </si>
  <si>
    <t>8096</t>
  </si>
  <si>
    <t>03J075</t>
  </si>
  <si>
    <t>48928</t>
  </si>
  <si>
    <t>8097</t>
  </si>
  <si>
    <t>03J011</t>
  </si>
  <si>
    <t>48930</t>
  </si>
  <si>
    <t>7854</t>
  </si>
  <si>
    <t>03J044</t>
  </si>
  <si>
    <t>25474</t>
  </si>
  <si>
    <t>7929</t>
  </si>
  <si>
    <t>03K060</t>
  </si>
  <si>
    <t>25812</t>
  </si>
  <si>
    <t>ส710/8187</t>
  </si>
  <si>
    <t>นาง สว่าง เส็งสาย</t>
  </si>
  <si>
    <t>เลขที่ 136/1 ม. 8  ต. หนองบัวเหนือ อ. เมืองตาก จ. ตาก</t>
  </si>
  <si>
    <t>9145</t>
  </si>
  <si>
    <t>07A001</t>
  </si>
  <si>
    <t>1259</t>
  </si>
  <si>
    <t>ส866/8797</t>
  </si>
  <si>
    <t>3630200136649</t>
  </si>
  <si>
    <t>นาย สหภพ สร้อยทอง</t>
  </si>
  <si>
    <t>เลขที่ 59 ม. 12  ต. ทุ่งกระเชาะ อ. บ้านตาก จ. ตาก</t>
  </si>
  <si>
    <t>8237</t>
  </si>
  <si>
    <t>05A014</t>
  </si>
  <si>
    <t>49190</t>
  </si>
  <si>
    <t>ส910/2557</t>
  </si>
  <si>
    <t>3630100023702</t>
  </si>
  <si>
    <t>นาย สอง จันทร์ฤทธิ์</t>
  </si>
  <si>
    <t>เลขที่ 144/1 ม. 3  ต. หนองบัวเหนือ อ. เมืองตาก จ. ตาก</t>
  </si>
  <si>
    <t>7874</t>
  </si>
  <si>
    <t>03I152</t>
  </si>
  <si>
    <t>25462</t>
  </si>
  <si>
    <t>7876</t>
  </si>
  <si>
    <t>03K044</t>
  </si>
  <si>
    <t>25470</t>
  </si>
  <si>
    <t>ส950/5777</t>
  </si>
  <si>
    <t>3630200287213</t>
  </si>
  <si>
    <t>นาง สอน นวลละออง</t>
  </si>
  <si>
    <t>7880</t>
  </si>
  <si>
    <t>01C008</t>
  </si>
  <si>
    <t>25568</t>
  </si>
  <si>
    <t>ส950/6777</t>
  </si>
  <si>
    <t>3630100009319</t>
  </si>
  <si>
    <t>นาย สอน พรมมา</t>
  </si>
  <si>
    <t>เลขที่ 111 ม. 3 ซ. - ถ. เจดีย์ยุทธหัตถี  ต. หนองบัวเหนือ อ. เมืองตาก จ. ตาก</t>
  </si>
  <si>
    <t>7724</t>
  </si>
  <si>
    <t>03I132</t>
  </si>
  <si>
    <t>25719</t>
  </si>
  <si>
    <t>ส950/8797</t>
  </si>
  <si>
    <t>นาย สอน สร้อยทอง</t>
  </si>
  <si>
    <t>เลขที่ 9 ม. 7  ต. หนองบัวเหนือ อ. เมืองตาก จ. ตาก</t>
  </si>
  <si>
    <t>8578</t>
  </si>
  <si>
    <t>07D008</t>
  </si>
  <si>
    <t>1142</t>
  </si>
  <si>
    <t>จ730/8797</t>
  </si>
  <si>
    <t>3630100015939</t>
  </si>
  <si>
    <t>นาง เจริญ สร้อยทอง</t>
  </si>
  <si>
    <t>เลขที่ 9 หมู่ที่ 3 ซ. บ้านปากห้วยไม้งาม ถ. - หนองบัวเหนือ เมืองตาก ตาก</t>
  </si>
  <si>
    <t>07D008-B001</t>
  </si>
  <si>
    <t>พ700/5535</t>
  </si>
  <si>
    <t>นาง ไพร ใบบุญนาค</t>
  </si>
  <si>
    <t>เลขที่ 9/4 หมู่ที่ 7 หนองบัวเหนือ เมืองตาก ตาก</t>
  </si>
  <si>
    <t>07D008-B002</t>
  </si>
  <si>
    <t>น557/5755</t>
  </si>
  <si>
    <t>น.ส. นันธวรรณ บัวปาน</t>
  </si>
  <si>
    <t>เลขที่ 9/1 หมู่ที่ 7 หนองบัวเหนือ เมืองตาก ตาก</t>
  </si>
  <si>
    <t>07D008-B003</t>
  </si>
  <si>
    <t>นาย สอน. พรมมา</t>
  </si>
  <si>
    <t>เลขที่ 118 ม. 1  ต. หนองบัวเหนือ อ. เมืองตาก จ. ตาก</t>
  </si>
  <si>
    <t>8841</t>
  </si>
  <si>
    <t>03I054</t>
  </si>
  <si>
    <t>17781</t>
  </si>
  <si>
    <t>ส940/1975</t>
  </si>
  <si>
    <t>นาย สอาด ค้อมทอง</t>
  </si>
  <si>
    <t>9123</t>
  </si>
  <si>
    <t>05C025</t>
  </si>
  <si>
    <t>601</t>
  </si>
  <si>
    <t>เลขที่ 17/1 หมู่ที่ 5 หนองบัวเหนือ เมืองตาก ตาก</t>
  </si>
  <si>
    <t>05C025-B002</t>
  </si>
  <si>
    <t>05C025-B003</t>
  </si>
  <si>
    <t>ส910/7117</t>
  </si>
  <si>
    <t>นาง สอิ้ง มงคล</t>
  </si>
  <si>
    <t>เลขที่ 43882 ม. 5  ต. หนองบัวเหนือ อ. เมืองตาก จ. ตาก</t>
  </si>
  <si>
    <t>9268</t>
  </si>
  <si>
    <t>05C008</t>
  </si>
  <si>
    <t>589</t>
  </si>
  <si>
    <t>ส940/1769</t>
  </si>
  <si>
    <t>3630100007324</t>
  </si>
  <si>
    <t>นาย สะอาด ขาวผ่อง</t>
  </si>
  <si>
    <t>เลขที่ 81/4 ม. 1 ซ. - ถ. เจดีย์ยุทธหัตถี  ต. หนองบัวเหนือ อ. เมืองตาก จ. ตาก</t>
  </si>
  <si>
    <t>7228</t>
  </si>
  <si>
    <t>01G038</t>
  </si>
  <si>
    <t>28186</t>
  </si>
  <si>
    <t>เลขที่ 81/4 หมู่ที่ 1 ซ. - ถ. เจดีย์ยุทธหัตถี หนองบัวเหนือ เมืองตาก ตาก</t>
  </si>
  <si>
    <t>01G038-B001</t>
  </si>
  <si>
    <t>8158</t>
  </si>
  <si>
    <t>01H031</t>
  </si>
  <si>
    <t>48837</t>
  </si>
  <si>
    <t>ส177/1778</t>
  </si>
  <si>
    <t>นาง สังวาลย์ คล้ายสุบิน</t>
  </si>
  <si>
    <t>เลขที่ 82/2 ม. 8  ต. หนองบัวเหนือ อ. เมืองตาก จ. ตาก</t>
  </si>
  <si>
    <t>9017</t>
  </si>
  <si>
    <t>08B037</t>
  </si>
  <si>
    <t>251</t>
  </si>
  <si>
    <t>ว700/8181</t>
  </si>
  <si>
    <t>นาย วีระ สิงห์คูณ</t>
  </si>
  <si>
    <t>เลขที่ 82/2 หมู่ที่ 8 หนองบัวเหนือ เมืองตาก ตาก</t>
  </si>
  <si>
    <t>08B037-B001</t>
  </si>
  <si>
    <t>ฉ700/1778</t>
  </si>
  <si>
    <t>น.ส. ฉวี คล้ายสุบิน</t>
  </si>
  <si>
    <t>08B037-B002</t>
  </si>
  <si>
    <t>ส177/2179</t>
  </si>
  <si>
    <t>3710501039633</t>
  </si>
  <si>
    <t>นาง สังวาลย์ ช้างลอย</t>
  </si>
  <si>
    <t>เลขที่ 58/4 ม. 5  ต. ดอนขมิ้น อ. ท่ามะกา จ. กาญจนบุรี</t>
  </si>
  <si>
    <t>8073</t>
  </si>
  <si>
    <t>01D049</t>
  </si>
  <si>
    <t>48708</t>
  </si>
  <si>
    <t>ส183/2179</t>
  </si>
  <si>
    <t>3710501039625</t>
  </si>
  <si>
    <t>นาย สังหาญ ช้างลอย</t>
  </si>
  <si>
    <t>8166</t>
  </si>
  <si>
    <t>01D050</t>
  </si>
  <si>
    <t>49296</t>
  </si>
  <si>
    <t>ส177/8772</t>
  </si>
  <si>
    <t>นาย สังเวียน ศรีรจนา</t>
  </si>
  <si>
    <t>9074</t>
  </si>
  <si>
    <t>04C029</t>
  </si>
  <si>
    <t>1089</t>
  </si>
  <si>
    <t>เลขที่ 12/2 หมู่ที่ 4 หนองบัวเหนือ เมืองตาก ตาก</t>
  </si>
  <si>
    <t>04C029-B001</t>
  </si>
  <si>
    <t>ป712/8141</t>
  </si>
  <si>
    <t>นาย ประกิจ ศักดิ์ขันติธรรม</t>
  </si>
  <si>
    <t>เลขที่ 12/3 หมู่ที่ 4 หนองบัวเหนือ เมืองตาก ตาก</t>
  </si>
  <si>
    <t>04C029-B002</t>
  </si>
  <si>
    <t>9075</t>
  </si>
  <si>
    <t>04C030</t>
  </si>
  <si>
    <t>1088</t>
  </si>
  <si>
    <t>ส700/8772</t>
  </si>
  <si>
    <t>นาย ไสว ศรีรจนา</t>
  </si>
  <si>
    <t>เลขที่ 12/1 หมู่ที่ 4 หนองบัวเหนือ เมืองตาก ตาก</t>
  </si>
  <si>
    <t>04C030-B001</t>
  </si>
  <si>
    <t>9076</t>
  </si>
  <si>
    <t>04C031</t>
  </si>
  <si>
    <t>1087</t>
  </si>
  <si>
    <t>ป724/8772</t>
  </si>
  <si>
    <t>นาย ปิยะโชติ ศรีรจนา</t>
  </si>
  <si>
    <t>เลขที่ 12 หมู่ที่ 4 หนองบัวเหนือ เมืองตาก ตาก</t>
  </si>
  <si>
    <t>04C031-B001</t>
  </si>
  <si>
    <t>9077</t>
  </si>
  <si>
    <t>04A025</t>
  </si>
  <si>
    <t>1055</t>
  </si>
  <si>
    <t>9078</t>
  </si>
  <si>
    <t>04C003</t>
  </si>
  <si>
    <t>631</t>
  </si>
  <si>
    <t>ส540/8781</t>
  </si>
  <si>
    <t>นาย สันติ ศรีเสงี่ยม</t>
  </si>
  <si>
    <t>เลขที่ 166 ม. 8  ต. หนองบัวเหนือ อ. เมืองตาก จ. ตาก</t>
  </si>
  <si>
    <t>9050</t>
  </si>
  <si>
    <t>08B061</t>
  </si>
  <si>
    <t>475</t>
  </si>
  <si>
    <t>ส540/8854</t>
  </si>
  <si>
    <t>3670700561942</t>
  </si>
  <si>
    <t>นาย สันติ สีหาบุตรโต</t>
  </si>
  <si>
    <t>เลขที่ 64 ม. 3 ซ. - ถ. -  ต. หนองบัวเหนือ อ. เมืองตาก จ. ตาก</t>
  </si>
  <si>
    <t>7711</t>
  </si>
  <si>
    <t>03I113</t>
  </si>
  <si>
    <t>30524</t>
  </si>
  <si>
    <t>เลขที่ 64 หมู่ที่ 3 ซ. - ถ. - หนองบัวเหนือ เมืองตาก ตาก</t>
  </si>
  <si>
    <t>03I113-B002</t>
  </si>
  <si>
    <t>03I113-B001</t>
  </si>
  <si>
    <t>03I113-B003</t>
  </si>
  <si>
    <t>7580</t>
  </si>
  <si>
    <t>03F089</t>
  </si>
  <si>
    <t>21554</t>
  </si>
  <si>
    <t>03F089-B089</t>
  </si>
  <si>
    <t>ส795/7895</t>
  </si>
  <si>
    <t>3639900183745</t>
  </si>
  <si>
    <t>นาย สัมฤทธิ์ มาสอน</t>
  </si>
  <si>
    <t>7074</t>
  </si>
  <si>
    <t>01D028</t>
  </si>
  <si>
    <t>20257</t>
  </si>
  <si>
    <t>7845</t>
  </si>
  <si>
    <t>01D021</t>
  </si>
  <si>
    <t>17861</t>
  </si>
  <si>
    <t>7088</t>
  </si>
  <si>
    <t>01D045</t>
  </si>
  <si>
    <t>17863</t>
  </si>
  <si>
    <t>7888</t>
  </si>
  <si>
    <t>01D020</t>
  </si>
  <si>
    <t>20256</t>
  </si>
  <si>
    <t>7073</t>
  </si>
  <si>
    <t>01D027</t>
  </si>
  <si>
    <t>17855</t>
  </si>
  <si>
    <t>ส540/2270</t>
  </si>
  <si>
    <t>นาย สาธิต ใจจร</t>
  </si>
  <si>
    <t>เลขที่ 69 ม. 2  ต. หนองบัวเหนือ อ. เมืองตาก จ. ตาก</t>
  </si>
  <si>
    <t>8818</t>
  </si>
  <si>
    <t>03F076/001</t>
  </si>
  <si>
    <t>62666</t>
  </si>
  <si>
    <t>ส774/8771</t>
  </si>
  <si>
    <t>1630100010086</t>
  </si>
  <si>
    <t>นาย สามารถ หมวกทอง</t>
  </si>
  <si>
    <t>เลขที่ 23 ม. 2  ต. หนองบัวใต้ อ. เมืองตาก จ. ตาก</t>
  </si>
  <si>
    <t>8524</t>
  </si>
  <si>
    <t>02D013</t>
  </si>
  <si>
    <t>49318</t>
  </si>
  <si>
    <t>เลขที่ 23 หมู่ที่ 2 หนองบัวใต้ เมืองตาก ตาก</t>
  </si>
  <si>
    <t>02D013-B001</t>
  </si>
  <si>
    <t>02D013-B002</t>
  </si>
  <si>
    <t>ส759/1755</t>
  </si>
  <si>
    <t>3630100016277</t>
  </si>
  <si>
    <t>น.ส. สายทอง งามนนท์</t>
  </si>
  <si>
    <t>เลขที่ 35/1 ม. 7  ต. หนองบัวเหนือ อ. เมืองตาก จ. ตาก</t>
  </si>
  <si>
    <t>7500</t>
  </si>
  <si>
    <t>03E011</t>
  </si>
  <si>
    <t>25659</t>
  </si>
  <si>
    <t>ส759/6740</t>
  </si>
  <si>
    <t>3630100006018</t>
  </si>
  <si>
    <t>นาง สายทอง พุ่มโต</t>
  </si>
  <si>
    <t>8287</t>
  </si>
  <si>
    <t>01E039</t>
  </si>
  <si>
    <t>17625</t>
  </si>
  <si>
    <t>01E039-B001</t>
  </si>
  <si>
    <t>ส756/9718</t>
  </si>
  <si>
    <t>1749900041307</t>
  </si>
  <si>
    <t>น.ส. สายทิพย์ อารักษ์วานิช</t>
  </si>
  <si>
    <t>7133</t>
  </si>
  <si>
    <t>01E079</t>
  </si>
  <si>
    <t>28437</t>
  </si>
  <si>
    <t>01E079-B001</t>
  </si>
  <si>
    <t>ส764/8854</t>
  </si>
  <si>
    <t>3630100018393</t>
  </si>
  <si>
    <t>นาง สายพิณ สีหาบุตรโต</t>
  </si>
  <si>
    <t>เลขที่ 64 ม. 3 ซ. - ถ. เจดีย์ยุทธหัตถี  ต. หนองบัวเหนือ อ. เมืองตาก จ. ตาก</t>
  </si>
  <si>
    <t>7964</t>
  </si>
  <si>
    <t>03D002</t>
  </si>
  <si>
    <t>27358</t>
  </si>
  <si>
    <t>7473</t>
  </si>
  <si>
    <t>03D003</t>
  </si>
  <si>
    <t>27357</t>
  </si>
  <si>
    <t>7484</t>
  </si>
  <si>
    <t>03D015</t>
  </si>
  <si>
    <t>27354</t>
  </si>
  <si>
    <t>7611</t>
  </si>
  <si>
    <t>03G009</t>
  </si>
  <si>
    <t>27506</t>
  </si>
  <si>
    <t>เลขที่ 64 หมู่ที่ 3 ซ. - ถ. เจดีย์ยุทธหัตถี หนองบัวเหนือ เมืองตาก ตาก</t>
  </si>
  <si>
    <t>03G009-B001</t>
  </si>
  <si>
    <t>9427</t>
  </si>
  <si>
    <t>03F103</t>
  </si>
  <si>
    <t>332</t>
  </si>
  <si>
    <t>ส787/7718</t>
  </si>
  <si>
    <t>นาง สายสวาท มาวงษ์</t>
  </si>
  <si>
    <t>9120</t>
  </si>
  <si>
    <t>05C014</t>
  </si>
  <si>
    <t>591</t>
  </si>
  <si>
    <t>เลขที่ 11/2 หมู่ที่ 5 หนองบัวเหนือ เมืองตาก ตาก</t>
  </si>
  <si>
    <t>05C014-B001</t>
  </si>
  <si>
    <t>ว570/2500</t>
  </si>
  <si>
    <t>นาย วินัย แซ่เบ้</t>
  </si>
  <si>
    <t>เลขที่ 11 หมู่ที่ 5 หนองบัวเหนือ เมืองตาก ตาก</t>
  </si>
  <si>
    <t>05C014-B002</t>
  </si>
  <si>
    <t>ส785/5336</t>
  </si>
  <si>
    <t>3630100033554</t>
  </si>
  <si>
    <t>น.ส. สายสุนีย์ ปัญญาแพร่</t>
  </si>
  <si>
    <t>เลขที่ 55 ม. 2  ต. หนองบัวเหนือ อ. เมืองตาก จ. ตาก</t>
  </si>
  <si>
    <t>9291</t>
  </si>
  <si>
    <t>04C005</t>
  </si>
  <si>
    <t>630</t>
  </si>
  <si>
    <t>ส760/5918</t>
  </si>
  <si>
    <t>3630100021327</t>
  </si>
  <si>
    <t>น.ส. สารภี ทองศร</t>
  </si>
  <si>
    <t>8357</t>
  </si>
  <si>
    <t>03G016/004</t>
  </si>
  <si>
    <t>52720</t>
  </si>
  <si>
    <t>8425</t>
  </si>
  <si>
    <t>03H038</t>
  </si>
  <si>
    <t>863</t>
  </si>
  <si>
    <t>ส700/5777</t>
  </si>
  <si>
    <t>3630100002101</t>
  </si>
  <si>
    <t>น.ส. สาลี นวลละออง</t>
  </si>
  <si>
    <t>เลขที่ 13/1 ม. 1 ซ. - ถ. -  ต. หนองบัวเหนือ อ. เมืองตาก จ. ตาก</t>
  </si>
  <si>
    <t>7011</t>
  </si>
  <si>
    <t>01C037</t>
  </si>
  <si>
    <t>17585</t>
  </si>
  <si>
    <t>7012</t>
  </si>
  <si>
    <t>01C038</t>
  </si>
  <si>
    <t>17583</t>
  </si>
  <si>
    <t>เลขที่ 13/1 หมู่ที่ 1 ซ. - ถ. - หนองบัวเหนือ เมืองตาก ตาก</t>
  </si>
  <si>
    <t>01C038-B001</t>
  </si>
  <si>
    <t>ส747/1717</t>
  </si>
  <si>
    <t>3630100022650</t>
  </si>
  <si>
    <t>นาง สาวิตรี คุ้มเครือ</t>
  </si>
  <si>
    <t>เลขที่ 131/1 ม. 3 ซ. - ถ. เจดีย์ยุทธหัตถี  ต. หนองบัวเหนือ อ. เมืองตาก จ. ตาก</t>
  </si>
  <si>
    <t>7684</t>
  </si>
  <si>
    <t>03I067</t>
  </si>
  <si>
    <t>17789</t>
  </si>
  <si>
    <t>8101</t>
  </si>
  <si>
    <t>03H081</t>
  </si>
  <si>
    <t>48934</t>
  </si>
  <si>
    <t>7607</t>
  </si>
  <si>
    <t>03G005</t>
  </si>
  <si>
    <t>27509</t>
  </si>
  <si>
    <t>8163</t>
  </si>
  <si>
    <t>03H083</t>
  </si>
  <si>
    <t>48938</t>
  </si>
  <si>
    <t>8177</t>
  </si>
  <si>
    <t>03I066</t>
  </si>
  <si>
    <t>49300</t>
  </si>
  <si>
    <t>เลขที่ 131/1 หมู่ที่ 3 ซ. - ถ. เจดีย์ยุทธหัตถี หนองบัวเหนือ เมืองตาก ตาก</t>
  </si>
  <si>
    <t>03I066-B001</t>
  </si>
  <si>
    <t>7679</t>
  </si>
  <si>
    <t>03I061</t>
  </si>
  <si>
    <t>17792</t>
  </si>
  <si>
    <t>03I061-B001</t>
  </si>
  <si>
    <t>7471</t>
  </si>
  <si>
    <t>03C043</t>
  </si>
  <si>
    <t>27548</t>
  </si>
  <si>
    <t>ส650/1717</t>
  </si>
  <si>
    <t>นาย สำภาน คุ้มเครือ</t>
  </si>
  <si>
    <t>8464</t>
  </si>
  <si>
    <t>03J007</t>
  </si>
  <si>
    <t>823</t>
  </si>
  <si>
    <t>8823</t>
  </si>
  <si>
    <t>03J041</t>
  </si>
  <si>
    <t>26994</t>
  </si>
  <si>
    <t>03J041-B001</t>
  </si>
  <si>
    <t>เลขที่ 27/2 ม. 7  ต. หนองบัวเหนือ อ. เมืองตาก จ. ตาก</t>
  </si>
  <si>
    <t>8945</t>
  </si>
  <si>
    <t>03F001/001</t>
  </si>
  <si>
    <t>64165</t>
  </si>
  <si>
    <t>8229</t>
  </si>
  <si>
    <t>05A026</t>
  </si>
  <si>
    <t>49176</t>
  </si>
  <si>
    <t>8960</t>
  </si>
  <si>
    <t>03F059/001</t>
  </si>
  <si>
    <t>25687</t>
  </si>
  <si>
    <t>ส775/6253</t>
  </si>
  <si>
    <t>3630100016188</t>
  </si>
  <si>
    <t>นาย สำลวน ภู่ชำนาญ</t>
  </si>
  <si>
    <t>เลขที่ 35 ม. 7 ซ. - ถ. -  ต. หนองบัวเหนือ อ. เมืองตาก จ. ตาก</t>
  </si>
  <si>
    <t>8320</t>
  </si>
  <si>
    <t>03E042</t>
  </si>
  <si>
    <t>54610</t>
  </si>
  <si>
    <t>ส571/1751</t>
  </si>
  <si>
    <t>นาย สำเนียง กลิ่นคูณ</t>
  </si>
  <si>
    <t>เลขที่ 4/2 ม. 5  ต. หนองบัวเหนือ อ. เมืองตาก จ. ตาก</t>
  </si>
  <si>
    <t>9253</t>
  </si>
  <si>
    <t>05A046</t>
  </si>
  <si>
    <t>1072</t>
  </si>
  <si>
    <t>9396</t>
  </si>
  <si>
    <t>50X7597</t>
  </si>
  <si>
    <t>1113</t>
  </si>
  <si>
    <t>ส571/5918</t>
  </si>
  <si>
    <t>นาง สำเนียง ทองหล่อ</t>
  </si>
  <si>
    <t>เลขที่ 164 ม. 8  ต. หนองบัวเหนือ อ. เมืองตาก จ. ตาก</t>
  </si>
  <si>
    <t>9025</t>
  </si>
  <si>
    <t>08B023</t>
  </si>
  <si>
    <t>249</t>
  </si>
  <si>
    <t>ป759/1737</t>
  </si>
  <si>
    <t>นาง ประนอม ครุฑโม</t>
  </si>
  <si>
    <t>เลขที่ 164/1 หมู่ที่ 8 หนองบัวเหนือ เมืองตาก ตาก</t>
  </si>
  <si>
    <t>08B023-B002</t>
  </si>
  <si>
    <t>08B023-B001</t>
  </si>
  <si>
    <t>ส600/2557/001</t>
  </si>
  <si>
    <t>3630100020932</t>
  </si>
  <si>
    <t>นาย สำเภา จันทร์พุฒ</t>
  </si>
  <si>
    <t>เลขที่ 109 ม. 3 ซ. - ถ. -  ต. หนองบัวเหนือ อ. เมืองตาก จ. ตาก</t>
  </si>
  <si>
    <t>7430</t>
  </si>
  <si>
    <t>03B033</t>
  </si>
  <si>
    <t>27360</t>
  </si>
  <si>
    <t>8211</t>
  </si>
  <si>
    <t>01G116</t>
  </si>
  <si>
    <t>50194</t>
  </si>
  <si>
    <t>ส600/2557/002</t>
  </si>
  <si>
    <t>3630100003001</t>
  </si>
  <si>
    <t>นาง สำเภา จันทร์เกตุ</t>
  </si>
  <si>
    <t>เลขที่ 35 ม. 1  ต. หนองบัวเหนือ อ. เมืองตาก จ. ตาก</t>
  </si>
  <si>
    <t>8335</t>
  </si>
  <si>
    <t>01G120</t>
  </si>
  <si>
    <t>56097</t>
  </si>
  <si>
    <t>ส600/5678</t>
  </si>
  <si>
    <t>3101701036618</t>
  </si>
  <si>
    <t>นาง สำเภา ทิพย์สุขุม</t>
  </si>
  <si>
    <t>เลขที่ 122 ม. - ซ. วัฒนานิเวศน์ ซอย7 ถ. สุทธิสารตอนปลาย  แขวง  เขต ห้วยขวาง จ. กรุงเทพมหานคร</t>
  </si>
  <si>
    <t>7152</t>
  </si>
  <si>
    <t>01F019</t>
  </si>
  <si>
    <t>17632</t>
  </si>
  <si>
    <t>7167</t>
  </si>
  <si>
    <t>01F039</t>
  </si>
  <si>
    <t>25623</t>
  </si>
  <si>
    <t>7103</t>
  </si>
  <si>
    <t>01E026</t>
  </si>
  <si>
    <t>48729</t>
  </si>
  <si>
    <t>ส600/5514</t>
  </si>
  <si>
    <t>3630100018571</t>
  </si>
  <si>
    <t>นาย สำเภา ปานเกิด</t>
  </si>
  <si>
    <t>เลขที่ 83 ม. 3 ซ. บ้านปากห้วยไม้งาม ถ. -  ต. หนองบัวเหนือ อ. เมืองตาก จ. ตาก</t>
  </si>
  <si>
    <t>7485</t>
  </si>
  <si>
    <t>03D016</t>
  </si>
  <si>
    <t>27519</t>
  </si>
  <si>
    <t>7777</t>
  </si>
  <si>
    <t>03F122</t>
  </si>
  <si>
    <t>17733</t>
  </si>
  <si>
    <t>เลขที่ 83 หมู่ที่ 3 ซ. บ้านปากห้วยไม้งาม ถ. - หนองบัวเหนือ เมืองตาก ตาก</t>
  </si>
  <si>
    <t>03F122-B001</t>
  </si>
  <si>
    <t>03F122-B002</t>
  </si>
  <si>
    <t>ส600/6777</t>
  </si>
  <si>
    <t>3693010000425</t>
  </si>
  <si>
    <t>นาง สำเภา พรมมา</t>
  </si>
  <si>
    <t>เลขที่ 37 ม. 1 ซ. - ถ. -  ต. หนองบัวเหนือ อ. เมืองตาก จ. ตาก</t>
  </si>
  <si>
    <t>8076</t>
  </si>
  <si>
    <t>01C070/004</t>
  </si>
  <si>
    <t>48713</t>
  </si>
  <si>
    <t>8637</t>
  </si>
  <si>
    <t>01E018</t>
  </si>
  <si>
    <t>17612</t>
  </si>
  <si>
    <t>เลขที่ 37 หมู่ที่ 1 ซ. - ถ. - หนองบัวเหนือ เมืองตาก ตาก</t>
  </si>
  <si>
    <t>01E018-B018</t>
  </si>
  <si>
    <t>7129</t>
  </si>
  <si>
    <t>01E071</t>
  </si>
  <si>
    <t>35437</t>
  </si>
  <si>
    <t>01E071-B001</t>
  </si>
  <si>
    <t>7208</t>
  </si>
  <si>
    <t>01F101</t>
  </si>
  <si>
    <t>50857</t>
  </si>
  <si>
    <t>ส600/5771</t>
  </si>
  <si>
    <t>นาง สำเภา เนียมก้อน</t>
  </si>
  <si>
    <t>เลขที่ 14 ม. 7  ต. หนองบัวเหนือ อ. เมืองตาก จ. ตาก</t>
  </si>
  <si>
    <t>8582</t>
  </si>
  <si>
    <t>07D006</t>
  </si>
  <si>
    <t>1145</t>
  </si>
  <si>
    <t>ธ720/5771</t>
  </si>
  <si>
    <t>นาย ธวัช เนียมก้อน</t>
  </si>
  <si>
    <t>เลขที่ 14 หมู่ที่ 7 หนองบัวเหนือ เมืองตาก ตาก</t>
  </si>
  <si>
    <t>07D006-B001</t>
  </si>
  <si>
    <t>ว877/8550</t>
  </si>
  <si>
    <t>นาย วสรรค์ แสนเปา</t>
  </si>
  <si>
    <t>เลขที่ 5 หมู่ที่ 7 หนองบัวเหนือ เมืองตาก ตาก</t>
  </si>
  <si>
    <t>07D006-B002</t>
  </si>
  <si>
    <t>ส600/9778</t>
  </si>
  <si>
    <t>นาง สำเภา เอี่ยมสวัสดิ์</t>
  </si>
  <si>
    <t>เลขที่ 80 ม. 8  ต. หนองบัวเหนือ อ. เมืองตาก จ. ตาก</t>
  </si>
  <si>
    <t>9043</t>
  </si>
  <si>
    <t>08B077</t>
  </si>
  <si>
    <t>479</t>
  </si>
  <si>
    <t>ด970/2597</t>
  </si>
  <si>
    <t>นาง ดีอร ชื่นอารมณ์</t>
  </si>
  <si>
    <t>เลขที่ 80/1 หมู่ที่ 8 หนองบัวเหนือ เมืองตาก ตาก</t>
  </si>
  <si>
    <t>08B077-B001</t>
  </si>
  <si>
    <t>ท700/7189</t>
  </si>
  <si>
    <t>นาง ทิม วงษ์เฮือน</t>
  </si>
  <si>
    <t>เลขที่ 80 หมู่ที่ 8 หนองบัวเหนือ เมืองตาก ตาก</t>
  </si>
  <si>
    <t>08B077-B002</t>
  </si>
  <si>
    <t>ส600/7724</t>
  </si>
  <si>
    <t>3630100008843</t>
  </si>
  <si>
    <t>นาย สำเภา แย้มโชติ</t>
  </si>
  <si>
    <t>เลขที่ 106 ม. 1 ซ. - ถ. เจดีย์ยุทธหัตถี  ต. หนองบัวเหนือ อ. เมืองตาก จ. ตาก</t>
  </si>
  <si>
    <t>7102</t>
  </si>
  <si>
    <t>01E024</t>
  </si>
  <si>
    <t>48732</t>
  </si>
  <si>
    <t>เลขที่ 106 หมู่ที่ 1 ซ. - ถ. เจดีย์ยุทธหัตถี หนองบัวเหนือ เมืองตาก ตาก</t>
  </si>
  <si>
    <t>01E024-B001</t>
  </si>
  <si>
    <t>ส710/5195</t>
  </si>
  <si>
    <t>3630100015831</t>
  </si>
  <si>
    <t>นาย สำเริง บางฤทธิ์</t>
  </si>
  <si>
    <t>8241</t>
  </si>
  <si>
    <t>05A028</t>
  </si>
  <si>
    <t>49305</t>
  </si>
  <si>
    <t>ส100/5357</t>
  </si>
  <si>
    <t>3630100012484</t>
  </si>
  <si>
    <t>นาง สิง บุญเทเวช</t>
  </si>
  <si>
    <t>8526</t>
  </si>
  <si>
    <t>02C016</t>
  </si>
  <si>
    <t>28832</t>
  </si>
  <si>
    <t>ส554/6577</t>
  </si>
  <si>
    <t>นาย สิทธิเดช ภู่นวล</t>
  </si>
  <si>
    <t>9326</t>
  </si>
  <si>
    <t>08A048</t>
  </si>
  <si>
    <t>1475</t>
  </si>
  <si>
    <t>9327</t>
  </si>
  <si>
    <t>08A049</t>
  </si>
  <si>
    <t>1476</t>
  </si>
  <si>
    <t>9328</t>
  </si>
  <si>
    <t>08A051</t>
  </si>
  <si>
    <t>1477</t>
  </si>
  <si>
    <t>9381</t>
  </si>
  <si>
    <t>08A050</t>
  </si>
  <si>
    <t>908</t>
  </si>
  <si>
    <t>ส570/8772</t>
  </si>
  <si>
    <t>3630100005470</t>
  </si>
  <si>
    <t>น.ส. สิธยา ศรีรจนา</t>
  </si>
  <si>
    <t>เลขที่ 94/72 ม. 1  แขวง สายไหม เขต สายไหม จ. กรุงเทพมหานคร</t>
  </si>
  <si>
    <t>8053</t>
  </si>
  <si>
    <t>01H005</t>
  </si>
  <si>
    <t>48817</t>
  </si>
  <si>
    <t>ส500/2557</t>
  </si>
  <si>
    <t>3630100025519</t>
  </si>
  <si>
    <t>นาย สิน จันทร์พุฒ</t>
  </si>
  <si>
    <t>เลขที่ 171/1 ม. 3 ซ. - ถ. -  ต. หนองบัวเหนือ อ. เมืองตาก จ. ตาก</t>
  </si>
  <si>
    <t>8541</t>
  </si>
  <si>
    <t>03F073</t>
  </si>
  <si>
    <t>41069</t>
  </si>
  <si>
    <t>7921</t>
  </si>
  <si>
    <t>03K080</t>
  </si>
  <si>
    <t>25763</t>
  </si>
  <si>
    <t>เลขที่ 171/1 หมู่ที่ 3 ซ. - ถ. - หนองบัวเหนือ เมืองตาก ตาก</t>
  </si>
  <si>
    <t>03K080-B001</t>
  </si>
  <si>
    <t>7922</t>
  </si>
  <si>
    <t>03K081</t>
  </si>
  <si>
    <t>25764</t>
  </si>
  <si>
    <t>ส557/6186</t>
  </si>
  <si>
    <t>3341800133795</t>
  </si>
  <si>
    <t>นาย สินทร์ ภาคสุโพธิ์</t>
  </si>
  <si>
    <t>เลขที่ 125/1 ม. 3  ต. หนองบัวเหนือ อ. เมืองตาก จ. ตาก</t>
  </si>
  <si>
    <t>7980</t>
  </si>
  <si>
    <t>03K093</t>
  </si>
  <si>
    <t>25753</t>
  </si>
  <si>
    <t>เลขที่ 125/1 หมู่ที่ 3 หนองบัวเหนือ เมืองตาก ตาก</t>
  </si>
  <si>
    <t>03K093-B001</t>
  </si>
  <si>
    <t>ส700/1711</t>
  </si>
  <si>
    <t>3630100017630</t>
  </si>
  <si>
    <t>นาย สิลา เข็มคง</t>
  </si>
  <si>
    <t>เลขที่ 48/3 ม. 7 ซ. บ้านปากห้วยไม้งาม ถ. -  ต. หนองบัวเหนือ อ. เมืองตาก จ. ตาก</t>
  </si>
  <si>
    <t>7563</t>
  </si>
  <si>
    <t>03F062</t>
  </si>
  <si>
    <t>25692</t>
  </si>
  <si>
    <t>เลขที่ 48/3 หมู่ที่ 7 ซ. บ้านปากห้วยไม้งาม ถ. - หนองบัวเหนือ เมืองตาก ตาก</t>
  </si>
  <si>
    <t>03F062-B001</t>
  </si>
  <si>
    <t>7564</t>
  </si>
  <si>
    <t>03F063</t>
  </si>
  <si>
    <t>25691</t>
  </si>
  <si>
    <t>ส000/8553</t>
  </si>
  <si>
    <t>3630100021653</t>
  </si>
  <si>
    <t>น.ส. สี แสนบุญเรือง</t>
  </si>
  <si>
    <t>7689</t>
  </si>
  <si>
    <t>03I076</t>
  </si>
  <si>
    <t>17798</t>
  </si>
  <si>
    <t>เลขที่ 117 หมู่ที่ 3 ซ. - ถ. เจดีย์ยุทธหัตถี หนองบัวเหนือ เมืองตาก ตาก</t>
  </si>
  <si>
    <t>03I076-B001</t>
  </si>
  <si>
    <t>03I076-B002</t>
  </si>
  <si>
    <t>03I076-B003</t>
  </si>
  <si>
    <t>7691</t>
  </si>
  <si>
    <t>03I079</t>
  </si>
  <si>
    <t>17801</t>
  </si>
  <si>
    <t>03I079-B001</t>
  </si>
  <si>
    <t>7633</t>
  </si>
  <si>
    <t>03H057</t>
  </si>
  <si>
    <t>27006</t>
  </si>
  <si>
    <t>ส577/5747</t>
  </si>
  <si>
    <t>น.ส. สีนวล เปี้ยตะมะ</t>
  </si>
  <si>
    <t>เลขที่ 2 ม. 5  ต. หนองบัวเหนือ อ. เมืองตาก จ. ตาก</t>
  </si>
  <si>
    <t>9118</t>
  </si>
  <si>
    <t>05C019</t>
  </si>
  <si>
    <t>598</t>
  </si>
  <si>
    <t>เลขที่ 2 หมู่ที่ 5 หนองบัวเหนือ เมืองตาก ตาก</t>
  </si>
  <si>
    <t>05C019-B001</t>
  </si>
  <si>
    <t>ส795/5747</t>
  </si>
  <si>
    <t>น.ส. สมฤทัย เปี้ยตะมะ</t>
  </si>
  <si>
    <t>เลขที่ 2/2 หมู่ที่ 5 หนองบัวเหนือ เมืองตาก ตาก</t>
  </si>
  <si>
    <t>05C019-B002</t>
  </si>
  <si>
    <t>9134</t>
  </si>
  <si>
    <t>05B006</t>
  </si>
  <si>
    <t>1073</t>
  </si>
  <si>
    <t>05B006-B001</t>
  </si>
  <si>
    <t>05B006-B002</t>
  </si>
  <si>
    <t>ส670/2557</t>
  </si>
  <si>
    <t>3630100010848</t>
  </si>
  <si>
    <t>นาง สีแพร จันทร์ฤทธิ์</t>
  </si>
  <si>
    <t>เลขที่ 52 ม. 2  ต. หนองบัวเหนือ อ. เมืองตาก จ. ตาก</t>
  </si>
  <si>
    <t>8754</t>
  </si>
  <si>
    <t>02A015/005</t>
  </si>
  <si>
    <t>52483</t>
  </si>
  <si>
    <t>8250</t>
  </si>
  <si>
    <t>02A015/004</t>
  </si>
  <si>
    <t>52482</t>
  </si>
  <si>
    <t>ส670/9559</t>
  </si>
  <si>
    <t>นาง สีแพร อินทฤทธิ์</t>
  </si>
  <si>
    <t>เลขที่ 41/3 ม. 7  ต. หนองบัวเหนือ อ. เมืองตาก จ. ตาก</t>
  </si>
  <si>
    <t>8585</t>
  </si>
  <si>
    <t>07C032</t>
  </si>
  <si>
    <t>1157</t>
  </si>
  <si>
    <t>เลขที่ 41/3 หมู่ที่ 7 หนองบัวเหนือ เมืองตาก ตาก</t>
  </si>
  <si>
    <t>07C032-B001</t>
  </si>
  <si>
    <t>เลขที่ 98/4 ม. 1 ซ. - ถ. เจดีย์ยุทธหัตถี  ต. หนองบัวเหนือ อ. เมืองตาก จ. ตาก</t>
  </si>
  <si>
    <t>7246</t>
  </si>
  <si>
    <t>01G065</t>
  </si>
  <si>
    <t>41892</t>
  </si>
  <si>
    <t>01G065-B065</t>
  </si>
  <si>
    <t>ส100/2725</t>
  </si>
  <si>
    <t>3630100018326</t>
  </si>
  <si>
    <t>นาย สุก จุ้ยชำนาญ</t>
  </si>
  <si>
    <t>เลขที่ 63 ม. 3 ซ. - ถ. เจดีย์ยุทธหัตถี  ต. หนองบัวเหนือ อ. เมืองตาก จ. ตาก</t>
  </si>
  <si>
    <t>7477</t>
  </si>
  <si>
    <t>03D007</t>
  </si>
  <si>
    <t>29801</t>
  </si>
  <si>
    <t>7610</t>
  </si>
  <si>
    <t>03G008</t>
  </si>
  <si>
    <t>27507</t>
  </si>
  <si>
    <t>7660</t>
  </si>
  <si>
    <t>03I035</t>
  </si>
  <si>
    <t>20926</t>
  </si>
  <si>
    <t>เลขที่ 63 หมู่ที่ 3 ซ. - ถ. เจดีย์ยุทธหัตถี หนองบัวเหนือ เมืองตาก ตาก</t>
  </si>
  <si>
    <t>03I035-B001</t>
  </si>
  <si>
    <t>03I035-B002</t>
  </si>
  <si>
    <t>ส100/9775</t>
  </si>
  <si>
    <t>3630100017915</t>
  </si>
  <si>
    <t>นาง สุก อ่วมทองสุก</t>
  </si>
  <si>
    <t>เลขที่ 52 ม. 3 ซ. บ้านปากห้วยไม้งาม ถ. -  ต. หนองบัวเหนือ อ. เมืองตาก จ. ตาก</t>
  </si>
  <si>
    <t>7549</t>
  </si>
  <si>
    <t>03F045</t>
  </si>
  <si>
    <t>25677</t>
  </si>
  <si>
    <t>7850</t>
  </si>
  <si>
    <t>03I131</t>
  </si>
  <si>
    <t>25444</t>
  </si>
  <si>
    <t>ส137/6779</t>
  </si>
  <si>
    <t>1630300011086</t>
  </si>
  <si>
    <t>นาง สุกัญยา พรมอ้าย</t>
  </si>
  <si>
    <t>เลขที่ 99/7 ม. 1  ต. หนองบัวเหนือ อ. เมืองตาก จ. ตาก</t>
  </si>
  <si>
    <t>7875</t>
  </si>
  <si>
    <t>01C002</t>
  </si>
  <si>
    <t>25563</t>
  </si>
  <si>
    <t>ส157/8957</t>
  </si>
  <si>
    <t>3630200285717</t>
  </si>
  <si>
    <t>นาง สุกันยา สอนมั่ง</t>
  </si>
  <si>
    <t>เลขที่ 9/2 ม. 2  ต. หนองบัวเหนือ อ. เมืองตาก จ. ตาก</t>
  </si>
  <si>
    <t>8933</t>
  </si>
  <si>
    <t>02C048</t>
  </si>
  <si>
    <t>28820</t>
  </si>
  <si>
    <t>ส110/1777</t>
  </si>
  <si>
    <t>3640600016837</t>
  </si>
  <si>
    <t>นาย สุกิข ขาวมะลิ</t>
  </si>
  <si>
    <t>เลขที่ 72/3 ม. 2  ต. ปากแคว อ. เมืองสุโขทัย จ. สุโขทัย</t>
  </si>
  <si>
    <t>8133</t>
  </si>
  <si>
    <t>01D051</t>
  </si>
  <si>
    <t>48707</t>
  </si>
  <si>
    <t>ส100/8557</t>
  </si>
  <si>
    <t>นาย สุข สืบธรรม</t>
  </si>
  <si>
    <t>เลขที่ 4 ม. 4  ต. หนองบัวเหนือ อ. เมืองตาก จ. ตาก</t>
  </si>
  <si>
    <t>9096</t>
  </si>
  <si>
    <t>04B014</t>
  </si>
  <si>
    <t>616</t>
  </si>
  <si>
    <t>ป781/6777</t>
  </si>
  <si>
    <t>นาย ประสงค์ พรมมา</t>
  </si>
  <si>
    <t>เลขที่ 4 หมู่ที่ 4 หนองบัวเหนือ เมืองตาก ตาก</t>
  </si>
  <si>
    <t>04B014-B001</t>
  </si>
  <si>
    <t>ส759/8557</t>
  </si>
  <si>
    <t>นาง สายทอง สืบธรรม</t>
  </si>
  <si>
    <t>เลขที่ 4/4 หมู่ที่ 4 หนองบัวเหนือ เมืองตาก ตาก</t>
  </si>
  <si>
    <t>04B014-B002</t>
  </si>
  <si>
    <t>ส717/7185</t>
  </si>
  <si>
    <t>นาย สมเกียร์ติ รักษ์ทวีทรัพย์</t>
  </si>
  <si>
    <t>เลขที่ 4/3 หมู่ที่ 4 หนองบัวเหนือ เมืองตาก ตาก</t>
  </si>
  <si>
    <t>04B014-B003</t>
  </si>
  <si>
    <t>ว725/8120</t>
  </si>
  <si>
    <t>นาย วิโรจน์ สุขชู</t>
  </si>
  <si>
    <t>เลขที่ 4/6 หมู่ที่ 4 หนองบัวเหนือ เมืองตาก ตาก</t>
  </si>
  <si>
    <t>04B014-B004</t>
  </si>
  <si>
    <t>ร670/8557</t>
  </si>
  <si>
    <t>นาง รำเพย สืบธรรม</t>
  </si>
  <si>
    <t>เลขที่ 4/7 หมู่ที่ 4 หนองบัวเหนือ เมืองตาก ตาก</t>
  </si>
  <si>
    <t>04B014-B005</t>
  </si>
  <si>
    <t>ส590/1975</t>
  </si>
  <si>
    <t>นาย เสนอ ค้อมทอง</t>
  </si>
  <si>
    <t>เลขที่ 4/2 หมู่ที่ 4 หนองบัวเหนือ เมืองตาก ตาก</t>
  </si>
  <si>
    <t>04B014-B006</t>
  </si>
  <si>
    <t>บ770/6778</t>
  </si>
  <si>
    <t>นาย บัวลี พรมหลวง</t>
  </si>
  <si>
    <t>เลขที่ 4/8 หมู่ที่ 4 หนองบัวเหนือ เมืองตาก ตาก</t>
  </si>
  <si>
    <t>04B014-B007</t>
  </si>
  <si>
    <t>ส254/2557</t>
  </si>
  <si>
    <t>น.ส. สุจินต์ จันทร์งาม</t>
  </si>
  <si>
    <t>เลขที่ 16 ม. 5  ต. หนองบัวเหนือ อ. เมืองตาก จ. ตาก</t>
  </si>
  <si>
    <t>9130</t>
  </si>
  <si>
    <t>05C019/002</t>
  </si>
  <si>
    <t>1482</t>
  </si>
  <si>
    <t>เลขที่ 16 หมู่ที่ 5 หนองบัวเหนือ เมืองตาก ตาก</t>
  </si>
  <si>
    <t>05C019/002-B001</t>
  </si>
  <si>
    <t>ส250/5338</t>
  </si>
  <si>
    <t>3630100022773</t>
  </si>
  <si>
    <t>นาย สุชน ปัญญาเสนี</t>
  </si>
  <si>
    <t>เลขที่ 133/1 ม. 3 ซ. บ้านปากห้วยไม้งาม ถ. -  ต. หนองบัวเหนือ อ. เมืองตาก จ. ตาก</t>
  </si>
  <si>
    <t>7686</t>
  </si>
  <si>
    <t>03I069</t>
  </si>
  <si>
    <t>17794</t>
  </si>
  <si>
    <t>เลขที่ 133/1 หมู่ที่ 3 ซ. บ้านปากห้วยไม้งาม ถ. - หนองบัวเหนือ เมืองตาก ตาก</t>
  </si>
  <si>
    <t>03I069-B001</t>
  </si>
  <si>
    <t>8781</t>
  </si>
  <si>
    <t>03I134</t>
  </si>
  <si>
    <t>25446</t>
  </si>
  <si>
    <t>8782</t>
  </si>
  <si>
    <t>07A052</t>
  </si>
  <si>
    <t>954</t>
  </si>
  <si>
    <t>8168</t>
  </si>
  <si>
    <t>03H074</t>
  </si>
  <si>
    <t>48943</t>
  </si>
  <si>
    <t>ส240/5772</t>
  </si>
  <si>
    <t>3630100023192</t>
  </si>
  <si>
    <t>นาย สุชาติ น่วมฉิม</t>
  </si>
  <si>
    <t>เลขที่ 135 ม. 3  ต. หนองบัวเหนือ อ. เมืองตาก จ. ตาก</t>
  </si>
  <si>
    <t>7975</t>
  </si>
  <si>
    <t>03K086</t>
  </si>
  <si>
    <t>25748</t>
  </si>
  <si>
    <t>เลขที่ 135 หมู่ที่ 3 หนองบัวเหนือ เมืองตาก ตาก</t>
  </si>
  <si>
    <t>03K086-B001</t>
  </si>
  <si>
    <t>8420</t>
  </si>
  <si>
    <t>03J024</t>
  </si>
  <si>
    <t>787</t>
  </si>
  <si>
    <t>ส240/5755</t>
  </si>
  <si>
    <t>3630100020801</t>
  </si>
  <si>
    <t>นาย สุชาติ บัวปาน</t>
  </si>
  <si>
    <t>7483</t>
  </si>
  <si>
    <t>03D014</t>
  </si>
  <si>
    <t>27520</t>
  </si>
  <si>
    <t>ส240/6787</t>
  </si>
  <si>
    <t>3630300101421</t>
  </si>
  <si>
    <t>นาย สุชาติ พรหมมา</t>
  </si>
  <si>
    <t>เลขที่ 143 ม. 1 ซ. บ้านหนองตับ  ต. หนองบัวเหนือ อ. เมืองตาก จ. ตาก</t>
  </si>
  <si>
    <t>8265</t>
  </si>
  <si>
    <t>01E089</t>
  </si>
  <si>
    <t>50723</t>
  </si>
  <si>
    <t>7885</t>
  </si>
  <si>
    <t>01E031</t>
  </si>
  <si>
    <t>17828</t>
  </si>
  <si>
    <t>เลขที่ 143 หมู่ที่ 1 ซ. บ้านหนองตับ หนองบัวเหนือ เมืองตาก ตาก</t>
  </si>
  <si>
    <t>01E031-B001</t>
  </si>
  <si>
    <t>01E031-B031</t>
  </si>
  <si>
    <t>ส240/8854</t>
  </si>
  <si>
    <t>1639900080095</t>
  </si>
  <si>
    <t>ด.ช. สุชาติ สีหาบุตรโต</t>
  </si>
  <si>
    <t>7588</t>
  </si>
  <si>
    <t>03F106</t>
  </si>
  <si>
    <t>17725</t>
  </si>
  <si>
    <t>เลขที่ 49/1 ม. 3  ต. หนองบัวเหนือ อ. เมืองตาก จ. ตาก</t>
  </si>
  <si>
    <t>7497</t>
  </si>
  <si>
    <t>03E006</t>
  </si>
  <si>
    <t>59627</t>
  </si>
  <si>
    <t>ส240/1715</t>
  </si>
  <si>
    <t>3630100007031</t>
  </si>
  <si>
    <t>นาย สุชาติ เข้มข้น</t>
  </si>
  <si>
    <t>เลขที่ 76/1 ม. 1 ซ. - ถ. เจดีย์ยุทธหัตถี  ต. หนองบัวเหนือ อ. เมืองตาก จ. ตาก</t>
  </si>
  <si>
    <t>7218</t>
  </si>
  <si>
    <t>01G019</t>
  </si>
  <si>
    <t>17651</t>
  </si>
  <si>
    <t>เลขที่ 76/1 หมู่ที่ 1 ซ. - ถ. เจดีย์ยุทธหัตถี หนองบัวเหนือ เมืองตาก ตาก</t>
  </si>
  <si>
    <t>01G019-B001</t>
  </si>
  <si>
    <t>ส487/2557</t>
  </si>
  <si>
    <t>3630100579859</t>
  </si>
  <si>
    <t>น.ส. สุดาสมร จันทร์เพ็ญ</t>
  </si>
  <si>
    <t>เลขที่ 148 ม. 1  ต. หนองบัวเหนือ อ. เมืองตาก จ. ตาก</t>
  </si>
  <si>
    <t>7158</t>
  </si>
  <si>
    <t>01F027</t>
  </si>
  <si>
    <t>32661</t>
  </si>
  <si>
    <t>เลขที่ 148 หมู่ที่ 1 หนองบัวเหนือ เมืองตาก ตาก</t>
  </si>
  <si>
    <t>01F027-B001</t>
  </si>
  <si>
    <t>ส420/1955</t>
  </si>
  <si>
    <t>3630100016269</t>
  </si>
  <si>
    <t>นาง สุดใจ ขำฤทธิ์</t>
  </si>
  <si>
    <t>เลขที่ 136 ม. 8 ซ. - ถ. -  ต. หนองบัวเหนือ อ. เมืองตาก จ. ตาก</t>
  </si>
  <si>
    <t>7503</t>
  </si>
  <si>
    <t>03E017</t>
  </si>
  <si>
    <t>25666</t>
  </si>
  <si>
    <t>ส550/8757</t>
  </si>
  <si>
    <t>3640600340715</t>
  </si>
  <si>
    <t>นาย สุทัน ศรเทียม</t>
  </si>
  <si>
    <t>เลขที่ 26/5 ม. 2  ต. วังใหญ่ อ. ศรีสำโรง จ. สุโขทัย</t>
  </si>
  <si>
    <t>8246</t>
  </si>
  <si>
    <t>05A006</t>
  </si>
  <si>
    <t>49310</t>
  </si>
  <si>
    <t>ส585/2787</t>
  </si>
  <si>
    <t>นาย สุทัศน์ ชมสุวรรณ</t>
  </si>
  <si>
    <t>เลขที่ 162 ม. 3  ต. ป่ามะม่วง อ. เมืองตาก จ. ตาก</t>
  </si>
  <si>
    <t>8676</t>
  </si>
  <si>
    <t>01G084</t>
  </si>
  <si>
    <t>17679</t>
  </si>
  <si>
    <t>เลขที่ 162 หมู่ที่ 3 ป่ามะม่วง เมืองตาก ตาก</t>
  </si>
  <si>
    <t>01G084-B001</t>
  </si>
  <si>
    <t>01G084-B002</t>
  </si>
  <si>
    <t>ส585/5777</t>
  </si>
  <si>
    <t>นาย สุทัศน์ นวลละออง</t>
  </si>
  <si>
    <t>เลขที่ 11 ม. 1  ต. หนองบัวเหนือ อ. เมืองตาก จ. ตาก</t>
  </si>
  <si>
    <t>8009</t>
  </si>
  <si>
    <t>01B024</t>
  </si>
  <si>
    <t>28419</t>
  </si>
  <si>
    <t>7916</t>
  </si>
  <si>
    <t>01C071</t>
  </si>
  <si>
    <t>25583</t>
  </si>
  <si>
    <t>7039</t>
  </si>
  <si>
    <t>01C070/001</t>
  </si>
  <si>
    <t>48710</t>
  </si>
  <si>
    <t>ส585/5514</t>
  </si>
  <si>
    <t>3630100021203</t>
  </si>
  <si>
    <t>นาย สุทัศน์ ปานเกิด</t>
  </si>
  <si>
    <t>8380</t>
  </si>
  <si>
    <t>03F097</t>
  </si>
  <si>
    <t>25705</t>
  </si>
  <si>
    <t>ส550/1797</t>
  </si>
  <si>
    <t>3630100008878</t>
  </si>
  <si>
    <t>นาง สุทิน ขำละเอียด</t>
  </si>
  <si>
    <t>8957</t>
  </si>
  <si>
    <t>01E023</t>
  </si>
  <si>
    <t>48796</t>
  </si>
  <si>
    <t>01E023-B001</t>
  </si>
  <si>
    <t>ส550/8757/002</t>
  </si>
  <si>
    <t>นาย สุทิน หมั่นมั่น</t>
  </si>
  <si>
    <t>ม. 4  ต. หนองบัวเหนือ อ. เมืองตาก จ. ตาก</t>
  </si>
  <si>
    <t>9163</t>
  </si>
  <si>
    <t>04A024</t>
  </si>
  <si>
    <t>1053</t>
  </si>
  <si>
    <t>ส567/2557</t>
  </si>
  <si>
    <t>นาง สุทิพย์ จันทร์งิ้ว</t>
  </si>
  <si>
    <t>เลขที่ 167/1 ม. 3 ซ. - ถ. เจดีย์ยุทธหัตถี  ต. หนองบัวเหนือ อ. เมืองตาก จ. ตาก</t>
  </si>
  <si>
    <t>7759</t>
  </si>
  <si>
    <t>03K023</t>
  </si>
  <si>
    <t>30094</t>
  </si>
  <si>
    <t>เลขที่ 167/1 หมู่ที่ 3 ซ. - ถ. เจดีย์ยุทธหัตถี หนองบัวเหนือ เมืองตาก ตาก</t>
  </si>
  <si>
    <t>03K023-B001</t>
  </si>
  <si>
    <t>ส540/5778</t>
  </si>
  <si>
    <t>3630100006824</t>
  </si>
  <si>
    <t>นาง สุธิณี เนียมสอน</t>
  </si>
  <si>
    <t>เลขที่ 72/2 ม. 1 ซ. - ถ. เจดีย์ยุทธหัตถี  ต. หนองบัวเหนือ อ. เมืองตาก จ. ตาก</t>
  </si>
  <si>
    <t>8155</t>
  </si>
  <si>
    <t>01H025</t>
  </si>
  <si>
    <t>48832</t>
  </si>
  <si>
    <t>7191</t>
  </si>
  <si>
    <t>01F073</t>
  </si>
  <si>
    <t>17646</t>
  </si>
  <si>
    <t>เลขที่ 72/2 หมู่ที่ 1 ซ. - ถ. เจดีย์ยุทธหัตถี หนองบัวเหนือ เมืองตาก ตาก</t>
  </si>
  <si>
    <t>01F073-B001</t>
  </si>
  <si>
    <t>ส557/1700</t>
  </si>
  <si>
    <t>นาง สุนทร คำมี</t>
  </si>
  <si>
    <t>9165</t>
  </si>
  <si>
    <t>08B011</t>
  </si>
  <si>
    <t>87</t>
  </si>
  <si>
    <t>ส557/5772</t>
  </si>
  <si>
    <t>นาย สุนทร น่วมฉิม</t>
  </si>
  <si>
    <t>เลขที่ 11 ม. 7  ต. หนองบัวเหนือ อ. เมืองตาก จ. ตาก</t>
  </si>
  <si>
    <t>8587</t>
  </si>
  <si>
    <t>07C017</t>
  </si>
  <si>
    <t>1166</t>
  </si>
  <si>
    <t>จ557/8768</t>
  </si>
  <si>
    <t>น.ส. จันทิมา ศิริพิศ</t>
  </si>
  <si>
    <t>เลขที่ 11/1 หมู่ที่ 7 หนองบัวเหนือ เมืองตาก ตาก</t>
  </si>
  <si>
    <t>07C017-B001</t>
  </si>
  <si>
    <t>ป740/5772/001</t>
  </si>
  <si>
    <t>นาง ปราณี น่วมฉิม</t>
  </si>
  <si>
    <t>เลขที่ 11 หมู่ที่ 7 หนองบัวเหนือ เมืองตาก ตาก</t>
  </si>
  <si>
    <t>07C017-B002</t>
  </si>
  <si>
    <t>9349</t>
  </si>
  <si>
    <t>07A058</t>
  </si>
  <si>
    <t>เลขที่ 123/2 ม. 3  ต. หนองบัวเหนือ อ. เมืองตาก จ. ตาก</t>
  </si>
  <si>
    <t>8398</t>
  </si>
  <si>
    <t>03H008</t>
  </si>
  <si>
    <t>829</t>
  </si>
  <si>
    <t>7849</t>
  </si>
  <si>
    <t>03I130</t>
  </si>
  <si>
    <t>25443</t>
  </si>
  <si>
    <t>ส557/8710</t>
  </si>
  <si>
    <t>3630100009254</t>
  </si>
  <si>
    <t>นาง สุนทร หลำคำ</t>
  </si>
  <si>
    <t>เลขที่ 117 ม. 1 ซ. - ถ. เจดีย์ยุทธหัตถี  ต. หนองบัวเหนือ อ. เมืองตาก จ. ตาก</t>
  </si>
  <si>
    <t>7189</t>
  </si>
  <si>
    <t>01F071</t>
  </si>
  <si>
    <t>17644</t>
  </si>
  <si>
    <t>เลขที่ 117 หมู่ที่ 1 ซ. - ถ. เจดีย์ยุทธหัตถี หนองบัวเหนือ เมืองตาก ตาก</t>
  </si>
  <si>
    <t>01F071-B002</t>
  </si>
  <si>
    <t>01F071-B003</t>
  </si>
  <si>
    <t>01F071-B004</t>
  </si>
  <si>
    <t>01F071-B001</t>
  </si>
  <si>
    <t>ส557/9795</t>
  </si>
  <si>
    <t>นาง สุนทร อิ่มอ้น</t>
  </si>
  <si>
    <t>9012</t>
  </si>
  <si>
    <t>08B029</t>
  </si>
  <si>
    <t>257</t>
  </si>
  <si>
    <t>ก481/9795</t>
  </si>
  <si>
    <t>นาย กิติศักดิ์ อิ่มอ้น</t>
  </si>
  <si>
    <t>เลขที่ 86 หมู่ที่ 8 หนองบัวเหนือ เมืองตาก ตาก</t>
  </si>
  <si>
    <t>08B029-B002</t>
  </si>
  <si>
    <t>ส557/1711</t>
  </si>
  <si>
    <t>3630100309479</t>
  </si>
  <si>
    <t>นาย สุนทร ไคล้คง</t>
  </si>
  <si>
    <t>เลขที่ 26/1 ม. 3  ต. ป่ามะม่วง อ. เมืองตาก จ. ตาก</t>
  </si>
  <si>
    <t>8021</t>
  </si>
  <si>
    <t>02C043</t>
  </si>
  <si>
    <t>28806</t>
  </si>
  <si>
    <t>7805</t>
  </si>
  <si>
    <t>02C039</t>
  </si>
  <si>
    <t>28807</t>
  </si>
  <si>
    <t>ส557/5550</t>
  </si>
  <si>
    <t>3630100010686</t>
  </si>
  <si>
    <t>นาง สุนทรี ปันนา</t>
  </si>
  <si>
    <t>เลขที่ 192/2 ม. 3  ต. สามเงา อ. สามเงา จ. ตาก</t>
  </si>
  <si>
    <t>8019</t>
  </si>
  <si>
    <t>02A044</t>
  </si>
  <si>
    <t>25494</t>
  </si>
  <si>
    <t>ส555/8750</t>
  </si>
  <si>
    <t>1730600106618</t>
  </si>
  <si>
    <t>น.ส. สุนันทา ศรีธิ</t>
  </si>
  <si>
    <t>เลขที่ 81 ม. 1  ต. หนองบัวเหนือ อ. เมืองตาก จ. ตาก</t>
  </si>
  <si>
    <t>7956</t>
  </si>
  <si>
    <t>01G046</t>
  </si>
  <si>
    <t>28183</t>
  </si>
  <si>
    <t>เลขที่ 81 หมู่ที่ 1 หนองบัวเหนือ เมืองตาก ตาก</t>
  </si>
  <si>
    <t>01G046-B001</t>
  </si>
  <si>
    <t>ส555/8125</t>
  </si>
  <si>
    <t>นาง สุนันทา แสงจันทร์</t>
  </si>
  <si>
    <t>เลขที่ 159/6 ม. 1  ต. หนองบัวเหนือ อ. เมืองตาก จ. ตาก</t>
  </si>
  <si>
    <t>8727</t>
  </si>
  <si>
    <t>01G016</t>
  </si>
  <si>
    <t>26364</t>
  </si>
  <si>
    <t>เลขที่ 159/6 หมู่ที่ 1 หนองบัวเหนือ เมืองตาก ตาก</t>
  </si>
  <si>
    <t>01G016-B001</t>
  </si>
  <si>
    <t>ส555/8710</t>
  </si>
  <si>
    <t>3630100004333</t>
  </si>
  <si>
    <t>นาง สุนันท์ ศรีขำ</t>
  </si>
  <si>
    <t>8915</t>
  </si>
  <si>
    <t>01E081/003</t>
  </si>
  <si>
    <t>64051</t>
  </si>
  <si>
    <t>ส540/6451</t>
  </si>
  <si>
    <t>นาง สุปาณี พุฒนาค</t>
  </si>
  <si>
    <t>8981</t>
  </si>
  <si>
    <t>08C007</t>
  </si>
  <si>
    <t>284</t>
  </si>
  <si>
    <t>08C007-B001</t>
  </si>
  <si>
    <t>08C007-B002</t>
  </si>
  <si>
    <t>08C007-B003</t>
  </si>
  <si>
    <t>8983</t>
  </si>
  <si>
    <t>08C020</t>
  </si>
  <si>
    <t>1328</t>
  </si>
  <si>
    <t>ส771/6451</t>
  </si>
  <si>
    <t>นาย สมยง พุฒินาค</t>
  </si>
  <si>
    <t>เลขที่ 136/1 หมู่ที่ 8 หนองบัวเหนือ เมืองตาก ตาก</t>
  </si>
  <si>
    <t>08C020-B001</t>
  </si>
  <si>
    <t>ส625/1787</t>
  </si>
  <si>
    <t>3630100036642</t>
  </si>
  <si>
    <t>นาย สุพจน์ กรศรี</t>
  </si>
  <si>
    <t>เลขที่ 206 ม. 7 ซ. บ้านปากห้วยไม้งาม ถ. -  ต. หนองบัวเหนือ อ. เมืองตาก จ. ตาก</t>
  </si>
  <si>
    <t>8203</t>
  </si>
  <si>
    <t>03C046</t>
  </si>
  <si>
    <t>49169</t>
  </si>
  <si>
    <t>7457</t>
  </si>
  <si>
    <t>03C018</t>
  </si>
  <si>
    <t>27522</t>
  </si>
  <si>
    <t>8545</t>
  </si>
  <si>
    <t>07D049</t>
  </si>
  <si>
    <t>1318</t>
  </si>
  <si>
    <t>เลขที่ 206 หมู่ที่ 7 ซ. บ้านปากห้วยไม้งาม ถ. - หนองบัวเหนือ เมืองตาก ตาก</t>
  </si>
  <si>
    <t>07D049-B001</t>
  </si>
  <si>
    <t>ส625/6777</t>
  </si>
  <si>
    <t>3630100005551</t>
  </si>
  <si>
    <t>นาย สุพจน์ พรมมา</t>
  </si>
  <si>
    <t>เลขที่ 29 ม. 1 ซ. - ถ. เจดีย์ยุทธหัตถี  ต. หนองบัวเหนือ อ. เมืองตาก จ. ตาก</t>
  </si>
  <si>
    <t>8478</t>
  </si>
  <si>
    <t>01E091</t>
  </si>
  <si>
    <t>50721</t>
  </si>
  <si>
    <t>8264</t>
  </si>
  <si>
    <t>01E092</t>
  </si>
  <si>
    <t>50720</t>
  </si>
  <si>
    <t>7140</t>
  </si>
  <si>
    <t>01E090</t>
  </si>
  <si>
    <t>50722</t>
  </si>
  <si>
    <t>ส625/1789</t>
  </si>
  <si>
    <t>นาย สุพจน์ ไกรสอน</t>
  </si>
  <si>
    <t>9099</t>
  </si>
  <si>
    <t>04A008</t>
  </si>
  <si>
    <t>1049</t>
  </si>
  <si>
    <t>ส677/1700</t>
  </si>
  <si>
    <t>3630100010716</t>
  </si>
  <si>
    <t>นาง สุพรรณ กาละ</t>
  </si>
  <si>
    <t>เลขที่ 485 ม. 1 ซ. - ถ. -  ต. พระบาท อ. เมืองลำปาง จ. ลำปาง</t>
  </si>
  <si>
    <t>7290</t>
  </si>
  <si>
    <t>02A047</t>
  </si>
  <si>
    <t>25818</t>
  </si>
  <si>
    <t>7865</t>
  </si>
  <si>
    <t>02A051</t>
  </si>
  <si>
    <t>25519</t>
  </si>
  <si>
    <t>ส677/8177</t>
  </si>
  <si>
    <t>นาง สุพรรณิการ์ สังวร</t>
  </si>
  <si>
    <t>เลขที่ 77 ม. 4  ต. หนองบัวเหนือ อ. เมืองตาก จ. ตาก</t>
  </si>
  <si>
    <t>9323</t>
  </si>
  <si>
    <t>04C014</t>
  </si>
  <si>
    <t>1386</t>
  </si>
  <si>
    <t>9333</t>
  </si>
  <si>
    <t>04A003</t>
  </si>
  <si>
    <t>646</t>
  </si>
  <si>
    <t>ส677/6455</t>
  </si>
  <si>
    <t>1639900166950</t>
  </si>
  <si>
    <t>น.ส. สุพรรษา พัฒนาทวีกุล</t>
  </si>
  <si>
    <t>เลขที่ 112/1 ม. 1  ต. ป่ามะม่วง อ. เมืองตาก จ. ตาก</t>
  </si>
  <si>
    <t>8937</t>
  </si>
  <si>
    <t>01G143/004</t>
  </si>
  <si>
    <t>64189</t>
  </si>
  <si>
    <t>ส647/5159</t>
  </si>
  <si>
    <t>1639900099781</t>
  </si>
  <si>
    <t>น.ส. สุพัตรา นาคทองอินทร์</t>
  </si>
  <si>
    <t>เลขที่ 52/5 ม. 1  ต. หนองบัวเหนือ อ. เมืองตาก จ. ตาก</t>
  </si>
  <si>
    <t>8379</t>
  </si>
  <si>
    <t>01F087/001</t>
  </si>
  <si>
    <t>51994</t>
  </si>
  <si>
    <t>ส647/1791</t>
  </si>
  <si>
    <t>นาง สุพัตรา เครือคำอ้าย</t>
  </si>
  <si>
    <t>เลขที่ 128 ม. 1  ต. หนองบัวเหนือ อ. เมืองตาก จ. ตาก</t>
  </si>
  <si>
    <t>8804</t>
  </si>
  <si>
    <t>01E051</t>
  </si>
  <si>
    <t>25598</t>
  </si>
  <si>
    <t>8806</t>
  </si>
  <si>
    <t>01F064/001</t>
  </si>
  <si>
    <t>62821</t>
  </si>
  <si>
    <t>เลขที่ 128 หมู่ที่ 1 หนองบัวเหนือ เมืองตาก ตาก</t>
  </si>
  <si>
    <t>01F064/001-B001</t>
  </si>
  <si>
    <t>ส600/4772</t>
  </si>
  <si>
    <t>3630100003540</t>
  </si>
  <si>
    <t>น.ส. สุภา ตะยะราช</t>
  </si>
  <si>
    <t>8274</t>
  </si>
  <si>
    <t>01F092/005</t>
  </si>
  <si>
    <t>54233</t>
  </si>
  <si>
    <t>ส611/7448</t>
  </si>
  <si>
    <t>นาง สุภางค์ รุดดิษฐ</t>
  </si>
  <si>
    <t>เลขที่ 70/1 ม. 8  ต. หนองบัวเหนือ อ. เมืองตาก จ. ตาก</t>
  </si>
  <si>
    <t>9367</t>
  </si>
  <si>
    <t>08B005</t>
  </si>
  <si>
    <t>893</t>
  </si>
  <si>
    <t>ส660/8957</t>
  </si>
  <si>
    <t>363010010856</t>
  </si>
  <si>
    <t>นาง สุภาพ สอนมั่ง</t>
  </si>
  <si>
    <t>เลขที่ 27/2 ม. 2  ต. หนองบัวเหนือ อ. เมืองตาก จ. ตาก</t>
  </si>
  <si>
    <t>8209</t>
  </si>
  <si>
    <t>02C061</t>
  </si>
  <si>
    <t>49328</t>
  </si>
  <si>
    <t>8527</t>
  </si>
  <si>
    <t>02C002</t>
  </si>
  <si>
    <t>28841</t>
  </si>
  <si>
    <t>7263</t>
  </si>
  <si>
    <t>02A015/003</t>
  </si>
  <si>
    <t>52481</t>
  </si>
  <si>
    <t>ส667/2556</t>
  </si>
  <si>
    <t>1639900185628</t>
  </si>
  <si>
    <t>นาง สุภาภรณ์ จันทะโพธิ์</t>
  </si>
  <si>
    <t>เลขที่ 41/2 ม. 2  ต. หนองบัวเหนือ อ. เมืองตาก จ. ตาก</t>
  </si>
  <si>
    <t>7267</t>
  </si>
  <si>
    <t>02A019</t>
  </si>
  <si>
    <t>28826</t>
  </si>
  <si>
    <t>ส667/7948</t>
  </si>
  <si>
    <t>นาง สุภาภรณ์ ยอดสุวรรณ</t>
  </si>
  <si>
    <t>เลขที่ 107 ม. 1 ซ. - ถ. -  ต. หนองบัวเหนือ อ. เมืองตาก จ. ตาก</t>
  </si>
  <si>
    <t>7252</t>
  </si>
  <si>
    <t>01G080</t>
  </si>
  <si>
    <t>17675</t>
  </si>
  <si>
    <t>เลขที่ 107 หมู่ที่ 1 ซ. - ถ. - หนองบัวเหนือ เมืองตาก ตาก</t>
  </si>
  <si>
    <t>01G080-B001</t>
  </si>
  <si>
    <t>01G080-B002</t>
  </si>
  <si>
    <t>ส674/6400</t>
  </si>
  <si>
    <t>3630100303926</t>
  </si>
  <si>
    <t>นาง สุภาวดี พาดา</t>
  </si>
  <si>
    <t>เลขที่ 68/3 ม. 3 ซ. - ถ. -  ต. ป่ามะม่วง อ. เมืองตาก จ. ตาก</t>
  </si>
  <si>
    <t>7416</t>
  </si>
  <si>
    <t>03B019</t>
  </si>
  <si>
    <t>27915</t>
  </si>
  <si>
    <t>7417</t>
  </si>
  <si>
    <t>03B020</t>
  </si>
  <si>
    <t>27909</t>
  </si>
  <si>
    <t>ส600/7875</t>
  </si>
  <si>
    <t>3630100025152</t>
  </si>
  <si>
    <t>นาง สุภี มีหมัน</t>
  </si>
  <si>
    <t>7838</t>
  </si>
  <si>
    <t>03I097</t>
  </si>
  <si>
    <t>17815</t>
  </si>
  <si>
    <t>เลขที่ 166 หมู่ที่ 3 หนองบัวเหนือ เมืองตาก ตาก</t>
  </si>
  <si>
    <t>03I097-B001</t>
  </si>
  <si>
    <t>8104</t>
  </si>
  <si>
    <t>03H085</t>
  </si>
  <si>
    <t>48936</t>
  </si>
  <si>
    <t>03H085-B001</t>
  </si>
  <si>
    <t>03H085-B002</t>
  </si>
  <si>
    <t>ส747/2486</t>
  </si>
  <si>
    <t>3630100006395</t>
  </si>
  <si>
    <t>นาย สุมิตร จิตโสภา</t>
  </si>
  <si>
    <t>เลขที่ 65 ม. 1 ซ. - ถ. -  ต. หนองบัวเหนือ อ. เมืองตาก จ. ตาก</t>
  </si>
  <si>
    <t>7185</t>
  </si>
  <si>
    <t>01F062</t>
  </si>
  <si>
    <t>17638</t>
  </si>
  <si>
    <t>เลขที่ 65 หมู่ที่ 1 ซ. - ถ. - หนองบัวเหนือ เมืองตาก ตาก</t>
  </si>
  <si>
    <t>01F062-B001</t>
  </si>
  <si>
    <t>8050</t>
  </si>
  <si>
    <t>01F035</t>
  </si>
  <si>
    <t>32363</t>
  </si>
  <si>
    <t>ส727/1761</t>
  </si>
  <si>
    <t>3630100013278</t>
  </si>
  <si>
    <t>นาย สุรชัย คุ้มพงษ์พันธ์</t>
  </si>
  <si>
    <t>เลขที่ 7/1 ม. 3  ต. หนองบัวเหนือ อ. เมืองตาก จ. ตาก</t>
  </si>
  <si>
    <t>8306</t>
  </si>
  <si>
    <t>03F084/002</t>
  </si>
  <si>
    <t>57545</t>
  </si>
  <si>
    <t>เลขที่ 7/1 หมู่ที่ 3 หนองบัวเหนือ เมืองตาก ตาก</t>
  </si>
  <si>
    <t>03F084/002-B001</t>
  </si>
  <si>
    <t>9428</t>
  </si>
  <si>
    <t>03F129</t>
  </si>
  <si>
    <t>333</t>
  </si>
  <si>
    <t>ส760/7182</t>
  </si>
  <si>
    <t>3630100004287</t>
  </si>
  <si>
    <t>นาง สุรภา วงษ์เจริญสุข</t>
  </si>
  <si>
    <t>เลขที่ 86 ม. 4  ต. โก่งธนู อ. เมืองลพบุรี จ. ลพบุรี</t>
  </si>
  <si>
    <t>8931</t>
  </si>
  <si>
    <t>01E081/008</t>
  </si>
  <si>
    <t>64056</t>
  </si>
  <si>
    <t>8932</t>
  </si>
  <si>
    <t>01A002/004</t>
  </si>
  <si>
    <t>64060</t>
  </si>
  <si>
    <t>ส745/9557</t>
  </si>
  <si>
    <t>3630100006255</t>
  </si>
  <si>
    <t>นาง สุรัตนา อินทรฉิม</t>
  </si>
  <si>
    <t>เลขที่ 128/1 ม. 1  ต. หนองบัวเหนือ อ. เมืองตาก จ. ตาก</t>
  </si>
  <si>
    <t>7187</t>
  </si>
  <si>
    <t>01F064</t>
  </si>
  <si>
    <t>17640</t>
  </si>
  <si>
    <t>เลขที่ 128/1 หมู่ที่ 1 หนองบัวเหนือ เมืองตาก ตาก</t>
  </si>
  <si>
    <t>01F064-B002</t>
  </si>
  <si>
    <t>7813</t>
  </si>
  <si>
    <t>01F061</t>
  </si>
  <si>
    <t>17637</t>
  </si>
  <si>
    <t>ส527/9557</t>
  </si>
  <si>
    <t>นาย สินชัย อินทรฉิม</t>
  </si>
  <si>
    <t>เลขที่ 64 หมู่ที่ 1 หนองบัวเหนือ เมืองตาก ตาก</t>
  </si>
  <si>
    <t>01F061-B001</t>
  </si>
  <si>
    <t>ส771/6500</t>
  </si>
  <si>
    <t>3630190020658</t>
  </si>
  <si>
    <t>นาง สุรารักษ์ โพธิ</t>
  </si>
  <si>
    <t>เลขที่ 378 ม. 8 ซ. บ้านเขาแก้ว ถ. -  ต. น้ำรึม อ. เมืองตาก จ. ตาก</t>
  </si>
  <si>
    <t>7334</t>
  </si>
  <si>
    <t>02C014</t>
  </si>
  <si>
    <t>เลขที่ 378 หมู่ที่ 8 ซ. บ้านเขาแก้ว ถ. - น้ำรึม เมืองตาก ตาก</t>
  </si>
  <si>
    <t>02C014-B001</t>
  </si>
  <si>
    <t>ส755/7711</t>
  </si>
  <si>
    <t>นาย สุรินทร์ ม่วงแก้ว</t>
  </si>
  <si>
    <t>เลขที่ 120 ม. 3 ซ. - ถ. เจดีย์ยุทธหัตถี  ต. หนองบัวเหนือ อ. เมืองตาก จ. ตาก</t>
  </si>
  <si>
    <t>7631</t>
  </si>
  <si>
    <t>03H054</t>
  </si>
  <si>
    <t>27011</t>
  </si>
  <si>
    <t>ส755/8181</t>
  </si>
  <si>
    <t>น.ส. สุรินทร์ สิงห์คูณ</t>
  </si>
  <si>
    <t>เลขที่ - ม. 4  ต. หนองบัวเหนือ อ. เมืองตาก จ. ตาก</t>
  </si>
  <si>
    <t>9399</t>
  </si>
  <si>
    <t>50X7600</t>
  </si>
  <si>
    <t>1277</t>
  </si>
  <si>
    <t>ส770/8755</t>
  </si>
  <si>
    <t>น.ส. สุรีย์ สายปาน</t>
  </si>
  <si>
    <t>เลขที่ 167 ม. 3  ต. หนองบัวเหนือ อ. เมืองตาก จ. ตาก</t>
  </si>
  <si>
    <t>8091</t>
  </si>
  <si>
    <t>03J070</t>
  </si>
  <si>
    <t>48922</t>
  </si>
  <si>
    <t>9055</t>
  </si>
  <si>
    <t>04D013</t>
  </si>
  <si>
    <t>1103</t>
  </si>
  <si>
    <t>04D013-B001</t>
  </si>
  <si>
    <t>ร740/9574</t>
  </si>
  <si>
    <t>นาย เรวัต อ้นมณี</t>
  </si>
  <si>
    <t>04D013-B002</t>
  </si>
  <si>
    <t>ส777/8768</t>
  </si>
  <si>
    <t>นาง สุวรรณา ศิริพิศ</t>
  </si>
  <si>
    <t>เลขที่ 19 ม. 5  ต. หนองบัวเหนือ อ. เมืองตาก จ. ตาก</t>
  </si>
  <si>
    <t>9265</t>
  </si>
  <si>
    <t>05C012</t>
  </si>
  <si>
    <t>588</t>
  </si>
  <si>
    <t>9133</t>
  </si>
  <si>
    <t>05C010</t>
  </si>
  <si>
    <t>1464</t>
  </si>
  <si>
    <t>เลขที่ 19 หมู่ที่ 5 หนองบัวเหนือ เมืองตาก ตาก</t>
  </si>
  <si>
    <t>05C010-B001</t>
  </si>
  <si>
    <t>ส777/1778</t>
  </si>
  <si>
    <t>3630100011127</t>
  </si>
  <si>
    <t>น.ส. สุวรรณี แก้วมหาวงษ์</t>
  </si>
  <si>
    <t>7324</t>
  </si>
  <si>
    <t>02B048</t>
  </si>
  <si>
    <t>25798</t>
  </si>
  <si>
    <t>ส723/2721</t>
  </si>
  <si>
    <t>3630100066703</t>
  </si>
  <si>
    <t>นาย สุวิชาญชัยเจริญ ชัยแจ้ง</t>
  </si>
  <si>
    <t>7219</t>
  </si>
  <si>
    <t>01G020</t>
  </si>
  <si>
    <t>17831</t>
  </si>
  <si>
    <t>ส757/5314</t>
  </si>
  <si>
    <t>นาย สุวิทย์ บุญกัณฑ์</t>
  </si>
  <si>
    <t>เลขที่ 39/1 ม. 8  ต. หนองบัวเหนือ อ. เมืองตาก จ. ตาก</t>
  </si>
  <si>
    <t>8607</t>
  </si>
  <si>
    <t>07B029</t>
  </si>
  <si>
    <t>462</t>
  </si>
  <si>
    <t>ห170/5314</t>
  </si>
  <si>
    <t>นาง หงิม บุญกัณฑ์</t>
  </si>
  <si>
    <t>เลขที่ 39/1 หมู่ที่ 8 หนองบัวเหนือ เมืองตาก ตาก</t>
  </si>
  <si>
    <t>07B029-B001</t>
  </si>
  <si>
    <t>เลขที่ 52/2 ม. 3  ต. หนองบัวเหนือ อ. เมืองตาก จ. ตาก</t>
  </si>
  <si>
    <t>8309</t>
  </si>
  <si>
    <t>03E035</t>
  </si>
  <si>
    <t>59628</t>
  </si>
  <si>
    <t>ส560/2747</t>
  </si>
  <si>
    <t>นาย สุเทพ ฉิมตระกาล</t>
  </si>
  <si>
    <t>เลขที่ 101/4 ม. 8  ต. หนองบัวเหนือ อ. เมืองตาก จ. ตาก</t>
  </si>
  <si>
    <t>9045</t>
  </si>
  <si>
    <t>08B033</t>
  </si>
  <si>
    <t>ท914/9565</t>
  </si>
  <si>
    <t>3421000210109</t>
  </si>
  <si>
    <t>นาย ทองดี อนุพันธ์</t>
  </si>
  <si>
    <t>เลขที่ 101/4 หมู่ที่ 8 หนองบัวเหนือ เมืองตาก ตาก</t>
  </si>
  <si>
    <t>08B033-B001</t>
  </si>
  <si>
    <t>ส560/2787</t>
  </si>
  <si>
    <t>2640200001435</t>
  </si>
  <si>
    <t>นาย สุเทพ ฉิมสวัสดิ์</t>
  </si>
  <si>
    <t>เลขที่ 7/4 ม. 3  ต. หนองบัวเหนือ อ. เมืองตาก จ. ตาก</t>
  </si>
  <si>
    <t>7893</t>
  </si>
  <si>
    <t>03I103</t>
  </si>
  <si>
    <t>25729</t>
  </si>
  <si>
    <t>ป759/8777</t>
  </si>
  <si>
    <t>นาย ประเทือง   สมมล</t>
  </si>
  <si>
    <t>เลขที่ 8 หมู่ที่ 3 หนองบัวเหนือ เมืองตาก ตาก</t>
  </si>
  <si>
    <t>03I103-B001</t>
  </si>
  <si>
    <t>เลขที่ 7/4 หมู่ที่ 3 หนองบัวเหนือ เมืองตาก ตาก</t>
  </si>
  <si>
    <t>03I103-B002</t>
  </si>
  <si>
    <t>ส560/2143</t>
  </si>
  <si>
    <t>3630100004431</t>
  </si>
  <si>
    <t>นาย สุเทพ ชากัณฑ์</t>
  </si>
  <si>
    <t>เลขที่ 39/1 ม. 1  ต. หนองบัวเหนือ อ. เมืองตาก จ. ตาก</t>
  </si>
  <si>
    <t>8130</t>
  </si>
  <si>
    <t>01D054</t>
  </si>
  <si>
    <t>48704</t>
  </si>
  <si>
    <t>8131</t>
  </si>
  <si>
    <t>01D053</t>
  </si>
  <si>
    <t>48705</t>
  </si>
  <si>
    <t>ส720/1769</t>
  </si>
  <si>
    <t>นาย สุเวช ขาวผ่อง</t>
  </si>
  <si>
    <t>เลขที่ 81/2 ม. 1 ซ. - ถ. เจดีย์ยุทธหัตถี  ต. หนองบัวเหนือ อ. เมืองตาก จ. ตาก</t>
  </si>
  <si>
    <t>7233</t>
  </si>
  <si>
    <t>01G045</t>
  </si>
  <si>
    <t>28184</t>
  </si>
  <si>
    <t>เลขที่ 81/2 หมู่ที่ 1 ซ. - ถ. เจดีย์ยุทธหัตถี หนองบัวเหนือ เมืองตาก ตาก</t>
  </si>
  <si>
    <t>01G045-B001</t>
  </si>
  <si>
    <t>8085</t>
  </si>
  <si>
    <t>01H023</t>
  </si>
  <si>
    <t>48725</t>
  </si>
  <si>
    <t>8001</t>
  </si>
  <si>
    <t>01G039</t>
  </si>
  <si>
    <t>28188</t>
  </si>
  <si>
    <t>ส700/5918</t>
  </si>
  <si>
    <t>3630100023681</t>
  </si>
  <si>
    <t>นาง สุ่ม ทองหล่อ</t>
  </si>
  <si>
    <t>7890</t>
  </si>
  <si>
    <t>03K001/001</t>
  </si>
  <si>
    <t>20339</t>
  </si>
  <si>
    <t>เลขที่ 144 หมู่ที่ 3 หนองบัวเหนือ เมืองตาก ตาก</t>
  </si>
  <si>
    <t>03K001/001-B001</t>
  </si>
  <si>
    <t>7924</t>
  </si>
  <si>
    <t>03I093</t>
  </si>
  <si>
    <t>25805</t>
  </si>
  <si>
    <t>ส500/8957</t>
  </si>
  <si>
    <t>3160101839981</t>
  </si>
  <si>
    <t>นาง สูน สอนมั่ง</t>
  </si>
  <si>
    <t>7863</t>
  </si>
  <si>
    <t>02A054</t>
  </si>
  <si>
    <t>25520</t>
  </si>
  <si>
    <t>ส556/1711</t>
  </si>
  <si>
    <t>3630100309606</t>
  </si>
  <si>
    <t>นาง สไบทิพย์ แก้วคง</t>
  </si>
  <si>
    <t>เลขที่ 28 ม. 3  ต. ป่ามะม่วง อ. เมืองตาก จ. ตาก</t>
  </si>
  <si>
    <t>8976</t>
  </si>
  <si>
    <t>08C034</t>
  </si>
  <si>
    <t>297</t>
  </si>
  <si>
    <t>เลขที่ 28 หมู่ที่ 3 ป่ามะม่วง เมืองตาก ตาก</t>
  </si>
  <si>
    <t>08C034-B001</t>
  </si>
  <si>
    <t>ส770/8957</t>
  </si>
  <si>
    <t>3630100012379</t>
  </si>
  <si>
    <t>นาย ส่วย สอนมั่ง</t>
  </si>
  <si>
    <t>เลขที่ 49 ม. 2 ซ. - ถ. -  ต. หนองบัวเหนือ อ. เมืองตาก จ. ตาก</t>
  </si>
  <si>
    <t>7320</t>
  </si>
  <si>
    <t>02B041</t>
  </si>
  <si>
    <t>25525</t>
  </si>
  <si>
    <t>เลขที่ 49 หมู่ที่ 2 ซ. - ถ. - หนองบัวเหนือ เมืองตาก ตาก</t>
  </si>
  <si>
    <t>02B041-B002</t>
  </si>
  <si>
    <t>02B041-B001</t>
  </si>
  <si>
    <t>ส777/1700</t>
  </si>
  <si>
    <t>3630100023788</t>
  </si>
  <si>
    <t>น.ส. ส้มลิ้ม คำมี</t>
  </si>
  <si>
    <t>เลขที่ 145 ม. 3 ซ. - ถ. เจดีย์ยุทธหัตถี  ต. หนองบัวเหนือ อ. เมืองตาก จ. ตาก</t>
  </si>
  <si>
    <t>7634</t>
  </si>
  <si>
    <t>03H059</t>
  </si>
  <si>
    <t>27002</t>
  </si>
  <si>
    <t>ส777/1571</t>
  </si>
  <si>
    <t>นาง ส้มลิ้ม คำเที่ยง</t>
  </si>
  <si>
    <t>เลขที่ 108 ม. 8  ต. หนองบัวเหนือ อ. เมืองตาก จ. ตาก</t>
  </si>
  <si>
    <t>9308</t>
  </si>
  <si>
    <t>08A012</t>
  </si>
  <si>
    <t>1265</t>
  </si>
  <si>
    <t>ร ก หนองบัวเหนือ</t>
  </si>
  <si>
    <t xml:space="preserve">ราชการ หนองบัวเหนือ </t>
  </si>
  <si>
    <t>8048</t>
  </si>
  <si>
    <t>02B004</t>
  </si>
  <si>
    <t>43384</t>
  </si>
  <si>
    <t>ห570/4200</t>
  </si>
  <si>
    <t>3630100011259</t>
  </si>
  <si>
    <t>น.ส. หนิม เตจ๊ะ</t>
  </si>
  <si>
    <t>เลขที่ 29 ม. 2 ซ. - ถ. -  ต. หนองบัวเหนือ อ. เมืองตาก จ. ตาก</t>
  </si>
  <si>
    <t>7344</t>
  </si>
  <si>
    <t>02C031</t>
  </si>
  <si>
    <t>28814</t>
  </si>
  <si>
    <t>ห500/2757</t>
  </si>
  <si>
    <t>3630100018971</t>
  </si>
  <si>
    <t>นาย หนู จุ้ยเนียม</t>
  </si>
  <si>
    <t>เลขที่ 72 ม. 3 ซ. - ถ. เจดีย์ยุทธหัตถี  ต. หนองบัวเหนือ อ. เมืองตาก จ. ตาก</t>
  </si>
  <si>
    <t>8458</t>
  </si>
  <si>
    <t>03H025</t>
  </si>
  <si>
    <t>844</t>
  </si>
  <si>
    <t>7698</t>
  </si>
  <si>
    <t>03I098</t>
  </si>
  <si>
    <t>17819</t>
  </si>
  <si>
    <t>เลขที่ 72 หมู่ที่ 3 ซ. - ถ. เจดีย์ยุทธหัตถี หนองบัวเหนือ เมืองตาก ตาก</t>
  </si>
  <si>
    <t>03I98-B098</t>
  </si>
  <si>
    <t>ห500/5767</t>
  </si>
  <si>
    <t>5630190010806</t>
  </si>
  <si>
    <t>นาย หนู ทิมแพร</t>
  </si>
  <si>
    <t>เลขที่ 146/1 ม. 3  ต. หนองบัวเหนือ อ. เมืองตาก จ. ตาก</t>
  </si>
  <si>
    <t>8447</t>
  </si>
  <si>
    <t>03J001</t>
  </si>
  <si>
    <t>810</t>
  </si>
  <si>
    <t>7968</t>
  </si>
  <si>
    <t>03K099</t>
  </si>
  <si>
    <t>25743</t>
  </si>
  <si>
    <t>เลขที่ 146/1 หมู่ที่ 3 หนองบัวเหนือ เมืองตาก ตาก</t>
  </si>
  <si>
    <t>03K099-B001</t>
  </si>
  <si>
    <t>ห500/6777</t>
  </si>
  <si>
    <t>น.ส. หนู พรมมา</t>
  </si>
  <si>
    <t>เลขที่ 1 ม. 7  ต. หนองบัวเหนือ อ. เมืองตาก จ. ตาก</t>
  </si>
  <si>
    <t>9348</t>
  </si>
  <si>
    <t>07A057</t>
  </si>
  <si>
    <t>9198</t>
  </si>
  <si>
    <t>07A056</t>
  </si>
  <si>
    <t>971</t>
  </si>
  <si>
    <t>8594</t>
  </si>
  <si>
    <t>07C019</t>
  </si>
  <si>
    <t>1164</t>
  </si>
  <si>
    <t>เลขที่ 1 หมู่ที่ 7 หนองบัวเหนือ เมืองตาก ตาก</t>
  </si>
  <si>
    <t>07C019-B001</t>
  </si>
  <si>
    <t>ห525/4759</t>
  </si>
  <si>
    <t>3400700620428</t>
  </si>
  <si>
    <t>นาง หนูจีน ต่ายทอง</t>
  </si>
  <si>
    <t>เลขที่ 143/2 ม. 1  ต. หนองบัวเหนือ อ. เมืองตาก จ. ตาก</t>
  </si>
  <si>
    <t>8770</t>
  </si>
  <si>
    <t>01F007</t>
  </si>
  <si>
    <t>47302</t>
  </si>
  <si>
    <t>ห595/7711</t>
  </si>
  <si>
    <t>3630100020258</t>
  </si>
  <si>
    <t>นาย หน่อทอง ม่วงแก้ว</t>
  </si>
  <si>
    <t>เลขที่ 104 ม. 3  ต. หนองบัวเหนือ อ. เมืองตาก จ. ตาก</t>
  </si>
  <si>
    <t>8179</t>
  </si>
  <si>
    <t>03H091</t>
  </si>
  <si>
    <t>48940</t>
  </si>
  <si>
    <t>ห570/7857</t>
  </si>
  <si>
    <t>นาย หน่าย มหานิยม</t>
  </si>
  <si>
    <t>เลขที่ 61/2 ม. 4  ต. หนองบัวเหนือ อ. เมืองตาก จ. ตาก</t>
  </si>
  <si>
    <t>9100</t>
  </si>
  <si>
    <t>04B011</t>
  </si>
  <si>
    <t>651</t>
  </si>
  <si>
    <t>เลขที่ 61/2 หมู่ที่ 4 หนองบัวเหนือ เมืองตาก ตาก</t>
  </si>
  <si>
    <t>04B011-B001</t>
  </si>
  <si>
    <t>น567/5515</t>
  </si>
  <si>
    <t>น.ส. น้ำทิพย์ ปันเงิน</t>
  </si>
  <si>
    <t>เลขที่ 61 หมู่ที่ 4 หนองบัวเหนือ เมืองตาก ตาก</t>
  </si>
  <si>
    <t>04B011-B002</t>
  </si>
  <si>
    <t>ป766/7270</t>
  </si>
  <si>
    <t>นาง ประภาภรณ์ มีไชโย</t>
  </si>
  <si>
    <t>เลขที่ 61/3 หมู่ที่ 4 หนองบัวเหนือ เมืองตาก ตาก</t>
  </si>
  <si>
    <t>04B011-B003</t>
  </si>
  <si>
    <t>ห771/1777</t>
  </si>
  <si>
    <t>นาย หมวก กรวยทอง</t>
  </si>
  <si>
    <t>เลขที่ 59 ม. 4  ต. หนองบัวเหนือ อ. เมืองตาก จ. ตาก</t>
  </si>
  <si>
    <t>9251</t>
  </si>
  <si>
    <t>05B004</t>
  </si>
  <si>
    <t>1069</t>
  </si>
  <si>
    <t>ห700/6557</t>
  </si>
  <si>
    <t>นาง หมู พุทธวงษ์</t>
  </si>
  <si>
    <t xml:space="preserve"> ต. หัวเดียด อ. เมืองตาก จ. ตาก</t>
  </si>
  <si>
    <t>9400</t>
  </si>
  <si>
    <t>50X7601</t>
  </si>
  <si>
    <t>1284</t>
  </si>
  <si>
    <t>ห740/5717</t>
  </si>
  <si>
    <t>นาย หยด นิลขลัง</t>
  </si>
  <si>
    <t>8626</t>
  </si>
  <si>
    <t>04B013</t>
  </si>
  <si>
    <t>615</t>
  </si>
  <si>
    <t>ส714/5717</t>
  </si>
  <si>
    <t>นาย สมคิด นิลขลัง</t>
  </si>
  <si>
    <t>เลขที่ 9/1 หมู่ที่ 4 หนองบัวเหนือ เมืองตาก ตาก</t>
  </si>
  <si>
    <t>04B013-B003</t>
  </si>
  <si>
    <t>ว725/5717</t>
  </si>
  <si>
    <t>นาย วิโรจน์ นิลขลัง</t>
  </si>
  <si>
    <t>เลขที่ 9 หมู่ที่ 4 หนองบัวเหนือ เมืองตาก ตาก</t>
  </si>
  <si>
    <t>04B013-B004</t>
  </si>
  <si>
    <t>เลขที่ 7 หมู่ที่ 4 หนองบัวเหนือ เมืองตาก ตาก</t>
  </si>
  <si>
    <t>04B013-B002</t>
  </si>
  <si>
    <t>ห771/1787</t>
  </si>
  <si>
    <t>3630100001334</t>
  </si>
  <si>
    <t>นาง หยวก กรศรี</t>
  </si>
  <si>
    <t>เลขที่ 3 ม. 1 ซ. - ถ. -  ต. หนองบัวเหนือ อ. เมืองตาก จ. ตาก</t>
  </si>
  <si>
    <t>8752</t>
  </si>
  <si>
    <t>50X6943</t>
  </si>
  <si>
    <t>ห942/4120</t>
  </si>
  <si>
    <t>3630100023095</t>
  </si>
  <si>
    <t>นาย หฤเดช ตึ้งจ๊ะ</t>
  </si>
  <si>
    <t>เลขที่ 139/1 ม. 3 ซ. - ถ. เจดีย์ยุทธหัตถี  ต. หนองบัวเหนือ อ. เมืองตาก จ. ตาก</t>
  </si>
  <si>
    <t>7489</t>
  </si>
  <si>
    <t>03D020</t>
  </si>
  <si>
    <t>27517</t>
  </si>
  <si>
    <t>เลขที่ 139/1 หมู่ที่ 3 ซ. - ถ. เจดีย์ยุทธหัตถี หนองบัวเหนือ เมืองตาก ตาก</t>
  </si>
  <si>
    <t>03D020-B001</t>
  </si>
  <si>
    <t>03D020-B002</t>
  </si>
  <si>
    <t>ห700/2557</t>
  </si>
  <si>
    <t>3630100002764</t>
  </si>
  <si>
    <t>นาง หลี จันทร์แป้น</t>
  </si>
  <si>
    <t>6995</t>
  </si>
  <si>
    <t>01C015</t>
  </si>
  <si>
    <t>17562</t>
  </si>
  <si>
    <t>7023</t>
  </si>
  <si>
    <t>01C051</t>
  </si>
  <si>
    <t>25584</t>
  </si>
  <si>
    <t>7024</t>
  </si>
  <si>
    <t>01C052</t>
  </si>
  <si>
    <t>25585</t>
  </si>
  <si>
    <t>7027</t>
  </si>
  <si>
    <t>01C055</t>
  </si>
  <si>
    <t>25586</t>
  </si>
  <si>
    <t>9340</t>
  </si>
  <si>
    <t>01C056</t>
  </si>
  <si>
    <t>758</t>
  </si>
  <si>
    <t>7042</t>
  </si>
  <si>
    <t>01C074</t>
  </si>
  <si>
    <t>48714</t>
  </si>
  <si>
    <t>7120</t>
  </si>
  <si>
    <t>01E050</t>
  </si>
  <si>
    <t>25597</t>
  </si>
  <si>
    <t>7040</t>
  </si>
  <si>
    <t>01C072</t>
  </si>
  <si>
    <t>25587</t>
  </si>
  <si>
    <t>เลขที่ 90/1 ม. 4  ต. หนองบัวเหนือ อ. เมืองตาก จ. ตาก</t>
  </si>
  <si>
    <t>9071</t>
  </si>
  <si>
    <t>08A028</t>
  </si>
  <si>
    <t>1274</t>
  </si>
  <si>
    <t>9072</t>
  </si>
  <si>
    <t>08A002</t>
  </si>
  <si>
    <t>527</t>
  </si>
  <si>
    <t>ห700/6779/001</t>
  </si>
  <si>
    <t>นาย หลี พรมเอี่ยม</t>
  </si>
  <si>
    <t>เลขที่ 90/1 ม. 8  ต. หนองบัวเหนือ อ. เมืองตาก จ. ตาก</t>
  </si>
  <si>
    <t>9446</t>
  </si>
  <si>
    <t>08A038</t>
  </si>
  <si>
    <t>519</t>
  </si>
  <si>
    <t>ห700/9775/001</t>
  </si>
  <si>
    <t>3630100014304</t>
  </si>
  <si>
    <t>นาย หล้า อ่วมทองสุก</t>
  </si>
  <si>
    <t>เลขที่ 15 ม. 7  ต. หนองบัวเหนือ อ. เมืองตาก จ. ตาก</t>
  </si>
  <si>
    <t>8234</t>
  </si>
  <si>
    <t>03F143</t>
  </si>
  <si>
    <t>49186</t>
  </si>
  <si>
    <t>ห970/4557</t>
  </si>
  <si>
    <t>นาง หอม ตุ้นทรัพย์</t>
  </si>
  <si>
    <t>เลขที่ 109 ม. 8  ต. หนองบัวเหนือ อ. เมืองตาก จ. ตาก</t>
  </si>
  <si>
    <t>8978</t>
  </si>
  <si>
    <t>08C013</t>
  </si>
  <si>
    <t>275</t>
  </si>
  <si>
    <t>เลขที่ 109 หมู่ที่ 8 หนองบัวเหนือ เมืองตาก ตาก</t>
  </si>
  <si>
    <t>08C013-B002</t>
  </si>
  <si>
    <t>ห500/9511</t>
  </si>
  <si>
    <t>นาง หีบ อ้นคง</t>
  </si>
  <si>
    <t>เลขที่ 54 ม. 4  ต. หนองบัวเหนือ อ. เมืองตาก จ. ตาก</t>
  </si>
  <si>
    <t>9235</t>
  </si>
  <si>
    <t>05A041</t>
  </si>
  <si>
    <t>1064</t>
  </si>
  <si>
    <t>ห910/2557</t>
  </si>
  <si>
    <t>นาย ห้อง จันทร์พุฒ</t>
  </si>
  <si>
    <t>8174</t>
  </si>
  <si>
    <t>03H070</t>
  </si>
  <si>
    <t>48947</t>
  </si>
  <si>
    <t>อ111/8591</t>
  </si>
  <si>
    <t>นาย องค์การบริหารส่วนตำบล หนองบัวเหนืทอ</t>
  </si>
  <si>
    <t>7296</t>
  </si>
  <si>
    <t>02B003</t>
  </si>
  <si>
    <t>49692</t>
  </si>
  <si>
    <t>อ481/8772</t>
  </si>
  <si>
    <t>3630100005518</t>
  </si>
  <si>
    <t>นาย อดิศักดิ์ ศรีรจนา</t>
  </si>
  <si>
    <t>เลขที่ 52 ม. 1  ต. หนองบัวเหนือ อ. เมืองตาก จ. ตาก</t>
  </si>
  <si>
    <t>7124</t>
  </si>
  <si>
    <t>01H009</t>
  </si>
  <si>
    <t>48821</t>
  </si>
  <si>
    <t>อ415/7158</t>
  </si>
  <si>
    <t>3630100018296</t>
  </si>
  <si>
    <t>นาง อติกานต์ มั่งเทศ</t>
  </si>
  <si>
    <t>เลขที่ 124/2 ม. 3  ต. หนองบัวเหนือ อ. เมืองตาก จ. ตาก</t>
  </si>
  <si>
    <t>6978</t>
  </si>
  <si>
    <t>03F085/001</t>
  </si>
  <si>
    <t>56186</t>
  </si>
  <si>
    <t>เลขที่ 124/2 หมู่ที่ 3 หนองบัวเหนือ เมืองตาก ตาก</t>
  </si>
  <si>
    <t>03F085/001-B001</t>
  </si>
  <si>
    <t>9368</t>
  </si>
  <si>
    <t>08B006</t>
  </si>
  <si>
    <t>894</t>
  </si>
  <si>
    <t>7336</t>
  </si>
  <si>
    <t>02C017</t>
  </si>
  <si>
    <t>28817</t>
  </si>
  <si>
    <t>7356</t>
  </si>
  <si>
    <t>02C052</t>
  </si>
  <si>
    <t>30680</t>
  </si>
  <si>
    <t>8269</t>
  </si>
  <si>
    <t>01C005/001</t>
  </si>
  <si>
    <t>54184</t>
  </si>
  <si>
    <t>อ511/5334</t>
  </si>
  <si>
    <t>3630100001296</t>
  </si>
  <si>
    <t>นาง อนงค์ ปัญญาดี</t>
  </si>
  <si>
    <t>เลขที่ 7/42  ต. ในเมือง อ. เมืองสุรินทร์ จ. สุรินทร์</t>
  </si>
  <si>
    <t>8012</t>
  </si>
  <si>
    <t>02C029</t>
  </si>
  <si>
    <t>28286</t>
  </si>
  <si>
    <t>ท750/1719</t>
  </si>
  <si>
    <t>นาง ทวน คลังฤทธิ์</t>
  </si>
  <si>
    <t>เลขที่ 2/3 หมู่ที่ 1 ซ. - ถ. - หนองบัวเหนือ เมืองตาก ตาก</t>
  </si>
  <si>
    <t>02C029-B001</t>
  </si>
  <si>
    <t>02C029-B002</t>
  </si>
  <si>
    <t>02C029-B003</t>
  </si>
  <si>
    <t>อ511/8181</t>
  </si>
  <si>
    <t>นาง อนงค์ สุขแสง</t>
  </si>
  <si>
    <t>เลขที่ 126 ม. 3  ต. หนองบัวเหนือ อ. เมืองตาก จ. ตาก</t>
  </si>
  <si>
    <t>9191</t>
  </si>
  <si>
    <t>50X7387</t>
  </si>
  <si>
    <t>44</t>
  </si>
  <si>
    <t>อ511/2735</t>
  </si>
  <si>
    <t>3639900194089</t>
  </si>
  <si>
    <t>นาง อนงค์ เจริญทิม</t>
  </si>
  <si>
    <t>เลขที่ 37 ม. 14  ต. วังทรายพูน อ. วังทรายพูน จ. พิจิตร</t>
  </si>
  <si>
    <t>7835</t>
  </si>
  <si>
    <t>03I087</t>
  </si>
  <si>
    <t>17807</t>
  </si>
  <si>
    <t>เลขที่ 37 หมู่ที่ 14 วังทรายพูน วังทรายพูน พิจิตร</t>
  </si>
  <si>
    <t>03I087-B001</t>
  </si>
  <si>
    <t>อ533/1799</t>
  </si>
  <si>
    <t>3630100017184</t>
  </si>
  <si>
    <t>น.ส. อนัญญา เครือเอี่ยม</t>
  </si>
  <si>
    <t>เลขที่ 43/1 ม. 7 ซ. - ถ. -  ต. หนองบัวเหนือ อ. เมืองตาก จ. ตาก</t>
  </si>
  <si>
    <t>9260</t>
  </si>
  <si>
    <t>07D038</t>
  </si>
  <si>
    <t>1119</t>
  </si>
  <si>
    <t>7559</t>
  </si>
  <si>
    <t>03F056</t>
  </si>
  <si>
    <t>25683</t>
  </si>
  <si>
    <t>เลขที่ 43/1 หมู่ที่ 7 ซ. - ถ. - หนองบัวเหนือ เมืองตาก ตาก</t>
  </si>
  <si>
    <t>03F056-B001</t>
  </si>
  <si>
    <t>7421</t>
  </si>
  <si>
    <t>03B025</t>
  </si>
  <si>
    <t>27552</t>
  </si>
  <si>
    <t>อ554/2557</t>
  </si>
  <si>
    <t>3630100020959</t>
  </si>
  <si>
    <t>นาย อนันต์ จันทร์พุฒ</t>
  </si>
  <si>
    <t>เลขที่ 109/1 ม. 3 ซ. - ถ. เจดีย์ยุทธหัตถี  ต. หนองบัวเหนือ อ. เมืองตาก จ. ตาก</t>
  </si>
  <si>
    <t>7582</t>
  </si>
  <si>
    <t>03F094</t>
  </si>
  <si>
    <t>22249</t>
  </si>
  <si>
    <t>เลขที่ 109/1 หมู่ที่ 3 ซ. - ถ. เจดีย์ยุทธหัตถี หนองบัวเหนือ เมืองตาก ตาก</t>
  </si>
  <si>
    <t>03F094-B001</t>
  </si>
  <si>
    <t>03F094-B002</t>
  </si>
  <si>
    <t>อ554/2757</t>
  </si>
  <si>
    <t>5630100026872</t>
  </si>
  <si>
    <t>นาย อนันต์ จุ้ยเนียม</t>
  </si>
  <si>
    <t>เลขที่ 143 ม. 3  ต. หนองบัวเหนือ อ. เมืองตาก จ. ตาก</t>
  </si>
  <si>
    <t>8723</t>
  </si>
  <si>
    <t>03K005</t>
  </si>
  <si>
    <t>48999</t>
  </si>
  <si>
    <t>เลขที่ 143 หมู่ที่ 3 หนองบัวเหนือ เมืองตาก ตาก</t>
  </si>
  <si>
    <t>03K005-B001</t>
  </si>
  <si>
    <t>อ554/8710</t>
  </si>
  <si>
    <t>3630100311350</t>
  </si>
  <si>
    <t>นาย อนันต์ ศรีขำ</t>
  </si>
  <si>
    <t>เลขที่ 37/1 ม. 1 ซ. - ถ. -  ต. หนองบัวเหนือ อ. เมืองตาก จ. ตาก</t>
  </si>
  <si>
    <t>6966</t>
  </si>
  <si>
    <t>01A001</t>
  </si>
  <si>
    <t>28846</t>
  </si>
  <si>
    <t>7844</t>
  </si>
  <si>
    <t>01E080</t>
  </si>
  <si>
    <t>17849</t>
  </si>
  <si>
    <t>เลขที่ 37/1 หมู่ที่ 1 ซ. - ถ. - หนองบัวเหนือ เมืองตาก ตาก</t>
  </si>
  <si>
    <t>01E080-B001</t>
  </si>
  <si>
    <t>9228</t>
  </si>
  <si>
    <t>07A035</t>
  </si>
  <si>
    <t>502</t>
  </si>
  <si>
    <t>8302</t>
  </si>
  <si>
    <t>03I123/002</t>
  </si>
  <si>
    <t>57040</t>
  </si>
  <si>
    <t>อ520/2557</t>
  </si>
  <si>
    <t>3630100020967</t>
  </si>
  <si>
    <t>นาย อนุชา จันทร์พุฒ</t>
  </si>
  <si>
    <t>เลขที่ 109/2 ม. 3 ซ. - ถ. เจดีย์ยุทธหัตถี  ต. หนองบัวเหนือ อ. เมืองตาก จ. ตาก</t>
  </si>
  <si>
    <t>7709</t>
  </si>
  <si>
    <t>03I111</t>
  </si>
  <si>
    <t>30522</t>
  </si>
  <si>
    <t>เลขที่ 109/2 หมู่ที่ 3 ซ. - ถ. เจดีย์ยุทธหัตถี หนองบัวเหนือ เมืองตาก ตาก</t>
  </si>
  <si>
    <t>03I111-B001</t>
  </si>
  <si>
    <t>7589</t>
  </si>
  <si>
    <t>03F107</t>
  </si>
  <si>
    <t>17727</t>
  </si>
  <si>
    <t>7602</t>
  </si>
  <si>
    <t>03F127</t>
  </si>
  <si>
    <t>49005</t>
  </si>
  <si>
    <t>อ561/7258</t>
  </si>
  <si>
    <t>3589900010159</t>
  </si>
  <si>
    <t>นาย อนุพงศ์  โรจน์สุพจน์</t>
  </si>
  <si>
    <t>เลขที่ 68 ม. 2 ซ. -  ต. หนองบัวเหนือ อ. เมืองตาก จ. ตาก</t>
  </si>
  <si>
    <t>7282</t>
  </si>
  <si>
    <t>02A038</t>
  </si>
  <si>
    <t>25481</t>
  </si>
  <si>
    <t>7297</t>
  </si>
  <si>
    <t>02B005</t>
  </si>
  <si>
    <t>25768</t>
  </si>
  <si>
    <t>เลขที่ 68 หมู่ที่ 2 ซ. - หนองบัวเหนือ เมืองตาก ตาก</t>
  </si>
  <si>
    <t>02B005-B001</t>
  </si>
  <si>
    <t>02B005-B002</t>
  </si>
  <si>
    <t>อ527/1761</t>
  </si>
  <si>
    <t>3630300101413</t>
  </si>
  <si>
    <t>นาง อบเชย แก้วพุกก์</t>
  </si>
  <si>
    <t>7176</t>
  </si>
  <si>
    <t>01F048</t>
  </si>
  <si>
    <t>50858</t>
  </si>
  <si>
    <t>7806</t>
  </si>
  <si>
    <t>01F021</t>
  </si>
  <si>
    <t>17634</t>
  </si>
  <si>
    <t>เลขที่ 143 หมู่ที่ 6 สามเงา สามเงา ตาก</t>
  </si>
  <si>
    <t>01F021-B001</t>
  </si>
  <si>
    <t>อ624/8977</t>
  </si>
  <si>
    <t>3720900614712</t>
  </si>
  <si>
    <t>นาย อภิชาติ หอมลำดวน</t>
  </si>
  <si>
    <t>7579</t>
  </si>
  <si>
    <t>03F087</t>
  </si>
  <si>
    <t>17745</t>
  </si>
  <si>
    <t>อ633/7455</t>
  </si>
  <si>
    <t>นาง อภิญญา รัตนธรรม</t>
  </si>
  <si>
    <t>เลขที่ 4/5 ม. 4  ต. หนองบัวเหนือ อ. เมืองตาก จ. ตาก</t>
  </si>
  <si>
    <t>9109</t>
  </si>
  <si>
    <t>04B015</t>
  </si>
  <si>
    <t>1374</t>
  </si>
  <si>
    <t>เลขที่ 4/5 หมู่ที่ 4 หนองบัวเหนือ เมืองตาก ตาก</t>
  </si>
  <si>
    <t>04B015-B001</t>
  </si>
  <si>
    <t>อ777/5557</t>
  </si>
  <si>
    <t>3630100022153</t>
  </si>
  <si>
    <t>น.ส. อมรรัตน์ ปานบัวคำ</t>
  </si>
  <si>
    <t>เลขที่ 125/2 ม. 3  ต. หนองบัวเหนือ อ. เมืองตาก จ. ตาก</t>
  </si>
  <si>
    <t>8463</t>
  </si>
  <si>
    <t>03H021</t>
  </si>
  <si>
    <t>842</t>
  </si>
  <si>
    <t>7970</t>
  </si>
  <si>
    <t>03K090</t>
  </si>
  <si>
    <t>25746</t>
  </si>
  <si>
    <t>เลขที่ 125/2 หมู่ที่ 3 หนองบัวเหนือ เมืองตาก ตาก</t>
  </si>
  <si>
    <t>03K090-B001</t>
  </si>
  <si>
    <t>อ777/7800</t>
  </si>
  <si>
    <t>3110100324651</t>
  </si>
  <si>
    <t>น.ส. อมรรัตน์ ยาใส</t>
  </si>
  <si>
    <t>เลขที่ 31/2 ม. 2 ซ. - ถ. เจดีย์ยุทธหัตถี  ต. หนองบัวเหนือ อ. เมืองตาก จ. ตาก</t>
  </si>
  <si>
    <t>7318</t>
  </si>
  <si>
    <t>02B038</t>
  </si>
  <si>
    <t>27150</t>
  </si>
  <si>
    <t>เลขที่ 31/2 หมู่ที่ 2 ซ. - ถ. เจดีย์ยุทธหัตถี หนองบัวเหนือ เมืองตาก ตาก</t>
  </si>
  <si>
    <t>02B038-B001</t>
  </si>
  <si>
    <t>อ777/7915</t>
  </si>
  <si>
    <t>3100602094571</t>
  </si>
  <si>
    <t>นาง อมรรัตน์ รองทอง</t>
  </si>
  <si>
    <t>เลขที่ 80/2 ม. 1  ต. หนองบัวเหนือ อ. เมืองตาก จ. ตาก</t>
  </si>
  <si>
    <t>8905</t>
  </si>
  <si>
    <t>01F038</t>
  </si>
  <si>
    <t>25622</t>
  </si>
  <si>
    <t>อ700/5771</t>
  </si>
  <si>
    <t>นาย อยู่ เนียมก้อน</t>
  </si>
  <si>
    <t>เลขที่ 82/1 ม. 4  ต. หนองบัวเหนือ อ. เมืองตาก จ. ตาก</t>
  </si>
  <si>
    <t>9246</t>
  </si>
  <si>
    <t>08A024</t>
  </si>
  <si>
    <t>523</t>
  </si>
  <si>
    <t>8738</t>
  </si>
  <si>
    <t>50X6929</t>
  </si>
  <si>
    <t>152</t>
  </si>
  <si>
    <t>9306</t>
  </si>
  <si>
    <t>04A040</t>
  </si>
  <si>
    <t>638</t>
  </si>
  <si>
    <t>9329</t>
  </si>
  <si>
    <t>04A015</t>
  </si>
  <si>
    <t>641</t>
  </si>
  <si>
    <t>อ767/1567</t>
  </si>
  <si>
    <t>1129900279431</t>
  </si>
  <si>
    <t>ว่าที่ ร.ต. อรพรรรณ กันเพิ่ม</t>
  </si>
  <si>
    <t>เลขที่ 10/1 ม. 5  ต. หนองบัวเหนือ อ. เมืองตาก จ. ตาก</t>
  </si>
  <si>
    <t>9466</t>
  </si>
  <si>
    <t>09A218</t>
  </si>
  <si>
    <t>09A218-1</t>
  </si>
  <si>
    <t>ร้านอาหารตามสั่งม.5</t>
  </si>
  <si>
    <t>อ764/2524</t>
  </si>
  <si>
    <t>3630300097033</t>
  </si>
  <si>
    <t>นาง อรพิณ ชื่นจิตกุลถาวร</t>
  </si>
  <si>
    <t>เลขที่ 174/33 ม. 6  ต. หนองหาร อ. สันทราย จ. เชียงใหม่</t>
  </si>
  <si>
    <t>8874</t>
  </si>
  <si>
    <t>01C083</t>
  </si>
  <si>
    <t>50562</t>
  </si>
  <si>
    <t>อ765/5917</t>
  </si>
  <si>
    <t>3630100001326</t>
  </si>
  <si>
    <t>นาง อรพิน ทองมีมา</t>
  </si>
  <si>
    <t>เลขที่ 2/3 ม. 1  ต. หนองบัวเหนือ อ. เมืองตาก จ. ตาก</t>
  </si>
  <si>
    <t>7891</t>
  </si>
  <si>
    <t>02C029/001</t>
  </si>
  <si>
    <t>20547</t>
  </si>
  <si>
    <t>เลขที่ 2/3 หมู่ที่ 1 หนองบัวเหนือ เมืองตาก ตาก</t>
  </si>
  <si>
    <t>02C029/001-B002</t>
  </si>
  <si>
    <t>02C029/001-B003</t>
  </si>
  <si>
    <t>02C029/001-B004</t>
  </si>
  <si>
    <t>02C029/001-B001</t>
  </si>
  <si>
    <t>8697</t>
  </si>
  <si>
    <t>01C029</t>
  </si>
  <si>
    <t>17575</t>
  </si>
  <si>
    <t>01C029-B002</t>
  </si>
  <si>
    <t>01C029-B001</t>
  </si>
  <si>
    <t>อ765/7180</t>
  </si>
  <si>
    <t>3630100534944</t>
  </si>
  <si>
    <t>น.ส. อรพินท์ มีเกษ</t>
  </si>
  <si>
    <t>เลขที่ 16/2 ม. 2 ซ. - ถ. -  ต. ไม้งาม อ. เมืองตาก จ. ตาก</t>
  </si>
  <si>
    <t>7376</t>
  </si>
  <si>
    <t>02D050</t>
  </si>
  <si>
    <t>25552</t>
  </si>
  <si>
    <t>7377</t>
  </si>
  <si>
    <t>02D051</t>
  </si>
  <si>
    <t>25553</t>
  </si>
  <si>
    <t>อ765/9775</t>
  </si>
  <si>
    <t>3630200051988</t>
  </si>
  <si>
    <t>นาง อรพินท์ เอี่ยมนนท์</t>
  </si>
  <si>
    <t>เลขที่ 55/745 ม. 5  ต. บางคูวัด อ. เมืองปทุมธานี จ. ปทุมธานี</t>
  </si>
  <si>
    <t>7886</t>
  </si>
  <si>
    <t>01G036</t>
  </si>
  <si>
    <t>17839</t>
  </si>
  <si>
    <t>อ780/8554</t>
  </si>
  <si>
    <t>น.ส. อรสา สิทธิเดช</t>
  </si>
  <si>
    <t>9048</t>
  </si>
  <si>
    <t>08B042</t>
  </si>
  <si>
    <t>264</t>
  </si>
  <si>
    <t>08B042-B001</t>
  </si>
  <si>
    <t>อ797/1795</t>
  </si>
  <si>
    <t>นาง อรอุมา เครือน้อย</t>
  </si>
  <si>
    <t>เลขที่ 34/5 ม. 7  ต. หนองบัวเหนือ อ. เมืองตาก จ. ตาก</t>
  </si>
  <si>
    <t>9465</t>
  </si>
  <si>
    <t>09A174</t>
  </si>
  <si>
    <t>เลขที่ 34/5 หมู่ที่ 7 หนองบัวเหนือ เมืองตาก ตาก</t>
  </si>
  <si>
    <t>09A174-B001</t>
  </si>
  <si>
    <t>ขายของชำ</t>
  </si>
  <si>
    <t>อ740/1117</t>
  </si>
  <si>
    <t>3630100315312</t>
  </si>
  <si>
    <t>นาย อรุณ คงครอง</t>
  </si>
  <si>
    <t>เลขที่ 98 ม. 3  ต. ป่ามะม่วง อ. เมืองตาก จ. ตาก</t>
  </si>
  <si>
    <t>8377</t>
  </si>
  <si>
    <t>01F087/004</t>
  </si>
  <si>
    <t>51991</t>
  </si>
  <si>
    <t>อ740/2143</t>
  </si>
  <si>
    <t>นาง อรุณ ชากัณฑ์</t>
  </si>
  <si>
    <t>8596</t>
  </si>
  <si>
    <t>07B039</t>
  </si>
  <si>
    <t>1173</t>
  </si>
  <si>
    <t>เลขที่ 161 หมู่ที่ 8 หนองบัวเหนือ เมืองตาก ตาก</t>
  </si>
  <si>
    <t>07B039-B001</t>
  </si>
  <si>
    <t>โรงเก็บของ,โรงรถ,,</t>
  </si>
  <si>
    <t>อ740/7188</t>
  </si>
  <si>
    <t>นาย อรุณ วงษ์แสนใจ</t>
  </si>
  <si>
    <t>เลขที่ 3 ม. 5  ต. หนองบัวเหนือ อ. เมืองตาก จ. ตาก</t>
  </si>
  <si>
    <t>9258</t>
  </si>
  <si>
    <t>05B001</t>
  </si>
  <si>
    <t>1079</t>
  </si>
  <si>
    <t>อ900/1958</t>
  </si>
  <si>
    <t>3630100014983</t>
  </si>
  <si>
    <t>นาย ออ ก้อนศรี</t>
  </si>
  <si>
    <t>เลขที่ 132/5 ม. 8 ซ. บ้านปากห้วยไม้งาม ถ. -  ต. หนองบัวเหนือ อ. เมืองตาก จ. ตาก</t>
  </si>
  <si>
    <t>7458</t>
  </si>
  <si>
    <t>03C020</t>
  </si>
  <si>
    <t>27523</t>
  </si>
  <si>
    <t>อ940/7714</t>
  </si>
  <si>
    <t xml:space="preserve">นาย ออด ยมเกิด </t>
  </si>
  <si>
    <t>เลขที่ 23 ม. 7  ต. หนองบัวเหนือ อ. เมืองตาก จ. ตาก</t>
  </si>
  <si>
    <t>9177</t>
  </si>
  <si>
    <t>07A063</t>
  </si>
  <si>
    <t>953</t>
  </si>
  <si>
    <t>อ187/6559</t>
  </si>
  <si>
    <t>นาง อักษร โพธิ์ทอง</t>
  </si>
  <si>
    <t>เลขที่ 115/1 ม. 8  ต. หนองบัวเหนือ อ. เมืองตาก จ. ตาก</t>
  </si>
  <si>
    <t>8849</t>
  </si>
  <si>
    <t>08A006</t>
  </si>
  <si>
    <t>เลขที่ 115/1 หมู่ที่ 8 หนองบัวเหนือ เมืองตาก ตาก</t>
  </si>
  <si>
    <t>08A006-B001</t>
  </si>
  <si>
    <t>อ227/6770</t>
  </si>
  <si>
    <t>น.ส. อัจฉริยา พิมล</t>
  </si>
  <si>
    <t>เลขที่ 14/2 ม. 7  ต. หนองบัวเหนือ อ. เมืองตาก จ. ตาก</t>
  </si>
  <si>
    <t>8701</t>
  </si>
  <si>
    <t>09A183</t>
  </si>
  <si>
    <t>เลขที่ 14/2 หมู่ที่ 7 หนองบัวเหนือ เมืองตาก ตาก</t>
  </si>
  <si>
    <t>09A183-B001</t>
  </si>
  <si>
    <t>อ327/5477</t>
  </si>
  <si>
    <t>3630100010759</t>
  </si>
  <si>
    <t>นาง อัญชลี นุตราวงษ์</t>
  </si>
  <si>
    <t>เลขที่ 120 ม. - ซ. - ถ. จามเทวี  ต. เวียงเหนือ อ. เมืองลำปาง จ. ลำปาง</t>
  </si>
  <si>
    <t>7822</t>
  </si>
  <si>
    <t>02D006</t>
  </si>
  <si>
    <t>17688</t>
  </si>
  <si>
    <t>เลขที่ 120 หมู่ที่ - ซ. - ถ. จามเทวี เวียงเหนือ เมืองลำปาง ลำปาง</t>
  </si>
  <si>
    <t>02D006-B001</t>
  </si>
  <si>
    <t>7328</t>
  </si>
  <si>
    <t>02B052</t>
  </si>
  <si>
    <t>25784</t>
  </si>
  <si>
    <t>อ325/8185</t>
  </si>
  <si>
    <t>3630200051970</t>
  </si>
  <si>
    <t>นาง อัญชัน สุขสิน</t>
  </si>
  <si>
    <t>เลขที่ 186/2 ม. 6  ต. ตากตก อ. บ้านตาก จ. ตาก</t>
  </si>
  <si>
    <t>7164</t>
  </si>
  <si>
    <t>01F034</t>
  </si>
  <si>
    <t>25620</t>
  </si>
  <si>
    <t>อ427/1217</t>
  </si>
  <si>
    <t>1749900258624</t>
  </si>
  <si>
    <t>นาย อัตชยา กาจักร์</t>
  </si>
  <si>
    <t>8376</t>
  </si>
  <si>
    <t>01C002/006</t>
  </si>
  <si>
    <t>54653</t>
  </si>
  <si>
    <t>อ467/1798</t>
  </si>
  <si>
    <t>3630100004708</t>
  </si>
  <si>
    <t>นาย อัตพล เครือสอน</t>
  </si>
  <si>
    <t>6968</t>
  </si>
  <si>
    <t>01A008</t>
  </si>
  <si>
    <t>29452</t>
  </si>
  <si>
    <t>อ170/2557</t>
  </si>
  <si>
    <t>3630100025420</t>
  </si>
  <si>
    <t>นาย อาคม จันทร์ฤทธิ์</t>
  </si>
  <si>
    <t>7567</t>
  </si>
  <si>
    <t>03F066</t>
  </si>
  <si>
    <t>25695</t>
  </si>
  <si>
    <t>เลขที่ 47 หมู่ที่ 7 ซ. บ้านปากห้วยไม้งาม ถ. - หนองบัวเหนือ เมืองตาก ตาก</t>
  </si>
  <si>
    <t>03F066-B001</t>
  </si>
  <si>
    <t>9203</t>
  </si>
  <si>
    <t>03I161</t>
  </si>
  <si>
    <t>1002</t>
  </si>
  <si>
    <t>เลขที่ 69/1 ม. 3 ซ. - ถ. เจดีย์ยุทธหัตถี  ต. หนองบัวเหนือ อ. เมืองตาก จ. ตาก</t>
  </si>
  <si>
    <t>7630</t>
  </si>
  <si>
    <t>03H051</t>
  </si>
  <si>
    <t>27000</t>
  </si>
  <si>
    <t>8660</t>
  </si>
  <si>
    <t>03E021</t>
  </si>
  <si>
    <t>25669</t>
  </si>
  <si>
    <t>8146</t>
  </si>
  <si>
    <t>05A010</t>
  </si>
  <si>
    <t>49197</t>
  </si>
  <si>
    <t>อ520/2561</t>
  </si>
  <si>
    <t>น.ส. อาทิชา จันผง</t>
  </si>
  <si>
    <t>เลขที่ 91 ม. 3  ต. หนองบัวเหนือ อ. เมืองตาก จ. ตาก</t>
  </si>
  <si>
    <t>8696</t>
  </si>
  <si>
    <t>03K061/002</t>
  </si>
  <si>
    <t>25761</t>
  </si>
  <si>
    <t>เลขที่ 91 หมู่ที่ 3 หนองบัวเหนือ เมืองตาก ตาก</t>
  </si>
  <si>
    <t>03K061/002-B001</t>
  </si>
  <si>
    <t>อ500/1794</t>
  </si>
  <si>
    <t>นาย อาน เครือโต</t>
  </si>
  <si>
    <t>เลขที่ 70 ม. 8  ต. หนองบัวเหนือ อ. เมืองตาก จ. ตาก</t>
  </si>
  <si>
    <t>9245</t>
  </si>
  <si>
    <t>08A025</t>
  </si>
  <si>
    <t>522</t>
  </si>
  <si>
    <t>อ555/6779</t>
  </si>
  <si>
    <t>นาย อานนท์ พรมเอี่ยม</t>
  </si>
  <si>
    <t>8625</t>
  </si>
  <si>
    <t>04C007</t>
  </si>
  <si>
    <t>629</t>
  </si>
  <si>
    <t>9161</t>
  </si>
  <si>
    <t>04C032</t>
  </si>
  <si>
    <t>1090</t>
  </si>
  <si>
    <t>อ400/6779</t>
  </si>
  <si>
    <t>นาง แอ๊ด พรมเอี่ยม</t>
  </si>
  <si>
    <t>เลขที่ 21/1 หมู่ที่ 4 หนองบัวเหนือ เมืองตาก ตาก</t>
  </si>
  <si>
    <t>04C032-B001</t>
  </si>
  <si>
    <t>ย540/5755</t>
  </si>
  <si>
    <t>นาง ยนต์ บัวปาน</t>
  </si>
  <si>
    <t>เลขที่ 18 หมู่ที่ 4 หนองบัวเหนือ เมืองตาก ตาก</t>
  </si>
  <si>
    <t>04C032-B002</t>
  </si>
  <si>
    <t>อ617/9676</t>
  </si>
  <si>
    <t>น.ส. อาภากมล อำพลพรรณ</t>
  </si>
  <si>
    <t>เลขที่ 38 ม. 8  ต. หนองบัวเหนือ อ. เมืองตาก จ. ตาก</t>
  </si>
  <si>
    <t>9000</t>
  </si>
  <si>
    <t>08C006</t>
  </si>
  <si>
    <t>283</t>
  </si>
  <si>
    <t>เลขที่ 38 หมู่ที่ 8 หนองบัวเหนือ เมืองตาก ตาก</t>
  </si>
  <si>
    <t>08C006-B001</t>
  </si>
  <si>
    <t>อ774/7180</t>
  </si>
  <si>
    <t>3630100012557</t>
  </si>
  <si>
    <t>นาง อารมณ์ มีเกษ</t>
  </si>
  <si>
    <t>เลขที่ 54/2 ม. 2  ต. หนองบัวเหนือ อ. เมืองตาก จ. ตาก</t>
  </si>
  <si>
    <t>8210</t>
  </si>
  <si>
    <t>02C013/001</t>
  </si>
  <si>
    <t>49329</t>
  </si>
  <si>
    <t>อ770/5918</t>
  </si>
  <si>
    <t>นาง อาริยา ทองหล่อ</t>
  </si>
  <si>
    <t>เลขที่ 47/5 ม. 4  ต. หนองบัวเหนือ อ. เมืองตาก จ. ตาก</t>
  </si>
  <si>
    <t>8861</t>
  </si>
  <si>
    <t>09A212</t>
  </si>
  <si>
    <t>เลขที่ 47/5 หมู่ที่ 4 หนองบัวเหนือ เมืองตาก ตาก</t>
  </si>
  <si>
    <t>09A212-B001</t>
  </si>
  <si>
    <t>อ700/1797</t>
  </si>
  <si>
    <t>3630100022652</t>
  </si>
  <si>
    <t>นาย อารี เครือมี</t>
  </si>
  <si>
    <t>เลขที่ 106 ม. 3 ซ. บ้านปากห้วยไม้งาม ถ. -  ต. หนองบัวเหนือ อ. เมืองตาก จ. ตาก</t>
  </si>
  <si>
    <t>7681</t>
  </si>
  <si>
    <t>03I063</t>
  </si>
  <si>
    <t>17791</t>
  </si>
  <si>
    <t>เลขที่ 106 หมู่ที่ 3 ซ. บ้านปากห้วยไม้งาม ถ. - หนองบัวเหนือ เมืองตาก ตาก</t>
  </si>
  <si>
    <t>03I063-B001</t>
  </si>
  <si>
    <t>พ185/1717</t>
  </si>
  <si>
    <t>นาย พงษ์ธร คุ้มเครือ</t>
  </si>
  <si>
    <t>เลขที่ 131/1 หมู่ที่ 3 หนองบัวเหนือ เมืองตาก ตาก</t>
  </si>
  <si>
    <t>03I063-B002</t>
  </si>
  <si>
    <t>อ770/1537</t>
  </si>
  <si>
    <t>นาง อารีย์ กันฑวงษ์</t>
  </si>
  <si>
    <t>เลขที่ 32 ม. 2 ซ. - ถ. -  ต. หนองบัวเหนือ อ. เมืองตาก จ. ตาก</t>
  </si>
  <si>
    <t>7317</t>
  </si>
  <si>
    <t>02B037</t>
  </si>
  <si>
    <t>17713</t>
  </si>
  <si>
    <t>เลขที่ 32 หมู่ที่ 2 ซ. - ถ. - หนองบัวเหนือ เมืองตาก ตาก</t>
  </si>
  <si>
    <t>02B037-B001</t>
  </si>
  <si>
    <t>7930</t>
  </si>
  <si>
    <t>02B018</t>
  </si>
  <si>
    <t>25817</t>
  </si>
  <si>
    <t>อ770/8797</t>
  </si>
  <si>
    <t>3630200136622</t>
  </si>
  <si>
    <t>นาย อารีย์ สร้อยทอง</t>
  </si>
  <si>
    <t>เลขที่ 12 ม. 7 ซ. - ถ. -  ต. หนองบัวเหนือ อ. เมืองตาก จ. ตาก</t>
  </si>
  <si>
    <t>7398</t>
  </si>
  <si>
    <t>03A006</t>
  </si>
  <si>
    <t>27927</t>
  </si>
  <si>
    <t>อ577/7714</t>
  </si>
  <si>
    <t>3630100017044</t>
  </si>
  <si>
    <t>นาย อำนวย ยมเกิด</t>
  </si>
  <si>
    <t>เลขที่ 42 ม. 7 ซ. - ถ. -  ต. หนองบัวเหนือ อ. เมืองตาก จ. ตาก</t>
  </si>
  <si>
    <t>7231</t>
  </si>
  <si>
    <t>07D060</t>
  </si>
  <si>
    <t>1116</t>
  </si>
  <si>
    <t>ส577/7714</t>
  </si>
  <si>
    <t>นาง สีนวล ยมเกิด</t>
  </si>
  <si>
    <t>เลขที่ 42 หมู่ที่ 7 หนองบัวเหนือ เมืองตาก ตาก</t>
  </si>
  <si>
    <t>07D060-B001</t>
  </si>
  <si>
    <t>,ห้องน้ำ</t>
  </si>
  <si>
    <t>7452</t>
  </si>
  <si>
    <t>03C012</t>
  </si>
  <si>
    <t>41163</t>
  </si>
  <si>
    <t>อ577/8777</t>
  </si>
  <si>
    <t>3630100001687</t>
  </si>
  <si>
    <t>นาง อำนวย สุวรรณเตชา</t>
  </si>
  <si>
    <t>เลขที่ 6/1 ม. 1  ต. หนองบัวเหนือ อ. เมืองตาก จ. ตาก</t>
  </si>
  <si>
    <t>7877</t>
  </si>
  <si>
    <t>01C003</t>
  </si>
  <si>
    <t>25565</t>
  </si>
  <si>
    <t>อ577/8715</t>
  </si>
  <si>
    <t>3630100004350</t>
  </si>
  <si>
    <t>นาง อำนวย หลิ่งเปีย</t>
  </si>
  <si>
    <t>เลขที่ 55/2 ม. 2  ต. คลองกระจง อ. สวรรคโลก จ. สุโขทัย</t>
  </si>
  <si>
    <t>8911</t>
  </si>
  <si>
    <t>01A002/005</t>
  </si>
  <si>
    <t>64061</t>
  </si>
  <si>
    <t>8916</t>
  </si>
  <si>
    <t>01E081/004</t>
  </si>
  <si>
    <t>64052</t>
  </si>
  <si>
    <t>อ577/5758</t>
  </si>
  <si>
    <t>3630100757161</t>
  </si>
  <si>
    <t>นาย อำนวย เทียนสว่าง</t>
  </si>
  <si>
    <t>เลขที่ 33 ม. 1 ซ. - ถ. เจดีย์ยุทธหัตถี  ต. หนองบัวเหนือ อ. เมืองตาก จ. ตาก</t>
  </si>
  <si>
    <t>7082</t>
  </si>
  <si>
    <t>01D038</t>
  </si>
  <si>
    <t>17852</t>
  </si>
  <si>
    <t>7084</t>
  </si>
  <si>
    <t>01D040</t>
  </si>
  <si>
    <t>17853</t>
  </si>
  <si>
    <t>7097</t>
  </si>
  <si>
    <t>01E011</t>
  </si>
  <si>
    <t>30820</t>
  </si>
  <si>
    <t>7098</t>
  </si>
  <si>
    <t>01E012</t>
  </si>
  <si>
    <t>17608</t>
  </si>
  <si>
    <t>เลขที่ 33 หมู่ที่ 1 ซ. - ถ. เจดีย์ยุทธหัตถี หนองบัวเหนือ เมืองตาก ตาก</t>
  </si>
  <si>
    <t>01E012-B001</t>
  </si>
  <si>
    <t>อ520/6779</t>
  </si>
  <si>
    <t>นาย อำนาจ พรมเอี่ยม</t>
  </si>
  <si>
    <t>9316</t>
  </si>
  <si>
    <t>08A004</t>
  </si>
  <si>
    <t>1272</t>
  </si>
  <si>
    <t>อ520/8731</t>
  </si>
  <si>
    <t>3630100022544</t>
  </si>
  <si>
    <t>นาย อำนาจ หิรัญงาม</t>
  </si>
  <si>
    <t>7427</t>
  </si>
  <si>
    <t>03B031</t>
  </si>
  <si>
    <t>27931</t>
  </si>
  <si>
    <t>7613</t>
  </si>
  <si>
    <t>03G012</t>
  </si>
  <si>
    <t>27503</t>
  </si>
  <si>
    <t>อ670/1761</t>
  </si>
  <si>
    <t>นาง อำพร คุ้มพงษ์พันธ์</t>
  </si>
  <si>
    <t>เลขที่ 17 ม. 3 ซ. - ถ. เจดีย์ยุทธหัตถี  ต. หนองบัวเหนือ อ. เมืองตาก จ. ตาก</t>
  </si>
  <si>
    <t>8820</t>
  </si>
  <si>
    <t>03F084</t>
  </si>
  <si>
    <t>17748</t>
  </si>
  <si>
    <t>เลขที่ 17 หมู่ที่ 3 ซ. - ถ. เจดีย์ยุทธหัตถี หนองบัวเหนือ เมืองตาก ตาก</t>
  </si>
  <si>
    <t>03F084-B001</t>
  </si>
  <si>
    <t>อ650/7714</t>
  </si>
  <si>
    <t>นาง อำพัน ยมเกิด</t>
  </si>
  <si>
    <t>เลขที่ 123 ม. 8  ต. หนองบัวเหนือ อ. เมืองตาก จ. ตาก</t>
  </si>
  <si>
    <t>9221</t>
  </si>
  <si>
    <t>08A062</t>
  </si>
  <si>
    <t>498</t>
  </si>
  <si>
    <t>8968</t>
  </si>
  <si>
    <t>08C038</t>
  </si>
  <si>
    <t>เลขที่ 123 หมู่ที่ 8 หนองบัวเหนือ เมืองตาก ตาก</t>
  </si>
  <si>
    <t>08C038-B001</t>
  </si>
  <si>
    <t>อ600/8957</t>
  </si>
  <si>
    <t>3630100010449</t>
  </si>
  <si>
    <t>นาย อำไพ สอนมั่ง</t>
  </si>
  <si>
    <t>7363</t>
  </si>
  <si>
    <t>02D007</t>
  </si>
  <si>
    <t>17687</t>
  </si>
  <si>
    <t>เลขที่ 18 หมู่ที่ 2 ซ. - ถ. - หนองบัวเหนือ เมืองตาก ตาก</t>
  </si>
  <si>
    <t>02D007-B002</t>
  </si>
  <si>
    <t>02D007-B003</t>
  </si>
  <si>
    <t>02D007-B001</t>
  </si>
  <si>
    <t>อ557/8715</t>
  </si>
  <si>
    <t>1102800001990</t>
  </si>
  <si>
    <t>นาย อินทร์ทนง หลักทรัพย์</t>
  </si>
  <si>
    <t>เลขที่ 602/76 ม. 6  ต. จอหอ อ. เมืองนครราชสีมา จ. นครราชสีมา</t>
  </si>
  <si>
    <t>8935</t>
  </si>
  <si>
    <t>01G111</t>
  </si>
  <si>
    <t>31086</t>
  </si>
  <si>
    <t>ป775/8715</t>
  </si>
  <si>
    <t>นาย ปราโมทย์ หลักทรัพย์</t>
  </si>
  <si>
    <t>เลขที่ 161 หมู่ที่ 1 หนองบัวเหนือ เมืองตาก ตาก</t>
  </si>
  <si>
    <t>01G111-B001</t>
  </si>
  <si>
    <t>01G111-B002</t>
  </si>
  <si>
    <t>อ877/1797</t>
  </si>
  <si>
    <t>น.ส. อิศรารักษ์ เครือมูล</t>
  </si>
  <si>
    <t>เลขที่ 82 ม. 3 ซ. - ถ. -  ต. หนองบัวเหนือ อ. เมืองตาก จ. ตาก</t>
  </si>
  <si>
    <t>7945</t>
  </si>
  <si>
    <t>03C023</t>
  </si>
  <si>
    <t>27532</t>
  </si>
  <si>
    <t>7540</t>
  </si>
  <si>
    <t>03F035</t>
  </si>
  <si>
    <t>25722</t>
  </si>
  <si>
    <t>อ477/1797</t>
  </si>
  <si>
    <t>นาย อุดมลักษณ์ เครือวัลย์</t>
  </si>
  <si>
    <t>8779</t>
  </si>
  <si>
    <t>01F098/003</t>
  </si>
  <si>
    <t>62275</t>
  </si>
  <si>
    <t>9261</t>
  </si>
  <si>
    <t>07B038</t>
  </si>
  <si>
    <t>1174</t>
  </si>
  <si>
    <t>อ570/2940</t>
  </si>
  <si>
    <t>3630100021459</t>
  </si>
  <si>
    <t>นาย อุทัย เชื้อดี</t>
  </si>
  <si>
    <t>เลขที่ 114/1 ม. 3  ต. หนองบัวเหนือ อ. เมืองตาก จ. ตาก</t>
  </si>
  <si>
    <t>8290</t>
  </si>
  <si>
    <t>03I158</t>
  </si>
  <si>
    <t>55485</t>
  </si>
  <si>
    <t>อ580/8771</t>
  </si>
  <si>
    <t>1639900060698</t>
  </si>
  <si>
    <t>นาย อุทิศ สุริยงค์</t>
  </si>
  <si>
    <t>8884</t>
  </si>
  <si>
    <t>07B006</t>
  </si>
  <si>
    <t>1041</t>
  </si>
  <si>
    <t>พ775/5771</t>
  </si>
  <si>
    <t>นาง พรวน เนียมก้อน</t>
  </si>
  <si>
    <t>เลขที่ 134 หมู่ที่ 8 หนองบัวเหนือ เมืองตาก ตาก</t>
  </si>
  <si>
    <t>07B006-B001</t>
  </si>
  <si>
    <t>ล700/5771</t>
  </si>
  <si>
    <t>นาย เลย์ เนียมก้อน</t>
  </si>
  <si>
    <t>07B006-B002</t>
  </si>
  <si>
    <t>อ570/2557</t>
  </si>
  <si>
    <t>3630100033619</t>
  </si>
  <si>
    <t>นาง อุบล จันทราช</t>
  </si>
  <si>
    <t>8542</t>
  </si>
  <si>
    <t>03I019</t>
  </si>
  <si>
    <t>17758</t>
  </si>
  <si>
    <t>8925</t>
  </si>
  <si>
    <t>03I018</t>
  </si>
  <si>
    <t>17757</t>
  </si>
  <si>
    <t>ส759/8181</t>
  </si>
  <si>
    <t>น.ส. สายทอง สิงห์คูณ</t>
  </si>
  <si>
    <t>เลขที่ 81/1 หมู่ที่ 3 ซ. - ถ. เจดีย์ยุทธหัตถี หนองบัวเหนือ เมืองตาก ตาก</t>
  </si>
  <si>
    <t>03I018-B018</t>
  </si>
  <si>
    <t>อ800/2784</t>
  </si>
  <si>
    <t>3630100021700</t>
  </si>
  <si>
    <t>นาง อุสา ฉิมสุด</t>
  </si>
  <si>
    <t>เลขที่ 103 ม. 3  ต. หนองบัวเหนือ อ. เมืองตาก จ. ตาก</t>
  </si>
  <si>
    <t>8200</t>
  </si>
  <si>
    <t>03F137</t>
  </si>
  <si>
    <t>49010</t>
  </si>
  <si>
    <t>8199</t>
  </si>
  <si>
    <t>03F133</t>
  </si>
  <si>
    <t>49009</t>
  </si>
  <si>
    <t>อ550/5777</t>
  </si>
  <si>
    <t>3630100008100</t>
  </si>
  <si>
    <t>นาย อุเทน ธรรมเสน</t>
  </si>
  <si>
    <t>8481</t>
  </si>
  <si>
    <t>01G085</t>
  </si>
  <si>
    <t>17681</t>
  </si>
  <si>
    <t>บ314/5777/001</t>
  </si>
  <si>
    <t>3630100008088</t>
  </si>
  <si>
    <t>นาย บุญเกิด ธรรมเสน</t>
  </si>
  <si>
    <t>เลขที่ 91/1 หมู่ที่ 1 หนองบัวเหนือ เมืองตาก ตาก</t>
  </si>
  <si>
    <t>01G085-B001</t>
  </si>
  <si>
    <t>อ550/5514</t>
  </si>
  <si>
    <t>3630100019365</t>
  </si>
  <si>
    <t>นาย อุเทน ปานเกิด</t>
  </si>
  <si>
    <t>เลขที่ 38 ม. 6  ต. ป่ามะม่วง อ. เมืองตาก จ. ตาก</t>
  </si>
  <si>
    <t>8042</t>
  </si>
  <si>
    <t>03I009</t>
  </si>
  <si>
    <t>39004</t>
  </si>
  <si>
    <t>8346</t>
  </si>
  <si>
    <t>03I010/001</t>
  </si>
  <si>
    <t>60501</t>
  </si>
  <si>
    <t>อ550/8710</t>
  </si>
  <si>
    <t>ส.อ. อุเทน หลำคำ</t>
  </si>
  <si>
    <t>เลขที่ 82/4 ม. 1 ซ. - ถ. เจดีย์ยุทธหัตถี  ต. หนองบัวเหนือ อ. เมืองตาก จ. ตาก</t>
  </si>
  <si>
    <t>7238</t>
  </si>
  <si>
    <t>01G053</t>
  </si>
  <si>
    <t>36254</t>
  </si>
  <si>
    <t>เลขที่ 82/4 หมู่ที่ 1 ซ. - ถ. เจดีย์ยุทธหัตถี หนองบัวเหนือ เมืองตาก ตาก</t>
  </si>
  <si>
    <t>01G053-B001</t>
  </si>
  <si>
    <t>อ700/6165</t>
  </si>
  <si>
    <t>นาง อุไร พึ่งผัน</t>
  </si>
  <si>
    <t>เลขที่ 110 ม. 8  ต. หนองบัวเหนือ อ. เมืองตาก จ. ตาก</t>
  </si>
  <si>
    <t>8980</t>
  </si>
  <si>
    <t>08C016</t>
  </si>
  <si>
    <t>286</t>
  </si>
  <si>
    <t>เลขที่ 110 หมู่ที่ 8 หนองบัวเหนือ เมืองตาก ตาก</t>
  </si>
  <si>
    <t>08C016-B001</t>
  </si>
  <si>
    <t>ส550/8757/001</t>
  </si>
  <si>
    <t>นาง สนิท ศิลานิล</t>
  </si>
  <si>
    <t>เลขที่ 110/1 หมู่ที่ 8 หนองบัวเหนือ เมืองตาก ตาก</t>
  </si>
  <si>
    <t>08C016-B002</t>
  </si>
  <si>
    <t>ม400/1140</t>
  </si>
  <si>
    <t>นาย มณู คงต๊ะ</t>
  </si>
  <si>
    <t>เลขที่ 110/2 หมู่ที่ 8 หนองบัวเหนือ เมืองตาก ตาก</t>
  </si>
  <si>
    <t>08C016-B003</t>
  </si>
  <si>
    <t>08C016-B004</t>
  </si>
  <si>
    <t>08C016-B005</t>
  </si>
  <si>
    <t>อ700/7714</t>
  </si>
  <si>
    <t>นาง อุไร ยมเกิด</t>
  </si>
  <si>
    <t>9080</t>
  </si>
  <si>
    <t>04A023</t>
  </si>
  <si>
    <t>1054</t>
  </si>
  <si>
    <t>อ774/1794</t>
  </si>
  <si>
    <t>น.ส. อุไรรัตน์ เครือแดง</t>
  </si>
  <si>
    <t>เลขที่ 13 ม. 5 ซ. - ถ. -  ต. หนองบัวเหนือ อ. เมืองตาก จ. ตาก</t>
  </si>
  <si>
    <t>6979</t>
  </si>
  <si>
    <t>01B010</t>
  </si>
  <si>
    <t>28407</t>
  </si>
  <si>
    <t>อ400/2557</t>
  </si>
  <si>
    <t>3630100018946</t>
  </si>
  <si>
    <t>นาย อู๊ด จันทร์ฤษธิ์</t>
  </si>
  <si>
    <t>เลขที่ 71 ม. 3 ซ. - ถ. เจดีย์ยุทธหัตถี  ต. หนองบัวเหนือ อ. เมืองตาก จ. ตาก</t>
  </si>
  <si>
    <t>7768</t>
  </si>
  <si>
    <t>03K049</t>
  </si>
  <si>
    <t>25465</t>
  </si>
  <si>
    <t>เลขที่ 71 หมู่ที่ 3 ซ. - ถ. เจดีย์ยุทธหัตถี หนองบัวเหนือ เมืองตาก ตาก</t>
  </si>
  <si>
    <t>03K049-B049</t>
  </si>
  <si>
    <t>อ000/5771</t>
  </si>
  <si>
    <t>นาย อู๋ เนียมก้อน</t>
  </si>
  <si>
    <t>เลขที่ 10/1 ม. 7  ต. หนองบัวเหนือ อ. เมืองตาก จ. ตาก</t>
  </si>
  <si>
    <t>8595</t>
  </si>
  <si>
    <t>07C011</t>
  </si>
  <si>
    <t>1169</t>
  </si>
  <si>
    <t>เลขที่ 10/1 หมู่ที่ 7 หนองบัวเหนือ เมืองตาก ตาก</t>
  </si>
  <si>
    <t>07C011-B001</t>
  </si>
  <si>
    <t>พ767/8770</t>
  </si>
  <si>
    <t>3630100013863</t>
  </si>
  <si>
    <t>นาง พรพรรณ ศิลมี</t>
  </si>
  <si>
    <t>เลขที่ 10/2 หมู่ที่ 3 ซ. บ้านปากห้วยไม้งาม ถ. - หนองบัวเหนือ เมืองตาก ตาก</t>
  </si>
  <si>
    <t>07C011-B002</t>
  </si>
  <si>
    <t>อ510/8775</t>
  </si>
  <si>
    <t>3630100004368</t>
  </si>
  <si>
    <t>นาย อเนก เสริมทำ</t>
  </si>
  <si>
    <t>8921</t>
  </si>
  <si>
    <t>01A002/014</t>
  </si>
  <si>
    <t>64064</t>
  </si>
  <si>
    <t>อ950/2757</t>
  </si>
  <si>
    <t>3630100021891</t>
  </si>
  <si>
    <t>น.ส. อ่อน จุ้ยเนียม</t>
  </si>
  <si>
    <t>7687</t>
  </si>
  <si>
    <t>03I074</t>
  </si>
  <si>
    <t>17796</t>
  </si>
  <si>
    <t>เลขที่ 103 หมู่ที่ 3 ซ. - ถ. เจดีย์ยุทธหัตถี หนองบัวเหนือ เมืองตาก ตาก</t>
  </si>
  <si>
    <t>03I074-B001</t>
  </si>
  <si>
    <t>7728</t>
  </si>
  <si>
    <t>03I138</t>
  </si>
  <si>
    <t>25450</t>
  </si>
  <si>
    <t>อ500/4700</t>
  </si>
  <si>
    <t>นาง อ่าน ตามี</t>
  </si>
  <si>
    <t>เลขที่ 21 ม. 5  ต. หนองบัวเหนือ อ. เมืองตาก จ. ตาก</t>
  </si>
  <si>
    <t>9234</t>
  </si>
  <si>
    <t>05B002</t>
  </si>
  <si>
    <t>1062</t>
  </si>
  <si>
    <t>9114</t>
  </si>
  <si>
    <t>04B004</t>
  </si>
  <si>
    <t>1353</t>
  </si>
  <si>
    <t>บ357/8727</t>
  </si>
  <si>
    <t>นาย บุญทรง ศรีชัย</t>
  </si>
  <si>
    <t>เลขที่ 21/2 หมู่ที่ 5 หนองบัวเหนือ เมืองตาก ตาก</t>
  </si>
  <si>
    <t>04B004-B001</t>
  </si>
  <si>
    <t>ม500/4700</t>
  </si>
  <si>
    <t>นาย มานะ ตามี</t>
  </si>
  <si>
    <t>เลขที่ 21 หมู่ที่ 5 หนองบัวเหนือ เมืองตาก ตาก</t>
  </si>
  <si>
    <t>04B004-B002</t>
  </si>
  <si>
    <t>04B004-B003</t>
  </si>
  <si>
    <t>อ940/5557</t>
  </si>
  <si>
    <t>นาง อ๊อด ปานบัวคำ</t>
  </si>
  <si>
    <t>9273</t>
  </si>
  <si>
    <t>05C003</t>
  </si>
  <si>
    <t>606</t>
  </si>
  <si>
    <t>9119</t>
  </si>
  <si>
    <t>05C020</t>
  </si>
  <si>
    <t>596</t>
  </si>
  <si>
    <t>ว774/2525</t>
  </si>
  <si>
    <t>3630100039749</t>
  </si>
  <si>
    <t>น.ส. วรรณา จั่นชื่น</t>
  </si>
  <si>
    <t>เลขที่ 15 หมู่ที่ 5 หนองบัวเหนือ เมืองตาก ตาก</t>
  </si>
  <si>
    <t>05C020-B001</t>
  </si>
  <si>
    <t>อ970/7400</t>
  </si>
  <si>
    <t>3630100010201</t>
  </si>
  <si>
    <t>น.ส. อ๋อย วุฒิ</t>
  </si>
  <si>
    <t>เลขที่ 15 ม. 2 ซ. - ถ. -  ต. หนองบัวเหนือ อ. เมืองตาก จ. ตาก</t>
  </si>
  <si>
    <t>7364</t>
  </si>
  <si>
    <t>02D010</t>
  </si>
  <si>
    <t>17690</t>
  </si>
  <si>
    <t>เลขที่ 15 หมู่ที่ 2 ซ. - ถ. - หนองบัวเหนือ เมืองตาก ตาก</t>
  </si>
  <si>
    <t>02D010-B001</t>
  </si>
  <si>
    <t>ฮ770/1700</t>
  </si>
  <si>
    <t>นาย ฮวย คำมี</t>
  </si>
  <si>
    <t>เลขที่ 98/1 ม. 8  ต. หนองบัวเหนือ อ. เมืองตาก จ. ตาก</t>
  </si>
  <si>
    <t>8967</t>
  </si>
  <si>
    <t>08C041</t>
  </si>
  <si>
    <t>304</t>
  </si>
  <si>
    <t>ฉ790/1700</t>
  </si>
  <si>
    <t>นาง ฉลอ คำมี</t>
  </si>
  <si>
    <t>เลขที่ 98/1 หมู่ที่ 8 หนองบัวเหนือ เมืองตาก ตาก</t>
  </si>
  <si>
    <t>08C041-B002</t>
  </si>
  <si>
    <t>ก400/1795</t>
  </si>
  <si>
    <t>นาย เกตุ เครือน้อย</t>
  </si>
  <si>
    <t>เลขที่ 29 ม. 7  ต. หนองบัวเหนือ อ. เมืองตาก จ. ตาก</t>
  </si>
  <si>
    <t>8548</t>
  </si>
  <si>
    <t>07D025</t>
  </si>
  <si>
    <t>1129</t>
  </si>
  <si>
    <t>อ746/1797</t>
  </si>
  <si>
    <t>นาง อรุณพร เครือมี</t>
  </si>
  <si>
    <t>เลขที่ 28/1 หมู่ที่ 7 หนองบัวเหนือ เมืองตาก ตาก</t>
  </si>
  <si>
    <t>07D025-B001</t>
  </si>
  <si>
    <t>ก850/8715</t>
  </si>
  <si>
    <t>3630100009033</t>
  </si>
  <si>
    <t>น.ส. เกศินี หลักทรัพย์</t>
  </si>
  <si>
    <t>เลขที่ 109 ม. 1 ซ. - ถ. เจดีย์ยุทธหัตถี  ต. หนองบัวเหนือ อ. เมืองตาก จ. ตาก</t>
  </si>
  <si>
    <t>7255</t>
  </si>
  <si>
    <t>01G100</t>
  </si>
  <si>
    <t>30959</t>
  </si>
  <si>
    <t>เลขที่ 109 หมู่ที่ 1 ซ. - ถ. เจดีย์ยุทธหัตถี หนองบัวเหนือ เมืองตาก ตาก</t>
  </si>
  <si>
    <t>01G100-B001</t>
  </si>
  <si>
    <t>01G100-B002</t>
  </si>
  <si>
    <t>01G100-B003</t>
  </si>
  <si>
    <t>7257</t>
  </si>
  <si>
    <t>01G104</t>
  </si>
  <si>
    <t>32583</t>
  </si>
  <si>
    <t>7259</t>
  </si>
  <si>
    <t>01G108</t>
  </si>
  <si>
    <t>32578</t>
  </si>
  <si>
    <t>ก870/2557</t>
  </si>
  <si>
    <t>นาย เกษม จันทร์พุฒ</t>
  </si>
  <si>
    <t>เลขที่ 201 ม. 3 ซ. - ถ. เจดีย์ยุทธหัตถี  ต. หนองบัวเหนือ อ. เมืองตาก จ. ตาก</t>
  </si>
  <si>
    <t>8747</t>
  </si>
  <si>
    <t>50X6938</t>
  </si>
  <si>
    <t>186</t>
  </si>
  <si>
    <t>ก400/2787</t>
  </si>
  <si>
    <t>3630100040747</t>
  </si>
  <si>
    <t>นาย เกิด ฉิมสวัสดิ์</t>
  </si>
  <si>
    <t>เลขที่ 2 ม. 6 ซ. บ้านปากห้วยไม้งาม ถ. -  ต. หนองบัวเหนือ อ. เมืองตาก จ. ตาก</t>
  </si>
  <si>
    <t>7442</t>
  </si>
  <si>
    <t>03B044</t>
  </si>
  <si>
    <t>29806</t>
  </si>
  <si>
    <t>เลขที่ 2 หมู่ที่ 6 ซ. บ้านปากห้วยไม้งาม ถ. - หนองบัวเหนือ เมืองตาก ตาก</t>
  </si>
  <si>
    <t>03B044-B001</t>
  </si>
  <si>
    <t>ก400/7714</t>
  </si>
  <si>
    <t>นาย เกิด ยมเกิด</t>
  </si>
  <si>
    <t>เลขที่ 38 ม. 7  ต. หนองบัวเหนือ อ. เมืองตาก จ. ตาก</t>
  </si>
  <si>
    <t>9294</t>
  </si>
  <si>
    <t>07A030</t>
  </si>
  <si>
    <t>1251</t>
  </si>
  <si>
    <t>ก400/5758</t>
  </si>
  <si>
    <t>3630100003922</t>
  </si>
  <si>
    <t>นาย เกิด เทียนสว่าง</t>
  </si>
  <si>
    <t>เลขที่ 33/2 ม. 1 ซ. - ถ. เจดีย์ยุทธหัตถี  ต. หนองบัวเหนือ อ. เมืองตาก จ. ตาก</t>
  </si>
  <si>
    <t>7087</t>
  </si>
  <si>
    <t>01D043</t>
  </si>
  <si>
    <t>21250</t>
  </si>
  <si>
    <t>ข750/1779</t>
  </si>
  <si>
    <t>นาง เขียน ขาวละออ</t>
  </si>
  <si>
    <t>9252</t>
  </si>
  <si>
    <t>05A044</t>
  </si>
  <si>
    <t>1070</t>
  </si>
  <si>
    <t>9125</t>
  </si>
  <si>
    <t>05A032</t>
  </si>
  <si>
    <t>1232</t>
  </si>
  <si>
    <t>9126</t>
  </si>
  <si>
    <t>05B005</t>
  </si>
  <si>
    <t>1060</t>
  </si>
  <si>
    <t>9127</t>
  </si>
  <si>
    <t>05B010</t>
  </si>
  <si>
    <t>1077</t>
  </si>
  <si>
    <t>9128</t>
  </si>
  <si>
    <t>05B014</t>
  </si>
  <si>
    <t>1111</t>
  </si>
  <si>
    <t>9129</t>
  </si>
  <si>
    <t>05A037</t>
  </si>
  <si>
    <t>1225</t>
  </si>
  <si>
    <t>9135</t>
  </si>
  <si>
    <t>05C006</t>
  </si>
  <si>
    <t>587</t>
  </si>
  <si>
    <t>เลขที่ 4 หมู่ที่ 5 หนองบัวเหนือ เมืองตาก ตาก</t>
  </si>
  <si>
    <t>05C006-B001</t>
  </si>
  <si>
    <t>ส680/8742</t>
  </si>
  <si>
    <t>นาย สุพิศ หล้าเตจา</t>
  </si>
  <si>
    <t>เลขที่ 4/1 หมู่ที่ 5 หนองบัวเหนือ เมืองตาก ตาก</t>
  </si>
  <si>
    <t>05C006-B002</t>
  </si>
  <si>
    <t>เลขที่ 4/2 หมู่ที่ 5 หนองบัวเหนือ เมืองตาก ตาก</t>
  </si>
  <si>
    <t>05C006-B003</t>
  </si>
  <si>
    <t>9137</t>
  </si>
  <si>
    <t>05C004</t>
  </si>
  <si>
    <t>586</t>
  </si>
  <si>
    <t>9138</t>
  </si>
  <si>
    <t>05C005</t>
  </si>
  <si>
    <t>1466</t>
  </si>
  <si>
    <t>05C005-B001</t>
  </si>
  <si>
    <t>ปะปาหมู่บ้าน</t>
  </si>
  <si>
    <t>ข750/5755</t>
  </si>
  <si>
    <t>3630100013642</t>
  </si>
  <si>
    <t>นาง เขียน บัวปาน</t>
  </si>
  <si>
    <t>เลขที่ 9/1 ม. 3 ซ. บ้านปากห้วยไม้งาม ถ. -  ต. หนองบัวเหนือ อ. เมืองตาก จ. ตาก</t>
  </si>
  <si>
    <t>8118</t>
  </si>
  <si>
    <t>03G027</t>
  </si>
  <si>
    <t>48985</t>
  </si>
  <si>
    <t>8148</t>
  </si>
  <si>
    <t>05A008</t>
  </si>
  <si>
    <t>49199</t>
  </si>
  <si>
    <t>8186</t>
  </si>
  <si>
    <t>03G050</t>
  </si>
  <si>
    <t>48956</t>
  </si>
  <si>
    <t>7620</t>
  </si>
  <si>
    <t>03G026</t>
  </si>
  <si>
    <t>27549</t>
  </si>
  <si>
    <t>7621</t>
  </si>
  <si>
    <t>03G028</t>
  </si>
  <si>
    <t>29800</t>
  </si>
  <si>
    <t>ข750/7714</t>
  </si>
  <si>
    <t>3630100024239</t>
  </si>
  <si>
    <t>นาง เขียน ยมเกิด</t>
  </si>
  <si>
    <t>เลขที่ 154/1 ม. 3 ซ. - ถ. -  ต. หนองบัวเหนือ อ. เมืองตาก จ. ตาก</t>
  </si>
  <si>
    <t>7828</t>
  </si>
  <si>
    <t>03F110</t>
  </si>
  <si>
    <t>17729</t>
  </si>
  <si>
    <t>7665</t>
  </si>
  <si>
    <t>03I042</t>
  </si>
  <si>
    <t>21988</t>
  </si>
  <si>
    <t>7667</t>
  </si>
  <si>
    <t>03I044</t>
  </si>
  <si>
    <t>21982</t>
  </si>
  <si>
    <t>เลขที่ 154/1 หมู่ที่ 3 ซ. - ถ. - หนองบัวเหนือ เมืองตาก ตาก</t>
  </si>
  <si>
    <t>03I044-B001</t>
  </si>
  <si>
    <t>03I044-B002</t>
  </si>
  <si>
    <t>ข700/8757</t>
  </si>
  <si>
    <t>นาย เข็ม หมั่นมั่น</t>
  </si>
  <si>
    <t>เลขที่ 5 ม. 4  ต. หนองบัวเหนือ อ. เมืองตาก จ. ตาก</t>
  </si>
  <si>
    <t>9090</t>
  </si>
  <si>
    <t>04C016</t>
  </si>
  <si>
    <t>618</t>
  </si>
  <si>
    <t>ส717/1655</t>
  </si>
  <si>
    <t>นาง สมควร คำพันธ์</t>
  </si>
  <si>
    <t>เลขที่ 17/1 หมู่ที่ 4 หนองบัวเหนือ เมืองตาก ตาก</t>
  </si>
  <si>
    <t>04C016-B001</t>
  </si>
  <si>
    <t>เลขที่ 5 หมู่ที่ 4 หนองบัวเหนือ เมืองตาก ตาก</t>
  </si>
  <si>
    <t>04C016-B002</t>
  </si>
  <si>
    <t>พ000/8757</t>
  </si>
  <si>
    <t>นาย พี หมั่นมั่น</t>
  </si>
  <si>
    <t>04C016-B003</t>
  </si>
  <si>
    <t>ข000/1795/001</t>
  </si>
  <si>
    <t>นาย เข้ เครือน้อย</t>
  </si>
  <si>
    <t>เลขที่ 28 ม. 7 ซ. บ้านปากห้วยไม้งาม ถ. -  ต. หนองบัวเหนือ อ. เมืองตาก จ. ตาก</t>
  </si>
  <si>
    <t>7498</t>
  </si>
  <si>
    <t>03E007</t>
  </si>
  <si>
    <t>25636</t>
  </si>
  <si>
    <t>8549</t>
  </si>
  <si>
    <t>07D027</t>
  </si>
  <si>
    <t>1128</t>
  </si>
  <si>
    <t>เลขที่ 28 หมู่ที่ 7 ซ. - ถ. - หนองบัวเหนือ เมืองตาก ตาก</t>
  </si>
  <si>
    <t>07D027-B001</t>
  </si>
  <si>
    <t>ส747/7181</t>
  </si>
  <si>
    <t>นาย สุมิตร วงษ์คำ</t>
  </si>
  <si>
    <t>เลขที่ 56/9 หมู่ที่ 6 หนองบัวใต้ เมืองตาก ตาก</t>
  </si>
  <si>
    <t>07D027-B002</t>
  </si>
  <si>
    <t>9392</t>
  </si>
  <si>
    <t>07D026</t>
  </si>
  <si>
    <t>932</t>
  </si>
  <si>
    <t>ค797/1751</t>
  </si>
  <si>
    <t>363010016439</t>
  </si>
  <si>
    <t>นาง เครือวัลย์ การ์นิง</t>
  </si>
  <si>
    <t>เลขที่ 387 ม. 16  ต. รอบเมือง อ. เมืองร้อยเอ็ด จ. ร้อยเอ็ด</t>
  </si>
  <si>
    <t>8253</t>
  </si>
  <si>
    <t>03F011/004</t>
  </si>
  <si>
    <t>54034</t>
  </si>
  <si>
    <t>8254</t>
  </si>
  <si>
    <t>03F011/003</t>
  </si>
  <si>
    <t>54035</t>
  </si>
  <si>
    <t>ค791/1700</t>
  </si>
  <si>
    <t>3630100023753</t>
  </si>
  <si>
    <t>นาง เครื่อง คำมี</t>
  </si>
  <si>
    <t>7700</t>
  </si>
  <si>
    <t>03I101</t>
  </si>
  <si>
    <t>17820</t>
  </si>
  <si>
    <t>เลขที่ 145 หมู่ที่ 3 ซ. - ถ. เจดีย์ยุทธหัตถี หนองบัวเหนือ เมืองตาก ตาก</t>
  </si>
  <si>
    <t>03I101-B001</t>
  </si>
  <si>
    <t>ค795/5314</t>
  </si>
  <si>
    <t>นาง เคลือบ บุญกัณฑ์</t>
  </si>
  <si>
    <t>เลขที่ 114 ม. 8  ต. หนองบัวเหนือ อ. เมืองตาก จ. ตาก</t>
  </si>
  <si>
    <t>8992</t>
  </si>
  <si>
    <t>08C008</t>
  </si>
  <si>
    <t>281</t>
  </si>
  <si>
    <t>ฉ770/5919</t>
  </si>
  <si>
    <t>นาง แฉล้ม เนื่องเอม</t>
  </si>
  <si>
    <t>เลขที่ 114 หมู่ที่ 8 หนองบัวเหนือ เมืองตาก ตาก</t>
  </si>
  <si>
    <t>08C008-B001</t>
  </si>
  <si>
    <t>พ710/5771</t>
  </si>
  <si>
    <t>นาง พริ้ง เนียมก้อน</t>
  </si>
  <si>
    <t>เลขที่ 33/1 หมู่ที่ 8 หนองบัวเหนือ เมืองตาก ตาก</t>
  </si>
  <si>
    <t>08C008-B002</t>
  </si>
  <si>
    <t>8993</t>
  </si>
  <si>
    <t>07A005</t>
  </si>
  <si>
    <t>1244</t>
  </si>
  <si>
    <t>8994</t>
  </si>
  <si>
    <t>07A003</t>
  </si>
  <si>
    <t>1242</t>
  </si>
  <si>
    <t>9281</t>
  </si>
  <si>
    <t>07A048</t>
  </si>
  <si>
    <t>ง500/1781</t>
  </si>
  <si>
    <t>3630100018717</t>
  </si>
  <si>
    <t>นาง เงิน แก้วสุก</t>
  </si>
  <si>
    <t>เลขที่ 67 ม. 3 ซ. - ถ. เจดีย์ยุทธหัตถี  ต. หนองบัวเหนือ อ. เมืองตาก จ. ตาก</t>
  </si>
  <si>
    <t>7770</t>
  </si>
  <si>
    <t>03K062</t>
  </si>
  <si>
    <t>34823</t>
  </si>
  <si>
    <t>เลขที่ 67 หมู่ที่ 3 ซ. - ถ. เจดีย์ยุทธหัตถี หนองบัวเหนือ เมืองตาก ตาก</t>
  </si>
  <si>
    <t>03K062-B001</t>
  </si>
  <si>
    <t>03K062-B002</t>
  </si>
  <si>
    <t>8191</t>
  </si>
  <si>
    <t>03K059</t>
  </si>
  <si>
    <t>48995</t>
  </si>
  <si>
    <t>จ450/5557</t>
  </si>
  <si>
    <t>3630100020231</t>
  </si>
  <si>
    <t>นาย เจตน์ ปานบัวคำ</t>
  </si>
  <si>
    <t>เลขที่ 181 ม. 3 ซ. - ถ. -  ต. หนองบัวเหนือ อ. เมืองตาก จ. ตาก</t>
  </si>
  <si>
    <t>7741</t>
  </si>
  <si>
    <t>03J052</t>
  </si>
  <si>
    <t>27012</t>
  </si>
  <si>
    <t>8523</t>
  </si>
  <si>
    <t>02B014</t>
  </si>
  <si>
    <t>25773</t>
  </si>
  <si>
    <t>8387</t>
  </si>
  <si>
    <t>03I085</t>
  </si>
  <si>
    <t>404</t>
  </si>
  <si>
    <t>เลขที่ 181 หมู่ที่ 3 ซ. - ถ. - หนองบัวเหนือ เมืองตาก ตาก</t>
  </si>
  <si>
    <t>03I085-B001</t>
  </si>
  <si>
    <t>8412</t>
  </si>
  <si>
    <t>03J017</t>
  </si>
  <si>
    <t>814</t>
  </si>
  <si>
    <t>8444</t>
  </si>
  <si>
    <t>03J034</t>
  </si>
  <si>
    <t>805</t>
  </si>
  <si>
    <t>8805</t>
  </si>
  <si>
    <t>03K053/001</t>
  </si>
  <si>
    <t>61878</t>
  </si>
  <si>
    <t>จ470/7187</t>
  </si>
  <si>
    <t>3630100018261</t>
  </si>
  <si>
    <t>นาย เจตร์ วงษ์เวียน</t>
  </si>
  <si>
    <t>เลขที่ 61 ม. 3  ต. หนองบัวเหนือ อ. เมืองตาก จ. ตาก</t>
  </si>
  <si>
    <t>8298</t>
  </si>
  <si>
    <t>03F085/002</t>
  </si>
  <si>
    <t>56187</t>
  </si>
  <si>
    <t>เลขที่ 61 หมู่ที่ 3 หนองบัวเหนือ เมืองตาก ตาก</t>
  </si>
  <si>
    <t>03F085/002-B001</t>
  </si>
  <si>
    <t>03F085/002-B002</t>
  </si>
  <si>
    <t>จ500/5700</t>
  </si>
  <si>
    <t>3630100003086</t>
  </si>
  <si>
    <t>นาย เจน ธิยะ</t>
  </si>
  <si>
    <t>เลขที่ 23/4 ม. 1  ต. หนองบัวเหนือ อ. เมืองตาก จ. ตาก</t>
  </si>
  <si>
    <t>7264</t>
  </si>
  <si>
    <t>01D011</t>
  </si>
  <si>
    <t>29459</t>
  </si>
  <si>
    <t>จ500/5771</t>
  </si>
  <si>
    <t>3630100040712</t>
  </si>
  <si>
    <t>น.ส. เจน เนียมก้อน</t>
  </si>
  <si>
    <t>7479</t>
  </si>
  <si>
    <t>03D009</t>
  </si>
  <si>
    <t>29804</t>
  </si>
  <si>
    <t>จ527/5917</t>
  </si>
  <si>
    <t>3630100617068</t>
  </si>
  <si>
    <t>น.ส. เจนจิรา เนื่องวัง</t>
  </si>
  <si>
    <t>เลขที่ 59 ม. 14  ต. เชียงทอง อ. วังเจ้า จ. ตาก</t>
  </si>
  <si>
    <t>7963</t>
  </si>
  <si>
    <t>01D036</t>
  </si>
  <si>
    <t>28438</t>
  </si>
  <si>
    <t>เลขที่ 59 หมู่ที่ 14 เชียงทอง วังเจ้า ตาก</t>
  </si>
  <si>
    <t>01D036-B001</t>
  </si>
  <si>
    <t>จ527/8775</t>
  </si>
  <si>
    <t>1630100010400</t>
  </si>
  <si>
    <t>น.ส. เจนจิรา เสริมทำ</t>
  </si>
  <si>
    <t>เลขที่ 86/1 ม. 4  ต. โก่งธนู อ. เมืองลพบุรี จ. ลพบุรี</t>
  </si>
  <si>
    <t>8912</t>
  </si>
  <si>
    <t>01A002/016</t>
  </si>
  <si>
    <t>64062</t>
  </si>
  <si>
    <t>8919</t>
  </si>
  <si>
    <t>01E081/002</t>
  </si>
  <si>
    <t>64057</t>
  </si>
  <si>
    <t>จ730/6185</t>
  </si>
  <si>
    <t>3630100006531</t>
  </si>
  <si>
    <t>นาย เจริญ พงษ์ทิม</t>
  </si>
  <si>
    <t>7198</t>
  </si>
  <si>
    <t>01F082</t>
  </si>
  <si>
    <t>35840</t>
  </si>
  <si>
    <t>จ730/7714/001</t>
  </si>
  <si>
    <t>นาย เจริญ ยมเกิด</t>
  </si>
  <si>
    <t>เลขที่ 96 ม. 4  ต. หนองบัวเหนือ อ. เมืองตาก จ. ตาก</t>
  </si>
  <si>
    <t>9241</t>
  </si>
  <si>
    <t>08A019</t>
  </si>
  <si>
    <t>516</t>
  </si>
  <si>
    <t>จ730/8772</t>
  </si>
  <si>
    <t>นาย เจริญ ศรีรจนา</t>
  </si>
  <si>
    <t>9094</t>
  </si>
  <si>
    <t>04A011</t>
  </si>
  <si>
    <t>1052</t>
  </si>
  <si>
    <t>เลขที่ 9 ม. 3 ซ. บ้านปากห้วยไม้งาม ถ. -  ต. หนองบัวเหนือ อ. เมืองตาก จ. ตาก</t>
  </si>
  <si>
    <t>7415</t>
  </si>
  <si>
    <t>03B018</t>
  </si>
  <si>
    <t>27919</t>
  </si>
  <si>
    <t>จ730/8755</t>
  </si>
  <si>
    <t>3500400127636</t>
  </si>
  <si>
    <t>นาย เจริญ สุรินทร์</t>
  </si>
  <si>
    <t>เลขที่ 264 ม. 2  ต. หนองบัวเหนือ อ. เมืองตาก จ. ตาก</t>
  </si>
  <si>
    <t>8111</t>
  </si>
  <si>
    <t>01F066</t>
  </si>
  <si>
    <t>48777</t>
  </si>
  <si>
    <t>เลขที่ 264 หมู่ที่ 2 หนองบัวเหนือ เมืองตาก ตาก</t>
  </si>
  <si>
    <t>01F066-B001</t>
  </si>
  <si>
    <t>จ730/5758</t>
  </si>
  <si>
    <t>นาย เจริญ เทียนสว่าง</t>
  </si>
  <si>
    <t>8745</t>
  </si>
  <si>
    <t>50X6936</t>
  </si>
  <si>
    <t>65</t>
  </si>
  <si>
    <t>จ700/5758</t>
  </si>
  <si>
    <t>3630100008134</t>
  </si>
  <si>
    <t>นาย เจิม เทียนสว่าง</t>
  </si>
  <si>
    <t>เลขที่ 92 ม. 1  ต. หนองบัวเหนือ อ. เมืองตาก จ. ตาก</t>
  </si>
  <si>
    <t>8534</t>
  </si>
  <si>
    <t>01G083</t>
  </si>
  <si>
    <t>17678</t>
  </si>
  <si>
    <t>ก777/1480</t>
  </si>
  <si>
    <t>นาง แก้วมูล เกตุเสาะ</t>
  </si>
  <si>
    <t>เลขที่ 92 หมู่ที่ 1 ซ. - ถ. เจดีย์ยุทธหัตถี หนองบัวเหนือ เมืองตาก ตาก</t>
  </si>
  <si>
    <t>01G083-B002</t>
  </si>
  <si>
    <t>01G083-B001</t>
  </si>
  <si>
    <t>ฉ770/5918</t>
  </si>
  <si>
    <t>3630100026108</t>
  </si>
  <si>
    <t>นาย เฉลิม ทองศร</t>
  </si>
  <si>
    <t>เลขที่ 178 ม. 3 ซ. - ถ. เจดีย์ยุทธหัตถี  ต. หนองบัวเหนือ อ. เมืองตาก จ. ตาก</t>
  </si>
  <si>
    <t>7695</t>
  </si>
  <si>
    <t>03I091</t>
  </si>
  <si>
    <t>17811</t>
  </si>
  <si>
    <t>เลขที่ 178 หมู่ที่ 3 ซ. - ถ. เจดีย์ยุทธหัตถี หนองบัวเหนือ เมืองตาก ตาก</t>
  </si>
  <si>
    <t>03I091-B001</t>
  </si>
  <si>
    <t>8178</t>
  </si>
  <si>
    <t>03H065</t>
  </si>
  <si>
    <t>48950</t>
  </si>
  <si>
    <t>เลขที่ 19/4 ซ. บ้านปากห้วยไม้งาม ถ. -  ต. หนองบัวเหนือ อ. เมืองตาก จ. ตาก</t>
  </si>
  <si>
    <t>8233</t>
  </si>
  <si>
    <t>03F014</t>
  </si>
  <si>
    <t>49185</t>
  </si>
  <si>
    <t>8271</t>
  </si>
  <si>
    <t>03F016/001</t>
  </si>
  <si>
    <t>54213</t>
  </si>
  <si>
    <t>7522</t>
  </si>
  <si>
    <t>03F016</t>
  </si>
  <si>
    <t>47282</t>
  </si>
  <si>
    <t>7553</t>
  </si>
  <si>
    <t>03F049</t>
  </si>
  <si>
    <t>25696</t>
  </si>
  <si>
    <t>7413</t>
  </si>
  <si>
    <t>03B015</t>
  </si>
  <si>
    <t>27916</t>
  </si>
  <si>
    <t>8272</t>
  </si>
  <si>
    <t>03F016/002</t>
  </si>
  <si>
    <t>54214</t>
  </si>
  <si>
    <t>ฉ770/8567</t>
  </si>
  <si>
    <t>นาง เฉลิม สินพรมา</t>
  </si>
  <si>
    <t>เลขที่ - ม. 1 ซ. - ถ. เจดีย์ยุทธหัตถี  ต. หนองบัวเหนือ อ. เมืองตาก จ. ตาก</t>
  </si>
  <si>
    <t>9148</t>
  </si>
  <si>
    <t>01G051</t>
  </si>
  <si>
    <t>34798</t>
  </si>
  <si>
    <t>เลขที่ 103/2 ม. 3 ซ. - ถ. -  ต. หนองบัวเหนือ อ. เมืองตาก จ. ตาก</t>
  </si>
  <si>
    <t>7261</t>
  </si>
  <si>
    <t>02A013</t>
  </si>
  <si>
    <t>26981</t>
  </si>
  <si>
    <t>7271</t>
  </si>
  <si>
    <t>02A023</t>
  </si>
  <si>
    <t>27020</t>
  </si>
  <si>
    <t>7590</t>
  </si>
  <si>
    <t>03F108</t>
  </si>
  <si>
    <t>17726</t>
  </si>
  <si>
    <t>เลขที่ 3/1 ม. 4  ต. หนองบัวเหนือ อ. เมืองตาก จ. ตาก</t>
  </si>
  <si>
    <t>9151</t>
  </si>
  <si>
    <t>04C013</t>
  </si>
  <si>
    <t>1387</t>
  </si>
  <si>
    <t>ฉ777/2557</t>
  </si>
  <si>
    <t>3630100019764</t>
  </si>
  <si>
    <t>นาย เฉลียว จันทร์พุฒ</t>
  </si>
  <si>
    <t>เลขที่ 52/1 ม. 3  ต. หนองบัวเหนือ อ. เมืองตาก จ. ตาก</t>
  </si>
  <si>
    <t>8352</t>
  </si>
  <si>
    <t>03F101/001</t>
  </si>
  <si>
    <t>49001</t>
  </si>
  <si>
    <t>8353</t>
  </si>
  <si>
    <t>03F101/002</t>
  </si>
  <si>
    <t>49002</t>
  </si>
  <si>
    <t>ฉ777/2143</t>
  </si>
  <si>
    <t>3630100005674</t>
  </si>
  <si>
    <t>นาง เฉลียว ชากัณฑ์</t>
  </si>
  <si>
    <t>7383</t>
  </si>
  <si>
    <t>02D070</t>
  </si>
  <si>
    <t>25545</t>
  </si>
  <si>
    <t>เลขที่ 54 หมู่ที่ 1 ซ. - ถ. - หนองบัวเหนือ เมืองตาก ตาก</t>
  </si>
  <si>
    <t>02D070-B001</t>
  </si>
  <si>
    <t>ฉ777/1797</t>
  </si>
  <si>
    <t>3630100007136</t>
  </si>
  <si>
    <t>นาย เฉลียว เครือวัลย์</t>
  </si>
  <si>
    <t>เลขที่ 78 ม. 1 ซ. - ถ. เจดีย์ยุทธหัตถี  ต. หนองบัวเหนือ อ. เมืองตาก จ. ตาก</t>
  </si>
  <si>
    <t>7197</t>
  </si>
  <si>
    <t>01F080</t>
  </si>
  <si>
    <t>27155</t>
  </si>
  <si>
    <t>เลขที่ 78 หมู่ที่ 1 ซ. - ถ. เจดีย์ยุทธหัตถี หนองบัวเหนือ เมืองตาก ตาก</t>
  </si>
  <si>
    <t>01F080-B001</t>
  </si>
  <si>
    <t>7206</t>
  </si>
  <si>
    <t>01F098</t>
  </si>
  <si>
    <t>34134</t>
  </si>
  <si>
    <t>ช300/7714</t>
  </si>
  <si>
    <t>3630100018181</t>
  </si>
  <si>
    <t>นาย เชิญ ยมเกิด</t>
  </si>
  <si>
    <t>เลขที่ 64/1 ม. 3  ต. หนองบัวเหนือ อ. เมืองตาก จ. ตาก</t>
  </si>
  <si>
    <t>7561</t>
  </si>
  <si>
    <t>03F090</t>
  </si>
  <si>
    <t>17742</t>
  </si>
  <si>
    <t>เลขที่ 64/1 หมู่ที่ 3 หนองบัวเหนือ เมืองตาก ตาก</t>
  </si>
  <si>
    <t>03F090-B001</t>
  </si>
  <si>
    <t>ช300/6761</t>
  </si>
  <si>
    <t>นาย เชิญ เพิ่มเพ็ง</t>
  </si>
  <si>
    <t>7534</t>
  </si>
  <si>
    <t>03F029</t>
  </si>
  <si>
    <t>25651</t>
  </si>
  <si>
    <t>8550</t>
  </si>
  <si>
    <t>07D021</t>
  </si>
  <si>
    <t>1132</t>
  </si>
  <si>
    <t>จ740/6761</t>
  </si>
  <si>
    <t>น.ส. จารุณี เพิ่มเพ็ง</t>
  </si>
  <si>
    <t>เลขที่ 40 หมู่ที่ 7 หนองบัวเหนือ เมืองตาก ตาก</t>
  </si>
  <si>
    <t>07D021-B001</t>
  </si>
  <si>
    <t>ช400/4200</t>
  </si>
  <si>
    <t>3630100009432</t>
  </si>
  <si>
    <t>นาย เชิด เตจ๊ะ</t>
  </si>
  <si>
    <t>เลขที่ 1 ม. 2  ต. หนองบัวเหนือ อ. เมืองตาก จ. ตาก</t>
  </si>
  <si>
    <t>7050</t>
  </si>
  <si>
    <t>02B070</t>
  </si>
  <si>
    <t>49320</t>
  </si>
  <si>
    <t>เลขที่ 1 หมู่ที่ 2 หนองบัวเหนือ เมืองตาก ตาก</t>
  </si>
  <si>
    <t>02B070-B001</t>
  </si>
  <si>
    <t>02B070-B002</t>
  </si>
  <si>
    <t>ช950/6777</t>
  </si>
  <si>
    <t>3630100016854</t>
  </si>
  <si>
    <t>นาย เชือน พรมมา</t>
  </si>
  <si>
    <t>เลขที่ 41 ม. 7 ซ. - ถ. -  ต. หนองบัวเหนือ อ. เมืองตาก จ. ตาก</t>
  </si>
  <si>
    <t>9272</t>
  </si>
  <si>
    <t>07A008</t>
  </si>
  <si>
    <t>1237</t>
  </si>
  <si>
    <t>9276</t>
  </si>
  <si>
    <t>07A004</t>
  </si>
  <si>
    <t>1238</t>
  </si>
  <si>
    <t>7517</t>
  </si>
  <si>
    <t>03F008</t>
  </si>
  <si>
    <t>25647</t>
  </si>
  <si>
    <t>7518</t>
  </si>
  <si>
    <t>03F009</t>
  </si>
  <si>
    <t>25642</t>
  </si>
  <si>
    <t>8569</t>
  </si>
  <si>
    <t>07D004</t>
  </si>
  <si>
    <t>1147</t>
  </si>
  <si>
    <t>8570</t>
  </si>
  <si>
    <t>07D003</t>
  </si>
  <si>
    <t>1148</t>
  </si>
  <si>
    <t>เลขที่ 41 หมู่ที่ 7 ซ. - ถ. - หนองบัวเหนือ เมืองตาก ตาก</t>
  </si>
  <si>
    <t>07D003-B001</t>
  </si>
  <si>
    <t>โรงรถ</t>
  </si>
  <si>
    <t>ช900/8757</t>
  </si>
  <si>
    <t>นาง เชื้อ หมั่นมั่น</t>
  </si>
  <si>
    <t>8751</t>
  </si>
  <si>
    <t>50X6942</t>
  </si>
  <si>
    <t>207</t>
  </si>
  <si>
    <t>ช950/1000</t>
  </si>
  <si>
    <t>3630100015319</t>
  </si>
  <si>
    <t>นาย เชื้อน เครือมี</t>
  </si>
  <si>
    <t>8255</t>
  </si>
  <si>
    <t>05A005</t>
  </si>
  <si>
    <t>49314</t>
  </si>
  <si>
    <t>8561</t>
  </si>
  <si>
    <t>07D015</t>
  </si>
  <si>
    <t>1136</t>
  </si>
  <si>
    <t>เลขที่ 23 หมู่ที่ 7 หนองบัวเหนือ เมืองตาก ตาก</t>
  </si>
  <si>
    <t>07D015-B001</t>
  </si>
  <si>
    <t>ช500/1700</t>
  </si>
  <si>
    <t>3630100014517</t>
  </si>
  <si>
    <t>นาง ชื้น คำมี</t>
  </si>
  <si>
    <t>เลขที่ 17 หมู่ที่ 7 หนองบัวเหนือ เมืองตาก ตาก</t>
  </si>
  <si>
    <t>07D015-B002</t>
  </si>
  <si>
    <t>เลขที่ 17/1 หมู่ที่ 7 หนองบัวเหนือ เมืองตาก ตาก</t>
  </si>
  <si>
    <t>07D015-B003</t>
  </si>
  <si>
    <t>ด950/4772</t>
  </si>
  <si>
    <t>3630100001491</t>
  </si>
  <si>
    <t>นาง เดือน ตะยะราช</t>
  </si>
  <si>
    <t>เลขที่ 20/1 ม. 7  ต. ป่ามะม่วง อ. เมืองตาก จ. ตาก</t>
  </si>
  <si>
    <t>8372</t>
  </si>
  <si>
    <t>01C002/002</t>
  </si>
  <si>
    <t>54649</t>
  </si>
  <si>
    <t>8374</t>
  </si>
  <si>
    <t>01C002/004</t>
  </si>
  <si>
    <t>54651</t>
  </si>
  <si>
    <t>ด950/7830</t>
  </si>
  <si>
    <t>นาง เดือน โวหาญ</t>
  </si>
  <si>
    <t>เลขที่ 26 ม. 6  ต. หนองบัวเหนือ อ. เมืองตาก จ. ตาก</t>
  </si>
  <si>
    <t>8394</t>
  </si>
  <si>
    <t>06A005</t>
  </si>
  <si>
    <t>878</t>
  </si>
  <si>
    <t>เลขที่ 26 หมู่ที่ 6 หนองบัวเหนือ เมืองตาก ตาก</t>
  </si>
  <si>
    <t>06A005-B001</t>
  </si>
  <si>
    <t>ต777/6912</t>
  </si>
  <si>
    <t>นาง เตรียม ฟองจันทร์</t>
  </si>
  <si>
    <t>เลขที่ 3/2 ม. 4  ต. หนองบัวเหนือ อ. เมืองตาก จ. ตาก</t>
  </si>
  <si>
    <t>9087</t>
  </si>
  <si>
    <t>04C024</t>
  </si>
  <si>
    <t>1082</t>
  </si>
  <si>
    <t>ป755/6912</t>
  </si>
  <si>
    <t>นาย ประทีป ฟองจันทร์</t>
  </si>
  <si>
    <t>เลขที่ 3/2 หมู่ที่ 4 หนองบัวเหนือ เมืองตาก ตาก</t>
  </si>
  <si>
    <t>04C024-B001</t>
  </si>
  <si>
    <t>ม000/9575</t>
  </si>
  <si>
    <t>นาย มี อำประทุม</t>
  </si>
  <si>
    <t>เลขที่ 22/1 หมู่ที่ 4 หนองบัวเหนือ เมืองตาก ตาก</t>
  </si>
  <si>
    <t>04C024-B002</t>
  </si>
  <si>
    <t>ต770/8428</t>
  </si>
  <si>
    <t>3630100041972</t>
  </si>
  <si>
    <t>นาง เตียม สุดใจหาญ</t>
  </si>
  <si>
    <t>เลขที่ 15 ม. 6 ซ. บ้านไรท่าตะกู ถ. -  ต. หนองบัวเหนือ อ. เมืองตาก จ. ตาก</t>
  </si>
  <si>
    <t>7439</t>
  </si>
  <si>
    <t>03B041</t>
  </si>
  <si>
    <t>27365</t>
  </si>
  <si>
    <t>ต770/1778</t>
  </si>
  <si>
    <t>น.ส. เตี้ยม แก้วมหาวงษ์</t>
  </si>
  <si>
    <t>8450</t>
  </si>
  <si>
    <t>03J018</t>
  </si>
  <si>
    <t>828</t>
  </si>
  <si>
    <t>ต950/1710</t>
  </si>
  <si>
    <t>3630100040666</t>
  </si>
  <si>
    <t>นาง เตือน แก้วคำ</t>
  </si>
  <si>
    <t>เลขที่ 1/3 ม. 6 ซ. บ้านไรท่าตะกู ถ. -  ต. หนองบัวเหนือ อ. เมืองตาก จ. ตาก</t>
  </si>
  <si>
    <t>7436</t>
  </si>
  <si>
    <t>03B038</t>
  </si>
  <si>
    <t>27363</t>
  </si>
  <si>
    <t>เลขที่ 1/3 หมู่ที่ 6 ซ. บ้านไรท่าตะกู ถ. - หนองบัวเหนือ เมืองตาก ตาก</t>
  </si>
  <si>
    <t>03B038-B001</t>
  </si>
  <si>
    <t>ต952/7287</t>
  </si>
  <si>
    <t>3630100511642</t>
  </si>
  <si>
    <t>นาง เตือนจิตร เวชสุวรรณ</t>
  </si>
  <si>
    <t>เลขที่ 163 ม. 6  ต. หนองบัวเหนือ อ. เมืองตาก จ. ตาก</t>
  </si>
  <si>
    <t>7923</t>
  </si>
  <si>
    <t>03I146</t>
  </si>
  <si>
    <t>25803</t>
  </si>
  <si>
    <t>ต952/5786</t>
  </si>
  <si>
    <t>นาง เตือนใจ ประสพไทย</t>
  </si>
  <si>
    <t>เลขที่ 61 ม. 1 ซ. - ถ. เจดีย์ยุทธหัตถี  ต. หนองบัวเหนือ อ. เมืองตาก จ. ตาก</t>
  </si>
  <si>
    <t>8300</t>
  </si>
  <si>
    <t>01F057/003</t>
  </si>
  <si>
    <t>57029</t>
  </si>
  <si>
    <t>8325</t>
  </si>
  <si>
    <t>01F057/002</t>
  </si>
  <si>
    <t>55550</t>
  </si>
  <si>
    <t>7935</t>
  </si>
  <si>
    <t>01F057/005</t>
  </si>
  <si>
    <t>26385</t>
  </si>
  <si>
    <t>7188</t>
  </si>
  <si>
    <t>01F067</t>
  </si>
  <si>
    <t>37869</t>
  </si>
  <si>
    <t>เลขที่ 61 หมู่ที่ 1 ซ. - ถ. เจดีย์ยุทธหัตถี หนองบัวเหนือ เมืองตาก ตาก</t>
  </si>
  <si>
    <t>01F067-B001</t>
  </si>
  <si>
    <t>ต952/5695</t>
  </si>
  <si>
    <t>นาง เตือนใจ เทพอินทร์ทร</t>
  </si>
  <si>
    <t>เลขที่ 64 ม. 4  ต. หนองบัวเหนือ อ. เมืองตาก จ. ตาก</t>
  </si>
  <si>
    <t>9224</t>
  </si>
  <si>
    <t>04A007</t>
  </si>
  <si>
    <t>1050</t>
  </si>
  <si>
    <t>ถ000/1781</t>
  </si>
  <si>
    <t>นาง เถา แก้วสุก</t>
  </si>
  <si>
    <t>เลขที่ 157 ม. 3 ซ. - ถ. เจดีย์ยุทธหัตถี  ต. หนองบัวเหนือ อ. เมืองตาก จ. ตาก</t>
  </si>
  <si>
    <t>7758</t>
  </si>
  <si>
    <t>03K020</t>
  </si>
  <si>
    <t>30093</t>
  </si>
  <si>
    <t>เลขที่ 157 หมู่ที่ 3 ซ. - ถ. เจดีย์ยุทธหัตถี หนองบัวเหนือ เมืองตาก ตาก</t>
  </si>
  <si>
    <t>03K020-B001</t>
  </si>
  <si>
    <t>ท667/1755</t>
  </si>
  <si>
    <t>3120100739281</t>
  </si>
  <si>
    <t>นาย เทพพลัง งามนนท์</t>
  </si>
  <si>
    <t>เลขที่ 35/5 ม. 7  ต. หนองบัวเหนือ อ. เมืองตาก จ. ตาก</t>
  </si>
  <si>
    <t>7466</t>
  </si>
  <si>
    <t>03C037</t>
  </si>
  <si>
    <t>27545</t>
  </si>
  <si>
    <t>7499</t>
  </si>
  <si>
    <t>03E008</t>
  </si>
  <si>
    <t>25660</t>
  </si>
  <si>
    <t>ท940/1791</t>
  </si>
  <si>
    <t>3630100133443</t>
  </si>
  <si>
    <t>นาย เทอด เครืองิ้ว</t>
  </si>
  <si>
    <t>เลขที่ 37 ม. 2 ซ. - ถ. -  ต. หนองบัวเหนือ อ. เมืองตาก จ. ตาก</t>
  </si>
  <si>
    <t>7349</t>
  </si>
  <si>
    <t>02C037</t>
  </si>
  <si>
    <t>28813</t>
  </si>
  <si>
    <t>เลขที่ 37 หมู่ที่ 2 ซ. - ถ. - หนองบัวเหนือ เมืองตาก ตาก</t>
  </si>
  <si>
    <t>02C037-B001</t>
  </si>
  <si>
    <t>ท940/6761</t>
  </si>
  <si>
    <t>3630100004872</t>
  </si>
  <si>
    <t>นาย เทอด เพิ่มเพ็ง</t>
  </si>
  <si>
    <t>6977</t>
  </si>
  <si>
    <t>01B007</t>
  </si>
  <si>
    <t>28415</t>
  </si>
  <si>
    <t>ท500/1777</t>
  </si>
  <si>
    <t>3630100031063</t>
  </si>
  <si>
    <t>นาย เทิน กรวยทอง</t>
  </si>
  <si>
    <t>เลขที่ 25 ม. 4  ต. หนองบัวเหนือ อ. เมืองตาก จ. ตาก</t>
  </si>
  <si>
    <t>8731</t>
  </si>
  <si>
    <t>04C040</t>
  </si>
  <si>
    <t>เลขที่ 4/28 หมู่ที่ 4 หนองบัวเหนือ เมืองตาก ตาก</t>
  </si>
  <si>
    <t>04C040-B001</t>
  </si>
  <si>
    <t>เลขที่ 25 หมู่ที่ 4 หนองบัวเหนือ เมืองตาก ตาก</t>
  </si>
  <si>
    <t>04C040-B002</t>
  </si>
  <si>
    <t>9269</t>
  </si>
  <si>
    <t>05A036</t>
  </si>
  <si>
    <t>1231</t>
  </si>
  <si>
    <t>ท500/2557</t>
  </si>
  <si>
    <t>3630100020029</t>
  </si>
  <si>
    <t>นาย เทิน จันทร์ฤทธิ์</t>
  </si>
  <si>
    <t>เลขที่ 102/1 ม. 3 ซ. - ถ. -  ต. หนองบัวเหนือ อ. เมืองตาก จ. ตาก</t>
  </si>
  <si>
    <t>7659</t>
  </si>
  <si>
    <t>03I034</t>
  </si>
  <si>
    <t>20925</t>
  </si>
  <si>
    <t>เลขที่ 102/1 หมู่ที่ 3 ซ. - ถ. - หนองบัวเหนือ เมืองตาก ตาก</t>
  </si>
  <si>
    <t>03I034-B001</t>
  </si>
  <si>
    <t>3630100015009</t>
  </si>
  <si>
    <t>นาย เทิน แก้วสุข</t>
  </si>
  <si>
    <t>เลขที่ 20/1 ม. 7 ซ. - ถ. -  ต. หนองบัวเหนือ อ. เมืองตาก จ. ตาก</t>
  </si>
  <si>
    <t>7557</t>
  </si>
  <si>
    <t>03F053</t>
  </si>
  <si>
    <t>25681</t>
  </si>
  <si>
    <t>8565</t>
  </si>
  <si>
    <t>07D013</t>
  </si>
  <si>
    <t>1137</t>
  </si>
  <si>
    <t>ป759/1787</t>
  </si>
  <si>
    <t>นาย ประเทือง กรศรี</t>
  </si>
  <si>
    <t>เลขที่ 20 หมู่ที่ 7 หนองบัวเหนือ เมืองตาก ตาก</t>
  </si>
  <si>
    <t>07D013-B001</t>
  </si>
  <si>
    <t>ผ750/9775</t>
  </si>
  <si>
    <t>3630100014967</t>
  </si>
  <si>
    <t>นาง เผียน เอี่ยมทองสุก</t>
  </si>
  <si>
    <t>เลขที่ 15 หมู่ที่ 7 ซ. - ถ. - หนองบัวเหนือ เมืองตาก ตาก</t>
  </si>
  <si>
    <t>07D013-B002</t>
  </si>
  <si>
    <t>ท770/2725</t>
  </si>
  <si>
    <t>3630100019756</t>
  </si>
  <si>
    <t>นาง เทียม จุ้ยชำนาญ</t>
  </si>
  <si>
    <t>เลขที่ 98/4 ม. 3 ซ. - ถ. เจดีย์ยุทธหัตถี  ต. หนองบัวเหนือ อ. เมืองตาก จ. ตาก</t>
  </si>
  <si>
    <t>7472</t>
  </si>
  <si>
    <t>03D001</t>
  </si>
  <si>
    <t>27359</t>
  </si>
  <si>
    <t>6993</t>
  </si>
  <si>
    <t>03I121/002</t>
  </si>
  <si>
    <t>59728</t>
  </si>
  <si>
    <t>8786</t>
  </si>
  <si>
    <t>03H056</t>
  </si>
  <si>
    <t>27007</t>
  </si>
  <si>
    <t>7586</t>
  </si>
  <si>
    <t>03F100</t>
  </si>
  <si>
    <t>17739</t>
  </si>
  <si>
    <t>เลขที่ 98/4 หมู่ที่ 3 ซ. - ถ. เจดีย์ยุทธหัตถี หนองบัวเหนือ เมืองตาก ตาก</t>
  </si>
  <si>
    <t>03F100-B001</t>
  </si>
  <si>
    <t>03F100-B002</t>
  </si>
  <si>
    <t>ท710/5000</t>
  </si>
  <si>
    <t>นาย เที่ยง แป้นพรม</t>
  </si>
  <si>
    <t>เลขที่ 101/1 ม. 8  ต. หนองบัวเหนือ อ. เมืองตาก จ. ตาก</t>
  </si>
  <si>
    <t>9232</t>
  </si>
  <si>
    <t>08A042</t>
  </si>
  <si>
    <t>510</t>
  </si>
  <si>
    <t>9018</t>
  </si>
  <si>
    <t>08B040</t>
  </si>
  <si>
    <t>254</t>
  </si>
  <si>
    <t>เลขที่ 101/1 หมู่ที่ 8 หนองบัวเหนือ เมืองตาก ตาก</t>
  </si>
  <si>
    <t>08B040-B001</t>
  </si>
  <si>
    <t>ป787/9778</t>
  </si>
  <si>
    <t>นาย ประสาร เอี่ยมสืบทับ</t>
  </si>
  <si>
    <t>เลขที่ 101/5 หมู่ที่ 8 หนองบัวเหนือ เมืองตาก ตาก</t>
  </si>
  <si>
    <t>08B040-B002</t>
  </si>
  <si>
    <t>ก984/7597</t>
  </si>
  <si>
    <t>นาย กฤษณ์ เย็นเอี่ยม</t>
  </si>
  <si>
    <t>เลขที่ 157 หมู่ที่ 8 หนองบัวเหนือ เมืองตาก ตาก</t>
  </si>
  <si>
    <t>08B040-B003</t>
  </si>
  <si>
    <t>9357</t>
  </si>
  <si>
    <t>08A033</t>
  </si>
  <si>
    <t>883</t>
  </si>
  <si>
    <t>ท910/7561</t>
  </si>
  <si>
    <t>3630100041221</t>
  </si>
  <si>
    <t>นาย เทือง มั่นภักดี</t>
  </si>
  <si>
    <t>เลขที่ 5/2 ม. 6 ซ. บ้านไรท่าตะกู ถ. -  ต. หนองบัวเหนือ อ. เมืองตาก จ. ตาก</t>
  </si>
  <si>
    <t>7402</t>
  </si>
  <si>
    <t>03A011</t>
  </si>
  <si>
    <t>29815</t>
  </si>
  <si>
    <t>น472/7714</t>
  </si>
  <si>
    <t>1639900123690</t>
  </si>
  <si>
    <t>น.ส. เนตรชนก ยมเกิด</t>
  </si>
  <si>
    <t>7453</t>
  </si>
  <si>
    <t>03C013</t>
  </si>
  <si>
    <t>46088</t>
  </si>
  <si>
    <t>น475/9717</t>
  </si>
  <si>
    <t>3630100023931</t>
  </si>
  <si>
    <t>นาง เนตรนารี อิ่มกระจ่าง</t>
  </si>
  <si>
    <t>เลขที่ 148 ม. 3 ซ. - ถ. -  ต. หนองบัวเหนือ อ. เมืองตาก จ. ตาก</t>
  </si>
  <si>
    <t>7692</t>
  </si>
  <si>
    <t>03I082</t>
  </si>
  <si>
    <t>17803</t>
  </si>
  <si>
    <t>8090</t>
  </si>
  <si>
    <t>03J071</t>
  </si>
  <si>
    <t>48921</t>
  </si>
  <si>
    <t>8138</t>
  </si>
  <si>
    <t>03G058</t>
  </si>
  <si>
    <t>49160</t>
  </si>
  <si>
    <t>7953</t>
  </si>
  <si>
    <t>03J042</t>
  </si>
  <si>
    <t>26993</t>
  </si>
  <si>
    <t>น770/5755</t>
  </si>
  <si>
    <t>5630100025175</t>
  </si>
  <si>
    <t>นาย เนียม บัวปาน</t>
  </si>
  <si>
    <t>เลขที่ 97 ม. 3 ซ. บ้านปากห้วยไม้งาม ถ. -  ต. หนองบัวเหนือ อ. เมืองตาก จ. ตาก</t>
  </si>
  <si>
    <t>7645</t>
  </si>
  <si>
    <t>03I012</t>
  </si>
  <si>
    <t>17754</t>
  </si>
  <si>
    <t>เลขที่ 97 หมู่ที่ 3 ซ. บ้านปากห้วยไม้งาม ถ. - หนองบัวเหนือ เมืองตาก ตาก</t>
  </si>
  <si>
    <t>03I012-B001</t>
  </si>
  <si>
    <t>512|สถานีบริการน้ำมันเชื้อเพลิง(65)</t>
  </si>
  <si>
    <t>น770/8755</t>
  </si>
  <si>
    <t>นาง เนียม สายปาน</t>
  </si>
  <si>
    <t>9202</t>
  </si>
  <si>
    <t>03I160</t>
  </si>
  <si>
    <t>1001</t>
  </si>
  <si>
    <t>บ327/5171</t>
  </si>
  <si>
    <t>3630100002055</t>
  </si>
  <si>
    <t>น.ส. เบญจมาศ นุกูลคราม</t>
  </si>
  <si>
    <t>เลขที่ 12 ม. 1 ซ. - ถ. -  ต. หนองบัวเหนือ อ. เมืองตาก จ. ตาก</t>
  </si>
  <si>
    <t>7014</t>
  </si>
  <si>
    <t>01C041</t>
  </si>
  <si>
    <t>17586</t>
  </si>
  <si>
    <t>เลขที่ 12 หมู่ที่ 1 ซ. - ถ. - หนองบัวเหนือ เมืองตาก ตาก</t>
  </si>
  <si>
    <t>01C041-B001</t>
  </si>
  <si>
    <t>ป791/1511</t>
  </si>
  <si>
    <t>3630100140504</t>
  </si>
  <si>
    <t>จ.ส.อ. เปรื่อง คนเก่ง</t>
  </si>
  <si>
    <t>เลขที่ 51/4 ม. 1 ซ. - ถ. เจดีย์ยุทธหัตถี  ต. หนองบัวเหนือ อ. เมืองตาก จ. ตาก</t>
  </si>
  <si>
    <t>7153</t>
  </si>
  <si>
    <t>01F020</t>
  </si>
  <si>
    <t>17633</t>
  </si>
  <si>
    <t>เลขที่ 51/4 หมู่ที่ 1 ซ. - ถ. เจดีย์ยุทธหัตถี หนองบัวเหนือ เมืองตาก ตาก</t>
  </si>
  <si>
    <t>01F020-B001</t>
  </si>
  <si>
    <t>ป791/6510</t>
  </si>
  <si>
    <t>นาย เปรื่อง โพธิ์คา</t>
  </si>
  <si>
    <t>เลขที่ 40 ม. 8  ต. หนองบัวเหนือ อ. เมืองตาก จ. ตาก</t>
  </si>
  <si>
    <t>9247</t>
  </si>
  <si>
    <t>08A039</t>
  </si>
  <si>
    <t>524</t>
  </si>
  <si>
    <t>ป775/5514</t>
  </si>
  <si>
    <t>3630100025027</t>
  </si>
  <si>
    <t>นาย เปลี่ยน ปานเกิด</t>
  </si>
  <si>
    <t>เลขที่ 165/2 ม. 3 ซ. - ถ. เจดีย์ยุทธหัตถี  ต. หนองบัวเหนือ อ. เมืองตาก จ. ตาก</t>
  </si>
  <si>
    <t>7734</t>
  </si>
  <si>
    <t>03I153</t>
  </si>
  <si>
    <t>25463</t>
  </si>
  <si>
    <t>เลขที่ 165/2 หมู่ที่ 3 ซ. - ถ. เจดีย์ยุทธหัตถี หนองบัวเหนือ เมืองตาก ตาก</t>
  </si>
  <si>
    <t>03I153-B001</t>
  </si>
  <si>
    <t>03I153-B002</t>
  </si>
  <si>
    <t>03I153-B003</t>
  </si>
  <si>
    <t>8436</t>
  </si>
  <si>
    <t>03H033</t>
  </si>
  <si>
    <t>854</t>
  </si>
  <si>
    <t>ป710/9778</t>
  </si>
  <si>
    <t>นาง เปี่ยง เอี่ยมสืบทับ</t>
  </si>
  <si>
    <t>9356</t>
  </si>
  <si>
    <t>08A032</t>
  </si>
  <si>
    <t>882</t>
  </si>
  <si>
    <t>ป100/2400</t>
  </si>
  <si>
    <t>นาย เป็ง  ชูเต่</t>
  </si>
  <si>
    <t>8709</t>
  </si>
  <si>
    <t>03K015/001</t>
  </si>
  <si>
    <t>49158</t>
  </si>
  <si>
    <t>8687</t>
  </si>
  <si>
    <t>03K002</t>
  </si>
  <si>
    <t>420</t>
  </si>
  <si>
    <t>เลขที่ 151/1 หมู่ที่ 3 หนองบัวเหนือ เมืองตาก ตาก</t>
  </si>
  <si>
    <t>03K002-B001</t>
  </si>
  <si>
    <t>อ950/1797</t>
  </si>
  <si>
    <t>นาง อ้อน เครือรวบ</t>
  </si>
  <si>
    <t>เลขที่ 192 หมู่ที่ 3 หนองบัวเหนือ เมืองตาก ตาก</t>
  </si>
  <si>
    <t>03K002-B002</t>
  </si>
  <si>
    <t>ส574/4120</t>
  </si>
  <si>
    <t>นาง สุธิรัตน์จรรยา ตึ้งจ๊ะ</t>
  </si>
  <si>
    <t>เลขที่ 150 หมู่ที่ 3 หนองบัวเหนือ เมืองตาก ตาก</t>
  </si>
  <si>
    <t>03K002-B003</t>
  </si>
  <si>
    <t>ส910/4120</t>
  </si>
  <si>
    <t>นาง สะอิ้ง ตึ้งจ๊ะ</t>
  </si>
  <si>
    <t>หมู่ที่ 3 หนองบัวเหนือ เมืองตาก ตาก</t>
  </si>
  <si>
    <t>03K002-B004</t>
  </si>
  <si>
    <t>เลขที่ 15 ม. 7 ซ. - ถ. -  ต. หนองบัวเหนือ อ. เมืองตาก จ. ตาก</t>
  </si>
  <si>
    <t>7459</t>
  </si>
  <si>
    <t>03C022</t>
  </si>
  <si>
    <t>27535</t>
  </si>
  <si>
    <t>ผ950/2557</t>
  </si>
  <si>
    <t>นาง เผือน จันทร์ฤทธิ์</t>
  </si>
  <si>
    <t>เลขที่ 12 ม. 2 ซ. - ถ. -  ต. หนองบัวเหนือ อ. เมืองตาก จ. ตาก</t>
  </si>
  <si>
    <t>7369</t>
  </si>
  <si>
    <t>02D020</t>
  </si>
  <si>
    <t>30598</t>
  </si>
  <si>
    <t>เลขที่ 12 หมู่ที่ 2 ซ. - ถ. - หนองบัวเหนือ เมืองตาก ตาก</t>
  </si>
  <si>
    <t>02D020-B020</t>
  </si>
  <si>
    <t>ผ750/8784</t>
  </si>
  <si>
    <t>3630100003442</t>
  </si>
  <si>
    <t>นาง เผื่ยน สายสด</t>
  </si>
  <si>
    <t>7357</t>
  </si>
  <si>
    <t>02C055</t>
  </si>
  <si>
    <t>30682</t>
  </si>
  <si>
    <t>02C055-B055</t>
  </si>
  <si>
    <t>8494</t>
  </si>
  <si>
    <t>01C053</t>
  </si>
  <si>
    <t>17595</t>
  </si>
  <si>
    <t>เลขที่ 27/1 หมู่ที่ 1 ซ. - ถ. - หนองบัวเหนือ เมืองตาก ตาก</t>
  </si>
  <si>
    <t>01C053-B002</t>
  </si>
  <si>
    <t>01C053-B003</t>
  </si>
  <si>
    <t>01C053-B001</t>
  </si>
  <si>
    <t>ผ950/1155</t>
  </si>
  <si>
    <t>3630100026209</t>
  </si>
  <si>
    <t>นาย เผื่อน คงปาน</t>
  </si>
  <si>
    <t>เลขที่ 20 ม. 1 ถ. -  ต. หนองบัวเหนือ อ. เมืองตาก จ. ตาก</t>
  </si>
  <si>
    <t>7725</t>
  </si>
  <si>
    <t>03I133</t>
  </si>
  <si>
    <t>25445</t>
  </si>
  <si>
    <t>9485</t>
  </si>
  <si>
    <t>756</t>
  </si>
  <si>
    <t>ผ950/7711</t>
  </si>
  <si>
    <t>3630100020185</t>
  </si>
  <si>
    <t>นาง เผื่อน ม่วงแก้ว</t>
  </si>
  <si>
    <t>เลขที่ 104 ม. 3 ซ. - ถ. -  ต. หนองบัวเหนือ อ. เมืองตาก จ. ตาก</t>
  </si>
  <si>
    <t>7661</t>
  </si>
  <si>
    <t>03I038</t>
  </si>
  <si>
    <t>21985</t>
  </si>
  <si>
    <t>เลขที่ 104 หมู่ที่ 3 ซ. - ถ. - หนองบัวเหนือ เมืองตาก ตาก</t>
  </si>
  <si>
    <t>03I038-B001</t>
  </si>
  <si>
    <t>ผ950/9575</t>
  </si>
  <si>
    <t>นาย เผื่อน อ่ำประทุม</t>
  </si>
  <si>
    <t>เลขที่ 96/2 ม. 1 ซ. - ถ. เจดีย์ยุทธหัตถี  ต. หนองบัวเหนือ อ. เมืองตาก จ. ตาก</t>
  </si>
  <si>
    <t>7241</t>
  </si>
  <si>
    <t>01G057</t>
  </si>
  <si>
    <t>37920</t>
  </si>
  <si>
    <t>เลขที่ 96/2 หมู่ที่ 1 ซ. - ถ. เจดีย์ยุทธหัตถี หนองบัวเหนือ เมืองตาก ตาก</t>
  </si>
  <si>
    <t>01G057-B001</t>
  </si>
  <si>
    <t>8063</t>
  </si>
  <si>
    <t>01H015</t>
  </si>
  <si>
    <t>48826</t>
  </si>
  <si>
    <t>8082</t>
  </si>
  <si>
    <t>01H018</t>
  </si>
  <si>
    <t>48721</t>
  </si>
  <si>
    <t>ผ950/5771</t>
  </si>
  <si>
    <t>3630100017290</t>
  </si>
  <si>
    <t>นาย เผื่อน เนียมก้อน</t>
  </si>
  <si>
    <t>เลขที่ 45 ม. 7  ต. หนองบัวเหนือ อ. เมืองตาก จ. ตาก</t>
  </si>
  <si>
    <t>8142</t>
  </si>
  <si>
    <t>05A019</t>
  </si>
  <si>
    <t>49191</t>
  </si>
  <si>
    <t>พ270/2557</t>
  </si>
  <si>
    <t>3630100010813</t>
  </si>
  <si>
    <t>นาย เพชร จันทร์ฤทธิ์</t>
  </si>
  <si>
    <t>เลขที่ 27/1 ม. 2  ต. หนองบัวเหนือ อ. เมืองตาก จ. ตาก</t>
  </si>
  <si>
    <t>7265</t>
  </si>
  <si>
    <t>02A015/006</t>
  </si>
  <si>
    <t>52484</t>
  </si>
  <si>
    <t>พ270/6253</t>
  </si>
  <si>
    <t>3630100016366</t>
  </si>
  <si>
    <t>นาย เพชร ภู่ชำนาญ</t>
  </si>
  <si>
    <t>เลขที่ 36 ม. 7 ซ. บ้านปากห้วยไม้งาม ถ. 3  ต. หนองบัวเหนือ อ. เมืองตาก จ. ตาก</t>
  </si>
  <si>
    <t>8257</t>
  </si>
  <si>
    <t>03F011/001</t>
  </si>
  <si>
    <t>54037</t>
  </si>
  <si>
    <t>7520</t>
  </si>
  <si>
    <t>03F011</t>
  </si>
  <si>
    <t>25646</t>
  </si>
  <si>
    <t>8311</t>
  </si>
  <si>
    <t>03E005/002</t>
  </si>
  <si>
    <t>59724</t>
  </si>
  <si>
    <t>พ277/1954</t>
  </si>
  <si>
    <t>3630100017303</t>
  </si>
  <si>
    <t>นาง เพชรรัตน์ ก้อนดุก</t>
  </si>
  <si>
    <t>เลขที่ 45 ม. 9  ต. ทาปลาดุก อ. แม่ทา จ. ลำพูน</t>
  </si>
  <si>
    <t>8232</t>
  </si>
  <si>
    <t>05A023</t>
  </si>
  <si>
    <t>49184</t>
  </si>
  <si>
    <t>พ277/2557</t>
  </si>
  <si>
    <t>3630100021939</t>
  </si>
  <si>
    <t>นาง เพชรรัตน์ จันทร์กระจ่าง</t>
  </si>
  <si>
    <t>เลขที่ 12 ม. 3 ซ. - ถ. เจดีย์ยุทธหัตถี  ต. หนองบัวเหนือ อ. เมืองตาก จ. ตาก</t>
  </si>
  <si>
    <t>7705</t>
  </si>
  <si>
    <t>03I107</t>
  </si>
  <si>
    <t>25725</t>
  </si>
  <si>
    <t>เลขที่ 12 หมู่ที่ 3 ซ. - ถ. เจดีย์ยุทธหัตถี หนองบัวเหนือ เมืองตาก ตาก</t>
  </si>
  <si>
    <t>03I107-B001</t>
  </si>
  <si>
    <t>7704</t>
  </si>
  <si>
    <t>03I106</t>
  </si>
  <si>
    <t>25726</t>
  </si>
  <si>
    <t>พ700/5314</t>
  </si>
  <si>
    <t>3110100461151</t>
  </si>
  <si>
    <t>นาย เพิ่ม บุญกัณฑ์</t>
  </si>
  <si>
    <t>เลขที่ 67/1 ม. 2  ต. หนองบัวเหนือ อ. เมืองตาก จ. ตาก</t>
  </si>
  <si>
    <t>7867</t>
  </si>
  <si>
    <t>02D036</t>
  </si>
  <si>
    <t>25527</t>
  </si>
  <si>
    <t>เลขที่ 67/1 หมู่ที่ 2 หนองบัวเหนือ เมืองตาก ตาก</t>
  </si>
  <si>
    <t>02D036-B001</t>
  </si>
  <si>
    <t>พ770/1717</t>
  </si>
  <si>
    <t>3630100023516</t>
  </si>
  <si>
    <t>นาย เพียร คุ้มเครือ</t>
  </si>
  <si>
    <t>เลขที่ 142/1 ม. 3 ซ. - ถ. -  ต. หนองบัวเหนือ อ. เมืองตาก จ. ตาก</t>
  </si>
  <si>
    <t>8094</t>
  </si>
  <si>
    <t>03J069</t>
  </si>
  <si>
    <t>48925</t>
  </si>
  <si>
    <t>8432</t>
  </si>
  <si>
    <t>03J002</t>
  </si>
  <si>
    <t>811</t>
  </si>
  <si>
    <t>7669</t>
  </si>
  <si>
    <t>03I048</t>
  </si>
  <si>
    <t>17776</t>
  </si>
  <si>
    <t>เลขที่ 142/1 หมู่ที่ 3 ซ. - ถ. - หนองบัวเหนือ เมืองตาก ตาก</t>
  </si>
  <si>
    <t>03I048-B001</t>
  </si>
  <si>
    <t>พ770/8957/001</t>
  </si>
  <si>
    <t>3630100133818</t>
  </si>
  <si>
    <t>นาย เพียร สอนมิ่ง</t>
  </si>
  <si>
    <t>7354</t>
  </si>
  <si>
    <t>02C049</t>
  </si>
  <si>
    <t>28803</t>
  </si>
  <si>
    <t>7362</t>
  </si>
  <si>
    <t>02D005</t>
  </si>
  <si>
    <t>17686</t>
  </si>
  <si>
    <t>เลขที่ 29 หมู่ที่ 2 ซ. - ถ. - หนองบัวเหนือ เมืองตาก ตาก</t>
  </si>
  <si>
    <t>02D005-B001</t>
  </si>
  <si>
    <t>พ750/5755</t>
  </si>
  <si>
    <t>3630100019454</t>
  </si>
  <si>
    <t>นาง เพี้ยน บัวปาน</t>
  </si>
  <si>
    <t>เลขที่ 97/1 ม. 3 ซ. - ถ. เจดีย์ยุทธหัตถี  ต. หนองบัวเหนือ อ. เมืองตาก จ. ตาก</t>
  </si>
  <si>
    <t>7647</t>
  </si>
  <si>
    <t>03I014</t>
  </si>
  <si>
    <t>17760</t>
  </si>
  <si>
    <t>เลขที่ 97/1 หมู่ที่ 3 ซ. - ถ. เจดีย์ยุทธหัตถี หนองบัวเหนือ เมืองตาก ตาก</t>
  </si>
  <si>
    <t>03I014-B001</t>
  </si>
  <si>
    <t>03I014-B002</t>
  </si>
  <si>
    <t>8185</t>
  </si>
  <si>
    <t>03G053</t>
  </si>
  <si>
    <t>48955</t>
  </si>
  <si>
    <t>พ100/2557</t>
  </si>
  <si>
    <t>3630100010821</t>
  </si>
  <si>
    <t>นาย เพ็ง จันทร์ฤทธฺ์</t>
  </si>
  <si>
    <t>เลขที่ 27 ม. 2 ซ. - ถ. -  ต. หนองบัวเหนือ อ. เมืองตาก จ. ตาก</t>
  </si>
  <si>
    <t>7284</t>
  </si>
  <si>
    <t>02A040</t>
  </si>
  <si>
    <t>25491</t>
  </si>
  <si>
    <t>7285</t>
  </si>
  <si>
    <t>02A041</t>
  </si>
  <si>
    <t>25492</t>
  </si>
  <si>
    <t>7314</t>
  </si>
  <si>
    <t>02B031</t>
  </si>
  <si>
    <t>17707</t>
  </si>
  <si>
    <t>เลขที่ 27 หมู่ที่ 2 ซ. - ถ. - หนองบัวเหนือ เมืองตาก ตาก</t>
  </si>
  <si>
    <t>02B031-B001</t>
  </si>
  <si>
    <t>02B031-B002</t>
  </si>
  <si>
    <t>02B031-B003</t>
  </si>
  <si>
    <t>02B031-B004</t>
  </si>
  <si>
    <t>02B031-B005</t>
  </si>
  <si>
    <t>7262</t>
  </si>
  <si>
    <t>02A015</t>
  </si>
  <si>
    <t>29457</t>
  </si>
  <si>
    <t>พ100/5514</t>
  </si>
  <si>
    <t>3630100025136</t>
  </si>
  <si>
    <t>นาย เพ็ง ปานเกิด</t>
  </si>
  <si>
    <t>8456</t>
  </si>
  <si>
    <t>03J004</t>
  </si>
  <si>
    <t>826</t>
  </si>
  <si>
    <t>8102</t>
  </si>
  <si>
    <t>03H082</t>
  </si>
  <si>
    <t>48935</t>
  </si>
  <si>
    <t>8428</t>
  </si>
  <si>
    <t>03H048</t>
  </si>
  <si>
    <t>860</t>
  </si>
  <si>
    <t>พ100/7670</t>
  </si>
  <si>
    <t>นาย เพ็ง มาพุ่ม</t>
  </si>
  <si>
    <t>เลขที่ 171/2 ม. 7  ต. หนองบัวเหนือ อ. เมืองตาก จ. ตาก</t>
  </si>
  <si>
    <t>8588</t>
  </si>
  <si>
    <t>07C016</t>
  </si>
  <si>
    <t>1167</t>
  </si>
  <si>
    <t>เลขที่ 171 หมู่ที่ 7 หนองบัวเหนือ เมืองตาก ตาก</t>
  </si>
  <si>
    <t>07C016-B001</t>
  </si>
  <si>
    <t>ส660/1240</t>
  </si>
  <si>
    <t>นาง สุภาพ ขำใจดี</t>
  </si>
  <si>
    <t>เลขที่ 8/1 หมู่ที่ 7 หนองบัวเหนือ เมืองตาก ตาก</t>
  </si>
  <si>
    <t>07C016-B002</t>
  </si>
  <si>
    <t>9420</t>
  </si>
  <si>
    <t>50X7622</t>
  </si>
  <si>
    <t>917</t>
  </si>
  <si>
    <t>9189</t>
  </si>
  <si>
    <t>07C004</t>
  </si>
  <si>
    <t>962</t>
  </si>
  <si>
    <t>พ100/9579</t>
  </si>
  <si>
    <t>นาย เพ็ง อุ่นเรือน</t>
  </si>
  <si>
    <t>เลขที่ 30 ม. 1 ซ. - ถ. เจดีย์ยุทธหัตถี  ต. หนองบัวเหนือ อ. เมืองตาก จ. ตาก</t>
  </si>
  <si>
    <t>8636</t>
  </si>
  <si>
    <t>01E007</t>
  </si>
  <si>
    <t>17605</t>
  </si>
  <si>
    <t>เลขที่ 30 หมู่ที่ 1 ซ. - ถ. เจดีย์ยุทธหัตถี หนองบัวเหนือ เมืองตาก ตาก</t>
  </si>
  <si>
    <t>01E007-B001</t>
  </si>
  <si>
    <t>พ300/2143</t>
  </si>
  <si>
    <t>นาง เพ็ญ ชากัณฑ์</t>
  </si>
  <si>
    <t>8859</t>
  </si>
  <si>
    <t>09A086</t>
  </si>
  <si>
    <t>เลขที่ 6 หมู่ที่ 1 หนองบัวเหนือ เมืองตาก ตาก</t>
  </si>
  <si>
    <t>09A086-B001</t>
  </si>
  <si>
    <t>พ300/5771</t>
  </si>
  <si>
    <t>3630100017311</t>
  </si>
  <si>
    <t>นาง เพ็ญ เนียมก้อน</t>
  </si>
  <si>
    <t>8704</t>
  </si>
  <si>
    <t>03G016/002</t>
  </si>
  <si>
    <t>52722</t>
  </si>
  <si>
    <t>พ300/5771/001</t>
  </si>
  <si>
    <t>นาย เพ็ญ เนียมก้อน</t>
  </si>
  <si>
    <t>8832</t>
  </si>
  <si>
    <t>05A022</t>
  </si>
  <si>
    <t>56151</t>
  </si>
  <si>
    <t>พ387/5336</t>
  </si>
  <si>
    <t>น.ส. เพ็ญศรี ปัญญาแพร่</t>
  </si>
  <si>
    <t>เลขที่ 97 ม. 4  ต. หนองบัวเหนือ อ. เมืองตาก จ. ตาก</t>
  </si>
  <si>
    <t>9324</t>
  </si>
  <si>
    <t>04C004</t>
  </si>
  <si>
    <t>1442</t>
  </si>
  <si>
    <t>พ387/1795</t>
  </si>
  <si>
    <t>3630100002811</t>
  </si>
  <si>
    <t>นาง เพ็ญศิริ เครือประดิษฐ</t>
  </si>
  <si>
    <t>7029</t>
  </si>
  <si>
    <t>01C058</t>
  </si>
  <si>
    <t>17826</t>
  </si>
  <si>
    <t>เลขที่ 20 หมู่ที่ 1 ซ. - ถ. - หนองบัวเหนือ เมืองตาก ตาก</t>
  </si>
  <si>
    <t>01C058-B001</t>
  </si>
  <si>
    <t>พ900/2500</t>
  </si>
  <si>
    <t>3630100001776</t>
  </si>
  <si>
    <t>นาง เพ้อ จิโน</t>
  </si>
  <si>
    <t>เลขที่ 33/3 ม. 1  ต. หนองบัวเหนือ อ. เมืองตาก จ. ตาก</t>
  </si>
  <si>
    <t>7804</t>
  </si>
  <si>
    <t>02D081</t>
  </si>
  <si>
    <t>17720</t>
  </si>
  <si>
    <t>เลขที่ 33/3 หมู่ที่ 1 หนองบัวเหนือ เมืองตาก ตาก</t>
  </si>
  <si>
    <t>02D081-B001</t>
  </si>
  <si>
    <t>02D081-B002</t>
  </si>
  <si>
    <t>พ900/7711</t>
  </si>
  <si>
    <t>3630100021670</t>
  </si>
  <si>
    <t>นาง เพ้อ ม่วงแก้ว</t>
  </si>
  <si>
    <t>เลขที่ 120 ม. 3  ต. หนองบัวเหนือ อ. เมืองตาก จ. ตาก</t>
  </si>
  <si>
    <t>8483</t>
  </si>
  <si>
    <t>03I078</t>
  </si>
  <si>
    <t>17800</t>
  </si>
  <si>
    <t>03I078-B001</t>
  </si>
  <si>
    <t>ฟ950/5771</t>
  </si>
  <si>
    <t>3630100015203</t>
  </si>
  <si>
    <t>นาง เฟือน เนียมก้อน</t>
  </si>
  <si>
    <t>8245</t>
  </si>
  <si>
    <t>05A001</t>
  </si>
  <si>
    <t>49309</t>
  </si>
  <si>
    <t>ฟ950/8181</t>
  </si>
  <si>
    <t>นาง เฟื่อน สิงห์คูณ</t>
  </si>
  <si>
    <t>9288</t>
  </si>
  <si>
    <t>04C010</t>
  </si>
  <si>
    <t>625</t>
  </si>
  <si>
    <t>ฟ900/1797/001</t>
  </si>
  <si>
    <t>3630100015335</t>
  </si>
  <si>
    <t>นาย เฟื้อ เครือมี</t>
  </si>
  <si>
    <t>เลขที่ 23/1 ม. 3 ซ. - ถ. -  ต. หนองบัวเหนือ อ. เมืองตาก จ. ตาก</t>
  </si>
  <si>
    <t>7556</t>
  </si>
  <si>
    <t>03F052</t>
  </si>
  <si>
    <t>25680</t>
  </si>
  <si>
    <t>เลขที่ 23/1 หมู่ที่ 3 ซ. - ถ. - หนองบัวเหนือ เมืองตาก ตาก</t>
  </si>
  <si>
    <t>03F052-B001</t>
  </si>
  <si>
    <t>ฟ900/2500</t>
  </si>
  <si>
    <t>นาง เฟ้อ จิโน</t>
  </si>
  <si>
    <t>7957</t>
  </si>
  <si>
    <t>01A014</t>
  </si>
  <si>
    <t>28305</t>
  </si>
  <si>
    <t>ฟ900/6779</t>
  </si>
  <si>
    <t>นาง เฟ้อ พรมเอี่ยม</t>
  </si>
  <si>
    <t>9104</t>
  </si>
  <si>
    <t>04D016</t>
  </si>
  <si>
    <t>1107</t>
  </si>
  <si>
    <t>เลขที่ 64 หมู่ที่ 4 หนองบัวเหนือ เมืองตาก ตาก</t>
  </si>
  <si>
    <t>04D016-B002</t>
  </si>
  <si>
    <t>04D016-B001</t>
  </si>
  <si>
    <t>ฟ900/1797/002</t>
  </si>
  <si>
    <t>นาย เฟ้อ เครือมี</t>
  </si>
  <si>
    <t>8100</t>
  </si>
  <si>
    <t>03H080</t>
  </si>
  <si>
    <t>48933</t>
  </si>
  <si>
    <t>ฟ900/1797</t>
  </si>
  <si>
    <t>3630100022609</t>
  </si>
  <si>
    <t>นาย เฟ๋อ เครือมี</t>
  </si>
  <si>
    <t>7685</t>
  </si>
  <si>
    <t>03I068</t>
  </si>
  <si>
    <t>17793</t>
  </si>
  <si>
    <t>ภ000/2784</t>
  </si>
  <si>
    <t>3630100015696</t>
  </si>
  <si>
    <t>นาย เภา ฉิมสุด</t>
  </si>
  <si>
    <t>เลขที่ 29 ม. 7 ซ. - ถ. -  ต. หนองบัวเหนือ อ. เมืองตาก จ. ตาก</t>
  </si>
  <si>
    <t>7525</t>
  </si>
  <si>
    <t>03F019</t>
  </si>
  <si>
    <t>25720</t>
  </si>
  <si>
    <t>8589</t>
  </si>
  <si>
    <t>07C014</t>
  </si>
  <si>
    <t>1170</t>
  </si>
  <si>
    <t>07C014-B001</t>
  </si>
  <si>
    <t>ท100/2784</t>
  </si>
  <si>
    <t>นาย ทิ้ง ฉิมสุด</t>
  </si>
  <si>
    <t>เลขที่ 29 หมู่ที่ 7 หนองบัวเหนือ เมืองตาก ตาก</t>
  </si>
  <si>
    <t>07C014-B002</t>
  </si>
  <si>
    <t>9196</t>
  </si>
  <si>
    <t>07C006</t>
  </si>
  <si>
    <t>968</t>
  </si>
  <si>
    <t>7530</t>
  </si>
  <si>
    <t>03F024</t>
  </si>
  <si>
    <t>25498</t>
  </si>
  <si>
    <t>ภ000/6559</t>
  </si>
  <si>
    <t>363010012212</t>
  </si>
  <si>
    <t>นาย เภา โพธิ์ทอง</t>
  </si>
  <si>
    <t>6990</t>
  </si>
  <si>
    <t>01C005/002</t>
  </si>
  <si>
    <t>54185</t>
  </si>
  <si>
    <t>ม570/6978</t>
  </si>
  <si>
    <t>3630100019357</t>
  </si>
  <si>
    <t>นาง เมธาวี เพอรส์สัน</t>
  </si>
  <si>
    <t>เลขที่ 96/1 ม. 3  ต. หนองบัวเหนือ อ. เมืองตาก จ. ตาก</t>
  </si>
  <si>
    <t>8798</t>
  </si>
  <si>
    <t>03G046</t>
  </si>
  <si>
    <t>60864</t>
  </si>
  <si>
    <t>8801</t>
  </si>
  <si>
    <t>03I010</t>
  </si>
  <si>
    <t>39003</t>
  </si>
  <si>
    <t>03I010-B001</t>
  </si>
  <si>
    <t>ม500/7274</t>
  </si>
  <si>
    <t>3630100305988</t>
  </si>
  <si>
    <t>นาย เมธี วิจารณ์ปรีชา</t>
  </si>
  <si>
    <t>เลขที่ 1/6 ม. 7  ต. ป่ามะม่วง อ. เมืองตาก จ. ตาก</t>
  </si>
  <si>
    <t>8824</t>
  </si>
  <si>
    <t>01C001/002</t>
  </si>
  <si>
    <t>48810</t>
  </si>
  <si>
    <t>8947</t>
  </si>
  <si>
    <t>01C001</t>
  </si>
  <si>
    <t>48812</t>
  </si>
  <si>
    <t>8948</t>
  </si>
  <si>
    <t>01C001/003</t>
  </si>
  <si>
    <t>48809</t>
  </si>
  <si>
    <t>8951</t>
  </si>
  <si>
    <t>01C001/004</t>
  </si>
  <si>
    <t>48808</t>
  </si>
  <si>
    <t>8952</t>
  </si>
  <si>
    <t>01C001/001</t>
  </si>
  <si>
    <t>48811</t>
  </si>
  <si>
    <t>8950</t>
  </si>
  <si>
    <t>01C001/006</t>
  </si>
  <si>
    <t>48842</t>
  </si>
  <si>
    <t>8949</t>
  </si>
  <si>
    <t>01C001/005</t>
  </si>
  <si>
    <t>48807</t>
  </si>
  <si>
    <t>ย950/5717</t>
  </si>
  <si>
    <t>นาง เยือน นิลขลัง</t>
  </si>
  <si>
    <t>เลขที่ 5/1 ม. 4  ต. หนองบัวเหนือ อ. เมืองตาก จ. ตาก</t>
  </si>
  <si>
    <t>9085</t>
  </si>
  <si>
    <t>04C027</t>
  </si>
  <si>
    <t>1085</t>
  </si>
  <si>
    <t>ท711/5717</t>
  </si>
  <si>
    <t>นาย ทรงกรต นิลขลัง</t>
  </si>
  <si>
    <t>เลขที่ 5/1 หมู่ที่ 4 หนองบัวเหนือ เมืองตาก ตาก</t>
  </si>
  <si>
    <t>04C027-B001</t>
  </si>
  <si>
    <t>ร747/2779</t>
  </si>
  <si>
    <t>3102002509330</t>
  </si>
  <si>
    <t>นาย เรวัตร เจียมอนุกูลกิจ</t>
  </si>
  <si>
    <t>เลขที่ 159/8 ม. 5  ต. พลา อ. บ้านฉาง จ. ระยอง</t>
  </si>
  <si>
    <t>6983</t>
  </si>
  <si>
    <t>01B017</t>
  </si>
  <si>
    <t>25627</t>
  </si>
  <si>
    <t>ร910/1955</t>
  </si>
  <si>
    <t>3630100036952</t>
  </si>
  <si>
    <t>นาย เรือง ขำฤทธิ์</t>
  </si>
  <si>
    <t>เลขที่ 130 ม. 8 ซ. บ้านหนองบัวเหนือ ถ. -  ต. หนองบัวเหนือ อ. เมืองตาก จ. ตาก</t>
  </si>
  <si>
    <t>8963</t>
  </si>
  <si>
    <t>08C053</t>
  </si>
  <si>
    <t>310</t>
  </si>
  <si>
    <t>จ730/1955</t>
  </si>
  <si>
    <t>นาง เจริญ ขำฤทธิ์</t>
  </si>
  <si>
    <t>เลขที่ 130 หมู่ที่ 8 หนองบัวเหนือ เมืองตาก ตาก</t>
  </si>
  <si>
    <t>08C053-B001</t>
  </si>
  <si>
    <t>ป757/1778</t>
  </si>
  <si>
    <t>นาย ประเทียบ คล้ายสุบิน</t>
  </si>
  <si>
    <t>เลขที่ - หมู่ที่ 8 หนองบัวเหนือ เมืองตาก ตาก</t>
  </si>
  <si>
    <t>08C053-B002</t>
  </si>
  <si>
    <t>7422</t>
  </si>
  <si>
    <t>03B026</t>
  </si>
  <si>
    <t>29813</t>
  </si>
  <si>
    <t>ร910/2787</t>
  </si>
  <si>
    <t>นาง เรื่อง ฉิมสวัสดิ์</t>
  </si>
  <si>
    <t>เลขที่ 154 ม. 3 ซ. - ถ. เจดีย์ยุทธหัตถี  ต. หนองบัวเหนือ อ. เมืองตาก จ. ตาก</t>
  </si>
  <si>
    <t>8449</t>
  </si>
  <si>
    <t>03H028</t>
  </si>
  <si>
    <t>847</t>
  </si>
  <si>
    <t>8452</t>
  </si>
  <si>
    <t>03H026</t>
  </si>
  <si>
    <t>846</t>
  </si>
  <si>
    <t>7756</t>
  </si>
  <si>
    <t>03K017</t>
  </si>
  <si>
    <t>30091</t>
  </si>
  <si>
    <t>เลขที่ 154 หมู่ที่ 3 ซ. - ถ. เจดีย์ยุทธหัตถี หนองบัวเหนือ เมืองตาก ตาก</t>
  </si>
  <si>
    <t>03K017-B001</t>
  </si>
  <si>
    <t>ร910/6167</t>
  </si>
  <si>
    <t>นาง เรื่อง พึ่งพรม</t>
  </si>
  <si>
    <t>เลขที่ 79 ม. 4  ต. หนองบัวเหนือ อ. เมืองตาก จ. ตาก</t>
  </si>
  <si>
    <t>9370</t>
  </si>
  <si>
    <t>04D003</t>
  </si>
  <si>
    <t>897</t>
  </si>
  <si>
    <t>9107</t>
  </si>
  <si>
    <t>04A037</t>
  </si>
  <si>
    <t>645</t>
  </si>
  <si>
    <t>ร100/7714</t>
  </si>
  <si>
    <t>นาย เร่ง ยมเกิด</t>
  </si>
  <si>
    <t>9313</t>
  </si>
  <si>
    <t>08A067</t>
  </si>
  <si>
    <t>1269</t>
  </si>
  <si>
    <t>9352</t>
  </si>
  <si>
    <t>08A027</t>
  </si>
  <si>
    <t>ล975/5771</t>
  </si>
  <si>
    <t>3190600120124</t>
  </si>
  <si>
    <t>นาย เลอมาน ธีมะวงศ์</t>
  </si>
  <si>
    <t>เลขที่ 16/9 ม. 1  ต. หนองบัวเหนือ อ. เมืองตาก จ. ตาก</t>
  </si>
  <si>
    <t>7159</t>
  </si>
  <si>
    <t>01F028</t>
  </si>
  <si>
    <t>32662</t>
  </si>
  <si>
    <t>เลขที่ 16/9 หมู่ที่ 1 หนองบัวเหนือ เมืองตาก ตาก</t>
  </si>
  <si>
    <t>01F028-B001</t>
  </si>
  <si>
    <t>ล950/5918</t>
  </si>
  <si>
    <t>นาง เลื่อน ทองศร</t>
  </si>
  <si>
    <t>เลขที่ 45/1 ม. 7  ต. หนองบัวเหนือ อ. เมืองตาก จ. ตาก</t>
  </si>
  <si>
    <t>8551</t>
  </si>
  <si>
    <t>07D022</t>
  </si>
  <si>
    <t>1131</t>
  </si>
  <si>
    <t>ส540/5918</t>
  </si>
  <si>
    <t>นาง สาธิตา ทองศร</t>
  </si>
  <si>
    <t>เลขที่ 39 หมู่ที่ 7 หนองบัวเหนือ เมืองตาก ตาก</t>
  </si>
  <si>
    <t>07D022-B001</t>
  </si>
  <si>
    <t>ส133/9778</t>
  </si>
  <si>
    <t>นาง สุกัญญา อยู่เลิศลบ</t>
  </si>
  <si>
    <t>เลขที่ 45/1 หมู่ที่ 7 หนองบัวเหนือ เมืองตาก ตาก</t>
  </si>
  <si>
    <t>07D022-B002</t>
  </si>
  <si>
    <t>ล950/5379</t>
  </si>
  <si>
    <t>3630100012000</t>
  </si>
  <si>
    <t>นาย เลื่อน บุญเรือง</t>
  </si>
  <si>
    <t>เลขที่ 42 ม. 2  ต. หนองบัวเหนือ อ. เมืองตาก จ. ตาก</t>
  </si>
  <si>
    <t>7821</t>
  </si>
  <si>
    <t>02D003</t>
  </si>
  <si>
    <t>17684</t>
  </si>
  <si>
    <t>ล950/9575</t>
  </si>
  <si>
    <t>นาง เลื่อน อ่ำประทุม</t>
  </si>
  <si>
    <t>เลขที่ 22/2 ม. 4  ต. หนองบัวเหนือ อ. เมืองตาก จ. ตาก</t>
  </si>
  <si>
    <t>9293</t>
  </si>
  <si>
    <t>04C001</t>
  </si>
  <si>
    <t>632</t>
  </si>
  <si>
    <t>8862</t>
  </si>
  <si>
    <t>04C033</t>
  </si>
  <si>
    <t>1091</t>
  </si>
  <si>
    <t>อ950/9575</t>
  </si>
  <si>
    <t>นาง เอื่อน อ่ำประทุม</t>
  </si>
  <si>
    <t>เลขที่ 22/2 หมู่ที่ 4 หนองบัวเหนือ เมืองตาก ตาก</t>
  </si>
  <si>
    <t>04C033-B001</t>
  </si>
  <si>
    <t>9338</t>
  </si>
  <si>
    <t>04A019</t>
  </si>
  <si>
    <t>662</t>
  </si>
  <si>
    <t>ล100/9575</t>
  </si>
  <si>
    <t>นาง เล็ก อ่ำประทุม</t>
  </si>
  <si>
    <t>เลขที่ 13/1 ม. 4  ต. หนองบัวเหนือ อ. เมืองตาก จ. ตาก</t>
  </si>
  <si>
    <t>9061</t>
  </si>
  <si>
    <t>04C037</t>
  </si>
  <si>
    <t>1470</t>
  </si>
  <si>
    <t>เลขที่ 13/1 หมู่ที่ 4 หนองบัวเหนือ เมืองตาก ตาก</t>
  </si>
  <si>
    <t>04C037-B001</t>
  </si>
  <si>
    <t>อ700/9575</t>
  </si>
  <si>
    <t>น.ส. เอ็ม อ่ำประทุม</t>
  </si>
  <si>
    <t>เลขที่ 13/5 หมู่ที่ 4 หนองบัวเหนือ เมืองตาก ตาก</t>
  </si>
  <si>
    <t>04C037-B002</t>
  </si>
  <si>
    <t>9062</t>
  </si>
  <si>
    <t>04A036</t>
  </si>
  <si>
    <t>634</t>
  </si>
  <si>
    <t>เลขที่ 37/1 ม. 1 ซ. - ถ. เจดีย์ยุทธหัตถี  ต. หนองบัวเหนือ อ. เมืองตาก จ. ตาก</t>
  </si>
  <si>
    <t>8918</t>
  </si>
  <si>
    <t>01E081/006</t>
  </si>
  <si>
    <t>64054</t>
  </si>
  <si>
    <t>ล100/6253</t>
  </si>
  <si>
    <t>3630100004937</t>
  </si>
  <si>
    <t>นาย เล่ง ภู่ชำนาญ</t>
  </si>
  <si>
    <t>เลขที่ 102 ม. 1 ซ. - ถ. เจดีย์ยุทธหัตถี  ต. หนองบัวเหนือ อ. เมืองตาก จ. ตาก</t>
  </si>
  <si>
    <t>7199</t>
  </si>
  <si>
    <t>01F084/001</t>
  </si>
  <si>
    <t>17648</t>
  </si>
  <si>
    <t>7200</t>
  </si>
  <si>
    <t>01F085</t>
  </si>
  <si>
    <t>36580</t>
  </si>
  <si>
    <t>เลขที่ 102 หมู่ที่ 1 ซ. - ถ. เจดีย์ยุทธหัตถี หนองบัวเหนือ เมืองตาก ตาก</t>
  </si>
  <si>
    <t>01F085-B001</t>
  </si>
  <si>
    <t>8766</t>
  </si>
  <si>
    <t>01F083</t>
  </si>
  <si>
    <t>63369</t>
  </si>
  <si>
    <t>01F083-B001</t>
  </si>
  <si>
    <t>8769</t>
  </si>
  <si>
    <t>01F084</t>
  </si>
  <si>
    <t>63370</t>
  </si>
  <si>
    <t>01F084-B001</t>
  </si>
  <si>
    <t>ส177/5514</t>
  </si>
  <si>
    <t>นาง เสงี่ยม ปานเกิด</t>
  </si>
  <si>
    <t>เลขที่ 105 ม. 8  ต. หนองบัวเหนือ อ. เมืองตาก จ. ตาก</t>
  </si>
  <si>
    <t>9407</t>
  </si>
  <si>
    <t>08B073</t>
  </si>
  <si>
    <t>465</t>
  </si>
  <si>
    <t>เลขที่ 105 หมู่ที่ 8 หนองบัวเหนือ เมืองตาก ตาก</t>
  </si>
  <si>
    <t>08B073-B003</t>
  </si>
  <si>
    <t>ส177/7714</t>
  </si>
  <si>
    <t>3630100017036</t>
  </si>
  <si>
    <t>นาย เสงี่ยม ยมเกิด</t>
  </si>
  <si>
    <t>เลขที่ 147/1 ม. 8  ต. หนองบัวเหนือ อ. เมืองตาก จ. ตาก</t>
  </si>
  <si>
    <t>8205</t>
  </si>
  <si>
    <t>03C047</t>
  </si>
  <si>
    <t>49171</t>
  </si>
  <si>
    <t>8611</t>
  </si>
  <si>
    <t>07B019</t>
  </si>
  <si>
    <t>444</t>
  </si>
  <si>
    <t>เลขที่ 147/1 หมู่ที่ 8 หนองบัวเหนือ เมืองตาก ตาก</t>
  </si>
  <si>
    <t>07B019-B001</t>
  </si>
  <si>
    <t>ส177/8124</t>
  </si>
  <si>
    <t>นาง เสงี่ยม แสงจิตร์</t>
  </si>
  <si>
    <t>เลขที่ 41/1 ม. 7  ต. หนองบัวเหนือ อ. เมืองตาก จ. ตาก</t>
  </si>
  <si>
    <t>8584</t>
  </si>
  <si>
    <t>07C033</t>
  </si>
  <si>
    <t>1159</t>
  </si>
  <si>
    <t>เลขที่ 41/1 หมู่ที่ 7 หนองบัวเหนือ เมืองตาก ตาก</t>
  </si>
  <si>
    <t>07C033-B001</t>
  </si>
  <si>
    <t>9283</t>
  </si>
  <si>
    <t>07A029</t>
  </si>
  <si>
    <t>1246</t>
  </si>
  <si>
    <t>ส477/2557</t>
  </si>
  <si>
    <t>3520800185005</t>
  </si>
  <si>
    <t>นาย เสถียรชัย จันทราช</t>
  </si>
  <si>
    <t>เลขที่ 187 ม. 3  ต. หนองบัวเหนือ อ. เมืองตาก จ. ตาก</t>
  </si>
  <si>
    <t>8448</t>
  </si>
  <si>
    <t>03J022</t>
  </si>
  <si>
    <t>785</t>
  </si>
  <si>
    <t>8038</t>
  </si>
  <si>
    <t>03K067</t>
  </si>
  <si>
    <t>34858</t>
  </si>
  <si>
    <t>8446</t>
  </si>
  <si>
    <t>03J036</t>
  </si>
  <si>
    <t>804</t>
  </si>
  <si>
    <t>ส537/7717</t>
  </si>
  <si>
    <t>3650600514390</t>
  </si>
  <si>
    <t>นาย เสธฐวุฒิ ม่วงมา</t>
  </si>
  <si>
    <t>เลขที่ 337/105 ม. 1 ซ. -  ต. น้ำรึม อ. เมืองตาก จ. ตาก</t>
  </si>
  <si>
    <t>7706</t>
  </si>
  <si>
    <t>03I108</t>
  </si>
  <si>
    <t>30519</t>
  </si>
  <si>
    <t>เลขที่ 4/2 ม. 4  ต. หนองบัวเหนือ อ. เมืองตาก จ. ตาก</t>
  </si>
  <si>
    <t>9205</t>
  </si>
  <si>
    <t>05C002</t>
  </si>
  <si>
    <t>1042</t>
  </si>
  <si>
    <t>ส590/5519</t>
  </si>
  <si>
    <t>3630100009564</t>
  </si>
  <si>
    <t>น.ส. เสนอ ทับก้อน</t>
  </si>
  <si>
    <t>8512</t>
  </si>
  <si>
    <t>02D023</t>
  </si>
  <si>
    <t>17701</t>
  </si>
  <si>
    <t>ส580/5519</t>
  </si>
  <si>
    <t>3630100009556</t>
  </si>
  <si>
    <t>นาย เสน่ห์ ทับก้อน</t>
  </si>
  <si>
    <t>เลขที่ 2/1 หมู่ที่ 2 ซ. - ถ. - หนองบัวเหนือ เมืองตาก ตาก</t>
  </si>
  <si>
    <t>02D023-B001</t>
  </si>
  <si>
    <t>02D023-B002</t>
  </si>
  <si>
    <t>02D023-B003</t>
  </si>
  <si>
    <t>ส500/9554</t>
  </si>
  <si>
    <t>3630100008452</t>
  </si>
  <si>
    <t>นาย เสนาะ อนันตะศิริ</t>
  </si>
  <si>
    <t>7221</t>
  </si>
  <si>
    <t>01G024</t>
  </si>
  <si>
    <t>42468</t>
  </si>
  <si>
    <t>01G024-B001</t>
  </si>
  <si>
    <t>7225</t>
  </si>
  <si>
    <t>01G028</t>
  </si>
  <si>
    <t>42471</t>
  </si>
  <si>
    <t>8084</t>
  </si>
  <si>
    <t>01H020</t>
  </si>
  <si>
    <t>48724</t>
  </si>
  <si>
    <t>8157</t>
  </si>
  <si>
    <t>01H019</t>
  </si>
  <si>
    <t>48835</t>
  </si>
  <si>
    <t>เลขที่ 2/1 ม. 2 ซ. - ถ. -  ต. หนองบัวเหนือ อ. เมืองตาก จ. ตาก</t>
  </si>
  <si>
    <t>8013</t>
  </si>
  <si>
    <t>02C028</t>
  </si>
  <si>
    <t>28287</t>
  </si>
  <si>
    <t>02C028-B003</t>
  </si>
  <si>
    <t>ส770/1975</t>
  </si>
  <si>
    <t>นาย เสริม ค้อมทอง</t>
  </si>
  <si>
    <t>ม. 5  ต. หนองบัวเหนือ อ. เมืองตาก จ. ตาก</t>
  </si>
  <si>
    <t>9226</t>
  </si>
  <si>
    <t>05B015</t>
  </si>
  <si>
    <t>1058</t>
  </si>
  <si>
    <t>ส715/6167</t>
  </si>
  <si>
    <t>นาง เสาวคนธ์ เพ็งเพิ่ม</t>
  </si>
  <si>
    <t>เลขที่ 57/2 ม. 7  ต. หนองบัวเหนือ อ. เมืองตาก จ. ตาก</t>
  </si>
  <si>
    <t>7772</t>
  </si>
  <si>
    <t>03F031/002</t>
  </si>
  <si>
    <t>52190</t>
  </si>
  <si>
    <t>เลขที่ 57/2 หมู่ที่ 7 หนองบัวเหนือ เมืองตาก ตาก</t>
  </si>
  <si>
    <t>03F031/002-B001</t>
  </si>
  <si>
    <t>ส757/7561</t>
  </si>
  <si>
    <t>1630100010191</t>
  </si>
  <si>
    <t>น.ส. เสาวนีย์ มั่นภักดี</t>
  </si>
  <si>
    <t>เลขที่ 5/2 ม. 6 ซ. - ถ. -  ต. หนองบัวเหนือ อ. เมืองตาก จ. ตาก</t>
  </si>
  <si>
    <t>8334</t>
  </si>
  <si>
    <t>03A010</t>
  </si>
  <si>
    <t>29809</t>
  </si>
  <si>
    <t>7403</t>
  </si>
  <si>
    <t>03A012</t>
  </si>
  <si>
    <t>29809-2</t>
  </si>
  <si>
    <t>ส771/5725</t>
  </si>
  <si>
    <t>3630200310720</t>
  </si>
  <si>
    <t>นาง เสาวลักษณ์ บัวจันทร์</t>
  </si>
  <si>
    <t>เลขที่ 90 ม. 1  ต. ทุ่งกระเชาะ อ. บ้านตาก จ. ตาก</t>
  </si>
  <si>
    <t>8620</t>
  </si>
  <si>
    <t>06A003</t>
  </si>
  <si>
    <t>ส170/1155</t>
  </si>
  <si>
    <t>3630100412491</t>
  </si>
  <si>
    <t>นาง เสาแก้ว คงปาน</t>
  </si>
  <si>
    <t>เลขที่ 105/3 ม. 3  ต. หนองบัวเหนือ อ. เมืองตาก จ. ตาก</t>
  </si>
  <si>
    <t>7832</t>
  </si>
  <si>
    <t>03I047</t>
  </si>
  <si>
    <t>17775</t>
  </si>
  <si>
    <t>เลขที่ 105/2 หนองบัวเหนือ เมืองตาก ตาก</t>
  </si>
  <si>
    <t>03I047-B003</t>
  </si>
  <si>
    <t>เลขที่ 105/3 หมู่ที่ 3 หนองบัวเหนือ เมืองตาก ตาก</t>
  </si>
  <si>
    <t>03I047-B004</t>
  </si>
  <si>
    <t>ส170/6868</t>
  </si>
  <si>
    <t>3630100048101</t>
  </si>
  <si>
    <t>นาง เสาแก้ว พาสพิษณุ</t>
  </si>
  <si>
    <t>เลขที่ 7/1 ม. 2 ซ. - ถ. -  ต. หนองบัวเหนือ อ. เมืองตาก จ. ตาก</t>
  </si>
  <si>
    <t>7361</t>
  </si>
  <si>
    <t>02D004</t>
  </si>
  <si>
    <t>17685</t>
  </si>
  <si>
    <t>เลขที่ 7/1 หมู่ที่ 2 ซ. - ถ. - หนองบัวเหนือ เมืองตาก ตาก</t>
  </si>
  <si>
    <t>02D004-B001</t>
  </si>
  <si>
    <t>ส170/5771</t>
  </si>
  <si>
    <t>3630100022366</t>
  </si>
  <si>
    <t>นาย เสาแก้ว เนียมก้อน</t>
  </si>
  <si>
    <t>เลขที่ 128/1 ม. 3 ซ. - ถ. เจดีย์ยุทธหัตถี  ต. หนองบัวเหนือ อ. เมืองตาก จ. ตาก</t>
  </si>
  <si>
    <t>7721</t>
  </si>
  <si>
    <t>03I127</t>
  </si>
  <si>
    <t>25715</t>
  </si>
  <si>
    <t>7478</t>
  </si>
  <si>
    <t>03D008</t>
  </si>
  <si>
    <t>27551</t>
  </si>
  <si>
    <t>8787</t>
  </si>
  <si>
    <t>03I073</t>
  </si>
  <si>
    <t>42828</t>
  </si>
  <si>
    <t>8788</t>
  </si>
  <si>
    <t>03I070</t>
  </si>
  <si>
    <t>42829</t>
  </si>
  <si>
    <t>เลขที่ 128/1 หมู่ที่ 3 ซ. - ถ. เจดีย์ยุทธหัตถี หนองบัวเหนือ เมืองตาก ตาก</t>
  </si>
  <si>
    <t>03I070-B001</t>
  </si>
  <si>
    <t>พ750/5771</t>
  </si>
  <si>
    <t>3630100022269</t>
  </si>
  <si>
    <t>นาย เพี้ยน เนียมก้อน</t>
  </si>
  <si>
    <t>เลขที่ 128 หมู่ที่ 3 ซ. - ถ. เจดีย์ยุทธหัตถี หนองบัวเหนือ เมืองตาก ตาก</t>
  </si>
  <si>
    <t>03I070-B002</t>
  </si>
  <si>
    <t>7401</t>
  </si>
  <si>
    <t>03A009</t>
  </si>
  <si>
    <t>29810</t>
  </si>
  <si>
    <t>8172</t>
  </si>
  <si>
    <t>03H071</t>
  </si>
  <si>
    <t>48946</t>
  </si>
  <si>
    <t>7441</t>
  </si>
  <si>
    <t>03B043</t>
  </si>
  <si>
    <t>29802</t>
  </si>
  <si>
    <t>ส710/1777</t>
  </si>
  <si>
    <t>นาย เสียง กรวยทอง</t>
  </si>
  <si>
    <t>เลขที่ - ม. 1  ต. ไม้งาม อ. เมืองตาก จ. ตาก</t>
  </si>
  <si>
    <t>9322</t>
  </si>
  <si>
    <t>04A032</t>
  </si>
  <si>
    <t>1384</t>
  </si>
  <si>
    <t>ห773/6188</t>
  </si>
  <si>
    <t>นาง เหรียญ พงษ์สวัสดิ์</t>
  </si>
  <si>
    <t>9296</t>
  </si>
  <si>
    <t>07A024</t>
  </si>
  <si>
    <t>1254</t>
  </si>
  <si>
    <t>ห773/6794</t>
  </si>
  <si>
    <t>3630100021324</t>
  </si>
  <si>
    <t>นาง เหรียญ เผ่ารอด</t>
  </si>
  <si>
    <t>เลขที่ 113 ม. 3 ซ. - ถ. -  ต. หนองบัวเหนือ อ. เมืองตาก จ. ตาก</t>
  </si>
  <si>
    <t>7847</t>
  </si>
  <si>
    <t>03I137</t>
  </si>
  <si>
    <t>25449</t>
  </si>
  <si>
    <t>7677</t>
  </si>
  <si>
    <t>03I058</t>
  </si>
  <si>
    <t>17785</t>
  </si>
  <si>
    <t>เลขที่ 113 หมู่ที่ 3 ซ. - ถ. - หนองบัวเหนือ เมืองตาก ตาก</t>
  </si>
  <si>
    <t>03I058-B001</t>
  </si>
  <si>
    <t>ห790/8181</t>
  </si>
  <si>
    <t>3630100019012</t>
  </si>
  <si>
    <t>นาย เหลือ สิงห์คูณ</t>
  </si>
  <si>
    <t>เลขที่ 81/1 ม. 3  ต. หนองบัวเหนือ อ. เมืองตาก จ. ตาก</t>
  </si>
  <si>
    <t>7203</t>
  </si>
  <si>
    <t>03I021/001</t>
  </si>
  <si>
    <t>55648</t>
  </si>
  <si>
    <t>เลขที่ 81/1 หมู่ที่ 3 หนองบัวเหนือ เมืองตาก ตาก</t>
  </si>
  <si>
    <t>03I021/001-B001</t>
  </si>
  <si>
    <t>ห790/1797</t>
  </si>
  <si>
    <t>3630100020100</t>
  </si>
  <si>
    <t>นาย เหลือ เครือมี</t>
  </si>
  <si>
    <t>7272</t>
  </si>
  <si>
    <t>02A024</t>
  </si>
  <si>
    <t>27019</t>
  </si>
  <si>
    <t>ห790/1799</t>
  </si>
  <si>
    <t>นาย เหลือ เครือเอี่ยม</t>
  </si>
  <si>
    <t>เลขที่ 43 ม. 7 ซ. บ้านปากห้วยไม้งาม ถ. -  ต. หนองบัวเหนือ อ. เมืองตาก จ. ตาก</t>
  </si>
  <si>
    <t>8560</t>
  </si>
  <si>
    <t>07D036</t>
  </si>
  <si>
    <t>1416</t>
  </si>
  <si>
    <t>ร327/6777</t>
  </si>
  <si>
    <t>นาง รัญจวน พรมมา</t>
  </si>
  <si>
    <t>เลขที่ 43 หมู่ที่ 7 หนองบัวเหนือ เมืองตาก ตาก</t>
  </si>
  <si>
    <t>07D036-B001</t>
  </si>
  <si>
    <t>7412</t>
  </si>
  <si>
    <t>03B014</t>
  </si>
  <si>
    <t>27908</t>
  </si>
  <si>
    <t>อ740/2587</t>
  </si>
  <si>
    <t>นาง เอียด ชื่นหมี้</t>
  </si>
  <si>
    <t>เลขที่ 25/1 ม. 5  ต. หนองบัวเหนือ อ. เมืองตาก จ. ตาก</t>
  </si>
  <si>
    <t>9117</t>
  </si>
  <si>
    <t>05C023</t>
  </si>
  <si>
    <t>600</t>
  </si>
  <si>
    <t>9152</t>
  </si>
  <si>
    <t>07A045</t>
  </si>
  <si>
    <t>485</t>
  </si>
  <si>
    <t>9334</t>
  </si>
  <si>
    <t>04A046</t>
  </si>
  <si>
    <t>647</t>
  </si>
  <si>
    <t>9335</t>
  </si>
  <si>
    <t>04A004</t>
  </si>
  <si>
    <t>648</t>
  </si>
  <si>
    <t>9336</t>
  </si>
  <si>
    <t>04A005</t>
  </si>
  <si>
    <t>649</t>
  </si>
  <si>
    <t>อ950/1798</t>
  </si>
  <si>
    <t>3630100004678</t>
  </si>
  <si>
    <t>นาย เอื้อน เครือสอน</t>
  </si>
  <si>
    <t>เลขที่ 41 ม. 1 ซ. - ถ. เจดีย์ยุทธหัตถี  ต. หนองบัวเหนือ อ. เมืองตาก จ. ตาก</t>
  </si>
  <si>
    <t>7026</t>
  </si>
  <si>
    <t>01C054</t>
  </si>
  <si>
    <t>17596</t>
  </si>
  <si>
    <t>ด780/1798</t>
  </si>
  <si>
    <t>3630100004686</t>
  </si>
  <si>
    <t>นาย ดำรัส เครือสอน</t>
  </si>
  <si>
    <t>เลขที่ 41/2 หมู่ที่ 1 หนองบัวเหนือ เมืองตาก ตาก</t>
  </si>
  <si>
    <t>01C054-B002</t>
  </si>
  <si>
    <t>เลขที่ 41 หมู่ที่ 1 ซ. - ถ. เจดีย์ยุทธหัตถี หนองบัวเหนือ เมืองตาก ตาก</t>
  </si>
  <si>
    <t>01C054-B001</t>
  </si>
  <si>
    <t>ก000/8759</t>
  </si>
  <si>
    <t>นาย แกะ สายทอง</t>
  </si>
  <si>
    <t>เลขที่ 194 ม. 3  ต. หนองบัวเหนือ อ. เมืองตาก จ. ตาก</t>
  </si>
  <si>
    <t>8434</t>
  </si>
  <si>
    <t>03H036</t>
  </si>
  <si>
    <t>857</t>
  </si>
  <si>
    <t>ก119/7714</t>
  </si>
  <si>
    <t>นาย แก่งคอย ยมเกิด</t>
  </si>
  <si>
    <t>เลขที่ 4/9 ม. 4  ต. หนองบัวเหนือ อ. เมืองตาก จ. ตาก</t>
  </si>
  <si>
    <t>8729</t>
  </si>
  <si>
    <t>50X6919</t>
  </si>
  <si>
    <t>ก700/6253</t>
  </si>
  <si>
    <t>นาย แก้ม ภู่ชำนาญ</t>
  </si>
  <si>
    <t>เลขที่ 36 ม. 7  ต. หนองบัวเหนือ อ. เมืองตาก จ. ตาก</t>
  </si>
  <si>
    <t>8546</t>
  </si>
  <si>
    <t>07D045</t>
  </si>
  <si>
    <t>1118</t>
  </si>
  <si>
    <t>น750/1799</t>
  </si>
  <si>
    <t>นาย นลิน เครือเอี่ยม</t>
  </si>
  <si>
    <t>เลขที่ 36 หมู่ที่ 7 หนองบัวเหนือ เมืองตาก ตาก</t>
  </si>
  <si>
    <t>07D045-B001</t>
  </si>
  <si>
    <t>ม700/1779</t>
  </si>
  <si>
    <t>นาง มาลี เขียวอ้าย</t>
  </si>
  <si>
    <t>เลขที่ 37 หมู่ที่ 7 หนองบัวเหนือ เมืองตาก ตาก</t>
  </si>
  <si>
    <t>07D045-B002</t>
  </si>
  <si>
    <t>ล700/5756</t>
  </si>
  <si>
    <t>น.ส. ลำใย บัวนพ</t>
  </si>
  <si>
    <t>เลขที่ 36/2 หมู่ที่ 7 หนองบัวเหนือ เมืองตาก ตาก</t>
  </si>
  <si>
    <t>07D045-B003</t>
  </si>
  <si>
    <t>เลขที่ 36/1 หมู่ที่ 7 ซ. - ถ. - หนองบัวเหนือ เมืองตาก ตาก</t>
  </si>
  <si>
    <t>07D045-B004</t>
  </si>
  <si>
    <t>07D045-B005</t>
  </si>
  <si>
    <t>เลขที่ 35 หมู่ที่ 7 ซ. - ถ. - หนองบัวเหนือ เมืองตาก ตาก</t>
  </si>
  <si>
    <t>07D045-B006</t>
  </si>
  <si>
    <t>ก700/5918</t>
  </si>
  <si>
    <t>3630100016978</t>
  </si>
  <si>
    <t>นาง แก้ว ทองศร</t>
  </si>
  <si>
    <t>เลขที่ 42/1 ม. 7  ต. หนองบัวเหนือ อ. เมืองตาก จ. ตาก</t>
  </si>
  <si>
    <t>9192</t>
  </si>
  <si>
    <t>07C002</t>
  </si>
  <si>
    <t>964</t>
  </si>
  <si>
    <t>ก700/5514</t>
  </si>
  <si>
    <t>3630100022391</t>
  </si>
  <si>
    <t>นาง แก้ว ปานเกิด</t>
  </si>
  <si>
    <t>เลขที่ 129 ม. 3 ซ. บ้านปากห้วยไม้งาม ถ. -  ต. หนองบัวเหนือ อ. เมืองตาก จ. ตาก</t>
  </si>
  <si>
    <t>7733</t>
  </si>
  <si>
    <t>03I149</t>
  </si>
  <si>
    <t>25455</t>
  </si>
  <si>
    <t>7491</t>
  </si>
  <si>
    <t>03D022</t>
  </si>
  <si>
    <t>27516</t>
  </si>
  <si>
    <t>8123</t>
  </si>
  <si>
    <t>03H078</t>
  </si>
  <si>
    <t>48991</t>
  </si>
  <si>
    <t>7688</t>
  </si>
  <si>
    <t>03I075</t>
  </si>
  <si>
    <t>17797</t>
  </si>
  <si>
    <t>เลขที่ 129 หมู่ที่ 3 ซ. บ้านปากห้วยไม้งาม ถ. - หนองบัวเหนือ เมืองตาก ตาก</t>
  </si>
  <si>
    <t>03I075-B001</t>
  </si>
  <si>
    <t>ก700/7714</t>
  </si>
  <si>
    <t>3630100567267</t>
  </si>
  <si>
    <t>นาง แก้ว ยมเกิด</t>
  </si>
  <si>
    <t>7451</t>
  </si>
  <si>
    <t>03C011</t>
  </si>
  <si>
    <t>27530</t>
  </si>
  <si>
    <t>ก700/7188</t>
  </si>
  <si>
    <t>3630100038572</t>
  </si>
  <si>
    <t>นาย แก้ว วงษ์แสนใจ</t>
  </si>
  <si>
    <t>เลขที่ 3/1 ม. 5 ซ. - ถ. -  ต. หนองบัวเหนือ อ. เมืองตาก จ. ตาก</t>
  </si>
  <si>
    <t>7460</t>
  </si>
  <si>
    <t>03C026</t>
  </si>
  <si>
    <t>27536</t>
  </si>
  <si>
    <t>ก700/5771</t>
  </si>
  <si>
    <t>น.ส. แก้ว เนียมก้อน</t>
  </si>
  <si>
    <t>เลขที่ 134/2 ม. 8  ต. หนองบัวเหนือ อ. เมืองตาก จ. ตาก</t>
  </si>
  <si>
    <t>8601</t>
  </si>
  <si>
    <t>07B034</t>
  </si>
  <si>
    <t>1178</t>
  </si>
  <si>
    <t>ส117/5771</t>
  </si>
  <si>
    <t>น.ส. แสงแก้ว เนียมก้อน</t>
  </si>
  <si>
    <t>เลขที่ 134/2 หมู่ที่ 8 หนองบัวเหนือ เมืองตาก ตาก</t>
  </si>
  <si>
    <t>07B034-B001</t>
  </si>
  <si>
    <t>ส100/7714</t>
  </si>
  <si>
    <t>นาง แสง ยมเกิด</t>
  </si>
  <si>
    <t>เลขที่ 134/5 หมู่ที่ 8 หนองบัวเหนือ เมืองตาก ตาก</t>
  </si>
  <si>
    <t>07B034-B002</t>
  </si>
  <si>
    <t>ก774/2557</t>
  </si>
  <si>
    <t>3630100018962</t>
  </si>
  <si>
    <t>น.ส. แก้วมณี จันทร์ฤทธิ์</t>
  </si>
  <si>
    <t>เลขที่ 71 ม. 3  ต. หนองบัวเหนือ อ. เมืองตาก จ. ตาก</t>
  </si>
  <si>
    <t>8886</t>
  </si>
  <si>
    <t>03J039</t>
  </si>
  <si>
    <t>26995</t>
  </si>
  <si>
    <t>ค700/2557</t>
  </si>
  <si>
    <t>3630100019748</t>
  </si>
  <si>
    <t>นาย แค้ว จันทร์พุฒ</t>
  </si>
  <si>
    <t>8341</t>
  </si>
  <si>
    <t>03I121/004</t>
  </si>
  <si>
    <t>59732</t>
  </si>
  <si>
    <t>จ700/6185</t>
  </si>
  <si>
    <t>3630100002667</t>
  </si>
  <si>
    <t>นาง แจ่ม พงษ์ทิม</t>
  </si>
  <si>
    <t>7022</t>
  </si>
  <si>
    <t>01C049</t>
  </si>
  <si>
    <t>17594</t>
  </si>
  <si>
    <t>01C049-B001</t>
  </si>
  <si>
    <t>8344</t>
  </si>
  <si>
    <t>01C049/003</t>
  </si>
  <si>
    <t>59752</t>
  </si>
  <si>
    <t>01C049/003-B001</t>
  </si>
  <si>
    <t>จ700/8428</t>
  </si>
  <si>
    <t>3630100041964</t>
  </si>
  <si>
    <t>นาย แจ้ว สุดใจหาญ</t>
  </si>
  <si>
    <t>7396</t>
  </si>
  <si>
    <t>03A004</t>
  </si>
  <si>
    <t>27928</t>
  </si>
  <si>
    <t>ฉ770/2110</t>
  </si>
  <si>
    <t>3110100323344</t>
  </si>
  <si>
    <t>นาย แฉล้ม เจ็กคำ</t>
  </si>
  <si>
    <t>เลขที่ 67 ม. 2  ต. หนองบัวเหนือ อ. เมืองตาก จ. ตาก</t>
  </si>
  <si>
    <t>7839</t>
  </si>
  <si>
    <t>02D033</t>
  </si>
  <si>
    <t>17703</t>
  </si>
  <si>
    <t>เลขที่ 67 หมู่ที่ 2 หนองบัวเหนือ เมืองตาก ตาก</t>
  </si>
  <si>
    <t>02D033-B001</t>
  </si>
  <si>
    <t>ต700/2400</t>
  </si>
  <si>
    <t>3630100019845</t>
  </si>
  <si>
    <t>นาง แต้ม ชูเต่</t>
  </si>
  <si>
    <t>เลขที่ 110/1 ม. 3 ซ. - ถ. เจดีย์ยุทธหัตถี  ต. หนองบัวเหนือ อ. เมืองตาก จ. ตาก</t>
  </si>
  <si>
    <t>7707</t>
  </si>
  <si>
    <t>03I109</t>
  </si>
  <si>
    <t>30520</t>
  </si>
  <si>
    <t>เลขที่ 110/1 หมู่ที่ 3 ซ. - ถ. เจดีย์ยุทธหัตถี หนองบัวเหนือ เมืองตาก ตาก</t>
  </si>
  <si>
    <t>03I109-B001</t>
  </si>
  <si>
    <t>03I109-B002</t>
  </si>
  <si>
    <t>ถ700/4200</t>
  </si>
  <si>
    <t>3630100009441</t>
  </si>
  <si>
    <t>นาง แถม เตจ๊ะ</t>
  </si>
  <si>
    <t>เลขที่ 1 ม. 2 ซ. - ถ. -  ต. หนองบัวเหนือ อ. เมืองตาก จ. ตาก</t>
  </si>
  <si>
    <t>7312</t>
  </si>
  <si>
    <t>02B029</t>
  </si>
  <si>
    <t>17706</t>
  </si>
  <si>
    <t>เลขที่ 1 หมู่ที่ 2 ซ. - ถ. - หนองบัวเหนือ เมืองตาก ตาก</t>
  </si>
  <si>
    <t>02B029-B001</t>
  </si>
  <si>
    <t>ถ700/7597</t>
  </si>
  <si>
    <t>3630100013804</t>
  </si>
  <si>
    <t>นาง แถม เย็นเอี่ยม</t>
  </si>
  <si>
    <t>8149</t>
  </si>
  <si>
    <t>05A007</t>
  </si>
  <si>
    <t>49200</t>
  </si>
  <si>
    <t>นาย แทน บัวปาน</t>
  </si>
  <si>
    <t>เลขที่ 66 ม. 3 ซ. - ถ. เจดีย์ยุทธหัตถี  ต. หนองบัวเหนือ อ. เมืองตาก จ. ตาก</t>
  </si>
  <si>
    <t>7829</t>
  </si>
  <si>
    <t>03F112</t>
  </si>
  <si>
    <t>17738</t>
  </si>
  <si>
    <t>7637</t>
  </si>
  <si>
    <t>03I001</t>
  </si>
  <si>
    <t>39590</t>
  </si>
  <si>
    <t>เลขที่ 66 หมู่ที่ 3 ซ. - ถ. เจดีย์ยุทธหัตถี หนองบัวเหนือ เมืองตาก ตาก</t>
  </si>
  <si>
    <t>03I001-B001</t>
  </si>
  <si>
    <t>ป100/6778</t>
  </si>
  <si>
    <t>นาง แปง พรมเสน</t>
  </si>
  <si>
    <t>เลขที่ 224 ม. 6  ต. สามเงา อ. สามเงา จ. ตาก</t>
  </si>
  <si>
    <t>8487</t>
  </si>
  <si>
    <t>03K082</t>
  </si>
  <si>
    <t>27022</t>
  </si>
  <si>
    <t>ผ500/7714</t>
  </si>
  <si>
    <t>นาย แผน ยมเกิด</t>
  </si>
  <si>
    <t>เลขที่ 1/1 ม. 4  ต. หนองบัวเหนือ อ. เมืองตาก จ. ตาก</t>
  </si>
  <si>
    <t>9088</t>
  </si>
  <si>
    <t>04C022</t>
  </si>
  <si>
    <t>1080</t>
  </si>
  <si>
    <t>เลขที่ 1/1 หมู่ที่ 4 หนองบัวเหนือ เมืองตาก ตาก</t>
  </si>
  <si>
    <t>04C022-B001</t>
  </si>
  <si>
    <t>เลขที่ 1 หมู่ที่ 4 หนองบัวเหนือ เมืองตาก ตาก</t>
  </si>
  <si>
    <t>04C022-B002</t>
  </si>
  <si>
    <t>พ500/1424</t>
  </si>
  <si>
    <t>นาง แพน กัดจิตร</t>
  </si>
  <si>
    <t>เลขที่ 57 ม. 2  ต. หนองบัวเหนือ อ. เมืองตาก จ. ตาก</t>
  </si>
  <si>
    <t>8618</t>
  </si>
  <si>
    <t>02A006</t>
  </si>
  <si>
    <t>807</t>
  </si>
  <si>
    <t>พ500/8797</t>
  </si>
  <si>
    <t>นาง แพน สร้อยทอง</t>
  </si>
  <si>
    <t>เลขที่ 9/3 ม. 7  ต. หนองบัวเหนือ อ. เมืองตาก จ. ตาก</t>
  </si>
  <si>
    <t>8726</t>
  </si>
  <si>
    <t>07A051</t>
  </si>
  <si>
    <t>951</t>
  </si>
  <si>
    <t>8575</t>
  </si>
  <si>
    <t>07D010</t>
  </si>
  <si>
    <t>1140</t>
  </si>
  <si>
    <t>เลขที่ 9/3 หมู่ที่ 7 หนองบัวเหนือ เมืองตาก ตาก</t>
  </si>
  <si>
    <t>07D010-B001</t>
  </si>
  <si>
    <t>พ700/2400</t>
  </si>
  <si>
    <t>น.ส. แพร ชูเต่</t>
  </si>
  <si>
    <t>เลขที่ 121 ม. 3 ซ. - ถ. เจดีย์ยุทธหัตถี  ต. หนองบัวเหนือ อ. เมืองตาก จ. ตาก</t>
  </si>
  <si>
    <t>7624</t>
  </si>
  <si>
    <t>03H002</t>
  </si>
  <si>
    <t>29793</t>
  </si>
  <si>
    <t>พ700/7185</t>
  </si>
  <si>
    <t>3630100021851</t>
  </si>
  <si>
    <t>นาง แพร วงศ์ปัญญา</t>
  </si>
  <si>
    <t>เลขที่ 122 ม. 3 ซ. - ถ. เจดีย์ยุทธหัตถี  ต. หนองบัวเหนือ อ. เมืองตาก จ. ตาก</t>
  </si>
  <si>
    <t>8000</t>
  </si>
  <si>
    <t>03G010</t>
  </si>
  <si>
    <t>29790</t>
  </si>
  <si>
    <t>8197</t>
  </si>
  <si>
    <t>03F131</t>
  </si>
  <si>
    <t>49007</t>
  </si>
  <si>
    <t>7663</t>
  </si>
  <si>
    <t>03I040</t>
  </si>
  <si>
    <t>21986</t>
  </si>
  <si>
    <t>เลขที่ 122 หมู่ที่ 3 ซ. - ถ. เจดีย์ยุทธหัตถี หนองบัวเหนือ เมืองตาก ตาก</t>
  </si>
  <si>
    <t>03I040-B001</t>
  </si>
  <si>
    <t>03I040-B002</t>
  </si>
  <si>
    <t>พ770/1799</t>
  </si>
  <si>
    <t>นาง แพรว เครือเอม</t>
  </si>
  <si>
    <t>เลขที่ 126 ม. 1 ซ. - ถ. เจดีย์ยุทธหัตถี  ต. หนองบัวเหนือ อ. เมืองตาก จ. ตาก</t>
  </si>
  <si>
    <t>8471</t>
  </si>
  <si>
    <t>02A004</t>
  </si>
  <si>
    <t>796</t>
  </si>
  <si>
    <t>7747</t>
  </si>
  <si>
    <t>03J065</t>
  </si>
  <si>
    <t>26985</t>
  </si>
  <si>
    <t>ย700/5755</t>
  </si>
  <si>
    <t>นาง แย้ม บัวปาน</t>
  </si>
  <si>
    <t>เลขที่ 97 ม. 3  ต. หนองบัวเหนือ อ. เมืองตาก จ. ตาก</t>
  </si>
  <si>
    <t>8735</t>
  </si>
  <si>
    <t>50X6926</t>
  </si>
  <si>
    <t>ล000/5379</t>
  </si>
  <si>
    <t>3630100012093</t>
  </si>
  <si>
    <t>นาย แล บุญเรือง</t>
  </si>
  <si>
    <t>เลขที่ 42/1 ม. 2 ซ. - ถ. -  ต. หนองบัวเหนือ อ. เมืองตาก จ. ตาก</t>
  </si>
  <si>
    <t>7989</t>
  </si>
  <si>
    <t>02B059</t>
  </si>
  <si>
    <t>25785</t>
  </si>
  <si>
    <t>7994</t>
  </si>
  <si>
    <t>02B060</t>
  </si>
  <si>
    <t>25793</t>
  </si>
  <si>
    <t>8537</t>
  </si>
  <si>
    <t>02C050</t>
  </si>
  <si>
    <t>28801</t>
  </si>
  <si>
    <t>7307</t>
  </si>
  <si>
    <t>02B024</t>
  </si>
  <si>
    <t>44769</t>
  </si>
  <si>
    <t>7322</t>
  </si>
  <si>
    <t>02B044</t>
  </si>
  <si>
    <t>28294</t>
  </si>
  <si>
    <t>เลขที่ 42/1 หมู่ที่ 2 ซ. - ถ. - หนองบัวเหนือ เมืองตาก ตาก</t>
  </si>
  <si>
    <t>02B044-B001</t>
  </si>
  <si>
    <t>7348</t>
  </si>
  <si>
    <t>02C036</t>
  </si>
  <si>
    <t>28802</t>
  </si>
  <si>
    <t>ล000/8772</t>
  </si>
  <si>
    <t>3630100005411</t>
  </si>
  <si>
    <t>นาง แล ศรีรจนา</t>
  </si>
  <si>
    <t>8243</t>
  </si>
  <si>
    <t>01D058</t>
  </si>
  <si>
    <t>49307</t>
  </si>
  <si>
    <t>7108</t>
  </si>
  <si>
    <t>01E033</t>
  </si>
  <si>
    <t>17620</t>
  </si>
  <si>
    <t>01E033-B002</t>
  </si>
  <si>
    <t>01E033-B001</t>
  </si>
  <si>
    <t>ล000/5771</t>
  </si>
  <si>
    <t>นาย แล เนียมก้อน</t>
  </si>
  <si>
    <t>8568</t>
  </si>
  <si>
    <t>07C045</t>
  </si>
  <si>
    <t>1306</t>
  </si>
  <si>
    <t>ส100/7181</t>
  </si>
  <si>
    <t>3630100017101</t>
  </si>
  <si>
    <t>นาง แสง วงษ์เคลือบ</t>
  </si>
  <si>
    <t>เลขที่ 103 ม. 8 ซ. - ถ. -  ต. หนองบัวเหนือ อ. เมืองตาก จ. ตาก</t>
  </si>
  <si>
    <t>7454</t>
  </si>
  <si>
    <t>03C014</t>
  </si>
  <si>
    <t>40652</t>
  </si>
  <si>
    <t>ส100/8957</t>
  </si>
  <si>
    <t>3630100009858</t>
  </si>
  <si>
    <t>นาย แสง สอนมั่ง</t>
  </si>
  <si>
    <t>เลขที่ 9/1 ม. 2 ซ. - ถ. -  ต. หนองบัวเหนือ อ. เมืองตาก จ. ตาก</t>
  </si>
  <si>
    <t>8757</t>
  </si>
  <si>
    <t>02C003</t>
  </si>
  <si>
    <t>28836</t>
  </si>
  <si>
    <t>8023</t>
  </si>
  <si>
    <t>02D026/001</t>
  </si>
  <si>
    <t>30903</t>
  </si>
  <si>
    <t>7331</t>
  </si>
  <si>
    <t>02C004</t>
  </si>
  <si>
    <t>28822</t>
  </si>
  <si>
    <t>7372</t>
  </si>
  <si>
    <t>02D026</t>
  </si>
  <si>
    <t>17697</t>
  </si>
  <si>
    <t>เลขที่ 9/1 หมู่ที่ 2 ซ. - ถ. - หนองบัวเหนือ เมืองตาก ตาก</t>
  </si>
  <si>
    <t>02D026-B001</t>
  </si>
  <si>
    <t>7375</t>
  </si>
  <si>
    <t>02D031</t>
  </si>
  <si>
    <t>17704</t>
  </si>
  <si>
    <t>02D031-B002</t>
  </si>
  <si>
    <t>02D031-B003</t>
  </si>
  <si>
    <t>02D031-B001</t>
  </si>
  <si>
    <t>ส100/8771</t>
  </si>
  <si>
    <t>นาง แสง หลวงแป้น</t>
  </si>
  <si>
    <t>เลขที่ 81/1 ม. 1 ซ. - ถ. เจดีย์ยุทธหัตถี  ต. หนองบัวเหนือ อ. เมืองตาก จ. ตาก</t>
  </si>
  <si>
    <t>7955</t>
  </si>
  <si>
    <t>01G042</t>
  </si>
  <si>
    <t>28182</t>
  </si>
  <si>
    <t>เลขที่ 81/1 หมู่ที่ 1 ซ. - ถ. เจดีย์ยุทธหัตถี หนองบัวเหนือ เมืองตาก ตาก</t>
  </si>
  <si>
    <t>01G042-B001</t>
  </si>
  <si>
    <t>7211</t>
  </si>
  <si>
    <t>01G002</t>
  </si>
  <si>
    <t>26352</t>
  </si>
  <si>
    <t>7230</t>
  </si>
  <si>
    <t>01G041</t>
  </si>
  <si>
    <t>17658</t>
  </si>
  <si>
    <t>01G041-B001</t>
  </si>
  <si>
    <t>7788</t>
  </si>
  <si>
    <t>01H030</t>
  </si>
  <si>
    <t>48831</t>
  </si>
  <si>
    <t>ส197/1794</t>
  </si>
  <si>
    <t>น.ส. แสงอรุณ เครือโต</t>
  </si>
  <si>
    <t>เลขที่ 41/2 ม. 8  ต. หนองบัวเหนือ อ. เมืองตาก จ. ตาก</t>
  </si>
  <si>
    <t>9384</t>
  </si>
  <si>
    <t>07A015</t>
  </si>
  <si>
    <t>911</t>
  </si>
  <si>
    <t>ส527/7185</t>
  </si>
  <si>
    <t>3630800090500</t>
  </si>
  <si>
    <t>นาย แสนชัย วังสปาโล</t>
  </si>
  <si>
    <t>เลขที่ 98 ม. 2  ต. แม่กลอง อ. อุ้มผาง จ. ตาก</t>
  </si>
  <si>
    <t>8501</t>
  </si>
  <si>
    <t>03F072</t>
  </si>
  <si>
    <t>41068</t>
  </si>
  <si>
    <t>3630100025934</t>
  </si>
  <si>
    <t>นาง แสวง จันทร์ฤทธิ์</t>
  </si>
  <si>
    <t>เลขที่ 175/1 ม. 3  ต. หนองบัวเหนือ อ. เมืองตาก จ. ตาก</t>
  </si>
  <si>
    <t>8413</t>
  </si>
  <si>
    <t>03J026</t>
  </si>
  <si>
    <t>7902</t>
  </si>
  <si>
    <t>03K075</t>
  </si>
  <si>
    <t>25737</t>
  </si>
  <si>
    <t>เลขที่ 175/1 หมู่ที่ 3 หนองบัวเหนือ เมืองตาก ตาก</t>
  </si>
  <si>
    <t>03K075-B001</t>
  </si>
  <si>
    <t>03K075-B002</t>
  </si>
  <si>
    <t>ห170/7714</t>
  </si>
  <si>
    <t>นาง แหงม ยมเกิด</t>
  </si>
  <si>
    <t>เลขที่ 43/2 ม. 4  ต. หนองบัวเหนือ อ. เมืองตาก จ. ตาก</t>
  </si>
  <si>
    <t>9105</t>
  </si>
  <si>
    <t>04D018</t>
  </si>
  <si>
    <t>1097</t>
  </si>
  <si>
    <t>พ760/8571</t>
  </si>
  <si>
    <t>น.ส. พิมพ์ สืบวงษ์ดิษฐ์</t>
  </si>
  <si>
    <t>เลขที่ 43/2 หมู่ที่ 4 หนองบัวเหนือ เมืองตาก ตาก</t>
  </si>
  <si>
    <t>04D018-B001</t>
  </si>
  <si>
    <t>ป517/7571</t>
  </si>
  <si>
    <t>นาง ปิ่นแก้ว มั่นมาก</t>
  </si>
  <si>
    <t>เลขที่ 43 หมู่ที่ 4 หนองบัวเหนือ เมืองตาก ตาก</t>
  </si>
  <si>
    <t>04D018-B002</t>
  </si>
  <si>
    <t>ส761/2557</t>
  </si>
  <si>
    <t>นาย สมพงษ์ จันทร์ฤทธิ์</t>
  </si>
  <si>
    <t>เลขที่ 58/5 หมู่ที่ 4 หนองบัวเหนือ เมืองตาก ตาก</t>
  </si>
  <si>
    <t>04D018-B003</t>
  </si>
  <si>
    <t>04D018-B004</t>
  </si>
  <si>
    <t>เลขที่ 58/2 หนองบัวเหนือ เมืองตาก ตาก</t>
  </si>
  <si>
    <t>04D018-B005</t>
  </si>
  <si>
    <t>น100/7714</t>
  </si>
  <si>
    <t>นาง นง ยมเกิด</t>
  </si>
  <si>
    <t>เลขที่ 58/3 หมู่ที่ 4 หนองบัวเหนือ เมืองตาก ตาก</t>
  </si>
  <si>
    <t>04D018-B006</t>
  </si>
  <si>
    <t>04D018-B007</t>
  </si>
  <si>
    <t>9331</t>
  </si>
  <si>
    <t>04A014</t>
  </si>
  <si>
    <t>643</t>
  </si>
  <si>
    <t>ห170/8777</t>
  </si>
  <si>
    <t>นาง แหงม ศรีมาลา</t>
  </si>
  <si>
    <t>เลขที่ 94 ม. 8  ต. หนองบัวเหนือ อ. เมืองตาก จ. ตาก</t>
  </si>
  <si>
    <t>9248</t>
  </si>
  <si>
    <t>08A040</t>
  </si>
  <si>
    <t>525</t>
  </si>
  <si>
    <t>9319</t>
  </si>
  <si>
    <t>04A041</t>
  </si>
  <si>
    <t>1276</t>
  </si>
  <si>
    <t>ห770/7714</t>
  </si>
  <si>
    <t>นาง แหม่ม ยมเกิด</t>
  </si>
  <si>
    <t>9092</t>
  </si>
  <si>
    <t>04C019</t>
  </si>
  <si>
    <t>621</t>
  </si>
  <si>
    <t>ห700/1445</t>
  </si>
  <si>
    <t>นาง แห้ว เขตต์นนท์</t>
  </si>
  <si>
    <t>8733</t>
  </si>
  <si>
    <t>50X6924</t>
  </si>
  <si>
    <t>11</t>
  </si>
  <si>
    <t>อ700/8553</t>
  </si>
  <si>
    <t>3630100021661</t>
  </si>
  <si>
    <t>นาย แอ๊ว แสนบุญเรือง</t>
  </si>
  <si>
    <t>เลขที่ 204 ม. 3 ซ. - ถ. เจดีย์ยุทธหัตถี  ต. หนองบัวเหนือ อ. เมืองตาก จ. ตาก</t>
  </si>
  <si>
    <t>8121</t>
  </si>
  <si>
    <t>03H063</t>
  </si>
  <si>
    <t>48988</t>
  </si>
  <si>
    <t>7628</t>
  </si>
  <si>
    <t>03H006</t>
  </si>
  <si>
    <t>27495</t>
  </si>
  <si>
    <t>อ700/5336</t>
  </si>
  <si>
    <t>3630100013171</t>
  </si>
  <si>
    <t>นาง แอ๋ว ปัญญาแพร่</t>
  </si>
  <si>
    <t>เลขที่ 97 ม. 4 ซ. - ถ. -  ต. หนองบัวเหนือ อ. เมืองตาก จ. ตาก</t>
  </si>
  <si>
    <t>7464</t>
  </si>
  <si>
    <t>03C034</t>
  </si>
  <si>
    <t>48770</t>
  </si>
  <si>
    <t>อ700/1797/001</t>
  </si>
  <si>
    <t>3630100024261</t>
  </si>
  <si>
    <t>นาง แอ๋ว เครือมูล</t>
  </si>
  <si>
    <t>7778</t>
  </si>
  <si>
    <t>03F123</t>
  </si>
  <si>
    <t>30446</t>
  </si>
  <si>
    <t>เลขที่ 82 หมู่ที่ 3 ซ. - ถ. - หนองบัวเหนือ เมืองตาก ตาก</t>
  </si>
  <si>
    <t>03F123-B001</t>
  </si>
  <si>
    <t>7576</t>
  </si>
  <si>
    <t>03F080</t>
  </si>
  <si>
    <t>25512</t>
  </si>
  <si>
    <t>ก870/1797</t>
  </si>
  <si>
    <t>นาย โกศล เครือใย</t>
  </si>
  <si>
    <t>เลขที่ 82/2 ม. 1 ซ. - ถ. เจดีย์ยุทธหัตถี  ต. หนองบัวเหนือ อ. เมืองตาก จ. ตาก</t>
  </si>
  <si>
    <t>8083</t>
  </si>
  <si>
    <t>01H021</t>
  </si>
  <si>
    <t>48722</t>
  </si>
  <si>
    <t>ช410/1779</t>
  </si>
  <si>
    <t>น.ส. โชติกา ขาวละออ</t>
  </si>
  <si>
    <t>9103</t>
  </si>
  <si>
    <t>05A043</t>
  </si>
  <si>
    <t>1067</t>
  </si>
  <si>
    <t>ช478/2721</t>
  </si>
  <si>
    <t>1630190002037</t>
  </si>
  <si>
    <t>น.ส. โชติรส ชัยแจ้ง</t>
  </si>
  <si>
    <t>เลขที่ 75/1 ม. 1  ต. หนองบัวเหนือ อ. เมืองตาก จ. ตาก</t>
  </si>
  <si>
    <t>8765</t>
  </si>
  <si>
    <t>01G032/002</t>
  </si>
  <si>
    <t>60879</t>
  </si>
  <si>
    <t>8792</t>
  </si>
  <si>
    <t>01G032/001</t>
  </si>
  <si>
    <t>63755</t>
  </si>
  <si>
    <t>8954</t>
  </si>
  <si>
    <t>01F087/005</t>
  </si>
  <si>
    <t>51990</t>
  </si>
  <si>
    <t>เลขที่ 75/1 หมู่ที่ 1 หนองบัวเหนือ เมืองตาก ตาก</t>
  </si>
  <si>
    <t>01F087/005-B001</t>
  </si>
  <si>
    <t>ป710/5370</t>
  </si>
  <si>
    <t>3630100001547</t>
  </si>
  <si>
    <t>นาย โปร่ง บุญมา</t>
  </si>
  <si>
    <t>เลขที่ 5 ม. 1  ต. หนองบัวเหนือ อ. เมืองตาก จ. ตาก</t>
  </si>
  <si>
    <t>7809</t>
  </si>
  <si>
    <t>01C032</t>
  </si>
  <si>
    <t>17578</t>
  </si>
  <si>
    <t>เลขที่ 5 หมู่ที่ 1 หนองบัวเหนือ เมืองตาก ตาก</t>
  </si>
  <si>
    <t>01C032-B001</t>
  </si>
  <si>
    <t>ส640/2557</t>
  </si>
  <si>
    <t>3630100003019</t>
  </si>
  <si>
    <t>นาย โสภณ จันทร์เกตุ</t>
  </si>
  <si>
    <t>เลขที่ 187/5 ม. 7  ต. หนองบัวใต้ อ. เมืองตาก จ. ตาก</t>
  </si>
  <si>
    <t>8336</t>
  </si>
  <si>
    <t>01G119</t>
  </si>
  <si>
    <t>56098</t>
  </si>
  <si>
    <t>ส640/1797</t>
  </si>
  <si>
    <t>5630190010601</t>
  </si>
  <si>
    <t>นาย โสภณ เครือวัลย์</t>
  </si>
  <si>
    <t>เลขที่ 105/1 ม. 3 ซ. - ถ. เจดีย์ยุทธหัตถี  ต. หนองบัวเหนือ อ. เมืองตาก จ. ตาก</t>
  </si>
  <si>
    <t>7726</t>
  </si>
  <si>
    <t>03I135</t>
  </si>
  <si>
    <t>25447</t>
  </si>
  <si>
    <t>ส600/2557</t>
  </si>
  <si>
    <t>3630100019560</t>
  </si>
  <si>
    <t>นาง โสภา จันทร์พุฒ</t>
  </si>
  <si>
    <t>7715</t>
  </si>
  <si>
    <t>03I118</t>
  </si>
  <si>
    <t>25713</t>
  </si>
  <si>
    <t>ส600/8658/001</t>
  </si>
  <si>
    <t>3630100012514</t>
  </si>
  <si>
    <t>นาง โสภา สุภานุสร</t>
  </si>
  <si>
    <t>เลขที่ 39 ม. 2 ซ. - ถ. -  ต. หนองบัวเหนือ อ. เมืองตาก จ. ตาก</t>
  </si>
  <si>
    <t>7827</t>
  </si>
  <si>
    <t>02D042</t>
  </si>
  <si>
    <t>17724</t>
  </si>
  <si>
    <t>เลขที่ 39 หมู่ที่ 2 ซ. - ถ. - หนองบัวเหนือ เมืองตาก ตาก</t>
  </si>
  <si>
    <t>02D042-B001</t>
  </si>
  <si>
    <t>ส600/1799</t>
  </si>
  <si>
    <t>3630100016005</t>
  </si>
  <si>
    <t>นาง โสภา เครือเอี่ยม</t>
  </si>
  <si>
    <t>เลขที่ 33/1 ม. 7  ต. หนองบัวเหนือ อ. เมืองตาก จ. ตาก</t>
  </si>
  <si>
    <t>8189</t>
  </si>
  <si>
    <t>03E031</t>
  </si>
  <si>
    <t>49304</t>
  </si>
  <si>
    <t>อ000/8957</t>
  </si>
  <si>
    <t>3630100009904</t>
  </si>
  <si>
    <t>นาย โอ๋ สอนมั่ง</t>
  </si>
  <si>
    <t>7991</t>
  </si>
  <si>
    <t>02B062</t>
  </si>
  <si>
    <t>25790</t>
  </si>
  <si>
    <t>7993</t>
  </si>
  <si>
    <t>02B065</t>
  </si>
  <si>
    <t>25792</t>
  </si>
  <si>
    <t>8049</t>
  </si>
  <si>
    <t>02B069</t>
  </si>
  <si>
    <t>44768</t>
  </si>
  <si>
    <t>7287</t>
  </si>
  <si>
    <t>02A043</t>
  </si>
  <si>
    <t>26979</t>
  </si>
  <si>
    <t>7309</t>
  </si>
  <si>
    <t>02B026</t>
  </si>
  <si>
    <t>25787</t>
  </si>
  <si>
    <t>7310</t>
  </si>
  <si>
    <t>02B027</t>
  </si>
  <si>
    <t>25789</t>
  </si>
  <si>
    <t>7342</t>
  </si>
  <si>
    <t>02C026</t>
  </si>
  <si>
    <t>28818</t>
  </si>
  <si>
    <t>7343</t>
  </si>
  <si>
    <t>02C027</t>
  </si>
  <si>
    <t>28289</t>
  </si>
  <si>
    <t>02C027-B001</t>
  </si>
  <si>
    <t>9264</t>
  </si>
  <si>
    <t>05A033</t>
  </si>
  <si>
    <t>1228</t>
  </si>
  <si>
    <t>บ000/5195</t>
  </si>
  <si>
    <t>3630100014681</t>
  </si>
  <si>
    <t>นาย ใบ บางฤทธิ์</t>
  </si>
  <si>
    <t>9423</t>
  </si>
  <si>
    <t>07B013</t>
  </si>
  <si>
    <t>451</t>
  </si>
  <si>
    <t>7414</t>
  </si>
  <si>
    <t>03B016</t>
  </si>
  <si>
    <t>27918</t>
  </si>
  <si>
    <t>9213</t>
  </si>
  <si>
    <t>07B004</t>
  </si>
  <si>
    <t>489</t>
  </si>
  <si>
    <t>บ870/1769</t>
  </si>
  <si>
    <t>3630100007936</t>
  </si>
  <si>
    <t>นาง ใบศรี ขาวผ่อง</t>
  </si>
  <si>
    <t>7195</t>
  </si>
  <si>
    <t>01F077</t>
  </si>
  <si>
    <t>17647</t>
  </si>
  <si>
    <t>01F077-B001</t>
  </si>
  <si>
    <t>7210</t>
  </si>
  <si>
    <t>01G001</t>
  </si>
  <si>
    <t>30871</t>
  </si>
  <si>
    <t>ย000/7557</t>
  </si>
  <si>
    <t>นาง ใย ลิทธรรม</t>
  </si>
  <si>
    <t>เลขที่ 105 ม. 1 ซ. - ถ. เจดีย์ยุทธหัตถี  ต. หนองบัวเหนือ อ. เมืองตาก จ. ตาก</t>
  </si>
  <si>
    <t>7112</t>
  </si>
  <si>
    <t>01E041</t>
  </si>
  <si>
    <t>17627</t>
  </si>
  <si>
    <t>เลขที่ 105 หมู่ที่ 1 ซ. - ถ. เจดีย์ยุทธหัตถี หนองบัวเหนือ เมืองตาก ตาก</t>
  </si>
  <si>
    <t>01E041-B002</t>
  </si>
  <si>
    <t>01E041-B001</t>
  </si>
  <si>
    <t>ก778/1719</t>
  </si>
  <si>
    <t>3630100004554</t>
  </si>
  <si>
    <t>นาย ไกรมาศ คลังฤทธิ์</t>
  </si>
  <si>
    <t>เลขที่ 40 ม. 1 ซ. - ถ. -  ต. หนองบัวเหนือ อ. เมืองตาก จ. ตาก</t>
  </si>
  <si>
    <t>7053</t>
  </si>
  <si>
    <t>01D002</t>
  </si>
  <si>
    <t>28424</t>
  </si>
  <si>
    <t>7054</t>
  </si>
  <si>
    <t>01D003</t>
  </si>
  <si>
    <t>28425</t>
  </si>
  <si>
    <t>ข000/7714</t>
  </si>
  <si>
    <t>นาง ไข่ ยมเกิด</t>
  </si>
  <si>
    <t>เลขที่ 69/1 ม. 8  ต. หนองบัวเหนือ อ. เมืองตาก จ. ตาก</t>
  </si>
  <si>
    <t>9046</t>
  </si>
  <si>
    <t>08B025</t>
  </si>
  <si>
    <t>258</t>
  </si>
  <si>
    <t>ส240/5379</t>
  </si>
  <si>
    <t>3630100031551</t>
  </si>
  <si>
    <t>นาย สุชาติ บุญลือ</t>
  </si>
  <si>
    <t>08B025-B001</t>
  </si>
  <si>
    <t>ม117/5379</t>
  </si>
  <si>
    <t>3630100035859</t>
  </si>
  <si>
    <t>นาย มงคล บุญลือ</t>
  </si>
  <si>
    <t>เลขที่ 68 หมู่ที่ 8 หนองบัวเหนือ เมืองตาก ตาก</t>
  </si>
  <si>
    <t>08B025-B002</t>
  </si>
  <si>
    <t>ส759/5379</t>
  </si>
  <si>
    <t>3660100024016</t>
  </si>
  <si>
    <t>นาง สมปอง บุญลือ</t>
  </si>
  <si>
    <t>เลขที่ 69/4 หมู่ที่ 8 หนองบัวเหนือ เมืองตาก ตาก</t>
  </si>
  <si>
    <t>08B025-B003</t>
  </si>
  <si>
    <t>ต774/7571</t>
  </si>
  <si>
    <t>นาย ไตรรัตน์ ยืนยง</t>
  </si>
  <si>
    <t>เลขที่ 18/1 ม. 1  ต. บางขะแยง อ. เมืองปทุมธานี จ. ปทุมธานี</t>
  </si>
  <si>
    <t>8668</t>
  </si>
  <si>
    <t>03J059</t>
  </si>
  <si>
    <t>25485</t>
  </si>
  <si>
    <t>8699</t>
  </si>
  <si>
    <t>03J047</t>
  </si>
  <si>
    <t>8681</t>
  </si>
  <si>
    <t>03J061</t>
  </si>
  <si>
    <t>25486</t>
  </si>
  <si>
    <t>ท700/7714</t>
  </si>
  <si>
    <t>5630190002099</t>
  </si>
  <si>
    <t>นาง ไทย ยมเกิด</t>
  </si>
  <si>
    <t>เลขที่ 18/1 ม. 7  ต. หนองบัวเหนือ อ. เมืองตาก จ. ตาก</t>
  </si>
  <si>
    <t>8572</t>
  </si>
  <si>
    <t>07D011</t>
  </si>
  <si>
    <t>1139</t>
  </si>
  <si>
    <t>เลขที่ 18/1 หมู่ที่ 7 หนองบัวเหนือ เมืองตาก ตาก</t>
  </si>
  <si>
    <t>07D011-B001</t>
  </si>
  <si>
    <t>เลขที่ 18 หมู่ที่ 7 หนองบัวเหนือ เมืองตาก ตาก</t>
  </si>
  <si>
    <t>07D011-B002</t>
  </si>
  <si>
    <t>ต950/7670</t>
  </si>
  <si>
    <t>นาง เตือน มาพุ่ม</t>
  </si>
  <si>
    <t>เลขที่ 8 หมู่ที่ 7 หนองบัวเหนือ เมืองตาก ตาก</t>
  </si>
  <si>
    <t>07D011-B003</t>
  </si>
  <si>
    <t>บ370/7670</t>
  </si>
  <si>
    <t>นาย บุญมี มาพุ่ม</t>
  </si>
  <si>
    <t>เลขที่ 8/2 หมู่ที่ 7 หนองบัวเหนือ เมืองตาก ตาก</t>
  </si>
  <si>
    <t>07D011-B004</t>
  </si>
  <si>
    <t>9169</t>
  </si>
  <si>
    <t>07D001</t>
  </si>
  <si>
    <t>943</t>
  </si>
  <si>
    <t>ผ000/2557</t>
  </si>
  <si>
    <t>3630100025748</t>
  </si>
  <si>
    <t>นาง ไผ่ จันทร์ฤทธิ์</t>
  </si>
  <si>
    <t>เลขที่ 173/1 ม. 3  ต. หนองบัวเหนือ อ. เมืองตาก จ. ตาก</t>
  </si>
  <si>
    <t>8716</t>
  </si>
  <si>
    <t>03J082</t>
  </si>
  <si>
    <t>48849</t>
  </si>
  <si>
    <t>8717</t>
  </si>
  <si>
    <t>03J081</t>
  </si>
  <si>
    <t>48845</t>
  </si>
  <si>
    <t>7855</t>
  </si>
  <si>
    <t>03J045</t>
  </si>
  <si>
    <t>25475</t>
  </si>
  <si>
    <t>9463</t>
  </si>
  <si>
    <t>03J087</t>
  </si>
  <si>
    <t>48848</t>
  </si>
  <si>
    <t>พ247/8717</t>
  </si>
  <si>
    <t>น.ส. ไพจิตร สายแก้ว</t>
  </si>
  <si>
    <t>8466</t>
  </si>
  <si>
    <t>03H020</t>
  </si>
  <si>
    <t>841</t>
  </si>
  <si>
    <t>พ377/2400</t>
  </si>
  <si>
    <t>3630100024792</t>
  </si>
  <si>
    <t>น.ส. ไพฑูรย์ ชูเต่</t>
  </si>
  <si>
    <t>เลขที่ 162 ม. 3  ต. หนองบัวเหนือ อ. เมืองตาก จ. ตาก</t>
  </si>
  <si>
    <t>7872</t>
  </si>
  <si>
    <t>03I145</t>
  </si>
  <si>
    <t>25459</t>
  </si>
  <si>
    <t>7834</t>
  </si>
  <si>
    <t>03I086</t>
  </si>
  <si>
    <t>17806</t>
  </si>
  <si>
    <t>เลขที่ 162 หมู่ที่ 3 หนองบัวเหนือ เมืองตาก ตาก</t>
  </si>
  <si>
    <t>03I086-B001</t>
  </si>
  <si>
    <t>พ700/1795</t>
  </si>
  <si>
    <t>3630100016064</t>
  </si>
  <si>
    <t>นาย ไพร เครือน้อย</t>
  </si>
  <si>
    <t>8881</t>
  </si>
  <si>
    <t>03C010</t>
  </si>
  <si>
    <t>27534</t>
  </si>
  <si>
    <t>พ700/5855</t>
  </si>
  <si>
    <t>3630100021777</t>
  </si>
  <si>
    <t>นาง ไพล บ้ำสันเทียะ</t>
  </si>
  <si>
    <t>เลขที่ 60/1 ม. 3 ซ. - ถ. เจดีย์ยุทธหัตถี  ต. หนองบัวเหนือ อ. เมืองตาก จ. ตาก</t>
  </si>
  <si>
    <t>7703</t>
  </si>
  <si>
    <t>03I105</t>
  </si>
  <si>
    <t>25727</t>
  </si>
  <si>
    <t>เลขที่ 60/1 หมู่ที่ 3 ซ. - ถ. เจดีย์ยุทธหัตถี หนองบัวเหนือ เมืองตาก ตาก</t>
  </si>
  <si>
    <t>03I105-B001</t>
  </si>
  <si>
    <t>พ700/6559</t>
  </si>
  <si>
    <t>3630100008495</t>
  </si>
  <si>
    <t>นาง ไพเราะ โพธิ์ทอง</t>
  </si>
  <si>
    <t>เลขที่ 98/3 ม. 1 ซ. - ถ. เจดีย์ยุทธหัตถี  ต. หนองบัวเหนือ อ. เมืองตาก จ. ตาก</t>
  </si>
  <si>
    <t>7245</t>
  </si>
  <si>
    <t>01G064</t>
  </si>
  <si>
    <t>41893</t>
  </si>
  <si>
    <t>เลขที่ 98/3 หมู่ที่ 1 ซ. - ถ. เจดีย์ยุทธหัตถี หนองบัวเหนือ เมืองตาก ตาก</t>
  </si>
  <si>
    <t>01G064-B001</t>
  </si>
  <si>
    <t>7248</t>
  </si>
  <si>
    <t>01G067</t>
  </si>
  <si>
    <t>41891</t>
  </si>
  <si>
    <t>01G067-B001</t>
  </si>
  <si>
    <t>พ725/7714</t>
  </si>
  <si>
    <t>นาย ไพโรจน์ ยมเกิด</t>
  </si>
  <si>
    <t>เลขที่ 54/1 ม. 1  ต. หนองบัวเหนือ อ. เมืองตาก จ. ตาก</t>
  </si>
  <si>
    <t>8638</t>
  </si>
  <si>
    <t>01E019</t>
  </si>
  <si>
    <t>17613</t>
  </si>
  <si>
    <t>เลขที่ 54/1 หมู่ที่ 1 หนองบัวเหนือ เมืองตาก ตาก</t>
  </si>
  <si>
    <t>01E019-B019</t>
  </si>
  <si>
    <t>พ725/8718</t>
  </si>
  <si>
    <t>3630100019080</t>
  </si>
  <si>
    <t>นาย ไพโรจน์ หลากสุขถม</t>
  </si>
  <si>
    <t>เลขที่ 215 ม. 9  ต. จำป่าหวาย อ. เมืองพะเยา จ. พะเยา</t>
  </si>
  <si>
    <t>7907</t>
  </si>
  <si>
    <t>03I020</t>
  </si>
  <si>
    <t>25707</t>
  </si>
  <si>
    <t>เลขที่ 215 หมู่ที่ 9 จำป่าหวาย เมืองพะเยา พะเยา</t>
  </si>
  <si>
    <t>03I020-B020</t>
  </si>
  <si>
    <t>พ725/1797</t>
  </si>
  <si>
    <t>นาย ไพโรจน์ เครือใย</t>
  </si>
  <si>
    <t>7239</t>
  </si>
  <si>
    <t>01G055</t>
  </si>
  <si>
    <t>34799</t>
  </si>
  <si>
    <t>01G055-B001</t>
  </si>
  <si>
    <t>01G055-B002</t>
  </si>
  <si>
    <t>พ725/4257</t>
  </si>
  <si>
    <t>363010008548</t>
  </si>
  <si>
    <t>นาย ไพโรจน์ เตชะธัมโม</t>
  </si>
  <si>
    <t>เลขที่ 28 ม. 1 ซ. - ถ. -  ต. หนองบัวเหนือ อ. เมืองตาก จ. ตาก</t>
  </si>
  <si>
    <t>7126</t>
  </si>
  <si>
    <t>01E064</t>
  </si>
  <si>
    <t>25606</t>
  </si>
  <si>
    <t>เลขที่ 134/1 ม. 8  ต. หนองบัวเหนือ อ. เมืองตาก จ. ตาก</t>
  </si>
  <si>
    <t>8943</t>
  </si>
  <si>
    <t>07B007</t>
  </si>
  <si>
    <t>1040</t>
  </si>
  <si>
    <t>จ791/6188</t>
  </si>
  <si>
    <t>นาง จำลอง พงษ์สวัสดิ์</t>
  </si>
  <si>
    <t>เลขที่ 134/6 หมู่ที่ 8 หนองบัวเหนือ เมืองตาก ตาก</t>
  </si>
  <si>
    <t>07B007-B001</t>
  </si>
  <si>
    <t>07B007-B002</t>
  </si>
  <si>
    <t>หมายเหตุ : ลักษณะการใช้ประโยชน์</t>
  </si>
  <si>
    <t>1. ประกอบเกษตรกรรม</t>
  </si>
  <si>
    <t>2.อยู่อาศัย</t>
  </si>
  <si>
    <t>3. อื่นๆ</t>
  </si>
  <si>
    <t>4. ทิ้งไว้ว่างเปล่าหรือไม่ได้ทำประโยชน์ตามควรแก่สภาพ</t>
  </si>
  <si>
    <t>5.ใช้ประโยชน์หลายประเภท</t>
  </si>
  <si>
    <t>แปลงที่ดินที่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</si>
</sst>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87" formatCode="00000"/>
    <numFmt numFmtId="188" formatCode="000\-00\-0000"/>
  </numFmts>
  <fonts count="11" x14ac:knownFonts="1">
    <font>
      <sz val="10"/>
      <color rgb="FF000000"/>
      <name val="Arial"/>
    </font>
    <font>
      <b/>
      <sz val="14"/>
      <color rgb="FF000000"/>
      <name val="TH SarabunPSK"/>
    </font>
    <font>
      <b/>
      <sz val="16"/>
      <color rgb="FF000000"/>
      <name val="TH SarabunPSK"/>
    </font>
    <font>
      <sz val="10"/>
      <color rgb="FF000000"/>
      <name val="TH SarabunPSK"/>
    </font>
    <font>
      <b/>
      <sz val="20"/>
      <color rgb="FF000000"/>
      <name val="TH SarabunPSK"/>
    </font>
    <font>
      <b/>
      <sz val="13"/>
      <color rgb="FF000000"/>
      <name val="TH SarabunPSK"/>
    </font>
    <font>
      <sz val="12"/>
      <color rgb="FF000000"/>
      <name val="TH SarabunIT๙"/>
      <family val="2"/>
    </font>
    <font>
      <sz val="12"/>
      <color rgb="FF000000"/>
      <name val="TH SarabunPSK"/>
      <family val="2"/>
    </font>
    <font>
      <sz val="12"/>
      <color rgb="FF000000"/>
      <name val="Arial"/>
      <family val="2"/>
    </font>
    <font>
      <b/>
      <sz val="14"/>
      <color rgb="FF000000"/>
      <name val="TH SarabunPSK"/>
      <family val="2"/>
    </font>
    <font>
      <b/>
      <sz val="20"/>
      <color rgb="FF000000"/>
      <name val="TH SarabunPSK"/>
      <family val="2"/>
    </font>
  </fonts>
  <fills count="9">
    <fill>
      <patternFill patternType="none"/>
    </fill>
    <fill>
      <patternFill patternType="gray125"/>
    </fill>
    <fill>
      <patternFill patternType="none"/>
    </fill>
    <fill>
      <patternFill patternType="solid">
        <fgColor rgb="FFFDE9D9"/>
        <bgColor rgb="FFFFFFFF"/>
      </patternFill>
    </fill>
    <fill>
      <patternFill patternType="solid">
        <fgColor rgb="FFD8D8D8"/>
        <bgColor rgb="FFFFFFFF"/>
      </patternFill>
    </fill>
    <fill>
      <patternFill patternType="solid">
        <fgColor rgb="FFEAF1DD"/>
        <bgColor rgb="FFFFFFFF"/>
      </patternFill>
    </fill>
    <fill>
      <patternFill patternType="solid">
        <fgColor rgb="FFFBD4B4"/>
        <bgColor rgb="FFFFFFFF"/>
      </patternFill>
    </fill>
    <fill>
      <patternFill patternType="solid">
        <fgColor rgb="FFD6E3BC"/>
        <bgColor rgb="FFFFFFFF"/>
      </patternFill>
    </fill>
    <fill>
      <patternFill patternType="solid">
        <fgColor rgb="FFB6DDE8"/>
        <bgColor rgb="FFFFFFFF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00">
    <xf numFmtId="0" fontId="0" fillId="2" borderId="0" xfId="0" applyFill="1"/>
    <xf numFmtId="0" fontId="1" fillId="2" borderId="0" xfId="0" applyFont="1" applyFill="1"/>
    <xf numFmtId="0" fontId="2" fillId="2" borderId="0" xfId="0" applyFont="1" applyFill="1"/>
    <xf numFmtId="0" fontId="3" fillId="2" borderId="0" xfId="0" applyFont="1" applyFill="1"/>
    <xf numFmtId="4" fontId="2" fillId="2" borderId="0" xfId="0" applyNumberFormat="1" applyFont="1" applyFill="1"/>
    <xf numFmtId="4" fontId="3" fillId="2" borderId="0" xfId="0" applyNumberFormat="1" applyFont="1" applyFill="1"/>
    <xf numFmtId="187" fontId="1" fillId="2" borderId="0" xfId="0" applyNumberFormat="1" applyFont="1" applyFill="1"/>
    <xf numFmtId="187" fontId="3" fillId="2" borderId="0" xfId="0" applyNumberFormat="1" applyFont="1" applyFill="1"/>
    <xf numFmtId="1" fontId="2" fillId="2" borderId="0" xfId="0" applyNumberFormat="1" applyFont="1" applyFill="1"/>
    <xf numFmtId="1" fontId="3" fillId="2" borderId="0" xfId="0" applyNumberFormat="1" applyFont="1" applyFill="1"/>
    <xf numFmtId="3" fontId="2" fillId="2" borderId="0" xfId="0" applyNumberFormat="1" applyFont="1" applyFill="1"/>
    <xf numFmtId="3" fontId="3" fillId="2" borderId="0" xfId="0" applyNumberFormat="1" applyFont="1" applyFill="1"/>
    <xf numFmtId="1" fontId="2" fillId="2" borderId="0" xfId="0" applyNumberFormat="1" applyFont="1" applyFill="1" applyAlignment="1">
      <alignment horizontal="center"/>
    </xf>
    <xf numFmtId="1" fontId="3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187" fontId="1" fillId="2" borderId="0" xfId="0" applyNumberFormat="1" applyFont="1" applyFill="1" applyAlignment="1">
      <alignment horizontal="left"/>
    </xf>
    <xf numFmtId="187" fontId="3" fillId="2" borderId="0" xfId="0" applyNumberFormat="1" applyFont="1" applyFill="1" applyAlignment="1">
      <alignment horizontal="left"/>
    </xf>
    <xf numFmtId="0" fontId="2" fillId="2" borderId="0" xfId="0" applyFont="1" applyFill="1" applyAlignment="1">
      <alignment horizontal="left"/>
    </xf>
    <xf numFmtId="188" fontId="2" fillId="2" borderId="0" xfId="0" applyNumberFormat="1" applyFont="1" applyFill="1" applyAlignment="1">
      <alignment horizontal="left"/>
    </xf>
    <xf numFmtId="187" fontId="2" fillId="2" borderId="0" xfId="0" applyNumberFormat="1" applyFont="1" applyFill="1" applyAlignment="1">
      <alignment horizontal="left"/>
    </xf>
    <xf numFmtId="188" fontId="3" fillId="2" borderId="0" xfId="0" applyNumberFormat="1" applyFont="1" applyFill="1" applyAlignment="1">
      <alignment horizontal="left"/>
    </xf>
    <xf numFmtId="4" fontId="4" fillId="2" borderId="0" xfId="0" applyNumberFormat="1" applyFont="1" applyFill="1"/>
    <xf numFmtId="0" fontId="3" fillId="2" borderId="13" xfId="0" applyFont="1" applyFill="1" applyBorder="1" applyAlignment="1">
      <alignment horizontal="center" vertical="center"/>
    </xf>
    <xf numFmtId="187" fontId="3" fillId="2" borderId="13" xfId="0" applyNumberFormat="1" applyFont="1" applyFill="1" applyBorder="1" applyAlignment="1">
      <alignment horizontal="center" vertical="center"/>
    </xf>
    <xf numFmtId="3" fontId="3" fillId="2" borderId="13" xfId="0" applyNumberFormat="1" applyFont="1" applyFill="1" applyBorder="1" applyAlignment="1">
      <alignment horizontal="center" vertical="center"/>
    </xf>
    <xf numFmtId="4" fontId="3" fillId="2" borderId="13" xfId="0" applyNumberFormat="1" applyFont="1" applyFill="1" applyBorder="1" applyAlignment="1">
      <alignment horizontal="center" vertical="center"/>
    </xf>
    <xf numFmtId="188" fontId="3" fillId="2" borderId="13" xfId="0" applyNumberFormat="1" applyFont="1" applyFill="1" applyBorder="1" applyAlignment="1">
      <alignment horizontal="center" vertical="center"/>
    </xf>
    <xf numFmtId="1" fontId="3" fillId="2" borderId="13" xfId="0" applyNumberFormat="1" applyFont="1" applyFill="1" applyBorder="1" applyAlignment="1">
      <alignment horizontal="center" vertical="center"/>
    </xf>
    <xf numFmtId="3" fontId="7" fillId="2" borderId="0" xfId="0" applyNumberFormat="1" applyFont="1" applyFill="1" applyAlignment="1">
      <alignment horizontal="left" vertical="center"/>
    </xf>
    <xf numFmtId="4" fontId="7" fillId="2" borderId="0" xfId="0" applyNumberFormat="1" applyFont="1" applyFill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187" fontId="7" fillId="2" borderId="0" xfId="0" applyNumberFormat="1" applyFont="1" applyFill="1" applyAlignment="1">
      <alignment horizontal="center" vertical="center"/>
    </xf>
    <xf numFmtId="0" fontId="7" fillId="2" borderId="0" xfId="0" applyFont="1" applyFill="1" applyAlignment="1">
      <alignment horizontal="left" vertical="center"/>
    </xf>
    <xf numFmtId="0" fontId="6" fillId="0" borderId="0" xfId="0" applyNumberFormat="1" applyFont="1" applyAlignment="1">
      <alignment horizontal="center" vertical="center" wrapText="1" shrinkToFit="1" readingOrder="1"/>
    </xf>
    <xf numFmtId="0" fontId="6" fillId="0" borderId="0" xfId="0" applyNumberFormat="1" applyFont="1" applyAlignment="1">
      <alignment horizontal="left" vertical="center" wrapText="1" shrinkToFit="1" readingOrder="1"/>
    </xf>
    <xf numFmtId="0" fontId="6" fillId="0" borderId="0" xfId="0" applyFont="1" applyAlignment="1">
      <alignment horizontal="left" vertical="center" wrapText="1"/>
    </xf>
    <xf numFmtId="0" fontId="7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horizontal="center"/>
    </xf>
    <xf numFmtId="0" fontId="10" fillId="2" borderId="0" xfId="0" applyFont="1" applyFill="1" applyAlignment="1">
      <alignment horizontal="right"/>
    </xf>
    <xf numFmtId="0" fontId="4" fillId="2" borderId="0" xfId="0" applyFont="1" applyFill="1" applyAlignment="1">
      <alignment horizontal="right"/>
    </xf>
    <xf numFmtId="0" fontId="1" fillId="3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4" fontId="5" fillId="3" borderId="1" xfId="0" applyNumberFormat="1" applyFont="1" applyFill="1" applyBorder="1" applyAlignment="1">
      <alignment horizontal="center" vertical="center" wrapText="1"/>
    </xf>
    <xf numFmtId="4" fontId="5" fillId="3" borderId="2" xfId="0" applyNumberFormat="1" applyFont="1" applyFill="1" applyBorder="1" applyAlignment="1">
      <alignment horizontal="center" vertical="center" wrapText="1"/>
    </xf>
    <xf numFmtId="4" fontId="5" fillId="3" borderId="3" xfId="0" applyNumberFormat="1" applyFont="1" applyFill="1" applyBorder="1" applyAlignment="1">
      <alignment horizontal="center" vertical="center" wrapText="1"/>
    </xf>
    <xf numFmtId="188" fontId="1" fillId="4" borderId="1" xfId="0" applyNumberFormat="1" applyFont="1" applyFill="1" applyBorder="1" applyAlignment="1">
      <alignment horizontal="center" vertical="center" wrapText="1"/>
    </xf>
    <xf numFmtId="188" fontId="1" fillId="4" borderId="2" xfId="0" applyNumberFormat="1" applyFont="1" applyFill="1" applyBorder="1" applyAlignment="1">
      <alignment horizontal="center" vertical="center" wrapText="1"/>
    </xf>
    <xf numFmtId="188" fontId="1" fillId="4" borderId="3" xfId="0" applyNumberFormat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/>
    </xf>
    <xf numFmtId="0" fontId="1" fillId="5" borderId="7" xfId="0" applyFont="1" applyFill="1" applyBorder="1" applyAlignment="1">
      <alignment horizontal="center" vertical="center"/>
    </xf>
    <xf numFmtId="0" fontId="1" fillId="5" borderId="8" xfId="0" applyFont="1" applyFill="1" applyBorder="1" applyAlignment="1">
      <alignment horizontal="center" vertical="center"/>
    </xf>
    <xf numFmtId="0" fontId="1" fillId="5" borderId="9" xfId="0" applyFont="1" applyFill="1" applyBorder="1" applyAlignment="1">
      <alignment horizontal="center" vertical="center"/>
    </xf>
    <xf numFmtId="0" fontId="1" fillId="5" borderId="10" xfId="0" applyFont="1" applyFill="1" applyBorder="1" applyAlignment="1">
      <alignment horizontal="center" vertical="center"/>
    </xf>
    <xf numFmtId="0" fontId="1" fillId="5" borderId="11" xfId="0" applyFont="1" applyFill="1" applyBorder="1" applyAlignment="1">
      <alignment horizontal="center" vertical="center"/>
    </xf>
    <xf numFmtId="0" fontId="1" fillId="6" borderId="4" xfId="0" applyFont="1" applyFill="1" applyBorder="1" applyAlignment="1">
      <alignment horizontal="center" vertical="center"/>
    </xf>
    <xf numFmtId="0" fontId="1" fillId="6" borderId="12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 vertical="center"/>
    </xf>
    <xf numFmtId="1" fontId="1" fillId="3" borderId="1" xfId="0" applyNumberFormat="1" applyFont="1" applyFill="1" applyBorder="1" applyAlignment="1">
      <alignment horizontal="center" vertical="center" wrapText="1"/>
    </xf>
    <xf numFmtId="1" fontId="1" fillId="3" borderId="2" xfId="0" applyNumberFormat="1" applyFont="1" applyFill="1" applyBorder="1" applyAlignment="1">
      <alignment horizontal="center" vertical="center" wrapText="1"/>
    </xf>
    <xf numFmtId="1" fontId="1" fillId="3" borderId="3" xfId="0" applyNumberFormat="1" applyFont="1" applyFill="1" applyBorder="1" applyAlignment="1">
      <alignment horizontal="center" vertical="center" wrapText="1"/>
    </xf>
    <xf numFmtId="187" fontId="1" fillId="4" borderId="1" xfId="0" applyNumberFormat="1" applyFont="1" applyFill="1" applyBorder="1" applyAlignment="1">
      <alignment horizontal="center" vertical="center"/>
    </xf>
    <xf numFmtId="187" fontId="1" fillId="4" borderId="2" xfId="0" applyNumberFormat="1" applyFont="1" applyFill="1" applyBorder="1" applyAlignment="1">
      <alignment horizontal="center" vertical="center"/>
    </xf>
    <xf numFmtId="187" fontId="1" fillId="4" borderId="3" xfId="0" applyNumberFormat="1" applyFont="1" applyFill="1" applyBorder="1" applyAlignment="1">
      <alignment horizontal="center" vertical="center"/>
    </xf>
    <xf numFmtId="4" fontId="1" fillId="5" borderId="1" xfId="0" applyNumberFormat="1" applyFont="1" applyFill="1" applyBorder="1" applyAlignment="1">
      <alignment horizontal="center" vertical="center" wrapText="1"/>
    </xf>
    <xf numFmtId="4" fontId="1" fillId="5" borderId="2" xfId="0" applyNumberFormat="1" applyFont="1" applyFill="1" applyBorder="1" applyAlignment="1">
      <alignment horizontal="center" vertical="center" wrapText="1"/>
    </xf>
    <xf numFmtId="4" fontId="1" fillId="5" borderId="3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7" borderId="12" xfId="0" applyFont="1" applyFill="1" applyBorder="1" applyAlignment="1">
      <alignment horizontal="center" vertical="center"/>
    </xf>
    <xf numFmtId="0" fontId="1" fillId="7" borderId="5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 wrapText="1"/>
    </xf>
    <xf numFmtId="187" fontId="1" fillId="4" borderId="1" xfId="0" applyNumberFormat="1" applyFont="1" applyFill="1" applyBorder="1" applyAlignment="1">
      <alignment horizontal="center" vertical="center" wrapText="1"/>
    </xf>
    <xf numFmtId="187" fontId="1" fillId="4" borderId="2" xfId="0" applyNumberFormat="1" applyFont="1" applyFill="1" applyBorder="1" applyAlignment="1">
      <alignment horizontal="center" vertical="center" wrapText="1"/>
    </xf>
    <xf numFmtId="187" fontId="1" fillId="4" borderId="3" xfId="0" applyNumberFormat="1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4" fontId="1" fillId="3" borderId="1" xfId="0" applyNumberFormat="1" applyFont="1" applyFill="1" applyBorder="1" applyAlignment="1">
      <alignment horizontal="center" vertical="center" wrapText="1"/>
    </xf>
    <xf numFmtId="4" fontId="1" fillId="3" borderId="2" xfId="0" applyNumberFormat="1" applyFont="1" applyFill="1" applyBorder="1" applyAlignment="1">
      <alignment horizontal="center" vertical="center" wrapText="1"/>
    </xf>
    <xf numFmtId="4" fontId="1" fillId="3" borderId="3" xfId="0" applyNumberFormat="1" applyFont="1" applyFill="1" applyBorder="1" applyAlignment="1">
      <alignment horizontal="center" vertical="center" wrapText="1"/>
    </xf>
    <xf numFmtId="3" fontId="1" fillId="5" borderId="1" xfId="0" applyNumberFormat="1" applyFont="1" applyFill="1" applyBorder="1" applyAlignment="1">
      <alignment horizontal="center" vertical="center" wrapText="1"/>
    </xf>
    <xf numFmtId="3" fontId="1" fillId="5" borderId="2" xfId="0" applyNumberFormat="1" applyFont="1" applyFill="1" applyBorder="1" applyAlignment="1">
      <alignment horizontal="center" vertical="center" wrapText="1"/>
    </xf>
    <xf numFmtId="3" fontId="1" fillId="5" borderId="3" xfId="0" applyNumberFormat="1" applyFont="1" applyFill="1" applyBorder="1" applyAlignment="1">
      <alignment horizontal="center" vertical="center" wrapText="1"/>
    </xf>
    <xf numFmtId="4" fontId="1" fillId="8" borderId="1" xfId="0" applyNumberFormat="1" applyFont="1" applyFill="1" applyBorder="1" applyAlignment="1">
      <alignment horizontal="center" vertical="center" wrapText="1"/>
    </xf>
    <xf numFmtId="4" fontId="1" fillId="8" borderId="2" xfId="0" applyNumberFormat="1" applyFont="1" applyFill="1" applyBorder="1" applyAlignment="1">
      <alignment horizontal="center" vertical="center" wrapText="1"/>
    </xf>
    <xf numFmtId="4" fontId="1" fillId="8" borderId="3" xfId="0" applyNumberFormat="1" applyFont="1" applyFill="1" applyBorder="1" applyAlignment="1">
      <alignment horizontal="center" vertical="center" wrapText="1"/>
    </xf>
  </cellXfs>
  <cellStyles count="1">
    <cellStyle name="ปกติ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635"/>
  <sheetViews>
    <sheetView tabSelected="1" zoomScale="90" zoomScaleNormal="90" workbookViewId="0">
      <pane ySplit="9" topLeftCell="A10" activePane="bottomLeft" state="frozen"/>
      <selection pane="bottomLeft" activeCell="AB4615" sqref="AB4615"/>
    </sheetView>
  </sheetViews>
  <sheetFormatPr defaultRowHeight="15" x14ac:dyDescent="0.35"/>
  <cols>
    <col min="1" max="1" width="6.5703125" style="15" hidden="1" customWidth="1"/>
    <col min="2" max="2" width="15.7109375" style="17" hidden="1" customWidth="1"/>
    <col min="3" max="3" width="25.7109375" style="15" hidden="1" customWidth="1"/>
    <col min="4" max="4" width="49.7109375" style="15" hidden="1" customWidth="1"/>
    <col min="5" max="5" width="4.28515625" style="3" customWidth="1"/>
    <col min="6" max="6" width="7.85546875" style="3" customWidth="1"/>
    <col min="7" max="7" width="13.140625" style="7" hidden="1" customWidth="1"/>
    <col min="8" max="8" width="7.42578125" style="3" customWidth="1"/>
    <col min="9" max="9" width="8.28515625" style="3" customWidth="1"/>
    <col min="10" max="10" width="4.85546875" style="3" customWidth="1"/>
    <col min="11" max="11" width="5.140625" style="3" customWidth="1"/>
    <col min="12" max="12" width="4.7109375" style="3" customWidth="1"/>
    <col min="13" max="13" width="14" style="3" customWidth="1"/>
    <col min="14" max="14" width="9.140625" style="11" customWidth="1"/>
    <col min="15" max="15" width="9.140625" style="5" customWidth="1"/>
    <col min="16" max="16" width="11" style="5" customWidth="1"/>
    <col min="17" max="17" width="4" style="3" customWidth="1"/>
    <col min="18" max="18" width="8.42578125" style="15" hidden="1" customWidth="1"/>
    <col min="19" max="19" width="15.7109375" style="21" hidden="1" customWidth="1"/>
    <col min="20" max="20" width="25.7109375" style="15" hidden="1" customWidth="1"/>
    <col min="21" max="21" width="40.28515625" style="15" hidden="1" customWidth="1"/>
    <col min="22" max="22" width="12.42578125" style="17" hidden="1" customWidth="1"/>
    <col min="23" max="23" width="14" style="3" customWidth="1"/>
    <col min="24" max="24" width="10.7109375" style="3" customWidth="1"/>
    <col min="25" max="25" width="8.85546875" style="3" customWidth="1"/>
    <col min="26" max="26" width="9.5703125" style="3" customWidth="1"/>
    <col min="27" max="27" width="7.7109375" style="13" customWidth="1"/>
    <col min="28" max="28" width="11" style="5" customWidth="1"/>
    <col min="29" max="29" width="12.28515625" style="5" customWidth="1"/>
    <col min="30" max="31" width="8" style="9" customWidth="1"/>
    <col min="32" max="32" width="13.28515625" style="5" customWidth="1"/>
    <col min="33" max="33" width="13.85546875" style="5" customWidth="1"/>
    <col min="34" max="34" width="18" style="5" customWidth="1"/>
    <col min="35" max="35" width="12.85546875" style="5" customWidth="1"/>
    <col min="36" max="36" width="11.85546875" style="5" customWidth="1"/>
    <col min="37" max="37" width="9.140625" style="5" customWidth="1"/>
    <col min="38" max="38" width="12.42578125" style="5" hidden="1" customWidth="1"/>
    <col min="39" max="39" width="1.5703125" style="3" customWidth="1"/>
  </cols>
  <sheetData>
    <row r="1" spans="1:38" ht="26.25" customHeight="1" x14ac:dyDescent="0.7">
      <c r="A1" s="41" t="s">
        <v>0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22"/>
    </row>
    <row r="2" spans="1:38" ht="25.5" customHeight="1" x14ac:dyDescent="0.7">
      <c r="A2" s="42" t="s">
        <v>1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</row>
    <row r="3" spans="1:38" ht="21" customHeight="1" x14ac:dyDescent="0.55000000000000004">
      <c r="A3" s="14"/>
      <c r="B3" s="16"/>
      <c r="C3" s="14"/>
      <c r="D3" s="14"/>
      <c r="E3" s="1"/>
      <c r="F3" s="1"/>
      <c r="G3" s="6"/>
      <c r="H3" s="1"/>
      <c r="I3" s="1"/>
      <c r="J3" s="2"/>
      <c r="K3" s="2"/>
      <c r="L3" s="2"/>
      <c r="M3" s="2"/>
      <c r="N3" s="10"/>
      <c r="O3" s="4"/>
      <c r="P3" s="4"/>
      <c r="Q3" s="2"/>
      <c r="R3" s="18"/>
      <c r="S3" s="19"/>
      <c r="T3" s="18"/>
      <c r="U3" s="18"/>
      <c r="V3" s="20"/>
      <c r="W3" s="2"/>
      <c r="X3" s="2"/>
      <c r="Y3" s="2"/>
      <c r="Z3" s="2"/>
      <c r="AA3" s="12"/>
      <c r="AB3" s="4"/>
      <c r="AC3" s="4"/>
      <c r="AD3" s="8"/>
      <c r="AE3" s="8"/>
      <c r="AF3" s="4"/>
    </row>
    <row r="4" spans="1:38" ht="17.25" customHeight="1" x14ac:dyDescent="0.35">
      <c r="A4" s="82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3"/>
      <c r="Q4" s="67" t="s">
        <v>2</v>
      </c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9"/>
      <c r="AG4" s="97" t="s">
        <v>3</v>
      </c>
      <c r="AH4" s="97" t="s">
        <v>4</v>
      </c>
      <c r="AI4" s="97" t="s">
        <v>5</v>
      </c>
      <c r="AJ4" s="97" t="s">
        <v>6</v>
      </c>
      <c r="AK4" s="97" t="s">
        <v>7</v>
      </c>
      <c r="AL4" s="97" t="s">
        <v>8</v>
      </c>
    </row>
    <row r="5" spans="1:38" ht="17.25" customHeight="1" x14ac:dyDescent="0.35">
      <c r="A5" s="55" t="s">
        <v>9</v>
      </c>
      <c r="B5" s="85" t="s">
        <v>10</v>
      </c>
      <c r="C5" s="55" t="s">
        <v>11</v>
      </c>
      <c r="D5" s="55" t="s">
        <v>12</v>
      </c>
      <c r="E5" s="88" t="s">
        <v>13</v>
      </c>
      <c r="F5" s="84" t="s">
        <v>15586</v>
      </c>
      <c r="G5" s="73" t="s">
        <v>14</v>
      </c>
      <c r="H5" s="58" t="s">
        <v>15</v>
      </c>
      <c r="I5" s="58" t="s">
        <v>16</v>
      </c>
      <c r="J5" s="61" t="s">
        <v>17</v>
      </c>
      <c r="K5" s="62"/>
      <c r="L5" s="63"/>
      <c r="M5" s="59" t="s">
        <v>18</v>
      </c>
      <c r="N5" s="94" t="s">
        <v>19</v>
      </c>
      <c r="O5" s="76" t="s">
        <v>20</v>
      </c>
      <c r="P5" s="76" t="s">
        <v>21</v>
      </c>
      <c r="Q5" s="79" t="s">
        <v>13</v>
      </c>
      <c r="R5" s="55" t="s">
        <v>9</v>
      </c>
      <c r="S5" s="52" t="s">
        <v>10</v>
      </c>
      <c r="T5" s="55" t="s">
        <v>11</v>
      </c>
      <c r="U5" s="55" t="s">
        <v>12</v>
      </c>
      <c r="V5" s="73" t="s">
        <v>22</v>
      </c>
      <c r="W5" s="44" t="s">
        <v>23</v>
      </c>
      <c r="X5" s="44" t="s">
        <v>24</v>
      </c>
      <c r="Y5" s="44" t="s">
        <v>18</v>
      </c>
      <c r="Z5" s="44" t="s">
        <v>25</v>
      </c>
      <c r="AA5" s="70" t="s">
        <v>26</v>
      </c>
      <c r="AB5" s="91" t="s">
        <v>27</v>
      </c>
      <c r="AC5" s="91" t="s">
        <v>28</v>
      </c>
      <c r="AD5" s="47" t="s">
        <v>29</v>
      </c>
      <c r="AE5" s="48"/>
      <c r="AF5" s="49" t="s">
        <v>30</v>
      </c>
      <c r="AG5" s="98"/>
      <c r="AH5" s="98"/>
      <c r="AI5" s="98"/>
      <c r="AJ5" s="98"/>
      <c r="AK5" s="98"/>
      <c r="AL5" s="98"/>
    </row>
    <row r="6" spans="1:38" ht="17.25" customHeight="1" x14ac:dyDescent="0.35">
      <c r="A6" s="56"/>
      <c r="B6" s="86"/>
      <c r="C6" s="56"/>
      <c r="D6" s="56"/>
      <c r="E6" s="89"/>
      <c r="F6" s="59"/>
      <c r="G6" s="74"/>
      <c r="H6" s="59"/>
      <c r="I6" s="59"/>
      <c r="J6" s="64"/>
      <c r="K6" s="65"/>
      <c r="L6" s="66"/>
      <c r="M6" s="59"/>
      <c r="N6" s="95"/>
      <c r="O6" s="77"/>
      <c r="P6" s="77"/>
      <c r="Q6" s="80"/>
      <c r="R6" s="56"/>
      <c r="S6" s="53"/>
      <c r="T6" s="56"/>
      <c r="U6" s="56"/>
      <c r="V6" s="74"/>
      <c r="W6" s="45"/>
      <c r="X6" s="45"/>
      <c r="Y6" s="45"/>
      <c r="Z6" s="45"/>
      <c r="AA6" s="71"/>
      <c r="AB6" s="92"/>
      <c r="AC6" s="92"/>
      <c r="AD6" s="70" t="s">
        <v>31</v>
      </c>
      <c r="AE6" s="70" t="s">
        <v>32</v>
      </c>
      <c r="AF6" s="50"/>
      <c r="AG6" s="98"/>
      <c r="AH6" s="98"/>
      <c r="AI6" s="98"/>
      <c r="AJ6" s="98"/>
      <c r="AK6" s="98"/>
      <c r="AL6" s="98"/>
    </row>
    <row r="7" spans="1:38" ht="17.25" customHeight="1" x14ac:dyDescent="0.35">
      <c r="A7" s="56"/>
      <c r="B7" s="86"/>
      <c r="C7" s="56"/>
      <c r="D7" s="56"/>
      <c r="E7" s="89"/>
      <c r="F7" s="59"/>
      <c r="G7" s="74"/>
      <c r="H7" s="59"/>
      <c r="I7" s="59"/>
      <c r="J7" s="88" t="s">
        <v>33</v>
      </c>
      <c r="K7" s="88" t="s">
        <v>34</v>
      </c>
      <c r="L7" s="88" t="s">
        <v>35</v>
      </c>
      <c r="M7" s="59"/>
      <c r="N7" s="95"/>
      <c r="O7" s="77"/>
      <c r="P7" s="77"/>
      <c r="Q7" s="80"/>
      <c r="R7" s="56"/>
      <c r="S7" s="53"/>
      <c r="T7" s="56"/>
      <c r="U7" s="56"/>
      <c r="V7" s="74"/>
      <c r="W7" s="45"/>
      <c r="X7" s="45"/>
      <c r="Y7" s="45"/>
      <c r="Z7" s="45"/>
      <c r="AA7" s="71"/>
      <c r="AB7" s="92"/>
      <c r="AC7" s="92"/>
      <c r="AD7" s="71"/>
      <c r="AE7" s="71"/>
      <c r="AF7" s="50"/>
      <c r="AG7" s="98"/>
      <c r="AH7" s="98"/>
      <c r="AI7" s="98"/>
      <c r="AJ7" s="98"/>
      <c r="AK7" s="98"/>
      <c r="AL7" s="98"/>
    </row>
    <row r="8" spans="1:38" ht="17.25" customHeight="1" x14ac:dyDescent="0.35">
      <c r="A8" s="56"/>
      <c r="B8" s="86"/>
      <c r="C8" s="56"/>
      <c r="D8" s="56"/>
      <c r="E8" s="89"/>
      <c r="F8" s="59"/>
      <c r="G8" s="74"/>
      <c r="H8" s="59"/>
      <c r="I8" s="59"/>
      <c r="J8" s="89"/>
      <c r="K8" s="89"/>
      <c r="L8" s="89"/>
      <c r="M8" s="59"/>
      <c r="N8" s="95"/>
      <c r="O8" s="77"/>
      <c r="P8" s="77"/>
      <c r="Q8" s="80"/>
      <c r="R8" s="56"/>
      <c r="S8" s="53"/>
      <c r="T8" s="56"/>
      <c r="U8" s="56"/>
      <c r="V8" s="74"/>
      <c r="W8" s="45"/>
      <c r="X8" s="45"/>
      <c r="Y8" s="45"/>
      <c r="Z8" s="45"/>
      <c r="AA8" s="71"/>
      <c r="AB8" s="92"/>
      <c r="AC8" s="92"/>
      <c r="AD8" s="71"/>
      <c r="AE8" s="71"/>
      <c r="AF8" s="50"/>
      <c r="AG8" s="98"/>
      <c r="AH8" s="98"/>
      <c r="AI8" s="98"/>
      <c r="AJ8" s="98"/>
      <c r="AK8" s="98"/>
      <c r="AL8" s="98"/>
    </row>
    <row r="9" spans="1:38" ht="30" customHeight="1" x14ac:dyDescent="0.35">
      <c r="A9" s="57"/>
      <c r="B9" s="87"/>
      <c r="C9" s="57"/>
      <c r="D9" s="57"/>
      <c r="E9" s="90"/>
      <c r="F9" s="60"/>
      <c r="G9" s="75"/>
      <c r="H9" s="60"/>
      <c r="I9" s="60"/>
      <c r="J9" s="90"/>
      <c r="K9" s="90"/>
      <c r="L9" s="90"/>
      <c r="M9" s="60"/>
      <c r="N9" s="96"/>
      <c r="O9" s="78"/>
      <c r="P9" s="78"/>
      <c r="Q9" s="81"/>
      <c r="R9" s="57"/>
      <c r="S9" s="54"/>
      <c r="T9" s="57"/>
      <c r="U9" s="57"/>
      <c r="V9" s="75"/>
      <c r="W9" s="46"/>
      <c r="X9" s="46"/>
      <c r="Y9" s="46"/>
      <c r="Z9" s="46"/>
      <c r="AA9" s="72"/>
      <c r="AB9" s="93"/>
      <c r="AC9" s="93"/>
      <c r="AD9" s="72"/>
      <c r="AE9" s="72"/>
      <c r="AF9" s="51"/>
      <c r="AG9" s="99"/>
      <c r="AH9" s="99"/>
      <c r="AI9" s="99"/>
      <c r="AJ9" s="99"/>
      <c r="AK9" s="99"/>
      <c r="AL9" s="99"/>
    </row>
    <row r="10" spans="1:38" x14ac:dyDescent="0.35">
      <c r="A10" s="23" t="s">
        <v>36</v>
      </c>
      <c r="B10" s="24" t="s">
        <v>37</v>
      </c>
      <c r="C10" s="23" t="s">
        <v>38</v>
      </c>
      <c r="D10" s="23" t="s">
        <v>39</v>
      </c>
      <c r="E10" s="23">
        <v>1</v>
      </c>
      <c r="F10" s="23" t="s">
        <v>40</v>
      </c>
      <c r="G10" s="24" t="s">
        <v>41</v>
      </c>
      <c r="H10" s="23" t="s">
        <v>42</v>
      </c>
      <c r="I10" s="23" t="s">
        <v>43</v>
      </c>
      <c r="J10" s="23">
        <v>0</v>
      </c>
      <c r="K10" s="23">
        <v>1</v>
      </c>
      <c r="L10" s="23">
        <v>35</v>
      </c>
      <c r="M10" s="23" t="s">
        <v>44</v>
      </c>
      <c r="N10" s="25">
        <f>((J10*400)+(K10*100))+L10</f>
        <v>135</v>
      </c>
      <c r="O10" s="26">
        <v>2000</v>
      </c>
      <c r="P10" s="26">
        <f>N10*O10</f>
        <v>270000</v>
      </c>
      <c r="Q10" s="23">
        <v>1</v>
      </c>
      <c r="R10" s="23" t="s">
        <v>36</v>
      </c>
      <c r="S10" s="27" t="s">
        <v>37</v>
      </c>
      <c r="T10" s="23" t="s">
        <v>38</v>
      </c>
      <c r="U10" s="23" t="s">
        <v>45</v>
      </c>
      <c r="V10" s="24" t="s">
        <v>46</v>
      </c>
      <c r="W10" s="23" t="s">
        <v>47</v>
      </c>
      <c r="X10" s="23" t="s">
        <v>48</v>
      </c>
      <c r="Y10" s="23" t="s">
        <v>49</v>
      </c>
      <c r="Z10" s="23">
        <v>120</v>
      </c>
      <c r="AA10" s="28">
        <v>100</v>
      </c>
      <c r="AB10" s="26">
        <v>6550</v>
      </c>
      <c r="AC10" s="26">
        <f>Z10*AB10</f>
        <v>786000</v>
      </c>
      <c r="AD10" s="28">
        <v>12</v>
      </c>
      <c r="AE10" s="28">
        <v>14</v>
      </c>
      <c r="AF10" s="26">
        <f>(AC10*(100-AE10))/100</f>
        <v>675960</v>
      </c>
      <c r="AG10" s="26">
        <f>P10+AF10</f>
        <v>945960</v>
      </c>
      <c r="AH10" s="26">
        <f>(AG10*AA10)/100</f>
        <v>945960</v>
      </c>
      <c r="AI10" s="26">
        <v>50000000</v>
      </c>
      <c r="AJ10" s="26">
        <f>IF((AI10-AH10) &gt; 1,0,IF((AI10-AH10)&lt;0,AH10-AI10,AI10-AH10))</f>
        <v>0</v>
      </c>
      <c r="AK10" s="26">
        <v>0.02</v>
      </c>
      <c r="AL10" s="26">
        <f>ROUND(AJ10*(AK10/100),2)</f>
        <v>0</v>
      </c>
    </row>
    <row r="11" spans="1:38" x14ac:dyDescent="0.35">
      <c r="A11" s="23"/>
      <c r="B11" s="24"/>
      <c r="C11" s="23"/>
      <c r="D11" s="23"/>
      <c r="E11" s="23"/>
      <c r="F11" s="23"/>
      <c r="G11" s="24"/>
      <c r="H11" s="23"/>
      <c r="I11" s="23"/>
      <c r="J11" s="23"/>
      <c r="K11" s="23"/>
      <c r="L11" s="23"/>
      <c r="M11" s="23"/>
      <c r="N11" s="25"/>
      <c r="O11" s="26"/>
      <c r="P11" s="26"/>
      <c r="Q11" s="23"/>
      <c r="R11" s="23"/>
      <c r="S11" s="27"/>
      <c r="T11" s="23"/>
      <c r="U11" s="23"/>
      <c r="V11" s="24"/>
      <c r="W11" s="23"/>
      <c r="X11" s="23"/>
      <c r="Y11" s="23"/>
      <c r="Z11" s="23"/>
      <c r="AA11" s="28"/>
      <c r="AB11" s="26"/>
      <c r="AC11" s="26"/>
      <c r="AD11" s="28"/>
      <c r="AE11" s="28"/>
      <c r="AF11" s="26"/>
      <c r="AG11" s="26" t="s">
        <v>50</v>
      </c>
      <c r="AH11" s="26">
        <f>AH10</f>
        <v>945960</v>
      </c>
      <c r="AI11" s="26"/>
      <c r="AJ11" s="26">
        <f>AJ10</f>
        <v>0</v>
      </c>
      <c r="AK11" s="26"/>
      <c r="AL11" s="26">
        <f>AL10</f>
        <v>0</v>
      </c>
    </row>
    <row r="12" spans="1:38" x14ac:dyDescent="0.35">
      <c r="A12" s="23" t="s">
        <v>51</v>
      </c>
      <c r="B12" s="24" t="s">
        <v>52</v>
      </c>
      <c r="C12" s="23" t="s">
        <v>53</v>
      </c>
      <c r="D12" s="23" t="s">
        <v>54</v>
      </c>
      <c r="E12" s="23">
        <v>2</v>
      </c>
      <c r="F12" s="23" t="s">
        <v>55</v>
      </c>
      <c r="G12" s="24" t="s">
        <v>56</v>
      </c>
      <c r="H12" s="23" t="s">
        <v>42</v>
      </c>
      <c r="I12" s="23" t="s">
        <v>57</v>
      </c>
      <c r="J12" s="23">
        <v>7</v>
      </c>
      <c r="K12" s="23">
        <v>0</v>
      </c>
      <c r="L12" s="23">
        <v>80</v>
      </c>
      <c r="M12" s="23" t="s">
        <v>58</v>
      </c>
      <c r="N12" s="25">
        <f>((J12*400)+(K12*100))+L12</f>
        <v>2880</v>
      </c>
      <c r="O12" s="26">
        <v>340</v>
      </c>
      <c r="P12" s="26">
        <f>N12*O12</f>
        <v>979200</v>
      </c>
      <c r="Q12" s="23"/>
      <c r="R12" s="23"/>
      <c r="S12" s="27"/>
      <c r="T12" s="23"/>
      <c r="U12" s="23"/>
      <c r="V12" s="24"/>
      <c r="W12" s="23"/>
      <c r="X12" s="23"/>
      <c r="Y12" s="23"/>
      <c r="Z12" s="23"/>
      <c r="AA12" s="28"/>
      <c r="AB12" s="26"/>
      <c r="AC12" s="26"/>
      <c r="AD12" s="28"/>
      <c r="AE12" s="28"/>
      <c r="AF12" s="26"/>
      <c r="AG12" s="26">
        <f>AF12+P12</f>
        <v>979200</v>
      </c>
      <c r="AH12" s="26">
        <f>AG12</f>
        <v>979200</v>
      </c>
      <c r="AI12" s="26">
        <v>50000000</v>
      </c>
      <c r="AJ12" s="26">
        <f>IF((AI12-AH12) &gt; 1,0,IF((AI12-AH12)&lt;0,AH12-AI12,AI12-AH12))</f>
        <v>0</v>
      </c>
      <c r="AK12" s="26">
        <v>0.01</v>
      </c>
      <c r="AL12" s="26">
        <f>AJ12*(AK12/100)</f>
        <v>0</v>
      </c>
    </row>
    <row r="13" spans="1:38" x14ac:dyDescent="0.35">
      <c r="A13" s="23"/>
      <c r="B13" s="24"/>
      <c r="C13" s="23"/>
      <c r="D13" s="23"/>
      <c r="E13" s="23"/>
      <c r="F13" s="23"/>
      <c r="G13" s="24"/>
      <c r="H13" s="23"/>
      <c r="I13" s="23"/>
      <c r="J13" s="23"/>
      <c r="K13" s="23"/>
      <c r="L13" s="23"/>
      <c r="M13" s="23"/>
      <c r="N13" s="25"/>
      <c r="O13" s="26"/>
      <c r="P13" s="26"/>
      <c r="Q13" s="23"/>
      <c r="R13" s="23"/>
      <c r="S13" s="27"/>
      <c r="T13" s="23"/>
      <c r="U13" s="23"/>
      <c r="V13" s="24"/>
      <c r="W13" s="23"/>
      <c r="X13" s="23"/>
      <c r="Y13" s="23"/>
      <c r="Z13" s="23"/>
      <c r="AA13" s="28"/>
      <c r="AB13" s="26"/>
      <c r="AC13" s="26"/>
      <c r="AD13" s="28"/>
      <c r="AE13" s="28"/>
      <c r="AF13" s="26"/>
      <c r="AG13" s="26" t="s">
        <v>50</v>
      </c>
      <c r="AH13" s="26">
        <f>AH12</f>
        <v>979200</v>
      </c>
      <c r="AI13" s="26"/>
      <c r="AJ13" s="26">
        <f>AJ12</f>
        <v>0</v>
      </c>
      <c r="AK13" s="26"/>
      <c r="AL13" s="26">
        <f>AL12</f>
        <v>0</v>
      </c>
    </row>
    <row r="14" spans="1:38" x14ac:dyDescent="0.35">
      <c r="A14" s="23" t="s">
        <v>59</v>
      </c>
      <c r="B14" s="24" t="s">
        <v>60</v>
      </c>
      <c r="C14" s="23" t="s">
        <v>61</v>
      </c>
      <c r="D14" s="23" t="s">
        <v>62</v>
      </c>
      <c r="E14" s="23">
        <v>3</v>
      </c>
      <c r="F14" s="23" t="s">
        <v>63</v>
      </c>
      <c r="G14" s="24" t="s">
        <v>64</v>
      </c>
      <c r="H14" s="23" t="s">
        <v>42</v>
      </c>
      <c r="I14" s="23" t="s">
        <v>65</v>
      </c>
      <c r="J14" s="23">
        <v>12</v>
      </c>
      <c r="K14" s="23">
        <v>0</v>
      </c>
      <c r="L14" s="23">
        <v>0</v>
      </c>
      <c r="M14" s="23" t="s">
        <v>58</v>
      </c>
      <c r="N14" s="25">
        <f>((J14*400)+(K14*100))+L14</f>
        <v>4800</v>
      </c>
      <c r="O14" s="26">
        <v>240</v>
      </c>
      <c r="P14" s="26">
        <f>N14*O14</f>
        <v>1152000</v>
      </c>
      <c r="Q14" s="23"/>
      <c r="R14" s="23"/>
      <c r="S14" s="27"/>
      <c r="T14" s="23"/>
      <c r="U14" s="23"/>
      <c r="V14" s="24"/>
      <c r="W14" s="23"/>
      <c r="X14" s="23"/>
      <c r="Y14" s="23"/>
      <c r="Z14" s="23"/>
      <c r="AA14" s="28"/>
      <c r="AB14" s="26"/>
      <c r="AC14" s="26"/>
      <c r="AD14" s="28"/>
      <c r="AE14" s="28"/>
      <c r="AF14" s="26"/>
      <c r="AG14" s="26">
        <f>AF14+P14</f>
        <v>1152000</v>
      </c>
      <c r="AH14" s="26">
        <f>AG14</f>
        <v>1152000</v>
      </c>
      <c r="AI14" s="26">
        <v>50000000</v>
      </c>
      <c r="AJ14" s="26">
        <f>IF((AI14-AH14) &gt; 1,0,IF((AI14-AH14)&lt;0,AH14-AI14,AI14-AH14))</f>
        <v>0</v>
      </c>
      <c r="AK14" s="26">
        <v>0.01</v>
      </c>
      <c r="AL14" s="26">
        <f>AJ14*(AK14/100)</f>
        <v>0</v>
      </c>
    </row>
    <row r="15" spans="1:38" x14ac:dyDescent="0.35">
      <c r="A15" s="23"/>
      <c r="B15" s="24"/>
      <c r="C15" s="23"/>
      <c r="D15" s="23"/>
      <c r="E15" s="23">
        <v>4</v>
      </c>
      <c r="F15" s="23" t="s">
        <v>66</v>
      </c>
      <c r="G15" s="24" t="s">
        <v>67</v>
      </c>
      <c r="H15" s="23" t="s">
        <v>42</v>
      </c>
      <c r="I15" s="23" t="s">
        <v>68</v>
      </c>
      <c r="J15" s="23">
        <v>2</v>
      </c>
      <c r="K15" s="23">
        <v>2</v>
      </c>
      <c r="L15" s="23">
        <v>79</v>
      </c>
      <c r="M15" s="23" t="s">
        <v>58</v>
      </c>
      <c r="N15" s="25">
        <f>((J15*400)+(K15*100))+L15</f>
        <v>1079</v>
      </c>
      <c r="O15" s="26">
        <v>310</v>
      </c>
      <c r="P15" s="26">
        <f>N15*O15</f>
        <v>334490</v>
      </c>
      <c r="Q15" s="23"/>
      <c r="R15" s="23"/>
      <c r="S15" s="27"/>
      <c r="T15" s="23"/>
      <c r="U15" s="23"/>
      <c r="V15" s="24"/>
      <c r="W15" s="23"/>
      <c r="X15" s="23"/>
      <c r="Y15" s="23"/>
      <c r="Z15" s="23"/>
      <c r="AA15" s="28"/>
      <c r="AB15" s="26"/>
      <c r="AC15" s="26"/>
      <c r="AD15" s="28"/>
      <c r="AE15" s="28"/>
      <c r="AF15" s="26"/>
      <c r="AG15" s="26">
        <f>AF15+P15</f>
        <v>334490</v>
      </c>
      <c r="AH15" s="26">
        <f>AG15</f>
        <v>334490</v>
      </c>
      <c r="AI15" s="26">
        <v>50000000</v>
      </c>
      <c r="AJ15" s="26">
        <f>IF((AI15-AH15) &gt; 1,0,IF((AI15-AH15)&lt;0,AH15-AI15,AI15-AH15))</f>
        <v>0</v>
      </c>
      <c r="AK15" s="26">
        <v>0.01</v>
      </c>
      <c r="AL15" s="26">
        <f>AJ15*(AK15/100)</f>
        <v>0</v>
      </c>
    </row>
    <row r="16" spans="1:38" x14ac:dyDescent="0.35">
      <c r="A16" s="23"/>
      <c r="B16" s="24"/>
      <c r="C16" s="23"/>
      <c r="D16" s="23"/>
      <c r="E16" s="23"/>
      <c r="F16" s="23"/>
      <c r="G16" s="24"/>
      <c r="H16" s="23"/>
      <c r="I16" s="23"/>
      <c r="J16" s="23"/>
      <c r="K16" s="23"/>
      <c r="L16" s="23"/>
      <c r="M16" s="23"/>
      <c r="N16" s="25"/>
      <c r="O16" s="26"/>
      <c r="P16" s="26"/>
      <c r="Q16" s="23"/>
      <c r="R16" s="23"/>
      <c r="S16" s="27"/>
      <c r="T16" s="23"/>
      <c r="U16" s="23"/>
      <c r="V16" s="24"/>
      <c r="W16" s="23"/>
      <c r="X16" s="23"/>
      <c r="Y16" s="23"/>
      <c r="Z16" s="23"/>
      <c r="AA16" s="28"/>
      <c r="AB16" s="26"/>
      <c r="AC16" s="26"/>
      <c r="AD16" s="28"/>
      <c r="AE16" s="28"/>
      <c r="AF16" s="26"/>
      <c r="AG16" s="26" t="s">
        <v>50</v>
      </c>
      <c r="AH16" s="26">
        <f>SUM(AH14:AH15)</f>
        <v>1486490</v>
      </c>
      <c r="AI16" s="26"/>
      <c r="AJ16" s="26">
        <f>SUM(AJ14:AJ15)</f>
        <v>0</v>
      </c>
      <c r="AK16" s="26"/>
      <c r="AL16" s="26">
        <f>SUM(AL14:AL15)</f>
        <v>0</v>
      </c>
    </row>
    <row r="17" spans="1:38" x14ac:dyDescent="0.35">
      <c r="A17" s="23" t="s">
        <v>69</v>
      </c>
      <c r="B17" s="24" t="s">
        <v>70</v>
      </c>
      <c r="C17" s="23" t="s">
        <v>71</v>
      </c>
      <c r="D17" s="23" t="s">
        <v>72</v>
      </c>
      <c r="E17" s="23">
        <v>5</v>
      </c>
      <c r="F17" s="23" t="s">
        <v>73</v>
      </c>
      <c r="G17" s="24" t="s">
        <v>74</v>
      </c>
      <c r="H17" s="23" t="s">
        <v>42</v>
      </c>
      <c r="I17" s="23" t="s">
        <v>75</v>
      </c>
      <c r="J17" s="23">
        <v>1</v>
      </c>
      <c r="K17" s="23">
        <v>2</v>
      </c>
      <c r="L17" s="23">
        <v>69.900000000000006</v>
      </c>
      <c r="M17" s="23" t="s">
        <v>58</v>
      </c>
      <c r="N17" s="25">
        <f>((J17*400)+(K17*100))+L17</f>
        <v>669.9</v>
      </c>
      <c r="O17" s="26">
        <v>180</v>
      </c>
      <c r="P17" s="26">
        <f>N17*O17</f>
        <v>120582</v>
      </c>
      <c r="Q17" s="23"/>
      <c r="R17" s="23"/>
      <c r="S17" s="27"/>
      <c r="T17" s="23"/>
      <c r="U17" s="23"/>
      <c r="V17" s="24"/>
      <c r="W17" s="23"/>
      <c r="X17" s="23"/>
      <c r="Y17" s="23"/>
      <c r="Z17" s="23"/>
      <c r="AA17" s="28"/>
      <c r="AB17" s="26"/>
      <c r="AC17" s="26"/>
      <c r="AD17" s="28"/>
      <c r="AE17" s="28"/>
      <c r="AF17" s="26"/>
      <c r="AG17" s="26">
        <f>AF17+P17</f>
        <v>120582</v>
      </c>
      <c r="AH17" s="26">
        <f>AG17</f>
        <v>120582</v>
      </c>
      <c r="AI17" s="26">
        <v>50000000</v>
      </c>
      <c r="AJ17" s="26">
        <f>IF((AI17-AH17) &gt; 1,0,IF((AI17-AH17)&lt;0,AH17-AI17,AI17-AH17))</f>
        <v>0</v>
      </c>
      <c r="AK17" s="26">
        <v>0.01</v>
      </c>
      <c r="AL17" s="26">
        <f>AJ17*(AK17/100)</f>
        <v>0</v>
      </c>
    </row>
    <row r="18" spans="1:38" x14ac:dyDescent="0.35">
      <c r="A18" s="23"/>
      <c r="B18" s="24"/>
      <c r="C18" s="23"/>
      <c r="D18" s="23"/>
      <c r="E18" s="23">
        <v>6</v>
      </c>
      <c r="F18" s="23" t="s">
        <v>76</v>
      </c>
      <c r="G18" s="24" t="s">
        <v>77</v>
      </c>
      <c r="H18" s="23" t="s">
        <v>42</v>
      </c>
      <c r="I18" s="23" t="s">
        <v>78</v>
      </c>
      <c r="J18" s="23">
        <v>0</v>
      </c>
      <c r="K18" s="23">
        <v>3</v>
      </c>
      <c r="L18" s="23">
        <v>80</v>
      </c>
      <c r="M18" s="23" t="s">
        <v>58</v>
      </c>
      <c r="N18" s="25">
        <f>((J18*400)+(K18*100))+L18</f>
        <v>380</v>
      </c>
      <c r="O18" s="26">
        <v>500</v>
      </c>
      <c r="P18" s="26">
        <f>N18*O18</f>
        <v>190000</v>
      </c>
      <c r="Q18" s="23"/>
      <c r="R18" s="23"/>
      <c r="S18" s="27"/>
      <c r="T18" s="23"/>
      <c r="U18" s="23"/>
      <c r="V18" s="24"/>
      <c r="W18" s="23"/>
      <c r="X18" s="23"/>
      <c r="Y18" s="23"/>
      <c r="Z18" s="23"/>
      <c r="AA18" s="28"/>
      <c r="AB18" s="26"/>
      <c r="AC18" s="26"/>
      <c r="AD18" s="28"/>
      <c r="AE18" s="28"/>
      <c r="AF18" s="26"/>
      <c r="AG18" s="26">
        <f>AF18+P18</f>
        <v>190000</v>
      </c>
      <c r="AH18" s="26">
        <f>AG18</f>
        <v>190000</v>
      </c>
      <c r="AI18" s="26">
        <v>50000000</v>
      </c>
      <c r="AJ18" s="26">
        <f>IF((AI18-AH18) &gt; 1,0,IF((AI18-AH18)&lt;0,AH18-AI18,AI18-AH18))</f>
        <v>0</v>
      </c>
      <c r="AK18" s="26">
        <v>0.01</v>
      </c>
      <c r="AL18" s="26">
        <f>AJ18*(AK18/100)</f>
        <v>0</v>
      </c>
    </row>
    <row r="19" spans="1:38" x14ac:dyDescent="0.35">
      <c r="A19" s="23"/>
      <c r="B19" s="24"/>
      <c r="C19" s="23"/>
      <c r="D19" s="23"/>
      <c r="E19" s="23">
        <v>7</v>
      </c>
      <c r="F19" s="23" t="s">
        <v>79</v>
      </c>
      <c r="G19" s="24" t="s">
        <v>80</v>
      </c>
      <c r="H19" s="23" t="s">
        <v>42</v>
      </c>
      <c r="I19" s="23" t="s">
        <v>81</v>
      </c>
      <c r="J19" s="23">
        <v>0</v>
      </c>
      <c r="K19" s="23">
        <v>1</v>
      </c>
      <c r="L19" s="23">
        <v>17.399999999999999</v>
      </c>
      <c r="M19" s="23" t="s">
        <v>58</v>
      </c>
      <c r="N19" s="25">
        <f>((J19*400)+(K19*100))+L19</f>
        <v>117.4</v>
      </c>
      <c r="O19" s="26">
        <v>180</v>
      </c>
      <c r="P19" s="26">
        <f>N19*O19</f>
        <v>21132</v>
      </c>
      <c r="Q19" s="23"/>
      <c r="R19" s="23"/>
      <c r="S19" s="27"/>
      <c r="T19" s="23"/>
      <c r="U19" s="23"/>
      <c r="V19" s="24"/>
      <c r="W19" s="23"/>
      <c r="X19" s="23"/>
      <c r="Y19" s="23"/>
      <c r="Z19" s="23"/>
      <c r="AA19" s="28"/>
      <c r="AB19" s="26"/>
      <c r="AC19" s="26"/>
      <c r="AD19" s="28"/>
      <c r="AE19" s="28"/>
      <c r="AF19" s="26"/>
      <c r="AG19" s="26">
        <f>AF19+P19</f>
        <v>21132</v>
      </c>
      <c r="AH19" s="26">
        <f>AG19</f>
        <v>21132</v>
      </c>
      <c r="AI19" s="26">
        <v>50000000</v>
      </c>
      <c r="AJ19" s="26">
        <f>IF((AI19-AH19) &gt; 1,0,IF((AI19-AH19)&lt;0,AH19-AI19,AI19-AH19))</f>
        <v>0</v>
      </c>
      <c r="AK19" s="26">
        <v>0.01</v>
      </c>
      <c r="AL19" s="26">
        <f>AJ19*(AK19/100)</f>
        <v>0</v>
      </c>
    </row>
    <row r="20" spans="1:38" x14ac:dyDescent="0.35">
      <c r="A20" s="23"/>
      <c r="B20" s="24"/>
      <c r="C20" s="23"/>
      <c r="D20" s="23"/>
      <c r="E20" s="23">
        <v>8</v>
      </c>
      <c r="F20" s="23" t="s">
        <v>82</v>
      </c>
      <c r="G20" s="24" t="s">
        <v>83</v>
      </c>
      <c r="H20" s="23" t="s">
        <v>42</v>
      </c>
      <c r="I20" s="23" t="s">
        <v>84</v>
      </c>
      <c r="J20" s="23">
        <v>0</v>
      </c>
      <c r="K20" s="23">
        <v>1</v>
      </c>
      <c r="L20" s="23">
        <v>51.6</v>
      </c>
      <c r="M20" s="23" t="s">
        <v>58</v>
      </c>
      <c r="N20" s="25">
        <f>((J20*400)+(K20*100))+L20</f>
        <v>151.6</v>
      </c>
      <c r="O20" s="26">
        <v>180</v>
      </c>
      <c r="P20" s="26">
        <f>N20*O20</f>
        <v>27288</v>
      </c>
      <c r="Q20" s="23"/>
      <c r="R20" s="23"/>
      <c r="S20" s="27"/>
      <c r="T20" s="23"/>
      <c r="U20" s="23"/>
      <c r="V20" s="24"/>
      <c r="W20" s="23"/>
      <c r="X20" s="23"/>
      <c r="Y20" s="23"/>
      <c r="Z20" s="23"/>
      <c r="AA20" s="28"/>
      <c r="AB20" s="26"/>
      <c r="AC20" s="26"/>
      <c r="AD20" s="28"/>
      <c r="AE20" s="28"/>
      <c r="AF20" s="26"/>
      <c r="AG20" s="26">
        <f>AF20+P20</f>
        <v>27288</v>
      </c>
      <c r="AH20" s="26">
        <f>AG20</f>
        <v>27288</v>
      </c>
      <c r="AI20" s="26">
        <v>50000000</v>
      </c>
      <c r="AJ20" s="26">
        <f>IF((AI20-AH20) &gt; 1,0,IF((AI20-AH20)&lt;0,AH20-AI20,AI20-AH20))</f>
        <v>0</v>
      </c>
      <c r="AK20" s="26">
        <v>0.01</v>
      </c>
      <c r="AL20" s="26">
        <f>AJ20*(AK20/100)</f>
        <v>0</v>
      </c>
    </row>
    <row r="21" spans="1:38" x14ac:dyDescent="0.35">
      <c r="A21" s="23"/>
      <c r="B21" s="24"/>
      <c r="C21" s="23"/>
      <c r="D21" s="23"/>
      <c r="E21" s="23"/>
      <c r="F21" s="23"/>
      <c r="G21" s="24"/>
      <c r="H21" s="23"/>
      <c r="I21" s="23"/>
      <c r="J21" s="23"/>
      <c r="K21" s="23"/>
      <c r="L21" s="23"/>
      <c r="M21" s="23"/>
      <c r="N21" s="25"/>
      <c r="O21" s="26"/>
      <c r="P21" s="26"/>
      <c r="Q21" s="23"/>
      <c r="R21" s="23"/>
      <c r="S21" s="27"/>
      <c r="T21" s="23"/>
      <c r="U21" s="23"/>
      <c r="V21" s="24"/>
      <c r="W21" s="23"/>
      <c r="X21" s="23"/>
      <c r="Y21" s="23"/>
      <c r="Z21" s="23"/>
      <c r="AA21" s="28"/>
      <c r="AB21" s="26"/>
      <c r="AC21" s="26"/>
      <c r="AD21" s="28"/>
      <c r="AE21" s="28"/>
      <c r="AF21" s="26"/>
      <c r="AG21" s="26" t="s">
        <v>50</v>
      </c>
      <c r="AH21" s="26">
        <f>SUM(AH17:AH20)</f>
        <v>359002</v>
      </c>
      <c r="AI21" s="26"/>
      <c r="AJ21" s="26">
        <f>SUM(AJ17:AJ20)</f>
        <v>0</v>
      </c>
      <c r="AK21" s="26"/>
      <c r="AL21" s="26">
        <f>SUM(AL17:AL20)</f>
        <v>0</v>
      </c>
    </row>
    <row r="22" spans="1:38" x14ac:dyDescent="0.35">
      <c r="A22" s="23" t="s">
        <v>85</v>
      </c>
      <c r="B22" s="24"/>
      <c r="C22" s="23" t="s">
        <v>86</v>
      </c>
      <c r="D22" s="23" t="s">
        <v>87</v>
      </c>
      <c r="E22" s="23">
        <v>9</v>
      </c>
      <c r="F22" s="23" t="s">
        <v>88</v>
      </c>
      <c r="G22" s="24" t="s">
        <v>89</v>
      </c>
      <c r="H22" s="23" t="s">
        <v>42</v>
      </c>
      <c r="I22" s="23" t="s">
        <v>90</v>
      </c>
      <c r="J22" s="23">
        <v>1</v>
      </c>
      <c r="K22" s="23">
        <v>2</v>
      </c>
      <c r="L22" s="23">
        <v>42.6</v>
      </c>
      <c r="M22" s="23" t="s">
        <v>58</v>
      </c>
      <c r="N22" s="25">
        <f>((J22*400)+(K22*100))+L22</f>
        <v>642.6</v>
      </c>
      <c r="O22" s="26">
        <v>380</v>
      </c>
      <c r="P22" s="26">
        <f>N22*O22</f>
        <v>244188</v>
      </c>
      <c r="Q22" s="23"/>
      <c r="R22" s="23"/>
      <c r="S22" s="27"/>
      <c r="T22" s="23"/>
      <c r="U22" s="23"/>
      <c r="V22" s="24"/>
      <c r="W22" s="23"/>
      <c r="X22" s="23"/>
      <c r="Y22" s="23"/>
      <c r="Z22" s="23"/>
      <c r="AA22" s="28"/>
      <c r="AB22" s="26"/>
      <c r="AC22" s="26"/>
      <c r="AD22" s="28"/>
      <c r="AE22" s="28"/>
      <c r="AF22" s="26"/>
      <c r="AG22" s="26">
        <f>AF22+P22</f>
        <v>244188</v>
      </c>
      <c r="AH22" s="26">
        <f>AG22</f>
        <v>244188</v>
      </c>
      <c r="AI22" s="26">
        <v>50000000</v>
      </c>
      <c r="AJ22" s="26">
        <f>IF((AI22-AH22) &gt; 1,0,IF((AI22-AH22)&lt;0,AH22-AI22,AI22-AH22))</f>
        <v>0</v>
      </c>
      <c r="AK22" s="26">
        <v>0.01</v>
      </c>
      <c r="AL22" s="26">
        <f>AJ22*(AK22/100)</f>
        <v>0</v>
      </c>
    </row>
    <row r="23" spans="1:38" x14ac:dyDescent="0.35">
      <c r="A23" s="23"/>
      <c r="B23" s="24"/>
      <c r="C23" s="23"/>
      <c r="D23" s="23"/>
      <c r="E23" s="23"/>
      <c r="F23" s="23"/>
      <c r="G23" s="24"/>
      <c r="H23" s="23"/>
      <c r="I23" s="23"/>
      <c r="J23" s="23"/>
      <c r="K23" s="23"/>
      <c r="L23" s="23"/>
      <c r="M23" s="23"/>
      <c r="N23" s="25"/>
      <c r="O23" s="26"/>
      <c r="P23" s="26"/>
      <c r="Q23" s="23"/>
      <c r="R23" s="23"/>
      <c r="S23" s="27"/>
      <c r="T23" s="23"/>
      <c r="U23" s="23"/>
      <c r="V23" s="24"/>
      <c r="W23" s="23"/>
      <c r="X23" s="23"/>
      <c r="Y23" s="23"/>
      <c r="Z23" s="23"/>
      <c r="AA23" s="28"/>
      <c r="AB23" s="26"/>
      <c r="AC23" s="26"/>
      <c r="AD23" s="28"/>
      <c r="AE23" s="28"/>
      <c r="AF23" s="26"/>
      <c r="AG23" s="26" t="s">
        <v>50</v>
      </c>
      <c r="AH23" s="26">
        <f>AH22</f>
        <v>244188</v>
      </c>
      <c r="AI23" s="26"/>
      <c r="AJ23" s="26">
        <f>AJ22</f>
        <v>0</v>
      </c>
      <c r="AK23" s="26"/>
      <c r="AL23" s="26">
        <f>AL22</f>
        <v>0</v>
      </c>
    </row>
    <row r="24" spans="1:38" x14ac:dyDescent="0.35">
      <c r="A24" s="23" t="s">
        <v>91</v>
      </c>
      <c r="B24" s="24" t="s">
        <v>92</v>
      </c>
      <c r="C24" s="23" t="s">
        <v>93</v>
      </c>
      <c r="D24" s="23" t="s">
        <v>94</v>
      </c>
      <c r="E24" s="23">
        <v>10</v>
      </c>
      <c r="F24" s="23" t="s">
        <v>95</v>
      </c>
      <c r="G24" s="24" t="s">
        <v>96</v>
      </c>
      <c r="H24" s="23" t="s">
        <v>42</v>
      </c>
      <c r="I24" s="23" t="s">
        <v>97</v>
      </c>
      <c r="J24" s="23">
        <v>2</v>
      </c>
      <c r="K24" s="23">
        <v>0</v>
      </c>
      <c r="L24" s="23">
        <v>91</v>
      </c>
      <c r="M24" s="23" t="s">
        <v>58</v>
      </c>
      <c r="N24" s="25">
        <f>((J24*400)+(K24*100))+L24</f>
        <v>891</v>
      </c>
      <c r="O24" s="26">
        <v>390</v>
      </c>
      <c r="P24" s="26">
        <f>N24*O24</f>
        <v>347490</v>
      </c>
      <c r="Q24" s="23"/>
      <c r="R24" s="23"/>
      <c r="S24" s="27"/>
      <c r="T24" s="23"/>
      <c r="U24" s="23"/>
      <c r="V24" s="24"/>
      <c r="W24" s="23"/>
      <c r="X24" s="23"/>
      <c r="Y24" s="23"/>
      <c r="Z24" s="23"/>
      <c r="AA24" s="28"/>
      <c r="AB24" s="26"/>
      <c r="AC24" s="26"/>
      <c r="AD24" s="28"/>
      <c r="AE24" s="28"/>
      <c r="AF24" s="26"/>
      <c r="AG24" s="26">
        <f>AF24+P24</f>
        <v>347490</v>
      </c>
      <c r="AH24" s="26">
        <f>AG24</f>
        <v>347490</v>
      </c>
      <c r="AI24" s="26">
        <v>50000000</v>
      </c>
      <c r="AJ24" s="26">
        <f>IF((AI24-AH24) &gt; 1,0,IF((AI24-AH24)&lt;0,AH24-AI24,AI24-AH24))</f>
        <v>0</v>
      </c>
      <c r="AK24" s="26">
        <v>0.01</v>
      </c>
      <c r="AL24" s="26">
        <f>AJ24*(AK24/100)</f>
        <v>0</v>
      </c>
    </row>
    <row r="25" spans="1:38" x14ac:dyDescent="0.35">
      <c r="A25" s="23"/>
      <c r="B25" s="24"/>
      <c r="C25" s="23"/>
      <c r="D25" s="23"/>
      <c r="E25" s="23"/>
      <c r="F25" s="23"/>
      <c r="G25" s="24"/>
      <c r="H25" s="23"/>
      <c r="I25" s="23"/>
      <c r="J25" s="23"/>
      <c r="K25" s="23"/>
      <c r="L25" s="23"/>
      <c r="M25" s="23"/>
      <c r="N25" s="25"/>
      <c r="O25" s="26"/>
      <c r="P25" s="26"/>
      <c r="Q25" s="23"/>
      <c r="R25" s="23"/>
      <c r="S25" s="27"/>
      <c r="T25" s="23"/>
      <c r="U25" s="23"/>
      <c r="V25" s="24"/>
      <c r="W25" s="23"/>
      <c r="X25" s="23"/>
      <c r="Y25" s="23"/>
      <c r="Z25" s="23"/>
      <c r="AA25" s="28"/>
      <c r="AB25" s="26"/>
      <c r="AC25" s="26"/>
      <c r="AD25" s="28"/>
      <c r="AE25" s="28"/>
      <c r="AF25" s="26"/>
      <c r="AG25" s="26" t="s">
        <v>50</v>
      </c>
      <c r="AH25" s="26">
        <f>AH24</f>
        <v>347490</v>
      </c>
      <c r="AI25" s="26"/>
      <c r="AJ25" s="26">
        <f>AJ24</f>
        <v>0</v>
      </c>
      <c r="AK25" s="26"/>
      <c r="AL25" s="26">
        <f>AL24</f>
        <v>0</v>
      </c>
    </row>
    <row r="26" spans="1:38" x14ac:dyDescent="0.35">
      <c r="A26" s="23" t="s">
        <v>98</v>
      </c>
      <c r="B26" s="24"/>
      <c r="C26" s="23" t="s">
        <v>99</v>
      </c>
      <c r="D26" s="23" t="s">
        <v>100</v>
      </c>
      <c r="E26" s="23">
        <v>11</v>
      </c>
      <c r="F26" s="23" t="s">
        <v>101</v>
      </c>
      <c r="G26" s="24" t="s">
        <v>102</v>
      </c>
      <c r="H26" s="23" t="s">
        <v>103</v>
      </c>
      <c r="I26" s="23" t="s">
        <v>104</v>
      </c>
      <c r="J26" s="23">
        <v>4</v>
      </c>
      <c r="K26" s="23">
        <v>3</v>
      </c>
      <c r="L26" s="23">
        <v>23</v>
      </c>
      <c r="M26" s="23" t="s">
        <v>58</v>
      </c>
      <c r="N26" s="25">
        <f>((J26*400)+(K26*100))+L26</f>
        <v>1923</v>
      </c>
      <c r="O26" s="26">
        <v>180</v>
      </c>
      <c r="P26" s="26">
        <f>N26*O26</f>
        <v>346140</v>
      </c>
      <c r="Q26" s="23"/>
      <c r="R26" s="23"/>
      <c r="S26" s="27"/>
      <c r="T26" s="23"/>
      <c r="U26" s="23"/>
      <c r="V26" s="24"/>
      <c r="W26" s="23"/>
      <c r="X26" s="23"/>
      <c r="Y26" s="23"/>
      <c r="Z26" s="23"/>
      <c r="AA26" s="28"/>
      <c r="AB26" s="26"/>
      <c r="AC26" s="26"/>
      <c r="AD26" s="28"/>
      <c r="AE26" s="28"/>
      <c r="AF26" s="26"/>
      <c r="AG26" s="26">
        <f>AF26+P26</f>
        <v>346140</v>
      </c>
      <c r="AH26" s="26">
        <f>AG26</f>
        <v>346140</v>
      </c>
      <c r="AI26" s="26">
        <v>0</v>
      </c>
      <c r="AJ26" s="26">
        <f>IF((AI26-AH26) &gt; 1,0,IF((AI26-AH26)&lt;0,AH26-AI26,AI26-AH26))</f>
        <v>346140</v>
      </c>
      <c r="AK26" s="26">
        <v>0.01</v>
      </c>
      <c r="AL26" s="26">
        <f>AJ26*(AK26/100)</f>
        <v>34.614000000000004</v>
      </c>
    </row>
    <row r="27" spans="1:38" x14ac:dyDescent="0.35">
      <c r="A27" s="23"/>
      <c r="B27" s="24"/>
      <c r="C27" s="23"/>
      <c r="D27" s="23"/>
      <c r="E27" s="23"/>
      <c r="F27" s="23"/>
      <c r="G27" s="24"/>
      <c r="H27" s="23"/>
      <c r="I27" s="23"/>
      <c r="J27" s="23"/>
      <c r="K27" s="23"/>
      <c r="L27" s="23"/>
      <c r="M27" s="23"/>
      <c r="N27" s="25"/>
      <c r="O27" s="26"/>
      <c r="P27" s="26"/>
      <c r="Q27" s="23"/>
      <c r="R27" s="23"/>
      <c r="S27" s="27"/>
      <c r="T27" s="23"/>
      <c r="U27" s="23"/>
      <c r="V27" s="24"/>
      <c r="W27" s="23"/>
      <c r="X27" s="23"/>
      <c r="Y27" s="23"/>
      <c r="Z27" s="23"/>
      <c r="AA27" s="28"/>
      <c r="AB27" s="26"/>
      <c r="AC27" s="26"/>
      <c r="AD27" s="28"/>
      <c r="AE27" s="28"/>
      <c r="AF27" s="26"/>
      <c r="AG27" s="26" t="s">
        <v>50</v>
      </c>
      <c r="AH27" s="26">
        <f>AH26</f>
        <v>346140</v>
      </c>
      <c r="AI27" s="26"/>
      <c r="AJ27" s="26">
        <f>AJ26</f>
        <v>346140</v>
      </c>
      <c r="AK27" s="26"/>
      <c r="AL27" s="26">
        <f>AL26</f>
        <v>34.614000000000004</v>
      </c>
    </row>
    <row r="28" spans="1:38" x14ac:dyDescent="0.35">
      <c r="A28" s="23" t="s">
        <v>105</v>
      </c>
      <c r="B28" s="24" t="s">
        <v>106</v>
      </c>
      <c r="C28" s="23" t="s">
        <v>107</v>
      </c>
      <c r="D28" s="23" t="s">
        <v>108</v>
      </c>
      <c r="E28" s="23">
        <v>12</v>
      </c>
      <c r="F28" s="23" t="s">
        <v>109</v>
      </c>
      <c r="G28" s="24" t="s">
        <v>110</v>
      </c>
      <c r="H28" s="23" t="s">
        <v>42</v>
      </c>
      <c r="I28" s="23" t="s">
        <v>111</v>
      </c>
      <c r="J28" s="23">
        <v>1</v>
      </c>
      <c r="K28" s="23">
        <v>0</v>
      </c>
      <c r="L28" s="23">
        <v>43</v>
      </c>
      <c r="M28" s="23" t="s">
        <v>58</v>
      </c>
      <c r="N28" s="25">
        <f>((J28*400)+(K28*100))+L28</f>
        <v>443</v>
      </c>
      <c r="O28" s="26">
        <v>390</v>
      </c>
      <c r="P28" s="26">
        <f>N28*O28</f>
        <v>172770</v>
      </c>
      <c r="Q28" s="23"/>
      <c r="R28" s="23"/>
      <c r="S28" s="27"/>
      <c r="T28" s="23"/>
      <c r="U28" s="23"/>
      <c r="V28" s="24"/>
      <c r="W28" s="23"/>
      <c r="X28" s="23"/>
      <c r="Y28" s="23"/>
      <c r="Z28" s="23"/>
      <c r="AA28" s="28"/>
      <c r="AB28" s="26"/>
      <c r="AC28" s="26"/>
      <c r="AD28" s="28"/>
      <c r="AE28" s="28"/>
      <c r="AF28" s="26"/>
      <c r="AG28" s="26">
        <f>AF28+P28</f>
        <v>172770</v>
      </c>
      <c r="AH28" s="26">
        <f>AG28</f>
        <v>172770</v>
      </c>
      <c r="AI28" s="26">
        <v>50000000</v>
      </c>
      <c r="AJ28" s="26">
        <f>IF((AI28-AH28) &gt; 1,0,IF((AI28-AH28)&lt;0,AH28-AI28,AI28-AH28))</f>
        <v>0</v>
      </c>
      <c r="AK28" s="26">
        <v>0.01</v>
      </c>
      <c r="AL28" s="26">
        <f>AJ28*(AK28/100)</f>
        <v>0</v>
      </c>
    </row>
    <row r="29" spans="1:38" x14ac:dyDescent="0.35">
      <c r="A29" s="23"/>
      <c r="B29" s="24"/>
      <c r="C29" s="23"/>
      <c r="D29" s="23"/>
      <c r="E29" s="23">
        <v>13</v>
      </c>
      <c r="F29" s="23" t="s">
        <v>112</v>
      </c>
      <c r="G29" s="24" t="s">
        <v>113</v>
      </c>
      <c r="H29" s="23" t="s">
        <v>42</v>
      </c>
      <c r="I29" s="23" t="s">
        <v>114</v>
      </c>
      <c r="J29" s="23">
        <v>4</v>
      </c>
      <c r="K29" s="23">
        <v>2</v>
      </c>
      <c r="L29" s="23">
        <v>86</v>
      </c>
      <c r="M29" s="23" t="s">
        <v>58</v>
      </c>
      <c r="N29" s="25">
        <f>((J29*400)+(K29*100))+L29</f>
        <v>1886</v>
      </c>
      <c r="O29" s="26">
        <v>390</v>
      </c>
      <c r="P29" s="26">
        <f>N29*O29</f>
        <v>735540</v>
      </c>
      <c r="Q29" s="23"/>
      <c r="R29" s="23"/>
      <c r="S29" s="27"/>
      <c r="T29" s="23"/>
      <c r="U29" s="23"/>
      <c r="V29" s="24"/>
      <c r="W29" s="23"/>
      <c r="X29" s="23"/>
      <c r="Y29" s="23"/>
      <c r="Z29" s="23"/>
      <c r="AA29" s="28"/>
      <c r="AB29" s="26"/>
      <c r="AC29" s="26"/>
      <c r="AD29" s="28"/>
      <c r="AE29" s="28"/>
      <c r="AF29" s="26"/>
      <c r="AG29" s="26">
        <f>AF29+P29</f>
        <v>735540</v>
      </c>
      <c r="AH29" s="26">
        <f>AG29</f>
        <v>735540</v>
      </c>
      <c r="AI29" s="26">
        <v>50000000</v>
      </c>
      <c r="AJ29" s="26">
        <f>IF((AI29-AH29) &gt; 1,0,IF((AI29-AH29)&lt;0,AH29-AI29,AI29-AH29))</f>
        <v>0</v>
      </c>
      <c r="AK29" s="26">
        <v>0.01</v>
      </c>
      <c r="AL29" s="26">
        <f>AJ29*(AK29/100)</f>
        <v>0</v>
      </c>
    </row>
    <row r="30" spans="1:38" x14ac:dyDescent="0.35">
      <c r="A30" s="23"/>
      <c r="B30" s="24"/>
      <c r="C30" s="23"/>
      <c r="D30" s="23"/>
      <c r="E30" s="23">
        <v>14</v>
      </c>
      <c r="F30" s="23" t="s">
        <v>115</v>
      </c>
      <c r="G30" s="24" t="s">
        <v>116</v>
      </c>
      <c r="H30" s="23" t="s">
        <v>42</v>
      </c>
      <c r="I30" s="23" t="s">
        <v>117</v>
      </c>
      <c r="J30" s="23">
        <v>1</v>
      </c>
      <c r="K30" s="23">
        <v>1</v>
      </c>
      <c r="L30" s="23">
        <v>25</v>
      </c>
      <c r="M30" s="23" t="s">
        <v>58</v>
      </c>
      <c r="N30" s="25">
        <f>((J30*400)+(K30*100))+L30</f>
        <v>525</v>
      </c>
      <c r="O30" s="26">
        <v>390</v>
      </c>
      <c r="P30" s="26">
        <f>N30*O30</f>
        <v>204750</v>
      </c>
      <c r="Q30" s="23"/>
      <c r="R30" s="23"/>
      <c r="S30" s="27"/>
      <c r="T30" s="23"/>
      <c r="U30" s="23"/>
      <c r="V30" s="24"/>
      <c r="W30" s="23"/>
      <c r="X30" s="23"/>
      <c r="Y30" s="23"/>
      <c r="Z30" s="23"/>
      <c r="AA30" s="28"/>
      <c r="AB30" s="26"/>
      <c r="AC30" s="26"/>
      <c r="AD30" s="28"/>
      <c r="AE30" s="28"/>
      <c r="AF30" s="26"/>
      <c r="AG30" s="26">
        <f>AF30+P30</f>
        <v>204750</v>
      </c>
      <c r="AH30" s="26">
        <f>AG30</f>
        <v>204750</v>
      </c>
      <c r="AI30" s="26">
        <v>50000000</v>
      </c>
      <c r="AJ30" s="26">
        <f>IF((AI30-AH30) &gt; 1,0,IF((AI30-AH30)&lt;0,AH30-AI30,AI30-AH30))</f>
        <v>0</v>
      </c>
      <c r="AK30" s="26">
        <v>0.01</v>
      </c>
      <c r="AL30" s="26">
        <f>AJ30*(AK30/100)</f>
        <v>0</v>
      </c>
    </row>
    <row r="31" spans="1:38" x14ac:dyDescent="0.35">
      <c r="A31" s="23"/>
      <c r="B31" s="24"/>
      <c r="C31" s="23"/>
      <c r="D31" s="23"/>
      <c r="E31" s="23">
        <v>15</v>
      </c>
      <c r="F31" s="23" t="s">
        <v>118</v>
      </c>
      <c r="G31" s="24" t="s">
        <v>119</v>
      </c>
      <c r="H31" s="23" t="s">
        <v>42</v>
      </c>
      <c r="I31" s="23" t="s">
        <v>120</v>
      </c>
      <c r="J31" s="23">
        <v>1</v>
      </c>
      <c r="K31" s="23">
        <v>0</v>
      </c>
      <c r="L31" s="23">
        <v>98</v>
      </c>
      <c r="M31" s="23" t="s">
        <v>58</v>
      </c>
      <c r="N31" s="25">
        <f>((J31*400)+(K31*100))+L31</f>
        <v>498</v>
      </c>
      <c r="O31" s="26">
        <v>390</v>
      </c>
      <c r="P31" s="26">
        <f>N31*O31</f>
        <v>194220</v>
      </c>
      <c r="Q31" s="23"/>
      <c r="R31" s="23"/>
      <c r="S31" s="27"/>
      <c r="T31" s="23"/>
      <c r="U31" s="23"/>
      <c r="V31" s="24"/>
      <c r="W31" s="23"/>
      <c r="X31" s="23"/>
      <c r="Y31" s="23"/>
      <c r="Z31" s="23"/>
      <c r="AA31" s="28"/>
      <c r="AB31" s="26"/>
      <c r="AC31" s="26"/>
      <c r="AD31" s="28"/>
      <c r="AE31" s="28"/>
      <c r="AF31" s="26"/>
      <c r="AG31" s="26">
        <f>AF31+P31</f>
        <v>194220</v>
      </c>
      <c r="AH31" s="26">
        <f>AG31</f>
        <v>194220</v>
      </c>
      <c r="AI31" s="26">
        <v>50000000</v>
      </c>
      <c r="AJ31" s="26">
        <f>IF((AI31-AH31) &gt; 1,0,IF((AI31-AH31)&lt;0,AH31-AI31,AI31-AH31))</f>
        <v>0</v>
      </c>
      <c r="AK31" s="26">
        <v>0.01</v>
      </c>
      <c r="AL31" s="26">
        <f>AJ31*(AK31/100)</f>
        <v>0</v>
      </c>
    </row>
    <row r="32" spans="1:38" x14ac:dyDescent="0.35">
      <c r="A32" s="23"/>
      <c r="B32" s="24"/>
      <c r="C32" s="23"/>
      <c r="D32" s="23"/>
      <c r="E32" s="23">
        <v>16</v>
      </c>
      <c r="F32" s="23" t="s">
        <v>121</v>
      </c>
      <c r="G32" s="24" t="s">
        <v>122</v>
      </c>
      <c r="H32" s="23" t="s">
        <v>42</v>
      </c>
      <c r="I32" s="23" t="s">
        <v>123</v>
      </c>
      <c r="J32" s="23">
        <v>1</v>
      </c>
      <c r="K32" s="23">
        <v>0</v>
      </c>
      <c r="L32" s="23">
        <v>43</v>
      </c>
      <c r="M32" s="23" t="s">
        <v>58</v>
      </c>
      <c r="N32" s="25">
        <f>((J32*400)+(K32*100))+L32</f>
        <v>443</v>
      </c>
      <c r="O32" s="26">
        <v>390</v>
      </c>
      <c r="P32" s="26">
        <f>N32*O32</f>
        <v>172770</v>
      </c>
      <c r="Q32" s="23"/>
      <c r="R32" s="23"/>
      <c r="S32" s="27"/>
      <c r="T32" s="23"/>
      <c r="U32" s="23"/>
      <c r="V32" s="24"/>
      <c r="W32" s="23"/>
      <c r="X32" s="23"/>
      <c r="Y32" s="23"/>
      <c r="Z32" s="23"/>
      <c r="AA32" s="28"/>
      <c r="AB32" s="26"/>
      <c r="AC32" s="26"/>
      <c r="AD32" s="28"/>
      <c r="AE32" s="28"/>
      <c r="AF32" s="26"/>
      <c r="AG32" s="26">
        <f>AF32+P32</f>
        <v>172770</v>
      </c>
      <c r="AH32" s="26">
        <f>AG32</f>
        <v>172770</v>
      </c>
      <c r="AI32" s="26">
        <v>50000000</v>
      </c>
      <c r="AJ32" s="26">
        <f>IF((AI32-AH32) &gt; 1,0,IF((AI32-AH32)&lt;0,AH32-AI32,AI32-AH32))</f>
        <v>0</v>
      </c>
      <c r="AK32" s="26">
        <v>0.01</v>
      </c>
      <c r="AL32" s="26">
        <f>AJ32*(AK32/100)</f>
        <v>0</v>
      </c>
    </row>
    <row r="33" spans="1:38" x14ac:dyDescent="0.35">
      <c r="A33" s="23"/>
      <c r="B33" s="24"/>
      <c r="C33" s="23"/>
      <c r="D33" s="23"/>
      <c r="E33" s="23"/>
      <c r="F33" s="23"/>
      <c r="G33" s="24"/>
      <c r="H33" s="23"/>
      <c r="I33" s="23"/>
      <c r="J33" s="23"/>
      <c r="K33" s="23"/>
      <c r="L33" s="23"/>
      <c r="M33" s="23"/>
      <c r="N33" s="25"/>
      <c r="O33" s="26"/>
      <c r="P33" s="26"/>
      <c r="Q33" s="23"/>
      <c r="R33" s="23"/>
      <c r="S33" s="27"/>
      <c r="T33" s="23"/>
      <c r="U33" s="23"/>
      <c r="V33" s="24"/>
      <c r="W33" s="23"/>
      <c r="X33" s="23"/>
      <c r="Y33" s="23"/>
      <c r="Z33" s="23"/>
      <c r="AA33" s="28"/>
      <c r="AB33" s="26"/>
      <c r="AC33" s="26"/>
      <c r="AD33" s="28"/>
      <c r="AE33" s="28"/>
      <c r="AF33" s="26"/>
      <c r="AG33" s="26" t="s">
        <v>50</v>
      </c>
      <c r="AH33" s="26">
        <f>SUM(AH28:AH32)</f>
        <v>1480050</v>
      </c>
      <c r="AI33" s="26"/>
      <c r="AJ33" s="26">
        <f>SUM(AJ28:AJ32)</f>
        <v>0</v>
      </c>
      <c r="AK33" s="26"/>
      <c r="AL33" s="26">
        <f>SUM(AL28:AL32)</f>
        <v>0</v>
      </c>
    </row>
    <row r="34" spans="1:38" x14ac:dyDescent="0.35">
      <c r="A34" s="23" t="s">
        <v>124</v>
      </c>
      <c r="B34" s="24"/>
      <c r="C34" s="23" t="s">
        <v>125</v>
      </c>
      <c r="D34" s="23" t="s">
        <v>126</v>
      </c>
      <c r="E34" s="23">
        <v>17</v>
      </c>
      <c r="F34" s="23" t="s">
        <v>127</v>
      </c>
      <c r="G34" s="24" t="s">
        <v>128</v>
      </c>
      <c r="H34" s="23" t="s">
        <v>129</v>
      </c>
      <c r="I34" s="23" t="s">
        <v>130</v>
      </c>
      <c r="J34" s="23">
        <v>0</v>
      </c>
      <c r="K34" s="23">
        <v>1</v>
      </c>
      <c r="L34" s="23">
        <v>98</v>
      </c>
      <c r="M34" s="23" t="s">
        <v>58</v>
      </c>
      <c r="N34" s="25">
        <f>((J34*400)+(K34*100))+L34</f>
        <v>198</v>
      </c>
      <c r="O34" s="26">
        <v>180</v>
      </c>
      <c r="P34" s="26">
        <f>N34*O34</f>
        <v>35640</v>
      </c>
      <c r="Q34" s="23"/>
      <c r="R34" s="23"/>
      <c r="S34" s="27"/>
      <c r="T34" s="23"/>
      <c r="U34" s="23"/>
      <c r="V34" s="24"/>
      <c r="W34" s="23"/>
      <c r="X34" s="23"/>
      <c r="Y34" s="23"/>
      <c r="Z34" s="23"/>
      <c r="AA34" s="28"/>
      <c r="AB34" s="26"/>
      <c r="AC34" s="26"/>
      <c r="AD34" s="28"/>
      <c r="AE34" s="28"/>
      <c r="AF34" s="26"/>
      <c r="AG34" s="26">
        <f>AF34+P34</f>
        <v>35640</v>
      </c>
      <c r="AH34" s="26">
        <f>AG34</f>
        <v>35640</v>
      </c>
      <c r="AI34" s="26">
        <v>0</v>
      </c>
      <c r="AJ34" s="26">
        <f>IF((AI34-AH34) &gt; 1,0,IF((AI34-AH34)&lt;0,AH34-AI34,AI34-AH34))</f>
        <v>35640</v>
      </c>
      <c r="AK34" s="26">
        <v>0.01</v>
      </c>
      <c r="AL34" s="26">
        <f>AJ34*(AK34/100)</f>
        <v>3.5640000000000001</v>
      </c>
    </row>
    <row r="35" spans="1:38" x14ac:dyDescent="0.35">
      <c r="A35" s="23"/>
      <c r="B35" s="24"/>
      <c r="C35" s="23"/>
      <c r="D35" s="23"/>
      <c r="E35" s="23"/>
      <c r="F35" s="23"/>
      <c r="G35" s="24"/>
      <c r="H35" s="23"/>
      <c r="I35" s="23"/>
      <c r="J35" s="23"/>
      <c r="K35" s="23"/>
      <c r="L35" s="23"/>
      <c r="M35" s="23"/>
      <c r="N35" s="25"/>
      <c r="O35" s="26"/>
      <c r="P35" s="26"/>
      <c r="Q35" s="23"/>
      <c r="R35" s="23"/>
      <c r="S35" s="27"/>
      <c r="T35" s="23"/>
      <c r="U35" s="23"/>
      <c r="V35" s="24"/>
      <c r="W35" s="23"/>
      <c r="X35" s="23"/>
      <c r="Y35" s="23"/>
      <c r="Z35" s="23"/>
      <c r="AA35" s="28"/>
      <c r="AB35" s="26"/>
      <c r="AC35" s="26"/>
      <c r="AD35" s="28"/>
      <c r="AE35" s="28"/>
      <c r="AF35" s="26"/>
      <c r="AG35" s="26" t="s">
        <v>50</v>
      </c>
      <c r="AH35" s="26">
        <f>AH34</f>
        <v>35640</v>
      </c>
      <c r="AI35" s="26"/>
      <c r="AJ35" s="26">
        <f>AJ34</f>
        <v>35640</v>
      </c>
      <c r="AK35" s="26"/>
      <c r="AL35" s="26">
        <f>AL34</f>
        <v>3.5640000000000001</v>
      </c>
    </row>
    <row r="36" spans="1:38" x14ac:dyDescent="0.35">
      <c r="A36" s="23" t="s">
        <v>131</v>
      </c>
      <c r="B36" s="24" t="s">
        <v>132</v>
      </c>
      <c r="C36" s="23" t="s">
        <v>133</v>
      </c>
      <c r="D36" s="23" t="s">
        <v>134</v>
      </c>
      <c r="E36" s="23">
        <v>18</v>
      </c>
      <c r="F36" s="23" t="s">
        <v>135</v>
      </c>
      <c r="G36" s="24" t="s">
        <v>136</v>
      </c>
      <c r="H36" s="23" t="s">
        <v>42</v>
      </c>
      <c r="I36" s="23" t="s">
        <v>137</v>
      </c>
      <c r="J36" s="23">
        <v>0</v>
      </c>
      <c r="K36" s="23">
        <v>2</v>
      </c>
      <c r="L36" s="23">
        <v>15</v>
      </c>
      <c r="M36" s="23" t="s">
        <v>138</v>
      </c>
      <c r="N36" s="25">
        <f>((J36*400)+(K36*100))+L36</f>
        <v>215</v>
      </c>
      <c r="O36" s="26">
        <v>450</v>
      </c>
      <c r="P36" s="26">
        <f>N36*O36</f>
        <v>96750</v>
      </c>
      <c r="Q36" s="23"/>
      <c r="R36" s="23"/>
      <c r="S36" s="27"/>
      <c r="T36" s="23"/>
      <c r="U36" s="23"/>
      <c r="V36" s="24"/>
      <c r="W36" s="23"/>
      <c r="X36" s="23"/>
      <c r="Y36" s="23"/>
      <c r="Z36" s="23"/>
      <c r="AA36" s="28"/>
      <c r="AB36" s="26"/>
      <c r="AC36" s="26"/>
      <c r="AD36" s="28"/>
      <c r="AE36" s="28"/>
      <c r="AF36" s="26"/>
      <c r="AG36" s="26">
        <f>AF36+P36</f>
        <v>96750</v>
      </c>
      <c r="AH36" s="26">
        <f>AG36</f>
        <v>96750</v>
      </c>
      <c r="AI36" s="26">
        <v>0</v>
      </c>
      <c r="AJ36" s="26">
        <f>IF((AI36-AH36) &gt; 1,0,IF((AI36-AH36)&lt;0,AH36-AI36,AI36-AH36))</f>
        <v>96750</v>
      </c>
      <c r="AK36" s="26">
        <v>0.3</v>
      </c>
      <c r="AL36" s="26">
        <f>AJ36*(AK36/100)</f>
        <v>290.25</v>
      </c>
    </row>
    <row r="37" spans="1:38" x14ac:dyDescent="0.35">
      <c r="A37" s="23"/>
      <c r="B37" s="24"/>
      <c r="C37" s="23"/>
      <c r="D37" s="23"/>
      <c r="E37" s="23">
        <v>19</v>
      </c>
      <c r="F37" s="23" t="s">
        <v>139</v>
      </c>
      <c r="G37" s="24" t="s">
        <v>140</v>
      </c>
      <c r="H37" s="23" t="s">
        <v>42</v>
      </c>
      <c r="I37" s="23" t="s">
        <v>141</v>
      </c>
      <c r="J37" s="23">
        <v>0</v>
      </c>
      <c r="K37" s="23">
        <v>1</v>
      </c>
      <c r="L37" s="23">
        <v>18</v>
      </c>
      <c r="M37" s="23" t="s">
        <v>138</v>
      </c>
      <c r="N37" s="25">
        <f>((J37*400)+(K37*100))+L37</f>
        <v>118</v>
      </c>
      <c r="O37" s="26">
        <v>2000</v>
      </c>
      <c r="P37" s="26">
        <f>N37*O37</f>
        <v>236000</v>
      </c>
      <c r="Q37" s="23"/>
      <c r="R37" s="23"/>
      <c r="S37" s="27"/>
      <c r="T37" s="23"/>
      <c r="U37" s="23"/>
      <c r="V37" s="24"/>
      <c r="W37" s="23"/>
      <c r="X37" s="23"/>
      <c r="Y37" s="23"/>
      <c r="Z37" s="23"/>
      <c r="AA37" s="28"/>
      <c r="AB37" s="26"/>
      <c r="AC37" s="26"/>
      <c r="AD37" s="28"/>
      <c r="AE37" s="28"/>
      <c r="AF37" s="26"/>
      <c r="AG37" s="26">
        <f>AF37+P37</f>
        <v>236000</v>
      </c>
      <c r="AH37" s="26">
        <f>AG37</f>
        <v>236000</v>
      </c>
      <c r="AI37" s="26">
        <v>0</v>
      </c>
      <c r="AJ37" s="26">
        <f>IF((AI37-AH37) &gt; 1,0,IF((AI37-AH37)&lt;0,AH37-AI37,AI37-AH37))</f>
        <v>236000</v>
      </c>
      <c r="AK37" s="26">
        <v>0.3</v>
      </c>
      <c r="AL37" s="26">
        <f>AJ37*(AK37/100)</f>
        <v>708</v>
      </c>
    </row>
    <row r="38" spans="1:38" x14ac:dyDescent="0.35">
      <c r="A38" s="23"/>
      <c r="B38" s="24"/>
      <c r="C38" s="23"/>
      <c r="D38" s="23"/>
      <c r="E38" s="23">
        <v>20</v>
      </c>
      <c r="F38" s="23" t="s">
        <v>142</v>
      </c>
      <c r="G38" s="24" t="s">
        <v>143</v>
      </c>
      <c r="H38" s="23" t="s">
        <v>42</v>
      </c>
      <c r="I38" s="23" t="s">
        <v>144</v>
      </c>
      <c r="J38" s="23">
        <v>4</v>
      </c>
      <c r="K38" s="23">
        <v>0</v>
      </c>
      <c r="L38" s="23">
        <v>0</v>
      </c>
      <c r="M38" s="23" t="s">
        <v>58</v>
      </c>
      <c r="N38" s="25">
        <f>((J38*400)+(K38*100))+L38</f>
        <v>1600</v>
      </c>
      <c r="O38" s="26">
        <v>340</v>
      </c>
      <c r="P38" s="26">
        <f>N38*O38</f>
        <v>544000</v>
      </c>
      <c r="Q38" s="23"/>
      <c r="R38" s="23"/>
      <c r="S38" s="27"/>
      <c r="T38" s="23"/>
      <c r="U38" s="23"/>
      <c r="V38" s="24"/>
      <c r="W38" s="23"/>
      <c r="X38" s="23"/>
      <c r="Y38" s="23"/>
      <c r="Z38" s="23"/>
      <c r="AA38" s="28"/>
      <c r="AB38" s="26"/>
      <c r="AC38" s="26"/>
      <c r="AD38" s="28"/>
      <c r="AE38" s="28"/>
      <c r="AF38" s="26"/>
      <c r="AG38" s="26">
        <f>AF38+P38</f>
        <v>544000</v>
      </c>
      <c r="AH38" s="26">
        <f>AG38</f>
        <v>544000</v>
      </c>
      <c r="AI38" s="26">
        <v>50000000</v>
      </c>
      <c r="AJ38" s="26">
        <f>IF((AI38-AH38) &gt; 1,0,IF((AI38-AH38)&lt;0,AH38-AI38,AI38-AH38))</f>
        <v>0</v>
      </c>
      <c r="AK38" s="26">
        <v>0.01</v>
      </c>
      <c r="AL38" s="26">
        <f>AJ38*(AK38/100)</f>
        <v>0</v>
      </c>
    </row>
    <row r="39" spans="1:38" x14ac:dyDescent="0.35">
      <c r="A39" s="23"/>
      <c r="B39" s="24"/>
      <c r="C39" s="23"/>
      <c r="D39" s="23"/>
      <c r="E39" s="23"/>
      <c r="F39" s="23"/>
      <c r="G39" s="24"/>
      <c r="H39" s="23"/>
      <c r="I39" s="23"/>
      <c r="J39" s="23"/>
      <c r="K39" s="23"/>
      <c r="L39" s="23"/>
      <c r="M39" s="23"/>
      <c r="N39" s="25"/>
      <c r="O39" s="26"/>
      <c r="P39" s="26"/>
      <c r="Q39" s="23"/>
      <c r="R39" s="23"/>
      <c r="S39" s="27"/>
      <c r="T39" s="23"/>
      <c r="U39" s="23"/>
      <c r="V39" s="24"/>
      <c r="W39" s="23"/>
      <c r="X39" s="23"/>
      <c r="Y39" s="23"/>
      <c r="Z39" s="23"/>
      <c r="AA39" s="28"/>
      <c r="AB39" s="26"/>
      <c r="AC39" s="26"/>
      <c r="AD39" s="28"/>
      <c r="AE39" s="28"/>
      <c r="AF39" s="26"/>
      <c r="AG39" s="26" t="s">
        <v>50</v>
      </c>
      <c r="AH39" s="26">
        <f>SUM(AH36:AH38)</f>
        <v>876750</v>
      </c>
      <c r="AI39" s="26"/>
      <c r="AJ39" s="26">
        <f>SUM(AJ36:AJ38)</f>
        <v>332750</v>
      </c>
      <c r="AK39" s="26"/>
      <c r="AL39" s="26">
        <f>SUM(AL36:AL38)</f>
        <v>998.25</v>
      </c>
    </row>
    <row r="40" spans="1:38" x14ac:dyDescent="0.35">
      <c r="A40" s="23" t="s">
        <v>145</v>
      </c>
      <c r="B40" s="24"/>
      <c r="C40" s="23" t="s">
        <v>146</v>
      </c>
      <c r="D40" s="23" t="s">
        <v>147</v>
      </c>
      <c r="E40" s="23">
        <v>21</v>
      </c>
      <c r="F40" s="23" t="s">
        <v>148</v>
      </c>
      <c r="G40" s="24" t="s">
        <v>149</v>
      </c>
      <c r="H40" s="23" t="s">
        <v>42</v>
      </c>
      <c r="I40" s="23" t="s">
        <v>150</v>
      </c>
      <c r="J40" s="23">
        <v>5</v>
      </c>
      <c r="K40" s="23">
        <v>3</v>
      </c>
      <c r="L40" s="23">
        <v>23</v>
      </c>
      <c r="M40" s="23" t="s">
        <v>58</v>
      </c>
      <c r="N40" s="25">
        <f>((J40*400)+(K40*100))+L40</f>
        <v>2323</v>
      </c>
      <c r="O40" s="26">
        <v>180</v>
      </c>
      <c r="P40" s="26">
        <f>N40*O40</f>
        <v>418140</v>
      </c>
      <c r="Q40" s="23"/>
      <c r="R40" s="23"/>
      <c r="S40" s="27"/>
      <c r="T40" s="23"/>
      <c r="U40" s="23"/>
      <c r="V40" s="24"/>
      <c r="W40" s="23"/>
      <c r="X40" s="23"/>
      <c r="Y40" s="23"/>
      <c r="Z40" s="23"/>
      <c r="AA40" s="28"/>
      <c r="AB40" s="26"/>
      <c r="AC40" s="26"/>
      <c r="AD40" s="28"/>
      <c r="AE40" s="28"/>
      <c r="AF40" s="26"/>
      <c r="AG40" s="26">
        <f>AF40+P40</f>
        <v>418140</v>
      </c>
      <c r="AH40" s="26">
        <f>AG40</f>
        <v>418140</v>
      </c>
      <c r="AI40" s="26">
        <v>50000000</v>
      </c>
      <c r="AJ40" s="26">
        <f>IF((AI40-AH40) &gt; 1,0,IF((AI40-AH40)&lt;0,AH40-AI40,AI40-AH40))</f>
        <v>0</v>
      </c>
      <c r="AK40" s="26">
        <v>0.01</v>
      </c>
      <c r="AL40" s="26">
        <f>AJ40*(AK40/100)</f>
        <v>0</v>
      </c>
    </row>
    <row r="41" spans="1:38" x14ac:dyDescent="0.35">
      <c r="A41" s="23"/>
      <c r="B41" s="24"/>
      <c r="C41" s="23"/>
      <c r="D41" s="23"/>
      <c r="E41" s="23"/>
      <c r="F41" s="23"/>
      <c r="G41" s="24"/>
      <c r="H41" s="23"/>
      <c r="I41" s="23"/>
      <c r="J41" s="23"/>
      <c r="K41" s="23"/>
      <c r="L41" s="23"/>
      <c r="M41" s="23"/>
      <c r="N41" s="25"/>
      <c r="O41" s="26"/>
      <c r="P41" s="26"/>
      <c r="Q41" s="23"/>
      <c r="R41" s="23"/>
      <c r="S41" s="27"/>
      <c r="T41" s="23"/>
      <c r="U41" s="23"/>
      <c r="V41" s="24"/>
      <c r="W41" s="23"/>
      <c r="X41" s="23"/>
      <c r="Y41" s="23"/>
      <c r="Z41" s="23"/>
      <c r="AA41" s="28"/>
      <c r="AB41" s="26"/>
      <c r="AC41" s="26"/>
      <c r="AD41" s="28"/>
      <c r="AE41" s="28"/>
      <c r="AF41" s="26"/>
      <c r="AG41" s="26" t="s">
        <v>50</v>
      </c>
      <c r="AH41" s="26">
        <f>AH40</f>
        <v>418140</v>
      </c>
      <c r="AI41" s="26"/>
      <c r="AJ41" s="26">
        <f>AJ40</f>
        <v>0</v>
      </c>
      <c r="AK41" s="26"/>
      <c r="AL41" s="26">
        <f>AL40</f>
        <v>0</v>
      </c>
    </row>
    <row r="42" spans="1:38" x14ac:dyDescent="0.35">
      <c r="A42" s="23" t="s">
        <v>151</v>
      </c>
      <c r="B42" s="24" t="s">
        <v>152</v>
      </c>
      <c r="C42" s="23" t="s">
        <v>153</v>
      </c>
      <c r="D42" s="23" t="s">
        <v>154</v>
      </c>
      <c r="E42" s="23">
        <v>22</v>
      </c>
      <c r="F42" s="23" t="s">
        <v>155</v>
      </c>
      <c r="G42" s="24" t="s">
        <v>156</v>
      </c>
      <c r="H42" s="23" t="s">
        <v>42</v>
      </c>
      <c r="I42" s="23" t="s">
        <v>157</v>
      </c>
      <c r="J42" s="23">
        <v>0</v>
      </c>
      <c r="K42" s="23">
        <v>2</v>
      </c>
      <c r="L42" s="23">
        <v>30</v>
      </c>
      <c r="M42" s="23" t="s">
        <v>58</v>
      </c>
      <c r="N42" s="25">
        <f>((J42*400)+(K42*100))+L42</f>
        <v>230</v>
      </c>
      <c r="O42" s="26">
        <v>330</v>
      </c>
      <c r="P42" s="26">
        <f>N42*O42</f>
        <v>75900</v>
      </c>
      <c r="Q42" s="23"/>
      <c r="R42" s="23"/>
      <c r="S42" s="27"/>
      <c r="T42" s="23"/>
      <c r="U42" s="23"/>
      <c r="V42" s="24"/>
      <c r="W42" s="23"/>
      <c r="X42" s="23"/>
      <c r="Y42" s="23"/>
      <c r="Z42" s="23"/>
      <c r="AA42" s="28"/>
      <c r="AB42" s="26"/>
      <c r="AC42" s="26"/>
      <c r="AD42" s="28"/>
      <c r="AE42" s="28"/>
      <c r="AF42" s="26"/>
      <c r="AG42" s="26">
        <f>AF42+P42</f>
        <v>75900</v>
      </c>
      <c r="AH42" s="26">
        <f>AG42</f>
        <v>75900</v>
      </c>
      <c r="AI42" s="26">
        <v>50000000</v>
      </c>
      <c r="AJ42" s="26">
        <f>IF((AI42-AH42) &gt; 1,0,IF((AI42-AH42)&lt;0,AH42-AI42,AI42-AH42))</f>
        <v>0</v>
      </c>
      <c r="AK42" s="26">
        <v>0.01</v>
      </c>
      <c r="AL42" s="26">
        <f>AJ42*(AK42/100)</f>
        <v>0</v>
      </c>
    </row>
    <row r="43" spans="1:38" x14ac:dyDescent="0.35">
      <c r="A43" s="23"/>
      <c r="B43" s="24"/>
      <c r="C43" s="23"/>
      <c r="D43" s="23"/>
      <c r="E43" s="23"/>
      <c r="F43" s="23"/>
      <c r="G43" s="24"/>
      <c r="H43" s="23"/>
      <c r="I43" s="23"/>
      <c r="J43" s="23"/>
      <c r="K43" s="23"/>
      <c r="L43" s="23"/>
      <c r="M43" s="23"/>
      <c r="N43" s="25"/>
      <c r="O43" s="26"/>
      <c r="P43" s="26"/>
      <c r="Q43" s="23"/>
      <c r="R43" s="23"/>
      <c r="S43" s="27"/>
      <c r="T43" s="23"/>
      <c r="U43" s="23"/>
      <c r="V43" s="24"/>
      <c r="W43" s="23"/>
      <c r="X43" s="23"/>
      <c r="Y43" s="23"/>
      <c r="Z43" s="23"/>
      <c r="AA43" s="28"/>
      <c r="AB43" s="26"/>
      <c r="AC43" s="26"/>
      <c r="AD43" s="28"/>
      <c r="AE43" s="28"/>
      <c r="AF43" s="26"/>
      <c r="AG43" s="26" t="s">
        <v>50</v>
      </c>
      <c r="AH43" s="26">
        <f>AH42</f>
        <v>75900</v>
      </c>
      <c r="AI43" s="26"/>
      <c r="AJ43" s="26">
        <f>AJ42</f>
        <v>0</v>
      </c>
      <c r="AK43" s="26"/>
      <c r="AL43" s="26">
        <f>AL42</f>
        <v>0</v>
      </c>
    </row>
    <row r="44" spans="1:38" x14ac:dyDescent="0.35">
      <c r="A44" s="23" t="s">
        <v>158</v>
      </c>
      <c r="B44" s="24" t="s">
        <v>159</v>
      </c>
      <c r="C44" s="23" t="s">
        <v>160</v>
      </c>
      <c r="D44" s="23" t="s">
        <v>161</v>
      </c>
      <c r="E44" s="23">
        <v>23</v>
      </c>
      <c r="F44" s="23" t="s">
        <v>162</v>
      </c>
      <c r="G44" s="24" t="s">
        <v>163</v>
      </c>
      <c r="H44" s="23" t="s">
        <v>42</v>
      </c>
      <c r="I44" s="23" t="s">
        <v>164</v>
      </c>
      <c r="J44" s="23">
        <v>0</v>
      </c>
      <c r="K44" s="23">
        <v>3</v>
      </c>
      <c r="L44" s="23">
        <v>22.5</v>
      </c>
      <c r="M44" s="23" t="s">
        <v>58</v>
      </c>
      <c r="N44" s="25">
        <f>((J44*400)+(K44*100))+L44</f>
        <v>322.5</v>
      </c>
      <c r="O44" s="26">
        <v>390</v>
      </c>
      <c r="P44" s="26">
        <f>N44*O44</f>
        <v>125775</v>
      </c>
      <c r="Q44" s="23"/>
      <c r="R44" s="23"/>
      <c r="S44" s="27"/>
      <c r="T44" s="23"/>
      <c r="U44" s="23"/>
      <c r="V44" s="24"/>
      <c r="W44" s="23"/>
      <c r="X44" s="23"/>
      <c r="Y44" s="23"/>
      <c r="Z44" s="23"/>
      <c r="AA44" s="28"/>
      <c r="AB44" s="26"/>
      <c r="AC44" s="26"/>
      <c r="AD44" s="28"/>
      <c r="AE44" s="28"/>
      <c r="AF44" s="26"/>
      <c r="AG44" s="26">
        <f>AF44+P44</f>
        <v>125775</v>
      </c>
      <c r="AH44" s="26">
        <f>AG44</f>
        <v>125775</v>
      </c>
      <c r="AI44" s="26">
        <v>50000000</v>
      </c>
      <c r="AJ44" s="26">
        <f>IF((AI44-AH44) &gt; 1,0,IF((AI44-AH44)&lt;0,AH44-AI44,AI44-AH44))</f>
        <v>0</v>
      </c>
      <c r="AK44" s="26">
        <v>0.01</v>
      </c>
      <c r="AL44" s="26">
        <f>AJ44*(AK44/100)</f>
        <v>0</v>
      </c>
    </row>
    <row r="45" spans="1:38" x14ac:dyDescent="0.35">
      <c r="A45" s="23"/>
      <c r="B45" s="24"/>
      <c r="C45" s="23"/>
      <c r="D45" s="23"/>
      <c r="E45" s="23">
        <v>24</v>
      </c>
      <c r="F45" s="23" t="s">
        <v>165</v>
      </c>
      <c r="G45" s="24" t="s">
        <v>166</v>
      </c>
      <c r="H45" s="23" t="s">
        <v>42</v>
      </c>
      <c r="I45" s="23" t="s">
        <v>167</v>
      </c>
      <c r="J45" s="23">
        <v>3</v>
      </c>
      <c r="K45" s="23">
        <v>1</v>
      </c>
      <c r="L45" s="23">
        <v>67</v>
      </c>
      <c r="M45" s="23" t="s">
        <v>58</v>
      </c>
      <c r="N45" s="25">
        <f>((J45*400)+(K45*100))+L45</f>
        <v>1367</v>
      </c>
      <c r="O45" s="26">
        <v>440</v>
      </c>
      <c r="P45" s="26">
        <f>N45*O45</f>
        <v>601480</v>
      </c>
      <c r="Q45" s="23"/>
      <c r="R45" s="23"/>
      <c r="S45" s="27"/>
      <c r="T45" s="23"/>
      <c r="U45" s="23"/>
      <c r="V45" s="24"/>
      <c r="W45" s="23"/>
      <c r="X45" s="23"/>
      <c r="Y45" s="23"/>
      <c r="Z45" s="23"/>
      <c r="AA45" s="28"/>
      <c r="AB45" s="26"/>
      <c r="AC45" s="26"/>
      <c r="AD45" s="28"/>
      <c r="AE45" s="28"/>
      <c r="AF45" s="26"/>
      <c r="AG45" s="26">
        <f>AF45+P45</f>
        <v>601480</v>
      </c>
      <c r="AH45" s="26">
        <f>AG45</f>
        <v>601480</v>
      </c>
      <c r="AI45" s="26">
        <v>50000000</v>
      </c>
      <c r="AJ45" s="26">
        <f>IF((AI45-AH45) &gt; 1,0,IF((AI45-AH45)&lt;0,AH45-AI45,AI45-AH45))</f>
        <v>0</v>
      </c>
      <c r="AK45" s="26">
        <v>0.01</v>
      </c>
      <c r="AL45" s="26">
        <f>AJ45*(AK45/100)</f>
        <v>0</v>
      </c>
    </row>
    <row r="46" spans="1:38" x14ac:dyDescent="0.35">
      <c r="A46" s="23"/>
      <c r="B46" s="24"/>
      <c r="C46" s="23"/>
      <c r="D46" s="23"/>
      <c r="E46" s="23"/>
      <c r="F46" s="23"/>
      <c r="G46" s="24"/>
      <c r="H46" s="23"/>
      <c r="I46" s="23"/>
      <c r="J46" s="23"/>
      <c r="K46" s="23"/>
      <c r="L46" s="23"/>
      <c r="M46" s="23"/>
      <c r="N46" s="25"/>
      <c r="O46" s="26"/>
      <c r="P46" s="26"/>
      <c r="Q46" s="23"/>
      <c r="R46" s="23"/>
      <c r="S46" s="27"/>
      <c r="T46" s="23"/>
      <c r="U46" s="23"/>
      <c r="V46" s="24"/>
      <c r="W46" s="23"/>
      <c r="X46" s="23"/>
      <c r="Y46" s="23"/>
      <c r="Z46" s="23"/>
      <c r="AA46" s="28"/>
      <c r="AB46" s="26"/>
      <c r="AC46" s="26"/>
      <c r="AD46" s="28"/>
      <c r="AE46" s="28"/>
      <c r="AF46" s="26"/>
      <c r="AG46" s="26" t="s">
        <v>50</v>
      </c>
      <c r="AH46" s="26">
        <f>SUM(AH44:AH45)</f>
        <v>727255</v>
      </c>
      <c r="AI46" s="26"/>
      <c r="AJ46" s="26">
        <f>SUM(AJ44:AJ45)</f>
        <v>0</v>
      </c>
      <c r="AK46" s="26"/>
      <c r="AL46" s="26">
        <f>SUM(AL44:AL45)</f>
        <v>0</v>
      </c>
    </row>
    <row r="47" spans="1:38" x14ac:dyDescent="0.35">
      <c r="A47" s="23" t="s">
        <v>168</v>
      </c>
      <c r="B47" s="24" t="s">
        <v>169</v>
      </c>
      <c r="C47" s="23" t="s">
        <v>170</v>
      </c>
      <c r="D47" s="23" t="s">
        <v>171</v>
      </c>
      <c r="E47" s="23">
        <v>25</v>
      </c>
      <c r="F47" s="23" t="s">
        <v>172</v>
      </c>
      <c r="G47" s="24" t="s">
        <v>173</v>
      </c>
      <c r="H47" s="23" t="s">
        <v>42</v>
      </c>
      <c r="I47" s="23" t="s">
        <v>174</v>
      </c>
      <c r="J47" s="23">
        <v>4</v>
      </c>
      <c r="K47" s="23">
        <v>1</v>
      </c>
      <c r="L47" s="23">
        <v>50</v>
      </c>
      <c r="M47" s="23" t="s">
        <v>58</v>
      </c>
      <c r="N47" s="25">
        <f>((J47*400)+(K47*100))+L47</f>
        <v>1750</v>
      </c>
      <c r="O47" s="26">
        <v>1500</v>
      </c>
      <c r="P47" s="26">
        <f>N47*O47</f>
        <v>2625000</v>
      </c>
      <c r="Q47" s="23"/>
      <c r="R47" s="23"/>
      <c r="S47" s="27"/>
      <c r="T47" s="23"/>
      <c r="U47" s="23"/>
      <c r="V47" s="24"/>
      <c r="W47" s="23"/>
      <c r="X47" s="23"/>
      <c r="Y47" s="23"/>
      <c r="Z47" s="23"/>
      <c r="AA47" s="28"/>
      <c r="AB47" s="26"/>
      <c r="AC47" s="26"/>
      <c r="AD47" s="28"/>
      <c r="AE47" s="28"/>
      <c r="AF47" s="26"/>
      <c r="AG47" s="26">
        <f>AF47+P47</f>
        <v>2625000</v>
      </c>
      <c r="AH47" s="26">
        <f>AG47</f>
        <v>2625000</v>
      </c>
      <c r="AI47" s="26">
        <v>50000000</v>
      </c>
      <c r="AJ47" s="26">
        <f>IF((AI47-AH47) &gt; 1,0,IF((AI47-AH47)&lt;0,AH47-AI47,AI47-AH47))</f>
        <v>0</v>
      </c>
      <c r="AK47" s="26">
        <v>0.01</v>
      </c>
      <c r="AL47" s="26">
        <f>AJ47*(AK47/100)</f>
        <v>0</v>
      </c>
    </row>
    <row r="48" spans="1:38" x14ac:dyDescent="0.35">
      <c r="A48" s="23"/>
      <c r="B48" s="24"/>
      <c r="C48" s="23"/>
      <c r="D48" s="23"/>
      <c r="E48" s="23"/>
      <c r="F48" s="23"/>
      <c r="G48" s="24"/>
      <c r="H48" s="23"/>
      <c r="I48" s="23"/>
      <c r="J48" s="23">
        <v>0</v>
      </c>
      <c r="K48" s="23">
        <v>0</v>
      </c>
      <c r="L48" s="23">
        <v>62</v>
      </c>
      <c r="M48" s="23" t="s">
        <v>44</v>
      </c>
      <c r="N48" s="25">
        <f>((J48*400)+(K48*100))+L48</f>
        <v>62</v>
      </c>
      <c r="O48" s="26">
        <v>1500</v>
      </c>
      <c r="P48" s="26">
        <f>N48*O48</f>
        <v>93000</v>
      </c>
      <c r="Q48" s="23">
        <v>1</v>
      </c>
      <c r="R48" s="23" t="s">
        <v>168</v>
      </c>
      <c r="S48" s="27" t="s">
        <v>169</v>
      </c>
      <c r="T48" s="23" t="s">
        <v>170</v>
      </c>
      <c r="U48" s="23" t="s">
        <v>175</v>
      </c>
      <c r="V48" s="24" t="s">
        <v>176</v>
      </c>
      <c r="W48" s="23" t="s">
        <v>47</v>
      </c>
      <c r="X48" s="23" t="s">
        <v>48</v>
      </c>
      <c r="Y48" s="23" t="s">
        <v>49</v>
      </c>
      <c r="Z48" s="23">
        <v>225</v>
      </c>
      <c r="AA48" s="28">
        <v>100</v>
      </c>
      <c r="AB48" s="26">
        <v>6550</v>
      </c>
      <c r="AC48" s="26">
        <f>Z48*AB48</f>
        <v>1473750</v>
      </c>
      <c r="AD48" s="28">
        <v>22</v>
      </c>
      <c r="AE48" s="28">
        <v>34</v>
      </c>
      <c r="AF48" s="26">
        <f>(AC48*(100-AE48))/100</f>
        <v>972675</v>
      </c>
      <c r="AG48" s="26">
        <f>P48+AF48</f>
        <v>1065675</v>
      </c>
      <c r="AH48" s="26">
        <f>(AG48*AA48)/100</f>
        <v>1065675</v>
      </c>
      <c r="AI48" s="26">
        <v>50000000</v>
      </c>
      <c r="AJ48" s="26">
        <f>IF((AI48-AH48) &gt; 1,0,IF((AI48-AH48)&lt;0,AH48-AI48,AI48-AH48))</f>
        <v>0</v>
      </c>
      <c r="AK48" s="26">
        <v>0.02</v>
      </c>
      <c r="AL48" s="26">
        <f>ROUND(AJ48*(AK48/100),2)</f>
        <v>0</v>
      </c>
    </row>
    <row r="49" spans="1:39" x14ac:dyDescent="0.35">
      <c r="A49" s="23"/>
      <c r="B49" s="24"/>
      <c r="C49" s="23"/>
      <c r="D49" s="23"/>
      <c r="E49" s="23"/>
      <c r="F49" s="23"/>
      <c r="G49" s="24"/>
      <c r="H49" s="23"/>
      <c r="I49" s="23"/>
      <c r="J49" s="23"/>
      <c r="K49" s="23"/>
      <c r="L49" s="23"/>
      <c r="M49" s="23"/>
      <c r="N49" s="25"/>
      <c r="O49" s="26"/>
      <c r="P49" s="26"/>
      <c r="Q49" s="23"/>
      <c r="R49" s="23"/>
      <c r="S49" s="27"/>
      <c r="T49" s="23"/>
      <c r="U49" s="23"/>
      <c r="V49" s="24"/>
      <c r="W49" s="23"/>
      <c r="X49" s="23"/>
      <c r="Y49" s="23"/>
      <c r="Z49" s="23"/>
      <c r="AA49" s="28"/>
      <c r="AB49" s="26"/>
      <c r="AC49" s="26"/>
      <c r="AD49" s="28"/>
      <c r="AE49" s="28"/>
      <c r="AF49" s="26"/>
      <c r="AG49" s="26" t="s">
        <v>50</v>
      </c>
      <c r="AH49" s="26">
        <f>SUM(AH47:AH48)</f>
        <v>3690675</v>
      </c>
      <c r="AI49" s="26"/>
      <c r="AJ49" s="26">
        <f>SUM(AJ47:AJ48)</f>
        <v>0</v>
      </c>
      <c r="AK49" s="26"/>
      <c r="AL49" s="26">
        <f>SUM(AL47:AL48)</f>
        <v>0</v>
      </c>
    </row>
    <row r="50" spans="1:39" x14ac:dyDescent="0.35">
      <c r="A50" s="23" t="s">
        <v>177</v>
      </c>
      <c r="B50" s="24"/>
      <c r="C50" s="23" t="s">
        <v>178</v>
      </c>
      <c r="D50" s="23" t="s">
        <v>179</v>
      </c>
      <c r="E50" s="23">
        <v>26</v>
      </c>
      <c r="F50" s="23" t="s">
        <v>180</v>
      </c>
      <c r="G50" s="24" t="s">
        <v>181</v>
      </c>
      <c r="H50" s="23" t="s">
        <v>129</v>
      </c>
      <c r="I50" s="23" t="s">
        <v>182</v>
      </c>
      <c r="J50" s="23">
        <v>9</v>
      </c>
      <c r="K50" s="23">
        <v>1</v>
      </c>
      <c r="L50" s="23">
        <v>84</v>
      </c>
      <c r="M50" s="23" t="s">
        <v>58</v>
      </c>
      <c r="N50" s="25">
        <f>((J50*400)+(K50*100))+L50</f>
        <v>3784</v>
      </c>
      <c r="O50" s="26">
        <v>180</v>
      </c>
      <c r="P50" s="26">
        <f>N50*O50</f>
        <v>681120</v>
      </c>
      <c r="Q50" s="23"/>
      <c r="R50" s="23"/>
      <c r="S50" s="27"/>
      <c r="T50" s="23"/>
      <c r="U50" s="23"/>
      <c r="V50" s="24"/>
      <c r="W50" s="23"/>
      <c r="X50" s="23"/>
      <c r="Y50" s="23"/>
      <c r="Z50" s="23"/>
      <c r="AA50" s="28"/>
      <c r="AB50" s="26"/>
      <c r="AC50" s="26"/>
      <c r="AD50" s="28"/>
      <c r="AE50" s="28"/>
      <c r="AF50" s="26"/>
      <c r="AG50" s="26">
        <f>AF50+P50</f>
        <v>681120</v>
      </c>
      <c r="AH50" s="26">
        <f>AG50</f>
        <v>681120</v>
      </c>
      <c r="AI50" s="26">
        <v>0</v>
      </c>
      <c r="AJ50" s="26">
        <f>IF((AI50-AH50) &gt; 1,0,IF((AI50-AH50)&lt;0,AH50-AI50,AI50-AH50))</f>
        <v>681120</v>
      </c>
      <c r="AK50" s="26">
        <v>0.01</v>
      </c>
      <c r="AL50" s="26">
        <f>AJ50*(AK50/100)</f>
        <v>68.112000000000009</v>
      </c>
    </row>
    <row r="51" spans="1:39" x14ac:dyDescent="0.35">
      <c r="A51" s="23"/>
      <c r="B51" s="24"/>
      <c r="C51" s="23"/>
      <c r="D51" s="23"/>
      <c r="E51" s="23">
        <v>27</v>
      </c>
      <c r="F51" s="23" t="s">
        <v>183</v>
      </c>
      <c r="G51" s="24" t="s">
        <v>184</v>
      </c>
      <c r="H51" s="23" t="s">
        <v>103</v>
      </c>
      <c r="I51" s="23" t="s">
        <v>185</v>
      </c>
      <c r="J51" s="23">
        <v>4</v>
      </c>
      <c r="K51" s="23">
        <v>2</v>
      </c>
      <c r="L51" s="23">
        <v>43</v>
      </c>
      <c r="M51" s="23" t="s">
        <v>58</v>
      </c>
      <c r="N51" s="25">
        <f>((J51*400)+(K51*100))+L51</f>
        <v>1843</v>
      </c>
      <c r="O51" s="26">
        <v>180</v>
      </c>
      <c r="P51" s="26">
        <f>N51*O51</f>
        <v>331740</v>
      </c>
      <c r="Q51" s="23"/>
      <c r="R51" s="23"/>
      <c r="S51" s="27"/>
      <c r="T51" s="23"/>
      <c r="U51" s="23"/>
      <c r="V51" s="24"/>
      <c r="W51" s="23"/>
      <c r="X51" s="23"/>
      <c r="Y51" s="23"/>
      <c r="Z51" s="23"/>
      <c r="AA51" s="28"/>
      <c r="AB51" s="26"/>
      <c r="AC51" s="26"/>
      <c r="AD51" s="28"/>
      <c r="AE51" s="28"/>
      <c r="AF51" s="26"/>
      <c r="AG51" s="26">
        <f>AF51+P51</f>
        <v>331740</v>
      </c>
      <c r="AH51" s="26">
        <f>AG51</f>
        <v>331740</v>
      </c>
      <c r="AI51" s="26">
        <v>0</v>
      </c>
      <c r="AJ51" s="26">
        <f>IF((AI51-AH51) &gt; 1,0,IF((AI51-AH51)&lt;0,AH51-AI51,AI51-AH51))</f>
        <v>331740</v>
      </c>
      <c r="AK51" s="26">
        <v>0.01</v>
      </c>
      <c r="AL51" s="26">
        <f>AJ51*(AK51/100)</f>
        <v>33.173999999999999</v>
      </c>
    </row>
    <row r="52" spans="1:39" x14ac:dyDescent="0.35">
      <c r="A52" s="23"/>
      <c r="B52" s="24"/>
      <c r="C52" s="23"/>
      <c r="D52" s="23"/>
      <c r="E52" s="23"/>
      <c r="F52" s="23"/>
      <c r="G52" s="24"/>
      <c r="H52" s="23"/>
      <c r="I52" s="23"/>
      <c r="J52" s="23"/>
      <c r="K52" s="23"/>
      <c r="L52" s="23"/>
      <c r="M52" s="23"/>
      <c r="N52" s="25"/>
      <c r="O52" s="26"/>
      <c r="P52" s="26"/>
      <c r="Q52" s="23"/>
      <c r="R52" s="23"/>
      <c r="S52" s="27"/>
      <c r="T52" s="23"/>
      <c r="U52" s="23"/>
      <c r="V52" s="24"/>
      <c r="W52" s="23"/>
      <c r="X52" s="23"/>
      <c r="Y52" s="23"/>
      <c r="Z52" s="23"/>
      <c r="AA52" s="28"/>
      <c r="AB52" s="26"/>
      <c r="AC52" s="26"/>
      <c r="AD52" s="28"/>
      <c r="AE52" s="28"/>
      <c r="AF52" s="26"/>
      <c r="AG52" s="26" t="s">
        <v>50</v>
      </c>
      <c r="AH52" s="26">
        <f>SUM(AH50:AH51)</f>
        <v>1012860</v>
      </c>
      <c r="AI52" s="26"/>
      <c r="AJ52" s="26">
        <f>SUM(AJ50:AJ51)</f>
        <v>1012860</v>
      </c>
      <c r="AK52" s="26"/>
      <c r="AL52" s="26">
        <f>SUM(AL50:AL51)</f>
        <v>101.286</v>
      </c>
    </row>
    <row r="53" spans="1:39" x14ac:dyDescent="0.35">
      <c r="A53" s="23" t="s">
        <v>186</v>
      </c>
      <c r="B53" s="24" t="s">
        <v>187</v>
      </c>
      <c r="C53" s="23" t="s">
        <v>188</v>
      </c>
      <c r="D53" s="23" t="s">
        <v>189</v>
      </c>
      <c r="E53" s="23">
        <v>28</v>
      </c>
      <c r="F53" s="23" t="s">
        <v>190</v>
      </c>
      <c r="G53" s="24" t="s">
        <v>191</v>
      </c>
      <c r="H53" s="23" t="s">
        <v>42</v>
      </c>
      <c r="I53" s="23" t="s">
        <v>192</v>
      </c>
      <c r="J53" s="23">
        <v>0</v>
      </c>
      <c r="K53" s="23">
        <v>2</v>
      </c>
      <c r="L53" s="23">
        <v>55</v>
      </c>
      <c r="M53" s="23" t="s">
        <v>58</v>
      </c>
      <c r="N53" s="25">
        <f t="shared" ref="N53:N66" si="0">((J53*400)+(K53*100))+L53</f>
        <v>255</v>
      </c>
      <c r="O53" s="26">
        <v>180</v>
      </c>
      <c r="P53" s="26">
        <f t="shared" ref="P53:P66" si="1">N53*O53</f>
        <v>45900</v>
      </c>
      <c r="Q53" s="23"/>
      <c r="R53" s="23"/>
      <c r="S53" s="27"/>
      <c r="T53" s="23"/>
      <c r="U53" s="23"/>
      <c r="V53" s="24"/>
      <c r="W53" s="23"/>
      <c r="X53" s="23"/>
      <c r="Y53" s="23"/>
      <c r="Z53" s="23"/>
      <c r="AA53" s="28"/>
      <c r="AB53" s="26"/>
      <c r="AC53" s="26"/>
      <c r="AD53" s="28"/>
      <c r="AE53" s="28"/>
      <c r="AF53" s="26"/>
      <c r="AG53" s="26">
        <f>AF53+P53</f>
        <v>45900</v>
      </c>
      <c r="AH53" s="26">
        <f>AG53</f>
        <v>45900</v>
      </c>
      <c r="AI53" s="26">
        <v>50000000</v>
      </c>
      <c r="AJ53" s="26">
        <f t="shared" ref="AJ53:AJ66" si="2">IF((AI53-AH53) &gt; 1,0,IF((AI53-AH53)&lt;0,AH53-AI53,AI53-AH53))</f>
        <v>0</v>
      </c>
      <c r="AK53" s="26">
        <v>0.01</v>
      </c>
      <c r="AL53" s="26">
        <f>AJ53*(AK53/100)</f>
        <v>0</v>
      </c>
    </row>
    <row r="54" spans="1:39" x14ac:dyDescent="0.35">
      <c r="A54" s="23"/>
      <c r="B54" s="24"/>
      <c r="C54" s="23"/>
      <c r="D54" s="23"/>
      <c r="E54" s="23">
        <v>29</v>
      </c>
      <c r="F54" s="23" t="s">
        <v>193</v>
      </c>
      <c r="G54" s="24" t="s">
        <v>194</v>
      </c>
      <c r="H54" s="23" t="s">
        <v>42</v>
      </c>
      <c r="I54" s="23" t="s">
        <v>195</v>
      </c>
      <c r="J54" s="23">
        <v>5</v>
      </c>
      <c r="K54" s="23">
        <v>2</v>
      </c>
      <c r="L54" s="23">
        <v>33</v>
      </c>
      <c r="M54" s="23" t="s">
        <v>58</v>
      </c>
      <c r="N54" s="25">
        <f t="shared" si="0"/>
        <v>2233</v>
      </c>
      <c r="O54" s="26">
        <v>1500</v>
      </c>
      <c r="P54" s="26">
        <f t="shared" si="1"/>
        <v>3349500</v>
      </c>
      <c r="Q54" s="23"/>
      <c r="R54" s="23"/>
      <c r="S54" s="27"/>
      <c r="T54" s="23"/>
      <c r="U54" s="23"/>
      <c r="V54" s="24"/>
      <c r="W54" s="23"/>
      <c r="X54" s="23"/>
      <c r="Y54" s="23"/>
      <c r="Z54" s="23"/>
      <c r="AA54" s="28"/>
      <c r="AB54" s="26"/>
      <c r="AC54" s="26"/>
      <c r="AD54" s="28"/>
      <c r="AE54" s="28"/>
      <c r="AF54" s="26"/>
      <c r="AG54" s="26">
        <f>AF54+P54</f>
        <v>3349500</v>
      </c>
      <c r="AH54" s="26">
        <f>AG54</f>
        <v>3349500</v>
      </c>
      <c r="AI54" s="26">
        <v>50000000</v>
      </c>
      <c r="AJ54" s="26">
        <f t="shared" si="2"/>
        <v>0</v>
      </c>
      <c r="AK54" s="26">
        <v>0.01</v>
      </c>
      <c r="AL54" s="26">
        <f>AJ54*(AK54/100)</f>
        <v>0</v>
      </c>
    </row>
    <row r="55" spans="1:39" x14ac:dyDescent="0.35">
      <c r="A55" s="23"/>
      <c r="B55" s="24"/>
      <c r="C55" s="23"/>
      <c r="D55" s="23"/>
      <c r="E55" s="23">
        <v>30</v>
      </c>
      <c r="F55" s="23" t="s">
        <v>196</v>
      </c>
      <c r="G55" s="24" t="s">
        <v>197</v>
      </c>
      <c r="H55" s="23" t="s">
        <v>42</v>
      </c>
      <c r="I55" s="23" t="s">
        <v>198</v>
      </c>
      <c r="J55" s="23">
        <v>5</v>
      </c>
      <c r="K55" s="23">
        <v>2</v>
      </c>
      <c r="L55" s="23">
        <v>15</v>
      </c>
      <c r="M55" s="23" t="s">
        <v>58</v>
      </c>
      <c r="N55" s="25">
        <f t="shared" si="0"/>
        <v>2215</v>
      </c>
      <c r="O55" s="26">
        <v>180</v>
      </c>
      <c r="P55" s="26">
        <f t="shared" si="1"/>
        <v>398700</v>
      </c>
      <c r="Q55" s="23"/>
      <c r="R55" s="23"/>
      <c r="S55" s="27"/>
      <c r="T55" s="23"/>
      <c r="U55" s="23"/>
      <c r="V55" s="24"/>
      <c r="W55" s="23"/>
      <c r="X55" s="23"/>
      <c r="Y55" s="23"/>
      <c r="Z55" s="23"/>
      <c r="AA55" s="28"/>
      <c r="AB55" s="26"/>
      <c r="AC55" s="26"/>
      <c r="AD55" s="28"/>
      <c r="AE55" s="28"/>
      <c r="AF55" s="26"/>
      <c r="AG55" s="26">
        <f>AF55+P55</f>
        <v>398700</v>
      </c>
      <c r="AH55" s="26">
        <f>AG55</f>
        <v>398700</v>
      </c>
      <c r="AI55" s="26">
        <v>50000000</v>
      </c>
      <c r="AJ55" s="26">
        <f t="shared" si="2"/>
        <v>0</v>
      </c>
      <c r="AK55" s="26">
        <v>0.01</v>
      </c>
      <c r="AL55" s="26">
        <f>AJ55*(AK55/100)</f>
        <v>0</v>
      </c>
    </row>
    <row r="56" spans="1:39" x14ac:dyDescent="0.35">
      <c r="A56" s="23"/>
      <c r="B56" s="24"/>
      <c r="C56" s="23"/>
      <c r="D56" s="23"/>
      <c r="E56" s="23">
        <v>31</v>
      </c>
      <c r="F56" s="23" t="s">
        <v>199</v>
      </c>
      <c r="G56" s="24" t="s">
        <v>200</v>
      </c>
      <c r="H56" s="23" t="s">
        <v>42</v>
      </c>
      <c r="I56" s="23" t="s">
        <v>201</v>
      </c>
      <c r="J56" s="23">
        <v>1</v>
      </c>
      <c r="K56" s="23">
        <v>0</v>
      </c>
      <c r="L56" s="23">
        <v>93.95</v>
      </c>
      <c r="M56" s="23" t="s">
        <v>44</v>
      </c>
      <c r="N56" s="25">
        <f t="shared" si="0"/>
        <v>493.95</v>
      </c>
      <c r="O56" s="26">
        <v>2000</v>
      </c>
      <c r="P56" s="26">
        <f t="shared" si="1"/>
        <v>987900</v>
      </c>
      <c r="Q56" s="23">
        <v>1</v>
      </c>
      <c r="R56" s="23" t="s">
        <v>186</v>
      </c>
      <c r="S56" s="27" t="s">
        <v>187</v>
      </c>
      <c r="T56" s="23" t="s">
        <v>188</v>
      </c>
      <c r="U56" s="23" t="s">
        <v>202</v>
      </c>
      <c r="V56" s="24" t="s">
        <v>203</v>
      </c>
      <c r="W56" s="23" t="s">
        <v>47</v>
      </c>
      <c r="X56" s="23" t="s">
        <v>48</v>
      </c>
      <c r="Y56" s="23" t="s">
        <v>49</v>
      </c>
      <c r="Z56" s="23">
        <v>299</v>
      </c>
      <c r="AA56" s="28">
        <v>100</v>
      </c>
      <c r="AB56" s="26">
        <v>6550</v>
      </c>
      <c r="AC56" s="26">
        <f t="shared" ref="AC56:AC65" si="3">Z56*AB56</f>
        <v>1958450</v>
      </c>
      <c r="AD56" s="28">
        <v>32</v>
      </c>
      <c r="AE56" s="28">
        <v>54</v>
      </c>
      <c r="AF56" s="26">
        <f t="shared" ref="AF56:AF65" si="4">(AC56*(100-AE56))/100</f>
        <v>900887</v>
      </c>
      <c r="AG56" s="26">
        <f t="shared" ref="AG56:AG65" si="5">P56+AF56</f>
        <v>1888787</v>
      </c>
      <c r="AH56" s="26">
        <f t="shared" ref="AH56:AH65" si="6">(AG56*AA56)/100</f>
        <v>1888787</v>
      </c>
      <c r="AI56" s="26">
        <v>50000000</v>
      </c>
      <c r="AJ56" s="26">
        <f t="shared" si="2"/>
        <v>0</v>
      </c>
      <c r="AK56" s="26">
        <v>0.02</v>
      </c>
      <c r="AL56" s="26">
        <f t="shared" ref="AL56:AL65" si="7">ROUND(AJ56*(AK56/100),2)</f>
        <v>0</v>
      </c>
      <c r="AM56" s="3" t="s">
        <v>204</v>
      </c>
    </row>
    <row r="57" spans="1:39" x14ac:dyDescent="0.35">
      <c r="A57" s="23"/>
      <c r="B57" s="24"/>
      <c r="C57" s="23"/>
      <c r="D57" s="23"/>
      <c r="E57" s="23"/>
      <c r="F57" s="23"/>
      <c r="G57" s="24"/>
      <c r="H57" s="23"/>
      <c r="I57" s="23"/>
      <c r="J57" s="23">
        <v>0</v>
      </c>
      <c r="K57" s="23">
        <v>0</v>
      </c>
      <c r="L57" s="23">
        <v>22.13</v>
      </c>
      <c r="M57" s="23" t="s">
        <v>44</v>
      </c>
      <c r="N57" s="25">
        <f t="shared" si="0"/>
        <v>22.13</v>
      </c>
      <c r="O57" s="26">
        <v>2000</v>
      </c>
      <c r="P57" s="26">
        <f t="shared" si="1"/>
        <v>44260</v>
      </c>
      <c r="Q57" s="23">
        <v>1</v>
      </c>
      <c r="R57" s="23" t="s">
        <v>186</v>
      </c>
      <c r="S57" s="27" t="s">
        <v>187</v>
      </c>
      <c r="T57" s="23" t="s">
        <v>188</v>
      </c>
      <c r="U57" s="23" t="s">
        <v>202</v>
      </c>
      <c r="V57" s="24" t="s">
        <v>205</v>
      </c>
      <c r="W57" s="23" t="s">
        <v>47</v>
      </c>
      <c r="X57" s="23" t="s">
        <v>206</v>
      </c>
      <c r="Y57" s="23" t="s">
        <v>49</v>
      </c>
      <c r="Z57" s="23">
        <v>88.5</v>
      </c>
      <c r="AA57" s="28">
        <v>100</v>
      </c>
      <c r="AB57" s="26">
        <v>6550</v>
      </c>
      <c r="AC57" s="26">
        <f t="shared" si="3"/>
        <v>579675</v>
      </c>
      <c r="AD57" s="28">
        <v>17</v>
      </c>
      <c r="AE57" s="28">
        <v>60</v>
      </c>
      <c r="AF57" s="26">
        <f t="shared" si="4"/>
        <v>231870</v>
      </c>
      <c r="AG57" s="26">
        <f t="shared" si="5"/>
        <v>276130</v>
      </c>
      <c r="AH57" s="26">
        <f t="shared" si="6"/>
        <v>276130</v>
      </c>
      <c r="AI57" s="26">
        <v>50000000</v>
      </c>
      <c r="AJ57" s="26">
        <f t="shared" si="2"/>
        <v>0</v>
      </c>
      <c r="AK57" s="26">
        <v>0.02</v>
      </c>
      <c r="AL57" s="26">
        <f t="shared" si="7"/>
        <v>0</v>
      </c>
    </row>
    <row r="58" spans="1:39" x14ac:dyDescent="0.35">
      <c r="A58" s="23"/>
      <c r="B58" s="24"/>
      <c r="C58" s="23"/>
      <c r="D58" s="23"/>
      <c r="E58" s="23"/>
      <c r="F58" s="23"/>
      <c r="G58" s="24"/>
      <c r="H58" s="23"/>
      <c r="I58" s="23"/>
      <c r="J58" s="23">
        <v>0</v>
      </c>
      <c r="K58" s="23">
        <v>0</v>
      </c>
      <c r="L58" s="23">
        <v>7.96</v>
      </c>
      <c r="M58" s="23" t="s">
        <v>44</v>
      </c>
      <c r="N58" s="25">
        <f t="shared" si="0"/>
        <v>7.96</v>
      </c>
      <c r="O58" s="26">
        <v>2000</v>
      </c>
      <c r="P58" s="26">
        <f t="shared" si="1"/>
        <v>15920</v>
      </c>
      <c r="Q58" s="23">
        <v>1</v>
      </c>
      <c r="R58" s="23" t="s">
        <v>186</v>
      </c>
      <c r="S58" s="27" t="s">
        <v>187</v>
      </c>
      <c r="T58" s="23" t="s">
        <v>188</v>
      </c>
      <c r="U58" s="23" t="s">
        <v>202</v>
      </c>
      <c r="V58" s="24" t="s">
        <v>207</v>
      </c>
      <c r="W58" s="23" t="s">
        <v>208</v>
      </c>
      <c r="X58" s="23" t="s">
        <v>206</v>
      </c>
      <c r="Y58" s="23" t="s">
        <v>49</v>
      </c>
      <c r="Z58" s="23">
        <v>31.85</v>
      </c>
      <c r="AA58" s="28">
        <v>100</v>
      </c>
      <c r="AB58" s="26">
        <v>2450</v>
      </c>
      <c r="AC58" s="26">
        <f t="shared" si="3"/>
        <v>78032.5</v>
      </c>
      <c r="AD58" s="28">
        <v>17</v>
      </c>
      <c r="AE58" s="28">
        <v>60</v>
      </c>
      <c r="AF58" s="26">
        <f t="shared" si="4"/>
        <v>31213</v>
      </c>
      <c r="AG58" s="26">
        <f t="shared" si="5"/>
        <v>47133</v>
      </c>
      <c r="AH58" s="26">
        <f t="shared" si="6"/>
        <v>47133</v>
      </c>
      <c r="AI58" s="26">
        <v>50000000</v>
      </c>
      <c r="AJ58" s="26">
        <f t="shared" si="2"/>
        <v>0</v>
      </c>
      <c r="AK58" s="26">
        <v>0.02</v>
      </c>
      <c r="AL58" s="26">
        <f t="shared" si="7"/>
        <v>0</v>
      </c>
    </row>
    <row r="59" spans="1:39" x14ac:dyDescent="0.35">
      <c r="A59" s="23"/>
      <c r="B59" s="24"/>
      <c r="C59" s="23"/>
      <c r="D59" s="23"/>
      <c r="E59" s="23"/>
      <c r="F59" s="23"/>
      <c r="G59" s="24"/>
      <c r="H59" s="23"/>
      <c r="I59" s="23"/>
      <c r="J59" s="23">
        <v>0</v>
      </c>
      <c r="K59" s="23">
        <v>0</v>
      </c>
      <c r="L59" s="23">
        <v>86.1</v>
      </c>
      <c r="M59" s="23" t="s">
        <v>44</v>
      </c>
      <c r="N59" s="25">
        <f t="shared" si="0"/>
        <v>86.1</v>
      </c>
      <c r="O59" s="26">
        <v>2000</v>
      </c>
      <c r="P59" s="26">
        <f t="shared" si="1"/>
        <v>172200</v>
      </c>
      <c r="Q59" s="23">
        <v>1</v>
      </c>
      <c r="R59" s="23" t="s">
        <v>186</v>
      </c>
      <c r="S59" s="27" t="s">
        <v>187</v>
      </c>
      <c r="T59" s="23" t="s">
        <v>188</v>
      </c>
      <c r="U59" s="23" t="s">
        <v>202</v>
      </c>
      <c r="V59" s="24" t="s">
        <v>209</v>
      </c>
      <c r="W59" s="23" t="s">
        <v>210</v>
      </c>
      <c r="X59" s="23" t="s">
        <v>48</v>
      </c>
      <c r="Y59" s="23" t="s">
        <v>49</v>
      </c>
      <c r="Z59" s="23">
        <v>344.4</v>
      </c>
      <c r="AA59" s="28">
        <v>100</v>
      </c>
      <c r="AB59" s="26">
        <v>5500</v>
      </c>
      <c r="AC59" s="26">
        <f t="shared" si="3"/>
        <v>1894199.9999999998</v>
      </c>
      <c r="AD59" s="28">
        <v>17</v>
      </c>
      <c r="AE59" s="28">
        <v>24</v>
      </c>
      <c r="AF59" s="26">
        <f t="shared" si="4"/>
        <v>1439591.9999999998</v>
      </c>
      <c r="AG59" s="26">
        <f t="shared" si="5"/>
        <v>1611791.9999999998</v>
      </c>
      <c r="AH59" s="26">
        <f t="shared" si="6"/>
        <v>1611791.9999999998</v>
      </c>
      <c r="AI59" s="26">
        <v>50000000</v>
      </c>
      <c r="AJ59" s="26">
        <f t="shared" si="2"/>
        <v>0</v>
      </c>
      <c r="AK59" s="26">
        <v>0.02</v>
      </c>
      <c r="AL59" s="26">
        <f t="shared" si="7"/>
        <v>0</v>
      </c>
    </row>
    <row r="60" spans="1:39" x14ac:dyDescent="0.35">
      <c r="A60" s="23"/>
      <c r="B60" s="24"/>
      <c r="C60" s="23"/>
      <c r="D60" s="23"/>
      <c r="E60" s="23"/>
      <c r="F60" s="23"/>
      <c r="G60" s="24"/>
      <c r="H60" s="23"/>
      <c r="I60" s="23"/>
      <c r="J60" s="23">
        <v>0</v>
      </c>
      <c r="K60" s="23">
        <v>0</v>
      </c>
      <c r="L60" s="23">
        <v>6.13</v>
      </c>
      <c r="M60" s="23" t="s">
        <v>44</v>
      </c>
      <c r="N60" s="25">
        <f t="shared" si="0"/>
        <v>6.13</v>
      </c>
      <c r="O60" s="26">
        <v>2000</v>
      </c>
      <c r="P60" s="26">
        <f t="shared" si="1"/>
        <v>12260</v>
      </c>
      <c r="Q60" s="23">
        <v>1</v>
      </c>
      <c r="R60" s="23" t="s">
        <v>186</v>
      </c>
      <c r="S60" s="27" t="s">
        <v>187</v>
      </c>
      <c r="T60" s="23" t="s">
        <v>188</v>
      </c>
      <c r="U60" s="23" t="s">
        <v>202</v>
      </c>
      <c r="V60" s="24" t="s">
        <v>211</v>
      </c>
      <c r="W60" s="23" t="s">
        <v>208</v>
      </c>
      <c r="X60" s="23" t="s">
        <v>206</v>
      </c>
      <c r="Y60" s="23" t="s">
        <v>49</v>
      </c>
      <c r="Z60" s="23">
        <v>24.5</v>
      </c>
      <c r="AA60" s="28">
        <v>100</v>
      </c>
      <c r="AB60" s="26">
        <v>2450</v>
      </c>
      <c r="AC60" s="26">
        <f t="shared" si="3"/>
        <v>60025</v>
      </c>
      <c r="AD60" s="28">
        <v>17</v>
      </c>
      <c r="AE60" s="28">
        <v>60</v>
      </c>
      <c r="AF60" s="26">
        <f t="shared" si="4"/>
        <v>24010</v>
      </c>
      <c r="AG60" s="26">
        <f t="shared" si="5"/>
        <v>36270</v>
      </c>
      <c r="AH60" s="26">
        <f t="shared" si="6"/>
        <v>36270</v>
      </c>
      <c r="AI60" s="26">
        <v>50000000</v>
      </c>
      <c r="AJ60" s="26">
        <f t="shared" si="2"/>
        <v>0</v>
      </c>
      <c r="AK60" s="26">
        <v>0.02</v>
      </c>
      <c r="AL60" s="26">
        <f t="shared" si="7"/>
        <v>0</v>
      </c>
    </row>
    <row r="61" spans="1:39" x14ac:dyDescent="0.35">
      <c r="A61" s="23"/>
      <c r="B61" s="24"/>
      <c r="C61" s="23"/>
      <c r="D61" s="23"/>
      <c r="E61" s="23"/>
      <c r="F61" s="23"/>
      <c r="G61" s="24"/>
      <c r="H61" s="23"/>
      <c r="I61" s="23"/>
      <c r="J61" s="23">
        <v>0</v>
      </c>
      <c r="K61" s="23">
        <v>0</v>
      </c>
      <c r="L61" s="23">
        <v>35.53</v>
      </c>
      <c r="M61" s="23" t="s">
        <v>44</v>
      </c>
      <c r="N61" s="25">
        <f t="shared" si="0"/>
        <v>35.53</v>
      </c>
      <c r="O61" s="26">
        <v>2000</v>
      </c>
      <c r="P61" s="26">
        <f t="shared" si="1"/>
        <v>71060</v>
      </c>
      <c r="Q61" s="23">
        <v>1</v>
      </c>
      <c r="R61" s="23" t="s">
        <v>186</v>
      </c>
      <c r="S61" s="27" t="s">
        <v>187</v>
      </c>
      <c r="T61" s="23" t="s">
        <v>188</v>
      </c>
      <c r="U61" s="23" t="s">
        <v>202</v>
      </c>
      <c r="V61" s="24" t="s">
        <v>212</v>
      </c>
      <c r="W61" s="23" t="s">
        <v>210</v>
      </c>
      <c r="X61" s="23" t="s">
        <v>48</v>
      </c>
      <c r="Y61" s="23" t="s">
        <v>49</v>
      </c>
      <c r="Z61" s="23">
        <v>142.1</v>
      </c>
      <c r="AA61" s="28">
        <v>100</v>
      </c>
      <c r="AB61" s="26">
        <v>5500</v>
      </c>
      <c r="AC61" s="26">
        <f t="shared" si="3"/>
        <v>781550</v>
      </c>
      <c r="AD61" s="28">
        <v>17</v>
      </c>
      <c r="AE61" s="28">
        <v>24</v>
      </c>
      <c r="AF61" s="26">
        <f t="shared" si="4"/>
        <v>593978</v>
      </c>
      <c r="AG61" s="26">
        <f t="shared" si="5"/>
        <v>665038</v>
      </c>
      <c r="AH61" s="26">
        <f t="shared" si="6"/>
        <v>665038</v>
      </c>
      <c r="AI61" s="26">
        <v>50000000</v>
      </c>
      <c r="AJ61" s="26">
        <f t="shared" si="2"/>
        <v>0</v>
      </c>
      <c r="AK61" s="26">
        <v>0.02</v>
      </c>
      <c r="AL61" s="26">
        <f t="shared" si="7"/>
        <v>0</v>
      </c>
    </row>
    <row r="62" spans="1:39" x14ac:dyDescent="0.35">
      <c r="A62" s="23"/>
      <c r="B62" s="24"/>
      <c r="C62" s="23"/>
      <c r="D62" s="23"/>
      <c r="E62" s="23"/>
      <c r="F62" s="23"/>
      <c r="G62" s="24"/>
      <c r="H62" s="23"/>
      <c r="I62" s="23"/>
      <c r="J62" s="23">
        <v>0</v>
      </c>
      <c r="K62" s="23">
        <v>0</v>
      </c>
      <c r="L62" s="23">
        <v>7.3</v>
      </c>
      <c r="M62" s="23" t="s">
        <v>44</v>
      </c>
      <c r="N62" s="25">
        <f t="shared" si="0"/>
        <v>7.3</v>
      </c>
      <c r="O62" s="26">
        <v>2000</v>
      </c>
      <c r="P62" s="26">
        <f t="shared" si="1"/>
        <v>14600</v>
      </c>
      <c r="Q62" s="23">
        <v>1</v>
      </c>
      <c r="R62" s="23" t="s">
        <v>186</v>
      </c>
      <c r="S62" s="27" t="s">
        <v>187</v>
      </c>
      <c r="T62" s="23" t="s">
        <v>188</v>
      </c>
      <c r="U62" s="23" t="s">
        <v>202</v>
      </c>
      <c r="V62" s="24" t="s">
        <v>213</v>
      </c>
      <c r="W62" s="23" t="s">
        <v>214</v>
      </c>
      <c r="X62" s="23" t="s">
        <v>48</v>
      </c>
      <c r="Y62" s="23" t="s">
        <v>49</v>
      </c>
      <c r="Z62" s="23">
        <v>29.2</v>
      </c>
      <c r="AA62" s="28">
        <v>100</v>
      </c>
      <c r="AB62" s="26">
        <v>5850</v>
      </c>
      <c r="AC62" s="26">
        <f t="shared" si="3"/>
        <v>170820</v>
      </c>
      <c r="AD62" s="28">
        <v>17</v>
      </c>
      <c r="AE62" s="28">
        <v>24</v>
      </c>
      <c r="AF62" s="26">
        <f t="shared" si="4"/>
        <v>129823.2</v>
      </c>
      <c r="AG62" s="26">
        <f t="shared" si="5"/>
        <v>144423.20000000001</v>
      </c>
      <c r="AH62" s="26">
        <f t="shared" si="6"/>
        <v>144423.20000000001</v>
      </c>
      <c r="AI62" s="26">
        <v>50000000</v>
      </c>
      <c r="AJ62" s="26">
        <f t="shared" si="2"/>
        <v>0</v>
      </c>
      <c r="AK62" s="26">
        <v>0.02</v>
      </c>
      <c r="AL62" s="26">
        <f t="shared" si="7"/>
        <v>0</v>
      </c>
    </row>
    <row r="63" spans="1:39" x14ac:dyDescent="0.35">
      <c r="A63" s="23"/>
      <c r="B63" s="24"/>
      <c r="C63" s="23"/>
      <c r="D63" s="23"/>
      <c r="E63" s="23"/>
      <c r="F63" s="23"/>
      <c r="G63" s="24"/>
      <c r="H63" s="23"/>
      <c r="I63" s="23"/>
      <c r="J63" s="23">
        <v>0</v>
      </c>
      <c r="K63" s="23">
        <v>0</v>
      </c>
      <c r="L63" s="23">
        <v>3.3</v>
      </c>
      <c r="M63" s="23" t="s">
        <v>44</v>
      </c>
      <c r="N63" s="25">
        <f t="shared" si="0"/>
        <v>3.3</v>
      </c>
      <c r="O63" s="26">
        <v>2000</v>
      </c>
      <c r="P63" s="26">
        <f t="shared" si="1"/>
        <v>6600</v>
      </c>
      <c r="Q63" s="23">
        <v>1</v>
      </c>
      <c r="R63" s="23" t="s">
        <v>186</v>
      </c>
      <c r="S63" s="27" t="s">
        <v>187</v>
      </c>
      <c r="T63" s="23" t="s">
        <v>188</v>
      </c>
      <c r="U63" s="23" t="s">
        <v>202</v>
      </c>
      <c r="V63" s="24" t="s">
        <v>215</v>
      </c>
      <c r="W63" s="23" t="s">
        <v>47</v>
      </c>
      <c r="X63" s="23" t="s">
        <v>206</v>
      </c>
      <c r="Y63" s="23" t="s">
        <v>49</v>
      </c>
      <c r="Z63" s="23">
        <v>13.2</v>
      </c>
      <c r="AA63" s="28">
        <v>100</v>
      </c>
      <c r="AB63" s="26">
        <v>6550</v>
      </c>
      <c r="AC63" s="26">
        <f t="shared" si="3"/>
        <v>86460</v>
      </c>
      <c r="AD63" s="28">
        <v>17</v>
      </c>
      <c r="AE63" s="28">
        <v>60</v>
      </c>
      <c r="AF63" s="26">
        <f t="shared" si="4"/>
        <v>34584</v>
      </c>
      <c r="AG63" s="26">
        <f t="shared" si="5"/>
        <v>41184</v>
      </c>
      <c r="AH63" s="26">
        <f t="shared" si="6"/>
        <v>41184</v>
      </c>
      <c r="AI63" s="26">
        <v>50000000</v>
      </c>
      <c r="AJ63" s="26">
        <f t="shared" si="2"/>
        <v>0</v>
      </c>
      <c r="AK63" s="26">
        <v>0.02</v>
      </c>
      <c r="AL63" s="26">
        <f t="shared" si="7"/>
        <v>0</v>
      </c>
    </row>
    <row r="64" spans="1:39" x14ac:dyDescent="0.35">
      <c r="A64" s="23"/>
      <c r="B64" s="24"/>
      <c r="C64" s="23"/>
      <c r="D64" s="23"/>
      <c r="E64" s="23"/>
      <c r="F64" s="23"/>
      <c r="G64" s="24"/>
      <c r="H64" s="23"/>
      <c r="I64" s="23"/>
      <c r="J64" s="23">
        <v>0</v>
      </c>
      <c r="K64" s="23">
        <v>0</v>
      </c>
      <c r="L64" s="23">
        <v>3.3</v>
      </c>
      <c r="M64" s="23" t="s">
        <v>44</v>
      </c>
      <c r="N64" s="25">
        <f t="shared" si="0"/>
        <v>3.3</v>
      </c>
      <c r="O64" s="26">
        <v>2000</v>
      </c>
      <c r="P64" s="26">
        <f t="shared" si="1"/>
        <v>6600</v>
      </c>
      <c r="Q64" s="23">
        <v>1</v>
      </c>
      <c r="R64" s="23" t="s">
        <v>186</v>
      </c>
      <c r="S64" s="27" t="s">
        <v>187</v>
      </c>
      <c r="T64" s="23" t="s">
        <v>188</v>
      </c>
      <c r="U64" s="23" t="s">
        <v>202</v>
      </c>
      <c r="V64" s="24" t="s">
        <v>216</v>
      </c>
      <c r="W64" s="23" t="s">
        <v>47</v>
      </c>
      <c r="X64" s="23" t="s">
        <v>206</v>
      </c>
      <c r="Y64" s="23" t="s">
        <v>49</v>
      </c>
      <c r="Z64" s="23">
        <v>13.2</v>
      </c>
      <c r="AA64" s="28">
        <v>100</v>
      </c>
      <c r="AB64" s="26">
        <v>6550</v>
      </c>
      <c r="AC64" s="26">
        <f t="shared" si="3"/>
        <v>86460</v>
      </c>
      <c r="AD64" s="28">
        <v>17</v>
      </c>
      <c r="AE64" s="28">
        <v>60</v>
      </c>
      <c r="AF64" s="26">
        <f t="shared" si="4"/>
        <v>34584</v>
      </c>
      <c r="AG64" s="26">
        <f t="shared" si="5"/>
        <v>41184</v>
      </c>
      <c r="AH64" s="26">
        <f t="shared" si="6"/>
        <v>41184</v>
      </c>
      <c r="AI64" s="26">
        <v>50000000</v>
      </c>
      <c r="AJ64" s="26">
        <f t="shared" si="2"/>
        <v>0</v>
      </c>
      <c r="AK64" s="26">
        <v>0.02</v>
      </c>
      <c r="AL64" s="26">
        <f t="shared" si="7"/>
        <v>0</v>
      </c>
    </row>
    <row r="65" spans="1:39" x14ac:dyDescent="0.35">
      <c r="A65" s="23"/>
      <c r="B65" s="24"/>
      <c r="C65" s="23"/>
      <c r="D65" s="23"/>
      <c r="E65" s="23"/>
      <c r="F65" s="23"/>
      <c r="G65" s="24"/>
      <c r="H65" s="23"/>
      <c r="I65" s="23"/>
      <c r="J65" s="23">
        <v>0</v>
      </c>
      <c r="K65" s="23">
        <v>0</v>
      </c>
      <c r="L65" s="23">
        <v>3.3</v>
      </c>
      <c r="M65" s="23" t="s">
        <v>44</v>
      </c>
      <c r="N65" s="25">
        <f t="shared" si="0"/>
        <v>3.3</v>
      </c>
      <c r="O65" s="26">
        <v>2000</v>
      </c>
      <c r="P65" s="26">
        <f t="shared" si="1"/>
        <v>6600</v>
      </c>
      <c r="Q65" s="23">
        <v>1</v>
      </c>
      <c r="R65" s="23" t="s">
        <v>186</v>
      </c>
      <c r="S65" s="27" t="s">
        <v>187</v>
      </c>
      <c r="T65" s="23" t="s">
        <v>188</v>
      </c>
      <c r="U65" s="23" t="s">
        <v>202</v>
      </c>
      <c r="V65" s="24" t="s">
        <v>217</v>
      </c>
      <c r="W65" s="23" t="s">
        <v>47</v>
      </c>
      <c r="X65" s="23" t="s">
        <v>206</v>
      </c>
      <c r="Y65" s="23" t="s">
        <v>49</v>
      </c>
      <c r="Z65" s="23">
        <v>13.2</v>
      </c>
      <c r="AA65" s="28">
        <v>100</v>
      </c>
      <c r="AB65" s="26">
        <v>6550</v>
      </c>
      <c r="AC65" s="26">
        <f t="shared" si="3"/>
        <v>86460</v>
      </c>
      <c r="AD65" s="28">
        <v>17</v>
      </c>
      <c r="AE65" s="28">
        <v>60</v>
      </c>
      <c r="AF65" s="26">
        <f t="shared" si="4"/>
        <v>34584</v>
      </c>
      <c r="AG65" s="26">
        <f t="shared" si="5"/>
        <v>41184</v>
      </c>
      <c r="AH65" s="26">
        <f t="shared" si="6"/>
        <v>41184</v>
      </c>
      <c r="AI65" s="26">
        <v>50000000</v>
      </c>
      <c r="AJ65" s="26">
        <f t="shared" si="2"/>
        <v>0</v>
      </c>
      <c r="AK65" s="26">
        <v>0.02</v>
      </c>
      <c r="AL65" s="26">
        <f t="shared" si="7"/>
        <v>0</v>
      </c>
    </row>
    <row r="66" spans="1:39" x14ac:dyDescent="0.35">
      <c r="A66" s="23"/>
      <c r="B66" s="24"/>
      <c r="C66" s="23"/>
      <c r="D66" s="23"/>
      <c r="E66" s="23">
        <v>32</v>
      </c>
      <c r="F66" s="23" t="s">
        <v>218</v>
      </c>
      <c r="G66" s="24" t="s">
        <v>219</v>
      </c>
      <c r="H66" s="23" t="s">
        <v>42</v>
      </c>
      <c r="I66" s="23" t="s">
        <v>220</v>
      </c>
      <c r="J66" s="23">
        <v>2</v>
      </c>
      <c r="K66" s="23">
        <v>0</v>
      </c>
      <c r="L66" s="23">
        <v>0</v>
      </c>
      <c r="M66" s="23" t="s">
        <v>58</v>
      </c>
      <c r="N66" s="25">
        <f t="shared" si="0"/>
        <v>800</v>
      </c>
      <c r="O66" s="26">
        <v>1500</v>
      </c>
      <c r="P66" s="26">
        <f t="shared" si="1"/>
        <v>1200000</v>
      </c>
      <c r="Q66" s="23"/>
      <c r="R66" s="23"/>
      <c r="S66" s="27"/>
      <c r="T66" s="23"/>
      <c r="U66" s="23"/>
      <c r="V66" s="24"/>
      <c r="W66" s="23"/>
      <c r="X66" s="23"/>
      <c r="Y66" s="23"/>
      <c r="Z66" s="23"/>
      <c r="AA66" s="28"/>
      <c r="AB66" s="26"/>
      <c r="AC66" s="26"/>
      <c r="AD66" s="28"/>
      <c r="AE66" s="28"/>
      <c r="AF66" s="26"/>
      <c r="AG66" s="26">
        <f>AF66+P66</f>
        <v>1200000</v>
      </c>
      <c r="AH66" s="26">
        <f>AG66</f>
        <v>1200000</v>
      </c>
      <c r="AI66" s="26">
        <v>50000000</v>
      </c>
      <c r="AJ66" s="26">
        <f t="shared" si="2"/>
        <v>0</v>
      </c>
      <c r="AK66" s="26">
        <v>0.01</v>
      </c>
      <c r="AL66" s="26">
        <f>AJ66*(AK66/100)</f>
        <v>0</v>
      </c>
    </row>
    <row r="67" spans="1:39" x14ac:dyDescent="0.35">
      <c r="A67" s="23"/>
      <c r="B67" s="24"/>
      <c r="C67" s="23"/>
      <c r="D67" s="23"/>
      <c r="E67" s="23"/>
      <c r="F67" s="23"/>
      <c r="G67" s="24"/>
      <c r="H67" s="23"/>
      <c r="I67" s="23"/>
      <c r="J67" s="23"/>
      <c r="K67" s="23"/>
      <c r="L67" s="23"/>
      <c r="M67" s="23"/>
      <c r="N67" s="25"/>
      <c r="O67" s="26"/>
      <c r="P67" s="26"/>
      <c r="Q67" s="23"/>
      <c r="R67" s="23"/>
      <c r="S67" s="27"/>
      <c r="T67" s="23"/>
      <c r="U67" s="23"/>
      <c r="V67" s="24"/>
      <c r="W67" s="23"/>
      <c r="X67" s="23"/>
      <c r="Y67" s="23"/>
      <c r="Z67" s="23"/>
      <c r="AA67" s="28"/>
      <c r="AB67" s="26"/>
      <c r="AC67" s="26"/>
      <c r="AD67" s="28"/>
      <c r="AE67" s="28"/>
      <c r="AF67" s="26"/>
      <c r="AG67" s="26" t="s">
        <v>50</v>
      </c>
      <c r="AH67" s="26">
        <f>SUM(AH53:AH66)</f>
        <v>9787225.1999999993</v>
      </c>
      <c r="AI67" s="26"/>
      <c r="AJ67" s="26">
        <f>SUM(AJ53:AJ66)</f>
        <v>0</v>
      </c>
      <c r="AK67" s="26"/>
      <c r="AL67" s="26">
        <f>SUM(AL53:AL66)</f>
        <v>0</v>
      </c>
    </row>
    <row r="68" spans="1:39" x14ac:dyDescent="0.35">
      <c r="A68" s="23" t="s">
        <v>221</v>
      </c>
      <c r="B68" s="24"/>
      <c r="C68" s="23" t="s">
        <v>222</v>
      </c>
      <c r="D68" s="23" t="s">
        <v>223</v>
      </c>
      <c r="E68" s="23">
        <v>33</v>
      </c>
      <c r="F68" s="23" t="s">
        <v>224</v>
      </c>
      <c r="G68" s="24" t="s">
        <v>225</v>
      </c>
      <c r="H68" s="23" t="s">
        <v>103</v>
      </c>
      <c r="I68" s="23" t="s">
        <v>226</v>
      </c>
      <c r="J68" s="23">
        <v>0</v>
      </c>
      <c r="K68" s="23">
        <v>1</v>
      </c>
      <c r="L68" s="23">
        <v>53</v>
      </c>
      <c r="M68" s="23" t="s">
        <v>44</v>
      </c>
      <c r="N68" s="25">
        <f>((J68*400)+(K68*100))+L68</f>
        <v>153</v>
      </c>
      <c r="O68" s="26">
        <v>2000</v>
      </c>
      <c r="P68" s="26">
        <f>N68*O68</f>
        <v>306000</v>
      </c>
      <c r="Q68" s="23">
        <v>1</v>
      </c>
      <c r="R68" s="23" t="s">
        <v>227</v>
      </c>
      <c r="S68" s="27"/>
      <c r="T68" s="23" t="s">
        <v>228</v>
      </c>
      <c r="U68" s="23" t="s">
        <v>229</v>
      </c>
      <c r="V68" s="24" t="s">
        <v>230</v>
      </c>
      <c r="W68" s="23" t="s">
        <v>47</v>
      </c>
      <c r="X68" s="23" t="s">
        <v>48</v>
      </c>
      <c r="Y68" s="23" t="s">
        <v>49</v>
      </c>
      <c r="Z68" s="23">
        <v>108</v>
      </c>
      <c r="AA68" s="28">
        <v>100</v>
      </c>
      <c r="AB68" s="26">
        <v>6550</v>
      </c>
      <c r="AC68" s="26">
        <f>Z68*AB68</f>
        <v>707400</v>
      </c>
      <c r="AD68" s="28">
        <v>42</v>
      </c>
      <c r="AE68" s="28">
        <v>74</v>
      </c>
      <c r="AF68" s="26">
        <f>(AC68*(100-AE68))/100</f>
        <v>183924</v>
      </c>
      <c r="AG68" s="26">
        <f>P68+AF68</f>
        <v>489924</v>
      </c>
      <c r="AH68" s="26">
        <f>(AG68*AA68)/100</f>
        <v>489924</v>
      </c>
      <c r="AI68" s="26">
        <f>IF(AF68&lt;=10000000,AF68,10000000)</f>
        <v>183924</v>
      </c>
      <c r="AJ68" s="26">
        <f>IF((AI68-AH68) &gt; 1,0,IF((AI68-AH68)&lt;0,AH68-AI68,AI68-AH68))</f>
        <v>306000</v>
      </c>
      <c r="AK68" s="26">
        <v>0.02</v>
      </c>
      <c r="AL68" s="26">
        <f>ROUND(AJ68*(AK68/100),2)</f>
        <v>61.2</v>
      </c>
    </row>
    <row r="69" spans="1:39" x14ac:dyDescent="0.35">
      <c r="A69" s="23"/>
      <c r="B69" s="24"/>
      <c r="C69" s="23"/>
      <c r="D69" s="23"/>
      <c r="E69" s="23"/>
      <c r="F69" s="23"/>
      <c r="G69" s="24"/>
      <c r="H69" s="23"/>
      <c r="I69" s="23"/>
      <c r="J69" s="23"/>
      <c r="K69" s="23"/>
      <c r="L69" s="23"/>
      <c r="M69" s="23"/>
      <c r="N69" s="25"/>
      <c r="O69" s="26"/>
      <c r="P69" s="26"/>
      <c r="Q69" s="23"/>
      <c r="R69" s="23"/>
      <c r="S69" s="27"/>
      <c r="T69" s="23"/>
      <c r="U69" s="23"/>
      <c r="V69" s="24"/>
      <c r="W69" s="23"/>
      <c r="X69" s="23"/>
      <c r="Y69" s="23"/>
      <c r="Z69" s="23"/>
      <c r="AA69" s="28"/>
      <c r="AB69" s="26"/>
      <c r="AC69" s="26"/>
      <c r="AD69" s="28"/>
      <c r="AE69" s="28"/>
      <c r="AF69" s="26"/>
      <c r="AG69" s="26" t="s">
        <v>50</v>
      </c>
      <c r="AH69" s="26">
        <f>AH68</f>
        <v>489924</v>
      </c>
      <c r="AI69" s="26"/>
      <c r="AJ69" s="26">
        <f>AJ68</f>
        <v>306000</v>
      </c>
      <c r="AK69" s="26"/>
      <c r="AL69" s="26">
        <f>AL68</f>
        <v>61.2</v>
      </c>
    </row>
    <row r="70" spans="1:39" x14ac:dyDescent="0.35">
      <c r="A70" s="23" t="s">
        <v>231</v>
      </c>
      <c r="B70" s="24" t="s">
        <v>232</v>
      </c>
      <c r="C70" s="23" t="s">
        <v>233</v>
      </c>
      <c r="D70" s="23" t="s">
        <v>234</v>
      </c>
      <c r="E70" s="23">
        <v>34</v>
      </c>
      <c r="F70" s="23" t="s">
        <v>235</v>
      </c>
      <c r="G70" s="24" t="s">
        <v>236</v>
      </c>
      <c r="H70" s="23" t="s">
        <v>42</v>
      </c>
      <c r="I70" s="23" t="s">
        <v>237</v>
      </c>
      <c r="J70" s="23">
        <v>0</v>
      </c>
      <c r="K70" s="23">
        <v>0</v>
      </c>
      <c r="L70" s="23">
        <v>58</v>
      </c>
      <c r="M70" s="23" t="s">
        <v>44</v>
      </c>
      <c r="N70" s="25">
        <f>((J70*400)+(K70*100))+L70</f>
        <v>58</v>
      </c>
      <c r="O70" s="26">
        <v>180</v>
      </c>
      <c r="P70" s="26">
        <f>N70*O70</f>
        <v>10440</v>
      </c>
      <c r="Q70" s="23">
        <v>1</v>
      </c>
      <c r="R70" s="23" t="s">
        <v>231</v>
      </c>
      <c r="S70" s="27" t="s">
        <v>232</v>
      </c>
      <c r="T70" s="23" t="s">
        <v>233</v>
      </c>
      <c r="U70" s="23" t="s">
        <v>238</v>
      </c>
      <c r="V70" s="24" t="s">
        <v>239</v>
      </c>
      <c r="W70" s="23" t="s">
        <v>47</v>
      </c>
      <c r="X70" s="23" t="s">
        <v>48</v>
      </c>
      <c r="Y70" s="23" t="s">
        <v>49</v>
      </c>
      <c r="Z70" s="23">
        <v>81</v>
      </c>
      <c r="AA70" s="28">
        <v>100</v>
      </c>
      <c r="AB70" s="26">
        <v>6550</v>
      </c>
      <c r="AC70" s="26">
        <f>Z70*AB70</f>
        <v>530550</v>
      </c>
      <c r="AD70" s="28">
        <v>7</v>
      </c>
      <c r="AE70" s="28">
        <v>7</v>
      </c>
      <c r="AF70" s="26">
        <f>(AC70*(100-AE70))/100</f>
        <v>493411.5</v>
      </c>
      <c r="AG70" s="26">
        <f>P70+AF70</f>
        <v>503851.5</v>
      </c>
      <c r="AH70" s="26">
        <f>(AG70*AA70)/100</f>
        <v>503851.5</v>
      </c>
      <c r="AI70" s="26">
        <v>50000000</v>
      </c>
      <c r="AJ70" s="26">
        <f>IF((AI70-AH70) &gt; 1,0,IF((AI70-AH70)&lt;0,AH70-AI70,AI70-AH70))</f>
        <v>0</v>
      </c>
      <c r="AK70" s="26">
        <v>0.02</v>
      </c>
      <c r="AL70" s="26">
        <f>ROUND(AJ70*(AK70/100),2)</f>
        <v>0</v>
      </c>
    </row>
    <row r="71" spans="1:39" x14ac:dyDescent="0.35">
      <c r="A71" s="23"/>
      <c r="B71" s="24"/>
      <c r="C71" s="23"/>
      <c r="D71" s="23"/>
      <c r="E71" s="23"/>
      <c r="F71" s="23"/>
      <c r="G71" s="24"/>
      <c r="H71" s="23"/>
      <c r="I71" s="23"/>
      <c r="J71" s="23"/>
      <c r="K71" s="23"/>
      <c r="L71" s="23"/>
      <c r="M71" s="23"/>
      <c r="N71" s="25"/>
      <c r="O71" s="26"/>
      <c r="P71" s="26"/>
      <c r="Q71" s="23"/>
      <c r="R71" s="23"/>
      <c r="S71" s="27"/>
      <c r="T71" s="23"/>
      <c r="U71" s="23"/>
      <c r="V71" s="24"/>
      <c r="W71" s="23"/>
      <c r="X71" s="23"/>
      <c r="Y71" s="23"/>
      <c r="Z71" s="23"/>
      <c r="AA71" s="28"/>
      <c r="AB71" s="26"/>
      <c r="AC71" s="26"/>
      <c r="AD71" s="28"/>
      <c r="AE71" s="28"/>
      <c r="AF71" s="26"/>
      <c r="AG71" s="26" t="s">
        <v>50</v>
      </c>
      <c r="AH71" s="26">
        <f>AH70</f>
        <v>503851.5</v>
      </c>
      <c r="AI71" s="26"/>
      <c r="AJ71" s="26">
        <f>AJ70</f>
        <v>0</v>
      </c>
      <c r="AK71" s="26"/>
      <c r="AL71" s="26">
        <f>AL70</f>
        <v>0</v>
      </c>
    </row>
    <row r="72" spans="1:39" x14ac:dyDescent="0.35">
      <c r="A72" s="23" t="s">
        <v>240</v>
      </c>
      <c r="B72" s="24" t="s">
        <v>241</v>
      </c>
      <c r="C72" s="23" t="s">
        <v>242</v>
      </c>
      <c r="D72" s="23" t="s">
        <v>243</v>
      </c>
      <c r="E72" s="23">
        <v>35</v>
      </c>
      <c r="F72" s="23" t="s">
        <v>244</v>
      </c>
      <c r="G72" s="24" t="s">
        <v>245</v>
      </c>
      <c r="H72" s="23" t="s">
        <v>42</v>
      </c>
      <c r="I72" s="23" t="s">
        <v>246</v>
      </c>
      <c r="J72" s="23">
        <v>0</v>
      </c>
      <c r="K72" s="23">
        <v>1</v>
      </c>
      <c r="L72" s="23">
        <v>46</v>
      </c>
      <c r="M72" s="23" t="s">
        <v>58</v>
      </c>
      <c r="N72" s="25">
        <f>((J72*400)+(K72*100))+L72</f>
        <v>146</v>
      </c>
      <c r="O72" s="26">
        <v>500</v>
      </c>
      <c r="P72" s="26">
        <f>N72*O72</f>
        <v>73000</v>
      </c>
      <c r="Q72" s="23"/>
      <c r="R72" s="23"/>
      <c r="S72" s="27"/>
      <c r="T72" s="23"/>
      <c r="U72" s="23"/>
      <c r="V72" s="24"/>
      <c r="W72" s="23"/>
      <c r="X72" s="23"/>
      <c r="Y72" s="23"/>
      <c r="Z72" s="23"/>
      <c r="AA72" s="28"/>
      <c r="AB72" s="26"/>
      <c r="AC72" s="26"/>
      <c r="AD72" s="28"/>
      <c r="AE72" s="28"/>
      <c r="AF72" s="26"/>
      <c r="AG72" s="26">
        <f>AF72+P72</f>
        <v>73000</v>
      </c>
      <c r="AH72" s="26">
        <f>AG72</f>
        <v>73000</v>
      </c>
      <c r="AI72" s="26">
        <v>50000000</v>
      </c>
      <c r="AJ72" s="26">
        <f>IF((AI72-AH72) &gt; 1,0,IF((AI72-AH72)&lt;0,AH72-AI72,AI72-AH72))</f>
        <v>0</v>
      </c>
      <c r="AK72" s="26">
        <v>0.01</v>
      </c>
      <c r="AL72" s="26">
        <f>AJ72*(AK72/100)</f>
        <v>0</v>
      </c>
    </row>
    <row r="73" spans="1:39" x14ac:dyDescent="0.35">
      <c r="A73" s="23"/>
      <c r="B73" s="24"/>
      <c r="C73" s="23"/>
      <c r="D73" s="23"/>
      <c r="E73" s="23">
        <v>36</v>
      </c>
      <c r="F73" s="23" t="s">
        <v>247</v>
      </c>
      <c r="G73" s="24" t="s">
        <v>248</v>
      </c>
      <c r="H73" s="23" t="s">
        <v>249</v>
      </c>
      <c r="I73" s="23"/>
      <c r="J73" s="23">
        <v>0</v>
      </c>
      <c r="K73" s="23">
        <v>0</v>
      </c>
      <c r="L73" s="23">
        <v>36</v>
      </c>
      <c r="M73" s="23" t="s">
        <v>250</v>
      </c>
      <c r="N73" s="25">
        <f>((J73*400)+(K73*100))+L73</f>
        <v>36</v>
      </c>
      <c r="O73" s="26">
        <v>1300</v>
      </c>
      <c r="P73" s="26">
        <f>N73*O73</f>
        <v>46800</v>
      </c>
      <c r="Q73" s="23">
        <v>1</v>
      </c>
      <c r="R73" s="23" t="s">
        <v>240</v>
      </c>
      <c r="S73" s="27" t="s">
        <v>241</v>
      </c>
      <c r="T73" s="23" t="s">
        <v>242</v>
      </c>
      <c r="U73" s="23" t="s">
        <v>251</v>
      </c>
      <c r="V73" s="24" t="s">
        <v>252</v>
      </c>
      <c r="W73" s="23" t="s">
        <v>208</v>
      </c>
      <c r="X73" s="23" t="s">
        <v>253</v>
      </c>
      <c r="Y73" s="23" t="s">
        <v>254</v>
      </c>
      <c r="Z73" s="23">
        <v>0</v>
      </c>
      <c r="AA73" s="28">
        <v>100</v>
      </c>
      <c r="AB73" s="26">
        <v>2450</v>
      </c>
      <c r="AC73" s="26">
        <f>Z73*AB73</f>
        <v>0</v>
      </c>
      <c r="AD73" s="28">
        <v>15</v>
      </c>
      <c r="AE73" s="28">
        <v>65</v>
      </c>
      <c r="AF73" s="26">
        <f>(AC73*(100-AE73))/100</f>
        <v>0</v>
      </c>
      <c r="AG73" s="26">
        <f>P73+AF73</f>
        <v>46800</v>
      </c>
      <c r="AH73" s="26">
        <f>(AG73*AA73)/100</f>
        <v>46800</v>
      </c>
      <c r="AI73" s="26">
        <v>0</v>
      </c>
      <c r="AJ73" s="26">
        <f>IF((AI73-AH73) &gt; 1,0,IF((AI73-AH73)&lt;0,AH73-AI73,AI73-AH73))</f>
        <v>46800</v>
      </c>
      <c r="AK73" s="26">
        <v>0.3</v>
      </c>
      <c r="AL73" s="26">
        <f>ROUND(AJ73*(AK73/100),2)</f>
        <v>140.4</v>
      </c>
      <c r="AM73" s="3" t="s">
        <v>255</v>
      </c>
    </row>
    <row r="74" spans="1:39" x14ac:dyDescent="0.35">
      <c r="A74" s="23"/>
      <c r="B74" s="24"/>
      <c r="C74" s="23"/>
      <c r="D74" s="23"/>
      <c r="E74" s="23"/>
      <c r="F74" s="23"/>
      <c r="G74" s="24"/>
      <c r="H74" s="23"/>
      <c r="I74" s="23"/>
      <c r="J74" s="23"/>
      <c r="K74" s="23"/>
      <c r="L74" s="23"/>
      <c r="M74" s="23"/>
      <c r="N74" s="25"/>
      <c r="O74" s="26"/>
      <c r="P74" s="26"/>
      <c r="Q74" s="23"/>
      <c r="R74" s="23"/>
      <c r="S74" s="27"/>
      <c r="T74" s="23"/>
      <c r="U74" s="23"/>
      <c r="V74" s="24"/>
      <c r="W74" s="23"/>
      <c r="X74" s="23"/>
      <c r="Y74" s="23"/>
      <c r="Z74" s="23"/>
      <c r="AA74" s="28"/>
      <c r="AB74" s="26"/>
      <c r="AC74" s="26"/>
      <c r="AD74" s="28"/>
      <c r="AE74" s="28"/>
      <c r="AF74" s="26"/>
      <c r="AG74" s="26" t="s">
        <v>50</v>
      </c>
      <c r="AH74" s="26">
        <f>SUM(AH72:AH73)</f>
        <v>119800</v>
      </c>
      <c r="AI74" s="26"/>
      <c r="AJ74" s="26">
        <f>SUM(AJ72:AJ73)</f>
        <v>46800</v>
      </c>
      <c r="AK74" s="26"/>
      <c r="AL74" s="26">
        <f>SUM(AL72:AL73)</f>
        <v>140.4</v>
      </c>
    </row>
    <row r="75" spans="1:39" x14ac:dyDescent="0.35">
      <c r="A75" s="23" t="s">
        <v>256</v>
      </c>
      <c r="B75" s="24"/>
      <c r="C75" s="23" t="s">
        <v>257</v>
      </c>
      <c r="D75" s="23" t="s">
        <v>258</v>
      </c>
      <c r="E75" s="23">
        <v>37</v>
      </c>
      <c r="F75" s="23" t="s">
        <v>259</v>
      </c>
      <c r="G75" s="24" t="s">
        <v>260</v>
      </c>
      <c r="H75" s="23" t="s">
        <v>103</v>
      </c>
      <c r="I75" s="23" t="s">
        <v>261</v>
      </c>
      <c r="J75" s="23">
        <v>0</v>
      </c>
      <c r="K75" s="23">
        <v>1</v>
      </c>
      <c r="L75" s="23">
        <v>1</v>
      </c>
      <c r="M75" s="23" t="s">
        <v>58</v>
      </c>
      <c r="N75" s="25">
        <f>((J75*400)+(K75*100))+L75</f>
        <v>101</v>
      </c>
      <c r="O75" s="26">
        <v>180</v>
      </c>
      <c r="P75" s="26">
        <f>N75*O75</f>
        <v>18180</v>
      </c>
      <c r="Q75" s="23"/>
      <c r="R75" s="23"/>
      <c r="S75" s="27"/>
      <c r="T75" s="23"/>
      <c r="U75" s="23"/>
      <c r="V75" s="24"/>
      <c r="W75" s="23"/>
      <c r="X75" s="23"/>
      <c r="Y75" s="23"/>
      <c r="Z75" s="23"/>
      <c r="AA75" s="28"/>
      <c r="AB75" s="26"/>
      <c r="AC75" s="26"/>
      <c r="AD75" s="28"/>
      <c r="AE75" s="28"/>
      <c r="AF75" s="26"/>
      <c r="AG75" s="26">
        <f>AF75+P75</f>
        <v>18180</v>
      </c>
      <c r="AH75" s="26">
        <f>AG75</f>
        <v>18180</v>
      </c>
      <c r="AI75" s="26">
        <v>0</v>
      </c>
      <c r="AJ75" s="26">
        <f>IF((AI75-AH75) &gt; 1,0,IF((AI75-AH75)&lt;0,AH75-AI75,AI75-AH75))</f>
        <v>18180</v>
      </c>
      <c r="AK75" s="26">
        <v>0.01</v>
      </c>
      <c r="AL75" s="26">
        <f>AJ75*(AK75/100)</f>
        <v>1.8180000000000001</v>
      </c>
    </row>
    <row r="76" spans="1:39" x14ac:dyDescent="0.35">
      <c r="A76" s="23"/>
      <c r="B76" s="24"/>
      <c r="C76" s="23"/>
      <c r="D76" s="23"/>
      <c r="E76" s="23">
        <v>38</v>
      </c>
      <c r="F76" s="23" t="s">
        <v>262</v>
      </c>
      <c r="G76" s="24" t="s">
        <v>263</v>
      </c>
      <c r="H76" s="23" t="s">
        <v>42</v>
      </c>
      <c r="I76" s="23" t="s">
        <v>264</v>
      </c>
      <c r="J76" s="23">
        <v>6</v>
      </c>
      <c r="K76" s="23">
        <v>0</v>
      </c>
      <c r="L76" s="23">
        <v>20</v>
      </c>
      <c r="M76" s="23" t="s">
        <v>58</v>
      </c>
      <c r="N76" s="25">
        <f>((J76*400)+(K76*100))+L76</f>
        <v>2420</v>
      </c>
      <c r="O76" s="26">
        <v>180</v>
      </c>
      <c r="P76" s="26">
        <f>N76*O76</f>
        <v>435600</v>
      </c>
      <c r="Q76" s="23"/>
      <c r="R76" s="23"/>
      <c r="S76" s="27"/>
      <c r="T76" s="23"/>
      <c r="U76" s="23"/>
      <c r="V76" s="24"/>
      <c r="W76" s="23"/>
      <c r="X76" s="23"/>
      <c r="Y76" s="23"/>
      <c r="Z76" s="23"/>
      <c r="AA76" s="28"/>
      <c r="AB76" s="26"/>
      <c r="AC76" s="26"/>
      <c r="AD76" s="28"/>
      <c r="AE76" s="28"/>
      <c r="AF76" s="26"/>
      <c r="AG76" s="26">
        <f>AF76+P76</f>
        <v>435600</v>
      </c>
      <c r="AH76" s="26">
        <f>AG76</f>
        <v>435600</v>
      </c>
      <c r="AI76" s="26">
        <v>50000000</v>
      </c>
      <c r="AJ76" s="26">
        <f>IF((AI76-AH76) &gt; 1,0,IF((AI76-AH76)&lt;0,AH76-AI76,AI76-AH76))</f>
        <v>0</v>
      </c>
      <c r="AK76" s="26">
        <v>0.01</v>
      </c>
      <c r="AL76" s="26">
        <f>AJ76*(AK76/100)</f>
        <v>0</v>
      </c>
    </row>
    <row r="77" spans="1:39" x14ac:dyDescent="0.35">
      <c r="A77" s="23"/>
      <c r="B77" s="24"/>
      <c r="C77" s="23"/>
      <c r="D77" s="23"/>
      <c r="E77" s="23"/>
      <c r="F77" s="23"/>
      <c r="G77" s="24"/>
      <c r="H77" s="23"/>
      <c r="I77" s="23"/>
      <c r="J77" s="23"/>
      <c r="K77" s="23"/>
      <c r="L77" s="23"/>
      <c r="M77" s="23"/>
      <c r="N77" s="25"/>
      <c r="O77" s="26"/>
      <c r="P77" s="26"/>
      <c r="Q77" s="23"/>
      <c r="R77" s="23"/>
      <c r="S77" s="27"/>
      <c r="T77" s="23"/>
      <c r="U77" s="23"/>
      <c r="V77" s="24"/>
      <c r="W77" s="23"/>
      <c r="X77" s="23"/>
      <c r="Y77" s="23"/>
      <c r="Z77" s="23"/>
      <c r="AA77" s="28"/>
      <c r="AB77" s="26"/>
      <c r="AC77" s="26"/>
      <c r="AD77" s="28"/>
      <c r="AE77" s="28"/>
      <c r="AF77" s="26"/>
      <c r="AG77" s="26" t="s">
        <v>50</v>
      </c>
      <c r="AH77" s="26">
        <f>SUM(AH75:AH76)</f>
        <v>453780</v>
      </c>
      <c r="AI77" s="26"/>
      <c r="AJ77" s="26">
        <f>SUM(AJ75:AJ76)</f>
        <v>18180</v>
      </c>
      <c r="AK77" s="26"/>
      <c r="AL77" s="26">
        <f>SUM(AL75:AL76)</f>
        <v>1.8180000000000001</v>
      </c>
    </row>
    <row r="78" spans="1:39" x14ac:dyDescent="0.35">
      <c r="A78" s="23" t="s">
        <v>265</v>
      </c>
      <c r="B78" s="24" t="s">
        <v>266</v>
      </c>
      <c r="C78" s="23" t="s">
        <v>267</v>
      </c>
      <c r="D78" s="23" t="s">
        <v>268</v>
      </c>
      <c r="E78" s="23">
        <v>39</v>
      </c>
      <c r="F78" s="23" t="s">
        <v>269</v>
      </c>
      <c r="G78" s="24" t="s">
        <v>270</v>
      </c>
      <c r="H78" s="23" t="s">
        <v>42</v>
      </c>
      <c r="I78" s="23" t="s">
        <v>271</v>
      </c>
      <c r="J78" s="23">
        <v>1</v>
      </c>
      <c r="K78" s="23">
        <v>0</v>
      </c>
      <c r="L78" s="23">
        <v>0</v>
      </c>
      <c r="M78" s="23" t="s">
        <v>58</v>
      </c>
      <c r="N78" s="25">
        <f>((J78*400)+(K78*100))+L78</f>
        <v>400</v>
      </c>
      <c r="O78" s="26">
        <v>380</v>
      </c>
      <c r="P78" s="26">
        <f>N78*O78</f>
        <v>152000</v>
      </c>
      <c r="Q78" s="23"/>
      <c r="R78" s="23"/>
      <c r="S78" s="27"/>
      <c r="T78" s="23"/>
      <c r="U78" s="23"/>
      <c r="V78" s="24"/>
      <c r="W78" s="23"/>
      <c r="X78" s="23"/>
      <c r="Y78" s="23"/>
      <c r="Z78" s="23"/>
      <c r="AA78" s="28"/>
      <c r="AB78" s="26"/>
      <c r="AC78" s="26"/>
      <c r="AD78" s="28"/>
      <c r="AE78" s="28"/>
      <c r="AF78" s="26"/>
      <c r="AG78" s="26">
        <f>AF78+P78</f>
        <v>152000</v>
      </c>
      <c r="AH78" s="26">
        <f>AG78</f>
        <v>152000</v>
      </c>
      <c r="AI78" s="26">
        <v>50000000</v>
      </c>
      <c r="AJ78" s="26">
        <f>IF((AI78-AH78) &gt; 1,0,IF((AI78-AH78)&lt;0,AH78-AI78,AI78-AH78))</f>
        <v>0</v>
      </c>
      <c r="AK78" s="26">
        <v>0.01</v>
      </c>
      <c r="AL78" s="26">
        <f>AJ78*(AK78/100)</f>
        <v>0</v>
      </c>
    </row>
    <row r="79" spans="1:39" x14ac:dyDescent="0.35">
      <c r="A79" s="23"/>
      <c r="B79" s="24"/>
      <c r="C79" s="23"/>
      <c r="D79" s="23"/>
      <c r="E79" s="23">
        <v>40</v>
      </c>
      <c r="F79" s="23" t="s">
        <v>272</v>
      </c>
      <c r="G79" s="24" t="s">
        <v>273</v>
      </c>
      <c r="H79" s="23" t="s">
        <v>42</v>
      </c>
      <c r="I79" s="23" t="s">
        <v>274</v>
      </c>
      <c r="J79" s="23">
        <v>0</v>
      </c>
      <c r="K79" s="23">
        <v>0</v>
      </c>
      <c r="L79" s="23">
        <v>98.5</v>
      </c>
      <c r="M79" s="23" t="s">
        <v>44</v>
      </c>
      <c r="N79" s="25">
        <f>((J79*400)+(K79*100))+L79</f>
        <v>98.5</v>
      </c>
      <c r="O79" s="26">
        <v>180</v>
      </c>
      <c r="P79" s="26">
        <f>N79*O79</f>
        <v>17730</v>
      </c>
      <c r="Q79" s="23">
        <v>1</v>
      </c>
      <c r="R79" s="23" t="s">
        <v>265</v>
      </c>
      <c r="S79" s="27" t="s">
        <v>266</v>
      </c>
      <c r="T79" s="23" t="s">
        <v>267</v>
      </c>
      <c r="U79" s="23" t="s">
        <v>275</v>
      </c>
      <c r="V79" s="24" t="s">
        <v>276</v>
      </c>
      <c r="W79" s="23" t="s">
        <v>47</v>
      </c>
      <c r="X79" s="23" t="s">
        <v>48</v>
      </c>
      <c r="Y79" s="23" t="s">
        <v>49</v>
      </c>
      <c r="Z79" s="23">
        <v>144</v>
      </c>
      <c r="AA79" s="28">
        <v>100</v>
      </c>
      <c r="AB79" s="26">
        <v>6550</v>
      </c>
      <c r="AC79" s="26">
        <f>Z79*AB79</f>
        <v>943200</v>
      </c>
      <c r="AD79" s="28">
        <v>2</v>
      </c>
      <c r="AE79" s="28">
        <v>2</v>
      </c>
      <c r="AF79" s="26">
        <f>(AC79*(100-AE79))/100</f>
        <v>924336</v>
      </c>
      <c r="AG79" s="26">
        <f>P79+AF79</f>
        <v>942066</v>
      </c>
      <c r="AH79" s="26">
        <f>(AG79*AA79)/100</f>
        <v>942066</v>
      </c>
      <c r="AI79" s="26">
        <v>50000000</v>
      </c>
      <c r="AJ79" s="26">
        <f>IF((AI79-AH79) &gt; 1,0,IF((AI79-AH79)&lt;0,AH79-AI79,AI79-AH79))</f>
        <v>0</v>
      </c>
      <c r="AK79" s="26">
        <v>0.02</v>
      </c>
      <c r="AL79" s="26">
        <f>ROUND(AJ79*(AK79/100),2)</f>
        <v>0</v>
      </c>
    </row>
    <row r="80" spans="1:39" x14ac:dyDescent="0.35">
      <c r="A80" s="23"/>
      <c r="B80" s="24"/>
      <c r="C80" s="23"/>
      <c r="D80" s="23"/>
      <c r="E80" s="23">
        <v>41</v>
      </c>
      <c r="F80" s="23" t="s">
        <v>277</v>
      </c>
      <c r="G80" s="24" t="s">
        <v>278</v>
      </c>
      <c r="H80" s="23" t="s">
        <v>42</v>
      </c>
      <c r="I80" s="23" t="s">
        <v>279</v>
      </c>
      <c r="J80" s="23">
        <v>0</v>
      </c>
      <c r="K80" s="23">
        <v>0</v>
      </c>
      <c r="L80" s="23">
        <v>91.8</v>
      </c>
      <c r="M80" s="23" t="s">
        <v>44</v>
      </c>
      <c r="N80" s="25">
        <f>((J80*400)+(K80*100))+L80</f>
        <v>91.8</v>
      </c>
      <c r="O80" s="26">
        <v>180</v>
      </c>
      <c r="P80" s="26">
        <f>N80*O80</f>
        <v>16524</v>
      </c>
      <c r="Q80" s="23">
        <v>1</v>
      </c>
      <c r="R80" s="23" t="s">
        <v>280</v>
      </c>
      <c r="S80" s="27" t="s">
        <v>281</v>
      </c>
      <c r="T80" s="23" t="s">
        <v>282</v>
      </c>
      <c r="U80" s="23" t="s">
        <v>283</v>
      </c>
      <c r="V80" s="24" t="s">
        <v>284</v>
      </c>
      <c r="W80" s="23" t="s">
        <v>47</v>
      </c>
      <c r="X80" s="23" t="s">
        <v>48</v>
      </c>
      <c r="Y80" s="23" t="s">
        <v>49</v>
      </c>
      <c r="Z80" s="23">
        <v>144</v>
      </c>
      <c r="AA80" s="28">
        <v>100</v>
      </c>
      <c r="AB80" s="26">
        <v>6550</v>
      </c>
      <c r="AC80" s="26">
        <f>Z80*AB80</f>
        <v>943200</v>
      </c>
      <c r="AD80" s="28">
        <v>3</v>
      </c>
      <c r="AE80" s="28">
        <v>3</v>
      </c>
      <c r="AF80" s="26">
        <f>(AC80*(100-AE80))/100</f>
        <v>914904</v>
      </c>
      <c r="AG80" s="26">
        <f>P80+AF80</f>
        <v>931428</v>
      </c>
      <c r="AH80" s="26">
        <f>(AG80*AA80)/100</f>
        <v>931428</v>
      </c>
      <c r="AI80" s="26">
        <v>10000000</v>
      </c>
      <c r="AJ80" s="26">
        <f>IF((AI80-AH80) &gt; 1,0,IF((AI80-AH80)&lt;0,AH80-AI80,AI80-AH80))</f>
        <v>0</v>
      </c>
      <c r="AK80" s="26">
        <v>0.02</v>
      </c>
      <c r="AL80" s="26">
        <f>ROUND(AJ80*(AK80/100),2)</f>
        <v>0</v>
      </c>
    </row>
    <row r="81" spans="1:38" x14ac:dyDescent="0.35">
      <c r="A81" s="23"/>
      <c r="B81" s="24"/>
      <c r="C81" s="23"/>
      <c r="D81" s="23"/>
      <c r="E81" s="23">
        <v>42</v>
      </c>
      <c r="F81" s="23" t="s">
        <v>285</v>
      </c>
      <c r="G81" s="24" t="s">
        <v>286</v>
      </c>
      <c r="H81" s="23" t="s">
        <v>42</v>
      </c>
      <c r="I81" s="23" t="s">
        <v>287</v>
      </c>
      <c r="J81" s="23">
        <v>1</v>
      </c>
      <c r="K81" s="23">
        <v>0</v>
      </c>
      <c r="L81" s="23">
        <v>50</v>
      </c>
      <c r="M81" s="23" t="s">
        <v>58</v>
      </c>
      <c r="N81" s="25">
        <f>((J81*400)+(K81*100))+L81</f>
        <v>450</v>
      </c>
      <c r="O81" s="26">
        <v>500</v>
      </c>
      <c r="P81" s="26">
        <f>N81*O81</f>
        <v>225000</v>
      </c>
      <c r="Q81" s="23"/>
      <c r="R81" s="23"/>
      <c r="S81" s="27"/>
      <c r="T81" s="23"/>
      <c r="U81" s="23"/>
      <c r="V81" s="24"/>
      <c r="W81" s="23"/>
      <c r="X81" s="23"/>
      <c r="Y81" s="23"/>
      <c r="Z81" s="23"/>
      <c r="AA81" s="28"/>
      <c r="AB81" s="26"/>
      <c r="AC81" s="26"/>
      <c r="AD81" s="28"/>
      <c r="AE81" s="28"/>
      <c r="AF81" s="26"/>
      <c r="AG81" s="26">
        <f>AF81+P81</f>
        <v>225000</v>
      </c>
      <c r="AH81" s="26">
        <f>AG81</f>
        <v>225000</v>
      </c>
      <c r="AI81" s="26">
        <v>50000000</v>
      </c>
      <c r="AJ81" s="26">
        <f>IF((AI81-AH81) &gt; 1,0,IF((AI81-AH81)&lt;0,AH81-AI81,AI81-AH81))</f>
        <v>0</v>
      </c>
      <c r="AK81" s="26">
        <v>0.01</v>
      </c>
      <c r="AL81" s="26">
        <f>AJ81*(AK81/100)</f>
        <v>0</v>
      </c>
    </row>
    <row r="82" spans="1:38" x14ac:dyDescent="0.35">
      <c r="A82" s="23"/>
      <c r="B82" s="24"/>
      <c r="C82" s="23"/>
      <c r="D82" s="23"/>
      <c r="E82" s="23">
        <v>43</v>
      </c>
      <c r="F82" s="23" t="s">
        <v>288</v>
      </c>
      <c r="G82" s="24" t="s">
        <v>289</v>
      </c>
      <c r="H82" s="23" t="s">
        <v>42</v>
      </c>
      <c r="I82" s="23" t="s">
        <v>290</v>
      </c>
      <c r="J82" s="23">
        <v>1</v>
      </c>
      <c r="K82" s="23">
        <v>2</v>
      </c>
      <c r="L82" s="23">
        <v>0</v>
      </c>
      <c r="M82" s="23" t="s">
        <v>44</v>
      </c>
      <c r="N82" s="25">
        <f>((J82*400)+(K82*100))+L82</f>
        <v>600</v>
      </c>
      <c r="O82" s="26">
        <v>380</v>
      </c>
      <c r="P82" s="26">
        <f>N82*O82</f>
        <v>228000</v>
      </c>
      <c r="Q82" s="23">
        <v>1</v>
      </c>
      <c r="R82" s="23" t="s">
        <v>265</v>
      </c>
      <c r="S82" s="27" t="s">
        <v>266</v>
      </c>
      <c r="T82" s="23" t="s">
        <v>267</v>
      </c>
      <c r="U82" s="23" t="s">
        <v>275</v>
      </c>
      <c r="V82" s="24" t="s">
        <v>291</v>
      </c>
      <c r="W82" s="23" t="s">
        <v>47</v>
      </c>
      <c r="X82" s="23" t="s">
        <v>48</v>
      </c>
      <c r="Y82" s="23" t="s">
        <v>49</v>
      </c>
      <c r="Z82" s="23">
        <v>520</v>
      </c>
      <c r="AA82" s="28">
        <v>100</v>
      </c>
      <c r="AB82" s="26">
        <v>6550</v>
      </c>
      <c r="AC82" s="26">
        <f>Z82*AB82</f>
        <v>3406000</v>
      </c>
      <c r="AD82" s="28">
        <v>32</v>
      </c>
      <c r="AE82" s="28">
        <v>54</v>
      </c>
      <c r="AF82" s="26">
        <f>(AC82*(100-AE82))/100</f>
        <v>1566760</v>
      </c>
      <c r="AG82" s="26">
        <f>P82+AF82</f>
        <v>1794760</v>
      </c>
      <c r="AH82" s="26">
        <f>(AG82*AA82)/100</f>
        <v>1794760</v>
      </c>
      <c r="AI82" s="26">
        <v>50000000</v>
      </c>
      <c r="AJ82" s="26">
        <f>IF((AI82-AH82) &gt; 1,0,IF((AI82-AH82)&lt;0,AH82-AI82,AI82-AH82))</f>
        <v>0</v>
      </c>
      <c r="AK82" s="26">
        <v>0.02</v>
      </c>
      <c r="AL82" s="26">
        <f>ROUND(AJ82*(AK82/100),2)</f>
        <v>0</v>
      </c>
    </row>
    <row r="83" spans="1:38" x14ac:dyDescent="0.35">
      <c r="A83" s="23"/>
      <c r="B83" s="24"/>
      <c r="C83" s="23"/>
      <c r="D83" s="23"/>
      <c r="E83" s="23"/>
      <c r="F83" s="23"/>
      <c r="G83" s="24"/>
      <c r="H83" s="23"/>
      <c r="I83" s="23"/>
      <c r="J83" s="23"/>
      <c r="K83" s="23"/>
      <c r="L83" s="23"/>
      <c r="M83" s="23"/>
      <c r="N83" s="25"/>
      <c r="O83" s="26"/>
      <c r="P83" s="26"/>
      <c r="Q83" s="23"/>
      <c r="R83" s="23"/>
      <c r="S83" s="27"/>
      <c r="T83" s="23"/>
      <c r="U83" s="23"/>
      <c r="V83" s="24"/>
      <c r="W83" s="23"/>
      <c r="X83" s="23"/>
      <c r="Y83" s="23"/>
      <c r="Z83" s="23"/>
      <c r="AA83" s="28"/>
      <c r="AB83" s="26"/>
      <c r="AC83" s="26"/>
      <c r="AD83" s="28"/>
      <c r="AE83" s="28"/>
      <c r="AF83" s="26"/>
      <c r="AG83" s="26" t="s">
        <v>50</v>
      </c>
      <c r="AH83" s="26">
        <f>SUM(AH78:AH82)</f>
        <v>4045254</v>
      </c>
      <c r="AI83" s="26"/>
      <c r="AJ83" s="26">
        <f>SUM(AJ78:AJ82)</f>
        <v>0</v>
      </c>
      <c r="AK83" s="26"/>
      <c r="AL83" s="26">
        <f>SUM(AL78:AL82)</f>
        <v>0</v>
      </c>
    </row>
    <row r="84" spans="1:38" x14ac:dyDescent="0.35">
      <c r="A84" s="23" t="s">
        <v>292</v>
      </c>
      <c r="B84" s="24"/>
      <c r="C84" s="23" t="s">
        <v>293</v>
      </c>
      <c r="D84" s="23" t="s">
        <v>294</v>
      </c>
      <c r="E84" s="23">
        <v>44</v>
      </c>
      <c r="F84" s="23" t="s">
        <v>295</v>
      </c>
      <c r="G84" s="24" t="s">
        <v>296</v>
      </c>
      <c r="H84" s="23" t="s">
        <v>42</v>
      </c>
      <c r="I84" s="23" t="s">
        <v>297</v>
      </c>
      <c r="J84" s="23">
        <v>1</v>
      </c>
      <c r="K84" s="23">
        <v>0</v>
      </c>
      <c r="L84" s="23">
        <v>26</v>
      </c>
      <c r="M84" s="23" t="s">
        <v>58</v>
      </c>
      <c r="N84" s="25">
        <f>((J84*400)+(K84*100))+L84</f>
        <v>426</v>
      </c>
      <c r="O84" s="26">
        <v>340</v>
      </c>
      <c r="P84" s="26">
        <f>N84*O84</f>
        <v>144840</v>
      </c>
      <c r="Q84" s="23"/>
      <c r="R84" s="23"/>
      <c r="S84" s="27"/>
      <c r="T84" s="23"/>
      <c r="U84" s="23"/>
      <c r="V84" s="24"/>
      <c r="W84" s="23"/>
      <c r="X84" s="23"/>
      <c r="Y84" s="23"/>
      <c r="Z84" s="23"/>
      <c r="AA84" s="28"/>
      <c r="AB84" s="26"/>
      <c r="AC84" s="26"/>
      <c r="AD84" s="28"/>
      <c r="AE84" s="28"/>
      <c r="AF84" s="26"/>
      <c r="AG84" s="26">
        <f>AF84+P84</f>
        <v>144840</v>
      </c>
      <c r="AH84" s="26">
        <f>AG84</f>
        <v>144840</v>
      </c>
      <c r="AI84" s="26">
        <v>50000000</v>
      </c>
      <c r="AJ84" s="26">
        <f>IF((AI84-AH84) &gt; 1,0,IF((AI84-AH84)&lt;0,AH84-AI84,AI84-AH84))</f>
        <v>0</v>
      </c>
      <c r="AK84" s="26">
        <v>0.01</v>
      </c>
      <c r="AL84" s="26">
        <f>AJ84*(AK84/100)</f>
        <v>0</v>
      </c>
    </row>
    <row r="85" spans="1:38" x14ac:dyDescent="0.35">
      <c r="A85" s="23"/>
      <c r="B85" s="24"/>
      <c r="C85" s="23"/>
      <c r="D85" s="23"/>
      <c r="E85" s="23"/>
      <c r="F85" s="23"/>
      <c r="G85" s="24"/>
      <c r="H85" s="23"/>
      <c r="I85" s="23"/>
      <c r="J85" s="23">
        <v>0</v>
      </c>
      <c r="K85" s="23">
        <v>0</v>
      </c>
      <c r="L85" s="23">
        <v>18</v>
      </c>
      <c r="M85" s="23" t="s">
        <v>44</v>
      </c>
      <c r="N85" s="25">
        <f>((J85*400)+(K85*100))+L85</f>
        <v>18</v>
      </c>
      <c r="O85" s="26">
        <v>340</v>
      </c>
      <c r="P85" s="26">
        <f>N85*O85</f>
        <v>6120</v>
      </c>
      <c r="Q85" s="23">
        <v>1</v>
      </c>
      <c r="R85" s="23" t="s">
        <v>292</v>
      </c>
      <c r="S85" s="27"/>
      <c r="T85" s="23" t="s">
        <v>293</v>
      </c>
      <c r="U85" s="23" t="s">
        <v>298</v>
      </c>
      <c r="V85" s="24" t="s">
        <v>299</v>
      </c>
      <c r="W85" s="23" t="s">
        <v>300</v>
      </c>
      <c r="X85" s="23" t="s">
        <v>48</v>
      </c>
      <c r="Y85" s="23" t="s">
        <v>49</v>
      </c>
      <c r="Z85" s="23">
        <v>72</v>
      </c>
      <c r="AA85" s="28">
        <v>100</v>
      </c>
      <c r="AB85" s="26">
        <v>2000</v>
      </c>
      <c r="AC85" s="26">
        <f>Z85*AB85</f>
        <v>144000</v>
      </c>
      <c r="AD85" s="28">
        <v>22</v>
      </c>
      <c r="AE85" s="28">
        <v>34</v>
      </c>
      <c r="AF85" s="26">
        <f>(AC85*(100-AE85))/100</f>
        <v>95040</v>
      </c>
      <c r="AG85" s="26">
        <f>P85+AF85</f>
        <v>101160</v>
      </c>
      <c r="AH85" s="26">
        <f>(AG85*AA85)/100</f>
        <v>101160</v>
      </c>
      <c r="AI85" s="26">
        <v>50000000</v>
      </c>
      <c r="AJ85" s="26">
        <f>IF((AI85-AH85) &gt; 1,0,IF((AI85-AH85)&lt;0,AH85-AI85,AI85-AH85))</f>
        <v>0</v>
      </c>
      <c r="AK85" s="26">
        <v>0.02</v>
      </c>
      <c r="AL85" s="26">
        <f>ROUND(AJ85*(AK85/100),2)</f>
        <v>0</v>
      </c>
    </row>
    <row r="86" spans="1:38" x14ac:dyDescent="0.35">
      <c r="A86" s="23"/>
      <c r="B86" s="24"/>
      <c r="C86" s="23"/>
      <c r="D86" s="23"/>
      <c r="E86" s="23"/>
      <c r="F86" s="23"/>
      <c r="G86" s="24"/>
      <c r="H86" s="23"/>
      <c r="I86" s="23"/>
      <c r="J86" s="23"/>
      <c r="K86" s="23"/>
      <c r="L86" s="23"/>
      <c r="M86" s="23"/>
      <c r="N86" s="25"/>
      <c r="O86" s="26"/>
      <c r="P86" s="26"/>
      <c r="Q86" s="23"/>
      <c r="R86" s="23"/>
      <c r="S86" s="27"/>
      <c r="T86" s="23"/>
      <c r="U86" s="23"/>
      <c r="V86" s="24"/>
      <c r="W86" s="23"/>
      <c r="X86" s="23"/>
      <c r="Y86" s="23"/>
      <c r="Z86" s="23"/>
      <c r="AA86" s="28"/>
      <c r="AB86" s="26"/>
      <c r="AC86" s="26"/>
      <c r="AD86" s="28"/>
      <c r="AE86" s="28"/>
      <c r="AF86" s="26"/>
      <c r="AG86" s="26" t="s">
        <v>50</v>
      </c>
      <c r="AH86" s="26">
        <f>SUM(AH84:AH85)</f>
        <v>246000</v>
      </c>
      <c r="AI86" s="26"/>
      <c r="AJ86" s="26">
        <f>SUM(AJ84:AJ85)</f>
        <v>0</v>
      </c>
      <c r="AK86" s="26"/>
      <c r="AL86" s="26">
        <f>SUM(AL84:AL85)</f>
        <v>0</v>
      </c>
    </row>
    <row r="87" spans="1:38" x14ac:dyDescent="0.35">
      <c r="A87" s="23" t="s">
        <v>301</v>
      </c>
      <c r="B87" s="24"/>
      <c r="C87" s="23" t="s">
        <v>302</v>
      </c>
      <c r="D87" s="23" t="s">
        <v>303</v>
      </c>
      <c r="E87" s="23">
        <v>45</v>
      </c>
      <c r="F87" s="23" t="s">
        <v>304</v>
      </c>
      <c r="G87" s="24" t="s">
        <v>305</v>
      </c>
      <c r="H87" s="23" t="s">
        <v>103</v>
      </c>
      <c r="I87" s="23" t="s">
        <v>306</v>
      </c>
      <c r="J87" s="23">
        <v>0</v>
      </c>
      <c r="K87" s="23">
        <v>1</v>
      </c>
      <c r="L87" s="23">
        <v>83</v>
      </c>
      <c r="M87" s="23" t="s">
        <v>58</v>
      </c>
      <c r="N87" s="25">
        <f>((J87*400)+(K87*100))+L87</f>
        <v>183</v>
      </c>
      <c r="O87" s="26">
        <v>1750</v>
      </c>
      <c r="P87" s="26">
        <f>N87*O87</f>
        <v>320250</v>
      </c>
      <c r="Q87" s="23"/>
      <c r="R87" s="23"/>
      <c r="S87" s="27"/>
      <c r="T87" s="23"/>
      <c r="U87" s="23"/>
      <c r="V87" s="24"/>
      <c r="W87" s="23"/>
      <c r="X87" s="23"/>
      <c r="Y87" s="23"/>
      <c r="Z87" s="23"/>
      <c r="AA87" s="28"/>
      <c r="AB87" s="26"/>
      <c r="AC87" s="26"/>
      <c r="AD87" s="28"/>
      <c r="AE87" s="28"/>
      <c r="AF87" s="26"/>
      <c r="AG87" s="26">
        <f>AF87+P87</f>
        <v>320250</v>
      </c>
      <c r="AH87" s="26">
        <f>AG87</f>
        <v>320250</v>
      </c>
      <c r="AI87" s="26">
        <v>0</v>
      </c>
      <c r="AJ87" s="26">
        <f>IF((AI87-AH87) &gt; 1,0,IF((AI87-AH87)&lt;0,AH87-AI87,AI87-AH87))</f>
        <v>320250</v>
      </c>
      <c r="AK87" s="26">
        <v>0.01</v>
      </c>
      <c r="AL87" s="26">
        <f>AJ87*(AK87/100)</f>
        <v>32.024999999999999</v>
      </c>
    </row>
    <row r="88" spans="1:38" x14ac:dyDescent="0.35">
      <c r="A88" s="23"/>
      <c r="B88" s="24"/>
      <c r="C88" s="23"/>
      <c r="D88" s="23"/>
      <c r="E88" s="23">
        <v>46</v>
      </c>
      <c r="F88" s="23" t="s">
        <v>307</v>
      </c>
      <c r="G88" s="24" t="s">
        <v>308</v>
      </c>
      <c r="H88" s="23" t="s">
        <v>103</v>
      </c>
      <c r="I88" s="23" t="s">
        <v>309</v>
      </c>
      <c r="J88" s="23">
        <v>0</v>
      </c>
      <c r="K88" s="23">
        <v>1</v>
      </c>
      <c r="L88" s="23">
        <v>11</v>
      </c>
      <c r="M88" s="23" t="s">
        <v>58</v>
      </c>
      <c r="N88" s="25">
        <f>((J88*400)+(K88*100))+L88</f>
        <v>111</v>
      </c>
      <c r="O88" s="26">
        <v>180</v>
      </c>
      <c r="P88" s="26">
        <f>N88*O88</f>
        <v>19980</v>
      </c>
      <c r="Q88" s="23"/>
      <c r="R88" s="23"/>
      <c r="S88" s="27"/>
      <c r="T88" s="23"/>
      <c r="U88" s="23"/>
      <c r="V88" s="24"/>
      <c r="W88" s="23"/>
      <c r="X88" s="23"/>
      <c r="Y88" s="23"/>
      <c r="Z88" s="23"/>
      <c r="AA88" s="28"/>
      <c r="AB88" s="26"/>
      <c r="AC88" s="26"/>
      <c r="AD88" s="28"/>
      <c r="AE88" s="28"/>
      <c r="AF88" s="26"/>
      <c r="AG88" s="26">
        <f>AF88+P88</f>
        <v>19980</v>
      </c>
      <c r="AH88" s="26">
        <f>AG88</f>
        <v>19980</v>
      </c>
      <c r="AI88" s="26">
        <v>0</v>
      </c>
      <c r="AJ88" s="26">
        <f>IF((AI88-AH88) &gt; 1,0,IF((AI88-AH88)&lt;0,AH88-AI88,AI88-AH88))</f>
        <v>19980</v>
      </c>
      <c r="AK88" s="26">
        <v>0.01</v>
      </c>
      <c r="AL88" s="26">
        <f>AJ88*(AK88/100)</f>
        <v>1.998</v>
      </c>
    </row>
    <row r="89" spans="1:38" x14ac:dyDescent="0.35">
      <c r="A89" s="23"/>
      <c r="B89" s="24"/>
      <c r="C89" s="23"/>
      <c r="D89" s="23"/>
      <c r="E89" s="23"/>
      <c r="F89" s="23"/>
      <c r="G89" s="24"/>
      <c r="H89" s="23"/>
      <c r="I89" s="23"/>
      <c r="J89" s="23"/>
      <c r="K89" s="23"/>
      <c r="L89" s="23"/>
      <c r="M89" s="23"/>
      <c r="N89" s="25"/>
      <c r="O89" s="26"/>
      <c r="P89" s="26"/>
      <c r="Q89" s="23"/>
      <c r="R89" s="23"/>
      <c r="S89" s="27"/>
      <c r="T89" s="23"/>
      <c r="U89" s="23"/>
      <c r="V89" s="24"/>
      <c r="W89" s="23"/>
      <c r="X89" s="23"/>
      <c r="Y89" s="23"/>
      <c r="Z89" s="23"/>
      <c r="AA89" s="28"/>
      <c r="AB89" s="26"/>
      <c r="AC89" s="26"/>
      <c r="AD89" s="28"/>
      <c r="AE89" s="28"/>
      <c r="AF89" s="26"/>
      <c r="AG89" s="26" t="s">
        <v>50</v>
      </c>
      <c r="AH89" s="26">
        <f>SUM(AH87:AH88)</f>
        <v>340230</v>
      </c>
      <c r="AI89" s="26"/>
      <c r="AJ89" s="26">
        <f>SUM(AJ87:AJ88)</f>
        <v>340230</v>
      </c>
      <c r="AK89" s="26"/>
      <c r="AL89" s="26">
        <f>SUM(AL87:AL88)</f>
        <v>34.022999999999996</v>
      </c>
    </row>
    <row r="90" spans="1:38" x14ac:dyDescent="0.35">
      <c r="A90" s="23" t="s">
        <v>310</v>
      </c>
      <c r="B90" s="24" t="s">
        <v>311</v>
      </c>
      <c r="C90" s="23" t="s">
        <v>312</v>
      </c>
      <c r="D90" s="23" t="s">
        <v>313</v>
      </c>
      <c r="E90" s="23">
        <v>47</v>
      </c>
      <c r="F90" s="23" t="s">
        <v>314</v>
      </c>
      <c r="G90" s="24" t="s">
        <v>315</v>
      </c>
      <c r="H90" s="23" t="s">
        <v>42</v>
      </c>
      <c r="I90" s="23" t="s">
        <v>316</v>
      </c>
      <c r="J90" s="23">
        <v>0</v>
      </c>
      <c r="K90" s="23">
        <v>2</v>
      </c>
      <c r="L90" s="23">
        <v>73.2</v>
      </c>
      <c r="M90" s="23" t="s">
        <v>58</v>
      </c>
      <c r="N90" s="25">
        <f>((J90*400)+(K90*100))+L90</f>
        <v>273.2</v>
      </c>
      <c r="O90" s="26">
        <v>180</v>
      </c>
      <c r="P90" s="26">
        <f>N90*O90</f>
        <v>49176</v>
      </c>
      <c r="Q90" s="23"/>
      <c r="R90" s="23"/>
      <c r="S90" s="27"/>
      <c r="T90" s="23"/>
      <c r="U90" s="23"/>
      <c r="V90" s="24"/>
      <c r="W90" s="23"/>
      <c r="X90" s="23"/>
      <c r="Y90" s="23"/>
      <c r="Z90" s="23"/>
      <c r="AA90" s="28"/>
      <c r="AB90" s="26"/>
      <c r="AC90" s="26"/>
      <c r="AD90" s="28"/>
      <c r="AE90" s="28"/>
      <c r="AF90" s="26"/>
      <c r="AG90" s="26">
        <f>AF90+P90</f>
        <v>49176</v>
      </c>
      <c r="AH90" s="26">
        <f>AG90</f>
        <v>49176</v>
      </c>
      <c r="AI90" s="26">
        <v>50000000</v>
      </c>
      <c r="AJ90" s="26">
        <f>IF((AI90-AH90) &gt; 1,0,IF((AI90-AH90)&lt;0,AH90-AI90,AI90-AH90))</f>
        <v>0</v>
      </c>
      <c r="AK90" s="26">
        <v>0.01</v>
      </c>
      <c r="AL90" s="26">
        <f>AJ90*(AK90/100)</f>
        <v>0</v>
      </c>
    </row>
    <row r="91" spans="1:38" x14ac:dyDescent="0.35">
      <c r="A91" s="23"/>
      <c r="B91" s="24"/>
      <c r="C91" s="23"/>
      <c r="D91" s="23"/>
      <c r="E91" s="23"/>
      <c r="F91" s="23"/>
      <c r="G91" s="24"/>
      <c r="H91" s="23"/>
      <c r="I91" s="23"/>
      <c r="J91" s="23"/>
      <c r="K91" s="23"/>
      <c r="L91" s="23"/>
      <c r="M91" s="23"/>
      <c r="N91" s="25"/>
      <c r="O91" s="26"/>
      <c r="P91" s="26"/>
      <c r="Q91" s="23"/>
      <c r="R91" s="23"/>
      <c r="S91" s="27"/>
      <c r="T91" s="23"/>
      <c r="U91" s="23"/>
      <c r="V91" s="24"/>
      <c r="W91" s="23"/>
      <c r="X91" s="23"/>
      <c r="Y91" s="23"/>
      <c r="Z91" s="23"/>
      <c r="AA91" s="28"/>
      <c r="AB91" s="26"/>
      <c r="AC91" s="26"/>
      <c r="AD91" s="28"/>
      <c r="AE91" s="28"/>
      <c r="AF91" s="26"/>
      <c r="AG91" s="26" t="s">
        <v>50</v>
      </c>
      <c r="AH91" s="26">
        <f>AH90</f>
        <v>49176</v>
      </c>
      <c r="AI91" s="26"/>
      <c r="AJ91" s="26">
        <f>AJ90</f>
        <v>0</v>
      </c>
      <c r="AK91" s="26"/>
      <c r="AL91" s="26">
        <f>AL90</f>
        <v>0</v>
      </c>
    </row>
    <row r="92" spans="1:38" x14ac:dyDescent="0.35">
      <c r="A92" s="23" t="s">
        <v>317</v>
      </c>
      <c r="B92" s="24" t="s">
        <v>318</v>
      </c>
      <c r="C92" s="23" t="s">
        <v>319</v>
      </c>
      <c r="D92" s="23" t="s">
        <v>320</v>
      </c>
      <c r="E92" s="23">
        <v>48</v>
      </c>
      <c r="F92" s="23" t="s">
        <v>321</v>
      </c>
      <c r="G92" s="24" t="s">
        <v>322</v>
      </c>
      <c r="H92" s="23" t="s">
        <v>42</v>
      </c>
      <c r="I92" s="23" t="s">
        <v>323</v>
      </c>
      <c r="J92" s="23">
        <v>0</v>
      </c>
      <c r="K92" s="23">
        <v>1</v>
      </c>
      <c r="L92" s="23">
        <v>14</v>
      </c>
      <c r="M92" s="23" t="s">
        <v>44</v>
      </c>
      <c r="N92" s="25">
        <f>((J92*400)+(K92*100))+L92</f>
        <v>114</v>
      </c>
      <c r="O92" s="26">
        <v>2000</v>
      </c>
      <c r="P92" s="26">
        <f>N92*O92</f>
        <v>228000</v>
      </c>
      <c r="Q92" s="23">
        <v>1</v>
      </c>
      <c r="R92" s="23" t="s">
        <v>317</v>
      </c>
      <c r="S92" s="27" t="s">
        <v>318</v>
      </c>
      <c r="T92" s="23" t="s">
        <v>319</v>
      </c>
      <c r="U92" s="23" t="s">
        <v>324</v>
      </c>
      <c r="V92" s="24" t="s">
        <v>325</v>
      </c>
      <c r="W92" s="23" t="s">
        <v>208</v>
      </c>
      <c r="X92" s="23" t="s">
        <v>48</v>
      </c>
      <c r="Y92" s="23" t="s">
        <v>49</v>
      </c>
      <c r="Z92" s="23">
        <v>64</v>
      </c>
      <c r="AA92" s="28">
        <v>100</v>
      </c>
      <c r="AB92" s="26">
        <v>2450</v>
      </c>
      <c r="AC92" s="26">
        <f>Z92*AB92</f>
        <v>156800</v>
      </c>
      <c r="AD92" s="28">
        <v>12</v>
      </c>
      <c r="AE92" s="28">
        <v>14</v>
      </c>
      <c r="AF92" s="26">
        <f>(AC92*(100-AE92))/100</f>
        <v>134848</v>
      </c>
      <c r="AG92" s="26">
        <f>P92+AF92</f>
        <v>362848</v>
      </c>
      <c r="AH92" s="26">
        <f>(AG92*AA92)/100</f>
        <v>362848</v>
      </c>
      <c r="AI92" s="26">
        <v>50000000</v>
      </c>
      <c r="AJ92" s="26">
        <f>IF((AI92-AH92) &gt; 1,0,IF((AI92-AH92)&lt;0,AH92-AI92,AI92-AH92))</f>
        <v>0</v>
      </c>
      <c r="AK92" s="26">
        <v>0.02</v>
      </c>
      <c r="AL92" s="26">
        <f>ROUND(AJ92*(AK92/100),2)</f>
        <v>0</v>
      </c>
    </row>
    <row r="93" spans="1:38" x14ac:dyDescent="0.35">
      <c r="A93" s="23"/>
      <c r="B93" s="24"/>
      <c r="C93" s="23"/>
      <c r="D93" s="23"/>
      <c r="E93" s="23"/>
      <c r="F93" s="23"/>
      <c r="G93" s="24"/>
      <c r="H93" s="23"/>
      <c r="I93" s="23"/>
      <c r="J93" s="23"/>
      <c r="K93" s="23"/>
      <c r="L93" s="23"/>
      <c r="M93" s="23"/>
      <c r="N93" s="25"/>
      <c r="O93" s="26"/>
      <c r="P93" s="26"/>
      <c r="Q93" s="23"/>
      <c r="R93" s="23"/>
      <c r="S93" s="27"/>
      <c r="T93" s="23"/>
      <c r="U93" s="23"/>
      <c r="V93" s="24"/>
      <c r="W93" s="23"/>
      <c r="X93" s="23"/>
      <c r="Y93" s="23"/>
      <c r="Z93" s="23"/>
      <c r="AA93" s="28"/>
      <c r="AB93" s="26"/>
      <c r="AC93" s="26"/>
      <c r="AD93" s="28"/>
      <c r="AE93" s="28"/>
      <c r="AF93" s="26"/>
      <c r="AG93" s="26" t="s">
        <v>50</v>
      </c>
      <c r="AH93" s="26">
        <f>AH92</f>
        <v>362848</v>
      </c>
      <c r="AI93" s="26"/>
      <c r="AJ93" s="26">
        <f>AJ92</f>
        <v>0</v>
      </c>
      <c r="AK93" s="26"/>
      <c r="AL93" s="26">
        <f>AL92</f>
        <v>0</v>
      </c>
    </row>
    <row r="94" spans="1:38" x14ac:dyDescent="0.35">
      <c r="A94" s="23" t="s">
        <v>326</v>
      </c>
      <c r="B94" s="24" t="s">
        <v>327</v>
      </c>
      <c r="C94" s="23" t="s">
        <v>328</v>
      </c>
      <c r="D94" s="23" t="s">
        <v>329</v>
      </c>
      <c r="E94" s="23">
        <v>49</v>
      </c>
      <c r="F94" s="23" t="s">
        <v>330</v>
      </c>
      <c r="G94" s="24" t="s">
        <v>331</v>
      </c>
      <c r="H94" s="23" t="s">
        <v>42</v>
      </c>
      <c r="I94" s="23" t="s">
        <v>332</v>
      </c>
      <c r="J94" s="23">
        <v>1</v>
      </c>
      <c r="K94" s="23">
        <v>3</v>
      </c>
      <c r="L94" s="23">
        <v>0.75</v>
      </c>
      <c r="M94" s="23" t="s">
        <v>44</v>
      </c>
      <c r="N94" s="25">
        <f>((J94*400)+(K94*100))+L94</f>
        <v>700.75</v>
      </c>
      <c r="O94" s="26">
        <v>2000</v>
      </c>
      <c r="P94" s="26">
        <f>N94*O94</f>
        <v>1401500</v>
      </c>
      <c r="Q94" s="23">
        <v>1</v>
      </c>
      <c r="R94" s="23" t="s">
        <v>326</v>
      </c>
      <c r="S94" s="27" t="s">
        <v>327</v>
      </c>
      <c r="T94" s="23" t="s">
        <v>328</v>
      </c>
      <c r="U94" s="23" t="s">
        <v>333</v>
      </c>
      <c r="V94" s="24" t="s">
        <v>334</v>
      </c>
      <c r="W94" s="23" t="s">
        <v>47</v>
      </c>
      <c r="X94" s="23" t="s">
        <v>48</v>
      </c>
      <c r="Y94" s="23" t="s">
        <v>49</v>
      </c>
      <c r="Z94" s="23">
        <v>36</v>
      </c>
      <c r="AA94" s="28">
        <v>100</v>
      </c>
      <c r="AB94" s="26">
        <v>6550</v>
      </c>
      <c r="AC94" s="26">
        <f>Z94*AB94</f>
        <v>235800</v>
      </c>
      <c r="AD94" s="28">
        <v>52</v>
      </c>
      <c r="AE94" s="28">
        <v>76</v>
      </c>
      <c r="AF94" s="26">
        <f>(AC94*(100-AE94))/100</f>
        <v>56592</v>
      </c>
      <c r="AG94" s="26">
        <f>P94+AF94</f>
        <v>1458092</v>
      </c>
      <c r="AH94" s="26">
        <f>(AG94*AA94)/100</f>
        <v>1458092</v>
      </c>
      <c r="AI94" s="26">
        <v>50000000</v>
      </c>
      <c r="AJ94" s="26">
        <f>IF((AI94-AH94) &gt; 1,0,IF((AI94-AH94)&lt;0,AH94-AI94,AI94-AH94))</f>
        <v>0</v>
      </c>
      <c r="AK94" s="26">
        <v>0.02</v>
      </c>
      <c r="AL94" s="26">
        <f>ROUND(AJ94*(AK94/100),2)</f>
        <v>0</v>
      </c>
    </row>
    <row r="95" spans="1:38" x14ac:dyDescent="0.35">
      <c r="A95" s="23"/>
      <c r="B95" s="24"/>
      <c r="C95" s="23"/>
      <c r="D95" s="23"/>
      <c r="E95" s="23"/>
      <c r="F95" s="23"/>
      <c r="G95" s="24"/>
      <c r="H95" s="23"/>
      <c r="I95" s="23"/>
      <c r="J95" s="23">
        <v>0</v>
      </c>
      <c r="K95" s="23">
        <v>0</v>
      </c>
      <c r="L95" s="23">
        <v>6.25</v>
      </c>
      <c r="M95" s="23" t="s">
        <v>44</v>
      </c>
      <c r="N95" s="25">
        <f>((J95*400)+(K95*100))+L95</f>
        <v>6.25</v>
      </c>
      <c r="O95" s="26">
        <v>2000</v>
      </c>
      <c r="P95" s="26">
        <f>N95*O95</f>
        <v>12500</v>
      </c>
      <c r="Q95" s="23">
        <v>1</v>
      </c>
      <c r="R95" s="23" t="s">
        <v>326</v>
      </c>
      <c r="S95" s="27" t="s">
        <v>327</v>
      </c>
      <c r="T95" s="23" t="s">
        <v>328</v>
      </c>
      <c r="U95" s="23" t="s">
        <v>333</v>
      </c>
      <c r="V95" s="24" t="s">
        <v>335</v>
      </c>
      <c r="W95" s="23" t="s">
        <v>47</v>
      </c>
      <c r="X95" s="23" t="s">
        <v>206</v>
      </c>
      <c r="Y95" s="23" t="s">
        <v>49</v>
      </c>
      <c r="Z95" s="23">
        <v>25</v>
      </c>
      <c r="AA95" s="28">
        <v>100</v>
      </c>
      <c r="AB95" s="26">
        <v>6550</v>
      </c>
      <c r="AC95" s="26">
        <f>Z95*AB95</f>
        <v>163750</v>
      </c>
      <c r="AD95" s="28">
        <v>52</v>
      </c>
      <c r="AE95" s="28">
        <v>85</v>
      </c>
      <c r="AF95" s="26">
        <f>(AC95*(100-AE95))/100</f>
        <v>24562.5</v>
      </c>
      <c r="AG95" s="26">
        <f>P95+AF95</f>
        <v>37062.5</v>
      </c>
      <c r="AH95" s="26">
        <f>(AG95*AA95)/100</f>
        <v>37062.5</v>
      </c>
      <c r="AI95" s="26">
        <v>50000000</v>
      </c>
      <c r="AJ95" s="26">
        <f>IF((AI95-AH95) &gt; 1,0,IF((AI95-AH95)&lt;0,AH95-AI95,AI95-AH95))</f>
        <v>0</v>
      </c>
      <c r="AK95" s="26">
        <v>0.02</v>
      </c>
      <c r="AL95" s="26">
        <f>ROUND(AJ95*(AK95/100),2)</f>
        <v>0</v>
      </c>
    </row>
    <row r="96" spans="1:38" x14ac:dyDescent="0.35">
      <c r="A96" s="23"/>
      <c r="B96" s="24"/>
      <c r="C96" s="23"/>
      <c r="D96" s="23"/>
      <c r="E96" s="23">
        <v>50</v>
      </c>
      <c r="F96" s="23" t="s">
        <v>336</v>
      </c>
      <c r="G96" s="24" t="s">
        <v>337</v>
      </c>
      <c r="H96" s="23" t="s">
        <v>42</v>
      </c>
      <c r="I96" s="23" t="s">
        <v>338</v>
      </c>
      <c r="J96" s="23">
        <v>1</v>
      </c>
      <c r="K96" s="23">
        <v>3</v>
      </c>
      <c r="L96" s="23">
        <v>63</v>
      </c>
      <c r="M96" s="23" t="s">
        <v>58</v>
      </c>
      <c r="N96" s="25">
        <f>((J96*400)+(K96*100))+L96</f>
        <v>763</v>
      </c>
      <c r="O96" s="26">
        <v>1750</v>
      </c>
      <c r="P96" s="26">
        <f>N96*O96</f>
        <v>1335250</v>
      </c>
      <c r="Q96" s="23"/>
      <c r="R96" s="23"/>
      <c r="S96" s="27"/>
      <c r="T96" s="23"/>
      <c r="U96" s="23"/>
      <c r="V96" s="24"/>
      <c r="W96" s="23"/>
      <c r="X96" s="23"/>
      <c r="Y96" s="23"/>
      <c r="Z96" s="23"/>
      <c r="AA96" s="28"/>
      <c r="AB96" s="26"/>
      <c r="AC96" s="26"/>
      <c r="AD96" s="28"/>
      <c r="AE96" s="28"/>
      <c r="AF96" s="26"/>
      <c r="AG96" s="26">
        <f>AF96+P96</f>
        <v>1335250</v>
      </c>
      <c r="AH96" s="26">
        <f>AG96</f>
        <v>1335250</v>
      </c>
      <c r="AI96" s="26">
        <v>50000000</v>
      </c>
      <c r="AJ96" s="26">
        <f>IF((AI96-AH96) &gt; 1,0,IF((AI96-AH96)&lt;0,AH96-AI96,AI96-AH96))</f>
        <v>0</v>
      </c>
      <c r="AK96" s="26">
        <v>0.01</v>
      </c>
      <c r="AL96" s="26">
        <f>AJ96*(AK96/100)</f>
        <v>0</v>
      </c>
    </row>
    <row r="97" spans="1:38" x14ac:dyDescent="0.35">
      <c r="A97" s="23"/>
      <c r="B97" s="24"/>
      <c r="C97" s="23"/>
      <c r="D97" s="23"/>
      <c r="E97" s="23"/>
      <c r="F97" s="23"/>
      <c r="G97" s="24"/>
      <c r="H97" s="23"/>
      <c r="I97" s="23"/>
      <c r="J97" s="23">
        <v>0</v>
      </c>
      <c r="K97" s="23">
        <v>0</v>
      </c>
      <c r="L97" s="23">
        <v>6.75</v>
      </c>
      <c r="M97" s="23" t="s">
        <v>44</v>
      </c>
      <c r="N97" s="25">
        <f>((J97*400)+(K97*100))+L97</f>
        <v>6.75</v>
      </c>
      <c r="O97" s="26">
        <v>1750</v>
      </c>
      <c r="P97" s="26">
        <f>N97*O97</f>
        <v>11812.5</v>
      </c>
      <c r="Q97" s="23">
        <v>1</v>
      </c>
      <c r="R97" s="23" t="s">
        <v>326</v>
      </c>
      <c r="S97" s="27" t="s">
        <v>327</v>
      </c>
      <c r="T97" s="23" t="s">
        <v>328</v>
      </c>
      <c r="U97" s="23" t="s">
        <v>333</v>
      </c>
      <c r="V97" s="24" t="s">
        <v>339</v>
      </c>
      <c r="W97" s="23" t="s">
        <v>47</v>
      </c>
      <c r="X97" s="23" t="s">
        <v>206</v>
      </c>
      <c r="Y97" s="23" t="s">
        <v>49</v>
      </c>
      <c r="Z97" s="23">
        <v>27</v>
      </c>
      <c r="AA97" s="28">
        <v>100</v>
      </c>
      <c r="AB97" s="26">
        <v>6550</v>
      </c>
      <c r="AC97" s="26">
        <f>Z97*AB97</f>
        <v>176850</v>
      </c>
      <c r="AD97" s="28">
        <v>52</v>
      </c>
      <c r="AE97" s="28">
        <v>85</v>
      </c>
      <c r="AF97" s="26">
        <f>(AC97*(100-AE97))/100</f>
        <v>26527.5</v>
      </c>
      <c r="AG97" s="26">
        <f>P97+AF97</f>
        <v>38340</v>
      </c>
      <c r="AH97" s="26">
        <f>(AG97*AA97)/100</f>
        <v>38340</v>
      </c>
      <c r="AI97" s="26">
        <v>50000000</v>
      </c>
      <c r="AJ97" s="26">
        <f>IF((AI97-AH97) &gt; 1,0,IF((AI97-AH97)&lt;0,AH97-AI97,AI97-AH97))</f>
        <v>0</v>
      </c>
      <c r="AK97" s="26">
        <v>0.02</v>
      </c>
      <c r="AL97" s="26">
        <f>ROUND(AJ97*(AK97/100),2)</f>
        <v>0</v>
      </c>
    </row>
    <row r="98" spans="1:38" x14ac:dyDescent="0.35">
      <c r="A98" s="23"/>
      <c r="B98" s="24"/>
      <c r="C98" s="23"/>
      <c r="D98" s="23"/>
      <c r="E98" s="23"/>
      <c r="F98" s="23"/>
      <c r="G98" s="24"/>
      <c r="H98" s="23"/>
      <c r="I98" s="23"/>
      <c r="J98" s="23">
        <v>0</v>
      </c>
      <c r="K98" s="23">
        <v>0</v>
      </c>
      <c r="L98" s="23">
        <v>8.25</v>
      </c>
      <c r="M98" s="23" t="s">
        <v>44</v>
      </c>
      <c r="N98" s="25">
        <f>((J98*400)+(K98*100))+L98</f>
        <v>8.25</v>
      </c>
      <c r="O98" s="26">
        <v>1750</v>
      </c>
      <c r="P98" s="26">
        <f>N98*O98</f>
        <v>14437.5</v>
      </c>
      <c r="Q98" s="23">
        <v>1</v>
      </c>
      <c r="R98" s="23" t="s">
        <v>326</v>
      </c>
      <c r="S98" s="27" t="s">
        <v>327</v>
      </c>
      <c r="T98" s="23" t="s">
        <v>328</v>
      </c>
      <c r="U98" s="23" t="s">
        <v>333</v>
      </c>
      <c r="V98" s="24" t="s">
        <v>340</v>
      </c>
      <c r="W98" s="23" t="s">
        <v>47</v>
      </c>
      <c r="X98" s="23" t="s">
        <v>206</v>
      </c>
      <c r="Y98" s="23" t="s">
        <v>49</v>
      </c>
      <c r="Z98" s="23">
        <v>33</v>
      </c>
      <c r="AA98" s="28">
        <v>100</v>
      </c>
      <c r="AB98" s="26">
        <v>6550</v>
      </c>
      <c r="AC98" s="26">
        <f>Z98*AB98</f>
        <v>216150</v>
      </c>
      <c r="AD98" s="28">
        <v>52</v>
      </c>
      <c r="AE98" s="28">
        <v>85</v>
      </c>
      <c r="AF98" s="26">
        <f>(AC98*(100-AE98))/100</f>
        <v>32422.5</v>
      </c>
      <c r="AG98" s="26">
        <f>P98+AF98</f>
        <v>46860</v>
      </c>
      <c r="AH98" s="26">
        <f>(AG98*AA98)/100</f>
        <v>46860</v>
      </c>
      <c r="AI98" s="26">
        <v>50000000</v>
      </c>
      <c r="AJ98" s="26">
        <f>IF((AI98-AH98) &gt; 1,0,IF((AI98-AH98)&lt;0,AH98-AI98,AI98-AH98))</f>
        <v>0</v>
      </c>
      <c r="AK98" s="26">
        <v>0.02</v>
      </c>
      <c r="AL98" s="26">
        <f>ROUND(AJ98*(AK98/100),2)</f>
        <v>0</v>
      </c>
    </row>
    <row r="99" spans="1:38" x14ac:dyDescent="0.35">
      <c r="A99" s="23"/>
      <c r="B99" s="24"/>
      <c r="C99" s="23"/>
      <c r="D99" s="23"/>
      <c r="E99" s="23"/>
      <c r="F99" s="23"/>
      <c r="G99" s="24"/>
      <c r="H99" s="23"/>
      <c r="I99" s="23"/>
      <c r="J99" s="23"/>
      <c r="K99" s="23"/>
      <c r="L99" s="23"/>
      <c r="M99" s="23"/>
      <c r="N99" s="25"/>
      <c r="O99" s="26"/>
      <c r="P99" s="26"/>
      <c r="Q99" s="23"/>
      <c r="R99" s="23"/>
      <c r="S99" s="27"/>
      <c r="T99" s="23"/>
      <c r="U99" s="23"/>
      <c r="V99" s="24"/>
      <c r="W99" s="23"/>
      <c r="X99" s="23"/>
      <c r="Y99" s="23"/>
      <c r="Z99" s="23"/>
      <c r="AA99" s="28"/>
      <c r="AB99" s="26"/>
      <c r="AC99" s="26"/>
      <c r="AD99" s="28"/>
      <c r="AE99" s="28"/>
      <c r="AF99" s="26"/>
      <c r="AG99" s="26" t="s">
        <v>50</v>
      </c>
      <c r="AH99" s="26">
        <f>SUM(AH94:AH98)</f>
        <v>2915604.5</v>
      </c>
      <c r="AI99" s="26"/>
      <c r="AJ99" s="26">
        <f>SUM(AJ94:AJ98)</f>
        <v>0</v>
      </c>
      <c r="AK99" s="26"/>
      <c r="AL99" s="26">
        <f>SUM(AL94:AL98)</f>
        <v>0</v>
      </c>
    </row>
    <row r="100" spans="1:38" x14ac:dyDescent="0.35">
      <c r="A100" s="23" t="s">
        <v>341</v>
      </c>
      <c r="B100" s="24" t="s">
        <v>342</v>
      </c>
      <c r="C100" s="23" t="s">
        <v>343</v>
      </c>
      <c r="D100" s="23" t="s">
        <v>344</v>
      </c>
      <c r="E100" s="23">
        <v>51</v>
      </c>
      <c r="F100" s="23" t="s">
        <v>345</v>
      </c>
      <c r="G100" s="24" t="s">
        <v>346</v>
      </c>
      <c r="H100" s="23" t="s">
        <v>42</v>
      </c>
      <c r="I100" s="23" t="s">
        <v>347</v>
      </c>
      <c r="J100" s="23">
        <v>0</v>
      </c>
      <c r="K100" s="23">
        <v>1</v>
      </c>
      <c r="L100" s="23">
        <v>37.1</v>
      </c>
      <c r="M100" s="23" t="s">
        <v>58</v>
      </c>
      <c r="N100" s="25">
        <f>((J100*400)+(K100*100))+L100</f>
        <v>137.1</v>
      </c>
      <c r="O100" s="26">
        <v>500</v>
      </c>
      <c r="P100" s="26">
        <f>N100*O100</f>
        <v>68550</v>
      </c>
      <c r="Q100" s="23"/>
      <c r="R100" s="23"/>
      <c r="S100" s="27"/>
      <c r="T100" s="23"/>
      <c r="U100" s="23"/>
      <c r="V100" s="24"/>
      <c r="W100" s="23"/>
      <c r="X100" s="23"/>
      <c r="Y100" s="23"/>
      <c r="Z100" s="23"/>
      <c r="AA100" s="28"/>
      <c r="AB100" s="26"/>
      <c r="AC100" s="26"/>
      <c r="AD100" s="28"/>
      <c r="AE100" s="28"/>
      <c r="AF100" s="26"/>
      <c r="AG100" s="26">
        <f>AF100+P100</f>
        <v>68550</v>
      </c>
      <c r="AH100" s="26">
        <f>AG100</f>
        <v>68550</v>
      </c>
      <c r="AI100" s="26">
        <v>50000000</v>
      </c>
      <c r="AJ100" s="26">
        <f>IF((AI100-AH100) &gt; 1,0,IF((AI100-AH100)&lt;0,AH100-AI100,AI100-AH100))</f>
        <v>0</v>
      </c>
      <c r="AK100" s="26">
        <v>0.01</v>
      </c>
      <c r="AL100" s="26">
        <f>AJ100*(AK100/100)</f>
        <v>0</v>
      </c>
    </row>
    <row r="101" spans="1:38" x14ac:dyDescent="0.35">
      <c r="A101" s="23"/>
      <c r="B101" s="24"/>
      <c r="C101" s="23"/>
      <c r="D101" s="23"/>
      <c r="E101" s="23">
        <v>52</v>
      </c>
      <c r="F101" s="23" t="s">
        <v>348</v>
      </c>
      <c r="G101" s="24" t="s">
        <v>349</v>
      </c>
      <c r="H101" s="23" t="s">
        <v>103</v>
      </c>
      <c r="I101" s="23" t="s">
        <v>350</v>
      </c>
      <c r="J101" s="23">
        <v>0</v>
      </c>
      <c r="K101" s="23">
        <v>2</v>
      </c>
      <c r="L101" s="23">
        <v>50.05</v>
      </c>
      <c r="M101" s="23" t="s">
        <v>44</v>
      </c>
      <c r="N101" s="25">
        <f>((J101*400)+(K101*100))+L101</f>
        <v>250.05</v>
      </c>
      <c r="O101" s="26">
        <v>450</v>
      </c>
      <c r="P101" s="26">
        <f>N101*O101</f>
        <v>112522.5</v>
      </c>
      <c r="Q101" s="23">
        <v>1</v>
      </c>
      <c r="R101" s="23" t="s">
        <v>351</v>
      </c>
      <c r="S101" s="27"/>
      <c r="T101" s="23" t="s">
        <v>352</v>
      </c>
      <c r="U101" s="23" t="s">
        <v>353</v>
      </c>
      <c r="V101" s="24" t="s">
        <v>354</v>
      </c>
      <c r="W101" s="23" t="s">
        <v>47</v>
      </c>
      <c r="X101" s="23" t="s">
        <v>206</v>
      </c>
      <c r="Y101" s="23" t="s">
        <v>49</v>
      </c>
      <c r="Z101" s="23">
        <v>81</v>
      </c>
      <c r="AA101" s="28">
        <v>100</v>
      </c>
      <c r="AB101" s="26">
        <v>6550</v>
      </c>
      <c r="AC101" s="26">
        <f>Z101*AB101</f>
        <v>530550</v>
      </c>
      <c r="AD101" s="28">
        <v>25</v>
      </c>
      <c r="AE101" s="28">
        <v>85</v>
      </c>
      <c r="AF101" s="26">
        <f>(AC101*(100-AE101))/100</f>
        <v>79582.5</v>
      </c>
      <c r="AG101" s="26">
        <f>P101+AF101</f>
        <v>192105</v>
      </c>
      <c r="AH101" s="26">
        <f>(AG101*AA101)/100</f>
        <v>192105</v>
      </c>
      <c r="AI101" s="26">
        <f>IF(AF101&lt;=10000000,AF101,10000000)</f>
        <v>79582.5</v>
      </c>
      <c r="AJ101" s="26">
        <f>IF((AI101-AH101) &gt; 1,0,IF((AI101-AH101)&lt;0,AH101-AI101,AI101-AH101))</f>
        <v>112522.5</v>
      </c>
      <c r="AK101" s="26">
        <v>0.02</v>
      </c>
      <c r="AL101" s="26">
        <f>ROUND(AJ101*(AK101/100),2)</f>
        <v>22.5</v>
      </c>
    </row>
    <row r="102" spans="1:38" x14ac:dyDescent="0.35">
      <c r="A102" s="23"/>
      <c r="B102" s="24"/>
      <c r="C102" s="23"/>
      <c r="D102" s="23"/>
      <c r="E102" s="23"/>
      <c r="F102" s="23"/>
      <c r="G102" s="24"/>
      <c r="H102" s="23"/>
      <c r="I102" s="23"/>
      <c r="J102" s="23">
        <v>0</v>
      </c>
      <c r="K102" s="23">
        <v>0</v>
      </c>
      <c r="L102" s="23">
        <v>29.45</v>
      </c>
      <c r="M102" s="23" t="s">
        <v>44</v>
      </c>
      <c r="N102" s="25">
        <f>((J102*400)+(K102*100))+L102</f>
        <v>29.45</v>
      </c>
      <c r="O102" s="26">
        <v>450</v>
      </c>
      <c r="P102" s="26">
        <f>N102*O102</f>
        <v>13252.5</v>
      </c>
      <c r="Q102" s="23">
        <v>1</v>
      </c>
      <c r="R102" s="23" t="s">
        <v>341</v>
      </c>
      <c r="S102" s="27" t="s">
        <v>342</v>
      </c>
      <c r="T102" s="23" t="s">
        <v>343</v>
      </c>
      <c r="U102" s="23" t="s">
        <v>353</v>
      </c>
      <c r="V102" s="24" t="s">
        <v>355</v>
      </c>
      <c r="W102" s="23" t="s">
        <v>47</v>
      </c>
      <c r="X102" s="23" t="s">
        <v>48</v>
      </c>
      <c r="Y102" s="23" t="s">
        <v>49</v>
      </c>
      <c r="Z102" s="23">
        <v>117.8</v>
      </c>
      <c r="AA102" s="28">
        <v>100</v>
      </c>
      <c r="AB102" s="26">
        <v>6550</v>
      </c>
      <c r="AC102" s="26">
        <f>Z102*AB102</f>
        <v>771590</v>
      </c>
      <c r="AD102" s="28">
        <v>20</v>
      </c>
      <c r="AE102" s="28">
        <v>30</v>
      </c>
      <c r="AF102" s="26">
        <f>(AC102*(100-AE102))/100</f>
        <v>540113</v>
      </c>
      <c r="AG102" s="26">
        <f>P102+AF102</f>
        <v>553365.5</v>
      </c>
      <c r="AH102" s="26">
        <f>(AG102*AA102)/100</f>
        <v>553365.5</v>
      </c>
      <c r="AI102" s="26">
        <f>IF(AF102&lt;=10000000,AF102,10000000)</f>
        <v>540113</v>
      </c>
      <c r="AJ102" s="26">
        <f>IF((AI102-AH102) &gt; 1,0,IF((AI102-AH102)&lt;0,AH102-AI102,AI102-AH102))</f>
        <v>13252.5</v>
      </c>
      <c r="AK102" s="26">
        <v>0.02</v>
      </c>
      <c r="AL102" s="26">
        <f>ROUND(AJ102*(AK102/100),2)</f>
        <v>2.65</v>
      </c>
    </row>
    <row r="103" spans="1:38" x14ac:dyDescent="0.35">
      <c r="A103" s="23"/>
      <c r="B103" s="24"/>
      <c r="C103" s="23"/>
      <c r="D103" s="23"/>
      <c r="E103" s="23"/>
      <c r="F103" s="23"/>
      <c r="G103" s="24"/>
      <c r="H103" s="23"/>
      <c r="I103" s="23"/>
      <c r="J103" s="23">
        <v>0</v>
      </c>
      <c r="K103" s="23">
        <v>0</v>
      </c>
      <c r="L103" s="23">
        <v>22.5</v>
      </c>
      <c r="M103" s="23" t="s">
        <v>44</v>
      </c>
      <c r="N103" s="25">
        <f>((J103*400)+(K103*100))+L103</f>
        <v>22.5</v>
      </c>
      <c r="O103" s="26">
        <v>450</v>
      </c>
      <c r="P103" s="26">
        <f>N103*O103</f>
        <v>10125</v>
      </c>
      <c r="Q103" s="23">
        <v>1</v>
      </c>
      <c r="R103" s="23" t="s">
        <v>356</v>
      </c>
      <c r="S103" s="27"/>
      <c r="T103" s="23" t="s">
        <v>357</v>
      </c>
      <c r="U103" s="23" t="s">
        <v>358</v>
      </c>
      <c r="V103" s="24" t="s">
        <v>359</v>
      </c>
      <c r="W103" s="23" t="s">
        <v>47</v>
      </c>
      <c r="X103" s="23" t="s">
        <v>48</v>
      </c>
      <c r="Y103" s="23" t="s">
        <v>49</v>
      </c>
      <c r="Z103" s="23">
        <v>90</v>
      </c>
      <c r="AA103" s="28">
        <v>100</v>
      </c>
      <c r="AB103" s="26">
        <v>6550</v>
      </c>
      <c r="AC103" s="26">
        <f>Z103*AB103</f>
        <v>589500</v>
      </c>
      <c r="AD103" s="28">
        <v>25</v>
      </c>
      <c r="AE103" s="28">
        <v>40</v>
      </c>
      <c r="AF103" s="26">
        <f>(AC103*(100-AE103))/100</f>
        <v>353700</v>
      </c>
      <c r="AG103" s="26">
        <f>P103+AF103</f>
        <v>363825</v>
      </c>
      <c r="AH103" s="26">
        <f>(AG103*AA103)/100</f>
        <v>363825</v>
      </c>
      <c r="AI103" s="26">
        <f>IF(AF103&lt;=10000000,AF103,10000000)</f>
        <v>353700</v>
      </c>
      <c r="AJ103" s="26">
        <f>IF((AI103-AH103) &gt; 1,0,IF((AI103-AH103)&lt;0,AH103-AI103,AI103-AH103))</f>
        <v>10125</v>
      </c>
      <c r="AK103" s="26">
        <v>0.02</v>
      </c>
      <c r="AL103" s="26">
        <f>ROUND(AJ103*(AK103/100),2)</f>
        <v>2.0299999999999998</v>
      </c>
    </row>
    <row r="104" spans="1:38" x14ac:dyDescent="0.35">
      <c r="A104" s="23"/>
      <c r="B104" s="24"/>
      <c r="C104" s="23"/>
      <c r="D104" s="23"/>
      <c r="E104" s="23"/>
      <c r="F104" s="23"/>
      <c r="G104" s="24"/>
      <c r="H104" s="23"/>
      <c r="I104" s="23"/>
      <c r="J104" s="23"/>
      <c r="K104" s="23"/>
      <c r="L104" s="23"/>
      <c r="M104" s="23"/>
      <c r="N104" s="25"/>
      <c r="O104" s="26"/>
      <c r="P104" s="26"/>
      <c r="Q104" s="23"/>
      <c r="R104" s="23"/>
      <c r="S104" s="27"/>
      <c r="T104" s="23"/>
      <c r="U104" s="23"/>
      <c r="V104" s="24"/>
      <c r="W104" s="23"/>
      <c r="X104" s="23"/>
      <c r="Y104" s="23"/>
      <c r="Z104" s="23"/>
      <c r="AA104" s="28"/>
      <c r="AB104" s="26"/>
      <c r="AC104" s="26"/>
      <c r="AD104" s="28"/>
      <c r="AE104" s="28"/>
      <c r="AF104" s="26"/>
      <c r="AG104" s="26" t="s">
        <v>50</v>
      </c>
      <c r="AH104" s="26">
        <f>SUM(AH100:AH103)</f>
        <v>1177845.5</v>
      </c>
      <c r="AI104" s="26"/>
      <c r="AJ104" s="26">
        <f>SUM(AJ100:AJ103)</f>
        <v>135900</v>
      </c>
      <c r="AK104" s="26"/>
      <c r="AL104" s="26">
        <f>SUM(AL100:AL103)</f>
        <v>27.18</v>
      </c>
    </row>
    <row r="105" spans="1:38" x14ac:dyDescent="0.35">
      <c r="A105" s="23" t="s">
        <v>360</v>
      </c>
      <c r="B105" s="24" t="s">
        <v>361</v>
      </c>
      <c r="C105" s="23" t="s">
        <v>362</v>
      </c>
      <c r="D105" s="23" t="s">
        <v>363</v>
      </c>
      <c r="E105" s="23">
        <v>53</v>
      </c>
      <c r="F105" s="23" t="s">
        <v>364</v>
      </c>
      <c r="G105" s="24" t="s">
        <v>365</v>
      </c>
      <c r="H105" s="23" t="s">
        <v>42</v>
      </c>
      <c r="I105" s="23" t="s">
        <v>366</v>
      </c>
      <c r="J105" s="23">
        <v>0</v>
      </c>
      <c r="K105" s="23">
        <v>1</v>
      </c>
      <c r="L105" s="23">
        <v>1</v>
      </c>
      <c r="M105" s="23" t="s">
        <v>44</v>
      </c>
      <c r="N105" s="25">
        <f>((J105*400)+(K105*100))+L105</f>
        <v>101</v>
      </c>
      <c r="O105" s="26">
        <v>2000</v>
      </c>
      <c r="P105" s="26">
        <f>N105*O105</f>
        <v>202000</v>
      </c>
      <c r="Q105" s="23">
        <v>1</v>
      </c>
      <c r="R105" s="23" t="s">
        <v>360</v>
      </c>
      <c r="S105" s="27" t="s">
        <v>361</v>
      </c>
      <c r="T105" s="23" t="s">
        <v>362</v>
      </c>
      <c r="U105" s="23" t="s">
        <v>367</v>
      </c>
      <c r="V105" s="24" t="s">
        <v>368</v>
      </c>
      <c r="W105" s="23" t="s">
        <v>47</v>
      </c>
      <c r="X105" s="23" t="s">
        <v>48</v>
      </c>
      <c r="Y105" s="23" t="s">
        <v>49</v>
      </c>
      <c r="Z105" s="23">
        <v>64</v>
      </c>
      <c r="AA105" s="28">
        <v>100</v>
      </c>
      <c r="AB105" s="26">
        <v>6550</v>
      </c>
      <c r="AC105" s="26">
        <f>Z105*AB105</f>
        <v>419200</v>
      </c>
      <c r="AD105" s="28">
        <v>22</v>
      </c>
      <c r="AE105" s="28">
        <v>34</v>
      </c>
      <c r="AF105" s="26">
        <f>(AC105*(100-AE105))/100</f>
        <v>276672</v>
      </c>
      <c r="AG105" s="26">
        <f>P105+AF105</f>
        <v>478672</v>
      </c>
      <c r="AH105" s="26">
        <f>(AG105*AA105)/100</f>
        <v>478672</v>
      </c>
      <c r="AI105" s="26">
        <v>50000000</v>
      </c>
      <c r="AJ105" s="26">
        <f>IF((AI105-AH105) &gt; 1,0,IF((AI105-AH105)&lt;0,AH105-AI105,AI105-AH105))</f>
        <v>0</v>
      </c>
      <c r="AK105" s="26">
        <v>0.02</v>
      </c>
      <c r="AL105" s="26">
        <f>ROUND(AJ105*(AK105/100),2)</f>
        <v>0</v>
      </c>
    </row>
    <row r="106" spans="1:38" x14ac:dyDescent="0.35">
      <c r="A106" s="23"/>
      <c r="B106" s="24"/>
      <c r="C106" s="23"/>
      <c r="D106" s="23"/>
      <c r="E106" s="23"/>
      <c r="F106" s="23"/>
      <c r="G106" s="24"/>
      <c r="H106" s="23"/>
      <c r="I106" s="23"/>
      <c r="J106" s="23">
        <v>0</v>
      </c>
      <c r="K106" s="23">
        <v>0</v>
      </c>
      <c r="L106" s="23">
        <v>18</v>
      </c>
      <c r="M106" s="23" t="s">
        <v>44</v>
      </c>
      <c r="N106" s="25">
        <f>((J106*400)+(K106*100))+L106</f>
        <v>18</v>
      </c>
      <c r="O106" s="26">
        <v>2000</v>
      </c>
      <c r="P106" s="26">
        <f>N106*O106</f>
        <v>36000</v>
      </c>
      <c r="Q106" s="23">
        <v>1</v>
      </c>
      <c r="R106" s="23" t="s">
        <v>360</v>
      </c>
      <c r="S106" s="27" t="s">
        <v>361</v>
      </c>
      <c r="T106" s="23" t="s">
        <v>362</v>
      </c>
      <c r="U106" s="23" t="s">
        <v>367</v>
      </c>
      <c r="V106" s="24" t="s">
        <v>369</v>
      </c>
      <c r="W106" s="23" t="s">
        <v>47</v>
      </c>
      <c r="X106" s="23" t="s">
        <v>48</v>
      </c>
      <c r="Y106" s="23" t="s">
        <v>49</v>
      </c>
      <c r="Z106" s="23">
        <v>72</v>
      </c>
      <c r="AA106" s="28">
        <v>100</v>
      </c>
      <c r="AB106" s="26">
        <v>6550</v>
      </c>
      <c r="AC106" s="26">
        <f>Z106*AB106</f>
        <v>471600</v>
      </c>
      <c r="AD106" s="28">
        <v>41</v>
      </c>
      <c r="AE106" s="28">
        <v>72</v>
      </c>
      <c r="AF106" s="26">
        <f>(AC106*(100-AE106))/100</f>
        <v>132048</v>
      </c>
      <c r="AG106" s="26">
        <f>P106+AF106</f>
        <v>168048</v>
      </c>
      <c r="AH106" s="26">
        <f>(AG106*AA106)/100</f>
        <v>168048</v>
      </c>
      <c r="AI106" s="26">
        <v>50000000</v>
      </c>
      <c r="AJ106" s="26">
        <f>IF((AI106-AH106) &gt; 1,0,IF((AI106-AH106)&lt;0,AH106-AI106,AI106-AH106))</f>
        <v>0</v>
      </c>
      <c r="AK106" s="26">
        <v>0.02</v>
      </c>
      <c r="AL106" s="26">
        <f>ROUND(AJ106*(AK106/100),2)</f>
        <v>0</v>
      </c>
    </row>
    <row r="107" spans="1:38" x14ac:dyDescent="0.35">
      <c r="A107" s="23"/>
      <c r="B107" s="24"/>
      <c r="C107" s="23"/>
      <c r="D107" s="23"/>
      <c r="E107" s="23"/>
      <c r="F107" s="23"/>
      <c r="G107" s="24"/>
      <c r="H107" s="23"/>
      <c r="I107" s="23"/>
      <c r="J107" s="23"/>
      <c r="K107" s="23"/>
      <c r="L107" s="23"/>
      <c r="M107" s="23"/>
      <c r="N107" s="25"/>
      <c r="O107" s="26"/>
      <c r="P107" s="26"/>
      <c r="Q107" s="23"/>
      <c r="R107" s="23"/>
      <c r="S107" s="27"/>
      <c r="T107" s="23"/>
      <c r="U107" s="23"/>
      <c r="V107" s="24"/>
      <c r="W107" s="23"/>
      <c r="X107" s="23"/>
      <c r="Y107" s="23"/>
      <c r="Z107" s="23"/>
      <c r="AA107" s="28"/>
      <c r="AB107" s="26"/>
      <c r="AC107" s="26"/>
      <c r="AD107" s="28"/>
      <c r="AE107" s="28"/>
      <c r="AF107" s="26"/>
      <c r="AG107" s="26" t="s">
        <v>50</v>
      </c>
      <c r="AH107" s="26">
        <f>SUM(AH105:AH106)</f>
        <v>646720</v>
      </c>
      <c r="AI107" s="26"/>
      <c r="AJ107" s="26">
        <f>SUM(AJ105:AJ106)</f>
        <v>0</v>
      </c>
      <c r="AK107" s="26"/>
      <c r="AL107" s="26">
        <f>SUM(AL105:AL106)</f>
        <v>0</v>
      </c>
    </row>
    <row r="108" spans="1:38" x14ac:dyDescent="0.35">
      <c r="A108" s="23" t="s">
        <v>370</v>
      </c>
      <c r="B108" s="24" t="s">
        <v>371</v>
      </c>
      <c r="C108" s="23" t="s">
        <v>372</v>
      </c>
      <c r="D108" s="23" t="s">
        <v>373</v>
      </c>
      <c r="E108" s="23">
        <v>54</v>
      </c>
      <c r="F108" s="23" t="s">
        <v>374</v>
      </c>
      <c r="G108" s="24" t="s">
        <v>375</v>
      </c>
      <c r="H108" s="23" t="s">
        <v>42</v>
      </c>
      <c r="I108" s="23" t="s">
        <v>376</v>
      </c>
      <c r="J108" s="23">
        <v>2</v>
      </c>
      <c r="K108" s="23">
        <v>1</v>
      </c>
      <c r="L108" s="23">
        <v>15</v>
      </c>
      <c r="M108" s="23" t="s">
        <v>58</v>
      </c>
      <c r="N108" s="25">
        <f>((J108*400)+(K108*100))+L108</f>
        <v>915</v>
      </c>
      <c r="O108" s="26">
        <v>180</v>
      </c>
      <c r="P108" s="26">
        <f>N108*O108</f>
        <v>164700</v>
      </c>
      <c r="Q108" s="23"/>
      <c r="R108" s="23"/>
      <c r="S108" s="27"/>
      <c r="T108" s="23"/>
      <c r="U108" s="23"/>
      <c r="V108" s="24"/>
      <c r="W108" s="23"/>
      <c r="X108" s="23"/>
      <c r="Y108" s="23"/>
      <c r="Z108" s="23"/>
      <c r="AA108" s="28"/>
      <c r="AB108" s="26"/>
      <c r="AC108" s="26"/>
      <c r="AD108" s="28"/>
      <c r="AE108" s="28"/>
      <c r="AF108" s="26"/>
      <c r="AG108" s="26">
        <f>AF108+P108</f>
        <v>164700</v>
      </c>
      <c r="AH108" s="26">
        <f>AG108</f>
        <v>164700</v>
      </c>
      <c r="AI108" s="26">
        <v>50000000</v>
      </c>
      <c r="AJ108" s="26">
        <f>IF((AI108-AH108) &gt; 1,0,IF((AI108-AH108)&lt;0,AH108-AI108,AI108-AH108))</f>
        <v>0</v>
      </c>
      <c r="AK108" s="26">
        <v>0.01</v>
      </c>
      <c r="AL108" s="26">
        <f>AJ108*(AK108/100)</f>
        <v>0</v>
      </c>
    </row>
    <row r="109" spans="1:38" x14ac:dyDescent="0.35">
      <c r="A109" s="23"/>
      <c r="B109" s="24"/>
      <c r="C109" s="23"/>
      <c r="D109" s="23"/>
      <c r="E109" s="23"/>
      <c r="F109" s="23"/>
      <c r="G109" s="24"/>
      <c r="H109" s="23"/>
      <c r="I109" s="23"/>
      <c r="J109" s="23"/>
      <c r="K109" s="23"/>
      <c r="L109" s="23"/>
      <c r="M109" s="23"/>
      <c r="N109" s="25"/>
      <c r="O109" s="26"/>
      <c r="P109" s="26"/>
      <c r="Q109" s="23"/>
      <c r="R109" s="23"/>
      <c r="S109" s="27"/>
      <c r="T109" s="23"/>
      <c r="U109" s="23"/>
      <c r="V109" s="24"/>
      <c r="W109" s="23"/>
      <c r="X109" s="23"/>
      <c r="Y109" s="23"/>
      <c r="Z109" s="23"/>
      <c r="AA109" s="28"/>
      <c r="AB109" s="26"/>
      <c r="AC109" s="26"/>
      <c r="AD109" s="28"/>
      <c r="AE109" s="28"/>
      <c r="AF109" s="26"/>
      <c r="AG109" s="26" t="s">
        <v>50</v>
      </c>
      <c r="AH109" s="26">
        <f>AH108</f>
        <v>164700</v>
      </c>
      <c r="AI109" s="26"/>
      <c r="AJ109" s="26">
        <f>AJ108</f>
        <v>0</v>
      </c>
      <c r="AK109" s="26"/>
      <c r="AL109" s="26">
        <f>AL108</f>
        <v>0</v>
      </c>
    </row>
    <row r="110" spans="1:38" x14ac:dyDescent="0.35">
      <c r="A110" s="23" t="s">
        <v>377</v>
      </c>
      <c r="B110" s="24" t="s">
        <v>378</v>
      </c>
      <c r="C110" s="23" t="s">
        <v>379</v>
      </c>
      <c r="D110" s="23" t="s">
        <v>380</v>
      </c>
      <c r="E110" s="23">
        <v>55</v>
      </c>
      <c r="F110" s="23" t="s">
        <v>381</v>
      </c>
      <c r="G110" s="24" t="s">
        <v>382</v>
      </c>
      <c r="H110" s="23" t="s">
        <v>42</v>
      </c>
      <c r="I110" s="23" t="s">
        <v>383</v>
      </c>
      <c r="J110" s="23">
        <v>0</v>
      </c>
      <c r="K110" s="23">
        <v>0</v>
      </c>
      <c r="L110" s="23">
        <v>98.4</v>
      </c>
      <c r="M110" s="23" t="s">
        <v>44</v>
      </c>
      <c r="N110" s="25">
        <f>((J110*400)+(K110*100))+L110</f>
        <v>98.4</v>
      </c>
      <c r="O110" s="26">
        <v>500</v>
      </c>
      <c r="P110" s="26">
        <f>N110*O110</f>
        <v>49200</v>
      </c>
      <c r="Q110" s="23"/>
      <c r="R110" s="23"/>
      <c r="S110" s="27"/>
      <c r="T110" s="23"/>
      <c r="U110" s="23"/>
      <c r="V110" s="24"/>
      <c r="W110" s="23"/>
      <c r="X110" s="23"/>
      <c r="Y110" s="23"/>
      <c r="Z110" s="23"/>
      <c r="AA110" s="28"/>
      <c r="AB110" s="26"/>
      <c r="AC110" s="26"/>
      <c r="AD110" s="28"/>
      <c r="AE110" s="28"/>
      <c r="AF110" s="26"/>
      <c r="AG110" s="26">
        <f>AF110+P110</f>
        <v>49200</v>
      </c>
      <c r="AH110" s="26">
        <f>AG110</f>
        <v>49200</v>
      </c>
      <c r="AI110" s="26">
        <v>50000000</v>
      </c>
      <c r="AJ110" s="26">
        <f>IF((AI110-AH110) &gt; 1,0,IF((AI110-AH110)&lt;0,AH110-AI110,AI110-AH110))</f>
        <v>0</v>
      </c>
      <c r="AK110" s="26">
        <v>0.02</v>
      </c>
      <c r="AL110" s="26">
        <f>AJ110*(AK110/100)</f>
        <v>0</v>
      </c>
    </row>
    <row r="111" spans="1:38" x14ac:dyDescent="0.35">
      <c r="A111" s="23"/>
      <c r="B111" s="24"/>
      <c r="C111" s="23"/>
      <c r="D111" s="23"/>
      <c r="E111" s="23"/>
      <c r="F111" s="23"/>
      <c r="G111" s="24"/>
      <c r="H111" s="23"/>
      <c r="I111" s="23"/>
      <c r="J111" s="23"/>
      <c r="K111" s="23"/>
      <c r="L111" s="23"/>
      <c r="M111" s="23"/>
      <c r="N111" s="25"/>
      <c r="O111" s="26"/>
      <c r="P111" s="26"/>
      <c r="Q111" s="23"/>
      <c r="R111" s="23"/>
      <c r="S111" s="27"/>
      <c r="T111" s="23"/>
      <c r="U111" s="23"/>
      <c r="V111" s="24"/>
      <c r="W111" s="23"/>
      <c r="X111" s="23"/>
      <c r="Y111" s="23"/>
      <c r="Z111" s="23"/>
      <c r="AA111" s="28"/>
      <c r="AB111" s="26"/>
      <c r="AC111" s="26"/>
      <c r="AD111" s="28"/>
      <c r="AE111" s="28"/>
      <c r="AF111" s="26"/>
      <c r="AG111" s="26" t="s">
        <v>50</v>
      </c>
      <c r="AH111" s="26">
        <f>AH110</f>
        <v>49200</v>
      </c>
      <c r="AI111" s="26"/>
      <c r="AJ111" s="26">
        <f>AJ110</f>
        <v>0</v>
      </c>
      <c r="AK111" s="26"/>
      <c r="AL111" s="26">
        <f>AL110</f>
        <v>0</v>
      </c>
    </row>
    <row r="112" spans="1:38" x14ac:dyDescent="0.35">
      <c r="A112" s="23" t="s">
        <v>384</v>
      </c>
      <c r="B112" s="24" t="s">
        <v>385</v>
      </c>
      <c r="C112" s="23" t="s">
        <v>386</v>
      </c>
      <c r="D112" s="23" t="s">
        <v>387</v>
      </c>
      <c r="E112" s="23">
        <v>56</v>
      </c>
      <c r="F112" s="23" t="s">
        <v>388</v>
      </c>
      <c r="G112" s="24" t="s">
        <v>389</v>
      </c>
      <c r="H112" s="23" t="s">
        <v>42</v>
      </c>
      <c r="I112" s="23" t="s">
        <v>390</v>
      </c>
      <c r="J112" s="23">
        <v>0</v>
      </c>
      <c r="K112" s="23">
        <v>0</v>
      </c>
      <c r="L112" s="23">
        <v>58</v>
      </c>
      <c r="M112" s="23" t="s">
        <v>391</v>
      </c>
      <c r="N112" s="25">
        <f>((J112*400)+(K112*100))+L112</f>
        <v>58</v>
      </c>
      <c r="O112" s="26">
        <v>2000</v>
      </c>
      <c r="P112" s="26">
        <f>N112*O112</f>
        <v>116000</v>
      </c>
      <c r="Q112" s="23">
        <v>1</v>
      </c>
      <c r="R112" s="23" t="s">
        <v>384</v>
      </c>
      <c r="S112" s="27" t="s">
        <v>385</v>
      </c>
      <c r="T112" s="23" t="s">
        <v>386</v>
      </c>
      <c r="U112" s="23" t="s">
        <v>392</v>
      </c>
      <c r="V112" s="24" t="s">
        <v>393</v>
      </c>
      <c r="W112" s="23" t="s">
        <v>47</v>
      </c>
      <c r="X112" s="23" t="s">
        <v>48</v>
      </c>
      <c r="Y112" s="23" t="s">
        <v>49</v>
      </c>
      <c r="Z112" s="23">
        <v>128.25</v>
      </c>
      <c r="AA112" s="28">
        <v>96.98</v>
      </c>
      <c r="AB112" s="26">
        <v>6550</v>
      </c>
      <c r="AC112" s="26">
        <f>Z112*AB112</f>
        <v>840037.5</v>
      </c>
      <c r="AD112" s="28">
        <v>22</v>
      </c>
      <c r="AE112" s="28">
        <v>34</v>
      </c>
      <c r="AF112" s="26">
        <f>(AC112*(100-AE112))/100</f>
        <v>554424.75</v>
      </c>
      <c r="AG112" s="26">
        <f>P112+AF112+AF113</f>
        <v>687716.75</v>
      </c>
      <c r="AH112" s="26">
        <f>(AG112*AA112)/100</f>
        <v>666947.70415000001</v>
      </c>
      <c r="AI112" s="26">
        <v>50000000</v>
      </c>
      <c r="AJ112" s="26">
        <f>IF((AI112-AH112) &gt; 1,0,IF((AI112-AH112)&lt;0,AH112-AI112,AI112-AH112))</f>
        <v>0</v>
      </c>
      <c r="AK112" s="26">
        <v>0.02</v>
      </c>
      <c r="AL112" s="26">
        <f>ROUND(AJ112*(AK112/100),2)</f>
        <v>0</v>
      </c>
    </row>
    <row r="113" spans="1:39" x14ac:dyDescent="0.35">
      <c r="A113" s="23"/>
      <c r="B113" s="24"/>
      <c r="C113" s="23"/>
      <c r="D113" s="23"/>
      <c r="E113" s="23"/>
      <c r="F113" s="23"/>
      <c r="G113" s="24"/>
      <c r="H113" s="23"/>
      <c r="I113" s="23"/>
      <c r="J113" s="23"/>
      <c r="K113" s="23"/>
      <c r="L113" s="23"/>
      <c r="M113" s="23"/>
      <c r="N113" s="25"/>
      <c r="O113" s="26"/>
      <c r="P113" s="26"/>
      <c r="Q113" s="23"/>
      <c r="R113" s="23"/>
      <c r="S113" s="27"/>
      <c r="T113" s="23"/>
      <c r="U113" s="23"/>
      <c r="V113" s="24"/>
      <c r="W113" s="23"/>
      <c r="X113" s="23"/>
      <c r="Y113" s="23" t="s">
        <v>394</v>
      </c>
      <c r="Z113" s="23">
        <v>4</v>
      </c>
      <c r="AA113" s="28">
        <v>3.02</v>
      </c>
      <c r="AB113" s="26">
        <v>6550</v>
      </c>
      <c r="AC113" s="26">
        <f>Z113*AB113</f>
        <v>26200</v>
      </c>
      <c r="AD113" s="28">
        <v>22</v>
      </c>
      <c r="AE113" s="28">
        <v>34</v>
      </c>
      <c r="AF113" s="26">
        <f>(AC113*(100-AE113))/100</f>
        <v>17292</v>
      </c>
      <c r="AG113" s="26">
        <f>P112+AF112+AF113</f>
        <v>687716.75</v>
      </c>
      <c r="AH113" s="26">
        <f>(AG113*AA113)/100</f>
        <v>20769.045849999999</v>
      </c>
      <c r="AI113" s="26">
        <v>0</v>
      </c>
      <c r="AJ113" s="26">
        <f>IF((AI113-AH113) &gt; 1,0,IF((AI113-AH113)&lt;0,AH113-AI113,AI113-AH113))</f>
        <v>20769.045849999999</v>
      </c>
      <c r="AK113" s="26">
        <v>0.3</v>
      </c>
      <c r="AL113" s="26">
        <f>ROUND(AJ113*(AK113/100),2)</f>
        <v>62.31</v>
      </c>
      <c r="AM113" s="3" t="s">
        <v>395</v>
      </c>
    </row>
    <row r="114" spans="1:39" x14ac:dyDescent="0.35">
      <c r="A114" s="23"/>
      <c r="B114" s="24"/>
      <c r="C114" s="23"/>
      <c r="D114" s="23"/>
      <c r="E114" s="23"/>
      <c r="F114" s="23"/>
      <c r="G114" s="24"/>
      <c r="H114" s="23"/>
      <c r="I114" s="23"/>
      <c r="J114" s="23"/>
      <c r="K114" s="23"/>
      <c r="L114" s="23"/>
      <c r="M114" s="23"/>
      <c r="N114" s="25"/>
      <c r="O114" s="26"/>
      <c r="P114" s="26"/>
      <c r="Q114" s="23"/>
      <c r="R114" s="23"/>
      <c r="S114" s="27"/>
      <c r="T114" s="23"/>
      <c r="U114" s="23"/>
      <c r="V114" s="24"/>
      <c r="W114" s="23"/>
      <c r="X114" s="23"/>
      <c r="Y114" s="23"/>
      <c r="Z114" s="23"/>
      <c r="AA114" s="28"/>
      <c r="AB114" s="26"/>
      <c r="AC114" s="26"/>
      <c r="AD114" s="28"/>
      <c r="AE114" s="28"/>
      <c r="AF114" s="26"/>
      <c r="AG114" s="26" t="s">
        <v>50</v>
      </c>
      <c r="AH114" s="26">
        <f>SUM(AH112:AH113)</f>
        <v>687716.75</v>
      </c>
      <c r="AI114" s="26"/>
      <c r="AJ114" s="26">
        <f>SUM(AJ112:AJ113)</f>
        <v>20769.045849999999</v>
      </c>
      <c r="AK114" s="26"/>
      <c r="AL114" s="26">
        <f>SUM(AL112:AL113)</f>
        <v>62.31</v>
      </c>
    </row>
    <row r="115" spans="1:39" x14ac:dyDescent="0.35">
      <c r="A115" s="23" t="s">
        <v>396</v>
      </c>
      <c r="B115" s="24"/>
      <c r="C115" s="23" t="s">
        <v>397</v>
      </c>
      <c r="D115" s="23" t="s">
        <v>398</v>
      </c>
      <c r="E115" s="23">
        <v>57</v>
      </c>
      <c r="F115" s="23" t="s">
        <v>399</v>
      </c>
      <c r="G115" s="24" t="s">
        <v>400</v>
      </c>
      <c r="H115" s="23" t="s">
        <v>103</v>
      </c>
      <c r="I115" s="23" t="s">
        <v>401</v>
      </c>
      <c r="J115" s="23">
        <v>0</v>
      </c>
      <c r="K115" s="23">
        <v>3</v>
      </c>
      <c r="L115" s="23">
        <v>63</v>
      </c>
      <c r="M115" s="23" t="s">
        <v>44</v>
      </c>
      <c r="N115" s="25">
        <f>((J115*400)+(K115*100))+L115</f>
        <v>363</v>
      </c>
      <c r="O115" s="26">
        <v>1250</v>
      </c>
      <c r="P115" s="26">
        <f>N115*O115</f>
        <v>453750</v>
      </c>
      <c r="Q115" s="23">
        <v>1</v>
      </c>
      <c r="R115" s="23" t="s">
        <v>396</v>
      </c>
      <c r="S115" s="27"/>
      <c r="T115" s="23" t="s">
        <v>397</v>
      </c>
      <c r="U115" s="23" t="s">
        <v>402</v>
      </c>
      <c r="V115" s="24" t="s">
        <v>403</v>
      </c>
      <c r="W115" s="23" t="s">
        <v>47</v>
      </c>
      <c r="X115" s="23" t="s">
        <v>206</v>
      </c>
      <c r="Y115" s="23" t="s">
        <v>49</v>
      </c>
      <c r="Z115" s="23">
        <v>99</v>
      </c>
      <c r="AA115" s="28">
        <v>100</v>
      </c>
      <c r="AB115" s="26">
        <v>6550</v>
      </c>
      <c r="AC115" s="26">
        <f>Z115*AB115</f>
        <v>648450</v>
      </c>
      <c r="AD115" s="28">
        <v>102</v>
      </c>
      <c r="AE115" s="28">
        <v>85</v>
      </c>
      <c r="AF115" s="26">
        <f>(AC115*(100-AE115))/100</f>
        <v>97267.5</v>
      </c>
      <c r="AG115" s="26">
        <f>P115+AF115</f>
        <v>551017.5</v>
      </c>
      <c r="AH115" s="26">
        <f>(AG115*AA115)/100</f>
        <v>551017.5</v>
      </c>
      <c r="AI115" s="26">
        <f>IF(AF115&lt;=10000000,AF115,10000000)</f>
        <v>97267.5</v>
      </c>
      <c r="AJ115" s="26">
        <f>IF((AI115-AH115) &gt; 1,0,IF((AI115-AH115)&lt;0,AH115-AI115,AI115-AH115))</f>
        <v>453750</v>
      </c>
      <c r="AK115" s="26">
        <v>0.02</v>
      </c>
      <c r="AL115" s="26">
        <f>ROUND(AJ115*(AK115/100),2)</f>
        <v>90.75</v>
      </c>
      <c r="AM115" s="3" t="s">
        <v>404</v>
      </c>
    </row>
    <row r="116" spans="1:39" x14ac:dyDescent="0.35">
      <c r="A116" s="23"/>
      <c r="B116" s="24"/>
      <c r="C116" s="23"/>
      <c r="D116" s="23"/>
      <c r="E116" s="23"/>
      <c r="F116" s="23"/>
      <c r="G116" s="24"/>
      <c r="H116" s="23"/>
      <c r="I116" s="23"/>
      <c r="J116" s="23">
        <v>0</v>
      </c>
      <c r="K116" s="23">
        <v>0</v>
      </c>
      <c r="L116" s="23">
        <v>35</v>
      </c>
      <c r="M116" s="23" t="s">
        <v>44</v>
      </c>
      <c r="N116" s="25">
        <f>((J116*400)+(K116*100))+L116</f>
        <v>35</v>
      </c>
      <c r="O116" s="26">
        <v>1250</v>
      </c>
      <c r="P116" s="26">
        <f>N116*O116</f>
        <v>43750</v>
      </c>
      <c r="Q116" s="23">
        <v>1</v>
      </c>
      <c r="R116" s="23" t="s">
        <v>405</v>
      </c>
      <c r="S116" s="27"/>
      <c r="T116" s="23" t="s">
        <v>406</v>
      </c>
      <c r="U116" s="23" t="s">
        <v>407</v>
      </c>
      <c r="V116" s="24" t="s">
        <v>408</v>
      </c>
      <c r="W116" s="23" t="s">
        <v>47</v>
      </c>
      <c r="X116" s="23" t="s">
        <v>48</v>
      </c>
      <c r="Y116" s="23" t="s">
        <v>49</v>
      </c>
      <c r="Z116" s="23">
        <v>140</v>
      </c>
      <c r="AA116" s="28">
        <v>100</v>
      </c>
      <c r="AB116" s="26">
        <v>6550</v>
      </c>
      <c r="AC116" s="26">
        <f>Z116*AB116</f>
        <v>917000</v>
      </c>
      <c r="AD116" s="28">
        <v>17</v>
      </c>
      <c r="AE116" s="28">
        <v>24</v>
      </c>
      <c r="AF116" s="26">
        <f>(AC116*(100-AE116))/100</f>
        <v>696920</v>
      </c>
      <c r="AG116" s="26">
        <f>P116+AF116</f>
        <v>740670</v>
      </c>
      <c r="AH116" s="26">
        <f>(AG116*AA116)/100</f>
        <v>740670</v>
      </c>
      <c r="AI116" s="26">
        <f>IF(AF116&lt;=10000000,AF116,10000000)</f>
        <v>696920</v>
      </c>
      <c r="AJ116" s="26">
        <f>IF((AI116-AH116) &gt; 1,0,IF((AI116-AH116)&lt;0,AH116-AI116,AI116-AH116))</f>
        <v>43750</v>
      </c>
      <c r="AK116" s="26">
        <v>0.02</v>
      </c>
      <c r="AL116" s="26">
        <f>ROUND(AJ116*(AK116/100),2)</f>
        <v>8.75</v>
      </c>
    </row>
    <row r="117" spans="1:39" x14ac:dyDescent="0.35">
      <c r="A117" s="23"/>
      <c r="B117" s="24"/>
      <c r="C117" s="23"/>
      <c r="D117" s="23"/>
      <c r="E117" s="23"/>
      <c r="F117" s="23"/>
      <c r="G117" s="24"/>
      <c r="H117" s="23"/>
      <c r="I117" s="23"/>
      <c r="J117" s="23">
        <v>0</v>
      </c>
      <c r="K117" s="23">
        <v>0</v>
      </c>
      <c r="L117" s="23">
        <v>38</v>
      </c>
      <c r="M117" s="23" t="s">
        <v>44</v>
      </c>
      <c r="N117" s="25">
        <f>((J117*400)+(K117*100))+L117</f>
        <v>38</v>
      </c>
      <c r="O117" s="26">
        <v>1250</v>
      </c>
      <c r="P117" s="26">
        <f>N117*O117</f>
        <v>47500</v>
      </c>
      <c r="Q117" s="23">
        <v>1</v>
      </c>
      <c r="R117" s="23" t="s">
        <v>409</v>
      </c>
      <c r="S117" s="27"/>
      <c r="T117" s="23" t="s">
        <v>410</v>
      </c>
      <c r="U117" s="23" t="s">
        <v>411</v>
      </c>
      <c r="V117" s="24" t="s">
        <v>412</v>
      </c>
      <c r="W117" s="23" t="s">
        <v>47</v>
      </c>
      <c r="X117" s="23" t="s">
        <v>206</v>
      </c>
      <c r="Y117" s="23" t="s">
        <v>49</v>
      </c>
      <c r="Z117" s="23">
        <v>152</v>
      </c>
      <c r="AA117" s="28">
        <v>100</v>
      </c>
      <c r="AB117" s="26">
        <v>6550</v>
      </c>
      <c r="AC117" s="26">
        <f>Z117*AB117</f>
        <v>995600</v>
      </c>
      <c r="AD117" s="28">
        <v>102</v>
      </c>
      <c r="AE117" s="28">
        <v>85</v>
      </c>
      <c r="AF117" s="26">
        <f>(AC117*(100-AE117))/100</f>
        <v>149340</v>
      </c>
      <c r="AG117" s="26">
        <f>P117+AF117</f>
        <v>196840</v>
      </c>
      <c r="AH117" s="26">
        <f>(AG117*AA117)/100</f>
        <v>196840</v>
      </c>
      <c r="AI117" s="26">
        <f>IF(AF117&lt;=10000000,AF117,10000000)</f>
        <v>149340</v>
      </c>
      <c r="AJ117" s="26">
        <f>IF((AI117-AH117) &gt; 1,0,IF((AI117-AH117)&lt;0,AH117-AI117,AI117-AH117))</f>
        <v>47500</v>
      </c>
      <c r="AK117" s="26">
        <v>0.02</v>
      </c>
      <c r="AL117" s="26">
        <f>ROUND(AJ117*(AK117/100),2)</f>
        <v>9.5</v>
      </c>
    </row>
    <row r="118" spans="1:39" x14ac:dyDescent="0.35">
      <c r="A118" s="23"/>
      <c r="B118" s="24"/>
      <c r="C118" s="23"/>
      <c r="D118" s="23"/>
      <c r="E118" s="23"/>
      <c r="F118" s="23"/>
      <c r="G118" s="24"/>
      <c r="H118" s="23"/>
      <c r="I118" s="23"/>
      <c r="J118" s="23">
        <v>0</v>
      </c>
      <c r="K118" s="23">
        <v>0</v>
      </c>
      <c r="L118" s="23">
        <v>54</v>
      </c>
      <c r="M118" s="23" t="s">
        <v>44</v>
      </c>
      <c r="N118" s="25">
        <f>((J118*400)+(K118*100))+L118</f>
        <v>54</v>
      </c>
      <c r="O118" s="26">
        <v>1250</v>
      </c>
      <c r="P118" s="26">
        <f>N118*O118</f>
        <v>67500</v>
      </c>
      <c r="Q118" s="23">
        <v>1</v>
      </c>
      <c r="R118" s="23" t="s">
        <v>413</v>
      </c>
      <c r="S118" s="27"/>
      <c r="T118" s="23" t="s">
        <v>414</v>
      </c>
      <c r="U118" s="23" t="s">
        <v>415</v>
      </c>
      <c r="V118" s="24" t="s">
        <v>416</v>
      </c>
      <c r="W118" s="23" t="s">
        <v>47</v>
      </c>
      <c r="X118" s="23" t="s">
        <v>48</v>
      </c>
      <c r="Y118" s="23" t="s">
        <v>49</v>
      </c>
      <c r="Z118" s="23">
        <v>216</v>
      </c>
      <c r="AA118" s="28">
        <v>100</v>
      </c>
      <c r="AB118" s="26">
        <v>6550</v>
      </c>
      <c r="AC118" s="26">
        <f>Z118*AB118</f>
        <v>1414800</v>
      </c>
      <c r="AD118" s="28">
        <v>32</v>
      </c>
      <c r="AE118" s="28">
        <v>54</v>
      </c>
      <c r="AF118" s="26">
        <f>(AC118*(100-AE118))/100</f>
        <v>650808</v>
      </c>
      <c r="AG118" s="26">
        <f>P118+AF118</f>
        <v>718308</v>
      </c>
      <c r="AH118" s="26">
        <f>(AG118*AA118)/100</f>
        <v>718308</v>
      </c>
      <c r="AI118" s="26">
        <f>IF(AF118&lt;=10000000,AF118,10000000)</f>
        <v>650808</v>
      </c>
      <c r="AJ118" s="26">
        <f>IF((AI118-AH118) &gt; 1,0,IF((AI118-AH118)&lt;0,AH118-AI118,AI118-AH118))</f>
        <v>67500</v>
      </c>
      <c r="AK118" s="26">
        <v>0.02</v>
      </c>
      <c r="AL118" s="26">
        <f>ROUND(AJ118*(AK118/100),2)</f>
        <v>13.5</v>
      </c>
    </row>
    <row r="119" spans="1:39" x14ac:dyDescent="0.35">
      <c r="A119" s="23"/>
      <c r="B119" s="24"/>
      <c r="C119" s="23"/>
      <c r="D119" s="23"/>
      <c r="E119" s="23"/>
      <c r="F119" s="23"/>
      <c r="G119" s="24"/>
      <c r="H119" s="23"/>
      <c r="I119" s="23"/>
      <c r="J119" s="23"/>
      <c r="K119" s="23"/>
      <c r="L119" s="23"/>
      <c r="M119" s="23"/>
      <c r="N119" s="25"/>
      <c r="O119" s="26"/>
      <c r="P119" s="26"/>
      <c r="Q119" s="23"/>
      <c r="R119" s="23"/>
      <c r="S119" s="27"/>
      <c r="T119" s="23"/>
      <c r="U119" s="23"/>
      <c r="V119" s="24"/>
      <c r="W119" s="23"/>
      <c r="X119" s="23"/>
      <c r="Y119" s="23"/>
      <c r="Z119" s="23"/>
      <c r="AA119" s="28"/>
      <c r="AB119" s="26"/>
      <c r="AC119" s="26"/>
      <c r="AD119" s="28"/>
      <c r="AE119" s="28"/>
      <c r="AF119" s="26"/>
      <c r="AG119" s="26" t="s">
        <v>50</v>
      </c>
      <c r="AH119" s="26">
        <f>SUM(AH115:AH118)</f>
        <v>2206835.5</v>
      </c>
      <c r="AI119" s="26"/>
      <c r="AJ119" s="26">
        <f>SUM(AJ115:AJ118)</f>
        <v>612500</v>
      </c>
      <c r="AK119" s="26"/>
      <c r="AL119" s="26">
        <f>SUM(AL115:AL118)</f>
        <v>122.5</v>
      </c>
    </row>
    <row r="120" spans="1:39" x14ac:dyDescent="0.35">
      <c r="A120" s="23" t="s">
        <v>417</v>
      </c>
      <c r="B120" s="24" t="s">
        <v>418</v>
      </c>
      <c r="C120" s="23" t="s">
        <v>419</v>
      </c>
      <c r="D120" s="23" t="s">
        <v>420</v>
      </c>
      <c r="E120" s="23">
        <v>58</v>
      </c>
      <c r="F120" s="23" t="s">
        <v>421</v>
      </c>
      <c r="G120" s="24" t="s">
        <v>422</v>
      </c>
      <c r="H120" s="23" t="s">
        <v>42</v>
      </c>
      <c r="I120" s="23" t="s">
        <v>423</v>
      </c>
      <c r="J120" s="23">
        <v>0</v>
      </c>
      <c r="K120" s="23">
        <v>0</v>
      </c>
      <c r="L120" s="23">
        <v>72</v>
      </c>
      <c r="M120" s="23" t="s">
        <v>58</v>
      </c>
      <c r="N120" s="25">
        <f t="shared" ref="N120:N125" si="8">((J120*400)+(K120*100))+L120</f>
        <v>72</v>
      </c>
      <c r="O120" s="26">
        <v>500</v>
      </c>
      <c r="P120" s="26">
        <f t="shared" ref="P120:P125" si="9">N120*O120</f>
        <v>36000</v>
      </c>
      <c r="Q120" s="23"/>
      <c r="R120" s="23"/>
      <c r="S120" s="27"/>
      <c r="T120" s="23"/>
      <c r="U120" s="23"/>
      <c r="V120" s="24"/>
      <c r="W120" s="23"/>
      <c r="X120" s="23"/>
      <c r="Y120" s="23"/>
      <c r="Z120" s="23"/>
      <c r="AA120" s="28"/>
      <c r="AB120" s="26"/>
      <c r="AC120" s="26"/>
      <c r="AD120" s="28"/>
      <c r="AE120" s="28"/>
      <c r="AF120" s="26"/>
      <c r="AG120" s="26">
        <f>AF120+P120</f>
        <v>36000</v>
      </c>
      <c r="AH120" s="26">
        <f>AG120</f>
        <v>36000</v>
      </c>
      <c r="AI120" s="26">
        <v>50000000</v>
      </c>
      <c r="AJ120" s="26">
        <f t="shared" ref="AJ120:AJ125" si="10">IF((AI120-AH120) &gt; 1,0,IF((AI120-AH120)&lt;0,AH120-AI120,AI120-AH120))</f>
        <v>0</v>
      </c>
      <c r="AK120" s="26">
        <v>0.01</v>
      </c>
      <c r="AL120" s="26">
        <f>AJ120*(AK120/100)</f>
        <v>0</v>
      </c>
    </row>
    <row r="121" spans="1:39" x14ac:dyDescent="0.35">
      <c r="A121" s="23"/>
      <c r="B121" s="24"/>
      <c r="C121" s="23"/>
      <c r="D121" s="23"/>
      <c r="E121" s="23">
        <v>59</v>
      </c>
      <c r="F121" s="23" t="s">
        <v>424</v>
      </c>
      <c r="G121" s="24" t="s">
        <v>425</v>
      </c>
      <c r="H121" s="23" t="s">
        <v>42</v>
      </c>
      <c r="I121" s="23" t="s">
        <v>426</v>
      </c>
      <c r="J121" s="23">
        <v>0</v>
      </c>
      <c r="K121" s="23">
        <v>1</v>
      </c>
      <c r="L121" s="23">
        <v>44</v>
      </c>
      <c r="M121" s="23" t="s">
        <v>44</v>
      </c>
      <c r="N121" s="25">
        <f t="shared" si="8"/>
        <v>144</v>
      </c>
      <c r="O121" s="26">
        <v>180</v>
      </c>
      <c r="P121" s="26">
        <f t="shared" si="9"/>
        <v>25920</v>
      </c>
      <c r="Q121" s="23"/>
      <c r="R121" s="23"/>
      <c r="S121" s="27"/>
      <c r="T121" s="23"/>
      <c r="U121" s="23"/>
      <c r="V121" s="24"/>
      <c r="W121" s="23"/>
      <c r="X121" s="23"/>
      <c r="Y121" s="23"/>
      <c r="Z121" s="23"/>
      <c r="AA121" s="28"/>
      <c r="AB121" s="26"/>
      <c r="AC121" s="26"/>
      <c r="AD121" s="28"/>
      <c r="AE121" s="28"/>
      <c r="AF121" s="26"/>
      <c r="AG121" s="26">
        <f>AF121+P121</f>
        <v>25920</v>
      </c>
      <c r="AH121" s="26">
        <f>AG121</f>
        <v>25920</v>
      </c>
      <c r="AI121" s="26">
        <v>50000000</v>
      </c>
      <c r="AJ121" s="26">
        <f t="shared" si="10"/>
        <v>0</v>
      </c>
      <c r="AK121" s="26">
        <v>0.02</v>
      </c>
      <c r="AL121" s="26">
        <f>AJ121*(AK121/100)</f>
        <v>0</v>
      </c>
    </row>
    <row r="122" spans="1:39" x14ac:dyDescent="0.35">
      <c r="A122" s="23"/>
      <c r="B122" s="24"/>
      <c r="C122" s="23"/>
      <c r="D122" s="23"/>
      <c r="E122" s="23">
        <v>60</v>
      </c>
      <c r="F122" s="23" t="s">
        <v>427</v>
      </c>
      <c r="G122" s="24" t="s">
        <v>428</v>
      </c>
      <c r="H122" s="23" t="s">
        <v>42</v>
      </c>
      <c r="I122" s="23" t="s">
        <v>429</v>
      </c>
      <c r="J122" s="23">
        <v>1</v>
      </c>
      <c r="K122" s="23">
        <v>1</v>
      </c>
      <c r="L122" s="23">
        <v>1</v>
      </c>
      <c r="M122" s="23" t="s">
        <v>44</v>
      </c>
      <c r="N122" s="25">
        <f t="shared" si="8"/>
        <v>501</v>
      </c>
      <c r="O122" s="26">
        <v>390</v>
      </c>
      <c r="P122" s="26">
        <f t="shared" si="9"/>
        <v>195390</v>
      </c>
      <c r="Q122" s="23">
        <v>1</v>
      </c>
      <c r="R122" s="23" t="s">
        <v>417</v>
      </c>
      <c r="S122" s="27" t="s">
        <v>418</v>
      </c>
      <c r="T122" s="23" t="s">
        <v>419</v>
      </c>
      <c r="U122" s="23" t="s">
        <v>430</v>
      </c>
      <c r="V122" s="24" t="s">
        <v>431</v>
      </c>
      <c r="W122" s="23" t="s">
        <v>47</v>
      </c>
      <c r="X122" s="23" t="s">
        <v>253</v>
      </c>
      <c r="Y122" s="23" t="s">
        <v>49</v>
      </c>
      <c r="Z122" s="23">
        <v>81</v>
      </c>
      <c r="AA122" s="28">
        <v>100</v>
      </c>
      <c r="AB122" s="26">
        <v>6550</v>
      </c>
      <c r="AC122" s="26">
        <f>Z122*AB122</f>
        <v>530550</v>
      </c>
      <c r="AD122" s="28">
        <v>7</v>
      </c>
      <c r="AE122" s="28">
        <v>25</v>
      </c>
      <c r="AF122" s="26">
        <f>(AC122*(100-AE122))/100</f>
        <v>397912.5</v>
      </c>
      <c r="AG122" s="26">
        <f>P122+AF122</f>
        <v>593302.5</v>
      </c>
      <c r="AH122" s="26">
        <f>(AG122*AA122)/100</f>
        <v>593302.5</v>
      </c>
      <c r="AI122" s="26">
        <v>50000000</v>
      </c>
      <c r="AJ122" s="26">
        <f t="shared" si="10"/>
        <v>0</v>
      </c>
      <c r="AK122" s="26">
        <v>0.02</v>
      </c>
      <c r="AL122" s="26">
        <f>ROUND(AJ122*(AK122/100),2)</f>
        <v>0</v>
      </c>
    </row>
    <row r="123" spans="1:39" x14ac:dyDescent="0.35">
      <c r="A123" s="23"/>
      <c r="B123" s="24"/>
      <c r="C123" s="23"/>
      <c r="D123" s="23"/>
      <c r="E123" s="23">
        <v>61</v>
      </c>
      <c r="F123" s="23" t="s">
        <v>432</v>
      </c>
      <c r="G123" s="24" t="s">
        <v>433</v>
      </c>
      <c r="H123" s="23" t="s">
        <v>42</v>
      </c>
      <c r="I123" s="23" t="s">
        <v>434</v>
      </c>
      <c r="J123" s="23">
        <v>3</v>
      </c>
      <c r="K123" s="23">
        <v>0</v>
      </c>
      <c r="L123" s="23">
        <v>84.4</v>
      </c>
      <c r="M123" s="23" t="s">
        <v>58</v>
      </c>
      <c r="N123" s="25">
        <f t="shared" si="8"/>
        <v>1284.4000000000001</v>
      </c>
      <c r="O123" s="26">
        <v>230</v>
      </c>
      <c r="P123" s="26">
        <f t="shared" si="9"/>
        <v>295412</v>
      </c>
      <c r="Q123" s="23"/>
      <c r="R123" s="23"/>
      <c r="S123" s="27"/>
      <c r="T123" s="23"/>
      <c r="U123" s="23"/>
      <c r="V123" s="24"/>
      <c r="W123" s="23"/>
      <c r="X123" s="23"/>
      <c r="Y123" s="23"/>
      <c r="Z123" s="23"/>
      <c r="AA123" s="28"/>
      <c r="AB123" s="26"/>
      <c r="AC123" s="26"/>
      <c r="AD123" s="28"/>
      <c r="AE123" s="28"/>
      <c r="AF123" s="26"/>
      <c r="AG123" s="26">
        <f>AF123+P123</f>
        <v>295412</v>
      </c>
      <c r="AH123" s="26">
        <f>AG123</f>
        <v>295412</v>
      </c>
      <c r="AI123" s="26">
        <v>50000000</v>
      </c>
      <c r="AJ123" s="26">
        <f t="shared" si="10"/>
        <v>0</v>
      </c>
      <c r="AK123" s="26">
        <v>0.01</v>
      </c>
      <c r="AL123" s="26">
        <f>AJ123*(AK123/100)</f>
        <v>0</v>
      </c>
    </row>
    <row r="124" spans="1:39" x14ac:dyDescent="0.35">
      <c r="A124" s="23"/>
      <c r="B124" s="24"/>
      <c r="C124" s="23"/>
      <c r="D124" s="23"/>
      <c r="E124" s="23">
        <v>62</v>
      </c>
      <c r="F124" s="23" t="s">
        <v>435</v>
      </c>
      <c r="G124" s="24" t="s">
        <v>436</v>
      </c>
      <c r="H124" s="23" t="s">
        <v>437</v>
      </c>
      <c r="I124" s="23" t="s">
        <v>438</v>
      </c>
      <c r="J124" s="23">
        <v>6</v>
      </c>
      <c r="K124" s="23">
        <v>0</v>
      </c>
      <c r="L124" s="23">
        <v>92</v>
      </c>
      <c r="M124" s="23" t="s">
        <v>58</v>
      </c>
      <c r="N124" s="25">
        <f t="shared" si="8"/>
        <v>2492</v>
      </c>
      <c r="O124" s="26">
        <v>180</v>
      </c>
      <c r="P124" s="26">
        <f t="shared" si="9"/>
        <v>448560</v>
      </c>
      <c r="Q124" s="23"/>
      <c r="R124" s="23"/>
      <c r="S124" s="27"/>
      <c r="T124" s="23"/>
      <c r="U124" s="23"/>
      <c r="V124" s="24"/>
      <c r="W124" s="23"/>
      <c r="X124" s="23"/>
      <c r="Y124" s="23"/>
      <c r="Z124" s="23"/>
      <c r="AA124" s="28"/>
      <c r="AB124" s="26"/>
      <c r="AC124" s="26"/>
      <c r="AD124" s="28"/>
      <c r="AE124" s="28"/>
      <c r="AF124" s="26"/>
      <c r="AG124" s="26">
        <f>AF124+P124</f>
        <v>448560</v>
      </c>
      <c r="AH124" s="26">
        <f>AG124</f>
        <v>448560</v>
      </c>
      <c r="AI124" s="26">
        <v>0</v>
      </c>
      <c r="AJ124" s="26">
        <f t="shared" si="10"/>
        <v>448560</v>
      </c>
      <c r="AK124" s="26">
        <v>0.01</v>
      </c>
      <c r="AL124" s="26">
        <f>AJ124*(AK124/100)</f>
        <v>44.856000000000002</v>
      </c>
    </row>
    <row r="125" spans="1:39" x14ac:dyDescent="0.35">
      <c r="A125" s="23"/>
      <c r="B125" s="24"/>
      <c r="C125" s="23"/>
      <c r="D125" s="23"/>
      <c r="E125" s="23">
        <v>63</v>
      </c>
      <c r="F125" s="23" t="s">
        <v>439</v>
      </c>
      <c r="G125" s="24" t="s">
        <v>440</v>
      </c>
      <c r="H125" s="23" t="s">
        <v>42</v>
      </c>
      <c r="I125" s="23" t="s">
        <v>441</v>
      </c>
      <c r="J125" s="23">
        <v>9</v>
      </c>
      <c r="K125" s="23">
        <v>3</v>
      </c>
      <c r="L125" s="23">
        <v>75</v>
      </c>
      <c r="M125" s="23" t="s">
        <v>58</v>
      </c>
      <c r="N125" s="25">
        <f t="shared" si="8"/>
        <v>3975</v>
      </c>
      <c r="O125" s="26">
        <v>240</v>
      </c>
      <c r="P125" s="26">
        <f t="shared" si="9"/>
        <v>954000</v>
      </c>
      <c r="Q125" s="23"/>
      <c r="R125" s="23"/>
      <c r="S125" s="27"/>
      <c r="T125" s="23"/>
      <c r="U125" s="23"/>
      <c r="V125" s="24"/>
      <c r="W125" s="23"/>
      <c r="X125" s="23"/>
      <c r="Y125" s="23"/>
      <c r="Z125" s="23"/>
      <c r="AA125" s="28"/>
      <c r="AB125" s="26"/>
      <c r="AC125" s="26"/>
      <c r="AD125" s="28"/>
      <c r="AE125" s="28"/>
      <c r="AF125" s="26"/>
      <c r="AG125" s="26">
        <f>AF125+P125</f>
        <v>954000</v>
      </c>
      <c r="AH125" s="26">
        <f>AG125</f>
        <v>954000</v>
      </c>
      <c r="AI125" s="26">
        <v>50000000</v>
      </c>
      <c r="AJ125" s="26">
        <f t="shared" si="10"/>
        <v>0</v>
      </c>
      <c r="AK125" s="26">
        <v>0.01</v>
      </c>
      <c r="AL125" s="26">
        <f>AJ125*(AK125/100)</f>
        <v>0</v>
      </c>
    </row>
    <row r="126" spans="1:39" x14ac:dyDescent="0.35">
      <c r="A126" s="23"/>
      <c r="B126" s="24"/>
      <c r="C126" s="23"/>
      <c r="D126" s="23"/>
      <c r="E126" s="23"/>
      <c r="F126" s="23"/>
      <c r="G126" s="24"/>
      <c r="H126" s="23"/>
      <c r="I126" s="23"/>
      <c r="J126" s="23"/>
      <c r="K126" s="23"/>
      <c r="L126" s="23"/>
      <c r="M126" s="23"/>
      <c r="N126" s="25"/>
      <c r="O126" s="26"/>
      <c r="P126" s="26"/>
      <c r="Q126" s="23"/>
      <c r="R126" s="23"/>
      <c r="S126" s="27"/>
      <c r="T126" s="23"/>
      <c r="U126" s="23"/>
      <c r="V126" s="24"/>
      <c r="W126" s="23"/>
      <c r="X126" s="23"/>
      <c r="Y126" s="23"/>
      <c r="Z126" s="23"/>
      <c r="AA126" s="28"/>
      <c r="AB126" s="26"/>
      <c r="AC126" s="26"/>
      <c r="AD126" s="28"/>
      <c r="AE126" s="28"/>
      <c r="AF126" s="26"/>
      <c r="AG126" s="26" t="s">
        <v>50</v>
      </c>
      <c r="AH126" s="26">
        <f>SUM(AH120:AH125)</f>
        <v>2353194.5</v>
      </c>
      <c r="AI126" s="26"/>
      <c r="AJ126" s="26">
        <f>SUM(AJ120:AJ125)</f>
        <v>448560</v>
      </c>
      <c r="AK126" s="26"/>
      <c r="AL126" s="26">
        <f>SUM(AL120:AL125)</f>
        <v>44.856000000000002</v>
      </c>
    </row>
    <row r="127" spans="1:39" x14ac:dyDescent="0.35">
      <c r="A127" s="23" t="s">
        <v>442</v>
      </c>
      <c r="B127" s="24" t="s">
        <v>443</v>
      </c>
      <c r="C127" s="23" t="s">
        <v>444</v>
      </c>
      <c r="D127" s="23" t="s">
        <v>445</v>
      </c>
      <c r="E127" s="23">
        <v>64</v>
      </c>
      <c r="F127" s="23" t="s">
        <v>446</v>
      </c>
      <c r="G127" s="24" t="s">
        <v>447</v>
      </c>
      <c r="H127" s="23" t="s">
        <v>42</v>
      </c>
      <c r="I127" s="23" t="s">
        <v>448</v>
      </c>
      <c r="J127" s="23">
        <v>0</v>
      </c>
      <c r="K127" s="23">
        <v>1</v>
      </c>
      <c r="L127" s="23">
        <v>29</v>
      </c>
      <c r="M127" s="23" t="s">
        <v>44</v>
      </c>
      <c r="N127" s="25">
        <f>((J127*400)+(K127*100))+L127</f>
        <v>129</v>
      </c>
      <c r="O127" s="26">
        <v>2000</v>
      </c>
      <c r="P127" s="26">
        <f>N127*O127</f>
        <v>258000</v>
      </c>
      <c r="Q127" s="23"/>
      <c r="R127" s="23"/>
      <c r="S127" s="27"/>
      <c r="T127" s="23"/>
      <c r="U127" s="23"/>
      <c r="V127" s="24"/>
      <c r="W127" s="23"/>
      <c r="X127" s="23"/>
      <c r="Y127" s="23"/>
      <c r="Z127" s="23"/>
      <c r="AA127" s="28"/>
      <c r="AB127" s="26"/>
      <c r="AC127" s="26"/>
      <c r="AD127" s="28"/>
      <c r="AE127" s="28"/>
      <c r="AF127" s="26"/>
      <c r="AG127" s="26">
        <f>AF127+P127</f>
        <v>258000</v>
      </c>
      <c r="AH127" s="26">
        <f>AG127</f>
        <v>258000</v>
      </c>
      <c r="AI127" s="26">
        <v>50000000</v>
      </c>
      <c r="AJ127" s="26">
        <f>IF((AI127-AH127) &gt; 1,0,IF((AI127-AH127)&lt;0,AH127-AI127,AI127-AH127))</f>
        <v>0</v>
      </c>
      <c r="AK127" s="26">
        <v>0.02</v>
      </c>
      <c r="AL127" s="26">
        <f>AJ127*(AK127/100)</f>
        <v>0</v>
      </c>
    </row>
    <row r="128" spans="1:39" x14ac:dyDescent="0.35">
      <c r="A128" s="23"/>
      <c r="B128" s="24"/>
      <c r="C128" s="23"/>
      <c r="D128" s="23"/>
      <c r="E128" s="23"/>
      <c r="F128" s="23"/>
      <c r="G128" s="24"/>
      <c r="H128" s="23"/>
      <c r="I128" s="23"/>
      <c r="J128" s="23"/>
      <c r="K128" s="23"/>
      <c r="L128" s="23"/>
      <c r="M128" s="23"/>
      <c r="N128" s="25"/>
      <c r="O128" s="26"/>
      <c r="P128" s="26"/>
      <c r="Q128" s="23"/>
      <c r="R128" s="23"/>
      <c r="S128" s="27"/>
      <c r="T128" s="23"/>
      <c r="U128" s="23"/>
      <c r="V128" s="24"/>
      <c r="W128" s="23"/>
      <c r="X128" s="23"/>
      <c r="Y128" s="23"/>
      <c r="Z128" s="23"/>
      <c r="AA128" s="28"/>
      <c r="AB128" s="26"/>
      <c r="AC128" s="26"/>
      <c r="AD128" s="28"/>
      <c r="AE128" s="28"/>
      <c r="AF128" s="26"/>
      <c r="AG128" s="26" t="s">
        <v>50</v>
      </c>
      <c r="AH128" s="26">
        <f>AH127</f>
        <v>258000</v>
      </c>
      <c r="AI128" s="26"/>
      <c r="AJ128" s="26">
        <f>AJ127</f>
        <v>0</v>
      </c>
      <c r="AK128" s="26"/>
      <c r="AL128" s="26">
        <f>AL127</f>
        <v>0</v>
      </c>
    </row>
    <row r="129" spans="1:38" x14ac:dyDescent="0.35">
      <c r="A129" s="23" t="s">
        <v>449</v>
      </c>
      <c r="B129" s="24"/>
      <c r="C129" s="23" t="s">
        <v>450</v>
      </c>
      <c r="D129" s="23" t="s">
        <v>451</v>
      </c>
      <c r="E129" s="23">
        <v>65</v>
      </c>
      <c r="F129" s="23" t="s">
        <v>452</v>
      </c>
      <c r="G129" s="24" t="s">
        <v>453</v>
      </c>
      <c r="H129" s="23" t="s">
        <v>42</v>
      </c>
      <c r="I129" s="23" t="s">
        <v>454</v>
      </c>
      <c r="J129" s="23">
        <v>0</v>
      </c>
      <c r="K129" s="23">
        <v>2</v>
      </c>
      <c r="L129" s="23">
        <v>20</v>
      </c>
      <c r="M129" s="23" t="s">
        <v>44</v>
      </c>
      <c r="N129" s="25">
        <f>((J129*400)+(K129*100))+L129</f>
        <v>220</v>
      </c>
      <c r="O129" s="26">
        <v>2000</v>
      </c>
      <c r="P129" s="26">
        <f>N129*O129</f>
        <v>440000</v>
      </c>
      <c r="Q129" s="23">
        <v>1</v>
      </c>
      <c r="R129" s="23" t="s">
        <v>449</v>
      </c>
      <c r="S129" s="27"/>
      <c r="T129" s="23" t="s">
        <v>450</v>
      </c>
      <c r="U129" s="23" t="s">
        <v>455</v>
      </c>
      <c r="V129" s="24" t="s">
        <v>456</v>
      </c>
      <c r="W129" s="23" t="s">
        <v>47</v>
      </c>
      <c r="X129" s="23" t="s">
        <v>48</v>
      </c>
      <c r="Y129" s="23" t="s">
        <v>49</v>
      </c>
      <c r="Z129" s="23">
        <v>72</v>
      </c>
      <c r="AA129" s="28">
        <v>100</v>
      </c>
      <c r="AB129" s="26">
        <v>6550</v>
      </c>
      <c r="AC129" s="26">
        <f>Z129*AB129</f>
        <v>471600</v>
      </c>
      <c r="AD129" s="28">
        <v>22</v>
      </c>
      <c r="AE129" s="28">
        <v>34</v>
      </c>
      <c r="AF129" s="26">
        <f>(AC129*(100-AE129))/100</f>
        <v>311256</v>
      </c>
      <c r="AG129" s="26">
        <f>P129+AF129</f>
        <v>751256</v>
      </c>
      <c r="AH129" s="26">
        <f>(AG129*AA129)/100</f>
        <v>751256</v>
      </c>
      <c r="AI129" s="26">
        <v>50000000</v>
      </c>
      <c r="AJ129" s="26">
        <f>IF((AI129-AH129) &gt; 1,0,IF((AI129-AH129)&lt;0,AH129-AI129,AI129-AH129))</f>
        <v>0</v>
      </c>
      <c r="AK129" s="26">
        <v>0.02</v>
      </c>
      <c r="AL129" s="26">
        <f>ROUND(AJ129*(AK129/100),2)</f>
        <v>0</v>
      </c>
    </row>
    <row r="130" spans="1:38" x14ac:dyDescent="0.35">
      <c r="A130" s="23"/>
      <c r="B130" s="24"/>
      <c r="C130" s="23"/>
      <c r="D130" s="23"/>
      <c r="E130" s="23"/>
      <c r="F130" s="23"/>
      <c r="G130" s="24"/>
      <c r="H130" s="23"/>
      <c r="I130" s="23"/>
      <c r="J130" s="23"/>
      <c r="K130" s="23"/>
      <c r="L130" s="23"/>
      <c r="M130" s="23"/>
      <c r="N130" s="25"/>
      <c r="O130" s="26"/>
      <c r="P130" s="26"/>
      <c r="Q130" s="23"/>
      <c r="R130" s="23"/>
      <c r="S130" s="27"/>
      <c r="T130" s="23"/>
      <c r="U130" s="23"/>
      <c r="V130" s="24"/>
      <c r="W130" s="23"/>
      <c r="X130" s="23"/>
      <c r="Y130" s="23"/>
      <c r="Z130" s="23"/>
      <c r="AA130" s="28"/>
      <c r="AB130" s="26"/>
      <c r="AC130" s="26"/>
      <c r="AD130" s="28"/>
      <c r="AE130" s="28"/>
      <c r="AF130" s="26"/>
      <c r="AG130" s="26" t="s">
        <v>50</v>
      </c>
      <c r="AH130" s="26">
        <f>AH129</f>
        <v>751256</v>
      </c>
      <c r="AI130" s="26"/>
      <c r="AJ130" s="26">
        <f>AJ129</f>
        <v>0</v>
      </c>
      <c r="AK130" s="26"/>
      <c r="AL130" s="26">
        <f>AL129</f>
        <v>0</v>
      </c>
    </row>
    <row r="131" spans="1:38" x14ac:dyDescent="0.35">
      <c r="A131" s="23" t="s">
        <v>457</v>
      </c>
      <c r="B131" s="24" t="s">
        <v>458</v>
      </c>
      <c r="C131" s="23" t="s">
        <v>459</v>
      </c>
      <c r="D131" s="23" t="s">
        <v>460</v>
      </c>
      <c r="E131" s="23">
        <v>66</v>
      </c>
      <c r="F131" s="23" t="s">
        <v>461</v>
      </c>
      <c r="G131" s="24" t="s">
        <v>462</v>
      </c>
      <c r="H131" s="23" t="s">
        <v>42</v>
      </c>
      <c r="I131" s="23" t="s">
        <v>463</v>
      </c>
      <c r="J131" s="23">
        <v>0</v>
      </c>
      <c r="K131" s="23">
        <v>1</v>
      </c>
      <c r="L131" s="23">
        <v>43</v>
      </c>
      <c r="M131" s="23" t="s">
        <v>44</v>
      </c>
      <c r="N131" s="25">
        <f>((J131*400)+(K131*100))+L131</f>
        <v>143</v>
      </c>
      <c r="O131" s="26">
        <v>500</v>
      </c>
      <c r="P131" s="26">
        <f>N131*O131</f>
        <v>71500</v>
      </c>
      <c r="Q131" s="23">
        <v>1</v>
      </c>
      <c r="R131" s="23" t="s">
        <v>457</v>
      </c>
      <c r="S131" s="27" t="s">
        <v>458</v>
      </c>
      <c r="T131" s="23" t="s">
        <v>459</v>
      </c>
      <c r="U131" s="23" t="s">
        <v>464</v>
      </c>
      <c r="V131" s="24" t="s">
        <v>465</v>
      </c>
      <c r="W131" s="23" t="s">
        <v>47</v>
      </c>
      <c r="X131" s="23" t="s">
        <v>48</v>
      </c>
      <c r="Y131" s="23" t="s">
        <v>49</v>
      </c>
      <c r="Z131" s="23">
        <v>72</v>
      </c>
      <c r="AA131" s="28">
        <v>100</v>
      </c>
      <c r="AB131" s="26">
        <v>6550</v>
      </c>
      <c r="AC131" s="26">
        <f>Z131*AB131</f>
        <v>471600</v>
      </c>
      <c r="AD131" s="28">
        <v>22</v>
      </c>
      <c r="AE131" s="28">
        <v>34</v>
      </c>
      <c r="AF131" s="26">
        <f>(AC131*(100-AE131))/100</f>
        <v>311256</v>
      </c>
      <c r="AG131" s="26">
        <f>P131+AF131</f>
        <v>382756</v>
      </c>
      <c r="AH131" s="26">
        <f>(AG131*AA131)/100</f>
        <v>382756</v>
      </c>
      <c r="AI131" s="26">
        <v>50000000</v>
      </c>
      <c r="AJ131" s="26">
        <f>IF((AI131-AH131) &gt; 1,0,IF((AI131-AH131)&lt;0,AH131-AI131,AI131-AH131))</f>
        <v>0</v>
      </c>
      <c r="AK131" s="26">
        <v>0.02</v>
      </c>
      <c r="AL131" s="26">
        <f>ROUND(AJ131*(AK131/100),2)</f>
        <v>0</v>
      </c>
    </row>
    <row r="132" spans="1:38" x14ac:dyDescent="0.35">
      <c r="A132" s="23"/>
      <c r="B132" s="24"/>
      <c r="C132" s="23"/>
      <c r="D132" s="23"/>
      <c r="E132" s="23"/>
      <c r="F132" s="23"/>
      <c r="G132" s="24"/>
      <c r="H132" s="23"/>
      <c r="I132" s="23"/>
      <c r="J132" s="23"/>
      <c r="K132" s="23"/>
      <c r="L132" s="23"/>
      <c r="M132" s="23"/>
      <c r="N132" s="25"/>
      <c r="O132" s="26"/>
      <c r="P132" s="26"/>
      <c r="Q132" s="23"/>
      <c r="R132" s="23"/>
      <c r="S132" s="27"/>
      <c r="T132" s="23"/>
      <c r="U132" s="23"/>
      <c r="V132" s="24"/>
      <c r="W132" s="23"/>
      <c r="X132" s="23"/>
      <c r="Y132" s="23"/>
      <c r="Z132" s="23"/>
      <c r="AA132" s="28"/>
      <c r="AB132" s="26"/>
      <c r="AC132" s="26"/>
      <c r="AD132" s="28"/>
      <c r="AE132" s="28"/>
      <c r="AF132" s="26"/>
      <c r="AG132" s="26" t="s">
        <v>50</v>
      </c>
      <c r="AH132" s="26">
        <f>AH131</f>
        <v>382756</v>
      </c>
      <c r="AI132" s="26"/>
      <c r="AJ132" s="26">
        <f>AJ131</f>
        <v>0</v>
      </c>
      <c r="AK132" s="26"/>
      <c r="AL132" s="26">
        <f>AL131</f>
        <v>0</v>
      </c>
    </row>
    <row r="133" spans="1:38" x14ac:dyDescent="0.35">
      <c r="A133" s="23" t="s">
        <v>466</v>
      </c>
      <c r="B133" s="24" t="s">
        <v>467</v>
      </c>
      <c r="C133" s="23" t="s">
        <v>468</v>
      </c>
      <c r="D133" s="23" t="s">
        <v>469</v>
      </c>
      <c r="E133" s="23">
        <v>67</v>
      </c>
      <c r="F133" s="23" t="s">
        <v>470</v>
      </c>
      <c r="G133" s="24" t="s">
        <v>471</v>
      </c>
      <c r="H133" s="23" t="s">
        <v>42</v>
      </c>
      <c r="I133" s="23" t="s">
        <v>472</v>
      </c>
      <c r="J133" s="23">
        <v>0</v>
      </c>
      <c r="K133" s="23">
        <v>1</v>
      </c>
      <c r="L133" s="23">
        <v>93</v>
      </c>
      <c r="M133" s="23" t="s">
        <v>44</v>
      </c>
      <c r="N133" s="25">
        <f>((J133*400)+(K133*100))+L133</f>
        <v>193</v>
      </c>
      <c r="O133" s="26">
        <v>2000</v>
      </c>
      <c r="P133" s="26">
        <f>N133*O133</f>
        <v>386000</v>
      </c>
      <c r="Q133" s="23">
        <v>1</v>
      </c>
      <c r="R133" s="23" t="s">
        <v>466</v>
      </c>
      <c r="S133" s="27" t="s">
        <v>467</v>
      </c>
      <c r="T133" s="23" t="s">
        <v>468</v>
      </c>
      <c r="U133" s="23" t="s">
        <v>473</v>
      </c>
      <c r="V133" s="24" t="s">
        <v>474</v>
      </c>
      <c r="W133" s="23" t="s">
        <v>47</v>
      </c>
      <c r="X133" s="23" t="s">
        <v>48</v>
      </c>
      <c r="Y133" s="23" t="s">
        <v>49</v>
      </c>
      <c r="Z133" s="23">
        <v>120</v>
      </c>
      <c r="AA133" s="28">
        <v>100</v>
      </c>
      <c r="AB133" s="26">
        <v>6550</v>
      </c>
      <c r="AC133" s="26">
        <f>Z133*AB133</f>
        <v>786000</v>
      </c>
      <c r="AD133" s="28">
        <v>22</v>
      </c>
      <c r="AE133" s="28">
        <v>34</v>
      </c>
      <c r="AF133" s="26">
        <f>(AC133*(100-AE133))/100</f>
        <v>518760</v>
      </c>
      <c r="AG133" s="26">
        <f>P133+AF133</f>
        <v>904760</v>
      </c>
      <c r="AH133" s="26">
        <f>(AG133*AA133)/100</f>
        <v>904760</v>
      </c>
      <c r="AI133" s="26">
        <v>50000000</v>
      </c>
      <c r="AJ133" s="26">
        <f>IF((AI133-AH133) &gt; 1,0,IF((AI133-AH133)&lt;0,AH133-AI133,AI133-AH133))</f>
        <v>0</v>
      </c>
      <c r="AK133" s="26">
        <v>0.02</v>
      </c>
      <c r="AL133" s="26">
        <f>ROUND(AJ133*(AK133/100),2)</f>
        <v>0</v>
      </c>
    </row>
    <row r="134" spans="1:38" x14ac:dyDescent="0.35">
      <c r="A134" s="23"/>
      <c r="B134" s="24"/>
      <c r="C134" s="23"/>
      <c r="D134" s="23"/>
      <c r="E134" s="23"/>
      <c r="F134" s="23"/>
      <c r="G134" s="24"/>
      <c r="H134" s="23"/>
      <c r="I134" s="23"/>
      <c r="J134" s="23"/>
      <c r="K134" s="23"/>
      <c r="L134" s="23"/>
      <c r="M134" s="23"/>
      <c r="N134" s="25"/>
      <c r="O134" s="26"/>
      <c r="P134" s="26"/>
      <c r="Q134" s="23"/>
      <c r="R134" s="23"/>
      <c r="S134" s="27"/>
      <c r="T134" s="23"/>
      <c r="U134" s="23"/>
      <c r="V134" s="24"/>
      <c r="W134" s="23"/>
      <c r="X134" s="23"/>
      <c r="Y134" s="23"/>
      <c r="Z134" s="23"/>
      <c r="AA134" s="28"/>
      <c r="AB134" s="26"/>
      <c r="AC134" s="26"/>
      <c r="AD134" s="28"/>
      <c r="AE134" s="28"/>
      <c r="AF134" s="26"/>
      <c r="AG134" s="26" t="s">
        <v>50</v>
      </c>
      <c r="AH134" s="26">
        <f>AH133</f>
        <v>904760</v>
      </c>
      <c r="AI134" s="26"/>
      <c r="AJ134" s="26">
        <f>AJ133</f>
        <v>0</v>
      </c>
      <c r="AK134" s="26"/>
      <c r="AL134" s="26">
        <f>AL133</f>
        <v>0</v>
      </c>
    </row>
    <row r="135" spans="1:38" x14ac:dyDescent="0.35">
      <c r="A135" s="23" t="s">
        <v>475</v>
      </c>
      <c r="B135" s="24" t="s">
        <v>476</v>
      </c>
      <c r="C135" s="23" t="s">
        <v>477</v>
      </c>
      <c r="D135" s="23" t="s">
        <v>478</v>
      </c>
      <c r="E135" s="23">
        <v>68</v>
      </c>
      <c r="F135" s="23" t="s">
        <v>479</v>
      </c>
      <c r="G135" s="24" t="s">
        <v>480</v>
      </c>
      <c r="H135" s="23" t="s">
        <v>42</v>
      </c>
      <c r="I135" s="23" t="s">
        <v>481</v>
      </c>
      <c r="J135" s="23">
        <v>1</v>
      </c>
      <c r="K135" s="23">
        <v>0</v>
      </c>
      <c r="L135" s="23">
        <v>12.75</v>
      </c>
      <c r="M135" s="23" t="s">
        <v>44</v>
      </c>
      <c r="N135" s="25">
        <f>((J135*400)+(K135*100))+L135</f>
        <v>412.75</v>
      </c>
      <c r="O135" s="26">
        <v>2000</v>
      </c>
      <c r="P135" s="26">
        <f>N135*O135</f>
        <v>825500</v>
      </c>
      <c r="Q135" s="23">
        <v>1</v>
      </c>
      <c r="R135" s="23" t="s">
        <v>482</v>
      </c>
      <c r="S135" s="27"/>
      <c r="T135" s="23" t="s">
        <v>483</v>
      </c>
      <c r="U135" s="23" t="s">
        <v>484</v>
      </c>
      <c r="V135" s="24" t="s">
        <v>485</v>
      </c>
      <c r="W135" s="23" t="s">
        <v>47</v>
      </c>
      <c r="X135" s="23" t="s">
        <v>48</v>
      </c>
      <c r="Y135" s="23" t="s">
        <v>49</v>
      </c>
      <c r="Z135" s="23">
        <v>36</v>
      </c>
      <c r="AA135" s="28">
        <v>100</v>
      </c>
      <c r="AB135" s="26">
        <v>6550</v>
      </c>
      <c r="AC135" s="26">
        <f>Z135*AB135</f>
        <v>235800</v>
      </c>
      <c r="AD135" s="28">
        <v>7</v>
      </c>
      <c r="AE135" s="28">
        <v>7</v>
      </c>
      <c r="AF135" s="26">
        <f>(AC135*(100-AE135))/100</f>
        <v>219294</v>
      </c>
      <c r="AG135" s="26">
        <f>P135+AF135</f>
        <v>1044794</v>
      </c>
      <c r="AH135" s="26">
        <f>(AG135*AA135)/100</f>
        <v>1044794</v>
      </c>
      <c r="AI135" s="26">
        <v>10000000</v>
      </c>
      <c r="AJ135" s="26">
        <f>IF((AI135-AH135) &gt; 1,0,IF((AI135-AH135)&lt;0,AH135-AI135,AI135-AH135))</f>
        <v>0</v>
      </c>
      <c r="AK135" s="26">
        <v>0.02</v>
      </c>
      <c r="AL135" s="26">
        <f>ROUND(AJ135*(AK135/100),2)</f>
        <v>0</v>
      </c>
    </row>
    <row r="136" spans="1:38" x14ac:dyDescent="0.35">
      <c r="A136" s="23"/>
      <c r="B136" s="24"/>
      <c r="C136" s="23"/>
      <c r="D136" s="23"/>
      <c r="E136" s="23"/>
      <c r="F136" s="23"/>
      <c r="G136" s="24"/>
      <c r="H136" s="23"/>
      <c r="I136" s="23"/>
      <c r="J136" s="23">
        <v>0</v>
      </c>
      <c r="K136" s="23">
        <v>0</v>
      </c>
      <c r="L136" s="23">
        <v>20.25</v>
      </c>
      <c r="M136" s="23" t="s">
        <v>44</v>
      </c>
      <c r="N136" s="25">
        <f>((J136*400)+(K136*100))+L136</f>
        <v>20.25</v>
      </c>
      <c r="O136" s="26">
        <v>2000</v>
      </c>
      <c r="P136" s="26">
        <f>N136*O136</f>
        <v>40500</v>
      </c>
      <c r="Q136" s="23">
        <v>1</v>
      </c>
      <c r="R136" s="23" t="s">
        <v>475</v>
      </c>
      <c r="S136" s="27" t="s">
        <v>476</v>
      </c>
      <c r="T136" s="23" t="s">
        <v>477</v>
      </c>
      <c r="U136" s="23" t="s">
        <v>486</v>
      </c>
      <c r="V136" s="24" t="s">
        <v>487</v>
      </c>
      <c r="W136" s="23" t="s">
        <v>47</v>
      </c>
      <c r="X136" s="23" t="s">
        <v>253</v>
      </c>
      <c r="Y136" s="23" t="s">
        <v>49</v>
      </c>
      <c r="Z136" s="23">
        <v>81</v>
      </c>
      <c r="AA136" s="28">
        <v>100</v>
      </c>
      <c r="AB136" s="26">
        <v>6550</v>
      </c>
      <c r="AC136" s="26">
        <f>Z136*AB136</f>
        <v>530550</v>
      </c>
      <c r="AD136" s="28">
        <v>7</v>
      </c>
      <c r="AE136" s="28">
        <v>25</v>
      </c>
      <c r="AF136" s="26">
        <f>(AC136*(100-AE136))/100</f>
        <v>397912.5</v>
      </c>
      <c r="AG136" s="26">
        <f>P136+AF136</f>
        <v>438412.5</v>
      </c>
      <c r="AH136" s="26">
        <f>(AG136*AA136)/100</f>
        <v>438412.5</v>
      </c>
      <c r="AI136" s="26">
        <v>50000000</v>
      </c>
      <c r="AJ136" s="26">
        <f>IF((AI136-AH136) &gt; 1,0,IF((AI136-AH136)&lt;0,AH136-AI136,AI136-AH136))</f>
        <v>0</v>
      </c>
      <c r="AK136" s="26">
        <v>0.02</v>
      </c>
      <c r="AL136" s="26">
        <f>ROUND(AJ136*(AK136/100),2)</f>
        <v>0</v>
      </c>
    </row>
    <row r="137" spans="1:38" x14ac:dyDescent="0.35">
      <c r="A137" s="23"/>
      <c r="B137" s="24"/>
      <c r="C137" s="23"/>
      <c r="D137" s="23"/>
      <c r="E137" s="23"/>
      <c r="F137" s="23"/>
      <c r="G137" s="24"/>
      <c r="H137" s="23"/>
      <c r="I137" s="23"/>
      <c r="J137" s="23"/>
      <c r="K137" s="23"/>
      <c r="L137" s="23"/>
      <c r="M137" s="23"/>
      <c r="N137" s="25"/>
      <c r="O137" s="26"/>
      <c r="P137" s="26"/>
      <c r="Q137" s="23"/>
      <c r="R137" s="23"/>
      <c r="S137" s="27"/>
      <c r="T137" s="23"/>
      <c r="U137" s="23"/>
      <c r="V137" s="24"/>
      <c r="W137" s="23"/>
      <c r="X137" s="23"/>
      <c r="Y137" s="23"/>
      <c r="Z137" s="23"/>
      <c r="AA137" s="28"/>
      <c r="AB137" s="26"/>
      <c r="AC137" s="26"/>
      <c r="AD137" s="28"/>
      <c r="AE137" s="28"/>
      <c r="AF137" s="26"/>
      <c r="AG137" s="26" t="s">
        <v>50</v>
      </c>
      <c r="AH137" s="26">
        <f>SUM(AH135:AH136)</f>
        <v>1483206.5</v>
      </c>
      <c r="AI137" s="26"/>
      <c r="AJ137" s="26">
        <f>SUM(AJ135:AJ136)</f>
        <v>0</v>
      </c>
      <c r="AK137" s="26"/>
      <c r="AL137" s="26">
        <f>SUM(AL135:AL136)</f>
        <v>0</v>
      </c>
    </row>
    <row r="138" spans="1:38" x14ac:dyDescent="0.35">
      <c r="A138" s="23" t="s">
        <v>488</v>
      </c>
      <c r="B138" s="24" t="s">
        <v>489</v>
      </c>
      <c r="C138" s="23" t="s">
        <v>490</v>
      </c>
      <c r="D138" s="23" t="s">
        <v>491</v>
      </c>
      <c r="E138" s="23">
        <v>69</v>
      </c>
      <c r="F138" s="23" t="s">
        <v>492</v>
      </c>
      <c r="G138" s="24" t="s">
        <v>493</v>
      </c>
      <c r="H138" s="23" t="s">
        <v>42</v>
      </c>
      <c r="I138" s="23" t="s">
        <v>494</v>
      </c>
      <c r="J138" s="23">
        <v>0</v>
      </c>
      <c r="K138" s="23">
        <v>3</v>
      </c>
      <c r="L138" s="23">
        <v>79</v>
      </c>
      <c r="M138" s="23" t="s">
        <v>58</v>
      </c>
      <c r="N138" s="25">
        <f>((J138*400)+(K138*100))+L138</f>
        <v>379</v>
      </c>
      <c r="O138" s="26">
        <v>500</v>
      </c>
      <c r="P138" s="26">
        <f>N138*O138</f>
        <v>189500</v>
      </c>
      <c r="Q138" s="23"/>
      <c r="R138" s="23"/>
      <c r="S138" s="27"/>
      <c r="T138" s="23"/>
      <c r="U138" s="23"/>
      <c r="V138" s="24"/>
      <c r="W138" s="23"/>
      <c r="X138" s="23"/>
      <c r="Y138" s="23"/>
      <c r="Z138" s="23"/>
      <c r="AA138" s="28"/>
      <c r="AB138" s="26"/>
      <c r="AC138" s="26"/>
      <c r="AD138" s="28"/>
      <c r="AE138" s="28"/>
      <c r="AF138" s="26"/>
      <c r="AG138" s="26">
        <f>AF138+P138</f>
        <v>189500</v>
      </c>
      <c r="AH138" s="26">
        <f>AG138</f>
        <v>189500</v>
      </c>
      <c r="AI138" s="26">
        <v>50000000</v>
      </c>
      <c r="AJ138" s="26">
        <f>IF((AI138-AH138) &gt; 1,0,IF((AI138-AH138)&lt;0,AH138-AI138,AI138-AH138))</f>
        <v>0</v>
      </c>
      <c r="AK138" s="26">
        <v>0.01</v>
      </c>
      <c r="AL138" s="26">
        <f>AJ138*(AK138/100)</f>
        <v>0</v>
      </c>
    </row>
    <row r="139" spans="1:38" x14ac:dyDescent="0.35">
      <c r="A139" s="23"/>
      <c r="B139" s="24"/>
      <c r="C139" s="23"/>
      <c r="D139" s="23"/>
      <c r="E139" s="23">
        <v>70</v>
      </c>
      <c r="F139" s="23" t="s">
        <v>495</v>
      </c>
      <c r="G139" s="24" t="s">
        <v>496</v>
      </c>
      <c r="H139" s="23" t="s">
        <v>103</v>
      </c>
      <c r="I139" s="23" t="s">
        <v>497</v>
      </c>
      <c r="J139" s="23">
        <v>3</v>
      </c>
      <c r="K139" s="23">
        <v>2</v>
      </c>
      <c r="L139" s="23">
        <v>59</v>
      </c>
      <c r="M139" s="23" t="s">
        <v>58</v>
      </c>
      <c r="N139" s="25">
        <f>((J139*400)+(K139*100))+L139</f>
        <v>1459</v>
      </c>
      <c r="O139" s="26">
        <v>440</v>
      </c>
      <c r="P139" s="26">
        <f>N139*O139</f>
        <v>641960</v>
      </c>
      <c r="Q139" s="23"/>
      <c r="R139" s="23"/>
      <c r="S139" s="27"/>
      <c r="T139" s="23"/>
      <c r="U139" s="23"/>
      <c r="V139" s="24"/>
      <c r="W139" s="23"/>
      <c r="X139" s="23"/>
      <c r="Y139" s="23"/>
      <c r="Z139" s="23"/>
      <c r="AA139" s="28"/>
      <c r="AB139" s="26"/>
      <c r="AC139" s="26"/>
      <c r="AD139" s="28"/>
      <c r="AE139" s="28"/>
      <c r="AF139" s="26"/>
      <c r="AG139" s="26">
        <f>AF139+P139</f>
        <v>641960</v>
      </c>
      <c r="AH139" s="26">
        <f>AG139</f>
        <v>641960</v>
      </c>
      <c r="AI139" s="26">
        <v>0</v>
      </c>
      <c r="AJ139" s="26">
        <f>IF((AI139-AH139) &gt; 1,0,IF((AI139-AH139)&lt;0,AH139-AI139,AI139-AH139))</f>
        <v>641960</v>
      </c>
      <c r="AK139" s="26">
        <v>0.01</v>
      </c>
      <c r="AL139" s="26">
        <f>AJ139*(AK139/100)</f>
        <v>64.195999999999998</v>
      </c>
    </row>
    <row r="140" spans="1:38" x14ac:dyDescent="0.35">
      <c r="A140" s="23"/>
      <c r="B140" s="24"/>
      <c r="C140" s="23"/>
      <c r="D140" s="23"/>
      <c r="E140" s="23"/>
      <c r="F140" s="23"/>
      <c r="G140" s="24"/>
      <c r="H140" s="23"/>
      <c r="I140" s="23"/>
      <c r="J140" s="23"/>
      <c r="K140" s="23"/>
      <c r="L140" s="23"/>
      <c r="M140" s="23"/>
      <c r="N140" s="25"/>
      <c r="O140" s="26"/>
      <c r="P140" s="26"/>
      <c r="Q140" s="23"/>
      <c r="R140" s="23"/>
      <c r="S140" s="27"/>
      <c r="T140" s="23"/>
      <c r="U140" s="23"/>
      <c r="V140" s="24"/>
      <c r="W140" s="23"/>
      <c r="X140" s="23"/>
      <c r="Y140" s="23"/>
      <c r="Z140" s="23"/>
      <c r="AA140" s="28"/>
      <c r="AB140" s="26"/>
      <c r="AC140" s="26"/>
      <c r="AD140" s="28"/>
      <c r="AE140" s="28"/>
      <c r="AF140" s="26"/>
      <c r="AG140" s="26" t="s">
        <v>50</v>
      </c>
      <c r="AH140" s="26">
        <f>SUM(AH138:AH139)</f>
        <v>831460</v>
      </c>
      <c r="AI140" s="26"/>
      <c r="AJ140" s="26">
        <f>SUM(AJ138:AJ139)</f>
        <v>641960</v>
      </c>
      <c r="AK140" s="26"/>
      <c r="AL140" s="26">
        <f>SUM(AL138:AL139)</f>
        <v>64.195999999999998</v>
      </c>
    </row>
    <row r="141" spans="1:38" x14ac:dyDescent="0.35">
      <c r="A141" s="23" t="s">
        <v>498</v>
      </c>
      <c r="B141" s="24" t="s">
        <v>499</v>
      </c>
      <c r="C141" s="23" t="s">
        <v>500</v>
      </c>
      <c r="D141" s="23" t="s">
        <v>501</v>
      </c>
      <c r="E141" s="23">
        <v>71</v>
      </c>
      <c r="F141" s="23" t="s">
        <v>502</v>
      </c>
      <c r="G141" s="24" t="s">
        <v>503</v>
      </c>
      <c r="H141" s="23" t="s">
        <v>42</v>
      </c>
      <c r="I141" s="23" t="s">
        <v>504</v>
      </c>
      <c r="J141" s="23">
        <v>2</v>
      </c>
      <c r="K141" s="23">
        <v>0</v>
      </c>
      <c r="L141" s="23">
        <v>18.8</v>
      </c>
      <c r="M141" s="23" t="s">
        <v>58</v>
      </c>
      <c r="N141" s="25">
        <f>((J141*400)+(K141*100))+L141</f>
        <v>818.8</v>
      </c>
      <c r="O141" s="26">
        <v>180</v>
      </c>
      <c r="P141" s="26">
        <f>N141*O141</f>
        <v>147384</v>
      </c>
      <c r="Q141" s="23"/>
      <c r="R141" s="23"/>
      <c r="S141" s="27"/>
      <c r="T141" s="23"/>
      <c r="U141" s="23"/>
      <c r="V141" s="24"/>
      <c r="W141" s="23"/>
      <c r="X141" s="23"/>
      <c r="Y141" s="23"/>
      <c r="Z141" s="23"/>
      <c r="AA141" s="28"/>
      <c r="AB141" s="26"/>
      <c r="AC141" s="26"/>
      <c r="AD141" s="28"/>
      <c r="AE141" s="28"/>
      <c r="AF141" s="26"/>
      <c r="AG141" s="26">
        <f>AF141+P141</f>
        <v>147384</v>
      </c>
      <c r="AH141" s="26">
        <f>AG141</f>
        <v>147384</v>
      </c>
      <c r="AI141" s="26">
        <v>50000000</v>
      </c>
      <c r="AJ141" s="26">
        <f>IF((AI141-AH141) &gt; 1,0,IF((AI141-AH141)&lt;0,AH141-AI141,AI141-AH141))</f>
        <v>0</v>
      </c>
      <c r="AK141" s="26">
        <v>0.01</v>
      </c>
      <c r="AL141" s="26">
        <f>AJ141*(AK141/100)</f>
        <v>0</v>
      </c>
    </row>
    <row r="142" spans="1:38" x14ac:dyDescent="0.35">
      <c r="A142" s="23"/>
      <c r="B142" s="24"/>
      <c r="C142" s="23"/>
      <c r="D142" s="23"/>
      <c r="E142" s="23"/>
      <c r="F142" s="23"/>
      <c r="G142" s="24"/>
      <c r="H142" s="23"/>
      <c r="I142" s="23"/>
      <c r="J142" s="23"/>
      <c r="K142" s="23"/>
      <c r="L142" s="23"/>
      <c r="M142" s="23"/>
      <c r="N142" s="25"/>
      <c r="O142" s="26"/>
      <c r="P142" s="26"/>
      <c r="Q142" s="23"/>
      <c r="R142" s="23"/>
      <c r="S142" s="27"/>
      <c r="T142" s="23"/>
      <c r="U142" s="23"/>
      <c r="V142" s="24"/>
      <c r="W142" s="23"/>
      <c r="X142" s="23"/>
      <c r="Y142" s="23"/>
      <c r="Z142" s="23"/>
      <c r="AA142" s="28"/>
      <c r="AB142" s="26"/>
      <c r="AC142" s="26"/>
      <c r="AD142" s="28"/>
      <c r="AE142" s="28"/>
      <c r="AF142" s="26"/>
      <c r="AG142" s="26" t="s">
        <v>50</v>
      </c>
      <c r="AH142" s="26">
        <f>AH141</f>
        <v>147384</v>
      </c>
      <c r="AI142" s="26"/>
      <c r="AJ142" s="26">
        <f>AJ141</f>
        <v>0</v>
      </c>
      <c r="AK142" s="26"/>
      <c r="AL142" s="26">
        <f>AL141</f>
        <v>0</v>
      </c>
    </row>
    <row r="143" spans="1:38" x14ac:dyDescent="0.35">
      <c r="A143" s="23" t="s">
        <v>505</v>
      </c>
      <c r="B143" s="24" t="s">
        <v>506</v>
      </c>
      <c r="C143" s="23" t="s">
        <v>507</v>
      </c>
      <c r="D143" s="23" t="s">
        <v>508</v>
      </c>
      <c r="E143" s="23">
        <v>72</v>
      </c>
      <c r="F143" s="23" t="s">
        <v>509</v>
      </c>
      <c r="G143" s="24" t="s">
        <v>510</v>
      </c>
      <c r="H143" s="23" t="s">
        <v>42</v>
      </c>
      <c r="I143" s="23" t="s">
        <v>511</v>
      </c>
      <c r="J143" s="23">
        <v>6</v>
      </c>
      <c r="K143" s="23">
        <v>2</v>
      </c>
      <c r="L143" s="23">
        <v>22</v>
      </c>
      <c r="M143" s="23" t="s">
        <v>58</v>
      </c>
      <c r="N143" s="25">
        <f>((J143*400)+(K143*100))+L143</f>
        <v>2622</v>
      </c>
      <c r="O143" s="26">
        <v>280</v>
      </c>
      <c r="P143" s="26">
        <f>N143*O143</f>
        <v>734160</v>
      </c>
      <c r="Q143" s="23"/>
      <c r="R143" s="23"/>
      <c r="S143" s="27"/>
      <c r="T143" s="23"/>
      <c r="U143" s="23"/>
      <c r="V143" s="24"/>
      <c r="W143" s="23"/>
      <c r="X143" s="23"/>
      <c r="Y143" s="23"/>
      <c r="Z143" s="23"/>
      <c r="AA143" s="28"/>
      <c r="AB143" s="26"/>
      <c r="AC143" s="26"/>
      <c r="AD143" s="28"/>
      <c r="AE143" s="28"/>
      <c r="AF143" s="26"/>
      <c r="AG143" s="26">
        <f>AF143+P143</f>
        <v>734160</v>
      </c>
      <c r="AH143" s="26">
        <f>AG143</f>
        <v>734160</v>
      </c>
      <c r="AI143" s="26">
        <v>50000000</v>
      </c>
      <c r="AJ143" s="26">
        <f>IF((AI143-AH143) &gt; 1,0,IF((AI143-AH143)&lt;0,AH143-AI143,AI143-AH143))</f>
        <v>0</v>
      </c>
      <c r="AK143" s="26">
        <v>0.01</v>
      </c>
      <c r="AL143" s="26">
        <f>AJ143*(AK143/100)</f>
        <v>0</v>
      </c>
    </row>
    <row r="144" spans="1:38" x14ac:dyDescent="0.35">
      <c r="A144" s="23"/>
      <c r="B144" s="24"/>
      <c r="C144" s="23"/>
      <c r="D144" s="23"/>
      <c r="E144" s="23"/>
      <c r="F144" s="23"/>
      <c r="G144" s="24"/>
      <c r="H144" s="23"/>
      <c r="I144" s="23"/>
      <c r="J144" s="23"/>
      <c r="K144" s="23"/>
      <c r="L144" s="23"/>
      <c r="M144" s="23"/>
      <c r="N144" s="25"/>
      <c r="O144" s="26"/>
      <c r="P144" s="26"/>
      <c r="Q144" s="23"/>
      <c r="R144" s="23"/>
      <c r="S144" s="27"/>
      <c r="T144" s="23"/>
      <c r="U144" s="23"/>
      <c r="V144" s="24"/>
      <c r="W144" s="23"/>
      <c r="X144" s="23"/>
      <c r="Y144" s="23"/>
      <c r="Z144" s="23"/>
      <c r="AA144" s="28"/>
      <c r="AB144" s="26"/>
      <c r="AC144" s="26"/>
      <c r="AD144" s="28"/>
      <c r="AE144" s="28"/>
      <c r="AF144" s="26"/>
      <c r="AG144" s="26" t="s">
        <v>50</v>
      </c>
      <c r="AH144" s="26">
        <f>AH143</f>
        <v>734160</v>
      </c>
      <c r="AI144" s="26"/>
      <c r="AJ144" s="26">
        <f>AJ143</f>
        <v>0</v>
      </c>
      <c r="AK144" s="26"/>
      <c r="AL144" s="26">
        <f>AL143</f>
        <v>0</v>
      </c>
    </row>
    <row r="145" spans="1:39" x14ac:dyDescent="0.35">
      <c r="A145" s="23" t="s">
        <v>512</v>
      </c>
      <c r="B145" s="24"/>
      <c r="C145" s="23" t="s">
        <v>513</v>
      </c>
      <c r="D145" s="23" t="s">
        <v>514</v>
      </c>
      <c r="E145" s="23">
        <v>73</v>
      </c>
      <c r="F145" s="23" t="s">
        <v>515</v>
      </c>
      <c r="G145" s="24" t="s">
        <v>516</v>
      </c>
      <c r="H145" s="23" t="s">
        <v>103</v>
      </c>
      <c r="I145" s="23" t="s">
        <v>517</v>
      </c>
      <c r="J145" s="23">
        <v>0</v>
      </c>
      <c r="K145" s="23">
        <v>2</v>
      </c>
      <c r="L145" s="23">
        <v>1</v>
      </c>
      <c r="M145" s="23" t="s">
        <v>44</v>
      </c>
      <c r="N145" s="25">
        <f>((J145*400)+(K145*100))+L145</f>
        <v>201</v>
      </c>
      <c r="O145" s="26">
        <v>450</v>
      </c>
      <c r="P145" s="26">
        <f>N145*O145</f>
        <v>90450</v>
      </c>
      <c r="Q145" s="23">
        <v>1</v>
      </c>
      <c r="R145" s="23" t="s">
        <v>518</v>
      </c>
      <c r="S145" s="27" t="s">
        <v>519</v>
      </c>
      <c r="T145" s="23" t="s">
        <v>520</v>
      </c>
      <c r="U145" s="23" t="s">
        <v>521</v>
      </c>
      <c r="V145" s="24" t="s">
        <v>522</v>
      </c>
      <c r="W145" s="23" t="s">
        <v>47</v>
      </c>
      <c r="X145" s="23" t="s">
        <v>206</v>
      </c>
      <c r="Y145" s="23" t="s">
        <v>49</v>
      </c>
      <c r="Z145" s="23">
        <v>108</v>
      </c>
      <c r="AA145" s="28">
        <v>100</v>
      </c>
      <c r="AB145" s="26">
        <v>6550</v>
      </c>
      <c r="AC145" s="26">
        <f>Z145*AB145</f>
        <v>707400</v>
      </c>
      <c r="AD145" s="28">
        <v>40</v>
      </c>
      <c r="AE145" s="28">
        <v>85</v>
      </c>
      <c r="AF145" s="26">
        <f>(AC145*(100-AE145))/100</f>
        <v>106110</v>
      </c>
      <c r="AG145" s="26">
        <f>P145+AF145</f>
        <v>196560</v>
      </c>
      <c r="AH145" s="26">
        <f>(AG145*AA145)/100</f>
        <v>196560</v>
      </c>
      <c r="AI145" s="26">
        <f>IF(AF145&lt;=10000000,AF145,10000000)</f>
        <v>106110</v>
      </c>
      <c r="AJ145" s="26">
        <f>IF((AI145-AH145) &gt; 1,0,IF((AI145-AH145)&lt;0,AH145-AI145,AI145-AH145))</f>
        <v>90450</v>
      </c>
      <c r="AK145" s="26">
        <v>0.02</v>
      </c>
      <c r="AL145" s="26">
        <f>ROUND(AJ145*(AK145/100),2)</f>
        <v>18.09</v>
      </c>
    </row>
    <row r="146" spans="1:39" x14ac:dyDescent="0.35">
      <c r="A146" s="23"/>
      <c r="B146" s="24"/>
      <c r="C146" s="23"/>
      <c r="D146" s="23"/>
      <c r="E146" s="23"/>
      <c r="F146" s="23"/>
      <c r="G146" s="24"/>
      <c r="H146" s="23"/>
      <c r="I146" s="23"/>
      <c r="J146" s="23"/>
      <c r="K146" s="23"/>
      <c r="L146" s="23"/>
      <c r="M146" s="23"/>
      <c r="N146" s="25"/>
      <c r="O146" s="26"/>
      <c r="P146" s="26"/>
      <c r="Q146" s="23"/>
      <c r="R146" s="23"/>
      <c r="S146" s="27"/>
      <c r="T146" s="23"/>
      <c r="U146" s="23"/>
      <c r="V146" s="24"/>
      <c r="W146" s="23"/>
      <c r="X146" s="23"/>
      <c r="Y146" s="23"/>
      <c r="Z146" s="23"/>
      <c r="AA146" s="28"/>
      <c r="AB146" s="26"/>
      <c r="AC146" s="26"/>
      <c r="AD146" s="28"/>
      <c r="AE146" s="28"/>
      <c r="AF146" s="26"/>
      <c r="AG146" s="26" t="s">
        <v>50</v>
      </c>
      <c r="AH146" s="26">
        <f>AH145</f>
        <v>196560</v>
      </c>
      <c r="AI146" s="26"/>
      <c r="AJ146" s="26">
        <f>AJ145</f>
        <v>90450</v>
      </c>
      <c r="AK146" s="26"/>
      <c r="AL146" s="26">
        <f>AL145</f>
        <v>18.09</v>
      </c>
    </row>
    <row r="147" spans="1:39" x14ac:dyDescent="0.35">
      <c r="A147" s="23" t="s">
        <v>523</v>
      </c>
      <c r="B147" s="24" t="s">
        <v>524</v>
      </c>
      <c r="C147" s="23" t="s">
        <v>525</v>
      </c>
      <c r="D147" s="23" t="s">
        <v>526</v>
      </c>
      <c r="E147" s="23">
        <v>74</v>
      </c>
      <c r="F147" s="23" t="s">
        <v>527</v>
      </c>
      <c r="G147" s="24" t="s">
        <v>528</v>
      </c>
      <c r="H147" s="23" t="s">
        <v>129</v>
      </c>
      <c r="I147" s="23" t="s">
        <v>529</v>
      </c>
      <c r="J147" s="23">
        <v>13</v>
      </c>
      <c r="K147" s="23">
        <v>1</v>
      </c>
      <c r="L147" s="23">
        <v>62</v>
      </c>
      <c r="M147" s="23" t="s">
        <v>58</v>
      </c>
      <c r="N147" s="25">
        <f>((J147*400)+(K147*100))+L147</f>
        <v>5362</v>
      </c>
      <c r="O147" s="26">
        <v>180</v>
      </c>
      <c r="P147" s="26">
        <f>N147*O147</f>
        <v>965160</v>
      </c>
      <c r="Q147" s="23"/>
      <c r="R147" s="23"/>
      <c r="S147" s="27"/>
      <c r="T147" s="23"/>
      <c r="U147" s="23"/>
      <c r="V147" s="24"/>
      <c r="W147" s="23"/>
      <c r="X147" s="23"/>
      <c r="Y147" s="23"/>
      <c r="Z147" s="23"/>
      <c r="AA147" s="28"/>
      <c r="AB147" s="26"/>
      <c r="AC147" s="26"/>
      <c r="AD147" s="28"/>
      <c r="AE147" s="28"/>
      <c r="AF147" s="26"/>
      <c r="AG147" s="26">
        <f>AF147+P147</f>
        <v>965160</v>
      </c>
      <c r="AH147" s="26">
        <f>AG147</f>
        <v>965160</v>
      </c>
      <c r="AI147" s="26">
        <v>0</v>
      </c>
      <c r="AJ147" s="26">
        <f>IF((AI147-AH147) &gt; 1,0,IF((AI147-AH147)&lt;0,AH147-AI147,AI147-AH147))</f>
        <v>965160</v>
      </c>
      <c r="AK147" s="26">
        <v>0.01</v>
      </c>
      <c r="AL147" s="26">
        <f>AJ147*(AK147/100)</f>
        <v>96.516000000000005</v>
      </c>
    </row>
    <row r="148" spans="1:39" x14ac:dyDescent="0.35">
      <c r="A148" s="23"/>
      <c r="B148" s="24"/>
      <c r="C148" s="23"/>
      <c r="D148" s="23"/>
      <c r="E148" s="23"/>
      <c r="F148" s="23"/>
      <c r="G148" s="24"/>
      <c r="H148" s="23"/>
      <c r="I148" s="23"/>
      <c r="J148" s="23"/>
      <c r="K148" s="23"/>
      <c r="L148" s="23"/>
      <c r="M148" s="23"/>
      <c r="N148" s="25"/>
      <c r="O148" s="26"/>
      <c r="P148" s="26"/>
      <c r="Q148" s="23"/>
      <c r="R148" s="23"/>
      <c r="S148" s="27"/>
      <c r="T148" s="23"/>
      <c r="U148" s="23"/>
      <c r="V148" s="24"/>
      <c r="W148" s="23"/>
      <c r="X148" s="23"/>
      <c r="Y148" s="23"/>
      <c r="Z148" s="23"/>
      <c r="AA148" s="28"/>
      <c r="AB148" s="26"/>
      <c r="AC148" s="26"/>
      <c r="AD148" s="28"/>
      <c r="AE148" s="28"/>
      <c r="AF148" s="26"/>
      <c r="AG148" s="26" t="s">
        <v>50</v>
      </c>
      <c r="AH148" s="26">
        <f>AH147</f>
        <v>965160</v>
      </c>
      <c r="AI148" s="26"/>
      <c r="AJ148" s="26">
        <f>AJ147</f>
        <v>965160</v>
      </c>
      <c r="AK148" s="26"/>
      <c r="AL148" s="26">
        <f>AL147</f>
        <v>96.516000000000005</v>
      </c>
    </row>
    <row r="149" spans="1:39" x14ac:dyDescent="0.35">
      <c r="A149" s="23" t="s">
        <v>530</v>
      </c>
      <c r="B149" s="24"/>
      <c r="C149" s="23" t="s">
        <v>531</v>
      </c>
      <c r="D149" s="23" t="s">
        <v>514</v>
      </c>
      <c r="E149" s="23">
        <v>75</v>
      </c>
      <c r="F149" s="23" t="s">
        <v>532</v>
      </c>
      <c r="G149" s="24" t="s">
        <v>533</v>
      </c>
      <c r="H149" s="23" t="s">
        <v>103</v>
      </c>
      <c r="I149" s="23" t="s">
        <v>534</v>
      </c>
      <c r="J149" s="23">
        <v>2</v>
      </c>
      <c r="K149" s="23">
        <v>3</v>
      </c>
      <c r="L149" s="23">
        <v>70</v>
      </c>
      <c r="M149" s="23" t="s">
        <v>58</v>
      </c>
      <c r="N149" s="25">
        <f>((J149*400)+(K149*100))+L149</f>
        <v>1170</v>
      </c>
      <c r="O149" s="26">
        <v>180</v>
      </c>
      <c r="P149" s="26">
        <f>N149*O149</f>
        <v>210600</v>
      </c>
      <c r="Q149" s="23"/>
      <c r="R149" s="23"/>
      <c r="S149" s="27"/>
      <c r="T149" s="23"/>
      <c r="U149" s="23"/>
      <c r="V149" s="24"/>
      <c r="W149" s="23"/>
      <c r="X149" s="23"/>
      <c r="Y149" s="23"/>
      <c r="Z149" s="23"/>
      <c r="AA149" s="28"/>
      <c r="AB149" s="26"/>
      <c r="AC149" s="26"/>
      <c r="AD149" s="28"/>
      <c r="AE149" s="28"/>
      <c r="AF149" s="26"/>
      <c r="AG149" s="26">
        <f>AF149+P149</f>
        <v>210600</v>
      </c>
      <c r="AH149" s="26">
        <f>AG149</f>
        <v>210600</v>
      </c>
      <c r="AI149" s="26">
        <v>0</v>
      </c>
      <c r="AJ149" s="26">
        <f>IF((AI149-AH149) &gt; 1,0,IF((AI149-AH149)&lt;0,AH149-AI149,AI149-AH149))</f>
        <v>210600</v>
      </c>
      <c r="AK149" s="26">
        <v>0.01</v>
      </c>
      <c r="AL149" s="26">
        <f>AJ149*(AK149/100)</f>
        <v>21.060000000000002</v>
      </c>
    </row>
    <row r="150" spans="1:39" x14ac:dyDescent="0.35">
      <c r="A150" s="23"/>
      <c r="B150" s="24"/>
      <c r="C150" s="23"/>
      <c r="D150" s="23"/>
      <c r="E150" s="23"/>
      <c r="F150" s="23"/>
      <c r="G150" s="24"/>
      <c r="H150" s="23"/>
      <c r="I150" s="23"/>
      <c r="J150" s="23"/>
      <c r="K150" s="23"/>
      <c r="L150" s="23"/>
      <c r="M150" s="23"/>
      <c r="N150" s="25"/>
      <c r="O150" s="26"/>
      <c r="P150" s="26"/>
      <c r="Q150" s="23"/>
      <c r="R150" s="23"/>
      <c r="S150" s="27"/>
      <c r="T150" s="23"/>
      <c r="U150" s="23"/>
      <c r="V150" s="24"/>
      <c r="W150" s="23"/>
      <c r="X150" s="23"/>
      <c r="Y150" s="23"/>
      <c r="Z150" s="23"/>
      <c r="AA150" s="28"/>
      <c r="AB150" s="26"/>
      <c r="AC150" s="26"/>
      <c r="AD150" s="28"/>
      <c r="AE150" s="28"/>
      <c r="AF150" s="26"/>
      <c r="AG150" s="26" t="s">
        <v>50</v>
      </c>
      <c r="AH150" s="26">
        <f>AH149</f>
        <v>210600</v>
      </c>
      <c r="AI150" s="26"/>
      <c r="AJ150" s="26">
        <f>AJ149</f>
        <v>210600</v>
      </c>
      <c r="AK150" s="26"/>
      <c r="AL150" s="26">
        <f>AL149</f>
        <v>21.060000000000002</v>
      </c>
    </row>
    <row r="151" spans="1:39" x14ac:dyDescent="0.35">
      <c r="A151" s="23" t="s">
        <v>535</v>
      </c>
      <c r="B151" s="24"/>
      <c r="C151" s="23" t="s">
        <v>536</v>
      </c>
      <c r="D151" s="23" t="s">
        <v>537</v>
      </c>
      <c r="E151" s="23">
        <v>76</v>
      </c>
      <c r="F151" s="23" t="s">
        <v>538</v>
      </c>
      <c r="G151" s="24" t="s">
        <v>539</v>
      </c>
      <c r="H151" s="23" t="s">
        <v>103</v>
      </c>
      <c r="I151" s="23" t="s">
        <v>540</v>
      </c>
      <c r="J151" s="23">
        <v>0</v>
      </c>
      <c r="K151" s="23">
        <v>1</v>
      </c>
      <c r="L151" s="23">
        <v>82</v>
      </c>
      <c r="M151" s="23" t="s">
        <v>44</v>
      </c>
      <c r="N151" s="25">
        <f>((J151*400)+(K151*100))+L151</f>
        <v>182</v>
      </c>
      <c r="O151" s="26">
        <v>450</v>
      </c>
      <c r="P151" s="26">
        <f>N151*O151</f>
        <v>81900</v>
      </c>
      <c r="Q151" s="23">
        <v>1</v>
      </c>
      <c r="R151" s="23" t="s">
        <v>541</v>
      </c>
      <c r="S151" s="27"/>
      <c r="T151" s="23" t="s">
        <v>542</v>
      </c>
      <c r="U151" s="23" t="s">
        <v>543</v>
      </c>
      <c r="V151" s="24" t="s">
        <v>544</v>
      </c>
      <c r="W151" s="23" t="s">
        <v>47</v>
      </c>
      <c r="X151" s="23" t="s">
        <v>48</v>
      </c>
      <c r="Y151" s="23" t="s">
        <v>49</v>
      </c>
      <c r="Z151" s="23">
        <v>174.2</v>
      </c>
      <c r="AA151" s="28">
        <v>100</v>
      </c>
      <c r="AB151" s="26">
        <v>6550</v>
      </c>
      <c r="AC151" s="26">
        <f>Z151*AB151</f>
        <v>1141010</v>
      </c>
      <c r="AD151" s="28">
        <v>16</v>
      </c>
      <c r="AE151" s="28">
        <v>22</v>
      </c>
      <c r="AF151" s="26">
        <f>(AC151*(100-AE151))/100</f>
        <v>889987.8</v>
      </c>
      <c r="AG151" s="26">
        <f>P151+AF151</f>
        <v>971887.8</v>
      </c>
      <c r="AH151" s="26">
        <f>(AG151*AA151)/100</f>
        <v>971887.8</v>
      </c>
      <c r="AI151" s="26">
        <f>IF(AF151&lt;=10000000,AF151,10000000)</f>
        <v>889987.8</v>
      </c>
      <c r="AJ151" s="26">
        <f>IF((AI151-AH151) &gt; 1,0,IF((AI151-AH151)&lt;0,AH151-AI151,AI151-AH151))</f>
        <v>81900</v>
      </c>
      <c r="AK151" s="26">
        <v>0.02</v>
      </c>
      <c r="AL151" s="26">
        <f>ROUND(AJ151*(AK151/100),2)</f>
        <v>16.38</v>
      </c>
    </row>
    <row r="152" spans="1:39" x14ac:dyDescent="0.35">
      <c r="A152" s="23"/>
      <c r="B152" s="24"/>
      <c r="C152" s="23"/>
      <c r="D152" s="23"/>
      <c r="E152" s="23"/>
      <c r="F152" s="23"/>
      <c r="G152" s="24"/>
      <c r="H152" s="23"/>
      <c r="I152" s="23"/>
      <c r="J152" s="23">
        <v>0</v>
      </c>
      <c r="K152" s="23">
        <v>0</v>
      </c>
      <c r="L152" s="23">
        <v>45</v>
      </c>
      <c r="M152" s="23" t="s">
        <v>44</v>
      </c>
      <c r="N152" s="25">
        <f>((J152*400)+(K152*100))+L152</f>
        <v>45</v>
      </c>
      <c r="O152" s="26">
        <v>450</v>
      </c>
      <c r="P152" s="26">
        <f>N152*O152</f>
        <v>20250</v>
      </c>
      <c r="Q152" s="23">
        <v>1</v>
      </c>
      <c r="R152" s="23" t="s">
        <v>545</v>
      </c>
      <c r="S152" s="27"/>
      <c r="T152" s="23" t="s">
        <v>546</v>
      </c>
      <c r="U152" s="23" t="s">
        <v>547</v>
      </c>
      <c r="V152" s="24" t="s">
        <v>548</v>
      </c>
      <c r="W152" s="23" t="s">
        <v>47</v>
      </c>
      <c r="X152" s="23" t="s">
        <v>48</v>
      </c>
      <c r="Y152" s="23" t="s">
        <v>49</v>
      </c>
      <c r="Z152" s="23">
        <v>180</v>
      </c>
      <c r="AA152" s="28">
        <v>100</v>
      </c>
      <c r="AB152" s="26">
        <v>6550</v>
      </c>
      <c r="AC152" s="26">
        <f>Z152*AB152</f>
        <v>1179000</v>
      </c>
      <c r="AD152" s="28">
        <v>12</v>
      </c>
      <c r="AE152" s="28">
        <v>14</v>
      </c>
      <c r="AF152" s="26">
        <f>(AC152*(100-AE152))/100</f>
        <v>1013940</v>
      </c>
      <c r="AG152" s="26">
        <f>P152+AF152</f>
        <v>1034190</v>
      </c>
      <c r="AH152" s="26">
        <f>(AG152*AA152)/100</f>
        <v>1034190</v>
      </c>
      <c r="AI152" s="26">
        <f>IF(AF152&lt;=10000000,AF152,10000000)</f>
        <v>1013940</v>
      </c>
      <c r="AJ152" s="26">
        <f>IF((AI152-AH152) &gt; 1,0,IF((AI152-AH152)&lt;0,AH152-AI152,AI152-AH152))</f>
        <v>20250</v>
      </c>
      <c r="AK152" s="26">
        <v>0.02</v>
      </c>
      <c r="AL152" s="26">
        <f>ROUND(AJ152*(AK152/100),2)</f>
        <v>4.05</v>
      </c>
    </row>
    <row r="153" spans="1:39" x14ac:dyDescent="0.35">
      <c r="A153" s="23"/>
      <c r="B153" s="24"/>
      <c r="C153" s="23"/>
      <c r="D153" s="23"/>
      <c r="E153" s="23"/>
      <c r="F153" s="23"/>
      <c r="G153" s="24"/>
      <c r="H153" s="23"/>
      <c r="I153" s="23"/>
      <c r="J153" s="23"/>
      <c r="K153" s="23"/>
      <c r="L153" s="23"/>
      <c r="M153" s="23"/>
      <c r="N153" s="25"/>
      <c r="O153" s="26"/>
      <c r="P153" s="26"/>
      <c r="Q153" s="23"/>
      <c r="R153" s="23"/>
      <c r="S153" s="27"/>
      <c r="T153" s="23"/>
      <c r="U153" s="23"/>
      <c r="V153" s="24"/>
      <c r="W153" s="23"/>
      <c r="X153" s="23"/>
      <c r="Y153" s="23"/>
      <c r="Z153" s="23"/>
      <c r="AA153" s="28"/>
      <c r="AB153" s="26"/>
      <c r="AC153" s="26"/>
      <c r="AD153" s="28"/>
      <c r="AE153" s="28"/>
      <c r="AF153" s="26"/>
      <c r="AG153" s="26" t="s">
        <v>50</v>
      </c>
      <c r="AH153" s="26">
        <f>SUM(AH151:AH152)</f>
        <v>2006077.8</v>
      </c>
      <c r="AI153" s="26"/>
      <c r="AJ153" s="26">
        <f>SUM(AJ151:AJ152)</f>
        <v>102150</v>
      </c>
      <c r="AK153" s="26"/>
      <c r="AL153" s="26">
        <f>SUM(AL151:AL152)</f>
        <v>20.43</v>
      </c>
    </row>
    <row r="154" spans="1:39" x14ac:dyDescent="0.35">
      <c r="A154" s="23" t="s">
        <v>549</v>
      </c>
      <c r="B154" s="24"/>
      <c r="C154" s="23" t="s">
        <v>550</v>
      </c>
      <c r="D154" s="23" t="s">
        <v>551</v>
      </c>
      <c r="E154" s="23">
        <v>77</v>
      </c>
      <c r="F154" s="23" t="s">
        <v>552</v>
      </c>
      <c r="G154" s="24" t="s">
        <v>553</v>
      </c>
      <c r="H154" s="23" t="s">
        <v>103</v>
      </c>
      <c r="I154" s="23" t="s">
        <v>554</v>
      </c>
      <c r="J154" s="23">
        <v>1</v>
      </c>
      <c r="K154" s="23">
        <v>3</v>
      </c>
      <c r="L154" s="23">
        <v>13</v>
      </c>
      <c r="M154" s="23" t="s">
        <v>44</v>
      </c>
      <c r="N154" s="25">
        <f t="shared" ref="N154:N161" si="11">((J154*400)+(K154*100))+L154</f>
        <v>713</v>
      </c>
      <c r="O154" s="26">
        <v>1750</v>
      </c>
      <c r="P154" s="26">
        <f t="shared" ref="P154:P161" si="12">N154*O154</f>
        <v>1247750</v>
      </c>
      <c r="Q154" s="23">
        <v>1</v>
      </c>
      <c r="R154" s="23" t="s">
        <v>555</v>
      </c>
      <c r="S154" s="27" t="s">
        <v>556</v>
      </c>
      <c r="T154" s="23" t="s">
        <v>557</v>
      </c>
      <c r="U154" s="23" t="s">
        <v>558</v>
      </c>
      <c r="V154" s="24" t="s">
        <v>559</v>
      </c>
      <c r="W154" s="23" t="s">
        <v>47</v>
      </c>
      <c r="X154" s="23" t="s">
        <v>253</v>
      </c>
      <c r="Y154" s="23" t="s">
        <v>49</v>
      </c>
      <c r="Z154" s="23">
        <v>405</v>
      </c>
      <c r="AA154" s="28">
        <v>100</v>
      </c>
      <c r="AB154" s="26">
        <v>6550</v>
      </c>
      <c r="AC154" s="26">
        <f t="shared" ref="AC154:AC159" si="13">Z154*AB154</f>
        <v>2652750</v>
      </c>
      <c r="AD154" s="28">
        <v>32</v>
      </c>
      <c r="AE154" s="28">
        <v>93</v>
      </c>
      <c r="AF154" s="26">
        <f t="shared" ref="AF154:AF159" si="14">(AC154*(100-AE154))/100</f>
        <v>185692.5</v>
      </c>
      <c r="AG154" s="26">
        <f t="shared" ref="AG154:AG159" si="15">P154+AF154</f>
        <v>1433442.5</v>
      </c>
      <c r="AH154" s="26">
        <f t="shared" ref="AH154:AH159" si="16">(AG154*AA154)/100</f>
        <v>1433442.5</v>
      </c>
      <c r="AI154" s="26">
        <f t="shared" ref="AI154:AI159" si="17">IF(AF154&lt;=10000000,AF154,10000000)</f>
        <v>185692.5</v>
      </c>
      <c r="AJ154" s="26">
        <f t="shared" ref="AJ154:AJ161" si="18">IF((AI154-AH154) &gt; 1,0,IF((AI154-AH154)&lt;0,AH154-AI154,AI154-AH154))</f>
        <v>1247750</v>
      </c>
      <c r="AK154" s="26">
        <v>0.02</v>
      </c>
      <c r="AL154" s="26">
        <f t="shared" ref="AL154:AL159" si="19">ROUND(AJ154*(AK154/100),2)</f>
        <v>249.55</v>
      </c>
      <c r="AM154" s="3" t="s">
        <v>404</v>
      </c>
    </row>
    <row r="155" spans="1:39" x14ac:dyDescent="0.35">
      <c r="A155" s="23"/>
      <c r="B155" s="24"/>
      <c r="C155" s="23"/>
      <c r="D155" s="23"/>
      <c r="E155" s="23"/>
      <c r="F155" s="23"/>
      <c r="G155" s="24"/>
      <c r="H155" s="23"/>
      <c r="I155" s="23"/>
      <c r="J155" s="23">
        <v>0</v>
      </c>
      <c r="K155" s="23">
        <v>0</v>
      </c>
      <c r="L155" s="23">
        <v>30</v>
      </c>
      <c r="M155" s="23" t="s">
        <v>44</v>
      </c>
      <c r="N155" s="25">
        <f t="shared" si="11"/>
        <v>30</v>
      </c>
      <c r="O155" s="26">
        <v>1750</v>
      </c>
      <c r="P155" s="26">
        <f t="shared" si="12"/>
        <v>52500</v>
      </c>
      <c r="Q155" s="23">
        <v>1</v>
      </c>
      <c r="R155" s="23" t="s">
        <v>560</v>
      </c>
      <c r="S155" s="27" t="s">
        <v>561</v>
      </c>
      <c r="T155" s="23" t="s">
        <v>562</v>
      </c>
      <c r="U155" s="23" t="s">
        <v>563</v>
      </c>
      <c r="V155" s="24" t="s">
        <v>564</v>
      </c>
      <c r="W155" s="23" t="s">
        <v>47</v>
      </c>
      <c r="X155" s="23" t="s">
        <v>253</v>
      </c>
      <c r="Y155" s="23" t="s">
        <v>49</v>
      </c>
      <c r="Z155" s="23">
        <v>192</v>
      </c>
      <c r="AA155" s="28">
        <v>100</v>
      </c>
      <c r="AB155" s="26">
        <v>6550</v>
      </c>
      <c r="AC155" s="26">
        <f t="shared" si="13"/>
        <v>1257600</v>
      </c>
      <c r="AD155" s="28">
        <v>32</v>
      </c>
      <c r="AE155" s="28">
        <v>93</v>
      </c>
      <c r="AF155" s="26">
        <f t="shared" si="14"/>
        <v>88032</v>
      </c>
      <c r="AG155" s="26">
        <f t="shared" si="15"/>
        <v>140532</v>
      </c>
      <c r="AH155" s="26">
        <f t="shared" si="16"/>
        <v>140532</v>
      </c>
      <c r="AI155" s="26">
        <f t="shared" si="17"/>
        <v>88032</v>
      </c>
      <c r="AJ155" s="26">
        <f t="shared" si="18"/>
        <v>52500</v>
      </c>
      <c r="AK155" s="26">
        <v>0.02</v>
      </c>
      <c r="AL155" s="26">
        <f t="shared" si="19"/>
        <v>10.5</v>
      </c>
      <c r="AM155" s="3" t="s">
        <v>404</v>
      </c>
    </row>
    <row r="156" spans="1:39" x14ac:dyDescent="0.35">
      <c r="A156" s="23"/>
      <c r="B156" s="24"/>
      <c r="C156" s="23"/>
      <c r="D156" s="23"/>
      <c r="E156" s="23"/>
      <c r="F156" s="23"/>
      <c r="G156" s="24"/>
      <c r="H156" s="23"/>
      <c r="I156" s="23"/>
      <c r="J156" s="23">
        <v>0</v>
      </c>
      <c r="K156" s="23">
        <v>0</v>
      </c>
      <c r="L156" s="23">
        <v>16</v>
      </c>
      <c r="M156" s="23" t="s">
        <v>44</v>
      </c>
      <c r="N156" s="25">
        <f t="shared" si="11"/>
        <v>16</v>
      </c>
      <c r="O156" s="26">
        <v>1750</v>
      </c>
      <c r="P156" s="26">
        <f t="shared" si="12"/>
        <v>28000</v>
      </c>
      <c r="Q156" s="23">
        <v>1</v>
      </c>
      <c r="R156" s="23" t="s">
        <v>565</v>
      </c>
      <c r="S156" s="27"/>
      <c r="T156" s="23" t="s">
        <v>566</v>
      </c>
      <c r="U156" s="23" t="s">
        <v>567</v>
      </c>
      <c r="V156" s="24" t="s">
        <v>568</v>
      </c>
      <c r="W156" s="23" t="s">
        <v>47</v>
      </c>
      <c r="X156" s="23" t="s">
        <v>48</v>
      </c>
      <c r="Y156" s="23" t="s">
        <v>49</v>
      </c>
      <c r="Z156" s="23">
        <v>64</v>
      </c>
      <c r="AA156" s="28">
        <v>100</v>
      </c>
      <c r="AB156" s="26">
        <v>6550</v>
      </c>
      <c r="AC156" s="26">
        <f t="shared" si="13"/>
        <v>419200</v>
      </c>
      <c r="AD156" s="28">
        <v>22</v>
      </c>
      <c r="AE156" s="28">
        <v>34</v>
      </c>
      <c r="AF156" s="26">
        <f t="shared" si="14"/>
        <v>276672</v>
      </c>
      <c r="AG156" s="26">
        <f t="shared" si="15"/>
        <v>304672</v>
      </c>
      <c r="AH156" s="26">
        <f t="shared" si="16"/>
        <v>304672</v>
      </c>
      <c r="AI156" s="26">
        <f t="shared" si="17"/>
        <v>276672</v>
      </c>
      <c r="AJ156" s="26">
        <f t="shared" si="18"/>
        <v>28000</v>
      </c>
      <c r="AK156" s="26">
        <v>0.02</v>
      </c>
      <c r="AL156" s="26">
        <f t="shared" si="19"/>
        <v>5.6</v>
      </c>
    </row>
    <row r="157" spans="1:39" x14ac:dyDescent="0.35">
      <c r="A157" s="23"/>
      <c r="B157" s="24"/>
      <c r="C157" s="23"/>
      <c r="D157" s="23"/>
      <c r="E157" s="23"/>
      <c r="F157" s="23"/>
      <c r="G157" s="24"/>
      <c r="H157" s="23"/>
      <c r="I157" s="23"/>
      <c r="J157" s="23">
        <v>0</v>
      </c>
      <c r="K157" s="23">
        <v>0</v>
      </c>
      <c r="L157" s="23">
        <v>24</v>
      </c>
      <c r="M157" s="23" t="s">
        <v>44</v>
      </c>
      <c r="N157" s="25">
        <f t="shared" si="11"/>
        <v>24</v>
      </c>
      <c r="O157" s="26">
        <v>1750</v>
      </c>
      <c r="P157" s="26">
        <f t="shared" si="12"/>
        <v>42000</v>
      </c>
      <c r="Q157" s="23">
        <v>1</v>
      </c>
      <c r="R157" s="23" t="s">
        <v>569</v>
      </c>
      <c r="S157" s="27" t="s">
        <v>570</v>
      </c>
      <c r="T157" s="23" t="s">
        <v>571</v>
      </c>
      <c r="U157" s="23" t="s">
        <v>572</v>
      </c>
      <c r="V157" s="24" t="s">
        <v>573</v>
      </c>
      <c r="W157" s="23" t="s">
        <v>47</v>
      </c>
      <c r="X157" s="23" t="s">
        <v>48</v>
      </c>
      <c r="Y157" s="23" t="s">
        <v>49</v>
      </c>
      <c r="Z157" s="23">
        <v>120</v>
      </c>
      <c r="AA157" s="28">
        <v>100</v>
      </c>
      <c r="AB157" s="26">
        <v>6550</v>
      </c>
      <c r="AC157" s="26">
        <f t="shared" si="13"/>
        <v>786000</v>
      </c>
      <c r="AD157" s="28">
        <v>6</v>
      </c>
      <c r="AE157" s="28">
        <v>6</v>
      </c>
      <c r="AF157" s="26">
        <f t="shared" si="14"/>
        <v>738840</v>
      </c>
      <c r="AG157" s="26">
        <f t="shared" si="15"/>
        <v>780840</v>
      </c>
      <c r="AH157" s="26">
        <f t="shared" si="16"/>
        <v>780840</v>
      </c>
      <c r="AI157" s="26">
        <f t="shared" si="17"/>
        <v>738840</v>
      </c>
      <c r="AJ157" s="26">
        <f t="shared" si="18"/>
        <v>42000</v>
      </c>
      <c r="AK157" s="26">
        <v>0.02</v>
      </c>
      <c r="AL157" s="26">
        <f t="shared" si="19"/>
        <v>8.4</v>
      </c>
      <c r="AM157" s="3" t="s">
        <v>404</v>
      </c>
    </row>
    <row r="158" spans="1:39" x14ac:dyDescent="0.35">
      <c r="A158" s="23"/>
      <c r="B158" s="24"/>
      <c r="C158" s="23"/>
      <c r="D158" s="23"/>
      <c r="E158" s="23"/>
      <c r="F158" s="23"/>
      <c r="G158" s="24"/>
      <c r="H158" s="23"/>
      <c r="I158" s="23"/>
      <c r="J158" s="23">
        <v>0</v>
      </c>
      <c r="K158" s="23">
        <v>0</v>
      </c>
      <c r="L158" s="23">
        <v>20</v>
      </c>
      <c r="M158" s="23" t="s">
        <v>44</v>
      </c>
      <c r="N158" s="25">
        <f t="shared" si="11"/>
        <v>20</v>
      </c>
      <c r="O158" s="26">
        <v>1750</v>
      </c>
      <c r="P158" s="26">
        <f t="shared" si="12"/>
        <v>35000</v>
      </c>
      <c r="Q158" s="23">
        <v>1</v>
      </c>
      <c r="R158" s="23" t="s">
        <v>574</v>
      </c>
      <c r="S158" s="27" t="s">
        <v>575</v>
      </c>
      <c r="T158" s="23" t="s">
        <v>576</v>
      </c>
      <c r="U158" s="23" t="s">
        <v>577</v>
      </c>
      <c r="V158" s="24" t="s">
        <v>578</v>
      </c>
      <c r="W158" s="23" t="s">
        <v>47</v>
      </c>
      <c r="X158" s="23" t="s">
        <v>48</v>
      </c>
      <c r="Y158" s="23" t="s">
        <v>49</v>
      </c>
      <c r="Z158" s="23">
        <v>80</v>
      </c>
      <c r="AA158" s="28">
        <v>100</v>
      </c>
      <c r="AB158" s="26">
        <v>6550</v>
      </c>
      <c r="AC158" s="26">
        <f t="shared" si="13"/>
        <v>524000</v>
      </c>
      <c r="AD158" s="28">
        <v>32</v>
      </c>
      <c r="AE158" s="28">
        <v>54</v>
      </c>
      <c r="AF158" s="26">
        <f t="shared" si="14"/>
        <v>241040</v>
      </c>
      <c r="AG158" s="26">
        <f t="shared" si="15"/>
        <v>276040</v>
      </c>
      <c r="AH158" s="26">
        <f t="shared" si="16"/>
        <v>276040</v>
      </c>
      <c r="AI158" s="26">
        <f t="shared" si="17"/>
        <v>241040</v>
      </c>
      <c r="AJ158" s="26">
        <f t="shared" si="18"/>
        <v>35000</v>
      </c>
      <c r="AK158" s="26">
        <v>0.02</v>
      </c>
      <c r="AL158" s="26">
        <f t="shared" si="19"/>
        <v>7</v>
      </c>
    </row>
    <row r="159" spans="1:39" x14ac:dyDescent="0.35">
      <c r="A159" s="23"/>
      <c r="B159" s="24"/>
      <c r="C159" s="23"/>
      <c r="D159" s="23"/>
      <c r="E159" s="23"/>
      <c r="F159" s="23"/>
      <c r="G159" s="24"/>
      <c r="H159" s="23"/>
      <c r="I159" s="23"/>
      <c r="J159" s="23">
        <v>0</v>
      </c>
      <c r="K159" s="23">
        <v>0</v>
      </c>
      <c r="L159" s="23">
        <v>20</v>
      </c>
      <c r="M159" s="23" t="s">
        <v>44</v>
      </c>
      <c r="N159" s="25">
        <f t="shared" si="11"/>
        <v>20</v>
      </c>
      <c r="O159" s="26">
        <v>1750</v>
      </c>
      <c r="P159" s="26">
        <f t="shared" si="12"/>
        <v>35000</v>
      </c>
      <c r="Q159" s="23">
        <v>1</v>
      </c>
      <c r="R159" s="23" t="s">
        <v>579</v>
      </c>
      <c r="S159" s="27"/>
      <c r="T159" s="23" t="s">
        <v>580</v>
      </c>
      <c r="U159" s="23" t="s">
        <v>581</v>
      </c>
      <c r="V159" s="24" t="s">
        <v>582</v>
      </c>
      <c r="W159" s="23" t="s">
        <v>47</v>
      </c>
      <c r="X159" s="23" t="s">
        <v>48</v>
      </c>
      <c r="Y159" s="23" t="s">
        <v>49</v>
      </c>
      <c r="Z159" s="23">
        <v>80</v>
      </c>
      <c r="AA159" s="28">
        <v>100</v>
      </c>
      <c r="AB159" s="26">
        <v>6550</v>
      </c>
      <c r="AC159" s="26">
        <f t="shared" si="13"/>
        <v>524000</v>
      </c>
      <c r="AD159" s="28">
        <v>32</v>
      </c>
      <c r="AE159" s="28">
        <v>54</v>
      </c>
      <c r="AF159" s="26">
        <f t="shared" si="14"/>
        <v>241040</v>
      </c>
      <c r="AG159" s="26">
        <f t="shared" si="15"/>
        <v>276040</v>
      </c>
      <c r="AH159" s="26">
        <f t="shared" si="16"/>
        <v>276040</v>
      </c>
      <c r="AI159" s="26">
        <f t="shared" si="17"/>
        <v>241040</v>
      </c>
      <c r="AJ159" s="26">
        <f t="shared" si="18"/>
        <v>35000</v>
      </c>
      <c r="AK159" s="26">
        <v>0.02</v>
      </c>
      <c r="AL159" s="26">
        <f t="shared" si="19"/>
        <v>7</v>
      </c>
    </row>
    <row r="160" spans="1:39" x14ac:dyDescent="0.35">
      <c r="A160" s="23"/>
      <c r="B160" s="24"/>
      <c r="C160" s="23"/>
      <c r="D160" s="23"/>
      <c r="E160" s="23">
        <v>78</v>
      </c>
      <c r="F160" s="23" t="s">
        <v>583</v>
      </c>
      <c r="G160" s="24" t="s">
        <v>584</v>
      </c>
      <c r="H160" s="23" t="s">
        <v>103</v>
      </c>
      <c r="I160" s="23" t="s">
        <v>585</v>
      </c>
      <c r="J160" s="23">
        <v>1</v>
      </c>
      <c r="K160" s="23">
        <v>3</v>
      </c>
      <c r="L160" s="23">
        <v>86</v>
      </c>
      <c r="M160" s="23" t="s">
        <v>58</v>
      </c>
      <c r="N160" s="25">
        <f t="shared" si="11"/>
        <v>786</v>
      </c>
      <c r="O160" s="26">
        <v>340</v>
      </c>
      <c r="P160" s="26">
        <f t="shared" si="12"/>
        <v>267240</v>
      </c>
      <c r="Q160" s="23"/>
      <c r="R160" s="23"/>
      <c r="S160" s="27"/>
      <c r="T160" s="23"/>
      <c r="U160" s="23"/>
      <c r="V160" s="24"/>
      <c r="W160" s="23"/>
      <c r="X160" s="23"/>
      <c r="Y160" s="23"/>
      <c r="Z160" s="23"/>
      <c r="AA160" s="28"/>
      <c r="AB160" s="26"/>
      <c r="AC160" s="26"/>
      <c r="AD160" s="28"/>
      <c r="AE160" s="28"/>
      <c r="AF160" s="26"/>
      <c r="AG160" s="26">
        <f>AF160+P160</f>
        <v>267240</v>
      </c>
      <c r="AH160" s="26">
        <f>AG160</f>
        <v>267240</v>
      </c>
      <c r="AI160" s="26">
        <v>0</v>
      </c>
      <c r="AJ160" s="26">
        <f t="shared" si="18"/>
        <v>267240</v>
      </c>
      <c r="AK160" s="26">
        <v>0.01</v>
      </c>
      <c r="AL160" s="26">
        <f>AJ160*(AK160/100)</f>
        <v>26.724</v>
      </c>
    </row>
    <row r="161" spans="1:39" x14ac:dyDescent="0.35">
      <c r="A161" s="23"/>
      <c r="B161" s="24"/>
      <c r="C161" s="23"/>
      <c r="D161" s="23"/>
      <c r="E161" s="23">
        <v>79</v>
      </c>
      <c r="F161" s="23" t="s">
        <v>586</v>
      </c>
      <c r="G161" s="24" t="s">
        <v>587</v>
      </c>
      <c r="H161" s="23" t="s">
        <v>103</v>
      </c>
      <c r="I161" s="23" t="s">
        <v>588</v>
      </c>
      <c r="J161" s="23">
        <v>1</v>
      </c>
      <c r="K161" s="23">
        <v>1</v>
      </c>
      <c r="L161" s="23">
        <v>19</v>
      </c>
      <c r="M161" s="23" t="s">
        <v>58</v>
      </c>
      <c r="N161" s="25">
        <f t="shared" si="11"/>
        <v>519</v>
      </c>
      <c r="O161" s="26">
        <v>390</v>
      </c>
      <c r="P161" s="26">
        <f t="shared" si="12"/>
        <v>202410</v>
      </c>
      <c r="Q161" s="23"/>
      <c r="R161" s="23"/>
      <c r="S161" s="27"/>
      <c r="T161" s="23"/>
      <c r="U161" s="23"/>
      <c r="V161" s="24"/>
      <c r="W161" s="23"/>
      <c r="X161" s="23"/>
      <c r="Y161" s="23"/>
      <c r="Z161" s="23"/>
      <c r="AA161" s="28"/>
      <c r="AB161" s="26"/>
      <c r="AC161" s="26"/>
      <c r="AD161" s="28"/>
      <c r="AE161" s="28"/>
      <c r="AF161" s="26"/>
      <c r="AG161" s="26">
        <f>AF161+P161</f>
        <v>202410</v>
      </c>
      <c r="AH161" s="26">
        <f>AG161</f>
        <v>202410</v>
      </c>
      <c r="AI161" s="26">
        <v>0</v>
      </c>
      <c r="AJ161" s="26">
        <f t="shared" si="18"/>
        <v>202410</v>
      </c>
      <c r="AK161" s="26">
        <v>0.01</v>
      </c>
      <c r="AL161" s="26">
        <f>AJ161*(AK161/100)</f>
        <v>20.241</v>
      </c>
    </row>
    <row r="162" spans="1:39" x14ac:dyDescent="0.35">
      <c r="A162" s="23"/>
      <c r="B162" s="24"/>
      <c r="C162" s="23"/>
      <c r="D162" s="23"/>
      <c r="E162" s="23"/>
      <c r="F162" s="23"/>
      <c r="G162" s="24"/>
      <c r="H162" s="23"/>
      <c r="I162" s="23"/>
      <c r="J162" s="23"/>
      <c r="K162" s="23"/>
      <c r="L162" s="23"/>
      <c r="M162" s="23"/>
      <c r="N162" s="25"/>
      <c r="O162" s="26"/>
      <c r="P162" s="26"/>
      <c r="Q162" s="23"/>
      <c r="R162" s="23"/>
      <c r="S162" s="27"/>
      <c r="T162" s="23"/>
      <c r="U162" s="23"/>
      <c r="V162" s="24"/>
      <c r="W162" s="23"/>
      <c r="X162" s="23"/>
      <c r="Y162" s="23"/>
      <c r="Z162" s="23"/>
      <c r="AA162" s="28"/>
      <c r="AB162" s="26"/>
      <c r="AC162" s="26"/>
      <c r="AD162" s="28"/>
      <c r="AE162" s="28"/>
      <c r="AF162" s="26"/>
      <c r="AG162" s="26" t="s">
        <v>50</v>
      </c>
      <c r="AH162" s="26">
        <f>SUM(AH154:AH161)</f>
        <v>3681216.5</v>
      </c>
      <c r="AI162" s="26"/>
      <c r="AJ162" s="26">
        <f>SUM(AJ154:AJ161)</f>
        <v>1909900</v>
      </c>
      <c r="AK162" s="26"/>
      <c r="AL162" s="26">
        <f>SUM(AL154:AL161)</f>
        <v>335.01499999999999</v>
      </c>
    </row>
    <row r="163" spans="1:39" x14ac:dyDescent="0.35">
      <c r="A163" s="23" t="s">
        <v>589</v>
      </c>
      <c r="B163" s="24"/>
      <c r="C163" s="23" t="s">
        <v>590</v>
      </c>
      <c r="D163" s="23" t="s">
        <v>591</v>
      </c>
      <c r="E163" s="23">
        <v>80</v>
      </c>
      <c r="F163" s="23" t="s">
        <v>592</v>
      </c>
      <c r="G163" s="24" t="s">
        <v>593</v>
      </c>
      <c r="H163" s="23" t="s">
        <v>103</v>
      </c>
      <c r="I163" s="23" t="s">
        <v>594</v>
      </c>
      <c r="J163" s="23">
        <v>0</v>
      </c>
      <c r="K163" s="23">
        <v>1</v>
      </c>
      <c r="L163" s="23">
        <v>57</v>
      </c>
      <c r="M163" s="23" t="s">
        <v>44</v>
      </c>
      <c r="N163" s="25">
        <f>((J163*400)+(K163*100))+L163</f>
        <v>157</v>
      </c>
      <c r="O163" s="26">
        <v>2000</v>
      </c>
      <c r="P163" s="26">
        <f>N163*O163</f>
        <v>314000</v>
      </c>
      <c r="Q163" s="23">
        <v>1</v>
      </c>
      <c r="R163" s="23" t="s">
        <v>589</v>
      </c>
      <c r="S163" s="27"/>
      <c r="T163" s="23" t="s">
        <v>590</v>
      </c>
      <c r="U163" s="23" t="s">
        <v>595</v>
      </c>
      <c r="V163" s="24" t="s">
        <v>596</v>
      </c>
      <c r="W163" s="23" t="s">
        <v>47</v>
      </c>
      <c r="X163" s="23" t="s">
        <v>253</v>
      </c>
      <c r="Y163" s="23" t="s">
        <v>49</v>
      </c>
      <c r="Z163" s="23">
        <v>229.25</v>
      </c>
      <c r="AA163" s="28">
        <v>100</v>
      </c>
      <c r="AB163" s="26">
        <v>6550</v>
      </c>
      <c r="AC163" s="26">
        <f>Z163*AB163</f>
        <v>1501587.5</v>
      </c>
      <c r="AD163" s="28">
        <v>52</v>
      </c>
      <c r="AE163" s="28">
        <v>93</v>
      </c>
      <c r="AF163" s="26">
        <f>(AC163*(100-AE163))/100</f>
        <v>105111.125</v>
      </c>
      <c r="AG163" s="26">
        <f>P163+AF163</f>
        <v>419111.125</v>
      </c>
      <c r="AH163" s="26">
        <f>(AG163*AA163)/100</f>
        <v>419111.125</v>
      </c>
      <c r="AI163" s="26">
        <f>IF(AF163&lt;=10000000,AF163,10000000)</f>
        <v>105111.125</v>
      </c>
      <c r="AJ163" s="26">
        <f>IF((AI163-AH163) &gt; 1,0,IF((AI163-AH163)&lt;0,AH163-AI163,AI163-AH163))</f>
        <v>314000</v>
      </c>
      <c r="AK163" s="26">
        <v>0.02</v>
      </c>
      <c r="AL163" s="26">
        <f>ROUND(AJ163*(AK163/100),2)</f>
        <v>62.8</v>
      </c>
      <c r="AM163" s="3" t="s">
        <v>404</v>
      </c>
    </row>
    <row r="164" spans="1:39" x14ac:dyDescent="0.35">
      <c r="A164" s="23"/>
      <c r="B164" s="24"/>
      <c r="C164" s="23"/>
      <c r="D164" s="23"/>
      <c r="E164" s="23"/>
      <c r="F164" s="23"/>
      <c r="G164" s="24"/>
      <c r="H164" s="23"/>
      <c r="I164" s="23"/>
      <c r="J164" s="23"/>
      <c r="K164" s="23"/>
      <c r="L164" s="23"/>
      <c r="M164" s="23"/>
      <c r="N164" s="25"/>
      <c r="O164" s="26"/>
      <c r="P164" s="26"/>
      <c r="Q164" s="23"/>
      <c r="R164" s="23"/>
      <c r="S164" s="27"/>
      <c r="T164" s="23"/>
      <c r="U164" s="23"/>
      <c r="V164" s="24"/>
      <c r="W164" s="23"/>
      <c r="X164" s="23"/>
      <c r="Y164" s="23"/>
      <c r="Z164" s="23"/>
      <c r="AA164" s="28"/>
      <c r="AB164" s="26"/>
      <c r="AC164" s="26"/>
      <c r="AD164" s="28"/>
      <c r="AE164" s="28"/>
      <c r="AF164" s="26"/>
      <c r="AG164" s="26" t="s">
        <v>50</v>
      </c>
      <c r="AH164" s="26">
        <f>AH163</f>
        <v>419111.125</v>
      </c>
      <c r="AI164" s="26"/>
      <c r="AJ164" s="26">
        <f>AJ163</f>
        <v>314000</v>
      </c>
      <c r="AK164" s="26"/>
      <c r="AL164" s="26">
        <f>AL163</f>
        <v>62.8</v>
      </c>
    </row>
    <row r="165" spans="1:39" x14ac:dyDescent="0.35">
      <c r="A165" s="23" t="s">
        <v>597</v>
      </c>
      <c r="B165" s="24"/>
      <c r="C165" s="23" t="s">
        <v>598</v>
      </c>
      <c r="D165" s="23" t="s">
        <v>599</v>
      </c>
      <c r="E165" s="23">
        <v>81</v>
      </c>
      <c r="F165" s="23" t="s">
        <v>600</v>
      </c>
      <c r="G165" s="24" t="s">
        <v>601</v>
      </c>
      <c r="H165" s="23" t="s">
        <v>129</v>
      </c>
      <c r="I165" s="23" t="s">
        <v>602</v>
      </c>
      <c r="J165" s="23">
        <v>1</v>
      </c>
      <c r="K165" s="23">
        <v>0</v>
      </c>
      <c r="L165" s="23">
        <v>48</v>
      </c>
      <c r="M165" s="23" t="s">
        <v>58</v>
      </c>
      <c r="N165" s="25">
        <f>((J165*400)+(K165*100))+L165</f>
        <v>448</v>
      </c>
      <c r="O165" s="26">
        <v>180</v>
      </c>
      <c r="P165" s="26">
        <f>N165*O165</f>
        <v>80640</v>
      </c>
      <c r="Q165" s="23"/>
      <c r="R165" s="23"/>
      <c r="S165" s="27"/>
      <c r="T165" s="23"/>
      <c r="U165" s="23"/>
      <c r="V165" s="24"/>
      <c r="W165" s="23"/>
      <c r="X165" s="23"/>
      <c r="Y165" s="23"/>
      <c r="Z165" s="23"/>
      <c r="AA165" s="28"/>
      <c r="AB165" s="26"/>
      <c r="AC165" s="26"/>
      <c r="AD165" s="28"/>
      <c r="AE165" s="28"/>
      <c r="AF165" s="26"/>
      <c r="AG165" s="26">
        <f>AF165+P165</f>
        <v>80640</v>
      </c>
      <c r="AH165" s="26">
        <f>AG165</f>
        <v>80640</v>
      </c>
      <c r="AI165" s="26">
        <v>0</v>
      </c>
      <c r="AJ165" s="26">
        <f>IF((AI165-AH165) &gt; 1,0,IF((AI165-AH165)&lt;0,AH165-AI165,AI165-AH165))</f>
        <v>80640</v>
      </c>
      <c r="AK165" s="26">
        <v>0.01</v>
      </c>
      <c r="AL165" s="26">
        <f>AJ165*(AK165/100)</f>
        <v>8.0640000000000001</v>
      </c>
    </row>
    <row r="166" spans="1:39" x14ac:dyDescent="0.35">
      <c r="A166" s="23"/>
      <c r="B166" s="24"/>
      <c r="C166" s="23"/>
      <c r="D166" s="23"/>
      <c r="E166" s="23"/>
      <c r="F166" s="23"/>
      <c r="G166" s="24"/>
      <c r="H166" s="23"/>
      <c r="I166" s="23"/>
      <c r="J166" s="23"/>
      <c r="K166" s="23"/>
      <c r="L166" s="23"/>
      <c r="M166" s="23"/>
      <c r="N166" s="25"/>
      <c r="O166" s="26"/>
      <c r="P166" s="26"/>
      <c r="Q166" s="23"/>
      <c r="R166" s="23"/>
      <c r="S166" s="27"/>
      <c r="T166" s="23"/>
      <c r="U166" s="23"/>
      <c r="V166" s="24"/>
      <c r="W166" s="23"/>
      <c r="X166" s="23"/>
      <c r="Y166" s="23"/>
      <c r="Z166" s="23"/>
      <c r="AA166" s="28"/>
      <c r="AB166" s="26"/>
      <c r="AC166" s="26"/>
      <c r="AD166" s="28"/>
      <c r="AE166" s="28"/>
      <c r="AF166" s="26"/>
      <c r="AG166" s="26" t="s">
        <v>50</v>
      </c>
      <c r="AH166" s="26">
        <f>AH165</f>
        <v>80640</v>
      </c>
      <c r="AI166" s="26"/>
      <c r="AJ166" s="26">
        <f>AJ165</f>
        <v>80640</v>
      </c>
      <c r="AK166" s="26"/>
      <c r="AL166" s="26">
        <f>AL165</f>
        <v>8.0640000000000001</v>
      </c>
    </row>
    <row r="167" spans="1:39" x14ac:dyDescent="0.35">
      <c r="A167" s="23" t="s">
        <v>603</v>
      </c>
      <c r="B167" s="24"/>
      <c r="C167" s="23" t="s">
        <v>604</v>
      </c>
      <c r="D167" s="23" t="s">
        <v>605</v>
      </c>
      <c r="E167" s="23">
        <v>82</v>
      </c>
      <c r="F167" s="23" t="s">
        <v>606</v>
      </c>
      <c r="G167" s="24" t="s">
        <v>607</v>
      </c>
      <c r="H167" s="23" t="s">
        <v>103</v>
      </c>
      <c r="I167" s="23" t="s">
        <v>608</v>
      </c>
      <c r="J167" s="23">
        <v>1</v>
      </c>
      <c r="K167" s="23">
        <v>2</v>
      </c>
      <c r="L167" s="23">
        <v>45.06</v>
      </c>
      <c r="M167" s="23" t="s">
        <v>44</v>
      </c>
      <c r="N167" s="25">
        <f>((J167*400)+(K167*100))+L167</f>
        <v>645.05999999999995</v>
      </c>
      <c r="O167" s="26">
        <v>1250</v>
      </c>
      <c r="P167" s="26">
        <f>N167*O167</f>
        <v>806324.99999999988</v>
      </c>
      <c r="Q167" s="23">
        <v>1</v>
      </c>
      <c r="R167" s="23" t="s">
        <v>609</v>
      </c>
      <c r="S167" s="27"/>
      <c r="T167" s="23" t="s">
        <v>610</v>
      </c>
      <c r="U167" s="23" t="s">
        <v>611</v>
      </c>
      <c r="V167" s="24" t="s">
        <v>612</v>
      </c>
      <c r="W167" s="23" t="s">
        <v>47</v>
      </c>
      <c r="X167" s="23" t="s">
        <v>206</v>
      </c>
      <c r="Y167" s="23" t="s">
        <v>49</v>
      </c>
      <c r="Z167" s="23">
        <v>143.75</v>
      </c>
      <c r="AA167" s="28">
        <v>100</v>
      </c>
      <c r="AB167" s="26">
        <v>6550</v>
      </c>
      <c r="AC167" s="26">
        <f>Z167*AB167</f>
        <v>941562.5</v>
      </c>
      <c r="AD167" s="28">
        <v>62</v>
      </c>
      <c r="AE167" s="28">
        <v>85</v>
      </c>
      <c r="AF167" s="26">
        <f>(AC167*(100-AE167))/100</f>
        <v>141234.375</v>
      </c>
      <c r="AG167" s="26">
        <f>P167+AF167</f>
        <v>947559.37499999988</v>
      </c>
      <c r="AH167" s="26">
        <f>(AG167*AA167)/100</f>
        <v>947559.37499999988</v>
      </c>
      <c r="AI167" s="26">
        <f>IF(AF167&lt;=10000000,AF167,10000000)</f>
        <v>141234.375</v>
      </c>
      <c r="AJ167" s="26">
        <f>IF((AI167-AH167) &gt; 1,0,IF((AI167-AH167)&lt;0,AH167-AI167,AI167-AH167))</f>
        <v>806324.99999999988</v>
      </c>
      <c r="AK167" s="26">
        <v>0.02</v>
      </c>
      <c r="AL167" s="26">
        <f>ROUND(AJ167*(AK167/100),2)</f>
        <v>161.27000000000001</v>
      </c>
    </row>
    <row r="168" spans="1:39" x14ac:dyDescent="0.35">
      <c r="A168" s="23"/>
      <c r="B168" s="24"/>
      <c r="C168" s="23"/>
      <c r="D168" s="23"/>
      <c r="E168" s="23"/>
      <c r="F168" s="23"/>
      <c r="G168" s="24"/>
      <c r="H168" s="23"/>
      <c r="I168" s="23"/>
      <c r="J168" s="23">
        <v>0</v>
      </c>
      <c r="K168" s="23">
        <v>0</v>
      </c>
      <c r="L168" s="23">
        <v>45.94</v>
      </c>
      <c r="M168" s="23" t="s">
        <v>44</v>
      </c>
      <c r="N168" s="25">
        <f>((J168*400)+(K168*100))+L168</f>
        <v>45.94</v>
      </c>
      <c r="O168" s="26">
        <v>1250</v>
      </c>
      <c r="P168" s="26">
        <f>N168*O168</f>
        <v>57425</v>
      </c>
      <c r="Q168" s="23">
        <v>1</v>
      </c>
      <c r="R168" s="23" t="s">
        <v>613</v>
      </c>
      <c r="S168" s="27"/>
      <c r="T168" s="23" t="s">
        <v>614</v>
      </c>
      <c r="U168" s="23" t="s">
        <v>615</v>
      </c>
      <c r="V168" s="24" t="s">
        <v>616</v>
      </c>
      <c r="W168" s="23" t="s">
        <v>47</v>
      </c>
      <c r="X168" s="23" t="s">
        <v>253</v>
      </c>
      <c r="Y168" s="23" t="s">
        <v>49</v>
      </c>
      <c r="Z168" s="23">
        <v>367.5</v>
      </c>
      <c r="AA168" s="28">
        <v>100</v>
      </c>
      <c r="AB168" s="26">
        <v>6550</v>
      </c>
      <c r="AC168" s="26">
        <f>Z168*AB168</f>
        <v>2407125</v>
      </c>
      <c r="AD168" s="28">
        <v>42</v>
      </c>
      <c r="AE168" s="28">
        <v>93</v>
      </c>
      <c r="AF168" s="26">
        <f>(AC168*(100-AE168))/100</f>
        <v>168498.75</v>
      </c>
      <c r="AG168" s="26">
        <f>P168+AF168</f>
        <v>225923.75</v>
      </c>
      <c r="AH168" s="26">
        <f>(AG168*AA168)/100</f>
        <v>225923.75</v>
      </c>
      <c r="AI168" s="26">
        <f>IF(AF168&lt;=10000000,AF168,10000000)</f>
        <v>168498.75</v>
      </c>
      <c r="AJ168" s="26">
        <f>IF((AI168-AH168) &gt; 1,0,IF((AI168-AH168)&lt;0,AH168-AI168,AI168-AH168))</f>
        <v>57425</v>
      </c>
      <c r="AK168" s="26">
        <v>0.02</v>
      </c>
      <c r="AL168" s="26">
        <f>ROUND(AJ168*(AK168/100),2)</f>
        <v>11.49</v>
      </c>
      <c r="AM168" s="3" t="s">
        <v>404</v>
      </c>
    </row>
    <row r="169" spans="1:39" x14ac:dyDescent="0.35">
      <c r="A169" s="23"/>
      <c r="B169" s="24"/>
      <c r="C169" s="23"/>
      <c r="D169" s="23"/>
      <c r="E169" s="23"/>
      <c r="F169" s="23"/>
      <c r="G169" s="24"/>
      <c r="H169" s="23"/>
      <c r="I169" s="23"/>
      <c r="J169" s="23">
        <v>0</v>
      </c>
      <c r="K169" s="23">
        <v>0</v>
      </c>
      <c r="L169" s="23">
        <v>44</v>
      </c>
      <c r="M169" s="23" t="s">
        <v>44</v>
      </c>
      <c r="N169" s="25">
        <f>((J169*400)+(K169*100))+L169</f>
        <v>44</v>
      </c>
      <c r="O169" s="26">
        <v>1250</v>
      </c>
      <c r="P169" s="26">
        <f>N169*O169</f>
        <v>55000</v>
      </c>
      <c r="Q169" s="23">
        <v>1</v>
      </c>
      <c r="R169" s="23" t="s">
        <v>617</v>
      </c>
      <c r="S169" s="27"/>
      <c r="T169" s="23" t="s">
        <v>618</v>
      </c>
      <c r="U169" s="23" t="s">
        <v>619</v>
      </c>
      <c r="V169" s="24" t="s">
        <v>620</v>
      </c>
      <c r="W169" s="23" t="s">
        <v>47</v>
      </c>
      <c r="X169" s="23" t="s">
        <v>253</v>
      </c>
      <c r="Y169" s="23" t="s">
        <v>49</v>
      </c>
      <c r="Z169" s="23">
        <v>218.25</v>
      </c>
      <c r="AA169" s="28">
        <v>100</v>
      </c>
      <c r="AB169" s="26">
        <v>6550</v>
      </c>
      <c r="AC169" s="26">
        <f>Z169*AB169</f>
        <v>1429537.5</v>
      </c>
      <c r="AD169" s="28">
        <v>40</v>
      </c>
      <c r="AE169" s="28">
        <v>93</v>
      </c>
      <c r="AF169" s="26">
        <f>(AC169*(100-AE169))/100</f>
        <v>100067.625</v>
      </c>
      <c r="AG169" s="26">
        <f>P169+AF169</f>
        <v>155067.625</v>
      </c>
      <c r="AH169" s="26">
        <f>(AG169*AA169)/100</f>
        <v>155067.625</v>
      </c>
      <c r="AI169" s="26">
        <f>IF(AF169&lt;=10000000,AF169,10000000)</f>
        <v>100067.625</v>
      </c>
      <c r="AJ169" s="26">
        <f>IF((AI169-AH169) &gt; 1,0,IF((AI169-AH169)&lt;0,AH169-AI169,AI169-AH169))</f>
        <v>55000</v>
      </c>
      <c r="AK169" s="26">
        <v>0.02</v>
      </c>
      <c r="AL169" s="26">
        <f>ROUND(AJ169*(AK169/100),2)</f>
        <v>11</v>
      </c>
      <c r="AM169" s="3" t="s">
        <v>404</v>
      </c>
    </row>
    <row r="170" spans="1:39" x14ac:dyDescent="0.35">
      <c r="A170" s="23"/>
      <c r="B170" s="24"/>
      <c r="C170" s="23"/>
      <c r="D170" s="23"/>
      <c r="E170" s="23"/>
      <c r="F170" s="23"/>
      <c r="G170" s="24"/>
      <c r="H170" s="23"/>
      <c r="I170" s="23"/>
      <c r="J170" s="23">
        <v>0</v>
      </c>
      <c r="K170" s="23">
        <v>1</v>
      </c>
      <c r="L170" s="23">
        <v>2</v>
      </c>
      <c r="M170" s="23" t="s">
        <v>44</v>
      </c>
      <c r="N170" s="25">
        <f>((J170*400)+(K170*100))+L170</f>
        <v>102</v>
      </c>
      <c r="O170" s="26">
        <v>1250</v>
      </c>
      <c r="P170" s="26">
        <f>N170*O170</f>
        <v>127500</v>
      </c>
      <c r="Q170" s="23">
        <v>1</v>
      </c>
      <c r="R170" s="23" t="s">
        <v>621</v>
      </c>
      <c r="S170" s="27"/>
      <c r="T170" s="23" t="s">
        <v>622</v>
      </c>
      <c r="U170" s="23" t="s">
        <v>623</v>
      </c>
      <c r="V170" s="24" t="s">
        <v>624</v>
      </c>
      <c r="W170" s="23" t="s">
        <v>47</v>
      </c>
      <c r="X170" s="23" t="s">
        <v>48</v>
      </c>
      <c r="Y170" s="23" t="s">
        <v>49</v>
      </c>
      <c r="Z170" s="23">
        <v>408</v>
      </c>
      <c r="AA170" s="28">
        <v>100</v>
      </c>
      <c r="AB170" s="26">
        <v>6550</v>
      </c>
      <c r="AC170" s="26">
        <f>Z170*AB170</f>
        <v>2672400</v>
      </c>
      <c r="AD170" s="28">
        <v>42</v>
      </c>
      <c r="AE170" s="28">
        <v>74</v>
      </c>
      <c r="AF170" s="26">
        <f>(AC170*(100-AE170))/100</f>
        <v>694824</v>
      </c>
      <c r="AG170" s="26">
        <f>P170+AF170</f>
        <v>822324</v>
      </c>
      <c r="AH170" s="26">
        <f>(AG170*AA170)/100</f>
        <v>822324</v>
      </c>
      <c r="AI170" s="26">
        <f>IF(AF170&lt;=10000000,AF170,10000000)</f>
        <v>694824</v>
      </c>
      <c r="AJ170" s="26">
        <f>IF((AI170-AH170) &gt; 1,0,IF((AI170-AH170)&lt;0,AH170-AI170,AI170-AH170))</f>
        <v>127500</v>
      </c>
      <c r="AK170" s="26">
        <v>0.02</v>
      </c>
      <c r="AL170" s="26">
        <f>ROUND(AJ170*(AK170/100),2)</f>
        <v>25.5</v>
      </c>
    </row>
    <row r="171" spans="1:39" x14ac:dyDescent="0.35">
      <c r="A171" s="23"/>
      <c r="B171" s="24"/>
      <c r="C171" s="23"/>
      <c r="D171" s="23"/>
      <c r="E171" s="23"/>
      <c r="F171" s="23"/>
      <c r="G171" s="24"/>
      <c r="H171" s="23"/>
      <c r="I171" s="23"/>
      <c r="J171" s="23"/>
      <c r="K171" s="23"/>
      <c r="L171" s="23"/>
      <c r="M171" s="23"/>
      <c r="N171" s="25"/>
      <c r="O171" s="26"/>
      <c r="P171" s="26"/>
      <c r="Q171" s="23"/>
      <c r="R171" s="23"/>
      <c r="S171" s="27"/>
      <c r="T171" s="23"/>
      <c r="U171" s="23"/>
      <c r="V171" s="24"/>
      <c r="W171" s="23"/>
      <c r="X171" s="23"/>
      <c r="Y171" s="23"/>
      <c r="Z171" s="23"/>
      <c r="AA171" s="28"/>
      <c r="AB171" s="26"/>
      <c r="AC171" s="26"/>
      <c r="AD171" s="28"/>
      <c r="AE171" s="28"/>
      <c r="AF171" s="26"/>
      <c r="AG171" s="26" t="s">
        <v>50</v>
      </c>
      <c r="AH171" s="26">
        <f>SUM(AH167:AH170)</f>
        <v>2150874.75</v>
      </c>
      <c r="AI171" s="26"/>
      <c r="AJ171" s="26">
        <f>SUM(AJ167:AJ170)</f>
        <v>1046249.9999999999</v>
      </c>
      <c r="AK171" s="26"/>
      <c r="AL171" s="26">
        <f>SUM(AL167:AL170)</f>
        <v>209.26000000000002</v>
      </c>
    </row>
    <row r="172" spans="1:39" x14ac:dyDescent="0.35">
      <c r="A172" s="23" t="s">
        <v>625</v>
      </c>
      <c r="B172" s="24"/>
      <c r="C172" s="23" t="s">
        <v>626</v>
      </c>
      <c r="D172" s="23" t="s">
        <v>627</v>
      </c>
      <c r="E172" s="23">
        <v>83</v>
      </c>
      <c r="F172" s="23" t="s">
        <v>628</v>
      </c>
      <c r="G172" s="24" t="s">
        <v>629</v>
      </c>
      <c r="H172" s="23" t="s">
        <v>42</v>
      </c>
      <c r="I172" s="23" t="s">
        <v>630</v>
      </c>
      <c r="J172" s="23">
        <v>0</v>
      </c>
      <c r="K172" s="23">
        <v>1</v>
      </c>
      <c r="L172" s="23">
        <v>59</v>
      </c>
      <c r="M172" s="23" t="s">
        <v>44</v>
      </c>
      <c r="N172" s="25">
        <f>((J172*400)+(K172*100))+L172</f>
        <v>159</v>
      </c>
      <c r="O172" s="26">
        <v>2000</v>
      </c>
      <c r="P172" s="26">
        <f>N172*O172</f>
        <v>318000</v>
      </c>
      <c r="Q172" s="23">
        <v>1</v>
      </c>
      <c r="R172" s="23" t="s">
        <v>625</v>
      </c>
      <c r="S172" s="27"/>
      <c r="T172" s="23" t="s">
        <v>626</v>
      </c>
      <c r="U172" s="23" t="s">
        <v>631</v>
      </c>
      <c r="V172" s="24" t="s">
        <v>632</v>
      </c>
      <c r="W172" s="23" t="s">
        <v>47</v>
      </c>
      <c r="X172" s="23" t="s">
        <v>206</v>
      </c>
      <c r="Y172" s="23" t="s">
        <v>49</v>
      </c>
      <c r="Z172" s="23">
        <v>81</v>
      </c>
      <c r="AA172" s="28">
        <v>100</v>
      </c>
      <c r="AB172" s="26">
        <v>6550</v>
      </c>
      <c r="AC172" s="26">
        <f>Z172*AB172</f>
        <v>530550</v>
      </c>
      <c r="AD172" s="28">
        <v>7</v>
      </c>
      <c r="AE172" s="28">
        <v>18</v>
      </c>
      <c r="AF172" s="26">
        <f>(AC172*(100-AE172))/100</f>
        <v>435051</v>
      </c>
      <c r="AG172" s="26">
        <f>P172+AF172</f>
        <v>753051</v>
      </c>
      <c r="AH172" s="26">
        <f>(AG172*AA172)/100</f>
        <v>753051</v>
      </c>
      <c r="AI172" s="26">
        <v>50000000</v>
      </c>
      <c r="AJ172" s="26">
        <f>IF((AI172-AH172) &gt; 1,0,IF((AI172-AH172)&lt;0,AH172-AI172,AI172-AH172))</f>
        <v>0</v>
      </c>
      <c r="AK172" s="26">
        <v>0.02</v>
      </c>
      <c r="AL172" s="26">
        <f>ROUND(AJ172*(AK172/100),2)</f>
        <v>0</v>
      </c>
    </row>
    <row r="173" spans="1:39" x14ac:dyDescent="0.35">
      <c r="A173" s="23"/>
      <c r="B173" s="24"/>
      <c r="C173" s="23"/>
      <c r="D173" s="23"/>
      <c r="E173" s="23"/>
      <c r="F173" s="23"/>
      <c r="G173" s="24"/>
      <c r="H173" s="23"/>
      <c r="I173" s="23"/>
      <c r="J173" s="23"/>
      <c r="K173" s="23"/>
      <c r="L173" s="23"/>
      <c r="M173" s="23"/>
      <c r="N173" s="25"/>
      <c r="O173" s="26"/>
      <c r="P173" s="26"/>
      <c r="Q173" s="23"/>
      <c r="R173" s="23"/>
      <c r="S173" s="27"/>
      <c r="T173" s="23"/>
      <c r="U173" s="23"/>
      <c r="V173" s="24"/>
      <c r="W173" s="23"/>
      <c r="X173" s="23"/>
      <c r="Y173" s="23"/>
      <c r="Z173" s="23"/>
      <c r="AA173" s="28"/>
      <c r="AB173" s="26"/>
      <c r="AC173" s="26"/>
      <c r="AD173" s="28"/>
      <c r="AE173" s="28"/>
      <c r="AF173" s="26"/>
      <c r="AG173" s="26" t="s">
        <v>50</v>
      </c>
      <c r="AH173" s="26">
        <f>AH172</f>
        <v>753051</v>
      </c>
      <c r="AI173" s="26"/>
      <c r="AJ173" s="26">
        <f>AJ172</f>
        <v>0</v>
      </c>
      <c r="AK173" s="26"/>
      <c r="AL173" s="26">
        <f>AL172</f>
        <v>0</v>
      </c>
    </row>
    <row r="174" spans="1:39" x14ac:dyDescent="0.35">
      <c r="A174" s="23" t="s">
        <v>633</v>
      </c>
      <c r="B174" s="24" t="s">
        <v>634</v>
      </c>
      <c r="C174" s="23" t="s">
        <v>635</v>
      </c>
      <c r="D174" s="23" t="s">
        <v>636</v>
      </c>
      <c r="E174" s="23">
        <v>84</v>
      </c>
      <c r="F174" s="23" t="s">
        <v>637</v>
      </c>
      <c r="G174" s="24" t="s">
        <v>638</v>
      </c>
      <c r="H174" s="23" t="s">
        <v>42</v>
      </c>
      <c r="I174" s="23" t="s">
        <v>639</v>
      </c>
      <c r="J174" s="23">
        <v>1</v>
      </c>
      <c r="K174" s="23">
        <v>0</v>
      </c>
      <c r="L174" s="23">
        <v>65</v>
      </c>
      <c r="M174" s="23" t="s">
        <v>58</v>
      </c>
      <c r="N174" s="25">
        <f>((J174*400)+(K174*100))+L174</f>
        <v>465</v>
      </c>
      <c r="O174" s="26">
        <v>450</v>
      </c>
      <c r="P174" s="26">
        <f>N174*O174</f>
        <v>209250</v>
      </c>
      <c r="Q174" s="23"/>
      <c r="R174" s="23"/>
      <c r="S174" s="27"/>
      <c r="T174" s="23"/>
      <c r="U174" s="23"/>
      <c r="V174" s="24"/>
      <c r="W174" s="23"/>
      <c r="X174" s="23"/>
      <c r="Y174" s="23"/>
      <c r="Z174" s="23"/>
      <c r="AA174" s="28"/>
      <c r="AB174" s="26"/>
      <c r="AC174" s="26"/>
      <c r="AD174" s="28"/>
      <c r="AE174" s="28"/>
      <c r="AF174" s="26"/>
      <c r="AG174" s="26">
        <f>AF174+P174</f>
        <v>209250</v>
      </c>
      <c r="AH174" s="26">
        <f>AG174</f>
        <v>209250</v>
      </c>
      <c r="AI174" s="26">
        <v>50000000</v>
      </c>
      <c r="AJ174" s="26">
        <f>IF((AI174-AH174) &gt; 1,0,IF((AI174-AH174)&lt;0,AH174-AI174,AI174-AH174))</f>
        <v>0</v>
      </c>
      <c r="AK174" s="26">
        <v>0.01</v>
      </c>
      <c r="AL174" s="26">
        <f>AJ174*(AK174/100)</f>
        <v>0</v>
      </c>
    </row>
    <row r="175" spans="1:39" x14ac:dyDescent="0.35">
      <c r="A175" s="23"/>
      <c r="B175" s="24"/>
      <c r="C175" s="23"/>
      <c r="D175" s="23"/>
      <c r="E175" s="23">
        <v>85</v>
      </c>
      <c r="F175" s="23" t="s">
        <v>640</v>
      </c>
      <c r="G175" s="24" t="s">
        <v>641</v>
      </c>
      <c r="H175" s="23" t="s">
        <v>42</v>
      </c>
      <c r="I175" s="23" t="s">
        <v>642</v>
      </c>
      <c r="J175" s="23">
        <v>1</v>
      </c>
      <c r="K175" s="23">
        <v>0</v>
      </c>
      <c r="L175" s="23">
        <v>84.9</v>
      </c>
      <c r="M175" s="23" t="s">
        <v>58</v>
      </c>
      <c r="N175" s="25">
        <f>((J175*400)+(K175*100))+L175</f>
        <v>484.9</v>
      </c>
      <c r="O175" s="26">
        <v>390</v>
      </c>
      <c r="P175" s="26">
        <f>N175*O175</f>
        <v>189111</v>
      </c>
      <c r="Q175" s="23"/>
      <c r="R175" s="23"/>
      <c r="S175" s="27"/>
      <c r="T175" s="23"/>
      <c r="U175" s="23"/>
      <c r="V175" s="24"/>
      <c r="W175" s="23"/>
      <c r="X175" s="23"/>
      <c r="Y175" s="23"/>
      <c r="Z175" s="23"/>
      <c r="AA175" s="28"/>
      <c r="AB175" s="26"/>
      <c r="AC175" s="26"/>
      <c r="AD175" s="28"/>
      <c r="AE175" s="28"/>
      <c r="AF175" s="26"/>
      <c r="AG175" s="26">
        <f>AF175+P175</f>
        <v>189111</v>
      </c>
      <c r="AH175" s="26">
        <f>AG175</f>
        <v>189111</v>
      </c>
      <c r="AI175" s="26">
        <v>50000000</v>
      </c>
      <c r="AJ175" s="26">
        <f>IF((AI175-AH175) &gt; 1,0,IF((AI175-AH175)&lt;0,AH175-AI175,AI175-AH175))</f>
        <v>0</v>
      </c>
      <c r="AK175" s="26">
        <v>0.01</v>
      </c>
      <c r="AL175" s="26">
        <f>AJ175*(AK175/100)</f>
        <v>0</v>
      </c>
    </row>
    <row r="176" spans="1:39" x14ac:dyDescent="0.35">
      <c r="A176" s="23"/>
      <c r="B176" s="24"/>
      <c r="C176" s="23"/>
      <c r="D176" s="23"/>
      <c r="E176" s="23"/>
      <c r="F176" s="23"/>
      <c r="G176" s="24"/>
      <c r="H176" s="23"/>
      <c r="I176" s="23"/>
      <c r="J176" s="23"/>
      <c r="K176" s="23"/>
      <c r="L176" s="23"/>
      <c r="M176" s="23"/>
      <c r="N176" s="25"/>
      <c r="O176" s="26"/>
      <c r="P176" s="26"/>
      <c r="Q176" s="23"/>
      <c r="R176" s="23"/>
      <c r="S176" s="27"/>
      <c r="T176" s="23"/>
      <c r="U176" s="23"/>
      <c r="V176" s="24"/>
      <c r="W176" s="23"/>
      <c r="X176" s="23"/>
      <c r="Y176" s="23"/>
      <c r="Z176" s="23"/>
      <c r="AA176" s="28"/>
      <c r="AB176" s="26"/>
      <c r="AC176" s="26"/>
      <c r="AD176" s="28"/>
      <c r="AE176" s="28"/>
      <c r="AF176" s="26"/>
      <c r="AG176" s="26" t="s">
        <v>50</v>
      </c>
      <c r="AH176" s="26">
        <f>SUM(AH174:AH175)</f>
        <v>398361</v>
      </c>
      <c r="AI176" s="26"/>
      <c r="AJ176" s="26">
        <f>SUM(AJ174:AJ175)</f>
        <v>0</v>
      </c>
      <c r="AK176" s="26"/>
      <c r="AL176" s="26">
        <f>SUM(AL174:AL175)</f>
        <v>0</v>
      </c>
    </row>
    <row r="177" spans="1:38" x14ac:dyDescent="0.35">
      <c r="A177" s="23" t="s">
        <v>643</v>
      </c>
      <c r="B177" s="24" t="s">
        <v>644</v>
      </c>
      <c r="C177" s="23" t="s">
        <v>645</v>
      </c>
      <c r="D177" s="23" t="s">
        <v>646</v>
      </c>
      <c r="E177" s="23">
        <v>86</v>
      </c>
      <c r="F177" s="23" t="s">
        <v>647</v>
      </c>
      <c r="G177" s="24" t="s">
        <v>648</v>
      </c>
      <c r="H177" s="23" t="s">
        <v>42</v>
      </c>
      <c r="I177" s="23" t="s">
        <v>649</v>
      </c>
      <c r="J177" s="23">
        <v>1</v>
      </c>
      <c r="K177" s="23">
        <v>3</v>
      </c>
      <c r="L177" s="23">
        <v>74</v>
      </c>
      <c r="M177" s="23" t="s">
        <v>58</v>
      </c>
      <c r="N177" s="25">
        <f>((J177*400)+(K177*100))+L177</f>
        <v>774</v>
      </c>
      <c r="O177" s="26">
        <v>450</v>
      </c>
      <c r="P177" s="26">
        <f>N177*O177</f>
        <v>348300</v>
      </c>
      <c r="Q177" s="23"/>
      <c r="R177" s="23"/>
      <c r="S177" s="27"/>
      <c r="T177" s="23"/>
      <c r="U177" s="23"/>
      <c r="V177" s="24"/>
      <c r="W177" s="23"/>
      <c r="X177" s="23"/>
      <c r="Y177" s="23"/>
      <c r="Z177" s="23"/>
      <c r="AA177" s="28"/>
      <c r="AB177" s="26"/>
      <c r="AC177" s="26"/>
      <c r="AD177" s="28"/>
      <c r="AE177" s="28"/>
      <c r="AF177" s="26"/>
      <c r="AG177" s="26">
        <f>AF177+P177</f>
        <v>348300</v>
      </c>
      <c r="AH177" s="26">
        <f>AG177</f>
        <v>348300</v>
      </c>
      <c r="AI177" s="26">
        <v>50000000</v>
      </c>
      <c r="AJ177" s="26">
        <f>IF((AI177-AH177) &gt; 1,0,IF((AI177-AH177)&lt;0,AH177-AI177,AI177-AH177))</f>
        <v>0</v>
      </c>
      <c r="AK177" s="26">
        <v>0.01</v>
      </c>
      <c r="AL177" s="26">
        <f>AJ177*(AK177/100)</f>
        <v>0</v>
      </c>
    </row>
    <row r="178" spans="1:38" x14ac:dyDescent="0.35">
      <c r="A178" s="23"/>
      <c r="B178" s="24"/>
      <c r="C178" s="23"/>
      <c r="D178" s="23"/>
      <c r="E178" s="23"/>
      <c r="F178" s="23"/>
      <c r="G178" s="24"/>
      <c r="H178" s="23"/>
      <c r="I178" s="23"/>
      <c r="J178" s="23"/>
      <c r="K178" s="23"/>
      <c r="L178" s="23"/>
      <c r="M178" s="23"/>
      <c r="N178" s="25"/>
      <c r="O178" s="26"/>
      <c r="P178" s="26"/>
      <c r="Q178" s="23"/>
      <c r="R178" s="23"/>
      <c r="S178" s="27"/>
      <c r="T178" s="23"/>
      <c r="U178" s="23"/>
      <c r="V178" s="24"/>
      <c r="W178" s="23"/>
      <c r="X178" s="23"/>
      <c r="Y178" s="23"/>
      <c r="Z178" s="23"/>
      <c r="AA178" s="28"/>
      <c r="AB178" s="26"/>
      <c r="AC178" s="26"/>
      <c r="AD178" s="28"/>
      <c r="AE178" s="28"/>
      <c r="AF178" s="26"/>
      <c r="AG178" s="26" t="s">
        <v>50</v>
      </c>
      <c r="AH178" s="26">
        <f>AH177</f>
        <v>348300</v>
      </c>
      <c r="AI178" s="26"/>
      <c r="AJ178" s="26">
        <f>AJ177</f>
        <v>0</v>
      </c>
      <c r="AK178" s="26"/>
      <c r="AL178" s="26">
        <f>AL177</f>
        <v>0</v>
      </c>
    </row>
    <row r="179" spans="1:38" x14ac:dyDescent="0.35">
      <c r="A179" s="23" t="s">
        <v>650</v>
      </c>
      <c r="B179" s="24" t="s">
        <v>651</v>
      </c>
      <c r="C179" s="23" t="s">
        <v>652</v>
      </c>
      <c r="D179" s="23" t="s">
        <v>653</v>
      </c>
      <c r="E179" s="23">
        <v>87</v>
      </c>
      <c r="F179" s="23" t="s">
        <v>654</v>
      </c>
      <c r="G179" s="24" t="s">
        <v>655</v>
      </c>
      <c r="H179" s="23" t="s">
        <v>42</v>
      </c>
      <c r="I179" s="23" t="s">
        <v>656</v>
      </c>
      <c r="J179" s="23">
        <v>4</v>
      </c>
      <c r="K179" s="23">
        <v>0</v>
      </c>
      <c r="L179" s="23">
        <v>63</v>
      </c>
      <c r="M179" s="23" t="s">
        <v>58</v>
      </c>
      <c r="N179" s="25">
        <f>((J179*400)+(K179*100))+L179</f>
        <v>1663</v>
      </c>
      <c r="O179" s="26">
        <v>180</v>
      </c>
      <c r="P179" s="26">
        <f>N179*O179</f>
        <v>299340</v>
      </c>
      <c r="Q179" s="23"/>
      <c r="R179" s="23"/>
      <c r="S179" s="27"/>
      <c r="T179" s="23"/>
      <c r="U179" s="23"/>
      <c r="V179" s="24"/>
      <c r="W179" s="23"/>
      <c r="X179" s="23"/>
      <c r="Y179" s="23"/>
      <c r="Z179" s="23"/>
      <c r="AA179" s="28"/>
      <c r="AB179" s="26"/>
      <c r="AC179" s="26"/>
      <c r="AD179" s="28"/>
      <c r="AE179" s="28"/>
      <c r="AF179" s="26"/>
      <c r="AG179" s="26">
        <f>AF179+P179</f>
        <v>299340</v>
      </c>
      <c r="AH179" s="26">
        <f>AG179</f>
        <v>299340</v>
      </c>
      <c r="AI179" s="26">
        <v>50000000</v>
      </c>
      <c r="AJ179" s="26">
        <f>IF((AI179-AH179) &gt; 1,0,IF((AI179-AH179)&lt;0,AH179-AI179,AI179-AH179))</f>
        <v>0</v>
      </c>
      <c r="AK179" s="26">
        <v>0.01</v>
      </c>
      <c r="AL179" s="26">
        <f>AJ179*(AK179/100)</f>
        <v>0</v>
      </c>
    </row>
    <row r="180" spans="1:38" x14ac:dyDescent="0.35">
      <c r="A180" s="23"/>
      <c r="B180" s="24"/>
      <c r="C180" s="23"/>
      <c r="D180" s="23"/>
      <c r="E180" s="23"/>
      <c r="F180" s="23"/>
      <c r="G180" s="24"/>
      <c r="H180" s="23"/>
      <c r="I180" s="23"/>
      <c r="J180" s="23"/>
      <c r="K180" s="23"/>
      <c r="L180" s="23"/>
      <c r="M180" s="23"/>
      <c r="N180" s="25"/>
      <c r="O180" s="26"/>
      <c r="P180" s="26"/>
      <c r="Q180" s="23"/>
      <c r="R180" s="23"/>
      <c r="S180" s="27"/>
      <c r="T180" s="23"/>
      <c r="U180" s="23"/>
      <c r="V180" s="24"/>
      <c r="W180" s="23"/>
      <c r="X180" s="23"/>
      <c r="Y180" s="23"/>
      <c r="Z180" s="23"/>
      <c r="AA180" s="28"/>
      <c r="AB180" s="26"/>
      <c r="AC180" s="26"/>
      <c r="AD180" s="28"/>
      <c r="AE180" s="28"/>
      <c r="AF180" s="26"/>
      <c r="AG180" s="26" t="s">
        <v>50</v>
      </c>
      <c r="AH180" s="26">
        <f>AH179</f>
        <v>299340</v>
      </c>
      <c r="AI180" s="26"/>
      <c r="AJ180" s="26">
        <f>AJ179</f>
        <v>0</v>
      </c>
      <c r="AK180" s="26"/>
      <c r="AL180" s="26">
        <f>AL179</f>
        <v>0</v>
      </c>
    </row>
    <row r="181" spans="1:38" x14ac:dyDescent="0.35">
      <c r="A181" s="23" t="s">
        <v>657</v>
      </c>
      <c r="B181" s="24" t="s">
        <v>658</v>
      </c>
      <c r="C181" s="23" t="s">
        <v>659</v>
      </c>
      <c r="D181" s="23" t="s">
        <v>660</v>
      </c>
      <c r="E181" s="23">
        <v>88</v>
      </c>
      <c r="F181" s="23" t="s">
        <v>661</v>
      </c>
      <c r="G181" s="24" t="s">
        <v>662</v>
      </c>
      <c r="H181" s="23" t="s">
        <v>42</v>
      </c>
      <c r="I181" s="23" t="s">
        <v>663</v>
      </c>
      <c r="J181" s="23">
        <v>0</v>
      </c>
      <c r="K181" s="23">
        <v>0</v>
      </c>
      <c r="L181" s="23">
        <v>62</v>
      </c>
      <c r="M181" s="23" t="s">
        <v>44</v>
      </c>
      <c r="N181" s="25">
        <f>((J181*400)+(K181*100))+L181</f>
        <v>62</v>
      </c>
      <c r="O181" s="26">
        <v>2000</v>
      </c>
      <c r="P181" s="26">
        <f>N181*O181</f>
        <v>124000</v>
      </c>
      <c r="Q181" s="23">
        <v>1</v>
      </c>
      <c r="R181" s="23" t="s">
        <v>664</v>
      </c>
      <c r="S181" s="27" t="s">
        <v>665</v>
      </c>
      <c r="T181" s="23" t="s">
        <v>666</v>
      </c>
      <c r="U181" s="23" t="s">
        <v>667</v>
      </c>
      <c r="V181" s="24" t="s">
        <v>668</v>
      </c>
      <c r="W181" s="23" t="s">
        <v>47</v>
      </c>
      <c r="X181" s="23" t="s">
        <v>48</v>
      </c>
      <c r="Y181" s="23" t="s">
        <v>49</v>
      </c>
      <c r="Z181" s="23">
        <v>81</v>
      </c>
      <c r="AA181" s="28">
        <v>100</v>
      </c>
      <c r="AB181" s="26">
        <v>6550</v>
      </c>
      <c r="AC181" s="26">
        <f>Z181*AB181</f>
        <v>530550</v>
      </c>
      <c r="AD181" s="28">
        <v>6</v>
      </c>
      <c r="AE181" s="28">
        <v>6</v>
      </c>
      <c r="AF181" s="26">
        <f>(AC181*(100-AE181))/100</f>
        <v>498717</v>
      </c>
      <c r="AG181" s="26">
        <f>P181+AF181</f>
        <v>622717</v>
      </c>
      <c r="AH181" s="26">
        <f>(AG181*AA181)/100</f>
        <v>622717</v>
      </c>
      <c r="AI181" s="26">
        <v>10000000</v>
      </c>
      <c r="AJ181" s="26">
        <f>IF((AI181-AH181) &gt; 1,0,IF((AI181-AH181)&lt;0,AH181-AI181,AI181-AH181))</f>
        <v>0</v>
      </c>
      <c r="AK181" s="26">
        <v>0.02</v>
      </c>
      <c r="AL181" s="26">
        <f>ROUND(AJ181*(AK181/100),2)</f>
        <v>0</v>
      </c>
    </row>
    <row r="182" spans="1:38" x14ac:dyDescent="0.35">
      <c r="A182" s="23"/>
      <c r="B182" s="24"/>
      <c r="C182" s="23"/>
      <c r="D182" s="23"/>
      <c r="E182" s="23"/>
      <c r="F182" s="23"/>
      <c r="G182" s="24"/>
      <c r="H182" s="23"/>
      <c r="I182" s="23"/>
      <c r="J182" s="23"/>
      <c r="K182" s="23"/>
      <c r="L182" s="23"/>
      <c r="M182" s="23"/>
      <c r="N182" s="25"/>
      <c r="O182" s="26"/>
      <c r="P182" s="26"/>
      <c r="Q182" s="23"/>
      <c r="R182" s="23"/>
      <c r="S182" s="27"/>
      <c r="T182" s="23"/>
      <c r="U182" s="23"/>
      <c r="V182" s="24"/>
      <c r="W182" s="23"/>
      <c r="X182" s="23"/>
      <c r="Y182" s="23"/>
      <c r="Z182" s="23"/>
      <c r="AA182" s="28"/>
      <c r="AB182" s="26"/>
      <c r="AC182" s="26"/>
      <c r="AD182" s="28"/>
      <c r="AE182" s="28"/>
      <c r="AF182" s="26"/>
      <c r="AG182" s="26" t="s">
        <v>50</v>
      </c>
      <c r="AH182" s="26">
        <f>AH181</f>
        <v>622717</v>
      </c>
      <c r="AI182" s="26"/>
      <c r="AJ182" s="26">
        <f>AJ181</f>
        <v>0</v>
      </c>
      <c r="AK182" s="26"/>
      <c r="AL182" s="26">
        <f>AL181</f>
        <v>0</v>
      </c>
    </row>
    <row r="183" spans="1:38" x14ac:dyDescent="0.35">
      <c r="A183" s="23" t="s">
        <v>669</v>
      </c>
      <c r="B183" s="24"/>
      <c r="C183" s="23" t="s">
        <v>670</v>
      </c>
      <c r="D183" s="23" t="s">
        <v>671</v>
      </c>
      <c r="E183" s="23">
        <v>89</v>
      </c>
      <c r="F183" s="23" t="s">
        <v>672</v>
      </c>
      <c r="G183" s="24" t="s">
        <v>673</v>
      </c>
      <c r="H183" s="23" t="s">
        <v>42</v>
      </c>
      <c r="I183" s="23" t="s">
        <v>674</v>
      </c>
      <c r="J183" s="23">
        <v>0</v>
      </c>
      <c r="K183" s="23">
        <v>3</v>
      </c>
      <c r="L183" s="23">
        <v>43</v>
      </c>
      <c r="M183" s="23" t="s">
        <v>58</v>
      </c>
      <c r="N183" s="25">
        <f>((J183*400)+(K183*100))+L183</f>
        <v>343</v>
      </c>
      <c r="O183" s="26">
        <v>180</v>
      </c>
      <c r="P183" s="26">
        <f>N183*O183</f>
        <v>61740</v>
      </c>
      <c r="Q183" s="23"/>
      <c r="R183" s="23"/>
      <c r="S183" s="27"/>
      <c r="T183" s="23"/>
      <c r="U183" s="23"/>
      <c r="V183" s="24"/>
      <c r="W183" s="23"/>
      <c r="X183" s="23"/>
      <c r="Y183" s="23"/>
      <c r="Z183" s="23"/>
      <c r="AA183" s="28"/>
      <c r="AB183" s="26"/>
      <c r="AC183" s="26"/>
      <c r="AD183" s="28"/>
      <c r="AE183" s="28"/>
      <c r="AF183" s="26"/>
      <c r="AG183" s="26">
        <f>AF183+P183</f>
        <v>61740</v>
      </c>
      <c r="AH183" s="26">
        <f>AG183</f>
        <v>61740</v>
      </c>
      <c r="AI183" s="26">
        <v>50000000</v>
      </c>
      <c r="AJ183" s="26">
        <f>IF((AI183-AH183) &gt; 1,0,IF((AI183-AH183)&lt;0,AH183-AI183,AI183-AH183))</f>
        <v>0</v>
      </c>
      <c r="AK183" s="26">
        <v>0.01</v>
      </c>
      <c r="AL183" s="26">
        <f>AJ183*(AK183/100)</f>
        <v>0</v>
      </c>
    </row>
    <row r="184" spans="1:38" x14ac:dyDescent="0.35">
      <c r="A184" s="23"/>
      <c r="B184" s="24"/>
      <c r="C184" s="23"/>
      <c r="D184" s="23"/>
      <c r="E184" s="23"/>
      <c r="F184" s="23"/>
      <c r="G184" s="24"/>
      <c r="H184" s="23"/>
      <c r="I184" s="23"/>
      <c r="J184" s="23"/>
      <c r="K184" s="23"/>
      <c r="L184" s="23"/>
      <c r="M184" s="23"/>
      <c r="N184" s="25"/>
      <c r="O184" s="26"/>
      <c r="P184" s="26"/>
      <c r="Q184" s="23"/>
      <c r="R184" s="23"/>
      <c r="S184" s="27"/>
      <c r="T184" s="23"/>
      <c r="U184" s="23"/>
      <c r="V184" s="24"/>
      <c r="W184" s="23"/>
      <c r="X184" s="23"/>
      <c r="Y184" s="23"/>
      <c r="Z184" s="23"/>
      <c r="AA184" s="28"/>
      <c r="AB184" s="26"/>
      <c r="AC184" s="26"/>
      <c r="AD184" s="28"/>
      <c r="AE184" s="28"/>
      <c r="AF184" s="26"/>
      <c r="AG184" s="26" t="s">
        <v>50</v>
      </c>
      <c r="AH184" s="26">
        <f>AH183</f>
        <v>61740</v>
      </c>
      <c r="AI184" s="26"/>
      <c r="AJ184" s="26">
        <f>AJ183</f>
        <v>0</v>
      </c>
      <c r="AK184" s="26"/>
      <c r="AL184" s="26">
        <f>AL183</f>
        <v>0</v>
      </c>
    </row>
    <row r="185" spans="1:38" x14ac:dyDescent="0.35">
      <c r="A185" s="23" t="s">
        <v>675</v>
      </c>
      <c r="B185" s="24" t="s">
        <v>676</v>
      </c>
      <c r="C185" s="23" t="s">
        <v>677</v>
      </c>
      <c r="D185" s="23" t="s">
        <v>678</v>
      </c>
      <c r="E185" s="23">
        <v>90</v>
      </c>
      <c r="F185" s="23" t="s">
        <v>679</v>
      </c>
      <c r="G185" s="24" t="s">
        <v>680</v>
      </c>
      <c r="H185" s="23" t="s">
        <v>42</v>
      </c>
      <c r="I185" s="23" t="s">
        <v>681</v>
      </c>
      <c r="J185" s="23">
        <v>2</v>
      </c>
      <c r="K185" s="23">
        <v>1</v>
      </c>
      <c r="L185" s="23">
        <v>30</v>
      </c>
      <c r="M185" s="23" t="s">
        <v>58</v>
      </c>
      <c r="N185" s="25">
        <f>((J185*400)+(K185*100))+L185</f>
        <v>930</v>
      </c>
      <c r="O185" s="26">
        <v>390</v>
      </c>
      <c r="P185" s="26">
        <f>N185*O185</f>
        <v>362700</v>
      </c>
      <c r="Q185" s="23"/>
      <c r="R185" s="23"/>
      <c r="S185" s="27"/>
      <c r="T185" s="23"/>
      <c r="U185" s="23"/>
      <c r="V185" s="24"/>
      <c r="W185" s="23"/>
      <c r="X185" s="23"/>
      <c r="Y185" s="23"/>
      <c r="Z185" s="23"/>
      <c r="AA185" s="28"/>
      <c r="AB185" s="26"/>
      <c r="AC185" s="26"/>
      <c r="AD185" s="28"/>
      <c r="AE185" s="28"/>
      <c r="AF185" s="26"/>
      <c r="AG185" s="26">
        <f>AF185+P185</f>
        <v>362700</v>
      </c>
      <c r="AH185" s="26">
        <f>AG185</f>
        <v>362700</v>
      </c>
      <c r="AI185" s="26">
        <v>50000000</v>
      </c>
      <c r="AJ185" s="26">
        <f>IF((AI185-AH185) &gt; 1,0,IF((AI185-AH185)&lt;0,AH185-AI185,AI185-AH185))</f>
        <v>0</v>
      </c>
      <c r="AK185" s="26">
        <v>0.01</v>
      </c>
      <c r="AL185" s="26">
        <f>AJ185*(AK185/100)</f>
        <v>0</v>
      </c>
    </row>
    <row r="186" spans="1:38" x14ac:dyDescent="0.35">
      <c r="A186" s="23"/>
      <c r="B186" s="24"/>
      <c r="C186" s="23"/>
      <c r="D186" s="23"/>
      <c r="E186" s="23">
        <v>91</v>
      </c>
      <c r="F186" s="23" t="s">
        <v>682</v>
      </c>
      <c r="G186" s="24" t="s">
        <v>683</v>
      </c>
      <c r="H186" s="23" t="s">
        <v>103</v>
      </c>
      <c r="I186" s="23" t="s">
        <v>684</v>
      </c>
      <c r="J186" s="23">
        <v>4</v>
      </c>
      <c r="K186" s="23">
        <v>3</v>
      </c>
      <c r="L186" s="23">
        <v>43</v>
      </c>
      <c r="M186" s="23" t="s">
        <v>58</v>
      </c>
      <c r="N186" s="25">
        <f>((J186*400)+(K186*100))+L186</f>
        <v>1943</v>
      </c>
      <c r="O186" s="26">
        <v>390</v>
      </c>
      <c r="P186" s="26">
        <f>N186*O186</f>
        <v>757770</v>
      </c>
      <c r="Q186" s="23"/>
      <c r="R186" s="23"/>
      <c r="S186" s="27"/>
      <c r="T186" s="23"/>
      <c r="U186" s="23"/>
      <c r="V186" s="24"/>
      <c r="W186" s="23"/>
      <c r="X186" s="23"/>
      <c r="Y186" s="23"/>
      <c r="Z186" s="23"/>
      <c r="AA186" s="28"/>
      <c r="AB186" s="26"/>
      <c r="AC186" s="26"/>
      <c r="AD186" s="28"/>
      <c r="AE186" s="28"/>
      <c r="AF186" s="26"/>
      <c r="AG186" s="26">
        <f>AF186+P186</f>
        <v>757770</v>
      </c>
      <c r="AH186" s="26">
        <f>AG186</f>
        <v>757770</v>
      </c>
      <c r="AI186" s="26">
        <v>0</v>
      </c>
      <c r="AJ186" s="26">
        <f>IF((AI186-AH186) &gt; 1,0,IF((AI186-AH186)&lt;0,AH186-AI186,AI186-AH186))</f>
        <v>757770</v>
      </c>
      <c r="AK186" s="26">
        <v>0.01</v>
      </c>
      <c r="AL186" s="26">
        <f>AJ186*(AK186/100)</f>
        <v>75.777000000000001</v>
      </c>
    </row>
    <row r="187" spans="1:38" x14ac:dyDescent="0.35">
      <c r="A187" s="23"/>
      <c r="B187" s="24"/>
      <c r="C187" s="23"/>
      <c r="D187" s="23"/>
      <c r="E187" s="23">
        <v>92</v>
      </c>
      <c r="F187" s="23" t="s">
        <v>685</v>
      </c>
      <c r="G187" s="24" t="s">
        <v>686</v>
      </c>
      <c r="H187" s="23" t="s">
        <v>42</v>
      </c>
      <c r="I187" s="23" t="s">
        <v>687</v>
      </c>
      <c r="J187" s="23">
        <v>6</v>
      </c>
      <c r="K187" s="23">
        <v>0</v>
      </c>
      <c r="L187" s="23">
        <v>14</v>
      </c>
      <c r="M187" s="23" t="s">
        <v>58</v>
      </c>
      <c r="N187" s="25">
        <f>((J187*400)+(K187*100))+L187</f>
        <v>2414</v>
      </c>
      <c r="O187" s="26">
        <v>340</v>
      </c>
      <c r="P187" s="26">
        <f>N187*O187</f>
        <v>820760</v>
      </c>
      <c r="Q187" s="23"/>
      <c r="R187" s="23"/>
      <c r="S187" s="27"/>
      <c r="T187" s="23"/>
      <c r="U187" s="23"/>
      <c r="V187" s="24"/>
      <c r="W187" s="23"/>
      <c r="X187" s="23"/>
      <c r="Y187" s="23"/>
      <c r="Z187" s="23"/>
      <c r="AA187" s="28"/>
      <c r="AB187" s="26"/>
      <c r="AC187" s="26"/>
      <c r="AD187" s="28"/>
      <c r="AE187" s="28"/>
      <c r="AF187" s="26"/>
      <c r="AG187" s="26">
        <f>AF187+P187</f>
        <v>820760</v>
      </c>
      <c r="AH187" s="26">
        <f>AG187</f>
        <v>820760</v>
      </c>
      <c r="AI187" s="26">
        <v>50000000</v>
      </c>
      <c r="AJ187" s="26">
        <f>IF((AI187-AH187) &gt; 1,0,IF((AI187-AH187)&lt;0,AH187-AI187,AI187-AH187))</f>
        <v>0</v>
      </c>
      <c r="AK187" s="26">
        <v>0.01</v>
      </c>
      <c r="AL187" s="26">
        <f>AJ187*(AK187/100)</f>
        <v>0</v>
      </c>
    </row>
    <row r="188" spans="1:38" x14ac:dyDescent="0.35">
      <c r="A188" s="23"/>
      <c r="B188" s="24"/>
      <c r="C188" s="23"/>
      <c r="D188" s="23"/>
      <c r="E188" s="23"/>
      <c r="F188" s="23"/>
      <c r="G188" s="24"/>
      <c r="H188" s="23"/>
      <c r="I188" s="23"/>
      <c r="J188" s="23"/>
      <c r="K188" s="23"/>
      <c r="L188" s="23"/>
      <c r="M188" s="23"/>
      <c r="N188" s="25"/>
      <c r="O188" s="26"/>
      <c r="P188" s="26"/>
      <c r="Q188" s="23"/>
      <c r="R188" s="23"/>
      <c r="S188" s="27"/>
      <c r="T188" s="23"/>
      <c r="U188" s="23"/>
      <c r="V188" s="24"/>
      <c r="W188" s="23"/>
      <c r="X188" s="23"/>
      <c r="Y188" s="23"/>
      <c r="Z188" s="23"/>
      <c r="AA188" s="28"/>
      <c r="AB188" s="26"/>
      <c r="AC188" s="26"/>
      <c r="AD188" s="28"/>
      <c r="AE188" s="28"/>
      <c r="AF188" s="26"/>
      <c r="AG188" s="26" t="s">
        <v>50</v>
      </c>
      <c r="AH188" s="26">
        <f>SUM(AH185:AH187)</f>
        <v>1941230</v>
      </c>
      <c r="AI188" s="26"/>
      <c r="AJ188" s="26">
        <f>SUM(AJ185:AJ187)</f>
        <v>757770</v>
      </c>
      <c r="AK188" s="26"/>
      <c r="AL188" s="26">
        <f>SUM(AL185:AL187)</f>
        <v>75.777000000000001</v>
      </c>
    </row>
    <row r="189" spans="1:38" x14ac:dyDescent="0.35">
      <c r="A189" s="23" t="s">
        <v>688</v>
      </c>
      <c r="B189" s="24" t="s">
        <v>689</v>
      </c>
      <c r="C189" s="23" t="s">
        <v>690</v>
      </c>
      <c r="D189" s="23" t="s">
        <v>691</v>
      </c>
      <c r="E189" s="23">
        <v>93</v>
      </c>
      <c r="F189" s="23" t="s">
        <v>692</v>
      </c>
      <c r="G189" s="24" t="s">
        <v>693</v>
      </c>
      <c r="H189" s="23" t="s">
        <v>42</v>
      </c>
      <c r="I189" s="23" t="s">
        <v>694</v>
      </c>
      <c r="J189" s="23">
        <v>3</v>
      </c>
      <c r="K189" s="23">
        <v>2</v>
      </c>
      <c r="L189" s="23">
        <v>37</v>
      </c>
      <c r="M189" s="23" t="s">
        <v>58</v>
      </c>
      <c r="N189" s="25">
        <f>((J189*400)+(K189*100))+L189</f>
        <v>1437</v>
      </c>
      <c r="O189" s="26">
        <v>440</v>
      </c>
      <c r="P189" s="26">
        <f>N189*O189</f>
        <v>632280</v>
      </c>
      <c r="Q189" s="23"/>
      <c r="R189" s="23"/>
      <c r="S189" s="27"/>
      <c r="T189" s="23"/>
      <c r="U189" s="23"/>
      <c r="V189" s="24"/>
      <c r="W189" s="23"/>
      <c r="X189" s="23"/>
      <c r="Y189" s="23"/>
      <c r="Z189" s="23"/>
      <c r="AA189" s="28"/>
      <c r="AB189" s="26"/>
      <c r="AC189" s="26"/>
      <c r="AD189" s="28"/>
      <c r="AE189" s="28"/>
      <c r="AF189" s="26"/>
      <c r="AG189" s="26">
        <f>AF189+P189</f>
        <v>632280</v>
      </c>
      <c r="AH189" s="26">
        <f>AG189</f>
        <v>632280</v>
      </c>
      <c r="AI189" s="26">
        <v>50000000</v>
      </c>
      <c r="AJ189" s="26">
        <f>IF((AI189-AH189) &gt; 1,0,IF((AI189-AH189)&lt;0,AH189-AI189,AI189-AH189))</f>
        <v>0</v>
      </c>
      <c r="AK189" s="26">
        <v>0.01</v>
      </c>
      <c r="AL189" s="26">
        <f>AJ189*(AK189/100)</f>
        <v>0</v>
      </c>
    </row>
    <row r="190" spans="1:38" x14ac:dyDescent="0.35">
      <c r="A190" s="23"/>
      <c r="B190" s="24"/>
      <c r="C190" s="23"/>
      <c r="D190" s="23"/>
      <c r="E190" s="23">
        <v>94</v>
      </c>
      <c r="F190" s="23" t="s">
        <v>695</v>
      </c>
      <c r="G190" s="24" t="s">
        <v>696</v>
      </c>
      <c r="H190" s="23" t="s">
        <v>42</v>
      </c>
      <c r="I190" s="23" t="s">
        <v>697</v>
      </c>
      <c r="J190" s="23">
        <v>0</v>
      </c>
      <c r="K190" s="23">
        <v>2</v>
      </c>
      <c r="L190" s="23">
        <v>87</v>
      </c>
      <c r="M190" s="23" t="s">
        <v>44</v>
      </c>
      <c r="N190" s="25">
        <f>((J190*400)+(K190*100))+L190</f>
        <v>287</v>
      </c>
      <c r="O190" s="26">
        <v>500</v>
      </c>
      <c r="P190" s="26">
        <f>N190*O190</f>
        <v>143500</v>
      </c>
      <c r="Q190" s="23">
        <v>1</v>
      </c>
      <c r="R190" s="23" t="s">
        <v>688</v>
      </c>
      <c r="S190" s="27" t="s">
        <v>689</v>
      </c>
      <c r="T190" s="23" t="s">
        <v>690</v>
      </c>
      <c r="U190" s="23" t="s">
        <v>698</v>
      </c>
      <c r="V190" s="24" t="s">
        <v>699</v>
      </c>
      <c r="W190" s="23" t="s">
        <v>47</v>
      </c>
      <c r="X190" s="23" t="s">
        <v>253</v>
      </c>
      <c r="Y190" s="23" t="s">
        <v>49</v>
      </c>
      <c r="Z190" s="23">
        <v>108</v>
      </c>
      <c r="AA190" s="28">
        <v>100</v>
      </c>
      <c r="AB190" s="26">
        <v>6550</v>
      </c>
      <c r="AC190" s="26">
        <f>Z190*AB190</f>
        <v>707400</v>
      </c>
      <c r="AD190" s="28">
        <v>22</v>
      </c>
      <c r="AE190" s="28">
        <v>93</v>
      </c>
      <c r="AF190" s="26">
        <f>(AC190*(100-AE190))/100</f>
        <v>49518</v>
      </c>
      <c r="AG190" s="26">
        <f>P190+AF190</f>
        <v>193018</v>
      </c>
      <c r="AH190" s="26">
        <f>(AG190*AA190)/100</f>
        <v>193018</v>
      </c>
      <c r="AI190" s="26">
        <v>50000000</v>
      </c>
      <c r="AJ190" s="26">
        <f>IF((AI190-AH190) &gt; 1,0,IF((AI190-AH190)&lt;0,AH190-AI190,AI190-AH190))</f>
        <v>0</v>
      </c>
      <c r="AK190" s="26">
        <v>0.02</v>
      </c>
      <c r="AL190" s="26">
        <f>ROUND(AJ190*(AK190/100),2)</f>
        <v>0</v>
      </c>
    </row>
    <row r="191" spans="1:38" x14ac:dyDescent="0.35">
      <c r="A191" s="23"/>
      <c r="B191" s="24"/>
      <c r="C191" s="23"/>
      <c r="D191" s="23"/>
      <c r="E191" s="23"/>
      <c r="F191" s="23"/>
      <c r="G191" s="24"/>
      <c r="H191" s="23"/>
      <c r="I191" s="23"/>
      <c r="J191" s="23"/>
      <c r="K191" s="23"/>
      <c r="L191" s="23"/>
      <c r="M191" s="23"/>
      <c r="N191" s="25"/>
      <c r="O191" s="26"/>
      <c r="P191" s="26"/>
      <c r="Q191" s="23"/>
      <c r="R191" s="23"/>
      <c r="S191" s="27"/>
      <c r="T191" s="23"/>
      <c r="U191" s="23"/>
      <c r="V191" s="24"/>
      <c r="W191" s="23"/>
      <c r="X191" s="23"/>
      <c r="Y191" s="23"/>
      <c r="Z191" s="23"/>
      <c r="AA191" s="28"/>
      <c r="AB191" s="26"/>
      <c r="AC191" s="26"/>
      <c r="AD191" s="28"/>
      <c r="AE191" s="28"/>
      <c r="AF191" s="26"/>
      <c r="AG191" s="26" t="s">
        <v>50</v>
      </c>
      <c r="AH191" s="26">
        <f>SUM(AH189:AH190)</f>
        <v>825298</v>
      </c>
      <c r="AI191" s="26"/>
      <c r="AJ191" s="26">
        <f>SUM(AJ189:AJ190)</f>
        <v>0</v>
      </c>
      <c r="AK191" s="26"/>
      <c r="AL191" s="26">
        <f>SUM(AL189:AL190)</f>
        <v>0</v>
      </c>
    </row>
    <row r="192" spans="1:38" x14ac:dyDescent="0.35">
      <c r="A192" s="23" t="s">
        <v>700</v>
      </c>
      <c r="B192" s="24" t="s">
        <v>701</v>
      </c>
      <c r="C192" s="23" t="s">
        <v>702</v>
      </c>
      <c r="D192" s="23" t="s">
        <v>703</v>
      </c>
      <c r="E192" s="23">
        <v>95</v>
      </c>
      <c r="F192" s="23" t="s">
        <v>704</v>
      </c>
      <c r="G192" s="24" t="s">
        <v>705</v>
      </c>
      <c r="H192" s="23" t="s">
        <v>42</v>
      </c>
      <c r="I192" s="23" t="s">
        <v>706</v>
      </c>
      <c r="J192" s="23">
        <v>1</v>
      </c>
      <c r="K192" s="23">
        <v>2</v>
      </c>
      <c r="L192" s="23">
        <v>6</v>
      </c>
      <c r="M192" s="23" t="s">
        <v>58</v>
      </c>
      <c r="N192" s="25">
        <f>((J192*400)+(K192*100))+L192</f>
        <v>606</v>
      </c>
      <c r="O192" s="26">
        <v>180</v>
      </c>
      <c r="P192" s="26">
        <f>N192*O192</f>
        <v>109080</v>
      </c>
      <c r="Q192" s="23"/>
      <c r="R192" s="23"/>
      <c r="S192" s="27"/>
      <c r="T192" s="23"/>
      <c r="U192" s="23"/>
      <c r="V192" s="24"/>
      <c r="W192" s="23"/>
      <c r="X192" s="23"/>
      <c r="Y192" s="23"/>
      <c r="Z192" s="23"/>
      <c r="AA192" s="28"/>
      <c r="AB192" s="26"/>
      <c r="AC192" s="26"/>
      <c r="AD192" s="28"/>
      <c r="AE192" s="28"/>
      <c r="AF192" s="26"/>
      <c r="AG192" s="26">
        <f>AF192+P192</f>
        <v>109080</v>
      </c>
      <c r="AH192" s="26">
        <f>AG192</f>
        <v>109080</v>
      </c>
      <c r="AI192" s="26">
        <v>50000000</v>
      </c>
      <c r="AJ192" s="26">
        <f>IF((AI192-AH192) &gt; 1,0,IF((AI192-AH192)&lt;0,AH192-AI192,AI192-AH192))</f>
        <v>0</v>
      </c>
      <c r="AK192" s="26">
        <v>0.01</v>
      </c>
      <c r="AL192" s="26">
        <f>AJ192*(AK192/100)</f>
        <v>0</v>
      </c>
    </row>
    <row r="193" spans="1:39" x14ac:dyDescent="0.35">
      <c r="A193" s="23"/>
      <c r="B193" s="24"/>
      <c r="C193" s="23"/>
      <c r="D193" s="23"/>
      <c r="E193" s="23"/>
      <c r="F193" s="23"/>
      <c r="G193" s="24"/>
      <c r="H193" s="23"/>
      <c r="I193" s="23"/>
      <c r="J193" s="23"/>
      <c r="K193" s="23"/>
      <c r="L193" s="23"/>
      <c r="M193" s="23"/>
      <c r="N193" s="25"/>
      <c r="O193" s="26"/>
      <c r="P193" s="26"/>
      <c r="Q193" s="23"/>
      <c r="R193" s="23"/>
      <c r="S193" s="27"/>
      <c r="T193" s="23"/>
      <c r="U193" s="23"/>
      <c r="V193" s="24"/>
      <c r="W193" s="23"/>
      <c r="X193" s="23"/>
      <c r="Y193" s="23"/>
      <c r="Z193" s="23"/>
      <c r="AA193" s="28"/>
      <c r="AB193" s="26"/>
      <c r="AC193" s="26"/>
      <c r="AD193" s="28"/>
      <c r="AE193" s="28"/>
      <c r="AF193" s="26"/>
      <c r="AG193" s="26" t="s">
        <v>50</v>
      </c>
      <c r="AH193" s="26">
        <f>AH192</f>
        <v>109080</v>
      </c>
      <c r="AI193" s="26"/>
      <c r="AJ193" s="26">
        <f>AJ192</f>
        <v>0</v>
      </c>
      <c r="AK193" s="26"/>
      <c r="AL193" s="26">
        <f>AL192</f>
        <v>0</v>
      </c>
    </row>
    <row r="194" spans="1:39" x14ac:dyDescent="0.35">
      <c r="A194" s="23" t="s">
        <v>707</v>
      </c>
      <c r="B194" s="24" t="s">
        <v>708</v>
      </c>
      <c r="C194" s="23" t="s">
        <v>709</v>
      </c>
      <c r="D194" s="23" t="s">
        <v>710</v>
      </c>
      <c r="E194" s="23">
        <v>96</v>
      </c>
      <c r="F194" s="23" t="s">
        <v>711</v>
      </c>
      <c r="G194" s="24" t="s">
        <v>712</v>
      </c>
      <c r="H194" s="23" t="s">
        <v>42</v>
      </c>
      <c r="I194" s="23" t="s">
        <v>713</v>
      </c>
      <c r="J194" s="23">
        <v>1</v>
      </c>
      <c r="K194" s="23">
        <v>3</v>
      </c>
      <c r="L194" s="23">
        <v>74</v>
      </c>
      <c r="M194" s="23" t="s">
        <v>58</v>
      </c>
      <c r="N194" s="25">
        <f>((J194*400)+(K194*100))+L194</f>
        <v>774</v>
      </c>
      <c r="O194" s="26">
        <v>180</v>
      </c>
      <c r="P194" s="26">
        <f>N194*O194</f>
        <v>139320</v>
      </c>
      <c r="Q194" s="23"/>
      <c r="R194" s="23"/>
      <c r="S194" s="27"/>
      <c r="T194" s="23"/>
      <c r="U194" s="23"/>
      <c r="V194" s="24"/>
      <c r="W194" s="23"/>
      <c r="X194" s="23"/>
      <c r="Y194" s="23"/>
      <c r="Z194" s="23"/>
      <c r="AA194" s="28"/>
      <c r="AB194" s="26"/>
      <c r="AC194" s="26"/>
      <c r="AD194" s="28"/>
      <c r="AE194" s="28"/>
      <c r="AF194" s="26"/>
      <c r="AG194" s="26">
        <f>AF194+P194</f>
        <v>139320</v>
      </c>
      <c r="AH194" s="26">
        <f>AG194</f>
        <v>139320</v>
      </c>
      <c r="AI194" s="26">
        <v>50000000</v>
      </c>
      <c r="AJ194" s="26">
        <f>IF((AI194-AH194) &gt; 1,0,IF((AI194-AH194)&lt;0,AH194-AI194,AI194-AH194))</f>
        <v>0</v>
      </c>
      <c r="AK194" s="26">
        <v>0.01</v>
      </c>
      <c r="AL194" s="26">
        <f>AJ194*(AK194/100)</f>
        <v>0</v>
      </c>
    </row>
    <row r="195" spans="1:39" x14ac:dyDescent="0.35">
      <c r="A195" s="23"/>
      <c r="B195" s="24"/>
      <c r="C195" s="23"/>
      <c r="D195" s="23"/>
      <c r="E195" s="23">
        <v>97</v>
      </c>
      <c r="F195" s="23" t="s">
        <v>714</v>
      </c>
      <c r="G195" s="24" t="s">
        <v>715</v>
      </c>
      <c r="H195" s="23" t="s">
        <v>42</v>
      </c>
      <c r="I195" s="23" t="s">
        <v>716</v>
      </c>
      <c r="J195" s="23">
        <v>1</v>
      </c>
      <c r="K195" s="23">
        <v>3</v>
      </c>
      <c r="L195" s="23">
        <v>74</v>
      </c>
      <c r="M195" s="23" t="s">
        <v>58</v>
      </c>
      <c r="N195" s="25">
        <f>((J195*400)+(K195*100))+L195</f>
        <v>774</v>
      </c>
      <c r="O195" s="26">
        <v>180</v>
      </c>
      <c r="P195" s="26">
        <f>N195*O195</f>
        <v>139320</v>
      </c>
      <c r="Q195" s="23"/>
      <c r="R195" s="23"/>
      <c r="S195" s="27"/>
      <c r="T195" s="23"/>
      <c r="U195" s="23"/>
      <c r="V195" s="24"/>
      <c r="W195" s="23"/>
      <c r="X195" s="23"/>
      <c r="Y195" s="23"/>
      <c r="Z195" s="23"/>
      <c r="AA195" s="28"/>
      <c r="AB195" s="26"/>
      <c r="AC195" s="26"/>
      <c r="AD195" s="28"/>
      <c r="AE195" s="28"/>
      <c r="AF195" s="26"/>
      <c r="AG195" s="26">
        <f>AF195+P195</f>
        <v>139320</v>
      </c>
      <c r="AH195" s="26">
        <f>AG195</f>
        <v>139320</v>
      </c>
      <c r="AI195" s="26">
        <v>50000000</v>
      </c>
      <c r="AJ195" s="26">
        <f>IF((AI195-AH195) &gt; 1,0,IF((AI195-AH195)&lt;0,AH195-AI195,AI195-AH195))</f>
        <v>0</v>
      </c>
      <c r="AK195" s="26">
        <v>0.01</v>
      </c>
      <c r="AL195" s="26">
        <f>AJ195*(AK195/100)</f>
        <v>0</v>
      </c>
    </row>
    <row r="196" spans="1:39" x14ac:dyDescent="0.35">
      <c r="A196" s="23"/>
      <c r="B196" s="24"/>
      <c r="C196" s="23"/>
      <c r="D196" s="23"/>
      <c r="E196" s="23"/>
      <c r="F196" s="23"/>
      <c r="G196" s="24"/>
      <c r="H196" s="23"/>
      <c r="I196" s="23"/>
      <c r="J196" s="23"/>
      <c r="K196" s="23"/>
      <c r="L196" s="23"/>
      <c r="M196" s="23"/>
      <c r="N196" s="25"/>
      <c r="O196" s="26"/>
      <c r="P196" s="26"/>
      <c r="Q196" s="23"/>
      <c r="R196" s="23"/>
      <c r="S196" s="27"/>
      <c r="T196" s="23"/>
      <c r="U196" s="23"/>
      <c r="V196" s="24"/>
      <c r="W196" s="23"/>
      <c r="X196" s="23"/>
      <c r="Y196" s="23"/>
      <c r="Z196" s="23"/>
      <c r="AA196" s="28"/>
      <c r="AB196" s="26"/>
      <c r="AC196" s="26"/>
      <c r="AD196" s="28"/>
      <c r="AE196" s="28"/>
      <c r="AF196" s="26"/>
      <c r="AG196" s="26" t="s">
        <v>50</v>
      </c>
      <c r="AH196" s="26">
        <f>SUM(AH194:AH195)</f>
        <v>278640</v>
      </c>
      <c r="AI196" s="26"/>
      <c r="AJ196" s="26">
        <f>SUM(AJ194:AJ195)</f>
        <v>0</v>
      </c>
      <c r="AK196" s="26"/>
      <c r="AL196" s="26">
        <f>SUM(AL194:AL195)</f>
        <v>0</v>
      </c>
    </row>
    <row r="197" spans="1:39" x14ac:dyDescent="0.35">
      <c r="A197" s="23" t="s">
        <v>717</v>
      </c>
      <c r="B197" s="24" t="s">
        <v>718</v>
      </c>
      <c r="C197" s="23" t="s">
        <v>719</v>
      </c>
      <c r="D197" s="23" t="s">
        <v>720</v>
      </c>
      <c r="E197" s="23">
        <v>98</v>
      </c>
      <c r="F197" s="23" t="s">
        <v>721</v>
      </c>
      <c r="G197" s="24" t="s">
        <v>722</v>
      </c>
      <c r="H197" s="23" t="s">
        <v>42</v>
      </c>
      <c r="I197" s="23" t="s">
        <v>723</v>
      </c>
      <c r="J197" s="23">
        <v>0</v>
      </c>
      <c r="K197" s="23">
        <v>3</v>
      </c>
      <c r="L197" s="23">
        <v>5</v>
      </c>
      <c r="M197" s="23" t="s">
        <v>58</v>
      </c>
      <c r="N197" s="25">
        <f>((J197*400)+(K197*100))+L197</f>
        <v>305</v>
      </c>
      <c r="O197" s="26">
        <v>390</v>
      </c>
      <c r="P197" s="26">
        <f>N197*O197</f>
        <v>118950</v>
      </c>
      <c r="Q197" s="23"/>
      <c r="R197" s="23"/>
      <c r="S197" s="27"/>
      <c r="T197" s="23"/>
      <c r="U197" s="23"/>
      <c r="V197" s="24"/>
      <c r="W197" s="23"/>
      <c r="X197" s="23"/>
      <c r="Y197" s="23"/>
      <c r="Z197" s="23"/>
      <c r="AA197" s="28"/>
      <c r="AB197" s="26"/>
      <c r="AC197" s="26"/>
      <c r="AD197" s="28"/>
      <c r="AE197" s="28"/>
      <c r="AF197" s="26"/>
      <c r="AG197" s="26">
        <f>AF197+P197</f>
        <v>118950</v>
      </c>
      <c r="AH197" s="26">
        <f>AG197</f>
        <v>118950</v>
      </c>
      <c r="AI197" s="26">
        <v>50000000</v>
      </c>
      <c r="AJ197" s="26">
        <f>IF((AI197-AH197) &gt; 1,0,IF((AI197-AH197)&lt;0,AH197-AI197,AI197-AH197))</f>
        <v>0</v>
      </c>
      <c r="AK197" s="26">
        <v>0.01</v>
      </c>
      <c r="AL197" s="26">
        <f>AJ197*(AK197/100)</f>
        <v>0</v>
      </c>
    </row>
    <row r="198" spans="1:39" x14ac:dyDescent="0.35">
      <c r="A198" s="23"/>
      <c r="B198" s="24"/>
      <c r="C198" s="23"/>
      <c r="D198" s="23"/>
      <c r="E198" s="23"/>
      <c r="F198" s="23"/>
      <c r="G198" s="24"/>
      <c r="H198" s="23"/>
      <c r="I198" s="23"/>
      <c r="J198" s="23"/>
      <c r="K198" s="23"/>
      <c r="L198" s="23"/>
      <c r="M198" s="23"/>
      <c r="N198" s="25"/>
      <c r="O198" s="26"/>
      <c r="P198" s="26"/>
      <c r="Q198" s="23"/>
      <c r="R198" s="23"/>
      <c r="S198" s="27"/>
      <c r="T198" s="23"/>
      <c r="U198" s="23"/>
      <c r="V198" s="24"/>
      <c r="W198" s="23"/>
      <c r="X198" s="23"/>
      <c r="Y198" s="23"/>
      <c r="Z198" s="23"/>
      <c r="AA198" s="28"/>
      <c r="AB198" s="26"/>
      <c r="AC198" s="26"/>
      <c r="AD198" s="28"/>
      <c r="AE198" s="28"/>
      <c r="AF198" s="26"/>
      <c r="AG198" s="26" t="s">
        <v>50</v>
      </c>
      <c r="AH198" s="26">
        <f>AH197</f>
        <v>118950</v>
      </c>
      <c r="AI198" s="26"/>
      <c r="AJ198" s="26">
        <f>AJ197</f>
        <v>0</v>
      </c>
      <c r="AK198" s="26"/>
      <c r="AL198" s="26">
        <f>AL197</f>
        <v>0</v>
      </c>
    </row>
    <row r="199" spans="1:39" x14ac:dyDescent="0.35">
      <c r="A199" s="23" t="s">
        <v>724</v>
      </c>
      <c r="B199" s="24"/>
      <c r="C199" s="23" t="s">
        <v>725</v>
      </c>
      <c r="D199" s="23" t="s">
        <v>726</v>
      </c>
      <c r="E199" s="23">
        <v>99</v>
      </c>
      <c r="F199" s="23" t="s">
        <v>727</v>
      </c>
      <c r="G199" s="24" t="s">
        <v>728</v>
      </c>
      <c r="H199" s="23" t="s">
        <v>103</v>
      </c>
      <c r="I199" s="23" t="s">
        <v>729</v>
      </c>
      <c r="J199" s="23">
        <v>2</v>
      </c>
      <c r="K199" s="23">
        <v>2</v>
      </c>
      <c r="L199" s="23">
        <v>63</v>
      </c>
      <c r="M199" s="23" t="s">
        <v>58</v>
      </c>
      <c r="N199" s="25">
        <f>((J199*400)+(K199*100))+L199</f>
        <v>1063</v>
      </c>
      <c r="O199" s="26">
        <v>180</v>
      </c>
      <c r="P199" s="26">
        <f>N199*O199</f>
        <v>191340</v>
      </c>
      <c r="Q199" s="23"/>
      <c r="R199" s="23"/>
      <c r="S199" s="27"/>
      <c r="T199" s="23"/>
      <c r="U199" s="23"/>
      <c r="V199" s="24"/>
      <c r="W199" s="23"/>
      <c r="X199" s="23"/>
      <c r="Y199" s="23"/>
      <c r="Z199" s="23"/>
      <c r="AA199" s="28"/>
      <c r="AB199" s="26"/>
      <c r="AC199" s="26"/>
      <c r="AD199" s="28"/>
      <c r="AE199" s="28"/>
      <c r="AF199" s="26"/>
      <c r="AG199" s="26">
        <f>AF199+P199</f>
        <v>191340</v>
      </c>
      <c r="AH199" s="26">
        <f>AG199</f>
        <v>191340</v>
      </c>
      <c r="AI199" s="26">
        <v>0</v>
      </c>
      <c r="AJ199" s="26">
        <f>IF((AI199-AH199) &gt; 1,0,IF((AI199-AH199)&lt;0,AH199-AI199,AI199-AH199))</f>
        <v>191340</v>
      </c>
      <c r="AK199" s="26">
        <v>0.01</v>
      </c>
      <c r="AL199" s="26">
        <f>AJ199*(AK199/100)</f>
        <v>19.134</v>
      </c>
    </row>
    <row r="200" spans="1:39" x14ac:dyDescent="0.35">
      <c r="A200" s="23"/>
      <c r="B200" s="24"/>
      <c r="C200" s="23"/>
      <c r="D200" s="23"/>
      <c r="E200" s="23">
        <v>100</v>
      </c>
      <c r="F200" s="23" t="s">
        <v>730</v>
      </c>
      <c r="G200" s="24" t="s">
        <v>731</v>
      </c>
      <c r="H200" s="23" t="s">
        <v>103</v>
      </c>
      <c r="I200" s="23" t="s">
        <v>732</v>
      </c>
      <c r="J200" s="23">
        <v>4</v>
      </c>
      <c r="K200" s="23">
        <v>0</v>
      </c>
      <c r="L200" s="23">
        <v>63</v>
      </c>
      <c r="M200" s="23" t="s">
        <v>58</v>
      </c>
      <c r="N200" s="25">
        <f>((J200*400)+(K200*100))+L200</f>
        <v>1663</v>
      </c>
      <c r="O200" s="26">
        <v>450</v>
      </c>
      <c r="P200" s="26">
        <f>N200*O200</f>
        <v>748350</v>
      </c>
      <c r="Q200" s="23"/>
      <c r="R200" s="23"/>
      <c r="S200" s="27"/>
      <c r="T200" s="23"/>
      <c r="U200" s="23"/>
      <c r="V200" s="24"/>
      <c r="W200" s="23"/>
      <c r="X200" s="23"/>
      <c r="Y200" s="23"/>
      <c r="Z200" s="23"/>
      <c r="AA200" s="28"/>
      <c r="AB200" s="26"/>
      <c r="AC200" s="26"/>
      <c r="AD200" s="28"/>
      <c r="AE200" s="28"/>
      <c r="AF200" s="26"/>
      <c r="AG200" s="26">
        <f>AF200+P200</f>
        <v>748350</v>
      </c>
      <c r="AH200" s="26">
        <f>AG200</f>
        <v>748350</v>
      </c>
      <c r="AI200" s="26">
        <v>0</v>
      </c>
      <c r="AJ200" s="26">
        <f>IF((AI200-AH200) &gt; 1,0,IF((AI200-AH200)&lt;0,AH200-AI200,AI200-AH200))</f>
        <v>748350</v>
      </c>
      <c r="AK200" s="26">
        <v>0.01</v>
      </c>
      <c r="AL200" s="26">
        <f>AJ200*(AK200/100)</f>
        <v>74.835000000000008</v>
      </c>
    </row>
    <row r="201" spans="1:39" x14ac:dyDescent="0.35">
      <c r="A201" s="23"/>
      <c r="B201" s="24"/>
      <c r="C201" s="23"/>
      <c r="D201" s="23"/>
      <c r="E201" s="23">
        <v>101</v>
      </c>
      <c r="F201" s="23" t="s">
        <v>733</v>
      </c>
      <c r="G201" s="24" t="s">
        <v>734</v>
      </c>
      <c r="H201" s="23" t="s">
        <v>103</v>
      </c>
      <c r="I201" s="23" t="s">
        <v>735</v>
      </c>
      <c r="J201" s="23">
        <v>0</v>
      </c>
      <c r="K201" s="23">
        <v>1</v>
      </c>
      <c r="L201" s="23">
        <v>62</v>
      </c>
      <c r="M201" s="23" t="s">
        <v>44</v>
      </c>
      <c r="N201" s="25">
        <f>((J201*400)+(K201*100))+L201</f>
        <v>162</v>
      </c>
      <c r="O201" s="26">
        <v>1500</v>
      </c>
      <c r="P201" s="26">
        <f>N201*O201</f>
        <v>243000</v>
      </c>
      <c r="Q201" s="23">
        <v>1</v>
      </c>
      <c r="R201" s="23" t="s">
        <v>724</v>
      </c>
      <c r="S201" s="27"/>
      <c r="T201" s="23" t="s">
        <v>725</v>
      </c>
      <c r="U201" s="23" t="s">
        <v>736</v>
      </c>
      <c r="V201" s="24" t="s">
        <v>737</v>
      </c>
      <c r="W201" s="23" t="s">
        <v>47</v>
      </c>
      <c r="X201" s="23" t="s">
        <v>206</v>
      </c>
      <c r="Y201" s="23" t="s">
        <v>49</v>
      </c>
      <c r="Z201" s="23">
        <v>120.25</v>
      </c>
      <c r="AA201" s="28">
        <v>100</v>
      </c>
      <c r="AB201" s="26">
        <v>6550</v>
      </c>
      <c r="AC201" s="26">
        <f>Z201*AB201</f>
        <v>787637.5</v>
      </c>
      <c r="AD201" s="28">
        <v>81</v>
      </c>
      <c r="AE201" s="28">
        <v>85</v>
      </c>
      <c r="AF201" s="26">
        <f>(AC201*(100-AE201))/100</f>
        <v>118145.625</v>
      </c>
      <c r="AG201" s="26">
        <f>P201+AF201</f>
        <v>361145.625</v>
      </c>
      <c r="AH201" s="26">
        <f>(AG201*AA201)/100</f>
        <v>361145.625</v>
      </c>
      <c r="AI201" s="26">
        <f>IF(AF201&lt;=10000000,AF201,10000000)</f>
        <v>118145.625</v>
      </c>
      <c r="AJ201" s="26">
        <f>IF((AI201-AH201) &gt; 1,0,IF((AI201-AH201)&lt;0,AH201-AI201,AI201-AH201))</f>
        <v>243000</v>
      </c>
      <c r="AK201" s="26">
        <v>0.02</v>
      </c>
      <c r="AL201" s="26">
        <f>ROUND(AJ201*(AK201/100),2)</f>
        <v>48.6</v>
      </c>
    </row>
    <row r="202" spans="1:39" x14ac:dyDescent="0.35">
      <c r="A202" s="23"/>
      <c r="B202" s="24"/>
      <c r="C202" s="23"/>
      <c r="D202" s="23"/>
      <c r="E202" s="23"/>
      <c r="F202" s="23"/>
      <c r="G202" s="24"/>
      <c r="H202" s="23"/>
      <c r="I202" s="23"/>
      <c r="J202" s="23">
        <v>0</v>
      </c>
      <c r="K202" s="23">
        <v>0</v>
      </c>
      <c r="L202" s="23">
        <v>6</v>
      </c>
      <c r="M202" s="23" t="s">
        <v>44</v>
      </c>
      <c r="N202" s="25">
        <f>((J202*400)+(K202*100))+L202</f>
        <v>6</v>
      </c>
      <c r="O202" s="26">
        <v>1500</v>
      </c>
      <c r="P202" s="26">
        <f>N202*O202</f>
        <v>9000</v>
      </c>
      <c r="Q202" s="23">
        <v>1</v>
      </c>
      <c r="R202" s="23" t="s">
        <v>724</v>
      </c>
      <c r="S202" s="27"/>
      <c r="T202" s="23" t="s">
        <v>725</v>
      </c>
      <c r="U202" s="23" t="s">
        <v>736</v>
      </c>
      <c r="V202" s="24" t="s">
        <v>738</v>
      </c>
      <c r="W202" s="23" t="s">
        <v>208</v>
      </c>
      <c r="X202" s="23" t="s">
        <v>48</v>
      </c>
      <c r="Y202" s="23" t="s">
        <v>49</v>
      </c>
      <c r="Z202" s="23">
        <v>24</v>
      </c>
      <c r="AA202" s="28">
        <v>100</v>
      </c>
      <c r="AB202" s="26">
        <v>2450</v>
      </c>
      <c r="AC202" s="26">
        <f>Z202*AB202</f>
        <v>58800</v>
      </c>
      <c r="AD202" s="28">
        <v>22</v>
      </c>
      <c r="AE202" s="28">
        <v>34</v>
      </c>
      <c r="AF202" s="26">
        <f>(AC202*(100-AE202))/100</f>
        <v>38808</v>
      </c>
      <c r="AG202" s="26">
        <f>P202+AF202</f>
        <v>47808</v>
      </c>
      <c r="AH202" s="26">
        <f>(AG202*AA202)/100</f>
        <v>47808</v>
      </c>
      <c r="AI202" s="26">
        <f>IF(AF202&lt;=10000000,AF202,10000000)</f>
        <v>38808</v>
      </c>
      <c r="AJ202" s="26">
        <f>IF((AI202-AH202) &gt; 1,0,IF((AI202-AH202)&lt;0,AH202-AI202,AI202-AH202))</f>
        <v>9000</v>
      </c>
      <c r="AK202" s="26">
        <v>0.02</v>
      </c>
      <c r="AL202" s="26">
        <f>ROUND(AJ202*(AK202/100),2)</f>
        <v>1.8</v>
      </c>
    </row>
    <row r="203" spans="1:39" x14ac:dyDescent="0.35">
      <c r="A203" s="23"/>
      <c r="B203" s="24"/>
      <c r="C203" s="23"/>
      <c r="D203" s="23"/>
      <c r="E203" s="23"/>
      <c r="F203" s="23"/>
      <c r="G203" s="24"/>
      <c r="H203" s="23"/>
      <c r="I203" s="23"/>
      <c r="J203" s="23">
        <v>0</v>
      </c>
      <c r="K203" s="23">
        <v>0</v>
      </c>
      <c r="L203" s="23">
        <v>24</v>
      </c>
      <c r="M203" s="23" t="s">
        <v>44</v>
      </c>
      <c r="N203" s="25">
        <f>((J203*400)+(K203*100))+L203</f>
        <v>24</v>
      </c>
      <c r="O203" s="26">
        <v>1500</v>
      </c>
      <c r="P203" s="26">
        <f>N203*O203</f>
        <v>36000</v>
      </c>
      <c r="Q203" s="23">
        <v>1</v>
      </c>
      <c r="R203" s="23" t="s">
        <v>739</v>
      </c>
      <c r="S203" s="27"/>
      <c r="T203" s="23" t="s">
        <v>740</v>
      </c>
      <c r="U203" s="23" t="s">
        <v>741</v>
      </c>
      <c r="V203" s="24" t="s">
        <v>742</v>
      </c>
      <c r="W203" s="23" t="s">
        <v>47</v>
      </c>
      <c r="X203" s="23" t="s">
        <v>48</v>
      </c>
      <c r="Y203" s="23" t="s">
        <v>49</v>
      </c>
      <c r="Z203" s="23">
        <v>96</v>
      </c>
      <c r="AA203" s="28">
        <v>100</v>
      </c>
      <c r="AB203" s="26">
        <v>6550</v>
      </c>
      <c r="AC203" s="26">
        <f>Z203*AB203</f>
        <v>628800</v>
      </c>
      <c r="AD203" s="28">
        <v>12</v>
      </c>
      <c r="AE203" s="28">
        <v>14</v>
      </c>
      <c r="AF203" s="26">
        <f>(AC203*(100-AE203))/100</f>
        <v>540768</v>
      </c>
      <c r="AG203" s="26">
        <f>P203+AF203</f>
        <v>576768</v>
      </c>
      <c r="AH203" s="26">
        <f>(AG203*AA203)/100</f>
        <v>576768</v>
      </c>
      <c r="AI203" s="26">
        <f>IF(AF203&lt;=10000000,AF203,10000000)</f>
        <v>540768</v>
      </c>
      <c r="AJ203" s="26">
        <f>IF((AI203-AH203) &gt; 1,0,IF((AI203-AH203)&lt;0,AH203-AI203,AI203-AH203))</f>
        <v>36000</v>
      </c>
      <c r="AK203" s="26">
        <v>0.02</v>
      </c>
      <c r="AL203" s="26">
        <f>ROUND(AJ203*(AK203/100),2)</f>
        <v>7.2</v>
      </c>
    </row>
    <row r="204" spans="1:39" x14ac:dyDescent="0.35">
      <c r="A204" s="23"/>
      <c r="B204" s="24"/>
      <c r="C204" s="23"/>
      <c r="D204" s="23"/>
      <c r="E204" s="23"/>
      <c r="F204" s="23"/>
      <c r="G204" s="24"/>
      <c r="H204" s="23"/>
      <c r="I204" s="23"/>
      <c r="J204" s="23"/>
      <c r="K204" s="23"/>
      <c r="L204" s="23"/>
      <c r="M204" s="23"/>
      <c r="N204" s="25"/>
      <c r="O204" s="26"/>
      <c r="P204" s="26"/>
      <c r="Q204" s="23"/>
      <c r="R204" s="23"/>
      <c r="S204" s="27"/>
      <c r="T204" s="23"/>
      <c r="U204" s="23"/>
      <c r="V204" s="24"/>
      <c r="W204" s="23"/>
      <c r="X204" s="23"/>
      <c r="Y204" s="23"/>
      <c r="Z204" s="23"/>
      <c r="AA204" s="28"/>
      <c r="AB204" s="26"/>
      <c r="AC204" s="26"/>
      <c r="AD204" s="28"/>
      <c r="AE204" s="28"/>
      <c r="AF204" s="26"/>
      <c r="AG204" s="26" t="s">
        <v>50</v>
      </c>
      <c r="AH204" s="26">
        <f>SUM(AH199:AH203)</f>
        <v>1925411.625</v>
      </c>
      <c r="AI204" s="26"/>
      <c r="AJ204" s="26">
        <f>SUM(AJ199:AJ203)</f>
        <v>1227690</v>
      </c>
      <c r="AK204" s="26"/>
      <c r="AL204" s="26">
        <f>SUM(AL199:AL203)</f>
        <v>151.56900000000002</v>
      </c>
    </row>
    <row r="205" spans="1:39" x14ac:dyDescent="0.35">
      <c r="A205" s="23" t="s">
        <v>743</v>
      </c>
      <c r="B205" s="24"/>
      <c r="C205" s="23" t="s">
        <v>744</v>
      </c>
      <c r="D205" s="23" t="s">
        <v>745</v>
      </c>
      <c r="E205" s="23">
        <v>102</v>
      </c>
      <c r="F205" s="23" t="s">
        <v>746</v>
      </c>
      <c r="G205" s="24" t="s">
        <v>747</v>
      </c>
      <c r="H205" s="23" t="s">
        <v>103</v>
      </c>
      <c r="I205" s="23" t="s">
        <v>748</v>
      </c>
      <c r="J205" s="23">
        <v>2</v>
      </c>
      <c r="K205" s="23">
        <v>0</v>
      </c>
      <c r="L205" s="23">
        <v>82.25</v>
      </c>
      <c r="M205" s="23" t="s">
        <v>44</v>
      </c>
      <c r="N205" s="25">
        <f>((J205*400)+(K205*100))+L205</f>
        <v>882.25</v>
      </c>
      <c r="O205" s="26">
        <v>180</v>
      </c>
      <c r="P205" s="26">
        <f>N205*O205</f>
        <v>158805</v>
      </c>
      <c r="Q205" s="23">
        <v>1</v>
      </c>
      <c r="R205" s="23" t="s">
        <v>749</v>
      </c>
      <c r="S205" s="27"/>
      <c r="T205" s="23" t="s">
        <v>750</v>
      </c>
      <c r="U205" s="23" t="s">
        <v>751</v>
      </c>
      <c r="V205" s="24" t="s">
        <v>752</v>
      </c>
      <c r="W205" s="23" t="s">
        <v>47</v>
      </c>
      <c r="X205" s="23" t="s">
        <v>253</v>
      </c>
      <c r="Y205" s="23" t="s">
        <v>49</v>
      </c>
      <c r="Z205" s="23">
        <v>108</v>
      </c>
      <c r="AA205" s="28">
        <v>100</v>
      </c>
      <c r="AB205" s="26">
        <v>6550</v>
      </c>
      <c r="AC205" s="26">
        <f>Z205*AB205</f>
        <v>707400</v>
      </c>
      <c r="AD205" s="28">
        <v>17</v>
      </c>
      <c r="AE205" s="28">
        <v>79</v>
      </c>
      <c r="AF205" s="26">
        <f>(AC205*(100-AE205))/100</f>
        <v>148554</v>
      </c>
      <c r="AG205" s="26">
        <f>P205+AF205</f>
        <v>307359</v>
      </c>
      <c r="AH205" s="26">
        <f>(AG205*AA205)/100</f>
        <v>307359</v>
      </c>
      <c r="AI205" s="26">
        <f>IF(AF205&lt;=10000000,AF205,10000000)</f>
        <v>148554</v>
      </c>
      <c r="AJ205" s="26">
        <f>IF((AI205-AH205) &gt; 1,0,IF((AI205-AH205)&lt;0,AH205-AI205,AI205-AH205))</f>
        <v>158805</v>
      </c>
      <c r="AK205" s="26">
        <v>0.02</v>
      </c>
      <c r="AL205" s="26">
        <f>ROUND(AJ205*(AK205/100),2)</f>
        <v>31.76</v>
      </c>
      <c r="AM205" s="3" t="s">
        <v>404</v>
      </c>
    </row>
    <row r="206" spans="1:39" x14ac:dyDescent="0.35">
      <c r="A206" s="23"/>
      <c r="B206" s="24"/>
      <c r="C206" s="23"/>
      <c r="D206" s="23"/>
      <c r="E206" s="23"/>
      <c r="F206" s="23"/>
      <c r="G206" s="24"/>
      <c r="H206" s="23"/>
      <c r="I206" s="23"/>
      <c r="J206" s="23">
        <v>0</v>
      </c>
      <c r="K206" s="23">
        <v>0</v>
      </c>
      <c r="L206" s="23">
        <v>45</v>
      </c>
      <c r="M206" s="23" t="s">
        <v>44</v>
      </c>
      <c r="N206" s="25">
        <f>((J206*400)+(K206*100))+L206</f>
        <v>45</v>
      </c>
      <c r="O206" s="26">
        <v>180</v>
      </c>
      <c r="P206" s="26">
        <f>N206*O206</f>
        <v>8100</v>
      </c>
      <c r="Q206" s="23">
        <v>1</v>
      </c>
      <c r="R206" s="23" t="s">
        <v>753</v>
      </c>
      <c r="S206" s="27"/>
      <c r="T206" s="23" t="s">
        <v>754</v>
      </c>
      <c r="U206" s="23" t="s">
        <v>755</v>
      </c>
      <c r="V206" s="24" t="s">
        <v>756</v>
      </c>
      <c r="W206" s="23" t="s">
        <v>47</v>
      </c>
      <c r="X206" s="23" t="s">
        <v>253</v>
      </c>
      <c r="Y206" s="23" t="s">
        <v>49</v>
      </c>
      <c r="Z206" s="23">
        <v>180</v>
      </c>
      <c r="AA206" s="28">
        <v>100</v>
      </c>
      <c r="AB206" s="26">
        <v>6550</v>
      </c>
      <c r="AC206" s="26">
        <f>Z206*AB206</f>
        <v>1179000</v>
      </c>
      <c r="AD206" s="28">
        <v>22</v>
      </c>
      <c r="AE206" s="28">
        <v>93</v>
      </c>
      <c r="AF206" s="26">
        <f>(AC206*(100-AE206))/100</f>
        <v>82530</v>
      </c>
      <c r="AG206" s="26">
        <f>P206+AF206</f>
        <v>90630</v>
      </c>
      <c r="AH206" s="26">
        <f>(AG206*AA206)/100</f>
        <v>90630</v>
      </c>
      <c r="AI206" s="26">
        <f>IF(AF206&lt;=10000000,AF206,10000000)</f>
        <v>82530</v>
      </c>
      <c r="AJ206" s="26">
        <f>IF((AI206-AH206) &gt; 1,0,IF((AI206-AH206)&lt;0,AH206-AI206,AI206-AH206))</f>
        <v>8100</v>
      </c>
      <c r="AK206" s="26">
        <v>0.02</v>
      </c>
      <c r="AL206" s="26">
        <f>ROUND(AJ206*(AK206/100),2)</f>
        <v>1.62</v>
      </c>
    </row>
    <row r="207" spans="1:39" x14ac:dyDescent="0.35">
      <c r="A207" s="23"/>
      <c r="B207" s="24"/>
      <c r="C207" s="23"/>
      <c r="D207" s="23"/>
      <c r="E207" s="23"/>
      <c r="F207" s="23"/>
      <c r="G207" s="24"/>
      <c r="H207" s="23"/>
      <c r="I207" s="23"/>
      <c r="J207" s="23">
        <v>0</v>
      </c>
      <c r="K207" s="23">
        <v>0</v>
      </c>
      <c r="L207" s="23">
        <v>27</v>
      </c>
      <c r="M207" s="23" t="s">
        <v>44</v>
      </c>
      <c r="N207" s="25">
        <f>((J207*400)+(K207*100))+L207</f>
        <v>27</v>
      </c>
      <c r="O207" s="26">
        <v>180</v>
      </c>
      <c r="P207" s="26">
        <f>N207*O207</f>
        <v>4860</v>
      </c>
      <c r="Q207" s="23">
        <v>1</v>
      </c>
      <c r="R207" s="23" t="s">
        <v>757</v>
      </c>
      <c r="S207" s="27"/>
      <c r="T207" s="23" t="s">
        <v>758</v>
      </c>
      <c r="U207" s="23" t="s">
        <v>759</v>
      </c>
      <c r="V207" s="24" t="s">
        <v>760</v>
      </c>
      <c r="W207" s="23" t="s">
        <v>47</v>
      </c>
      <c r="X207" s="23" t="s">
        <v>206</v>
      </c>
      <c r="Y207" s="23" t="s">
        <v>49</v>
      </c>
      <c r="Z207" s="23">
        <v>108</v>
      </c>
      <c r="AA207" s="28">
        <v>100</v>
      </c>
      <c r="AB207" s="26">
        <v>6550</v>
      </c>
      <c r="AC207" s="26">
        <f>Z207*AB207</f>
        <v>707400</v>
      </c>
      <c r="AD207" s="28">
        <v>37</v>
      </c>
      <c r="AE207" s="28">
        <v>85</v>
      </c>
      <c r="AF207" s="26">
        <f>(AC207*(100-AE207))/100</f>
        <v>106110</v>
      </c>
      <c r="AG207" s="26">
        <f>P207+AF207</f>
        <v>110970</v>
      </c>
      <c r="AH207" s="26">
        <f>(AG207*AA207)/100</f>
        <v>110970</v>
      </c>
      <c r="AI207" s="26">
        <f>IF(AF207&lt;=10000000,AF207,10000000)</f>
        <v>106110</v>
      </c>
      <c r="AJ207" s="26">
        <f>IF((AI207-AH207) &gt; 1,0,IF((AI207-AH207)&lt;0,AH207-AI207,AI207-AH207))</f>
        <v>4860</v>
      </c>
      <c r="AK207" s="26">
        <v>0.02</v>
      </c>
      <c r="AL207" s="26">
        <f>ROUND(AJ207*(AK207/100),2)</f>
        <v>0.97</v>
      </c>
    </row>
    <row r="208" spans="1:39" x14ac:dyDescent="0.35">
      <c r="A208" s="23"/>
      <c r="B208" s="24"/>
      <c r="C208" s="23"/>
      <c r="D208" s="23"/>
      <c r="E208" s="23"/>
      <c r="F208" s="23"/>
      <c r="G208" s="24"/>
      <c r="H208" s="23"/>
      <c r="I208" s="23"/>
      <c r="J208" s="23">
        <v>0</v>
      </c>
      <c r="K208" s="23">
        <v>0</v>
      </c>
      <c r="L208" s="23">
        <v>45</v>
      </c>
      <c r="M208" s="23" t="s">
        <v>44</v>
      </c>
      <c r="N208" s="25">
        <f>((J208*400)+(K208*100))+L208</f>
        <v>45</v>
      </c>
      <c r="O208" s="26">
        <v>180</v>
      </c>
      <c r="P208" s="26">
        <f>N208*O208</f>
        <v>8100</v>
      </c>
      <c r="Q208" s="23">
        <v>1</v>
      </c>
      <c r="R208" s="23" t="s">
        <v>761</v>
      </c>
      <c r="S208" s="27"/>
      <c r="T208" s="23" t="s">
        <v>762</v>
      </c>
      <c r="U208" s="23" t="s">
        <v>763</v>
      </c>
      <c r="V208" s="24" t="s">
        <v>764</v>
      </c>
      <c r="W208" s="23" t="s">
        <v>47</v>
      </c>
      <c r="X208" s="23" t="s">
        <v>206</v>
      </c>
      <c r="Y208" s="23" t="s">
        <v>49</v>
      </c>
      <c r="Z208" s="23">
        <v>180</v>
      </c>
      <c r="AA208" s="28">
        <v>100</v>
      </c>
      <c r="AB208" s="26">
        <v>6550</v>
      </c>
      <c r="AC208" s="26">
        <f>Z208*AB208</f>
        <v>1179000</v>
      </c>
      <c r="AD208" s="28">
        <v>47</v>
      </c>
      <c r="AE208" s="28">
        <v>85</v>
      </c>
      <c r="AF208" s="26">
        <f>(AC208*(100-AE208))/100</f>
        <v>176850</v>
      </c>
      <c r="AG208" s="26">
        <f>P208+AF208</f>
        <v>184950</v>
      </c>
      <c r="AH208" s="26">
        <f>(AG208*AA208)/100</f>
        <v>184950</v>
      </c>
      <c r="AI208" s="26">
        <f>IF(AF208&lt;=10000000,AF208,10000000)</f>
        <v>176850</v>
      </c>
      <c r="AJ208" s="26">
        <f>IF((AI208-AH208) &gt; 1,0,IF((AI208-AH208)&lt;0,AH208-AI208,AI208-AH208))</f>
        <v>8100</v>
      </c>
      <c r="AK208" s="26">
        <v>0.02</v>
      </c>
      <c r="AL208" s="26">
        <f>ROUND(AJ208*(AK208/100),2)</f>
        <v>1.62</v>
      </c>
    </row>
    <row r="209" spans="1:39" x14ac:dyDescent="0.35">
      <c r="A209" s="23"/>
      <c r="B209" s="24"/>
      <c r="C209" s="23"/>
      <c r="D209" s="23"/>
      <c r="E209" s="23"/>
      <c r="F209" s="23"/>
      <c r="G209" s="24"/>
      <c r="H209" s="23"/>
      <c r="I209" s="23"/>
      <c r="J209" s="23">
        <v>0</v>
      </c>
      <c r="K209" s="23">
        <v>0</v>
      </c>
      <c r="L209" s="23">
        <v>33.75</v>
      </c>
      <c r="M209" s="23" t="s">
        <v>44</v>
      </c>
      <c r="N209" s="25">
        <f>((J209*400)+(K209*100))+L209</f>
        <v>33.75</v>
      </c>
      <c r="O209" s="26">
        <v>180</v>
      </c>
      <c r="P209" s="26">
        <f>N209*O209</f>
        <v>6075</v>
      </c>
      <c r="Q209" s="23">
        <v>1</v>
      </c>
      <c r="R209" s="23" t="s">
        <v>765</v>
      </c>
      <c r="S209" s="27"/>
      <c r="T209" s="23" t="s">
        <v>766</v>
      </c>
      <c r="U209" s="23" t="s">
        <v>767</v>
      </c>
      <c r="V209" s="24" t="s">
        <v>768</v>
      </c>
      <c r="W209" s="23" t="s">
        <v>47</v>
      </c>
      <c r="X209" s="23" t="s">
        <v>253</v>
      </c>
      <c r="Y209" s="23" t="s">
        <v>49</v>
      </c>
      <c r="Z209" s="23">
        <v>189</v>
      </c>
      <c r="AA209" s="28">
        <v>100</v>
      </c>
      <c r="AB209" s="26">
        <v>6550</v>
      </c>
      <c r="AC209" s="26">
        <f>Z209*AB209</f>
        <v>1237950</v>
      </c>
      <c r="AD209" s="28">
        <v>37</v>
      </c>
      <c r="AE209" s="28">
        <v>93</v>
      </c>
      <c r="AF209" s="26">
        <f>(AC209*(100-AE209))/100</f>
        <v>86656.5</v>
      </c>
      <c r="AG209" s="26">
        <f>P209+AF209</f>
        <v>92731.5</v>
      </c>
      <c r="AH209" s="26">
        <f>(AG209*AA209)/100</f>
        <v>92731.5</v>
      </c>
      <c r="AI209" s="26">
        <f>IF(AF209&lt;=10000000,AF209,10000000)</f>
        <v>86656.5</v>
      </c>
      <c r="AJ209" s="26">
        <f>IF((AI209-AH209) &gt; 1,0,IF((AI209-AH209)&lt;0,AH209-AI209,AI209-AH209))</f>
        <v>6075</v>
      </c>
      <c r="AK209" s="26">
        <v>0.02</v>
      </c>
      <c r="AL209" s="26">
        <f>ROUND(AJ209*(AK209/100),2)</f>
        <v>1.22</v>
      </c>
      <c r="AM209" s="3" t="s">
        <v>404</v>
      </c>
    </row>
    <row r="210" spans="1:39" x14ac:dyDescent="0.35">
      <c r="A210" s="23"/>
      <c r="B210" s="24"/>
      <c r="C210" s="23"/>
      <c r="D210" s="23"/>
      <c r="E210" s="23"/>
      <c r="F210" s="23"/>
      <c r="G210" s="24"/>
      <c r="H210" s="23"/>
      <c r="I210" s="23"/>
      <c r="J210" s="23"/>
      <c r="K210" s="23"/>
      <c r="L210" s="23"/>
      <c r="M210" s="23"/>
      <c r="N210" s="25"/>
      <c r="O210" s="26"/>
      <c r="P210" s="26"/>
      <c r="Q210" s="23"/>
      <c r="R210" s="23"/>
      <c r="S210" s="27"/>
      <c r="T210" s="23"/>
      <c r="U210" s="23"/>
      <c r="V210" s="24"/>
      <c r="W210" s="23"/>
      <c r="X210" s="23"/>
      <c r="Y210" s="23"/>
      <c r="Z210" s="23"/>
      <c r="AA210" s="28"/>
      <c r="AB210" s="26"/>
      <c r="AC210" s="26"/>
      <c r="AD210" s="28"/>
      <c r="AE210" s="28"/>
      <c r="AF210" s="26"/>
      <c r="AG210" s="26" t="s">
        <v>50</v>
      </c>
      <c r="AH210" s="26">
        <f>SUM(AH205:AH209)</f>
        <v>786640.5</v>
      </c>
      <c r="AI210" s="26"/>
      <c r="AJ210" s="26">
        <f>SUM(AJ205:AJ209)</f>
        <v>185940</v>
      </c>
      <c r="AK210" s="26"/>
      <c r="AL210" s="26">
        <f>SUM(AL205:AL209)</f>
        <v>37.19</v>
      </c>
    </row>
    <row r="211" spans="1:39" x14ac:dyDescent="0.35">
      <c r="A211" s="23" t="s">
        <v>769</v>
      </c>
      <c r="B211" s="24"/>
      <c r="C211" s="23" t="s">
        <v>770</v>
      </c>
      <c r="D211" s="23" t="s">
        <v>771</v>
      </c>
      <c r="E211" s="23">
        <v>103</v>
      </c>
      <c r="F211" s="23" t="s">
        <v>772</v>
      </c>
      <c r="G211" s="24" t="s">
        <v>773</v>
      </c>
      <c r="H211" s="23" t="s">
        <v>103</v>
      </c>
      <c r="I211" s="23" t="s">
        <v>774</v>
      </c>
      <c r="J211" s="23">
        <v>0</v>
      </c>
      <c r="K211" s="23">
        <v>1</v>
      </c>
      <c r="L211" s="23">
        <v>8.3699999999999992</v>
      </c>
      <c r="M211" s="23" t="s">
        <v>44</v>
      </c>
      <c r="N211" s="25">
        <f>((J211*400)+(K211*100))+L211</f>
        <v>108.37</v>
      </c>
      <c r="O211" s="26">
        <v>1750</v>
      </c>
      <c r="P211" s="26">
        <f>N211*O211</f>
        <v>189647.5</v>
      </c>
      <c r="Q211" s="23">
        <v>1</v>
      </c>
      <c r="R211" s="23" t="s">
        <v>775</v>
      </c>
      <c r="S211" s="27" t="s">
        <v>776</v>
      </c>
      <c r="T211" s="23" t="s">
        <v>777</v>
      </c>
      <c r="U211" s="23" t="s">
        <v>778</v>
      </c>
      <c r="V211" s="24" t="s">
        <v>779</v>
      </c>
      <c r="W211" s="23" t="s">
        <v>47</v>
      </c>
      <c r="X211" s="23" t="s">
        <v>206</v>
      </c>
      <c r="Y211" s="23" t="s">
        <v>49</v>
      </c>
      <c r="Z211" s="23">
        <v>144</v>
      </c>
      <c r="AA211" s="28">
        <v>100</v>
      </c>
      <c r="AB211" s="26">
        <v>6550</v>
      </c>
      <c r="AC211" s="26">
        <f>Z211*AB211</f>
        <v>943200</v>
      </c>
      <c r="AD211" s="28">
        <v>42</v>
      </c>
      <c r="AE211" s="28">
        <v>85</v>
      </c>
      <c r="AF211" s="26">
        <f>(AC211*(100-AE211))/100</f>
        <v>141480</v>
      </c>
      <c r="AG211" s="26">
        <f>P211+AF211</f>
        <v>331127.5</v>
      </c>
      <c r="AH211" s="26">
        <f>(AG211*AA211)/100</f>
        <v>331127.5</v>
      </c>
      <c r="AI211" s="26">
        <f>IF(AF211&lt;=10000000,AF211,10000000)</f>
        <v>141480</v>
      </c>
      <c r="AJ211" s="26">
        <f>IF((AI211-AH211) &gt; 1,0,IF((AI211-AH211)&lt;0,AH211-AI211,AI211-AH211))</f>
        <v>189647.5</v>
      </c>
      <c r="AK211" s="26">
        <v>0.02</v>
      </c>
      <c r="AL211" s="26">
        <f>ROUND(AJ211*(AK211/100),2)</f>
        <v>37.93</v>
      </c>
    </row>
    <row r="212" spans="1:39" x14ac:dyDescent="0.35">
      <c r="A212" s="23"/>
      <c r="B212" s="24"/>
      <c r="C212" s="23"/>
      <c r="D212" s="23"/>
      <c r="E212" s="23"/>
      <c r="F212" s="23"/>
      <c r="G212" s="24"/>
      <c r="H212" s="23"/>
      <c r="I212" s="23"/>
      <c r="J212" s="23">
        <v>0</v>
      </c>
      <c r="K212" s="23">
        <v>0</v>
      </c>
      <c r="L212" s="23">
        <v>45</v>
      </c>
      <c r="M212" s="23" t="s">
        <v>44</v>
      </c>
      <c r="N212" s="25">
        <f>((J212*400)+(K212*100))+L212</f>
        <v>45</v>
      </c>
      <c r="O212" s="26">
        <v>1750</v>
      </c>
      <c r="P212" s="26">
        <f>N212*O212</f>
        <v>78750</v>
      </c>
      <c r="Q212" s="23">
        <v>1</v>
      </c>
      <c r="R212" s="23" t="s">
        <v>780</v>
      </c>
      <c r="S212" s="27" t="s">
        <v>781</v>
      </c>
      <c r="T212" s="23" t="s">
        <v>782</v>
      </c>
      <c r="U212" s="23" t="s">
        <v>783</v>
      </c>
      <c r="V212" s="24" t="s">
        <v>784</v>
      </c>
      <c r="W212" s="23" t="s">
        <v>47</v>
      </c>
      <c r="X212" s="23" t="s">
        <v>206</v>
      </c>
      <c r="Y212" s="23" t="s">
        <v>49</v>
      </c>
      <c r="Z212" s="23">
        <v>180</v>
      </c>
      <c r="AA212" s="28">
        <v>100</v>
      </c>
      <c r="AB212" s="26">
        <v>6550</v>
      </c>
      <c r="AC212" s="26">
        <f>Z212*AB212</f>
        <v>1179000</v>
      </c>
      <c r="AD212" s="28">
        <v>42</v>
      </c>
      <c r="AE212" s="28">
        <v>85</v>
      </c>
      <c r="AF212" s="26">
        <f>(AC212*(100-AE212))/100</f>
        <v>176850</v>
      </c>
      <c r="AG212" s="26">
        <f>P212+AF212</f>
        <v>255600</v>
      </c>
      <c r="AH212" s="26">
        <f>(AG212*AA212)/100</f>
        <v>255600</v>
      </c>
      <c r="AI212" s="26">
        <f>IF(AF212&lt;=10000000,AF212,10000000)</f>
        <v>176850</v>
      </c>
      <c r="AJ212" s="26">
        <f>IF((AI212-AH212) &gt; 1,0,IF((AI212-AH212)&lt;0,AH212-AI212,AI212-AH212))</f>
        <v>78750</v>
      </c>
      <c r="AK212" s="26">
        <v>0.02</v>
      </c>
      <c r="AL212" s="26">
        <f>ROUND(AJ212*(AK212/100),2)</f>
        <v>15.75</v>
      </c>
    </row>
    <row r="213" spans="1:39" x14ac:dyDescent="0.35">
      <c r="A213" s="23"/>
      <c r="B213" s="24"/>
      <c r="C213" s="23"/>
      <c r="D213" s="23"/>
      <c r="E213" s="23"/>
      <c r="F213" s="23"/>
      <c r="G213" s="24"/>
      <c r="H213" s="23"/>
      <c r="I213" s="23"/>
      <c r="J213" s="23">
        <v>0</v>
      </c>
      <c r="K213" s="23">
        <v>0</v>
      </c>
      <c r="L213" s="23">
        <v>65.63</v>
      </c>
      <c r="M213" s="23" t="s">
        <v>44</v>
      </c>
      <c r="N213" s="25">
        <f>((J213*400)+(K213*100))+L213</f>
        <v>65.63</v>
      </c>
      <c r="O213" s="26">
        <v>1750</v>
      </c>
      <c r="P213" s="26">
        <f>N213*O213</f>
        <v>114852.49999999999</v>
      </c>
      <c r="Q213" s="23">
        <v>1</v>
      </c>
      <c r="R213" s="23" t="s">
        <v>785</v>
      </c>
      <c r="S213" s="27"/>
      <c r="T213" s="23" t="s">
        <v>786</v>
      </c>
      <c r="U213" s="23" t="s">
        <v>787</v>
      </c>
      <c r="V213" s="24" t="s">
        <v>788</v>
      </c>
      <c r="W213" s="23" t="s">
        <v>47</v>
      </c>
      <c r="X213" s="23" t="s">
        <v>253</v>
      </c>
      <c r="Y213" s="23" t="s">
        <v>49</v>
      </c>
      <c r="Z213" s="23">
        <v>460.5</v>
      </c>
      <c r="AA213" s="28">
        <v>100</v>
      </c>
      <c r="AB213" s="26">
        <v>6550</v>
      </c>
      <c r="AC213" s="26">
        <f>Z213*AB213</f>
        <v>3016275</v>
      </c>
      <c r="AD213" s="28">
        <v>44</v>
      </c>
      <c r="AE213" s="28">
        <v>93</v>
      </c>
      <c r="AF213" s="26">
        <f>(AC213*(100-AE213))/100</f>
        <v>211139.25</v>
      </c>
      <c r="AG213" s="26">
        <f>P213+AF213</f>
        <v>325991.75</v>
      </c>
      <c r="AH213" s="26">
        <f>(AG213*AA213)/100</f>
        <v>325991.75</v>
      </c>
      <c r="AI213" s="26">
        <f>IF(AF213&lt;=10000000,AF213,10000000)</f>
        <v>211139.25</v>
      </c>
      <c r="AJ213" s="26">
        <f>IF((AI213-AH213) &gt; 1,0,IF((AI213-AH213)&lt;0,AH213-AI213,AI213-AH213))</f>
        <v>114852.5</v>
      </c>
      <c r="AK213" s="26">
        <v>0.02</v>
      </c>
      <c r="AL213" s="26">
        <f>ROUND(AJ213*(AK213/100),2)</f>
        <v>22.97</v>
      </c>
      <c r="AM213" s="3" t="s">
        <v>204</v>
      </c>
    </row>
    <row r="214" spans="1:39" x14ac:dyDescent="0.35">
      <c r="A214" s="23"/>
      <c r="B214" s="24"/>
      <c r="C214" s="23"/>
      <c r="D214" s="23"/>
      <c r="E214" s="23"/>
      <c r="F214" s="23"/>
      <c r="G214" s="24"/>
      <c r="H214" s="23"/>
      <c r="I214" s="23"/>
      <c r="J214" s="23"/>
      <c r="K214" s="23"/>
      <c r="L214" s="23"/>
      <c r="M214" s="23"/>
      <c r="N214" s="25"/>
      <c r="O214" s="26"/>
      <c r="P214" s="26"/>
      <c r="Q214" s="23"/>
      <c r="R214" s="23"/>
      <c r="S214" s="27"/>
      <c r="T214" s="23"/>
      <c r="U214" s="23"/>
      <c r="V214" s="24"/>
      <c r="W214" s="23"/>
      <c r="X214" s="23"/>
      <c r="Y214" s="23"/>
      <c r="Z214" s="23"/>
      <c r="AA214" s="28"/>
      <c r="AB214" s="26"/>
      <c r="AC214" s="26"/>
      <c r="AD214" s="28"/>
      <c r="AE214" s="28"/>
      <c r="AF214" s="26"/>
      <c r="AG214" s="26" t="s">
        <v>50</v>
      </c>
      <c r="AH214" s="26">
        <f>SUM(AH211:AH213)</f>
        <v>912719.25</v>
      </c>
      <c r="AI214" s="26"/>
      <c r="AJ214" s="26">
        <f>SUM(AJ211:AJ213)</f>
        <v>383250</v>
      </c>
      <c r="AK214" s="26"/>
      <c r="AL214" s="26">
        <f>SUM(AL211:AL213)</f>
        <v>76.650000000000006</v>
      </c>
    </row>
    <row r="215" spans="1:39" x14ac:dyDescent="0.35">
      <c r="A215" s="23" t="s">
        <v>789</v>
      </c>
      <c r="B215" s="24"/>
      <c r="C215" s="23" t="s">
        <v>790</v>
      </c>
      <c r="D215" s="23" t="s">
        <v>791</v>
      </c>
      <c r="E215" s="23">
        <v>104</v>
      </c>
      <c r="F215" s="23" t="s">
        <v>792</v>
      </c>
      <c r="G215" s="24" t="s">
        <v>793</v>
      </c>
      <c r="H215" s="23" t="s">
        <v>103</v>
      </c>
      <c r="I215" s="23" t="s">
        <v>794</v>
      </c>
      <c r="J215" s="23">
        <v>0</v>
      </c>
      <c r="K215" s="23">
        <v>0</v>
      </c>
      <c r="L215" s="23">
        <v>92</v>
      </c>
      <c r="M215" s="23" t="s">
        <v>44</v>
      </c>
      <c r="N215" s="25">
        <f>((J215*400)+(K215*100))+L215</f>
        <v>92</v>
      </c>
      <c r="O215" s="26">
        <v>2000</v>
      </c>
      <c r="P215" s="26">
        <f>N215*O215</f>
        <v>184000</v>
      </c>
      <c r="Q215" s="23">
        <v>1</v>
      </c>
      <c r="R215" s="23" t="s">
        <v>795</v>
      </c>
      <c r="S215" s="27"/>
      <c r="T215" s="23" t="s">
        <v>796</v>
      </c>
      <c r="U215" s="23" t="s">
        <v>797</v>
      </c>
      <c r="V215" s="24" t="s">
        <v>798</v>
      </c>
      <c r="W215" s="23" t="s">
        <v>47</v>
      </c>
      <c r="X215" s="23" t="s">
        <v>48</v>
      </c>
      <c r="Y215" s="23" t="s">
        <v>49</v>
      </c>
      <c r="Z215" s="23">
        <v>81</v>
      </c>
      <c r="AA215" s="28">
        <v>100</v>
      </c>
      <c r="AB215" s="26">
        <v>6550</v>
      </c>
      <c r="AC215" s="26">
        <f>Z215*AB215</f>
        <v>530550</v>
      </c>
      <c r="AD215" s="28">
        <v>25</v>
      </c>
      <c r="AE215" s="28">
        <v>40</v>
      </c>
      <c r="AF215" s="26">
        <f>(AC215*(100-AE215))/100</f>
        <v>318330</v>
      </c>
      <c r="AG215" s="26">
        <f>P215+AF215</f>
        <v>502330</v>
      </c>
      <c r="AH215" s="26">
        <f>(AG215*AA215)/100</f>
        <v>502330</v>
      </c>
      <c r="AI215" s="26">
        <f>IF(AF215&lt;=10000000,AF215,10000000)</f>
        <v>318330</v>
      </c>
      <c r="AJ215" s="26">
        <f>IF((AI215-AH215) &gt; 1,0,IF((AI215-AH215)&lt;0,AH215-AI215,AI215-AH215))</f>
        <v>184000</v>
      </c>
      <c r="AK215" s="26">
        <v>0.02</v>
      </c>
      <c r="AL215" s="26">
        <f>ROUND(AJ215*(AK215/100),2)</f>
        <v>36.799999999999997</v>
      </c>
    </row>
    <row r="216" spans="1:39" x14ac:dyDescent="0.35">
      <c r="A216" s="23"/>
      <c r="B216" s="24"/>
      <c r="C216" s="23"/>
      <c r="D216" s="23"/>
      <c r="E216" s="23"/>
      <c r="F216" s="23"/>
      <c r="G216" s="24"/>
      <c r="H216" s="23"/>
      <c r="I216" s="23"/>
      <c r="J216" s="23"/>
      <c r="K216" s="23"/>
      <c r="L216" s="23"/>
      <c r="M216" s="23"/>
      <c r="N216" s="25"/>
      <c r="O216" s="26"/>
      <c r="P216" s="26"/>
      <c r="Q216" s="23"/>
      <c r="R216" s="23"/>
      <c r="S216" s="27"/>
      <c r="T216" s="23"/>
      <c r="U216" s="23"/>
      <c r="V216" s="24"/>
      <c r="W216" s="23"/>
      <c r="X216" s="23"/>
      <c r="Y216" s="23"/>
      <c r="Z216" s="23"/>
      <c r="AA216" s="28"/>
      <c r="AB216" s="26"/>
      <c r="AC216" s="26"/>
      <c r="AD216" s="28"/>
      <c r="AE216" s="28"/>
      <c r="AF216" s="26"/>
      <c r="AG216" s="26" t="s">
        <v>50</v>
      </c>
      <c r="AH216" s="26">
        <f>AH215</f>
        <v>502330</v>
      </c>
      <c r="AI216" s="26"/>
      <c r="AJ216" s="26">
        <f>AJ215</f>
        <v>184000</v>
      </c>
      <c r="AK216" s="26"/>
      <c r="AL216" s="26">
        <f>AL215</f>
        <v>36.799999999999997</v>
      </c>
    </row>
    <row r="217" spans="1:39" x14ac:dyDescent="0.35">
      <c r="A217" s="23" t="s">
        <v>799</v>
      </c>
      <c r="B217" s="24"/>
      <c r="C217" s="23" t="s">
        <v>800</v>
      </c>
      <c r="D217" s="23" t="s">
        <v>801</v>
      </c>
      <c r="E217" s="23">
        <v>105</v>
      </c>
      <c r="F217" s="23" t="s">
        <v>802</v>
      </c>
      <c r="G217" s="24" t="s">
        <v>803</v>
      </c>
      <c r="H217" s="23" t="s">
        <v>103</v>
      </c>
      <c r="I217" s="23" t="s">
        <v>804</v>
      </c>
      <c r="J217" s="23">
        <v>0</v>
      </c>
      <c r="K217" s="23">
        <v>1</v>
      </c>
      <c r="L217" s="23">
        <v>97</v>
      </c>
      <c r="M217" s="23" t="s">
        <v>44</v>
      </c>
      <c r="N217" s="25">
        <f>((J217*400)+(K217*100))+L217</f>
        <v>197</v>
      </c>
      <c r="O217" s="26">
        <v>180</v>
      </c>
      <c r="P217" s="26">
        <f>N217*O217</f>
        <v>35460</v>
      </c>
      <c r="Q217" s="23">
        <v>1</v>
      </c>
      <c r="R217" s="23" t="s">
        <v>805</v>
      </c>
      <c r="S217" s="27"/>
      <c r="T217" s="23" t="s">
        <v>806</v>
      </c>
      <c r="U217" s="23" t="s">
        <v>807</v>
      </c>
      <c r="V217" s="24" t="s">
        <v>808</v>
      </c>
      <c r="W217" s="23" t="s">
        <v>47</v>
      </c>
      <c r="X217" s="23" t="s">
        <v>253</v>
      </c>
      <c r="Y217" s="23" t="s">
        <v>49</v>
      </c>
      <c r="Z217" s="23">
        <v>135.75</v>
      </c>
      <c r="AA217" s="28">
        <v>100</v>
      </c>
      <c r="AB217" s="26">
        <v>6550</v>
      </c>
      <c r="AC217" s="26">
        <f>Z217*AB217</f>
        <v>889162.5</v>
      </c>
      <c r="AD217" s="28">
        <v>37</v>
      </c>
      <c r="AE217" s="28">
        <v>93</v>
      </c>
      <c r="AF217" s="26">
        <f>(AC217*(100-AE217))/100</f>
        <v>62241.375</v>
      </c>
      <c r="AG217" s="26">
        <f>P217+AF217</f>
        <v>97701.375</v>
      </c>
      <c r="AH217" s="26">
        <f>(AG217*AA217)/100</f>
        <v>97701.375</v>
      </c>
      <c r="AI217" s="26">
        <f>IF(AF217&lt;=10000000,AF217,10000000)</f>
        <v>62241.375</v>
      </c>
      <c r="AJ217" s="26">
        <f>IF((AI217-AH217) &gt; 1,0,IF((AI217-AH217)&lt;0,AH217-AI217,AI217-AH217))</f>
        <v>35460</v>
      </c>
      <c r="AK217" s="26">
        <v>0.02</v>
      </c>
      <c r="AL217" s="26">
        <f>ROUND(AJ217*(AK217/100),2)</f>
        <v>7.09</v>
      </c>
      <c r="AM217" s="3" t="s">
        <v>404</v>
      </c>
    </row>
    <row r="218" spans="1:39" x14ac:dyDescent="0.35">
      <c r="A218" s="23"/>
      <c r="B218" s="24"/>
      <c r="C218" s="23"/>
      <c r="D218" s="23"/>
      <c r="E218" s="23"/>
      <c r="F218" s="23"/>
      <c r="G218" s="24"/>
      <c r="H218" s="23"/>
      <c r="I218" s="23"/>
      <c r="J218" s="23"/>
      <c r="K218" s="23"/>
      <c r="L218" s="23"/>
      <c r="M218" s="23"/>
      <c r="N218" s="25"/>
      <c r="O218" s="26"/>
      <c r="P218" s="26"/>
      <c r="Q218" s="23"/>
      <c r="R218" s="23"/>
      <c r="S218" s="27"/>
      <c r="T218" s="23"/>
      <c r="U218" s="23"/>
      <c r="V218" s="24"/>
      <c r="W218" s="23"/>
      <c r="X218" s="23"/>
      <c r="Y218" s="23"/>
      <c r="Z218" s="23"/>
      <c r="AA218" s="28"/>
      <c r="AB218" s="26"/>
      <c r="AC218" s="26"/>
      <c r="AD218" s="28"/>
      <c r="AE218" s="28"/>
      <c r="AF218" s="26"/>
      <c r="AG218" s="26" t="s">
        <v>50</v>
      </c>
      <c r="AH218" s="26">
        <f>AH217</f>
        <v>97701.375</v>
      </c>
      <c r="AI218" s="26"/>
      <c r="AJ218" s="26">
        <f>AJ217</f>
        <v>35460</v>
      </c>
      <c r="AK218" s="26"/>
      <c r="AL218" s="26">
        <f>AL217</f>
        <v>7.09</v>
      </c>
    </row>
    <row r="219" spans="1:39" x14ac:dyDescent="0.35">
      <c r="A219" s="23" t="s">
        <v>809</v>
      </c>
      <c r="B219" s="24" t="s">
        <v>810</v>
      </c>
      <c r="C219" s="23" t="s">
        <v>811</v>
      </c>
      <c r="D219" s="23" t="s">
        <v>812</v>
      </c>
      <c r="E219" s="23">
        <v>106</v>
      </c>
      <c r="F219" s="23" t="s">
        <v>813</v>
      </c>
      <c r="G219" s="24" t="s">
        <v>814</v>
      </c>
      <c r="H219" s="23" t="s">
        <v>42</v>
      </c>
      <c r="I219" s="23" t="s">
        <v>815</v>
      </c>
      <c r="J219" s="23">
        <v>0</v>
      </c>
      <c r="K219" s="23">
        <v>0</v>
      </c>
      <c r="L219" s="23">
        <v>20</v>
      </c>
      <c r="M219" s="23" t="s">
        <v>58</v>
      </c>
      <c r="N219" s="25">
        <f>((J219*400)+(K219*100))+L219</f>
        <v>20</v>
      </c>
      <c r="O219" s="26">
        <v>2000</v>
      </c>
      <c r="P219" s="26">
        <f>N219*O219</f>
        <v>40000</v>
      </c>
      <c r="Q219" s="23"/>
      <c r="R219" s="23"/>
      <c r="S219" s="27"/>
      <c r="T219" s="23"/>
      <c r="U219" s="23"/>
      <c r="V219" s="24"/>
      <c r="W219" s="23"/>
      <c r="X219" s="23"/>
      <c r="Y219" s="23"/>
      <c r="Z219" s="23"/>
      <c r="AA219" s="28"/>
      <c r="AB219" s="26"/>
      <c r="AC219" s="26"/>
      <c r="AD219" s="28"/>
      <c r="AE219" s="28"/>
      <c r="AF219" s="26"/>
      <c r="AG219" s="26">
        <f>AF219+P219</f>
        <v>40000</v>
      </c>
      <c r="AH219" s="26">
        <f>AG219</f>
        <v>40000</v>
      </c>
      <c r="AI219" s="26">
        <v>50000000</v>
      </c>
      <c r="AJ219" s="26">
        <f>IF((AI219-AH219) &gt; 1,0,IF((AI219-AH219)&lt;0,AH219-AI219,AI219-AH219))</f>
        <v>0</v>
      </c>
      <c r="AK219" s="26">
        <v>0.01</v>
      </c>
      <c r="AL219" s="26">
        <f>AJ219*(AK219/100)</f>
        <v>0</v>
      </c>
    </row>
    <row r="220" spans="1:39" x14ac:dyDescent="0.35">
      <c r="A220" s="23"/>
      <c r="B220" s="24"/>
      <c r="C220" s="23"/>
      <c r="D220" s="23"/>
      <c r="E220" s="23">
        <v>107</v>
      </c>
      <c r="F220" s="23" t="s">
        <v>816</v>
      </c>
      <c r="G220" s="24" t="s">
        <v>817</v>
      </c>
      <c r="H220" s="23" t="s">
        <v>42</v>
      </c>
      <c r="I220" s="23" t="s">
        <v>818</v>
      </c>
      <c r="J220" s="23">
        <v>0</v>
      </c>
      <c r="K220" s="23">
        <v>2</v>
      </c>
      <c r="L220" s="23">
        <v>2</v>
      </c>
      <c r="M220" s="23" t="s">
        <v>58</v>
      </c>
      <c r="N220" s="25">
        <f>((J220*400)+(K220*100))+L220</f>
        <v>202</v>
      </c>
      <c r="O220" s="26">
        <v>180</v>
      </c>
      <c r="P220" s="26">
        <f>N220*O220</f>
        <v>36360</v>
      </c>
      <c r="Q220" s="23"/>
      <c r="R220" s="23"/>
      <c r="S220" s="27"/>
      <c r="T220" s="23"/>
      <c r="U220" s="23"/>
      <c r="V220" s="24"/>
      <c r="W220" s="23"/>
      <c r="X220" s="23"/>
      <c r="Y220" s="23"/>
      <c r="Z220" s="23"/>
      <c r="AA220" s="28"/>
      <c r="AB220" s="26"/>
      <c r="AC220" s="26"/>
      <c r="AD220" s="28"/>
      <c r="AE220" s="28"/>
      <c r="AF220" s="26"/>
      <c r="AG220" s="26">
        <f>AF220+P220</f>
        <v>36360</v>
      </c>
      <c r="AH220" s="26">
        <f>AG220</f>
        <v>36360</v>
      </c>
      <c r="AI220" s="26">
        <v>50000000</v>
      </c>
      <c r="AJ220" s="26">
        <f>IF((AI220-AH220) &gt; 1,0,IF((AI220-AH220)&lt;0,AH220-AI220,AI220-AH220))</f>
        <v>0</v>
      </c>
      <c r="AK220" s="26">
        <v>0.01</v>
      </c>
      <c r="AL220" s="26">
        <f>AJ220*(AK220/100)</f>
        <v>0</v>
      </c>
    </row>
    <row r="221" spans="1:39" x14ac:dyDescent="0.35">
      <c r="A221" s="23"/>
      <c r="B221" s="24"/>
      <c r="C221" s="23"/>
      <c r="D221" s="23"/>
      <c r="E221" s="23"/>
      <c r="F221" s="23"/>
      <c r="G221" s="24"/>
      <c r="H221" s="23"/>
      <c r="I221" s="23"/>
      <c r="J221" s="23"/>
      <c r="K221" s="23"/>
      <c r="L221" s="23"/>
      <c r="M221" s="23"/>
      <c r="N221" s="25"/>
      <c r="O221" s="26"/>
      <c r="P221" s="26"/>
      <c r="Q221" s="23"/>
      <c r="R221" s="23"/>
      <c r="S221" s="27"/>
      <c r="T221" s="23"/>
      <c r="U221" s="23"/>
      <c r="V221" s="24"/>
      <c r="W221" s="23"/>
      <c r="X221" s="23"/>
      <c r="Y221" s="23"/>
      <c r="Z221" s="23"/>
      <c r="AA221" s="28"/>
      <c r="AB221" s="26"/>
      <c r="AC221" s="26"/>
      <c r="AD221" s="28"/>
      <c r="AE221" s="28"/>
      <c r="AF221" s="26"/>
      <c r="AG221" s="26" t="s">
        <v>50</v>
      </c>
      <c r="AH221" s="26">
        <f>SUM(AH219:AH220)</f>
        <v>76360</v>
      </c>
      <c r="AI221" s="26"/>
      <c r="AJ221" s="26">
        <f>SUM(AJ219:AJ220)</f>
        <v>0</v>
      </c>
      <c r="AK221" s="26"/>
      <c r="AL221" s="26">
        <f>SUM(AL219:AL220)</f>
        <v>0</v>
      </c>
    </row>
    <row r="222" spans="1:39" x14ac:dyDescent="0.35">
      <c r="A222" s="23" t="s">
        <v>819</v>
      </c>
      <c r="B222" s="24"/>
      <c r="C222" s="23" t="s">
        <v>820</v>
      </c>
      <c r="D222" s="23" t="s">
        <v>821</v>
      </c>
      <c r="E222" s="23">
        <v>108</v>
      </c>
      <c r="F222" s="23" t="s">
        <v>822</v>
      </c>
      <c r="G222" s="24" t="s">
        <v>823</v>
      </c>
      <c r="H222" s="23" t="s">
        <v>42</v>
      </c>
      <c r="I222" s="23" t="s">
        <v>824</v>
      </c>
      <c r="J222" s="23">
        <v>0</v>
      </c>
      <c r="K222" s="23">
        <v>1</v>
      </c>
      <c r="L222" s="23">
        <v>29</v>
      </c>
      <c r="M222" s="23" t="s">
        <v>44</v>
      </c>
      <c r="N222" s="25">
        <f>((J222*400)+(K222*100))+L222</f>
        <v>129</v>
      </c>
      <c r="O222" s="26">
        <v>2000</v>
      </c>
      <c r="P222" s="26">
        <f>N222*O222</f>
        <v>258000</v>
      </c>
      <c r="Q222" s="23">
        <v>1</v>
      </c>
      <c r="R222" s="23" t="s">
        <v>819</v>
      </c>
      <c r="S222" s="27"/>
      <c r="T222" s="23" t="s">
        <v>820</v>
      </c>
      <c r="U222" s="23" t="s">
        <v>825</v>
      </c>
      <c r="V222" s="24" t="s">
        <v>826</v>
      </c>
      <c r="W222" s="23" t="s">
        <v>47</v>
      </c>
      <c r="X222" s="23" t="s">
        <v>206</v>
      </c>
      <c r="Y222" s="23" t="s">
        <v>49</v>
      </c>
      <c r="Z222" s="23">
        <v>81</v>
      </c>
      <c r="AA222" s="28">
        <v>100</v>
      </c>
      <c r="AB222" s="26">
        <v>6550</v>
      </c>
      <c r="AC222" s="26">
        <f>Z222*AB222</f>
        <v>530550</v>
      </c>
      <c r="AD222" s="28">
        <v>7</v>
      </c>
      <c r="AE222" s="28">
        <v>18</v>
      </c>
      <c r="AF222" s="26">
        <f>(AC222*(100-AE222))/100</f>
        <v>435051</v>
      </c>
      <c r="AG222" s="26">
        <f>P222+AF222</f>
        <v>693051</v>
      </c>
      <c r="AH222" s="26">
        <f>(AG222*AA222)/100</f>
        <v>693051</v>
      </c>
      <c r="AI222" s="26">
        <v>50000000</v>
      </c>
      <c r="AJ222" s="26">
        <f>IF((AI222-AH222) &gt; 1,0,IF((AI222-AH222)&lt;0,AH222-AI222,AI222-AH222))</f>
        <v>0</v>
      </c>
      <c r="AK222" s="26">
        <v>0.02</v>
      </c>
      <c r="AL222" s="26">
        <f>ROUND(AJ222*(AK222/100),2)</f>
        <v>0</v>
      </c>
    </row>
    <row r="223" spans="1:39" x14ac:dyDescent="0.35">
      <c r="A223" s="23"/>
      <c r="B223" s="24"/>
      <c r="C223" s="23"/>
      <c r="D223" s="23"/>
      <c r="E223" s="23">
        <v>109</v>
      </c>
      <c r="F223" s="23" t="s">
        <v>827</v>
      </c>
      <c r="G223" s="24" t="s">
        <v>828</v>
      </c>
      <c r="H223" s="23" t="s">
        <v>437</v>
      </c>
      <c r="I223" s="23" t="s">
        <v>829</v>
      </c>
      <c r="J223" s="23">
        <v>1</v>
      </c>
      <c r="K223" s="23">
        <v>2</v>
      </c>
      <c r="L223" s="23">
        <v>35</v>
      </c>
      <c r="M223" s="23" t="s">
        <v>58</v>
      </c>
      <c r="N223" s="25">
        <f>((J223*400)+(K223*100))+L223</f>
        <v>635</v>
      </c>
      <c r="O223" s="26">
        <v>180</v>
      </c>
      <c r="P223" s="26">
        <f>N223*O223</f>
        <v>114300</v>
      </c>
      <c r="Q223" s="23"/>
      <c r="R223" s="23"/>
      <c r="S223" s="27"/>
      <c r="T223" s="23"/>
      <c r="U223" s="23"/>
      <c r="V223" s="24"/>
      <c r="W223" s="23"/>
      <c r="X223" s="23"/>
      <c r="Y223" s="23"/>
      <c r="Z223" s="23"/>
      <c r="AA223" s="28"/>
      <c r="AB223" s="26"/>
      <c r="AC223" s="26"/>
      <c r="AD223" s="28"/>
      <c r="AE223" s="28"/>
      <c r="AF223" s="26"/>
      <c r="AG223" s="26">
        <f>AF223+P223</f>
        <v>114300</v>
      </c>
      <c r="AH223" s="26">
        <f>AG223</f>
        <v>114300</v>
      </c>
      <c r="AI223" s="26">
        <v>0</v>
      </c>
      <c r="AJ223" s="26">
        <f>IF((AI223-AH223) &gt; 1,0,IF((AI223-AH223)&lt;0,AH223-AI223,AI223-AH223))</f>
        <v>114300</v>
      </c>
      <c r="AK223" s="26">
        <v>0.01</v>
      </c>
      <c r="AL223" s="26">
        <f>AJ223*(AK223/100)</f>
        <v>11.43</v>
      </c>
    </row>
    <row r="224" spans="1:39" x14ac:dyDescent="0.35">
      <c r="A224" s="23"/>
      <c r="B224" s="24"/>
      <c r="C224" s="23"/>
      <c r="D224" s="23"/>
      <c r="E224" s="23"/>
      <c r="F224" s="23"/>
      <c r="G224" s="24"/>
      <c r="H224" s="23"/>
      <c r="I224" s="23"/>
      <c r="J224" s="23"/>
      <c r="K224" s="23"/>
      <c r="L224" s="23"/>
      <c r="M224" s="23"/>
      <c r="N224" s="25"/>
      <c r="O224" s="26"/>
      <c r="P224" s="26"/>
      <c r="Q224" s="23"/>
      <c r="R224" s="23"/>
      <c r="S224" s="27"/>
      <c r="T224" s="23"/>
      <c r="U224" s="23"/>
      <c r="V224" s="24"/>
      <c r="W224" s="23"/>
      <c r="X224" s="23"/>
      <c r="Y224" s="23"/>
      <c r="Z224" s="23"/>
      <c r="AA224" s="28"/>
      <c r="AB224" s="26"/>
      <c r="AC224" s="26"/>
      <c r="AD224" s="28"/>
      <c r="AE224" s="28"/>
      <c r="AF224" s="26"/>
      <c r="AG224" s="26" t="s">
        <v>50</v>
      </c>
      <c r="AH224" s="26">
        <f>SUM(AH222:AH223)</f>
        <v>807351</v>
      </c>
      <c r="AI224" s="26"/>
      <c r="AJ224" s="26">
        <f>SUM(AJ222:AJ223)</f>
        <v>114300</v>
      </c>
      <c r="AK224" s="26"/>
      <c r="AL224" s="26">
        <f>SUM(AL222:AL223)</f>
        <v>11.43</v>
      </c>
    </row>
    <row r="225" spans="1:38" x14ac:dyDescent="0.35">
      <c r="A225" s="23" t="s">
        <v>830</v>
      </c>
      <c r="B225" s="24" t="s">
        <v>831</v>
      </c>
      <c r="C225" s="23" t="s">
        <v>832</v>
      </c>
      <c r="D225" s="23" t="s">
        <v>833</v>
      </c>
      <c r="E225" s="23">
        <v>110</v>
      </c>
      <c r="F225" s="23" t="s">
        <v>834</v>
      </c>
      <c r="G225" s="24" t="s">
        <v>835</v>
      </c>
      <c r="H225" s="23" t="s">
        <v>42</v>
      </c>
      <c r="I225" s="23" t="s">
        <v>836</v>
      </c>
      <c r="J225" s="23">
        <v>3</v>
      </c>
      <c r="K225" s="23">
        <v>3</v>
      </c>
      <c r="L225" s="23">
        <v>90</v>
      </c>
      <c r="M225" s="23" t="s">
        <v>58</v>
      </c>
      <c r="N225" s="25">
        <f>((J225*400)+(K225*100))+L225</f>
        <v>1590</v>
      </c>
      <c r="O225" s="26">
        <v>500</v>
      </c>
      <c r="P225" s="26">
        <f>N225*O225</f>
        <v>795000</v>
      </c>
      <c r="Q225" s="23"/>
      <c r="R225" s="23"/>
      <c r="S225" s="27"/>
      <c r="T225" s="23"/>
      <c r="U225" s="23"/>
      <c r="V225" s="24"/>
      <c r="W225" s="23"/>
      <c r="X225" s="23"/>
      <c r="Y225" s="23"/>
      <c r="Z225" s="23"/>
      <c r="AA225" s="28"/>
      <c r="AB225" s="26"/>
      <c r="AC225" s="26"/>
      <c r="AD225" s="28"/>
      <c r="AE225" s="28"/>
      <c r="AF225" s="26"/>
      <c r="AG225" s="26">
        <f>AF225+P225</f>
        <v>795000</v>
      </c>
      <c r="AH225" s="26">
        <f>AG225</f>
        <v>795000</v>
      </c>
      <c r="AI225" s="26">
        <v>50000000</v>
      </c>
      <c r="AJ225" s="26">
        <f>IF((AI225-AH225) &gt; 1,0,IF((AI225-AH225)&lt;0,AH225-AI225,AI225-AH225))</f>
        <v>0</v>
      </c>
      <c r="AK225" s="26">
        <v>0.01</v>
      </c>
      <c r="AL225" s="26">
        <f>AJ225*(AK225/100)</f>
        <v>0</v>
      </c>
    </row>
    <row r="226" spans="1:38" x14ac:dyDescent="0.35">
      <c r="A226" s="23"/>
      <c r="B226" s="24"/>
      <c r="C226" s="23"/>
      <c r="D226" s="23"/>
      <c r="E226" s="23"/>
      <c r="F226" s="23"/>
      <c r="G226" s="24"/>
      <c r="H226" s="23"/>
      <c r="I226" s="23"/>
      <c r="J226" s="23"/>
      <c r="K226" s="23"/>
      <c r="L226" s="23"/>
      <c r="M226" s="23"/>
      <c r="N226" s="25"/>
      <c r="O226" s="26"/>
      <c r="P226" s="26"/>
      <c r="Q226" s="23"/>
      <c r="R226" s="23"/>
      <c r="S226" s="27"/>
      <c r="T226" s="23"/>
      <c r="U226" s="23"/>
      <c r="V226" s="24"/>
      <c r="W226" s="23"/>
      <c r="X226" s="23"/>
      <c r="Y226" s="23"/>
      <c r="Z226" s="23"/>
      <c r="AA226" s="28"/>
      <c r="AB226" s="26"/>
      <c r="AC226" s="26"/>
      <c r="AD226" s="28"/>
      <c r="AE226" s="28"/>
      <c r="AF226" s="26"/>
      <c r="AG226" s="26" t="s">
        <v>50</v>
      </c>
      <c r="AH226" s="26">
        <f>AH225</f>
        <v>795000</v>
      </c>
      <c r="AI226" s="26"/>
      <c r="AJ226" s="26">
        <f>AJ225</f>
        <v>0</v>
      </c>
      <c r="AK226" s="26"/>
      <c r="AL226" s="26">
        <f>AL225</f>
        <v>0</v>
      </c>
    </row>
    <row r="227" spans="1:38" x14ac:dyDescent="0.35">
      <c r="A227" s="23" t="s">
        <v>837</v>
      </c>
      <c r="B227" s="24"/>
      <c r="C227" s="23" t="s">
        <v>838</v>
      </c>
      <c r="D227" s="23" t="s">
        <v>839</v>
      </c>
      <c r="E227" s="23">
        <v>111</v>
      </c>
      <c r="F227" s="23" t="s">
        <v>840</v>
      </c>
      <c r="G227" s="24" t="s">
        <v>841</v>
      </c>
      <c r="H227" s="23" t="s">
        <v>42</v>
      </c>
      <c r="I227" s="23" t="s">
        <v>842</v>
      </c>
      <c r="J227" s="23">
        <v>3</v>
      </c>
      <c r="K227" s="23">
        <v>2</v>
      </c>
      <c r="L227" s="23">
        <v>46</v>
      </c>
      <c r="M227" s="23" t="s">
        <v>58</v>
      </c>
      <c r="N227" s="25">
        <f>((J227*400)+(K227*100))+L227</f>
        <v>1446</v>
      </c>
      <c r="O227" s="26">
        <v>180</v>
      </c>
      <c r="P227" s="26">
        <f>N227*O227</f>
        <v>260280</v>
      </c>
      <c r="Q227" s="23"/>
      <c r="R227" s="23"/>
      <c r="S227" s="27"/>
      <c r="T227" s="23"/>
      <c r="U227" s="23"/>
      <c r="V227" s="24"/>
      <c r="W227" s="23"/>
      <c r="X227" s="23"/>
      <c r="Y227" s="23"/>
      <c r="Z227" s="23"/>
      <c r="AA227" s="28"/>
      <c r="AB227" s="26"/>
      <c r="AC227" s="26"/>
      <c r="AD227" s="28"/>
      <c r="AE227" s="28"/>
      <c r="AF227" s="26"/>
      <c r="AG227" s="26">
        <f>AF227+P227</f>
        <v>260280</v>
      </c>
      <c r="AH227" s="26">
        <f>AG227</f>
        <v>260280</v>
      </c>
      <c r="AI227" s="26">
        <v>50000000</v>
      </c>
      <c r="AJ227" s="26">
        <f>IF((AI227-AH227) &gt; 1,0,IF((AI227-AH227)&lt;0,AH227-AI227,AI227-AH227))</f>
        <v>0</v>
      </c>
      <c r="AK227" s="26">
        <v>0.01</v>
      </c>
      <c r="AL227" s="26">
        <f>AJ227*(AK227/100)</f>
        <v>0</v>
      </c>
    </row>
    <row r="228" spans="1:38" x14ac:dyDescent="0.35">
      <c r="A228" s="23"/>
      <c r="B228" s="24"/>
      <c r="C228" s="23"/>
      <c r="D228" s="23"/>
      <c r="E228" s="23"/>
      <c r="F228" s="23"/>
      <c r="G228" s="24"/>
      <c r="H228" s="23"/>
      <c r="I228" s="23"/>
      <c r="J228" s="23"/>
      <c r="K228" s="23"/>
      <c r="L228" s="23"/>
      <c r="M228" s="23"/>
      <c r="N228" s="25"/>
      <c r="O228" s="26"/>
      <c r="P228" s="26"/>
      <c r="Q228" s="23"/>
      <c r="R228" s="23"/>
      <c r="S228" s="27"/>
      <c r="T228" s="23"/>
      <c r="U228" s="23"/>
      <c r="V228" s="24"/>
      <c r="W228" s="23"/>
      <c r="X228" s="23"/>
      <c r="Y228" s="23"/>
      <c r="Z228" s="23"/>
      <c r="AA228" s="28"/>
      <c r="AB228" s="26"/>
      <c r="AC228" s="26"/>
      <c r="AD228" s="28"/>
      <c r="AE228" s="28"/>
      <c r="AF228" s="26"/>
      <c r="AG228" s="26" t="s">
        <v>50</v>
      </c>
      <c r="AH228" s="26">
        <f>AH227</f>
        <v>260280</v>
      </c>
      <c r="AI228" s="26"/>
      <c r="AJ228" s="26">
        <f>AJ227</f>
        <v>0</v>
      </c>
      <c r="AK228" s="26"/>
      <c r="AL228" s="26">
        <f>AL227</f>
        <v>0</v>
      </c>
    </row>
    <row r="229" spans="1:38" x14ac:dyDescent="0.35">
      <c r="A229" s="23" t="s">
        <v>843</v>
      </c>
      <c r="B229" s="24" t="s">
        <v>844</v>
      </c>
      <c r="C229" s="23" t="s">
        <v>845</v>
      </c>
      <c r="D229" s="23" t="s">
        <v>846</v>
      </c>
      <c r="E229" s="23">
        <v>112</v>
      </c>
      <c r="F229" s="23" t="s">
        <v>847</v>
      </c>
      <c r="G229" s="24" t="s">
        <v>848</v>
      </c>
      <c r="H229" s="23" t="s">
        <v>42</v>
      </c>
      <c r="I229" s="23" t="s">
        <v>849</v>
      </c>
      <c r="J229" s="23">
        <v>0</v>
      </c>
      <c r="K229" s="23">
        <v>3</v>
      </c>
      <c r="L229" s="23">
        <v>1.4</v>
      </c>
      <c r="M229" s="23" t="s">
        <v>58</v>
      </c>
      <c r="N229" s="25">
        <f>((J229*400)+(K229*100))+L229</f>
        <v>301.39999999999998</v>
      </c>
      <c r="O229" s="26">
        <v>180</v>
      </c>
      <c r="P229" s="26">
        <f>N229*O229</f>
        <v>54251.999999999993</v>
      </c>
      <c r="Q229" s="23"/>
      <c r="R229" s="23"/>
      <c r="S229" s="27"/>
      <c r="T229" s="23"/>
      <c r="U229" s="23"/>
      <c r="V229" s="24"/>
      <c r="W229" s="23"/>
      <c r="X229" s="23"/>
      <c r="Y229" s="23"/>
      <c r="Z229" s="23"/>
      <c r="AA229" s="28"/>
      <c r="AB229" s="26"/>
      <c r="AC229" s="26"/>
      <c r="AD229" s="28"/>
      <c r="AE229" s="28"/>
      <c r="AF229" s="26"/>
      <c r="AG229" s="26">
        <f>AF229+P229</f>
        <v>54251.999999999993</v>
      </c>
      <c r="AH229" s="26">
        <f>AG229</f>
        <v>54251.999999999993</v>
      </c>
      <c r="AI229" s="26">
        <v>50000000</v>
      </c>
      <c r="AJ229" s="26">
        <f>IF((AI229-AH229) &gt; 1,0,IF((AI229-AH229)&lt;0,AH229-AI229,AI229-AH229))</f>
        <v>0</v>
      </c>
      <c r="AK229" s="26">
        <v>0.01</v>
      </c>
      <c r="AL229" s="26">
        <f>AJ229*(AK229/100)</f>
        <v>0</v>
      </c>
    </row>
    <row r="230" spans="1:38" x14ac:dyDescent="0.35">
      <c r="A230" s="23"/>
      <c r="B230" s="24"/>
      <c r="C230" s="23"/>
      <c r="D230" s="23"/>
      <c r="E230" s="23">
        <v>113</v>
      </c>
      <c r="F230" s="23" t="s">
        <v>850</v>
      </c>
      <c r="G230" s="24" t="s">
        <v>851</v>
      </c>
      <c r="H230" s="23" t="s">
        <v>42</v>
      </c>
      <c r="I230" s="23" t="s">
        <v>852</v>
      </c>
      <c r="J230" s="23">
        <v>19</v>
      </c>
      <c r="K230" s="23">
        <v>2</v>
      </c>
      <c r="L230" s="23">
        <v>6</v>
      </c>
      <c r="M230" s="23" t="s">
        <v>58</v>
      </c>
      <c r="N230" s="25">
        <f>((J230*400)+(K230*100))+L230</f>
        <v>7806</v>
      </c>
      <c r="O230" s="26">
        <v>180</v>
      </c>
      <c r="P230" s="26">
        <f>N230*O230</f>
        <v>1405080</v>
      </c>
      <c r="Q230" s="23"/>
      <c r="R230" s="23"/>
      <c r="S230" s="27"/>
      <c r="T230" s="23"/>
      <c r="U230" s="23"/>
      <c r="V230" s="24"/>
      <c r="W230" s="23"/>
      <c r="X230" s="23"/>
      <c r="Y230" s="23"/>
      <c r="Z230" s="23"/>
      <c r="AA230" s="28"/>
      <c r="AB230" s="26"/>
      <c r="AC230" s="26"/>
      <c r="AD230" s="28"/>
      <c r="AE230" s="28"/>
      <c r="AF230" s="26"/>
      <c r="AG230" s="26">
        <f>AF230+P230</f>
        <v>1405080</v>
      </c>
      <c r="AH230" s="26">
        <f>AG230</f>
        <v>1405080</v>
      </c>
      <c r="AI230" s="26">
        <v>50000000</v>
      </c>
      <c r="AJ230" s="26">
        <f>IF((AI230-AH230) &gt; 1,0,IF((AI230-AH230)&lt;0,AH230-AI230,AI230-AH230))</f>
        <v>0</v>
      </c>
      <c r="AK230" s="26">
        <v>0.01</v>
      </c>
      <c r="AL230" s="26">
        <f>AJ230*(AK230/100)</f>
        <v>0</v>
      </c>
    </row>
    <row r="231" spans="1:38" x14ac:dyDescent="0.35">
      <c r="A231" s="23"/>
      <c r="B231" s="24"/>
      <c r="C231" s="23"/>
      <c r="D231" s="23"/>
      <c r="E231" s="23">
        <v>114</v>
      </c>
      <c r="F231" s="23" t="s">
        <v>853</v>
      </c>
      <c r="G231" s="24" t="s">
        <v>854</v>
      </c>
      <c r="H231" s="23" t="s">
        <v>42</v>
      </c>
      <c r="I231" s="23" t="s">
        <v>855</v>
      </c>
      <c r="J231" s="23">
        <v>0</v>
      </c>
      <c r="K231" s="23">
        <v>2</v>
      </c>
      <c r="L231" s="23">
        <v>19</v>
      </c>
      <c r="M231" s="23" t="s">
        <v>44</v>
      </c>
      <c r="N231" s="25">
        <f>((J231*400)+(K231*100))+L231</f>
        <v>219</v>
      </c>
      <c r="O231" s="26">
        <v>1750</v>
      </c>
      <c r="P231" s="26">
        <f>N231*O231</f>
        <v>383250</v>
      </c>
      <c r="Q231" s="23">
        <v>1</v>
      </c>
      <c r="R231" s="23" t="s">
        <v>843</v>
      </c>
      <c r="S231" s="27" t="s">
        <v>844</v>
      </c>
      <c r="T231" s="23" t="s">
        <v>845</v>
      </c>
      <c r="U231" s="23" t="s">
        <v>856</v>
      </c>
      <c r="V231" s="24" t="s">
        <v>857</v>
      </c>
      <c r="W231" s="23" t="s">
        <v>47</v>
      </c>
      <c r="X231" s="23" t="s">
        <v>48</v>
      </c>
      <c r="Y231" s="23" t="s">
        <v>49</v>
      </c>
      <c r="Z231" s="23">
        <v>96</v>
      </c>
      <c r="AA231" s="28">
        <v>100</v>
      </c>
      <c r="AB231" s="26">
        <v>6550</v>
      </c>
      <c r="AC231" s="26">
        <f>Z231*AB231</f>
        <v>628800</v>
      </c>
      <c r="AD231" s="28">
        <v>22</v>
      </c>
      <c r="AE231" s="28">
        <v>34</v>
      </c>
      <c r="AF231" s="26">
        <f>(AC231*(100-AE231))/100</f>
        <v>415008</v>
      </c>
      <c r="AG231" s="26">
        <f>P231+AF231</f>
        <v>798258</v>
      </c>
      <c r="AH231" s="26">
        <f>(AG231*AA231)/100</f>
        <v>798258</v>
      </c>
      <c r="AI231" s="26">
        <v>50000000</v>
      </c>
      <c r="AJ231" s="26">
        <f>IF((AI231-AH231) &gt; 1,0,IF((AI231-AH231)&lt;0,AH231-AI231,AI231-AH231))</f>
        <v>0</v>
      </c>
      <c r="AK231" s="26">
        <v>0.02</v>
      </c>
      <c r="AL231" s="26">
        <f>ROUND(AJ231*(AK231/100),2)</f>
        <v>0</v>
      </c>
    </row>
    <row r="232" spans="1:38" x14ac:dyDescent="0.35">
      <c r="A232" s="23"/>
      <c r="B232" s="24"/>
      <c r="C232" s="23"/>
      <c r="D232" s="23"/>
      <c r="E232" s="23"/>
      <c r="F232" s="23"/>
      <c r="G232" s="24"/>
      <c r="H232" s="23"/>
      <c r="I232" s="23"/>
      <c r="J232" s="23"/>
      <c r="K232" s="23"/>
      <c r="L232" s="23"/>
      <c r="M232" s="23"/>
      <c r="N232" s="25"/>
      <c r="O232" s="26"/>
      <c r="P232" s="26"/>
      <c r="Q232" s="23"/>
      <c r="R232" s="23"/>
      <c r="S232" s="27"/>
      <c r="T232" s="23"/>
      <c r="U232" s="23"/>
      <c r="V232" s="24"/>
      <c r="W232" s="23"/>
      <c r="X232" s="23"/>
      <c r="Y232" s="23"/>
      <c r="Z232" s="23"/>
      <c r="AA232" s="28"/>
      <c r="AB232" s="26"/>
      <c r="AC232" s="26"/>
      <c r="AD232" s="28"/>
      <c r="AE232" s="28"/>
      <c r="AF232" s="26"/>
      <c r="AG232" s="26" t="s">
        <v>50</v>
      </c>
      <c r="AH232" s="26">
        <f>SUM(AH229:AH231)</f>
        <v>2257590</v>
      </c>
      <c r="AI232" s="26"/>
      <c r="AJ232" s="26">
        <f>SUM(AJ229:AJ231)</f>
        <v>0</v>
      </c>
      <c r="AK232" s="26"/>
      <c r="AL232" s="26">
        <f>SUM(AL229:AL231)</f>
        <v>0</v>
      </c>
    </row>
    <row r="233" spans="1:38" x14ac:dyDescent="0.35">
      <c r="A233" s="23" t="s">
        <v>858</v>
      </c>
      <c r="B233" s="24" t="s">
        <v>859</v>
      </c>
      <c r="C233" s="23" t="s">
        <v>860</v>
      </c>
      <c r="D233" s="23" t="s">
        <v>861</v>
      </c>
      <c r="E233" s="23">
        <v>115</v>
      </c>
      <c r="F233" s="23" t="s">
        <v>862</v>
      </c>
      <c r="G233" s="24" t="s">
        <v>863</v>
      </c>
      <c r="H233" s="23" t="s">
        <v>42</v>
      </c>
      <c r="I233" s="23" t="s">
        <v>864</v>
      </c>
      <c r="J233" s="23">
        <v>2</v>
      </c>
      <c r="K233" s="23">
        <v>0</v>
      </c>
      <c r="L233" s="23">
        <v>68</v>
      </c>
      <c r="M233" s="23" t="s">
        <v>58</v>
      </c>
      <c r="N233" s="25">
        <f>((J233*400)+(K233*100))+L233</f>
        <v>868</v>
      </c>
      <c r="O233" s="26">
        <v>180</v>
      </c>
      <c r="P233" s="26">
        <f>N233*O233</f>
        <v>156240</v>
      </c>
      <c r="Q233" s="23"/>
      <c r="R233" s="23"/>
      <c r="S233" s="27"/>
      <c r="T233" s="23"/>
      <c r="U233" s="23"/>
      <c r="V233" s="24"/>
      <c r="W233" s="23"/>
      <c r="X233" s="23"/>
      <c r="Y233" s="23"/>
      <c r="Z233" s="23"/>
      <c r="AA233" s="28"/>
      <c r="AB233" s="26"/>
      <c r="AC233" s="26"/>
      <c r="AD233" s="28"/>
      <c r="AE233" s="28"/>
      <c r="AF233" s="26"/>
      <c r="AG233" s="26">
        <f>AF233+P233</f>
        <v>156240</v>
      </c>
      <c r="AH233" s="26">
        <f>AG233</f>
        <v>156240</v>
      </c>
      <c r="AI233" s="26">
        <v>50000000</v>
      </c>
      <c r="AJ233" s="26">
        <f>IF((AI233-AH233) &gt; 1,0,IF((AI233-AH233)&lt;0,AH233-AI233,AI233-AH233))</f>
        <v>0</v>
      </c>
      <c r="AK233" s="26">
        <v>0.01</v>
      </c>
      <c r="AL233" s="26">
        <f>AJ233*(AK233/100)</f>
        <v>0</v>
      </c>
    </row>
    <row r="234" spans="1:38" x14ac:dyDescent="0.35">
      <c r="A234" s="23"/>
      <c r="B234" s="24"/>
      <c r="C234" s="23"/>
      <c r="D234" s="23"/>
      <c r="E234" s="23"/>
      <c r="F234" s="23"/>
      <c r="G234" s="24"/>
      <c r="H234" s="23"/>
      <c r="I234" s="23"/>
      <c r="J234" s="23"/>
      <c r="K234" s="23"/>
      <c r="L234" s="23"/>
      <c r="M234" s="23"/>
      <c r="N234" s="25"/>
      <c r="O234" s="26"/>
      <c r="P234" s="26"/>
      <c r="Q234" s="23"/>
      <c r="R234" s="23"/>
      <c r="S234" s="27"/>
      <c r="T234" s="23"/>
      <c r="U234" s="23"/>
      <c r="V234" s="24"/>
      <c r="W234" s="23"/>
      <c r="X234" s="23"/>
      <c r="Y234" s="23"/>
      <c r="Z234" s="23"/>
      <c r="AA234" s="28"/>
      <c r="AB234" s="26"/>
      <c r="AC234" s="26"/>
      <c r="AD234" s="28"/>
      <c r="AE234" s="28"/>
      <c r="AF234" s="26"/>
      <c r="AG234" s="26" t="s">
        <v>50</v>
      </c>
      <c r="AH234" s="26">
        <f>AH233</f>
        <v>156240</v>
      </c>
      <c r="AI234" s="26"/>
      <c r="AJ234" s="26">
        <f>AJ233</f>
        <v>0</v>
      </c>
      <c r="AK234" s="26"/>
      <c r="AL234" s="26">
        <f>AL233</f>
        <v>0</v>
      </c>
    </row>
    <row r="235" spans="1:38" x14ac:dyDescent="0.35">
      <c r="A235" s="23" t="s">
        <v>865</v>
      </c>
      <c r="B235" s="24" t="s">
        <v>866</v>
      </c>
      <c r="C235" s="23" t="s">
        <v>867</v>
      </c>
      <c r="D235" s="23" t="s">
        <v>868</v>
      </c>
      <c r="E235" s="23">
        <v>116</v>
      </c>
      <c r="F235" s="23" t="s">
        <v>869</v>
      </c>
      <c r="G235" s="24" t="s">
        <v>870</v>
      </c>
      <c r="H235" s="23" t="s">
        <v>42</v>
      </c>
      <c r="I235" s="23" t="s">
        <v>871</v>
      </c>
      <c r="J235" s="23">
        <v>1</v>
      </c>
      <c r="K235" s="23">
        <v>3</v>
      </c>
      <c r="L235" s="23">
        <v>74</v>
      </c>
      <c r="M235" s="23" t="s">
        <v>58</v>
      </c>
      <c r="N235" s="25">
        <f>((J235*400)+(K235*100))+L235</f>
        <v>774</v>
      </c>
      <c r="O235" s="26">
        <v>180</v>
      </c>
      <c r="P235" s="26">
        <f>N235*O235</f>
        <v>139320</v>
      </c>
      <c r="Q235" s="23"/>
      <c r="R235" s="23"/>
      <c r="S235" s="27"/>
      <c r="T235" s="23"/>
      <c r="U235" s="23"/>
      <c r="V235" s="24"/>
      <c r="W235" s="23"/>
      <c r="X235" s="23"/>
      <c r="Y235" s="23"/>
      <c r="Z235" s="23"/>
      <c r="AA235" s="28"/>
      <c r="AB235" s="26"/>
      <c r="AC235" s="26"/>
      <c r="AD235" s="28"/>
      <c r="AE235" s="28"/>
      <c r="AF235" s="26"/>
      <c r="AG235" s="26">
        <f>AF235+P235</f>
        <v>139320</v>
      </c>
      <c r="AH235" s="26">
        <f>AG235</f>
        <v>139320</v>
      </c>
      <c r="AI235" s="26">
        <v>50000000</v>
      </c>
      <c r="AJ235" s="26">
        <f>IF((AI235-AH235) &gt; 1,0,IF((AI235-AH235)&lt;0,AH235-AI235,AI235-AH235))</f>
        <v>0</v>
      </c>
      <c r="AK235" s="26">
        <v>0.01</v>
      </c>
      <c r="AL235" s="26">
        <f>AJ235*(AK235/100)</f>
        <v>0</v>
      </c>
    </row>
    <row r="236" spans="1:38" x14ac:dyDescent="0.35">
      <c r="A236" s="23"/>
      <c r="B236" s="24"/>
      <c r="C236" s="23"/>
      <c r="D236" s="23"/>
      <c r="E236" s="23"/>
      <c r="F236" s="23"/>
      <c r="G236" s="24"/>
      <c r="H236" s="23"/>
      <c r="I236" s="23"/>
      <c r="J236" s="23"/>
      <c r="K236" s="23"/>
      <c r="L236" s="23"/>
      <c r="M236" s="23"/>
      <c r="N236" s="25"/>
      <c r="O236" s="26"/>
      <c r="P236" s="26"/>
      <c r="Q236" s="23"/>
      <c r="R236" s="23"/>
      <c r="S236" s="27"/>
      <c r="T236" s="23"/>
      <c r="U236" s="23"/>
      <c r="V236" s="24"/>
      <c r="W236" s="23"/>
      <c r="X236" s="23"/>
      <c r="Y236" s="23"/>
      <c r="Z236" s="23"/>
      <c r="AA236" s="28"/>
      <c r="AB236" s="26"/>
      <c r="AC236" s="26"/>
      <c r="AD236" s="28"/>
      <c r="AE236" s="28"/>
      <c r="AF236" s="26"/>
      <c r="AG236" s="26" t="s">
        <v>50</v>
      </c>
      <c r="AH236" s="26">
        <f>AH235</f>
        <v>139320</v>
      </c>
      <c r="AI236" s="26"/>
      <c r="AJ236" s="26">
        <f>AJ235</f>
        <v>0</v>
      </c>
      <c r="AK236" s="26"/>
      <c r="AL236" s="26">
        <f>AL235</f>
        <v>0</v>
      </c>
    </row>
    <row r="237" spans="1:38" x14ac:dyDescent="0.35">
      <c r="A237" s="23" t="s">
        <v>872</v>
      </c>
      <c r="B237" s="24"/>
      <c r="C237" s="23" t="s">
        <v>873</v>
      </c>
      <c r="D237" s="23" t="s">
        <v>874</v>
      </c>
      <c r="E237" s="23">
        <v>117</v>
      </c>
      <c r="F237" s="23" t="s">
        <v>875</v>
      </c>
      <c r="G237" s="24" t="s">
        <v>876</v>
      </c>
      <c r="H237" s="23" t="s">
        <v>103</v>
      </c>
      <c r="I237" s="23" t="s">
        <v>877</v>
      </c>
      <c r="J237" s="23">
        <v>1</v>
      </c>
      <c r="K237" s="23">
        <v>0</v>
      </c>
      <c r="L237" s="23">
        <v>53</v>
      </c>
      <c r="M237" s="23" t="s">
        <v>44</v>
      </c>
      <c r="N237" s="25">
        <f>((J237*400)+(K237*100))+L237</f>
        <v>453</v>
      </c>
      <c r="O237" s="26">
        <v>390</v>
      </c>
      <c r="P237" s="26">
        <f>N237*O237</f>
        <v>176670</v>
      </c>
      <c r="Q237" s="23">
        <v>1</v>
      </c>
      <c r="R237" s="23" t="s">
        <v>878</v>
      </c>
      <c r="S237" s="27"/>
      <c r="T237" s="23" t="s">
        <v>879</v>
      </c>
      <c r="U237" s="23" t="s">
        <v>880</v>
      </c>
      <c r="V237" s="24" t="s">
        <v>881</v>
      </c>
      <c r="W237" s="23" t="s">
        <v>47</v>
      </c>
      <c r="X237" s="23" t="s">
        <v>206</v>
      </c>
      <c r="Y237" s="23" t="s">
        <v>49</v>
      </c>
      <c r="Z237" s="23">
        <v>148</v>
      </c>
      <c r="AA237" s="28">
        <v>100</v>
      </c>
      <c r="AB237" s="26">
        <v>6550</v>
      </c>
      <c r="AC237" s="26">
        <f>Z237*AB237</f>
        <v>969400</v>
      </c>
      <c r="AD237" s="28">
        <v>72</v>
      </c>
      <c r="AE237" s="28">
        <v>85</v>
      </c>
      <c r="AF237" s="26">
        <f>(AC237*(100-AE237))/100</f>
        <v>145410</v>
      </c>
      <c r="AG237" s="26">
        <f>P237+AF237</f>
        <v>322080</v>
      </c>
      <c r="AH237" s="26">
        <f>(AG237*AA237)/100</f>
        <v>322080</v>
      </c>
      <c r="AI237" s="26">
        <f>IF(AF237&lt;=10000000,AF237,10000000)</f>
        <v>145410</v>
      </c>
      <c r="AJ237" s="26">
        <f>IF((AI237-AH237) &gt; 1,0,IF((AI237-AH237)&lt;0,AH237-AI237,AI237-AH237))</f>
        <v>176670</v>
      </c>
      <c r="AK237" s="26">
        <v>0.02</v>
      </c>
      <c r="AL237" s="26">
        <f>ROUND(AJ237*(AK237/100),2)</f>
        <v>35.33</v>
      </c>
    </row>
    <row r="238" spans="1:38" x14ac:dyDescent="0.35">
      <c r="A238" s="23"/>
      <c r="B238" s="24"/>
      <c r="C238" s="23"/>
      <c r="D238" s="23"/>
      <c r="E238" s="23"/>
      <c r="F238" s="23"/>
      <c r="G238" s="24"/>
      <c r="H238" s="23"/>
      <c r="I238" s="23"/>
      <c r="J238" s="23"/>
      <c r="K238" s="23"/>
      <c r="L238" s="23"/>
      <c r="M238" s="23"/>
      <c r="N238" s="25"/>
      <c r="O238" s="26"/>
      <c r="P238" s="26"/>
      <c r="Q238" s="23"/>
      <c r="R238" s="23"/>
      <c r="S238" s="27"/>
      <c r="T238" s="23"/>
      <c r="U238" s="23"/>
      <c r="V238" s="24"/>
      <c r="W238" s="23"/>
      <c r="X238" s="23"/>
      <c r="Y238" s="23"/>
      <c r="Z238" s="23"/>
      <c r="AA238" s="28"/>
      <c r="AB238" s="26"/>
      <c r="AC238" s="26"/>
      <c r="AD238" s="28"/>
      <c r="AE238" s="28"/>
      <c r="AF238" s="26"/>
      <c r="AG238" s="26" t="s">
        <v>50</v>
      </c>
      <c r="AH238" s="26">
        <f>AH237</f>
        <v>322080</v>
      </c>
      <c r="AI238" s="26"/>
      <c r="AJ238" s="26">
        <f>AJ237</f>
        <v>176670</v>
      </c>
      <c r="AK238" s="26"/>
      <c r="AL238" s="26">
        <f>AL237</f>
        <v>35.33</v>
      </c>
    </row>
    <row r="239" spans="1:38" x14ac:dyDescent="0.35">
      <c r="A239" s="23" t="s">
        <v>882</v>
      </c>
      <c r="B239" s="24" t="s">
        <v>883</v>
      </c>
      <c r="C239" s="23" t="s">
        <v>884</v>
      </c>
      <c r="D239" s="23" t="s">
        <v>885</v>
      </c>
      <c r="E239" s="23">
        <v>118</v>
      </c>
      <c r="F239" s="23" t="s">
        <v>886</v>
      </c>
      <c r="G239" s="24" t="s">
        <v>887</v>
      </c>
      <c r="H239" s="23" t="s">
        <v>42</v>
      </c>
      <c r="I239" s="23" t="s">
        <v>888</v>
      </c>
      <c r="J239" s="23">
        <v>0</v>
      </c>
      <c r="K239" s="23">
        <v>0</v>
      </c>
      <c r="L239" s="23">
        <v>67</v>
      </c>
      <c r="M239" s="23" t="s">
        <v>44</v>
      </c>
      <c r="N239" s="25">
        <f>((J239*400)+(K239*100))+L239</f>
        <v>67</v>
      </c>
      <c r="O239" s="26">
        <v>180</v>
      </c>
      <c r="P239" s="26">
        <f>N239*O239</f>
        <v>12060</v>
      </c>
      <c r="Q239" s="23">
        <v>1</v>
      </c>
      <c r="R239" s="23" t="s">
        <v>882</v>
      </c>
      <c r="S239" s="27" t="s">
        <v>883</v>
      </c>
      <c r="T239" s="23" t="s">
        <v>884</v>
      </c>
      <c r="U239" s="23" t="s">
        <v>889</v>
      </c>
      <c r="V239" s="24" t="s">
        <v>890</v>
      </c>
      <c r="W239" s="23" t="s">
        <v>47</v>
      </c>
      <c r="X239" s="23" t="s">
        <v>48</v>
      </c>
      <c r="Y239" s="23" t="s">
        <v>49</v>
      </c>
      <c r="Z239" s="23">
        <v>81</v>
      </c>
      <c r="AA239" s="28">
        <v>100</v>
      </c>
      <c r="AB239" s="26">
        <v>6550</v>
      </c>
      <c r="AC239" s="26">
        <f>Z239*AB239</f>
        <v>530550</v>
      </c>
      <c r="AD239" s="28">
        <v>7</v>
      </c>
      <c r="AE239" s="28">
        <v>7</v>
      </c>
      <c r="AF239" s="26">
        <f>(AC239*(100-AE239))/100</f>
        <v>493411.5</v>
      </c>
      <c r="AG239" s="26">
        <f>P239+AF239</f>
        <v>505471.5</v>
      </c>
      <c r="AH239" s="26">
        <f>(AG239*AA239)/100</f>
        <v>505471.5</v>
      </c>
      <c r="AI239" s="26">
        <v>50000000</v>
      </c>
      <c r="AJ239" s="26">
        <f>IF((AI239-AH239) &gt; 1,0,IF((AI239-AH239)&lt;0,AH239-AI239,AI239-AH239))</f>
        <v>0</v>
      </c>
      <c r="AK239" s="26">
        <v>0.02</v>
      </c>
      <c r="AL239" s="26">
        <f>ROUND(AJ239*(AK239/100),2)</f>
        <v>0</v>
      </c>
    </row>
    <row r="240" spans="1:38" x14ac:dyDescent="0.35">
      <c r="A240" s="23"/>
      <c r="B240" s="24"/>
      <c r="C240" s="23"/>
      <c r="D240" s="23"/>
      <c r="E240" s="23">
        <v>119</v>
      </c>
      <c r="F240" s="23" t="s">
        <v>891</v>
      </c>
      <c r="G240" s="24" t="s">
        <v>892</v>
      </c>
      <c r="H240" s="23" t="s">
        <v>42</v>
      </c>
      <c r="I240" s="23" t="s">
        <v>893</v>
      </c>
      <c r="J240" s="23">
        <v>0</v>
      </c>
      <c r="K240" s="23">
        <v>0</v>
      </c>
      <c r="L240" s="23">
        <v>75</v>
      </c>
      <c r="M240" s="23" t="s">
        <v>44</v>
      </c>
      <c r="N240" s="25">
        <f>((J240*400)+(K240*100))+L240</f>
        <v>75</v>
      </c>
      <c r="O240" s="26">
        <v>2000</v>
      </c>
      <c r="P240" s="26">
        <f>N240*O240</f>
        <v>150000</v>
      </c>
      <c r="Q240" s="23">
        <v>1</v>
      </c>
      <c r="R240" s="23" t="s">
        <v>882</v>
      </c>
      <c r="S240" s="27" t="s">
        <v>883</v>
      </c>
      <c r="T240" s="23" t="s">
        <v>884</v>
      </c>
      <c r="U240" s="23" t="s">
        <v>889</v>
      </c>
      <c r="V240" s="24" t="s">
        <v>894</v>
      </c>
      <c r="W240" s="23" t="s">
        <v>47</v>
      </c>
      <c r="X240" s="23" t="s">
        <v>48</v>
      </c>
      <c r="Y240" s="23" t="s">
        <v>49</v>
      </c>
      <c r="Z240" s="23">
        <v>72</v>
      </c>
      <c r="AA240" s="28">
        <v>100</v>
      </c>
      <c r="AB240" s="26">
        <v>6550</v>
      </c>
      <c r="AC240" s="26">
        <f>Z240*AB240</f>
        <v>471600</v>
      </c>
      <c r="AD240" s="28">
        <v>22</v>
      </c>
      <c r="AE240" s="28">
        <v>34</v>
      </c>
      <c r="AF240" s="26">
        <f>(AC240*(100-AE240))/100</f>
        <v>311256</v>
      </c>
      <c r="AG240" s="26">
        <f>P240+AF240</f>
        <v>461256</v>
      </c>
      <c r="AH240" s="26">
        <f>(AG240*AA240)/100</f>
        <v>461256</v>
      </c>
      <c r="AI240" s="26">
        <v>50000000</v>
      </c>
      <c r="AJ240" s="26">
        <f>IF((AI240-AH240) &gt; 1,0,IF((AI240-AH240)&lt;0,AH240-AI240,AI240-AH240))</f>
        <v>0</v>
      </c>
      <c r="AK240" s="26">
        <v>0.02</v>
      </c>
      <c r="AL240" s="26">
        <f>ROUND(AJ240*(AK240/100),2)</f>
        <v>0</v>
      </c>
    </row>
    <row r="241" spans="1:39" x14ac:dyDescent="0.35">
      <c r="A241" s="23"/>
      <c r="B241" s="24"/>
      <c r="C241" s="23"/>
      <c r="D241" s="23"/>
      <c r="E241" s="23">
        <v>120</v>
      </c>
      <c r="F241" s="23" t="s">
        <v>895</v>
      </c>
      <c r="G241" s="24" t="s">
        <v>896</v>
      </c>
      <c r="H241" s="23" t="s">
        <v>437</v>
      </c>
      <c r="I241" s="23" t="s">
        <v>897</v>
      </c>
      <c r="J241" s="23">
        <v>34</v>
      </c>
      <c r="K241" s="23">
        <v>3</v>
      </c>
      <c r="L241" s="23">
        <v>9</v>
      </c>
      <c r="M241" s="23" t="s">
        <v>58</v>
      </c>
      <c r="N241" s="25">
        <f>((J241*400)+(K241*100))+L241</f>
        <v>13909</v>
      </c>
      <c r="O241" s="26">
        <v>180</v>
      </c>
      <c r="P241" s="26">
        <f>N241*O241</f>
        <v>2503620</v>
      </c>
      <c r="Q241" s="23"/>
      <c r="R241" s="23"/>
      <c r="S241" s="27"/>
      <c r="T241" s="23"/>
      <c r="U241" s="23"/>
      <c r="V241" s="24"/>
      <c r="W241" s="23"/>
      <c r="X241" s="23"/>
      <c r="Y241" s="23"/>
      <c r="Z241" s="23"/>
      <c r="AA241" s="28"/>
      <c r="AB241" s="26"/>
      <c r="AC241" s="26"/>
      <c r="AD241" s="28"/>
      <c r="AE241" s="28"/>
      <c r="AF241" s="26"/>
      <c r="AG241" s="26">
        <f>AF241+P241</f>
        <v>2503620</v>
      </c>
      <c r="AH241" s="26">
        <f>AG241</f>
        <v>2503620</v>
      </c>
      <c r="AI241" s="26">
        <v>0</v>
      </c>
      <c r="AJ241" s="26">
        <f>IF((AI241-AH241) &gt; 1,0,IF((AI241-AH241)&lt;0,AH241-AI241,AI241-AH241))</f>
        <v>2503620</v>
      </c>
      <c r="AK241" s="26">
        <v>0.01</v>
      </c>
      <c r="AL241" s="26">
        <f>AJ241*(AK241/100)</f>
        <v>250.36200000000002</v>
      </c>
    </row>
    <row r="242" spans="1:39" x14ac:dyDescent="0.35">
      <c r="A242" s="23"/>
      <c r="B242" s="24"/>
      <c r="C242" s="23"/>
      <c r="D242" s="23"/>
      <c r="E242" s="23"/>
      <c r="F242" s="23"/>
      <c r="G242" s="24"/>
      <c r="H242" s="23"/>
      <c r="I242" s="23"/>
      <c r="J242" s="23"/>
      <c r="K242" s="23"/>
      <c r="L242" s="23"/>
      <c r="M242" s="23"/>
      <c r="N242" s="25"/>
      <c r="O242" s="26"/>
      <c r="P242" s="26"/>
      <c r="Q242" s="23"/>
      <c r="R242" s="23"/>
      <c r="S242" s="27"/>
      <c r="T242" s="23"/>
      <c r="U242" s="23"/>
      <c r="V242" s="24"/>
      <c r="W242" s="23"/>
      <c r="X242" s="23"/>
      <c r="Y242" s="23"/>
      <c r="Z242" s="23"/>
      <c r="AA242" s="28"/>
      <c r="AB242" s="26"/>
      <c r="AC242" s="26"/>
      <c r="AD242" s="28"/>
      <c r="AE242" s="28"/>
      <c r="AF242" s="26"/>
      <c r="AG242" s="26" t="s">
        <v>50</v>
      </c>
      <c r="AH242" s="26">
        <f>SUM(AH239:AH241)</f>
        <v>3470347.5</v>
      </c>
      <c r="AI242" s="26"/>
      <c r="AJ242" s="26">
        <f>SUM(AJ239:AJ241)</f>
        <v>2503620</v>
      </c>
      <c r="AK242" s="26"/>
      <c r="AL242" s="26">
        <f>SUM(AL239:AL241)</f>
        <v>250.36200000000002</v>
      </c>
    </row>
    <row r="243" spans="1:39" x14ac:dyDescent="0.35">
      <c r="A243" s="23" t="s">
        <v>898</v>
      </c>
      <c r="B243" s="24" t="s">
        <v>899</v>
      </c>
      <c r="C243" s="23" t="s">
        <v>900</v>
      </c>
      <c r="D243" s="23" t="s">
        <v>901</v>
      </c>
      <c r="E243" s="23">
        <v>121</v>
      </c>
      <c r="F243" s="23" t="s">
        <v>902</v>
      </c>
      <c r="G243" s="24" t="s">
        <v>903</v>
      </c>
      <c r="H243" s="23" t="s">
        <v>42</v>
      </c>
      <c r="I243" s="23" t="s">
        <v>904</v>
      </c>
      <c r="J243" s="23">
        <v>0</v>
      </c>
      <c r="K243" s="23">
        <v>3</v>
      </c>
      <c r="L243" s="23">
        <v>42.5</v>
      </c>
      <c r="M243" s="23" t="s">
        <v>44</v>
      </c>
      <c r="N243" s="25">
        <f>((J243*400)+(K243*100))+L243</f>
        <v>342.5</v>
      </c>
      <c r="O243" s="26">
        <v>390</v>
      </c>
      <c r="P243" s="26">
        <f>N243*O243</f>
        <v>133575</v>
      </c>
      <c r="Q243" s="23">
        <v>1</v>
      </c>
      <c r="R243" s="23" t="s">
        <v>898</v>
      </c>
      <c r="S243" s="27" t="s">
        <v>899</v>
      </c>
      <c r="T243" s="23" t="s">
        <v>900</v>
      </c>
      <c r="U243" s="23" t="s">
        <v>905</v>
      </c>
      <c r="V243" s="24" t="s">
        <v>906</v>
      </c>
      <c r="W243" s="23" t="s">
        <v>47</v>
      </c>
      <c r="X243" s="23" t="s">
        <v>253</v>
      </c>
      <c r="Y243" s="23" t="s">
        <v>49</v>
      </c>
      <c r="Z243" s="23">
        <v>192</v>
      </c>
      <c r="AA243" s="28">
        <v>100</v>
      </c>
      <c r="AB243" s="26">
        <v>6550</v>
      </c>
      <c r="AC243" s="26">
        <f>Z243*AB243</f>
        <v>1257600</v>
      </c>
      <c r="AD243" s="28">
        <v>22</v>
      </c>
      <c r="AE243" s="28">
        <v>93</v>
      </c>
      <c r="AF243" s="26">
        <f>(AC243*(100-AE243))/100</f>
        <v>88032</v>
      </c>
      <c r="AG243" s="26">
        <f>P243+AF243</f>
        <v>221607</v>
      </c>
      <c r="AH243" s="26">
        <f>(AG243*AA243)/100</f>
        <v>221607</v>
      </c>
      <c r="AI243" s="26">
        <v>50000000</v>
      </c>
      <c r="AJ243" s="26">
        <f>IF((AI243-AH243) &gt; 1,0,IF((AI243-AH243)&lt;0,AH243-AI243,AI243-AH243))</f>
        <v>0</v>
      </c>
      <c r="AK243" s="26">
        <v>0.02</v>
      </c>
      <c r="AL243" s="26">
        <f>ROUND(AJ243*(AK243/100),2)</f>
        <v>0</v>
      </c>
      <c r="AM243" s="3" t="s">
        <v>404</v>
      </c>
    </row>
    <row r="244" spans="1:39" x14ac:dyDescent="0.35">
      <c r="A244" s="23"/>
      <c r="B244" s="24"/>
      <c r="C244" s="23"/>
      <c r="D244" s="23"/>
      <c r="E244" s="23"/>
      <c r="F244" s="23"/>
      <c r="G244" s="24"/>
      <c r="H244" s="23"/>
      <c r="I244" s="23"/>
      <c r="J244" s="23"/>
      <c r="K244" s="23"/>
      <c r="L244" s="23"/>
      <c r="M244" s="23"/>
      <c r="N244" s="25"/>
      <c r="O244" s="26"/>
      <c r="P244" s="26"/>
      <c r="Q244" s="23"/>
      <c r="R244" s="23"/>
      <c r="S244" s="27"/>
      <c r="T244" s="23"/>
      <c r="U244" s="23"/>
      <c r="V244" s="24"/>
      <c r="W244" s="23"/>
      <c r="X244" s="23"/>
      <c r="Y244" s="23"/>
      <c r="Z244" s="23"/>
      <c r="AA244" s="28"/>
      <c r="AB244" s="26"/>
      <c r="AC244" s="26"/>
      <c r="AD244" s="28"/>
      <c r="AE244" s="28"/>
      <c r="AF244" s="26"/>
      <c r="AG244" s="26" t="s">
        <v>50</v>
      </c>
      <c r="AH244" s="26">
        <f>AH243</f>
        <v>221607</v>
      </c>
      <c r="AI244" s="26"/>
      <c r="AJ244" s="26">
        <f>AJ243</f>
        <v>0</v>
      </c>
      <c r="AK244" s="26"/>
      <c r="AL244" s="26">
        <f>AL243</f>
        <v>0</v>
      </c>
    </row>
    <row r="245" spans="1:39" x14ac:dyDescent="0.35">
      <c r="A245" s="23" t="s">
        <v>907</v>
      </c>
      <c r="B245" s="24" t="s">
        <v>908</v>
      </c>
      <c r="C245" s="23" t="s">
        <v>909</v>
      </c>
      <c r="D245" s="23" t="s">
        <v>910</v>
      </c>
      <c r="E245" s="23">
        <v>122</v>
      </c>
      <c r="F245" s="23" t="s">
        <v>911</v>
      </c>
      <c r="G245" s="24" t="s">
        <v>912</v>
      </c>
      <c r="H245" s="23" t="s">
        <v>42</v>
      </c>
      <c r="I245" s="23" t="s">
        <v>913</v>
      </c>
      <c r="J245" s="23">
        <v>0</v>
      </c>
      <c r="K245" s="23">
        <v>0</v>
      </c>
      <c r="L245" s="23">
        <v>85</v>
      </c>
      <c r="M245" s="23" t="s">
        <v>391</v>
      </c>
      <c r="N245" s="25">
        <f>((J245*400)+(K245*100))+L245</f>
        <v>85</v>
      </c>
      <c r="O245" s="26">
        <v>2000</v>
      </c>
      <c r="P245" s="26">
        <f>N245*O245</f>
        <v>170000</v>
      </c>
      <c r="Q245" s="23">
        <v>1</v>
      </c>
      <c r="R245" s="23" t="s">
        <v>907</v>
      </c>
      <c r="S245" s="27" t="s">
        <v>908</v>
      </c>
      <c r="T245" s="23" t="s">
        <v>909</v>
      </c>
      <c r="U245" s="23" t="s">
        <v>914</v>
      </c>
      <c r="V245" s="24" t="s">
        <v>915</v>
      </c>
      <c r="W245" s="23" t="s">
        <v>47</v>
      </c>
      <c r="X245" s="23" t="s">
        <v>48</v>
      </c>
      <c r="Y245" s="23" t="s">
        <v>916</v>
      </c>
      <c r="Z245" s="23">
        <v>40</v>
      </c>
      <c r="AA245" s="28">
        <v>19.14</v>
      </c>
      <c r="AB245" s="26">
        <v>6550</v>
      </c>
      <c r="AC245" s="26">
        <f>Z245*AB245</f>
        <v>262000</v>
      </c>
      <c r="AD245" s="28">
        <v>3</v>
      </c>
      <c r="AE245" s="28">
        <v>3</v>
      </c>
      <c r="AF245" s="26">
        <f>(AC245*(100-AE245))/100</f>
        <v>254140</v>
      </c>
      <c r="AG245" s="26">
        <f>P245+AF245+AF246</f>
        <v>1497881.5</v>
      </c>
      <c r="AH245" s="26">
        <f>(AG245*AA245)/100</f>
        <v>286694.51909999998</v>
      </c>
      <c r="AI245" s="26">
        <v>0</v>
      </c>
      <c r="AJ245" s="26">
        <f>IF((AI245-AH245) &gt; 1,0,IF((AI245-AH245)&lt;0,AH245-AI245,AI245-AH245))</f>
        <v>286694.51909999998</v>
      </c>
      <c r="AK245" s="26">
        <v>0.3</v>
      </c>
      <c r="AL245" s="26">
        <f>ROUND(AJ245*(AK245/100),2)</f>
        <v>860.08</v>
      </c>
    </row>
    <row r="246" spans="1:39" x14ac:dyDescent="0.35">
      <c r="A246" s="23"/>
      <c r="B246" s="24"/>
      <c r="C246" s="23"/>
      <c r="D246" s="23"/>
      <c r="E246" s="23"/>
      <c r="F246" s="23"/>
      <c r="G246" s="24"/>
      <c r="H246" s="23"/>
      <c r="I246" s="23"/>
      <c r="J246" s="23"/>
      <c r="K246" s="23"/>
      <c r="L246" s="23"/>
      <c r="M246" s="23"/>
      <c r="N246" s="25"/>
      <c r="O246" s="26"/>
      <c r="P246" s="26"/>
      <c r="Q246" s="23"/>
      <c r="R246" s="23"/>
      <c r="S246" s="27"/>
      <c r="T246" s="23"/>
      <c r="U246" s="23"/>
      <c r="V246" s="24"/>
      <c r="W246" s="23"/>
      <c r="X246" s="23"/>
      <c r="Y246" s="23" t="s">
        <v>49</v>
      </c>
      <c r="Z246" s="23">
        <v>169</v>
      </c>
      <c r="AA246" s="28">
        <v>80.86</v>
      </c>
      <c r="AB246" s="26">
        <v>6550</v>
      </c>
      <c r="AC246" s="26">
        <f>Z246*AB246</f>
        <v>1106950</v>
      </c>
      <c r="AD246" s="28">
        <v>3</v>
      </c>
      <c r="AE246" s="28">
        <v>3</v>
      </c>
      <c r="AF246" s="26">
        <f>(AC246*(100-AE246))/100</f>
        <v>1073741.5</v>
      </c>
      <c r="AG246" s="26">
        <f>P245+AF245+AF246</f>
        <v>1497881.5</v>
      </c>
      <c r="AH246" s="26">
        <f>(AG246*AA246)/100</f>
        <v>1211186.9809000001</v>
      </c>
      <c r="AI246" s="26">
        <v>50000000</v>
      </c>
      <c r="AJ246" s="26">
        <f>IF((AI246-AH246) &gt; 1,0,IF((AI246-AH246)&lt;0,AH246-AI246,AI246-AH246))</f>
        <v>0</v>
      </c>
      <c r="AK246" s="26">
        <v>0.02</v>
      </c>
      <c r="AL246" s="26">
        <f>ROUND(AJ246*(AK246/100),2)</f>
        <v>0</v>
      </c>
    </row>
    <row r="247" spans="1:39" x14ac:dyDescent="0.35">
      <c r="A247" s="23"/>
      <c r="B247" s="24"/>
      <c r="C247" s="23"/>
      <c r="D247" s="23"/>
      <c r="E247" s="23"/>
      <c r="F247" s="23"/>
      <c r="G247" s="24"/>
      <c r="H247" s="23"/>
      <c r="I247" s="23"/>
      <c r="J247" s="23"/>
      <c r="K247" s="23"/>
      <c r="L247" s="23"/>
      <c r="M247" s="23"/>
      <c r="N247" s="25"/>
      <c r="O247" s="26"/>
      <c r="P247" s="26"/>
      <c r="Q247" s="23"/>
      <c r="R247" s="23"/>
      <c r="S247" s="27"/>
      <c r="T247" s="23"/>
      <c r="U247" s="23"/>
      <c r="V247" s="24"/>
      <c r="W247" s="23"/>
      <c r="X247" s="23"/>
      <c r="Y247" s="23"/>
      <c r="Z247" s="23"/>
      <c r="AA247" s="28"/>
      <c r="AB247" s="26"/>
      <c r="AC247" s="26"/>
      <c r="AD247" s="28"/>
      <c r="AE247" s="28"/>
      <c r="AF247" s="26"/>
      <c r="AG247" s="26" t="s">
        <v>50</v>
      </c>
      <c r="AH247" s="26">
        <f>SUM(AH245:AH246)</f>
        <v>1497881.5</v>
      </c>
      <c r="AI247" s="26"/>
      <c r="AJ247" s="26">
        <f>SUM(AJ245:AJ246)</f>
        <v>286694.51909999998</v>
      </c>
      <c r="AK247" s="26"/>
      <c r="AL247" s="26">
        <f>SUM(AL245:AL246)</f>
        <v>860.08</v>
      </c>
    </row>
    <row r="248" spans="1:39" x14ac:dyDescent="0.35">
      <c r="A248" s="23" t="s">
        <v>917</v>
      </c>
      <c r="B248" s="24" t="s">
        <v>918</v>
      </c>
      <c r="C248" s="23" t="s">
        <v>919</v>
      </c>
      <c r="D248" s="23" t="s">
        <v>920</v>
      </c>
      <c r="E248" s="23">
        <v>123</v>
      </c>
      <c r="F248" s="23" t="s">
        <v>921</v>
      </c>
      <c r="G248" s="24" t="s">
        <v>922</v>
      </c>
      <c r="H248" s="23" t="s">
        <v>42</v>
      </c>
      <c r="I248" s="23" t="s">
        <v>923</v>
      </c>
      <c r="J248" s="23">
        <v>1</v>
      </c>
      <c r="K248" s="23">
        <v>0</v>
      </c>
      <c r="L248" s="23">
        <v>83</v>
      </c>
      <c r="M248" s="23" t="s">
        <v>44</v>
      </c>
      <c r="N248" s="25">
        <f>((J248*400)+(K248*100))+L248</f>
        <v>483</v>
      </c>
      <c r="O248" s="26">
        <v>500</v>
      </c>
      <c r="P248" s="26">
        <f>N248*O248</f>
        <v>241500</v>
      </c>
      <c r="Q248" s="23">
        <v>1</v>
      </c>
      <c r="R248" s="23" t="s">
        <v>924</v>
      </c>
      <c r="S248" s="27"/>
      <c r="T248" s="23" t="s">
        <v>925</v>
      </c>
      <c r="U248" s="23" t="s">
        <v>926</v>
      </c>
      <c r="V248" s="24" t="s">
        <v>927</v>
      </c>
      <c r="W248" s="23" t="s">
        <v>47</v>
      </c>
      <c r="X248" s="23" t="s">
        <v>206</v>
      </c>
      <c r="Y248" s="23" t="s">
        <v>49</v>
      </c>
      <c r="Z248" s="23">
        <v>81</v>
      </c>
      <c r="AA248" s="28">
        <v>100</v>
      </c>
      <c r="AB248" s="26">
        <v>6550</v>
      </c>
      <c r="AC248" s="26">
        <f>Z248*AB248</f>
        <v>530550</v>
      </c>
      <c r="AD248" s="28">
        <v>7</v>
      </c>
      <c r="AE248" s="28">
        <v>18</v>
      </c>
      <c r="AF248" s="26">
        <f>(AC248*(100-AE248))/100</f>
        <v>435051</v>
      </c>
      <c r="AG248" s="26">
        <f>P248+AF248</f>
        <v>676551</v>
      </c>
      <c r="AH248" s="26">
        <f>(AG248*AA248)/100</f>
        <v>676551</v>
      </c>
      <c r="AI248" s="26">
        <v>10000000</v>
      </c>
      <c r="AJ248" s="26">
        <f>IF((AI248-AH248) &gt; 1,0,IF((AI248-AH248)&lt;0,AH248-AI248,AI248-AH248))</f>
        <v>0</v>
      </c>
      <c r="AK248" s="26">
        <v>0.02</v>
      </c>
      <c r="AL248" s="26">
        <f>ROUND(AJ248*(AK248/100),2)</f>
        <v>0</v>
      </c>
    </row>
    <row r="249" spans="1:39" x14ac:dyDescent="0.35">
      <c r="A249" s="23"/>
      <c r="B249" s="24"/>
      <c r="C249" s="23"/>
      <c r="D249" s="23"/>
      <c r="E249" s="23"/>
      <c r="F249" s="23"/>
      <c r="G249" s="24"/>
      <c r="H249" s="23"/>
      <c r="I249" s="23"/>
      <c r="J249" s="23"/>
      <c r="K249" s="23"/>
      <c r="L249" s="23"/>
      <c r="M249" s="23"/>
      <c r="N249" s="25"/>
      <c r="O249" s="26"/>
      <c r="P249" s="26"/>
      <c r="Q249" s="23"/>
      <c r="R249" s="23"/>
      <c r="S249" s="27"/>
      <c r="T249" s="23"/>
      <c r="U249" s="23"/>
      <c r="V249" s="24"/>
      <c r="W249" s="23"/>
      <c r="X249" s="23"/>
      <c r="Y249" s="23"/>
      <c r="Z249" s="23"/>
      <c r="AA249" s="28"/>
      <c r="AB249" s="26"/>
      <c r="AC249" s="26"/>
      <c r="AD249" s="28"/>
      <c r="AE249" s="28"/>
      <c r="AF249" s="26"/>
      <c r="AG249" s="26" t="s">
        <v>50</v>
      </c>
      <c r="AH249" s="26">
        <f>AH248</f>
        <v>676551</v>
      </c>
      <c r="AI249" s="26"/>
      <c r="AJ249" s="26">
        <f>AJ248</f>
        <v>0</v>
      </c>
      <c r="AK249" s="26"/>
      <c r="AL249" s="26">
        <f>AL248</f>
        <v>0</v>
      </c>
    </row>
    <row r="250" spans="1:39" x14ac:dyDescent="0.35">
      <c r="A250" s="23" t="s">
        <v>928</v>
      </c>
      <c r="B250" s="24" t="s">
        <v>929</v>
      </c>
      <c r="C250" s="23" t="s">
        <v>930</v>
      </c>
      <c r="D250" s="23" t="s">
        <v>931</v>
      </c>
      <c r="E250" s="23">
        <v>124</v>
      </c>
      <c r="F250" s="23" t="s">
        <v>932</v>
      </c>
      <c r="G250" s="24" t="s">
        <v>933</v>
      </c>
      <c r="H250" s="23" t="s">
        <v>42</v>
      </c>
      <c r="I250" s="23" t="s">
        <v>934</v>
      </c>
      <c r="J250" s="23">
        <v>0</v>
      </c>
      <c r="K250" s="23">
        <v>1</v>
      </c>
      <c r="L250" s="23">
        <v>16</v>
      </c>
      <c r="M250" s="23" t="s">
        <v>58</v>
      </c>
      <c r="N250" s="25">
        <f>((J250*400)+(K250*100))+L250</f>
        <v>116</v>
      </c>
      <c r="O250" s="26">
        <v>180</v>
      </c>
      <c r="P250" s="26">
        <f>N250*O250</f>
        <v>20880</v>
      </c>
      <c r="Q250" s="23"/>
      <c r="R250" s="23"/>
      <c r="S250" s="27"/>
      <c r="T250" s="23"/>
      <c r="U250" s="23"/>
      <c r="V250" s="24"/>
      <c r="W250" s="23"/>
      <c r="X250" s="23"/>
      <c r="Y250" s="23"/>
      <c r="Z250" s="23"/>
      <c r="AA250" s="28"/>
      <c r="AB250" s="26"/>
      <c r="AC250" s="26"/>
      <c r="AD250" s="28"/>
      <c r="AE250" s="28"/>
      <c r="AF250" s="26"/>
      <c r="AG250" s="26">
        <f>AF250+P250</f>
        <v>20880</v>
      </c>
      <c r="AH250" s="26">
        <f>AG250</f>
        <v>20880</v>
      </c>
      <c r="AI250" s="26">
        <v>50000000</v>
      </c>
      <c r="AJ250" s="26">
        <f>IF((AI250-AH250) &gt; 1,0,IF((AI250-AH250)&lt;0,AH250-AI250,AI250-AH250))</f>
        <v>0</v>
      </c>
      <c r="AK250" s="26">
        <v>0.01</v>
      </c>
      <c r="AL250" s="26">
        <f>AJ250*(AK250/100)</f>
        <v>0</v>
      </c>
    </row>
    <row r="251" spans="1:39" x14ac:dyDescent="0.35">
      <c r="A251" s="23"/>
      <c r="B251" s="24"/>
      <c r="C251" s="23"/>
      <c r="D251" s="23"/>
      <c r="E251" s="23">
        <v>125</v>
      </c>
      <c r="F251" s="23" t="s">
        <v>935</v>
      </c>
      <c r="G251" s="24" t="s">
        <v>936</v>
      </c>
      <c r="H251" s="23" t="s">
        <v>42</v>
      </c>
      <c r="I251" s="23" t="s">
        <v>937</v>
      </c>
      <c r="J251" s="23">
        <v>8</v>
      </c>
      <c r="K251" s="23">
        <v>1</v>
      </c>
      <c r="L251" s="23">
        <v>0</v>
      </c>
      <c r="M251" s="23" t="s">
        <v>58</v>
      </c>
      <c r="N251" s="25">
        <f>((J251*400)+(K251*100))+L251</f>
        <v>3300</v>
      </c>
      <c r="O251" s="26">
        <v>230</v>
      </c>
      <c r="P251" s="26">
        <f>N251*O251</f>
        <v>759000</v>
      </c>
      <c r="Q251" s="23"/>
      <c r="R251" s="23"/>
      <c r="S251" s="27"/>
      <c r="T251" s="23"/>
      <c r="U251" s="23"/>
      <c r="V251" s="24"/>
      <c r="W251" s="23"/>
      <c r="X251" s="23"/>
      <c r="Y251" s="23"/>
      <c r="Z251" s="23"/>
      <c r="AA251" s="28"/>
      <c r="AB251" s="26"/>
      <c r="AC251" s="26"/>
      <c r="AD251" s="28"/>
      <c r="AE251" s="28"/>
      <c r="AF251" s="26"/>
      <c r="AG251" s="26">
        <f>AF251+P251</f>
        <v>759000</v>
      </c>
      <c r="AH251" s="26">
        <f>AG251</f>
        <v>759000</v>
      </c>
      <c r="AI251" s="26">
        <v>50000000</v>
      </c>
      <c r="AJ251" s="26">
        <f>IF((AI251-AH251) &gt; 1,0,IF((AI251-AH251)&lt;0,AH251-AI251,AI251-AH251))</f>
        <v>0</v>
      </c>
      <c r="AK251" s="26">
        <v>0.01</v>
      </c>
      <c r="AL251" s="26">
        <f>AJ251*(AK251/100)</f>
        <v>0</v>
      </c>
    </row>
    <row r="252" spans="1:39" x14ac:dyDescent="0.35">
      <c r="A252" s="23"/>
      <c r="B252" s="24"/>
      <c r="C252" s="23"/>
      <c r="D252" s="23"/>
      <c r="E252" s="23"/>
      <c r="F252" s="23"/>
      <c r="G252" s="24"/>
      <c r="H252" s="23"/>
      <c r="I252" s="23"/>
      <c r="J252" s="23"/>
      <c r="K252" s="23"/>
      <c r="L252" s="23"/>
      <c r="M252" s="23"/>
      <c r="N252" s="25"/>
      <c r="O252" s="26"/>
      <c r="P252" s="26"/>
      <c r="Q252" s="23"/>
      <c r="R252" s="23"/>
      <c r="S252" s="27"/>
      <c r="T252" s="23"/>
      <c r="U252" s="23"/>
      <c r="V252" s="24"/>
      <c r="W252" s="23"/>
      <c r="X252" s="23"/>
      <c r="Y252" s="23"/>
      <c r="Z252" s="23"/>
      <c r="AA252" s="28"/>
      <c r="AB252" s="26"/>
      <c r="AC252" s="26"/>
      <c r="AD252" s="28"/>
      <c r="AE252" s="28"/>
      <c r="AF252" s="26"/>
      <c r="AG252" s="26" t="s">
        <v>50</v>
      </c>
      <c r="AH252" s="26">
        <f>SUM(AH250:AH251)</f>
        <v>779880</v>
      </c>
      <c r="AI252" s="26"/>
      <c r="AJ252" s="26">
        <f>SUM(AJ250:AJ251)</f>
        <v>0</v>
      </c>
      <c r="AK252" s="26"/>
      <c r="AL252" s="26">
        <f>SUM(AL250:AL251)</f>
        <v>0</v>
      </c>
    </row>
    <row r="253" spans="1:39" x14ac:dyDescent="0.35">
      <c r="A253" s="23" t="s">
        <v>938</v>
      </c>
      <c r="B253" s="24" t="s">
        <v>939</v>
      </c>
      <c r="C253" s="23" t="s">
        <v>940</v>
      </c>
      <c r="D253" s="23" t="s">
        <v>294</v>
      </c>
      <c r="E253" s="23">
        <v>126</v>
      </c>
      <c r="F253" s="23" t="s">
        <v>941</v>
      </c>
      <c r="G253" s="24" t="s">
        <v>942</v>
      </c>
      <c r="H253" s="23" t="s">
        <v>42</v>
      </c>
      <c r="I253" s="23" t="s">
        <v>943</v>
      </c>
      <c r="J253" s="23">
        <v>19</v>
      </c>
      <c r="K253" s="23">
        <v>3</v>
      </c>
      <c r="L253" s="23">
        <v>95</v>
      </c>
      <c r="M253" s="23" t="s">
        <v>58</v>
      </c>
      <c r="N253" s="25">
        <f t="shared" ref="N253:N267" si="20">((J253*400)+(K253*100))+L253</f>
        <v>7995</v>
      </c>
      <c r="O253" s="26">
        <v>230</v>
      </c>
      <c r="P253" s="26">
        <f t="shared" ref="P253:P267" si="21">N253*O253</f>
        <v>1838850</v>
      </c>
      <c r="Q253" s="23"/>
      <c r="R253" s="23"/>
      <c r="S253" s="27"/>
      <c r="T253" s="23"/>
      <c r="U253" s="23"/>
      <c r="V253" s="24"/>
      <c r="W253" s="23"/>
      <c r="X253" s="23"/>
      <c r="Y253" s="23"/>
      <c r="Z253" s="23"/>
      <c r="AA253" s="28"/>
      <c r="AB253" s="26"/>
      <c r="AC253" s="26"/>
      <c r="AD253" s="28"/>
      <c r="AE253" s="28"/>
      <c r="AF253" s="26"/>
      <c r="AG253" s="26">
        <f>AF253+P253</f>
        <v>1838850</v>
      </c>
      <c r="AH253" s="26">
        <f>AG253</f>
        <v>1838850</v>
      </c>
      <c r="AI253" s="26">
        <v>50000000</v>
      </c>
      <c r="AJ253" s="26">
        <f t="shared" ref="AJ253:AJ267" si="22">IF((AI253-AH253) &gt; 1,0,IF((AI253-AH253)&lt;0,AH253-AI253,AI253-AH253))</f>
        <v>0</v>
      </c>
      <c r="AK253" s="26">
        <v>0.01</v>
      </c>
      <c r="AL253" s="26">
        <f>AJ253*(AK253/100)</f>
        <v>0</v>
      </c>
    </row>
    <row r="254" spans="1:39" x14ac:dyDescent="0.35">
      <c r="A254" s="23"/>
      <c r="B254" s="24"/>
      <c r="C254" s="23"/>
      <c r="D254" s="23"/>
      <c r="E254" s="23">
        <v>127</v>
      </c>
      <c r="F254" s="23" t="s">
        <v>944</v>
      </c>
      <c r="G254" s="24" t="s">
        <v>945</v>
      </c>
      <c r="H254" s="23" t="s">
        <v>42</v>
      </c>
      <c r="I254" s="23" t="s">
        <v>946</v>
      </c>
      <c r="J254" s="23">
        <v>0</v>
      </c>
      <c r="K254" s="23">
        <v>0</v>
      </c>
      <c r="L254" s="23">
        <v>18</v>
      </c>
      <c r="M254" s="23" t="s">
        <v>44</v>
      </c>
      <c r="N254" s="25">
        <f t="shared" si="20"/>
        <v>18</v>
      </c>
      <c r="O254" s="26">
        <v>2000</v>
      </c>
      <c r="P254" s="26">
        <f t="shared" si="21"/>
        <v>36000</v>
      </c>
      <c r="Q254" s="23">
        <v>1</v>
      </c>
      <c r="R254" s="23" t="s">
        <v>938</v>
      </c>
      <c r="S254" s="27" t="s">
        <v>939</v>
      </c>
      <c r="T254" s="23" t="s">
        <v>940</v>
      </c>
      <c r="U254" s="23" t="s">
        <v>298</v>
      </c>
      <c r="V254" s="24" t="s">
        <v>947</v>
      </c>
      <c r="W254" s="23" t="s">
        <v>47</v>
      </c>
      <c r="X254" s="23" t="s">
        <v>48</v>
      </c>
      <c r="Y254" s="23" t="s">
        <v>49</v>
      </c>
      <c r="Z254" s="23">
        <v>72</v>
      </c>
      <c r="AA254" s="28">
        <v>100</v>
      </c>
      <c r="AB254" s="26">
        <v>6550</v>
      </c>
      <c r="AC254" s="26">
        <f>Z254*AB254</f>
        <v>471600</v>
      </c>
      <c r="AD254" s="28">
        <v>22</v>
      </c>
      <c r="AE254" s="28">
        <v>34</v>
      </c>
      <c r="AF254" s="26">
        <f>(AC254*(100-AE254))/100</f>
        <v>311256</v>
      </c>
      <c r="AG254" s="26">
        <f>P254+AF254</f>
        <v>347256</v>
      </c>
      <c r="AH254" s="26">
        <f>(AG254*AA254)/100</f>
        <v>347256</v>
      </c>
      <c r="AI254" s="26">
        <v>50000000</v>
      </c>
      <c r="AJ254" s="26">
        <f t="shared" si="22"/>
        <v>0</v>
      </c>
      <c r="AK254" s="26">
        <v>0.02</v>
      </c>
      <c r="AL254" s="26">
        <f>ROUND(AJ254*(AK254/100),2)</f>
        <v>0</v>
      </c>
    </row>
    <row r="255" spans="1:39" x14ac:dyDescent="0.35">
      <c r="A255" s="23"/>
      <c r="B255" s="24"/>
      <c r="C255" s="23"/>
      <c r="D255" s="23"/>
      <c r="E255" s="23">
        <v>128</v>
      </c>
      <c r="F255" s="23" t="s">
        <v>948</v>
      </c>
      <c r="G255" s="24" t="s">
        <v>949</v>
      </c>
      <c r="H255" s="23" t="s">
        <v>42</v>
      </c>
      <c r="I255" s="23" t="s">
        <v>950</v>
      </c>
      <c r="J255" s="23">
        <v>1</v>
      </c>
      <c r="K255" s="23">
        <v>0</v>
      </c>
      <c r="L255" s="23">
        <v>44</v>
      </c>
      <c r="M255" s="23" t="s">
        <v>44</v>
      </c>
      <c r="N255" s="25">
        <f t="shared" si="20"/>
        <v>444</v>
      </c>
      <c r="O255" s="26">
        <v>390</v>
      </c>
      <c r="P255" s="26">
        <f t="shared" si="21"/>
        <v>173160</v>
      </c>
      <c r="Q255" s="23">
        <v>1</v>
      </c>
      <c r="R255" s="23" t="s">
        <v>938</v>
      </c>
      <c r="S255" s="27" t="s">
        <v>939</v>
      </c>
      <c r="T255" s="23" t="s">
        <v>940</v>
      </c>
      <c r="U255" s="23" t="s">
        <v>298</v>
      </c>
      <c r="V255" s="24" t="s">
        <v>951</v>
      </c>
      <c r="W255" s="23" t="s">
        <v>47</v>
      </c>
      <c r="X255" s="23" t="s">
        <v>48</v>
      </c>
      <c r="Y255" s="23" t="s">
        <v>49</v>
      </c>
      <c r="Z255" s="23">
        <v>108</v>
      </c>
      <c r="AA255" s="28">
        <v>100</v>
      </c>
      <c r="AB255" s="26">
        <v>6550</v>
      </c>
      <c r="AC255" s="26">
        <f>Z255*AB255</f>
        <v>707400</v>
      </c>
      <c r="AD255" s="28">
        <v>22</v>
      </c>
      <c r="AE255" s="28">
        <v>34</v>
      </c>
      <c r="AF255" s="26">
        <f>(AC255*(100-AE255))/100</f>
        <v>466884</v>
      </c>
      <c r="AG255" s="26">
        <f>P255+AF255</f>
        <v>640044</v>
      </c>
      <c r="AH255" s="26">
        <f>(AG255*AA255)/100</f>
        <v>640044</v>
      </c>
      <c r="AI255" s="26">
        <v>50000000</v>
      </c>
      <c r="AJ255" s="26">
        <f t="shared" si="22"/>
        <v>0</v>
      </c>
      <c r="AK255" s="26">
        <v>0.02</v>
      </c>
      <c r="AL255" s="26">
        <f>ROUND(AJ255*(AK255/100),2)</f>
        <v>0</v>
      </c>
    </row>
    <row r="256" spans="1:39" x14ac:dyDescent="0.35">
      <c r="A256" s="23"/>
      <c r="B256" s="24"/>
      <c r="C256" s="23"/>
      <c r="D256" s="23"/>
      <c r="E256" s="23">
        <v>129</v>
      </c>
      <c r="F256" s="23" t="s">
        <v>952</v>
      </c>
      <c r="G256" s="24" t="s">
        <v>953</v>
      </c>
      <c r="H256" s="23" t="s">
        <v>42</v>
      </c>
      <c r="I256" s="23" t="s">
        <v>954</v>
      </c>
      <c r="J256" s="23">
        <v>5</v>
      </c>
      <c r="K256" s="23">
        <v>0</v>
      </c>
      <c r="L256" s="23">
        <v>0</v>
      </c>
      <c r="M256" s="23" t="s">
        <v>58</v>
      </c>
      <c r="N256" s="25">
        <f t="shared" si="20"/>
        <v>2000</v>
      </c>
      <c r="O256" s="26">
        <v>180</v>
      </c>
      <c r="P256" s="26">
        <f t="shared" si="21"/>
        <v>360000</v>
      </c>
      <c r="Q256" s="23"/>
      <c r="R256" s="23"/>
      <c r="S256" s="27"/>
      <c r="T256" s="23"/>
      <c r="U256" s="23"/>
      <c r="V256" s="24"/>
      <c r="W256" s="23"/>
      <c r="X256" s="23"/>
      <c r="Y256" s="23"/>
      <c r="Z256" s="23"/>
      <c r="AA256" s="28"/>
      <c r="AB256" s="26"/>
      <c r="AC256" s="26"/>
      <c r="AD256" s="28"/>
      <c r="AE256" s="28"/>
      <c r="AF256" s="26"/>
      <c r="AG256" s="26">
        <f>AF256+P256</f>
        <v>360000</v>
      </c>
      <c r="AH256" s="26">
        <f>AG256</f>
        <v>360000</v>
      </c>
      <c r="AI256" s="26">
        <v>50000000</v>
      </c>
      <c r="AJ256" s="26">
        <f t="shared" si="22"/>
        <v>0</v>
      </c>
      <c r="AK256" s="26">
        <v>0.01</v>
      </c>
      <c r="AL256" s="26">
        <f>AJ256*(AK256/100)</f>
        <v>0</v>
      </c>
    </row>
    <row r="257" spans="1:38" x14ac:dyDescent="0.35">
      <c r="A257" s="23"/>
      <c r="B257" s="24"/>
      <c r="C257" s="23"/>
      <c r="D257" s="23"/>
      <c r="E257" s="23">
        <v>130</v>
      </c>
      <c r="F257" s="23" t="s">
        <v>955</v>
      </c>
      <c r="G257" s="24" t="s">
        <v>956</v>
      </c>
      <c r="H257" s="23" t="s">
        <v>42</v>
      </c>
      <c r="I257" s="23" t="s">
        <v>957</v>
      </c>
      <c r="J257" s="23">
        <v>8</v>
      </c>
      <c r="K257" s="23">
        <v>2</v>
      </c>
      <c r="L257" s="23">
        <v>53.01</v>
      </c>
      <c r="M257" s="23" t="s">
        <v>58</v>
      </c>
      <c r="N257" s="25">
        <f t="shared" si="20"/>
        <v>3453.01</v>
      </c>
      <c r="O257" s="26">
        <v>500</v>
      </c>
      <c r="P257" s="26">
        <f t="shared" si="21"/>
        <v>1726505</v>
      </c>
      <c r="Q257" s="23"/>
      <c r="R257" s="23"/>
      <c r="S257" s="27"/>
      <c r="T257" s="23"/>
      <c r="U257" s="23"/>
      <c r="V257" s="24"/>
      <c r="W257" s="23"/>
      <c r="X257" s="23"/>
      <c r="Y257" s="23"/>
      <c r="Z257" s="23"/>
      <c r="AA257" s="28"/>
      <c r="AB257" s="26"/>
      <c r="AC257" s="26"/>
      <c r="AD257" s="28"/>
      <c r="AE257" s="28"/>
      <c r="AF257" s="26"/>
      <c r="AG257" s="26">
        <f>AF257+P257</f>
        <v>1726505</v>
      </c>
      <c r="AH257" s="26">
        <f>AG257</f>
        <v>1726505</v>
      </c>
      <c r="AI257" s="26">
        <v>50000000</v>
      </c>
      <c r="AJ257" s="26">
        <f t="shared" si="22"/>
        <v>0</v>
      </c>
      <c r="AK257" s="26">
        <v>0.01</v>
      </c>
      <c r="AL257" s="26">
        <f>AJ257*(AK257/100)</f>
        <v>0</v>
      </c>
    </row>
    <row r="258" spans="1:38" x14ac:dyDescent="0.35">
      <c r="A258" s="23"/>
      <c r="B258" s="24"/>
      <c r="C258" s="23"/>
      <c r="D258" s="23"/>
      <c r="E258" s="23"/>
      <c r="F258" s="23"/>
      <c r="G258" s="24"/>
      <c r="H258" s="23"/>
      <c r="I258" s="23"/>
      <c r="J258" s="23">
        <v>0</v>
      </c>
      <c r="K258" s="23">
        <v>0</v>
      </c>
      <c r="L258" s="23">
        <v>44.3</v>
      </c>
      <c r="M258" s="23" t="s">
        <v>250</v>
      </c>
      <c r="N258" s="25">
        <f t="shared" si="20"/>
        <v>44.3</v>
      </c>
      <c r="O258" s="26">
        <v>500</v>
      </c>
      <c r="P258" s="26">
        <f t="shared" si="21"/>
        <v>22150</v>
      </c>
      <c r="Q258" s="23">
        <v>1</v>
      </c>
      <c r="R258" s="23" t="s">
        <v>938</v>
      </c>
      <c r="S258" s="27" t="s">
        <v>939</v>
      </c>
      <c r="T258" s="23" t="s">
        <v>940</v>
      </c>
      <c r="U258" s="23" t="s">
        <v>298</v>
      </c>
      <c r="V258" s="24" t="s">
        <v>958</v>
      </c>
      <c r="W258" s="23" t="s">
        <v>47</v>
      </c>
      <c r="X258" s="23" t="s">
        <v>48</v>
      </c>
      <c r="Y258" s="23" t="s">
        <v>916</v>
      </c>
      <c r="Z258" s="23">
        <v>518</v>
      </c>
      <c r="AA258" s="28">
        <v>100</v>
      </c>
      <c r="AB258" s="26">
        <v>6550</v>
      </c>
      <c r="AC258" s="26">
        <f t="shared" ref="AC258:AC265" si="23">Z258*AB258</f>
        <v>3392900</v>
      </c>
      <c r="AD258" s="28">
        <v>7</v>
      </c>
      <c r="AE258" s="28">
        <v>7</v>
      </c>
      <c r="AF258" s="26">
        <f t="shared" ref="AF258:AF265" si="24">(AC258*(100-AE258))/100</f>
        <v>3155397</v>
      </c>
      <c r="AG258" s="26">
        <f t="shared" ref="AG258:AG265" si="25">P258+AF258</f>
        <v>3177547</v>
      </c>
      <c r="AH258" s="26">
        <f t="shared" ref="AH258:AH265" si="26">(AG258*AA258)/100</f>
        <v>3177547</v>
      </c>
      <c r="AI258" s="26">
        <v>0</v>
      </c>
      <c r="AJ258" s="26">
        <f t="shared" si="22"/>
        <v>3177547</v>
      </c>
      <c r="AK258" s="26">
        <v>0.3</v>
      </c>
      <c r="AL258" s="26">
        <f t="shared" ref="AL258:AL265" si="27">ROUND(AJ258*(AK258/100),2)</f>
        <v>9532.64</v>
      </c>
    </row>
    <row r="259" spans="1:38" x14ac:dyDescent="0.35">
      <c r="A259" s="23"/>
      <c r="B259" s="24"/>
      <c r="C259" s="23"/>
      <c r="D259" s="23"/>
      <c r="E259" s="23"/>
      <c r="F259" s="23"/>
      <c r="G259" s="24"/>
      <c r="H259" s="23"/>
      <c r="I259" s="23"/>
      <c r="J259" s="23">
        <v>0</v>
      </c>
      <c r="K259" s="23">
        <v>0</v>
      </c>
      <c r="L259" s="23">
        <v>11.03</v>
      </c>
      <c r="M259" s="23" t="s">
        <v>44</v>
      </c>
      <c r="N259" s="25">
        <f t="shared" si="20"/>
        <v>11.03</v>
      </c>
      <c r="O259" s="26">
        <v>500</v>
      </c>
      <c r="P259" s="26">
        <f t="shared" si="21"/>
        <v>5515</v>
      </c>
      <c r="Q259" s="23">
        <v>1</v>
      </c>
      <c r="R259" s="23" t="s">
        <v>938</v>
      </c>
      <c r="S259" s="27" t="s">
        <v>939</v>
      </c>
      <c r="T259" s="23" t="s">
        <v>940</v>
      </c>
      <c r="U259" s="23" t="s">
        <v>298</v>
      </c>
      <c r="V259" s="24" t="s">
        <v>959</v>
      </c>
      <c r="W259" s="23" t="s">
        <v>47</v>
      </c>
      <c r="X259" s="23" t="s">
        <v>48</v>
      </c>
      <c r="Y259" s="23" t="s">
        <v>49</v>
      </c>
      <c r="Z259" s="23">
        <v>44.1</v>
      </c>
      <c r="AA259" s="28">
        <v>100</v>
      </c>
      <c r="AB259" s="26">
        <v>6550</v>
      </c>
      <c r="AC259" s="26">
        <f t="shared" si="23"/>
        <v>288855</v>
      </c>
      <c r="AD259" s="28">
        <v>7</v>
      </c>
      <c r="AE259" s="28">
        <v>7</v>
      </c>
      <c r="AF259" s="26">
        <f t="shared" si="24"/>
        <v>268635.15000000002</v>
      </c>
      <c r="AG259" s="26">
        <f t="shared" si="25"/>
        <v>274150.15000000002</v>
      </c>
      <c r="AH259" s="26">
        <f t="shared" si="26"/>
        <v>274150.15000000002</v>
      </c>
      <c r="AI259" s="26">
        <v>50000000</v>
      </c>
      <c r="AJ259" s="26">
        <f t="shared" si="22"/>
        <v>0</v>
      </c>
      <c r="AK259" s="26">
        <v>0.02</v>
      </c>
      <c r="AL259" s="26">
        <f t="shared" si="27"/>
        <v>0</v>
      </c>
    </row>
    <row r="260" spans="1:38" x14ac:dyDescent="0.35">
      <c r="A260" s="23"/>
      <c r="B260" s="24"/>
      <c r="C260" s="23"/>
      <c r="D260" s="23"/>
      <c r="E260" s="23"/>
      <c r="F260" s="23"/>
      <c r="G260" s="24"/>
      <c r="H260" s="23"/>
      <c r="I260" s="23"/>
      <c r="J260" s="23">
        <v>0</v>
      </c>
      <c r="K260" s="23">
        <v>0</v>
      </c>
      <c r="L260" s="23">
        <v>44.3</v>
      </c>
      <c r="M260" s="23" t="s">
        <v>44</v>
      </c>
      <c r="N260" s="25">
        <f t="shared" si="20"/>
        <v>44.3</v>
      </c>
      <c r="O260" s="26">
        <v>500</v>
      </c>
      <c r="P260" s="26">
        <f t="shared" si="21"/>
        <v>22150</v>
      </c>
      <c r="Q260" s="23">
        <v>1</v>
      </c>
      <c r="R260" s="23" t="s">
        <v>938</v>
      </c>
      <c r="S260" s="27" t="s">
        <v>939</v>
      </c>
      <c r="T260" s="23" t="s">
        <v>940</v>
      </c>
      <c r="U260" s="23" t="s">
        <v>298</v>
      </c>
      <c r="V260" s="24" t="s">
        <v>960</v>
      </c>
      <c r="W260" s="23" t="s">
        <v>47</v>
      </c>
      <c r="X260" s="23" t="s">
        <v>48</v>
      </c>
      <c r="Y260" s="23" t="s">
        <v>49</v>
      </c>
      <c r="Z260" s="23">
        <v>177.21</v>
      </c>
      <c r="AA260" s="28">
        <v>100</v>
      </c>
      <c r="AB260" s="26">
        <v>6550</v>
      </c>
      <c r="AC260" s="26">
        <f t="shared" si="23"/>
        <v>1160725.5</v>
      </c>
      <c r="AD260" s="28">
        <v>7</v>
      </c>
      <c r="AE260" s="28">
        <v>7</v>
      </c>
      <c r="AF260" s="26">
        <f t="shared" si="24"/>
        <v>1079474.7150000001</v>
      </c>
      <c r="AG260" s="26">
        <f t="shared" si="25"/>
        <v>1101624.7150000001</v>
      </c>
      <c r="AH260" s="26">
        <f t="shared" si="26"/>
        <v>1101624.7150000001</v>
      </c>
      <c r="AI260" s="26">
        <v>50000000</v>
      </c>
      <c r="AJ260" s="26">
        <f t="shared" si="22"/>
        <v>0</v>
      </c>
      <c r="AK260" s="26">
        <v>0.02</v>
      </c>
      <c r="AL260" s="26">
        <f t="shared" si="27"/>
        <v>0</v>
      </c>
    </row>
    <row r="261" spans="1:38" x14ac:dyDescent="0.35">
      <c r="A261" s="23"/>
      <c r="B261" s="24"/>
      <c r="C261" s="23"/>
      <c r="D261" s="23"/>
      <c r="E261" s="23"/>
      <c r="F261" s="23"/>
      <c r="G261" s="24"/>
      <c r="H261" s="23"/>
      <c r="I261" s="23"/>
      <c r="J261" s="23">
        <v>0</v>
      </c>
      <c r="K261" s="23">
        <v>0</v>
      </c>
      <c r="L261" s="23">
        <v>6.88</v>
      </c>
      <c r="M261" s="23" t="s">
        <v>44</v>
      </c>
      <c r="N261" s="25">
        <f t="shared" si="20"/>
        <v>6.88</v>
      </c>
      <c r="O261" s="26">
        <v>500</v>
      </c>
      <c r="P261" s="26">
        <f t="shared" si="21"/>
        <v>3440</v>
      </c>
      <c r="Q261" s="23">
        <v>1</v>
      </c>
      <c r="R261" s="23" t="s">
        <v>938</v>
      </c>
      <c r="S261" s="27" t="s">
        <v>939</v>
      </c>
      <c r="T261" s="23" t="s">
        <v>940</v>
      </c>
      <c r="U261" s="23" t="s">
        <v>298</v>
      </c>
      <c r="V261" s="24" t="s">
        <v>961</v>
      </c>
      <c r="W261" s="23" t="s">
        <v>208</v>
      </c>
      <c r="X261" s="23" t="s">
        <v>48</v>
      </c>
      <c r="Y261" s="23" t="s">
        <v>49</v>
      </c>
      <c r="Z261" s="23">
        <v>27.5</v>
      </c>
      <c r="AA261" s="28">
        <v>100</v>
      </c>
      <c r="AB261" s="26">
        <v>2450</v>
      </c>
      <c r="AC261" s="26">
        <f t="shared" si="23"/>
        <v>67375</v>
      </c>
      <c r="AD261" s="28">
        <v>7</v>
      </c>
      <c r="AE261" s="28">
        <v>7</v>
      </c>
      <c r="AF261" s="26">
        <f t="shared" si="24"/>
        <v>62658.75</v>
      </c>
      <c r="AG261" s="26">
        <f t="shared" si="25"/>
        <v>66098.75</v>
      </c>
      <c r="AH261" s="26">
        <f t="shared" si="26"/>
        <v>66098.75</v>
      </c>
      <c r="AI261" s="26">
        <v>50000000</v>
      </c>
      <c r="AJ261" s="26">
        <f t="shared" si="22"/>
        <v>0</v>
      </c>
      <c r="AK261" s="26">
        <v>0.02</v>
      </c>
      <c r="AL261" s="26">
        <f t="shared" si="27"/>
        <v>0</v>
      </c>
    </row>
    <row r="262" spans="1:38" x14ac:dyDescent="0.35">
      <c r="A262" s="23"/>
      <c r="B262" s="24"/>
      <c r="C262" s="23"/>
      <c r="D262" s="23"/>
      <c r="E262" s="23"/>
      <c r="F262" s="23"/>
      <c r="G262" s="24"/>
      <c r="H262" s="23"/>
      <c r="I262" s="23"/>
      <c r="J262" s="23">
        <v>0</v>
      </c>
      <c r="K262" s="23">
        <v>0</v>
      </c>
      <c r="L262" s="23">
        <v>54.45</v>
      </c>
      <c r="M262" s="23" t="s">
        <v>44</v>
      </c>
      <c r="N262" s="25">
        <f t="shared" si="20"/>
        <v>54.45</v>
      </c>
      <c r="O262" s="26">
        <v>500</v>
      </c>
      <c r="P262" s="26">
        <f t="shared" si="21"/>
        <v>27225</v>
      </c>
      <c r="Q262" s="23">
        <v>1</v>
      </c>
      <c r="R262" s="23" t="s">
        <v>938</v>
      </c>
      <c r="S262" s="27" t="s">
        <v>939</v>
      </c>
      <c r="T262" s="23" t="s">
        <v>940</v>
      </c>
      <c r="U262" s="23" t="s">
        <v>298</v>
      </c>
      <c r="V262" s="24" t="s">
        <v>962</v>
      </c>
      <c r="W262" s="23" t="s">
        <v>300</v>
      </c>
      <c r="X262" s="23" t="s">
        <v>48</v>
      </c>
      <c r="Y262" s="23" t="s">
        <v>49</v>
      </c>
      <c r="Z262" s="23">
        <v>217.8</v>
      </c>
      <c r="AA262" s="28">
        <v>100</v>
      </c>
      <c r="AB262" s="26">
        <v>2000</v>
      </c>
      <c r="AC262" s="26">
        <f t="shared" si="23"/>
        <v>435600</v>
      </c>
      <c r="AD262" s="28">
        <v>7</v>
      </c>
      <c r="AE262" s="28">
        <v>7</v>
      </c>
      <c r="AF262" s="26">
        <f t="shared" si="24"/>
        <v>405108</v>
      </c>
      <c r="AG262" s="26">
        <f t="shared" si="25"/>
        <v>432333</v>
      </c>
      <c r="AH262" s="26">
        <f t="shared" si="26"/>
        <v>432333</v>
      </c>
      <c r="AI262" s="26">
        <v>50000000</v>
      </c>
      <c r="AJ262" s="26">
        <f t="shared" si="22"/>
        <v>0</v>
      </c>
      <c r="AK262" s="26">
        <v>0.02</v>
      </c>
      <c r="AL262" s="26">
        <f t="shared" si="27"/>
        <v>0</v>
      </c>
    </row>
    <row r="263" spans="1:38" x14ac:dyDescent="0.35">
      <c r="A263" s="23"/>
      <c r="B263" s="24"/>
      <c r="C263" s="23"/>
      <c r="D263" s="23"/>
      <c r="E263" s="23"/>
      <c r="F263" s="23"/>
      <c r="G263" s="24"/>
      <c r="H263" s="23"/>
      <c r="I263" s="23"/>
      <c r="J263" s="23">
        <v>0</v>
      </c>
      <c r="K263" s="23">
        <v>0</v>
      </c>
      <c r="L263" s="23">
        <v>24.5</v>
      </c>
      <c r="M263" s="23" t="s">
        <v>250</v>
      </c>
      <c r="N263" s="25">
        <f t="shared" si="20"/>
        <v>24.5</v>
      </c>
      <c r="O263" s="26">
        <v>500</v>
      </c>
      <c r="P263" s="26">
        <f t="shared" si="21"/>
        <v>12250</v>
      </c>
      <c r="Q263" s="23">
        <v>1</v>
      </c>
      <c r="R263" s="23" t="s">
        <v>938</v>
      </c>
      <c r="S263" s="27" t="s">
        <v>939</v>
      </c>
      <c r="T263" s="23" t="s">
        <v>940</v>
      </c>
      <c r="U263" s="23" t="s">
        <v>298</v>
      </c>
      <c r="V263" s="24" t="s">
        <v>963</v>
      </c>
      <c r="W263" s="23" t="s">
        <v>208</v>
      </c>
      <c r="X263" s="23" t="s">
        <v>48</v>
      </c>
      <c r="Y263" s="23" t="s">
        <v>916</v>
      </c>
      <c r="Z263" s="23">
        <v>98.01</v>
      </c>
      <c r="AA263" s="28">
        <v>100</v>
      </c>
      <c r="AB263" s="26">
        <v>2450</v>
      </c>
      <c r="AC263" s="26">
        <f t="shared" si="23"/>
        <v>240124.5</v>
      </c>
      <c r="AD263" s="28">
        <v>7</v>
      </c>
      <c r="AE263" s="28">
        <v>7</v>
      </c>
      <c r="AF263" s="26">
        <f t="shared" si="24"/>
        <v>223315.785</v>
      </c>
      <c r="AG263" s="26">
        <f t="shared" si="25"/>
        <v>235565.785</v>
      </c>
      <c r="AH263" s="26">
        <f t="shared" si="26"/>
        <v>235565.785</v>
      </c>
      <c r="AI263" s="26">
        <v>0</v>
      </c>
      <c r="AJ263" s="26">
        <f t="shared" si="22"/>
        <v>235565.785</v>
      </c>
      <c r="AK263" s="26">
        <v>0.3</v>
      </c>
      <c r="AL263" s="26">
        <f t="shared" si="27"/>
        <v>706.7</v>
      </c>
    </row>
    <row r="264" spans="1:38" x14ac:dyDescent="0.35">
      <c r="A264" s="23"/>
      <c r="B264" s="24"/>
      <c r="C264" s="23"/>
      <c r="D264" s="23"/>
      <c r="E264" s="23"/>
      <c r="F264" s="23"/>
      <c r="G264" s="24"/>
      <c r="H264" s="23"/>
      <c r="I264" s="23"/>
      <c r="J264" s="23">
        <v>0</v>
      </c>
      <c r="K264" s="23">
        <v>0</v>
      </c>
      <c r="L264" s="23">
        <v>1.88</v>
      </c>
      <c r="M264" s="23" t="s">
        <v>250</v>
      </c>
      <c r="N264" s="25">
        <f t="shared" si="20"/>
        <v>1.88</v>
      </c>
      <c r="O264" s="26">
        <v>500</v>
      </c>
      <c r="P264" s="26">
        <f t="shared" si="21"/>
        <v>940</v>
      </c>
      <c r="Q264" s="23">
        <v>1</v>
      </c>
      <c r="R264" s="23" t="s">
        <v>938</v>
      </c>
      <c r="S264" s="27" t="s">
        <v>939</v>
      </c>
      <c r="T264" s="23" t="s">
        <v>940</v>
      </c>
      <c r="U264" s="23" t="s">
        <v>298</v>
      </c>
      <c r="V264" s="24" t="s">
        <v>964</v>
      </c>
      <c r="W264" s="23" t="s">
        <v>214</v>
      </c>
      <c r="X264" s="23" t="s">
        <v>48</v>
      </c>
      <c r="Y264" s="23" t="s">
        <v>916</v>
      </c>
      <c r="Z264" s="23">
        <v>7.5</v>
      </c>
      <c r="AA264" s="28">
        <v>100</v>
      </c>
      <c r="AB264" s="26">
        <v>5850</v>
      </c>
      <c r="AC264" s="26">
        <f t="shared" si="23"/>
        <v>43875</v>
      </c>
      <c r="AD264" s="28">
        <v>3</v>
      </c>
      <c r="AE264" s="28">
        <v>3</v>
      </c>
      <c r="AF264" s="26">
        <f t="shared" si="24"/>
        <v>42558.75</v>
      </c>
      <c r="AG264" s="26">
        <f t="shared" si="25"/>
        <v>43498.75</v>
      </c>
      <c r="AH264" s="26">
        <f t="shared" si="26"/>
        <v>43498.75</v>
      </c>
      <c r="AI264" s="26">
        <v>0</v>
      </c>
      <c r="AJ264" s="26">
        <f t="shared" si="22"/>
        <v>43498.75</v>
      </c>
      <c r="AK264" s="26">
        <v>0.3</v>
      </c>
      <c r="AL264" s="26">
        <f t="shared" si="27"/>
        <v>130.5</v>
      </c>
    </row>
    <row r="265" spans="1:38" x14ac:dyDescent="0.35">
      <c r="A265" s="23"/>
      <c r="B265" s="24"/>
      <c r="C265" s="23"/>
      <c r="D265" s="23"/>
      <c r="E265" s="23"/>
      <c r="F265" s="23"/>
      <c r="G265" s="24"/>
      <c r="H265" s="23"/>
      <c r="I265" s="23"/>
      <c r="J265" s="23">
        <v>0</v>
      </c>
      <c r="K265" s="23">
        <v>0</v>
      </c>
      <c r="L265" s="23">
        <v>6.25</v>
      </c>
      <c r="M265" s="23" t="s">
        <v>44</v>
      </c>
      <c r="N265" s="25">
        <f t="shared" si="20"/>
        <v>6.25</v>
      </c>
      <c r="O265" s="26">
        <v>500</v>
      </c>
      <c r="P265" s="26">
        <f t="shared" si="21"/>
        <v>3125</v>
      </c>
      <c r="Q265" s="23">
        <v>1</v>
      </c>
      <c r="R265" s="23" t="s">
        <v>938</v>
      </c>
      <c r="S265" s="27" t="s">
        <v>939</v>
      </c>
      <c r="T265" s="23" t="s">
        <v>940</v>
      </c>
      <c r="U265" s="23" t="s">
        <v>298</v>
      </c>
      <c r="V265" s="24" t="s">
        <v>965</v>
      </c>
      <c r="W265" s="23" t="s">
        <v>300</v>
      </c>
      <c r="X265" s="23" t="s">
        <v>48</v>
      </c>
      <c r="Y265" s="23" t="s">
        <v>49</v>
      </c>
      <c r="Z265" s="23">
        <v>25</v>
      </c>
      <c r="AA265" s="28">
        <v>100</v>
      </c>
      <c r="AB265" s="26">
        <v>2000</v>
      </c>
      <c r="AC265" s="26">
        <f t="shared" si="23"/>
        <v>50000</v>
      </c>
      <c r="AD265" s="28">
        <v>3</v>
      </c>
      <c r="AE265" s="28">
        <v>3</v>
      </c>
      <c r="AF265" s="26">
        <f t="shared" si="24"/>
        <v>48500</v>
      </c>
      <c r="AG265" s="26">
        <f t="shared" si="25"/>
        <v>51625</v>
      </c>
      <c r="AH265" s="26">
        <f t="shared" si="26"/>
        <v>51625</v>
      </c>
      <c r="AI265" s="26">
        <v>50000000</v>
      </c>
      <c r="AJ265" s="26">
        <f t="shared" si="22"/>
        <v>0</v>
      </c>
      <c r="AK265" s="26">
        <v>0.02</v>
      </c>
      <c r="AL265" s="26">
        <f t="shared" si="27"/>
        <v>0</v>
      </c>
    </row>
    <row r="266" spans="1:38" x14ac:dyDescent="0.35">
      <c r="A266" s="23"/>
      <c r="B266" s="24"/>
      <c r="C266" s="23"/>
      <c r="D266" s="23"/>
      <c r="E266" s="23">
        <v>131</v>
      </c>
      <c r="F266" s="23" t="s">
        <v>966</v>
      </c>
      <c r="G266" s="24" t="s">
        <v>967</v>
      </c>
      <c r="H266" s="23" t="s">
        <v>42</v>
      </c>
      <c r="I266" s="23" t="s">
        <v>968</v>
      </c>
      <c r="J266" s="23">
        <v>3</v>
      </c>
      <c r="K266" s="23">
        <v>3</v>
      </c>
      <c r="L266" s="23">
        <v>10</v>
      </c>
      <c r="M266" s="23" t="s">
        <v>58</v>
      </c>
      <c r="N266" s="25">
        <f t="shared" si="20"/>
        <v>1510</v>
      </c>
      <c r="O266" s="26">
        <v>180</v>
      </c>
      <c r="P266" s="26">
        <f t="shared" si="21"/>
        <v>271800</v>
      </c>
      <c r="Q266" s="23"/>
      <c r="R266" s="23"/>
      <c r="S266" s="27"/>
      <c r="T266" s="23"/>
      <c r="U266" s="23"/>
      <c r="V266" s="24"/>
      <c r="W266" s="23"/>
      <c r="X266" s="23"/>
      <c r="Y266" s="23"/>
      <c r="Z266" s="23"/>
      <c r="AA266" s="28"/>
      <c r="AB266" s="26"/>
      <c r="AC266" s="26"/>
      <c r="AD266" s="28"/>
      <c r="AE266" s="28"/>
      <c r="AF266" s="26"/>
      <c r="AG266" s="26">
        <f>AF266+P266</f>
        <v>271800</v>
      </c>
      <c r="AH266" s="26">
        <f>AG266</f>
        <v>271800</v>
      </c>
      <c r="AI266" s="26">
        <v>50000000</v>
      </c>
      <c r="AJ266" s="26">
        <f t="shared" si="22"/>
        <v>0</v>
      </c>
      <c r="AK266" s="26">
        <v>0.01</v>
      </c>
      <c r="AL266" s="26">
        <f>AJ266*(AK266/100)</f>
        <v>0</v>
      </c>
    </row>
    <row r="267" spans="1:38" x14ac:dyDescent="0.35">
      <c r="A267" s="23"/>
      <c r="B267" s="24"/>
      <c r="C267" s="23"/>
      <c r="D267" s="23"/>
      <c r="E267" s="23">
        <v>132</v>
      </c>
      <c r="F267" s="23" t="s">
        <v>969</v>
      </c>
      <c r="G267" s="24" t="s">
        <v>970</v>
      </c>
      <c r="H267" s="23" t="s">
        <v>42</v>
      </c>
      <c r="I267" s="23" t="s">
        <v>971</v>
      </c>
      <c r="J267" s="23">
        <v>4</v>
      </c>
      <c r="K267" s="23">
        <v>3</v>
      </c>
      <c r="L267" s="23">
        <v>46</v>
      </c>
      <c r="M267" s="23" t="s">
        <v>58</v>
      </c>
      <c r="N267" s="25">
        <f t="shared" si="20"/>
        <v>1946</v>
      </c>
      <c r="O267" s="26">
        <v>180</v>
      </c>
      <c r="P267" s="26">
        <f t="shared" si="21"/>
        <v>350280</v>
      </c>
      <c r="Q267" s="23"/>
      <c r="R267" s="23"/>
      <c r="S267" s="27"/>
      <c r="T267" s="23"/>
      <c r="U267" s="23"/>
      <c r="V267" s="24"/>
      <c r="W267" s="23"/>
      <c r="X267" s="23"/>
      <c r="Y267" s="23"/>
      <c r="Z267" s="23"/>
      <c r="AA267" s="28"/>
      <c r="AB267" s="26"/>
      <c r="AC267" s="26"/>
      <c r="AD267" s="28"/>
      <c r="AE267" s="28"/>
      <c r="AF267" s="26"/>
      <c r="AG267" s="26">
        <f>AF267+P267</f>
        <v>350280</v>
      </c>
      <c r="AH267" s="26">
        <f>AG267</f>
        <v>350280</v>
      </c>
      <c r="AI267" s="26">
        <v>50000000</v>
      </c>
      <c r="AJ267" s="26">
        <f t="shared" si="22"/>
        <v>0</v>
      </c>
      <c r="AK267" s="26">
        <v>0.01</v>
      </c>
      <c r="AL267" s="26">
        <f>AJ267*(AK267/100)</f>
        <v>0</v>
      </c>
    </row>
    <row r="268" spans="1:38" x14ac:dyDescent="0.35">
      <c r="A268" s="23"/>
      <c r="B268" s="24"/>
      <c r="C268" s="23"/>
      <c r="D268" s="23"/>
      <c r="E268" s="23"/>
      <c r="F268" s="23"/>
      <c r="G268" s="24"/>
      <c r="H268" s="23"/>
      <c r="I268" s="23"/>
      <c r="J268" s="23"/>
      <c r="K268" s="23"/>
      <c r="L268" s="23"/>
      <c r="M268" s="23"/>
      <c r="N268" s="25"/>
      <c r="O268" s="26"/>
      <c r="P268" s="26"/>
      <c r="Q268" s="23"/>
      <c r="R268" s="23"/>
      <c r="S268" s="27"/>
      <c r="T268" s="23"/>
      <c r="U268" s="23"/>
      <c r="V268" s="24"/>
      <c r="W268" s="23"/>
      <c r="X268" s="23"/>
      <c r="Y268" s="23"/>
      <c r="Z268" s="23"/>
      <c r="AA268" s="28"/>
      <c r="AB268" s="26"/>
      <c r="AC268" s="26"/>
      <c r="AD268" s="28"/>
      <c r="AE268" s="28"/>
      <c r="AF268" s="26"/>
      <c r="AG268" s="26" t="s">
        <v>50</v>
      </c>
      <c r="AH268" s="26">
        <f>SUM(AH253:AH267)</f>
        <v>10917178.15</v>
      </c>
      <c r="AI268" s="26"/>
      <c r="AJ268" s="26">
        <f>SUM(AJ253:AJ267)</f>
        <v>3456611.5350000001</v>
      </c>
      <c r="AK268" s="26"/>
      <c r="AL268" s="26">
        <f>SUM(AL253:AL267)</f>
        <v>10369.84</v>
      </c>
    </row>
    <row r="269" spans="1:38" x14ac:dyDescent="0.35">
      <c r="A269" s="23" t="s">
        <v>972</v>
      </c>
      <c r="B269" s="24" t="s">
        <v>973</v>
      </c>
      <c r="C269" s="23" t="s">
        <v>974</v>
      </c>
      <c r="D269" s="23" t="s">
        <v>975</v>
      </c>
      <c r="E269" s="23">
        <v>133</v>
      </c>
      <c r="F269" s="23" t="s">
        <v>976</v>
      </c>
      <c r="G269" s="24" t="s">
        <v>977</v>
      </c>
      <c r="H269" s="23" t="s">
        <v>42</v>
      </c>
      <c r="I269" s="23" t="s">
        <v>978</v>
      </c>
      <c r="J269" s="23">
        <v>48</v>
      </c>
      <c r="K269" s="23">
        <v>2</v>
      </c>
      <c r="L269" s="23">
        <v>5</v>
      </c>
      <c r="M269" s="23" t="s">
        <v>58</v>
      </c>
      <c r="N269" s="25">
        <f t="shared" ref="N269:N274" si="28">((J269*400)+(K269*100))+L269</f>
        <v>19405</v>
      </c>
      <c r="O269" s="26">
        <v>230</v>
      </c>
      <c r="P269" s="26">
        <f t="shared" ref="P269:P274" si="29">N269*O269</f>
        <v>4463150</v>
      </c>
      <c r="Q269" s="23"/>
      <c r="R269" s="23"/>
      <c r="S269" s="27"/>
      <c r="T269" s="23"/>
      <c r="U269" s="23"/>
      <c r="V269" s="24"/>
      <c r="W269" s="23"/>
      <c r="X269" s="23"/>
      <c r="Y269" s="23"/>
      <c r="Z269" s="23"/>
      <c r="AA269" s="28"/>
      <c r="AB269" s="26"/>
      <c r="AC269" s="26"/>
      <c r="AD269" s="28"/>
      <c r="AE269" s="28"/>
      <c r="AF269" s="26"/>
      <c r="AG269" s="26">
        <f t="shared" ref="AG269:AG274" si="30">AF269+P269</f>
        <v>4463150</v>
      </c>
      <c r="AH269" s="26">
        <f t="shared" ref="AH269:AH274" si="31">AG269</f>
        <v>4463150</v>
      </c>
      <c r="AI269" s="26">
        <v>50000000</v>
      </c>
      <c r="AJ269" s="26">
        <f t="shared" ref="AJ269:AJ274" si="32">IF((AI269-AH269) &gt; 1,0,IF((AI269-AH269)&lt;0,AH269-AI269,AI269-AH269))</f>
        <v>0</v>
      </c>
      <c r="AK269" s="26">
        <v>0.01</v>
      </c>
      <c r="AL269" s="26">
        <f t="shared" ref="AL269:AL274" si="33">AJ269*(AK269/100)</f>
        <v>0</v>
      </c>
    </row>
    <row r="270" spans="1:38" x14ac:dyDescent="0.35">
      <c r="A270" s="23"/>
      <c r="B270" s="24"/>
      <c r="C270" s="23"/>
      <c r="D270" s="23"/>
      <c r="E270" s="23">
        <v>134</v>
      </c>
      <c r="F270" s="23" t="s">
        <v>979</v>
      </c>
      <c r="G270" s="24" t="s">
        <v>980</v>
      </c>
      <c r="H270" s="23" t="s">
        <v>42</v>
      </c>
      <c r="I270" s="23" t="s">
        <v>981</v>
      </c>
      <c r="J270" s="23">
        <v>7</v>
      </c>
      <c r="K270" s="23">
        <v>1</v>
      </c>
      <c r="L270" s="23">
        <v>21</v>
      </c>
      <c r="M270" s="23" t="s">
        <v>58</v>
      </c>
      <c r="N270" s="25">
        <f t="shared" si="28"/>
        <v>2921</v>
      </c>
      <c r="O270" s="26">
        <v>180</v>
      </c>
      <c r="P270" s="26">
        <f t="shared" si="29"/>
        <v>525780</v>
      </c>
      <c r="Q270" s="23"/>
      <c r="R270" s="23"/>
      <c r="S270" s="27"/>
      <c r="T270" s="23"/>
      <c r="U270" s="23"/>
      <c r="V270" s="24"/>
      <c r="W270" s="23"/>
      <c r="X270" s="23"/>
      <c r="Y270" s="23"/>
      <c r="Z270" s="23"/>
      <c r="AA270" s="28"/>
      <c r="AB270" s="26"/>
      <c r="AC270" s="26"/>
      <c r="AD270" s="28"/>
      <c r="AE270" s="28"/>
      <c r="AF270" s="26"/>
      <c r="AG270" s="26">
        <f t="shared" si="30"/>
        <v>525780</v>
      </c>
      <c r="AH270" s="26">
        <f t="shared" si="31"/>
        <v>525780</v>
      </c>
      <c r="AI270" s="26">
        <v>50000000</v>
      </c>
      <c r="AJ270" s="26">
        <f t="shared" si="32"/>
        <v>0</v>
      </c>
      <c r="AK270" s="26">
        <v>0.01</v>
      </c>
      <c r="AL270" s="26">
        <f t="shared" si="33"/>
        <v>0</v>
      </c>
    </row>
    <row r="271" spans="1:38" x14ac:dyDescent="0.35">
      <c r="A271" s="23"/>
      <c r="B271" s="24"/>
      <c r="C271" s="23"/>
      <c r="D271" s="23"/>
      <c r="E271" s="23">
        <v>135</v>
      </c>
      <c r="F271" s="23" t="s">
        <v>982</v>
      </c>
      <c r="G271" s="24" t="s">
        <v>983</v>
      </c>
      <c r="H271" s="23" t="s">
        <v>42</v>
      </c>
      <c r="I271" s="23" t="s">
        <v>984</v>
      </c>
      <c r="J271" s="23">
        <v>5</v>
      </c>
      <c r="K271" s="23">
        <v>0</v>
      </c>
      <c r="L271" s="23">
        <v>34</v>
      </c>
      <c r="M271" s="23" t="s">
        <v>58</v>
      </c>
      <c r="N271" s="25">
        <f t="shared" si="28"/>
        <v>2034</v>
      </c>
      <c r="O271" s="26">
        <v>180</v>
      </c>
      <c r="P271" s="26">
        <f t="shared" si="29"/>
        <v>366120</v>
      </c>
      <c r="Q271" s="23"/>
      <c r="R271" s="23"/>
      <c r="S271" s="27"/>
      <c r="T271" s="23"/>
      <c r="U271" s="23"/>
      <c r="V271" s="24"/>
      <c r="W271" s="23"/>
      <c r="X271" s="23"/>
      <c r="Y271" s="23"/>
      <c r="Z271" s="23"/>
      <c r="AA271" s="28"/>
      <c r="AB271" s="26"/>
      <c r="AC271" s="26"/>
      <c r="AD271" s="28"/>
      <c r="AE271" s="28"/>
      <c r="AF271" s="26"/>
      <c r="AG271" s="26">
        <f t="shared" si="30"/>
        <v>366120</v>
      </c>
      <c r="AH271" s="26">
        <f t="shared" si="31"/>
        <v>366120</v>
      </c>
      <c r="AI271" s="26">
        <v>50000000</v>
      </c>
      <c r="AJ271" s="26">
        <f t="shared" si="32"/>
        <v>0</v>
      </c>
      <c r="AK271" s="26">
        <v>0.01</v>
      </c>
      <c r="AL271" s="26">
        <f t="shared" si="33"/>
        <v>0</v>
      </c>
    </row>
    <row r="272" spans="1:38" x14ac:dyDescent="0.35">
      <c r="A272" s="23"/>
      <c r="B272" s="24"/>
      <c r="C272" s="23"/>
      <c r="D272" s="23"/>
      <c r="E272" s="23">
        <v>136</v>
      </c>
      <c r="F272" s="23" t="s">
        <v>985</v>
      </c>
      <c r="G272" s="24" t="s">
        <v>986</v>
      </c>
      <c r="H272" s="23" t="s">
        <v>42</v>
      </c>
      <c r="I272" s="23" t="s">
        <v>987</v>
      </c>
      <c r="J272" s="23">
        <v>3</v>
      </c>
      <c r="K272" s="23">
        <v>0</v>
      </c>
      <c r="L272" s="23">
        <v>44.2</v>
      </c>
      <c r="M272" s="23" t="s">
        <v>58</v>
      </c>
      <c r="N272" s="25">
        <f t="shared" si="28"/>
        <v>1244.2</v>
      </c>
      <c r="O272" s="26">
        <v>180</v>
      </c>
      <c r="P272" s="26">
        <f t="shared" si="29"/>
        <v>223956</v>
      </c>
      <c r="Q272" s="23"/>
      <c r="R272" s="23"/>
      <c r="S272" s="27"/>
      <c r="T272" s="23"/>
      <c r="U272" s="23"/>
      <c r="V272" s="24"/>
      <c r="W272" s="23"/>
      <c r="X272" s="23"/>
      <c r="Y272" s="23"/>
      <c r="Z272" s="23"/>
      <c r="AA272" s="28"/>
      <c r="AB272" s="26"/>
      <c r="AC272" s="26"/>
      <c r="AD272" s="28"/>
      <c r="AE272" s="28"/>
      <c r="AF272" s="26"/>
      <c r="AG272" s="26">
        <f t="shared" si="30"/>
        <v>223956</v>
      </c>
      <c r="AH272" s="26">
        <f t="shared" si="31"/>
        <v>223956</v>
      </c>
      <c r="AI272" s="26">
        <v>50000000</v>
      </c>
      <c r="AJ272" s="26">
        <f t="shared" si="32"/>
        <v>0</v>
      </c>
      <c r="AK272" s="26">
        <v>0.01</v>
      </c>
      <c r="AL272" s="26">
        <f t="shared" si="33"/>
        <v>0</v>
      </c>
    </row>
    <row r="273" spans="1:38" x14ac:dyDescent="0.35">
      <c r="A273" s="23"/>
      <c r="B273" s="24"/>
      <c r="C273" s="23"/>
      <c r="D273" s="23"/>
      <c r="E273" s="23">
        <v>137</v>
      </c>
      <c r="F273" s="23" t="s">
        <v>988</v>
      </c>
      <c r="G273" s="24" t="s">
        <v>989</v>
      </c>
      <c r="H273" s="23" t="s">
        <v>42</v>
      </c>
      <c r="I273" s="23" t="s">
        <v>990</v>
      </c>
      <c r="J273" s="23">
        <v>6</v>
      </c>
      <c r="K273" s="23">
        <v>0</v>
      </c>
      <c r="L273" s="23">
        <v>98</v>
      </c>
      <c r="M273" s="23" t="s">
        <v>58</v>
      </c>
      <c r="N273" s="25">
        <f t="shared" si="28"/>
        <v>2498</v>
      </c>
      <c r="O273" s="26">
        <v>340</v>
      </c>
      <c r="P273" s="26">
        <f t="shared" si="29"/>
        <v>849320</v>
      </c>
      <c r="Q273" s="23"/>
      <c r="R273" s="23"/>
      <c r="S273" s="27"/>
      <c r="T273" s="23"/>
      <c r="U273" s="23"/>
      <c r="V273" s="24"/>
      <c r="W273" s="23"/>
      <c r="X273" s="23"/>
      <c r="Y273" s="23"/>
      <c r="Z273" s="23"/>
      <c r="AA273" s="28"/>
      <c r="AB273" s="26"/>
      <c r="AC273" s="26"/>
      <c r="AD273" s="28"/>
      <c r="AE273" s="28"/>
      <c r="AF273" s="26"/>
      <c r="AG273" s="26">
        <f t="shared" si="30"/>
        <v>849320</v>
      </c>
      <c r="AH273" s="26">
        <f t="shared" si="31"/>
        <v>849320</v>
      </c>
      <c r="AI273" s="26">
        <v>50000000</v>
      </c>
      <c r="AJ273" s="26">
        <f t="shared" si="32"/>
        <v>0</v>
      </c>
      <c r="AK273" s="26">
        <v>0.01</v>
      </c>
      <c r="AL273" s="26">
        <f t="shared" si="33"/>
        <v>0</v>
      </c>
    </row>
    <row r="274" spans="1:38" x14ac:dyDescent="0.35">
      <c r="A274" s="23"/>
      <c r="B274" s="24"/>
      <c r="C274" s="23"/>
      <c r="D274" s="23"/>
      <c r="E274" s="23">
        <v>138</v>
      </c>
      <c r="F274" s="23" t="s">
        <v>991</v>
      </c>
      <c r="G274" s="24" t="s">
        <v>992</v>
      </c>
      <c r="H274" s="23" t="s">
        <v>42</v>
      </c>
      <c r="I274" s="23" t="s">
        <v>993</v>
      </c>
      <c r="J274" s="23">
        <v>6</v>
      </c>
      <c r="K274" s="23">
        <v>0</v>
      </c>
      <c r="L274" s="23">
        <v>59</v>
      </c>
      <c r="M274" s="23" t="s">
        <v>58</v>
      </c>
      <c r="N274" s="25">
        <f t="shared" si="28"/>
        <v>2459</v>
      </c>
      <c r="O274" s="26">
        <v>340</v>
      </c>
      <c r="P274" s="26">
        <f t="shared" si="29"/>
        <v>836060</v>
      </c>
      <c r="Q274" s="23"/>
      <c r="R274" s="23"/>
      <c r="S274" s="27"/>
      <c r="T274" s="23"/>
      <c r="U274" s="23"/>
      <c r="V274" s="24"/>
      <c r="W274" s="23"/>
      <c r="X274" s="23"/>
      <c r="Y274" s="23"/>
      <c r="Z274" s="23"/>
      <c r="AA274" s="28"/>
      <c r="AB274" s="26"/>
      <c r="AC274" s="26"/>
      <c r="AD274" s="28"/>
      <c r="AE274" s="28"/>
      <c r="AF274" s="26"/>
      <c r="AG274" s="26">
        <f t="shared" si="30"/>
        <v>836060</v>
      </c>
      <c r="AH274" s="26">
        <f t="shared" si="31"/>
        <v>836060</v>
      </c>
      <c r="AI274" s="26">
        <v>50000000</v>
      </c>
      <c r="AJ274" s="26">
        <f t="shared" si="32"/>
        <v>0</v>
      </c>
      <c r="AK274" s="26">
        <v>0.01</v>
      </c>
      <c r="AL274" s="26">
        <f t="shared" si="33"/>
        <v>0</v>
      </c>
    </row>
    <row r="275" spans="1:38" x14ac:dyDescent="0.35">
      <c r="A275" s="23"/>
      <c r="B275" s="24"/>
      <c r="C275" s="23"/>
      <c r="D275" s="23"/>
      <c r="E275" s="23"/>
      <c r="F275" s="23"/>
      <c r="G275" s="24"/>
      <c r="H275" s="23"/>
      <c r="I275" s="23"/>
      <c r="J275" s="23"/>
      <c r="K275" s="23"/>
      <c r="L275" s="23"/>
      <c r="M275" s="23"/>
      <c r="N275" s="25"/>
      <c r="O275" s="26"/>
      <c r="P275" s="26"/>
      <c r="Q275" s="23"/>
      <c r="R275" s="23"/>
      <c r="S275" s="27"/>
      <c r="T275" s="23"/>
      <c r="U275" s="23"/>
      <c r="V275" s="24"/>
      <c r="W275" s="23"/>
      <c r="X275" s="23"/>
      <c r="Y275" s="23"/>
      <c r="Z275" s="23"/>
      <c r="AA275" s="28"/>
      <c r="AB275" s="26"/>
      <c r="AC275" s="26"/>
      <c r="AD275" s="28"/>
      <c r="AE275" s="28"/>
      <c r="AF275" s="26"/>
      <c r="AG275" s="26" t="s">
        <v>50</v>
      </c>
      <c r="AH275" s="26">
        <f>SUM(AH269:AH274)</f>
        <v>7264386</v>
      </c>
      <c r="AI275" s="26"/>
      <c r="AJ275" s="26">
        <f>SUM(AJ269:AJ274)</f>
        <v>0</v>
      </c>
      <c r="AK275" s="26"/>
      <c r="AL275" s="26">
        <f>SUM(AL269:AL274)</f>
        <v>0</v>
      </c>
    </row>
    <row r="276" spans="1:38" x14ac:dyDescent="0.35">
      <c r="A276" s="23" t="s">
        <v>994</v>
      </c>
      <c r="B276" s="24" t="s">
        <v>995</v>
      </c>
      <c r="C276" s="23" t="s">
        <v>996</v>
      </c>
      <c r="D276" s="23" t="s">
        <v>997</v>
      </c>
      <c r="E276" s="23">
        <v>139</v>
      </c>
      <c r="F276" s="23" t="s">
        <v>998</v>
      </c>
      <c r="G276" s="24" t="s">
        <v>999</v>
      </c>
      <c r="H276" s="23" t="s">
        <v>437</v>
      </c>
      <c r="I276" s="23" t="s">
        <v>1000</v>
      </c>
      <c r="J276" s="23">
        <v>5</v>
      </c>
      <c r="K276" s="23">
        <v>1</v>
      </c>
      <c r="L276" s="23">
        <v>6</v>
      </c>
      <c r="M276" s="23" t="s">
        <v>58</v>
      </c>
      <c r="N276" s="25">
        <f>((J276*400)+(K276*100))+L276</f>
        <v>2106</v>
      </c>
      <c r="O276" s="26">
        <v>180</v>
      </c>
      <c r="P276" s="26">
        <f>N276*O276</f>
        <v>379080</v>
      </c>
      <c r="Q276" s="23"/>
      <c r="R276" s="23"/>
      <c r="S276" s="27"/>
      <c r="T276" s="23"/>
      <c r="U276" s="23"/>
      <c r="V276" s="24"/>
      <c r="W276" s="23"/>
      <c r="X276" s="23"/>
      <c r="Y276" s="23"/>
      <c r="Z276" s="23"/>
      <c r="AA276" s="28"/>
      <c r="AB276" s="26"/>
      <c r="AC276" s="26"/>
      <c r="AD276" s="28"/>
      <c r="AE276" s="28"/>
      <c r="AF276" s="26"/>
      <c r="AG276" s="26">
        <f>AF276+P276</f>
        <v>379080</v>
      </c>
      <c r="AH276" s="26">
        <f>AG276</f>
        <v>379080</v>
      </c>
      <c r="AI276" s="26">
        <v>0</v>
      </c>
      <c r="AJ276" s="26">
        <f>IF((AI276-AH276) &gt; 1,0,IF((AI276-AH276)&lt;0,AH276-AI276,AI276-AH276))</f>
        <v>379080</v>
      </c>
      <c r="AK276" s="26">
        <v>0.01</v>
      </c>
      <c r="AL276" s="26">
        <f>AJ276*(AK276/100)</f>
        <v>37.908000000000001</v>
      </c>
    </row>
    <row r="277" spans="1:38" x14ac:dyDescent="0.35">
      <c r="A277" s="23"/>
      <c r="B277" s="24"/>
      <c r="C277" s="23"/>
      <c r="D277" s="23"/>
      <c r="E277" s="23">
        <v>140</v>
      </c>
      <c r="F277" s="23" t="s">
        <v>1001</v>
      </c>
      <c r="G277" s="24" t="s">
        <v>1002</v>
      </c>
      <c r="H277" s="23" t="s">
        <v>42</v>
      </c>
      <c r="I277" s="23" t="s">
        <v>1003</v>
      </c>
      <c r="J277" s="23">
        <v>0</v>
      </c>
      <c r="K277" s="23">
        <v>1</v>
      </c>
      <c r="L277" s="23">
        <v>21</v>
      </c>
      <c r="M277" s="23" t="s">
        <v>44</v>
      </c>
      <c r="N277" s="25">
        <f>((J277*400)+(K277*100))+L277</f>
        <v>121</v>
      </c>
      <c r="O277" s="26">
        <v>500</v>
      </c>
      <c r="P277" s="26">
        <f>N277*O277</f>
        <v>60500</v>
      </c>
      <c r="Q277" s="23">
        <v>1</v>
      </c>
      <c r="R277" s="23" t="s">
        <v>994</v>
      </c>
      <c r="S277" s="27" t="s">
        <v>995</v>
      </c>
      <c r="T277" s="23" t="s">
        <v>996</v>
      </c>
      <c r="U277" s="23" t="s">
        <v>1004</v>
      </c>
      <c r="V277" s="24" t="s">
        <v>1005</v>
      </c>
      <c r="W277" s="23" t="s">
        <v>47</v>
      </c>
      <c r="X277" s="23" t="s">
        <v>48</v>
      </c>
      <c r="Y277" s="23" t="s">
        <v>49</v>
      </c>
      <c r="Z277" s="23">
        <v>72</v>
      </c>
      <c r="AA277" s="28">
        <v>100</v>
      </c>
      <c r="AB277" s="26">
        <v>6550</v>
      </c>
      <c r="AC277" s="26">
        <f>Z277*AB277</f>
        <v>471600</v>
      </c>
      <c r="AD277" s="28">
        <v>22</v>
      </c>
      <c r="AE277" s="28">
        <v>34</v>
      </c>
      <c r="AF277" s="26">
        <f>(AC277*(100-AE277))/100</f>
        <v>311256</v>
      </c>
      <c r="AG277" s="26">
        <f>P277+AF277</f>
        <v>371756</v>
      </c>
      <c r="AH277" s="26">
        <f>(AG277*AA277)/100</f>
        <v>371756</v>
      </c>
      <c r="AI277" s="26">
        <v>50000000</v>
      </c>
      <c r="AJ277" s="26">
        <f>IF((AI277-AH277) &gt; 1,0,IF((AI277-AH277)&lt;0,AH277-AI277,AI277-AH277))</f>
        <v>0</v>
      </c>
      <c r="AK277" s="26">
        <v>0.02</v>
      </c>
      <c r="AL277" s="26">
        <f>ROUND(AJ277*(AK277/100),2)</f>
        <v>0</v>
      </c>
    </row>
    <row r="278" spans="1:38" x14ac:dyDescent="0.35">
      <c r="A278" s="23"/>
      <c r="B278" s="24"/>
      <c r="C278" s="23"/>
      <c r="D278" s="23"/>
      <c r="E278" s="23"/>
      <c r="F278" s="23"/>
      <c r="G278" s="24"/>
      <c r="H278" s="23"/>
      <c r="I278" s="23"/>
      <c r="J278" s="23"/>
      <c r="K278" s="23"/>
      <c r="L278" s="23"/>
      <c r="M278" s="23"/>
      <c r="N278" s="25"/>
      <c r="O278" s="26"/>
      <c r="P278" s="26"/>
      <c r="Q278" s="23"/>
      <c r="R278" s="23"/>
      <c r="S278" s="27"/>
      <c r="T278" s="23"/>
      <c r="U278" s="23"/>
      <c r="V278" s="24"/>
      <c r="W278" s="23"/>
      <c r="X278" s="23"/>
      <c r="Y278" s="23"/>
      <c r="Z278" s="23"/>
      <c r="AA278" s="28"/>
      <c r="AB278" s="26"/>
      <c r="AC278" s="26"/>
      <c r="AD278" s="28"/>
      <c r="AE278" s="28"/>
      <c r="AF278" s="26"/>
      <c r="AG278" s="26" t="s">
        <v>50</v>
      </c>
      <c r="AH278" s="26">
        <f>SUM(AH276:AH277)</f>
        <v>750836</v>
      </c>
      <c r="AI278" s="26"/>
      <c r="AJ278" s="26">
        <f>SUM(AJ276:AJ277)</f>
        <v>379080</v>
      </c>
      <c r="AK278" s="26"/>
      <c r="AL278" s="26">
        <f>SUM(AL276:AL277)</f>
        <v>37.908000000000001</v>
      </c>
    </row>
    <row r="279" spans="1:38" x14ac:dyDescent="0.35">
      <c r="A279" s="23" t="s">
        <v>1006</v>
      </c>
      <c r="B279" s="24"/>
      <c r="C279" s="23" t="s">
        <v>1007</v>
      </c>
      <c r="D279" s="23" t="s">
        <v>1008</v>
      </c>
      <c r="E279" s="23">
        <v>141</v>
      </c>
      <c r="F279" s="23" t="s">
        <v>1009</v>
      </c>
      <c r="G279" s="24" t="s">
        <v>1010</v>
      </c>
      <c r="H279" s="23" t="s">
        <v>42</v>
      </c>
      <c r="I279" s="23" t="s">
        <v>1011</v>
      </c>
      <c r="J279" s="23">
        <v>4</v>
      </c>
      <c r="K279" s="23">
        <v>1</v>
      </c>
      <c r="L279" s="23">
        <v>58</v>
      </c>
      <c r="M279" s="23" t="s">
        <v>58</v>
      </c>
      <c r="N279" s="25">
        <f>((J279*400)+(K279*100))+L279</f>
        <v>1758</v>
      </c>
      <c r="O279" s="26">
        <v>500</v>
      </c>
      <c r="P279" s="26">
        <f>N279*O279</f>
        <v>879000</v>
      </c>
      <c r="Q279" s="23"/>
      <c r="R279" s="23"/>
      <c r="S279" s="27"/>
      <c r="T279" s="23"/>
      <c r="U279" s="23"/>
      <c r="V279" s="24"/>
      <c r="W279" s="23"/>
      <c r="X279" s="23"/>
      <c r="Y279" s="23"/>
      <c r="Z279" s="23"/>
      <c r="AA279" s="28"/>
      <c r="AB279" s="26"/>
      <c r="AC279" s="26"/>
      <c r="AD279" s="28"/>
      <c r="AE279" s="28"/>
      <c r="AF279" s="26"/>
      <c r="AG279" s="26">
        <f>AF279+P279</f>
        <v>879000</v>
      </c>
      <c r="AH279" s="26">
        <f>AG279</f>
        <v>879000</v>
      </c>
      <c r="AI279" s="26">
        <v>50000000</v>
      </c>
      <c r="AJ279" s="26">
        <f>IF((AI279-AH279) &gt; 1,0,IF((AI279-AH279)&lt;0,AH279-AI279,AI279-AH279))</f>
        <v>0</v>
      </c>
      <c r="AK279" s="26">
        <v>0.01</v>
      </c>
      <c r="AL279" s="26">
        <f>AJ279*(AK279/100)</f>
        <v>0</v>
      </c>
    </row>
    <row r="280" spans="1:38" x14ac:dyDescent="0.35">
      <c r="A280" s="23"/>
      <c r="B280" s="24"/>
      <c r="C280" s="23"/>
      <c r="D280" s="23"/>
      <c r="E280" s="23"/>
      <c r="F280" s="23"/>
      <c r="G280" s="24"/>
      <c r="H280" s="23"/>
      <c r="I280" s="23"/>
      <c r="J280" s="23">
        <v>0</v>
      </c>
      <c r="K280" s="23">
        <v>0</v>
      </c>
      <c r="L280" s="23">
        <v>48</v>
      </c>
      <c r="M280" s="23" t="s">
        <v>44</v>
      </c>
      <c r="N280" s="25">
        <f>((J280*400)+(K280*100))+L280</f>
        <v>48</v>
      </c>
      <c r="O280" s="26">
        <v>500</v>
      </c>
      <c r="P280" s="26">
        <f>N280*O280</f>
        <v>24000</v>
      </c>
      <c r="Q280" s="23">
        <v>1</v>
      </c>
      <c r="R280" s="23" t="s">
        <v>1006</v>
      </c>
      <c r="S280" s="27"/>
      <c r="T280" s="23" t="s">
        <v>1007</v>
      </c>
      <c r="U280" s="23" t="s">
        <v>1012</v>
      </c>
      <c r="V280" s="24" t="s">
        <v>1013</v>
      </c>
      <c r="W280" s="23" t="s">
        <v>47</v>
      </c>
      <c r="X280" s="23" t="s">
        <v>48</v>
      </c>
      <c r="Y280" s="23" t="s">
        <v>49</v>
      </c>
      <c r="Z280" s="23">
        <v>96</v>
      </c>
      <c r="AA280" s="28">
        <v>100</v>
      </c>
      <c r="AB280" s="26">
        <v>6550</v>
      </c>
      <c r="AC280" s="26">
        <f>Z280*AB280</f>
        <v>628800</v>
      </c>
      <c r="AD280" s="28">
        <v>22</v>
      </c>
      <c r="AE280" s="28">
        <v>34</v>
      </c>
      <c r="AF280" s="26">
        <f>(AC280*(100-AE280))/100</f>
        <v>415008</v>
      </c>
      <c r="AG280" s="26">
        <f>P280+AF280</f>
        <v>439008</v>
      </c>
      <c r="AH280" s="26">
        <f>(AG280*AA280)/100</f>
        <v>439008</v>
      </c>
      <c r="AI280" s="26">
        <v>50000000</v>
      </c>
      <c r="AJ280" s="26">
        <f>IF((AI280-AH280) &gt; 1,0,IF((AI280-AH280)&lt;0,AH280-AI280,AI280-AH280))</f>
        <v>0</v>
      </c>
      <c r="AK280" s="26">
        <v>0.02</v>
      </c>
      <c r="AL280" s="26">
        <f>ROUND(AJ280*(AK280/100),2)</f>
        <v>0</v>
      </c>
    </row>
    <row r="281" spans="1:38" x14ac:dyDescent="0.35">
      <c r="A281" s="23"/>
      <c r="B281" s="24"/>
      <c r="C281" s="23"/>
      <c r="D281" s="23"/>
      <c r="E281" s="23"/>
      <c r="F281" s="23"/>
      <c r="G281" s="24"/>
      <c r="H281" s="23"/>
      <c r="I281" s="23"/>
      <c r="J281" s="23">
        <v>0</v>
      </c>
      <c r="K281" s="23">
        <v>0</v>
      </c>
      <c r="L281" s="23">
        <v>24</v>
      </c>
      <c r="M281" s="23" t="s">
        <v>44</v>
      </c>
      <c r="N281" s="25">
        <f>((J281*400)+(K281*100))+L281</f>
        <v>24</v>
      </c>
      <c r="O281" s="26">
        <v>500</v>
      </c>
      <c r="P281" s="26">
        <f>N281*O281</f>
        <v>12000</v>
      </c>
      <c r="Q281" s="23">
        <v>1</v>
      </c>
      <c r="R281" s="23" t="s">
        <v>1006</v>
      </c>
      <c r="S281" s="27"/>
      <c r="T281" s="23" t="s">
        <v>1007</v>
      </c>
      <c r="U281" s="23" t="s">
        <v>1012</v>
      </c>
      <c r="V281" s="24" t="s">
        <v>1014</v>
      </c>
      <c r="W281" s="23" t="s">
        <v>47</v>
      </c>
      <c r="X281" s="23" t="s">
        <v>48</v>
      </c>
      <c r="Y281" s="23" t="s">
        <v>49</v>
      </c>
      <c r="Z281" s="23">
        <v>96</v>
      </c>
      <c r="AA281" s="28">
        <v>100</v>
      </c>
      <c r="AB281" s="26">
        <v>6550</v>
      </c>
      <c r="AC281" s="26">
        <f>Z281*AB281</f>
        <v>628800</v>
      </c>
      <c r="AD281" s="28">
        <v>22</v>
      </c>
      <c r="AE281" s="28">
        <v>34</v>
      </c>
      <c r="AF281" s="26">
        <f>(AC281*(100-AE281))/100</f>
        <v>415008</v>
      </c>
      <c r="AG281" s="26">
        <f>P281+AF281</f>
        <v>427008</v>
      </c>
      <c r="AH281" s="26">
        <f>(AG281*AA281)/100</f>
        <v>427008</v>
      </c>
      <c r="AI281" s="26">
        <v>50000000</v>
      </c>
      <c r="AJ281" s="26">
        <f>IF((AI281-AH281) &gt; 1,0,IF((AI281-AH281)&lt;0,AH281-AI281,AI281-AH281))</f>
        <v>0</v>
      </c>
      <c r="AK281" s="26">
        <v>0.02</v>
      </c>
      <c r="AL281" s="26">
        <f>ROUND(AJ281*(AK281/100),2)</f>
        <v>0</v>
      </c>
    </row>
    <row r="282" spans="1:38" x14ac:dyDescent="0.35">
      <c r="A282" s="23"/>
      <c r="B282" s="24"/>
      <c r="C282" s="23"/>
      <c r="D282" s="23"/>
      <c r="E282" s="23"/>
      <c r="F282" s="23"/>
      <c r="G282" s="24"/>
      <c r="H282" s="23"/>
      <c r="I282" s="23"/>
      <c r="J282" s="23"/>
      <c r="K282" s="23"/>
      <c r="L282" s="23"/>
      <c r="M282" s="23"/>
      <c r="N282" s="25"/>
      <c r="O282" s="26"/>
      <c r="P282" s="26"/>
      <c r="Q282" s="23"/>
      <c r="R282" s="23"/>
      <c r="S282" s="27"/>
      <c r="T282" s="23"/>
      <c r="U282" s="23"/>
      <c r="V282" s="24"/>
      <c r="W282" s="23"/>
      <c r="X282" s="23"/>
      <c r="Y282" s="23"/>
      <c r="Z282" s="23"/>
      <c r="AA282" s="28"/>
      <c r="AB282" s="26"/>
      <c r="AC282" s="26"/>
      <c r="AD282" s="28"/>
      <c r="AE282" s="28"/>
      <c r="AF282" s="26"/>
      <c r="AG282" s="26" t="s">
        <v>50</v>
      </c>
      <c r="AH282" s="26">
        <f>SUM(AH279:AH281)</f>
        <v>1745016</v>
      </c>
      <c r="AI282" s="26"/>
      <c r="AJ282" s="26">
        <f>SUM(AJ279:AJ281)</f>
        <v>0</v>
      </c>
      <c r="AK282" s="26"/>
      <c r="AL282" s="26">
        <f>SUM(AL279:AL281)</f>
        <v>0</v>
      </c>
    </row>
    <row r="283" spans="1:38" x14ac:dyDescent="0.35">
      <c r="A283" s="23" t="s">
        <v>1015</v>
      </c>
      <c r="B283" s="24"/>
      <c r="C283" s="23" t="s">
        <v>1016</v>
      </c>
      <c r="D283" s="23" t="s">
        <v>1017</v>
      </c>
      <c r="E283" s="23">
        <v>142</v>
      </c>
      <c r="F283" s="23" t="s">
        <v>1018</v>
      </c>
      <c r="G283" s="24" t="s">
        <v>1019</v>
      </c>
      <c r="H283" s="23" t="s">
        <v>42</v>
      </c>
      <c r="I283" s="23" t="s">
        <v>1020</v>
      </c>
      <c r="J283" s="23">
        <v>0</v>
      </c>
      <c r="K283" s="23">
        <v>2</v>
      </c>
      <c r="L283" s="23">
        <v>78</v>
      </c>
      <c r="M283" s="23" t="s">
        <v>44</v>
      </c>
      <c r="N283" s="25">
        <f>((J283*400)+(K283*100))+L283</f>
        <v>278</v>
      </c>
      <c r="O283" s="26">
        <v>1750</v>
      </c>
      <c r="P283" s="26">
        <f>N283*O283</f>
        <v>486500</v>
      </c>
      <c r="Q283" s="23">
        <v>1</v>
      </c>
      <c r="R283" s="23" t="s">
        <v>1015</v>
      </c>
      <c r="S283" s="27"/>
      <c r="T283" s="23" t="s">
        <v>1016</v>
      </c>
      <c r="U283" s="23" t="s">
        <v>1021</v>
      </c>
      <c r="V283" s="24" t="s">
        <v>1022</v>
      </c>
      <c r="W283" s="23" t="s">
        <v>47</v>
      </c>
      <c r="X283" s="23" t="s">
        <v>206</v>
      </c>
      <c r="Y283" s="23" t="s">
        <v>49</v>
      </c>
      <c r="Z283" s="23">
        <v>200</v>
      </c>
      <c r="AA283" s="28">
        <v>100</v>
      </c>
      <c r="AB283" s="26">
        <v>6550</v>
      </c>
      <c r="AC283" s="26">
        <f>Z283*AB283</f>
        <v>1310000</v>
      </c>
      <c r="AD283" s="28">
        <v>22</v>
      </c>
      <c r="AE283" s="28">
        <v>85</v>
      </c>
      <c r="AF283" s="26">
        <f>(AC283*(100-AE283))/100</f>
        <v>196500</v>
      </c>
      <c r="AG283" s="26">
        <f>P283+AF283</f>
        <v>683000</v>
      </c>
      <c r="AH283" s="26">
        <f>(AG283*AA283)/100</f>
        <v>683000</v>
      </c>
      <c r="AI283" s="26">
        <v>50000000</v>
      </c>
      <c r="AJ283" s="26">
        <f>IF((AI283-AH283) &gt; 1,0,IF((AI283-AH283)&lt;0,AH283-AI283,AI283-AH283))</f>
        <v>0</v>
      </c>
      <c r="AK283" s="26">
        <v>0.02</v>
      </c>
      <c r="AL283" s="26">
        <f>ROUND(AJ283*(AK283/100),2)</f>
        <v>0</v>
      </c>
    </row>
    <row r="284" spans="1:38" x14ac:dyDescent="0.35">
      <c r="A284" s="23"/>
      <c r="B284" s="24"/>
      <c r="C284" s="23"/>
      <c r="D284" s="23"/>
      <c r="E284" s="23"/>
      <c r="F284" s="23"/>
      <c r="G284" s="24"/>
      <c r="H284" s="23"/>
      <c r="I284" s="23"/>
      <c r="J284" s="23"/>
      <c r="K284" s="23"/>
      <c r="L284" s="23"/>
      <c r="M284" s="23"/>
      <c r="N284" s="25"/>
      <c r="O284" s="26"/>
      <c r="P284" s="26"/>
      <c r="Q284" s="23"/>
      <c r="R284" s="23"/>
      <c r="S284" s="27"/>
      <c r="T284" s="23"/>
      <c r="U284" s="23"/>
      <c r="V284" s="24"/>
      <c r="W284" s="23"/>
      <c r="X284" s="23"/>
      <c r="Y284" s="23"/>
      <c r="Z284" s="23"/>
      <c r="AA284" s="28"/>
      <c r="AB284" s="26"/>
      <c r="AC284" s="26"/>
      <c r="AD284" s="28"/>
      <c r="AE284" s="28"/>
      <c r="AF284" s="26"/>
      <c r="AG284" s="26" t="s">
        <v>50</v>
      </c>
      <c r="AH284" s="26">
        <f>AH283</f>
        <v>683000</v>
      </c>
      <c r="AI284" s="26"/>
      <c r="AJ284" s="26">
        <f>AJ283</f>
        <v>0</v>
      </c>
      <c r="AK284" s="26"/>
      <c r="AL284" s="26">
        <f>AL283</f>
        <v>0</v>
      </c>
    </row>
    <row r="285" spans="1:38" x14ac:dyDescent="0.35">
      <c r="A285" s="23" t="s">
        <v>1023</v>
      </c>
      <c r="B285" s="24" t="s">
        <v>1024</v>
      </c>
      <c r="C285" s="23" t="s">
        <v>1025</v>
      </c>
      <c r="D285" s="23" t="s">
        <v>1026</v>
      </c>
      <c r="E285" s="23">
        <v>143</v>
      </c>
      <c r="F285" s="23" t="s">
        <v>1027</v>
      </c>
      <c r="G285" s="24" t="s">
        <v>1028</v>
      </c>
      <c r="H285" s="23" t="s">
        <v>42</v>
      </c>
      <c r="I285" s="23" t="s">
        <v>1029</v>
      </c>
      <c r="J285" s="23">
        <v>1</v>
      </c>
      <c r="K285" s="23">
        <v>1</v>
      </c>
      <c r="L285" s="23">
        <v>88</v>
      </c>
      <c r="M285" s="23" t="s">
        <v>58</v>
      </c>
      <c r="N285" s="25">
        <f>((J285*400)+(K285*100))+L285</f>
        <v>588</v>
      </c>
      <c r="O285" s="26">
        <v>180</v>
      </c>
      <c r="P285" s="26">
        <f>N285*O285</f>
        <v>105840</v>
      </c>
      <c r="Q285" s="23"/>
      <c r="R285" s="23"/>
      <c r="S285" s="27"/>
      <c r="T285" s="23"/>
      <c r="U285" s="23"/>
      <c r="V285" s="24"/>
      <c r="W285" s="23"/>
      <c r="X285" s="23"/>
      <c r="Y285" s="23"/>
      <c r="Z285" s="23"/>
      <c r="AA285" s="28"/>
      <c r="AB285" s="26"/>
      <c r="AC285" s="26"/>
      <c r="AD285" s="28"/>
      <c r="AE285" s="28"/>
      <c r="AF285" s="26"/>
      <c r="AG285" s="26">
        <f>AF285+P285</f>
        <v>105840</v>
      </c>
      <c r="AH285" s="26">
        <f>AG285</f>
        <v>105840</v>
      </c>
      <c r="AI285" s="26">
        <v>50000000</v>
      </c>
      <c r="AJ285" s="26">
        <f>IF((AI285-AH285) &gt; 1,0,IF((AI285-AH285)&lt;0,AH285-AI285,AI285-AH285))</f>
        <v>0</v>
      </c>
      <c r="AK285" s="26">
        <v>0.01</v>
      </c>
      <c r="AL285" s="26">
        <f>AJ285*(AK285/100)</f>
        <v>0</v>
      </c>
    </row>
    <row r="286" spans="1:38" x14ac:dyDescent="0.35">
      <c r="A286" s="23"/>
      <c r="B286" s="24"/>
      <c r="C286" s="23"/>
      <c r="D286" s="23"/>
      <c r="E286" s="23"/>
      <c r="F286" s="23"/>
      <c r="G286" s="24"/>
      <c r="H286" s="23"/>
      <c r="I286" s="23"/>
      <c r="J286" s="23"/>
      <c r="K286" s="23"/>
      <c r="L286" s="23"/>
      <c r="M286" s="23"/>
      <c r="N286" s="25"/>
      <c r="O286" s="26"/>
      <c r="P286" s="26"/>
      <c r="Q286" s="23"/>
      <c r="R286" s="23"/>
      <c r="S286" s="27"/>
      <c r="T286" s="23"/>
      <c r="U286" s="23"/>
      <c r="V286" s="24"/>
      <c r="W286" s="23"/>
      <c r="X286" s="23"/>
      <c r="Y286" s="23"/>
      <c r="Z286" s="23"/>
      <c r="AA286" s="28"/>
      <c r="AB286" s="26"/>
      <c r="AC286" s="26"/>
      <c r="AD286" s="28"/>
      <c r="AE286" s="28"/>
      <c r="AF286" s="26"/>
      <c r="AG286" s="26" t="s">
        <v>50</v>
      </c>
      <c r="AH286" s="26">
        <f>AH285</f>
        <v>105840</v>
      </c>
      <c r="AI286" s="26"/>
      <c r="AJ286" s="26">
        <f>AJ285</f>
        <v>0</v>
      </c>
      <c r="AK286" s="26"/>
      <c r="AL286" s="26">
        <f>AL285</f>
        <v>0</v>
      </c>
    </row>
    <row r="287" spans="1:38" x14ac:dyDescent="0.35">
      <c r="A287" s="23" t="s">
        <v>1030</v>
      </c>
      <c r="B287" s="24" t="s">
        <v>1031</v>
      </c>
      <c r="C287" s="23" t="s">
        <v>1032</v>
      </c>
      <c r="D287" s="23" t="s">
        <v>1033</v>
      </c>
      <c r="E287" s="23">
        <v>144</v>
      </c>
      <c r="F287" s="23" t="s">
        <v>1034</v>
      </c>
      <c r="G287" s="24" t="s">
        <v>1035</v>
      </c>
      <c r="H287" s="23" t="s">
        <v>42</v>
      </c>
      <c r="I287" s="23" t="s">
        <v>1036</v>
      </c>
      <c r="J287" s="23">
        <v>0</v>
      </c>
      <c r="K287" s="23">
        <v>2</v>
      </c>
      <c r="L287" s="23">
        <v>83</v>
      </c>
      <c r="M287" s="23" t="s">
        <v>44</v>
      </c>
      <c r="N287" s="25">
        <f>((J287*400)+(K287*100))+L287</f>
        <v>283</v>
      </c>
      <c r="O287" s="26">
        <v>440</v>
      </c>
      <c r="P287" s="26">
        <f>N287*O287</f>
        <v>124520</v>
      </c>
      <c r="Q287" s="23">
        <v>1</v>
      </c>
      <c r="R287" s="23" t="s">
        <v>1030</v>
      </c>
      <c r="S287" s="27" t="s">
        <v>1031</v>
      </c>
      <c r="T287" s="23" t="s">
        <v>1032</v>
      </c>
      <c r="U287" s="23" t="s">
        <v>1037</v>
      </c>
      <c r="V287" s="24" t="s">
        <v>1038</v>
      </c>
      <c r="W287" s="23" t="s">
        <v>47</v>
      </c>
      <c r="X287" s="23" t="s">
        <v>48</v>
      </c>
      <c r="Y287" s="23" t="s">
        <v>49</v>
      </c>
      <c r="Z287" s="23">
        <v>96</v>
      </c>
      <c r="AA287" s="28">
        <v>100</v>
      </c>
      <c r="AB287" s="26">
        <v>6550</v>
      </c>
      <c r="AC287" s="26">
        <f>Z287*AB287</f>
        <v>628800</v>
      </c>
      <c r="AD287" s="28">
        <v>32</v>
      </c>
      <c r="AE287" s="28">
        <v>54</v>
      </c>
      <c r="AF287" s="26">
        <f>(AC287*(100-AE287))/100</f>
        <v>289248</v>
      </c>
      <c r="AG287" s="26">
        <f>P287+AF287</f>
        <v>413768</v>
      </c>
      <c r="AH287" s="26">
        <f>(AG287*AA287)/100</f>
        <v>413768</v>
      </c>
      <c r="AI287" s="26">
        <v>50000000</v>
      </c>
      <c r="AJ287" s="26">
        <f>IF((AI287-AH287) &gt; 1,0,IF((AI287-AH287)&lt;0,AH287-AI287,AI287-AH287))</f>
        <v>0</v>
      </c>
      <c r="AK287" s="26">
        <v>0.02</v>
      </c>
      <c r="AL287" s="26">
        <f>ROUND(AJ287*(AK287/100),2)</f>
        <v>0</v>
      </c>
    </row>
    <row r="288" spans="1:38" x14ac:dyDescent="0.35">
      <c r="A288" s="23"/>
      <c r="B288" s="24"/>
      <c r="C288" s="23"/>
      <c r="D288" s="23"/>
      <c r="E288" s="23"/>
      <c r="F288" s="23"/>
      <c r="G288" s="24"/>
      <c r="H288" s="23"/>
      <c r="I288" s="23"/>
      <c r="J288" s="23">
        <v>0</v>
      </c>
      <c r="K288" s="23">
        <v>0</v>
      </c>
      <c r="L288" s="23">
        <v>18</v>
      </c>
      <c r="M288" s="23" t="s">
        <v>44</v>
      </c>
      <c r="N288" s="25">
        <f>((J288*400)+(K288*100))+L288</f>
        <v>18</v>
      </c>
      <c r="O288" s="26">
        <v>440</v>
      </c>
      <c r="P288" s="26">
        <f>N288*O288</f>
        <v>7920</v>
      </c>
      <c r="Q288" s="23">
        <v>1</v>
      </c>
      <c r="R288" s="23" t="s">
        <v>1030</v>
      </c>
      <c r="S288" s="27" t="s">
        <v>1031</v>
      </c>
      <c r="T288" s="23" t="s">
        <v>1032</v>
      </c>
      <c r="U288" s="23" t="s">
        <v>1037</v>
      </c>
      <c r="V288" s="24" t="s">
        <v>1039</v>
      </c>
      <c r="W288" s="23" t="s">
        <v>47</v>
      </c>
      <c r="X288" s="23" t="s">
        <v>206</v>
      </c>
      <c r="Y288" s="23" t="s">
        <v>49</v>
      </c>
      <c r="Z288" s="23">
        <v>72</v>
      </c>
      <c r="AA288" s="28">
        <v>100</v>
      </c>
      <c r="AB288" s="26">
        <v>6550</v>
      </c>
      <c r="AC288" s="26">
        <f>Z288*AB288</f>
        <v>471600</v>
      </c>
      <c r="AD288" s="28">
        <v>22</v>
      </c>
      <c r="AE288" s="28">
        <v>85</v>
      </c>
      <c r="AF288" s="26">
        <f>(AC288*(100-AE288))/100</f>
        <v>70740</v>
      </c>
      <c r="AG288" s="26">
        <f>P288+AF288</f>
        <v>78660</v>
      </c>
      <c r="AH288" s="26">
        <f>(AG288*AA288)/100</f>
        <v>78660</v>
      </c>
      <c r="AI288" s="26">
        <v>50000000</v>
      </c>
      <c r="AJ288" s="26">
        <f>IF((AI288-AH288) &gt; 1,0,IF((AI288-AH288)&lt;0,AH288-AI288,AI288-AH288))</f>
        <v>0</v>
      </c>
      <c r="AK288" s="26">
        <v>0.02</v>
      </c>
      <c r="AL288" s="26">
        <f>ROUND(AJ288*(AK288/100),2)</f>
        <v>0</v>
      </c>
    </row>
    <row r="289" spans="1:38" x14ac:dyDescent="0.35">
      <c r="A289" s="23"/>
      <c r="B289" s="24"/>
      <c r="C289" s="23"/>
      <c r="D289" s="23"/>
      <c r="E289" s="23"/>
      <c r="F289" s="23"/>
      <c r="G289" s="24"/>
      <c r="H289" s="23"/>
      <c r="I289" s="23"/>
      <c r="J289" s="23"/>
      <c r="K289" s="23"/>
      <c r="L289" s="23"/>
      <c r="M289" s="23"/>
      <c r="N289" s="25"/>
      <c r="O289" s="26"/>
      <c r="P289" s="26"/>
      <c r="Q289" s="23"/>
      <c r="R289" s="23"/>
      <c r="S289" s="27"/>
      <c r="T289" s="23"/>
      <c r="U289" s="23"/>
      <c r="V289" s="24"/>
      <c r="W289" s="23"/>
      <c r="X289" s="23"/>
      <c r="Y289" s="23"/>
      <c r="Z289" s="23"/>
      <c r="AA289" s="28"/>
      <c r="AB289" s="26"/>
      <c r="AC289" s="26"/>
      <c r="AD289" s="28"/>
      <c r="AE289" s="28"/>
      <c r="AF289" s="26"/>
      <c r="AG289" s="26" t="s">
        <v>50</v>
      </c>
      <c r="AH289" s="26">
        <f>SUM(AH287:AH288)</f>
        <v>492428</v>
      </c>
      <c r="AI289" s="26"/>
      <c r="AJ289" s="26">
        <f>SUM(AJ287:AJ288)</f>
        <v>0</v>
      </c>
      <c r="AK289" s="26"/>
      <c r="AL289" s="26">
        <f>SUM(AL287:AL288)</f>
        <v>0</v>
      </c>
    </row>
    <row r="290" spans="1:38" x14ac:dyDescent="0.35">
      <c r="A290" s="23" t="s">
        <v>1040</v>
      </c>
      <c r="B290" s="24"/>
      <c r="C290" s="23" t="s">
        <v>1041</v>
      </c>
      <c r="D290" s="23" t="s">
        <v>1042</v>
      </c>
      <c r="E290" s="23">
        <v>145</v>
      </c>
      <c r="F290" s="23" t="s">
        <v>1043</v>
      </c>
      <c r="G290" s="24" t="s">
        <v>1044</v>
      </c>
      <c r="H290" s="23" t="s">
        <v>103</v>
      </c>
      <c r="I290" s="23" t="s">
        <v>1045</v>
      </c>
      <c r="J290" s="23">
        <v>3</v>
      </c>
      <c r="K290" s="23">
        <v>0</v>
      </c>
      <c r="L290" s="23">
        <v>4</v>
      </c>
      <c r="M290" s="23" t="s">
        <v>58</v>
      </c>
      <c r="N290" s="25">
        <f>((J290*400)+(K290*100))+L290</f>
        <v>1204</v>
      </c>
      <c r="O290" s="26">
        <v>180</v>
      </c>
      <c r="P290" s="26">
        <f>N290*O290</f>
        <v>216720</v>
      </c>
      <c r="Q290" s="23"/>
      <c r="R290" s="23"/>
      <c r="S290" s="27"/>
      <c r="T290" s="23"/>
      <c r="U290" s="23"/>
      <c r="V290" s="24"/>
      <c r="W290" s="23"/>
      <c r="X290" s="23"/>
      <c r="Y290" s="23"/>
      <c r="Z290" s="23"/>
      <c r="AA290" s="28"/>
      <c r="AB290" s="26"/>
      <c r="AC290" s="26"/>
      <c r="AD290" s="28"/>
      <c r="AE290" s="28"/>
      <c r="AF290" s="26"/>
      <c r="AG290" s="26">
        <f>AF290+P290</f>
        <v>216720</v>
      </c>
      <c r="AH290" s="26">
        <f>AG290</f>
        <v>216720</v>
      </c>
      <c r="AI290" s="26">
        <v>0</v>
      </c>
      <c r="AJ290" s="26">
        <f>IF((AI290-AH290) &gt; 1,0,IF((AI290-AH290)&lt;0,AH290-AI290,AI290-AH290))</f>
        <v>216720</v>
      </c>
      <c r="AK290" s="26">
        <v>0.01</v>
      </c>
      <c r="AL290" s="26">
        <f>AJ290*(AK290/100)</f>
        <v>21.672000000000001</v>
      </c>
    </row>
    <row r="291" spans="1:38" x14ac:dyDescent="0.35">
      <c r="A291" s="23"/>
      <c r="B291" s="24"/>
      <c r="C291" s="23"/>
      <c r="D291" s="23"/>
      <c r="E291" s="23">
        <v>146</v>
      </c>
      <c r="F291" s="23" t="s">
        <v>1046</v>
      </c>
      <c r="G291" s="24" t="s">
        <v>1047</v>
      </c>
      <c r="H291" s="23" t="s">
        <v>103</v>
      </c>
      <c r="I291" s="23" t="s">
        <v>1048</v>
      </c>
      <c r="J291" s="23">
        <v>0</v>
      </c>
      <c r="K291" s="23">
        <v>1</v>
      </c>
      <c r="L291" s="23">
        <v>15</v>
      </c>
      <c r="M291" s="23" t="s">
        <v>44</v>
      </c>
      <c r="N291" s="25">
        <f>((J291*400)+(K291*100))+L291</f>
        <v>115</v>
      </c>
      <c r="O291" s="26">
        <v>180</v>
      </c>
      <c r="P291" s="26">
        <f>N291*O291</f>
        <v>20700</v>
      </c>
      <c r="Q291" s="23">
        <v>1</v>
      </c>
      <c r="R291" s="23" t="s">
        <v>1049</v>
      </c>
      <c r="S291" s="27"/>
      <c r="T291" s="23" t="s">
        <v>1050</v>
      </c>
      <c r="U291" s="23" t="s">
        <v>1051</v>
      </c>
      <c r="V291" s="24" t="s">
        <v>1052</v>
      </c>
      <c r="W291" s="23" t="s">
        <v>47</v>
      </c>
      <c r="X291" s="23" t="s">
        <v>48</v>
      </c>
      <c r="Y291" s="23" t="s">
        <v>49</v>
      </c>
      <c r="Z291" s="23">
        <v>84</v>
      </c>
      <c r="AA291" s="28">
        <v>100</v>
      </c>
      <c r="AB291" s="26">
        <v>6550</v>
      </c>
      <c r="AC291" s="26">
        <f>Z291*AB291</f>
        <v>550200</v>
      </c>
      <c r="AD291" s="28">
        <v>22</v>
      </c>
      <c r="AE291" s="28">
        <v>34</v>
      </c>
      <c r="AF291" s="26">
        <f>(AC291*(100-AE291))/100</f>
        <v>363132</v>
      </c>
      <c r="AG291" s="26">
        <f>P291+AF291</f>
        <v>383832</v>
      </c>
      <c r="AH291" s="26">
        <f>(AG291*AA291)/100</f>
        <v>383832</v>
      </c>
      <c r="AI291" s="26">
        <f>IF(AF291&lt;=10000000,AF291,10000000)</f>
        <v>363132</v>
      </c>
      <c r="AJ291" s="26">
        <f>IF((AI291-AH291) &gt; 1,0,IF((AI291-AH291)&lt;0,AH291-AI291,AI291-AH291))</f>
        <v>20700</v>
      </c>
      <c r="AK291" s="26">
        <v>0.02</v>
      </c>
      <c r="AL291" s="26">
        <f>ROUND(AJ291*(AK291/100),2)</f>
        <v>4.1399999999999997</v>
      </c>
    </row>
    <row r="292" spans="1:38" x14ac:dyDescent="0.35">
      <c r="A292" s="23"/>
      <c r="B292" s="24"/>
      <c r="C292" s="23"/>
      <c r="D292" s="23"/>
      <c r="E292" s="23"/>
      <c r="F292" s="23"/>
      <c r="G292" s="24"/>
      <c r="H292" s="23"/>
      <c r="I292" s="23"/>
      <c r="J292" s="23"/>
      <c r="K292" s="23"/>
      <c r="L292" s="23"/>
      <c r="M292" s="23"/>
      <c r="N292" s="25"/>
      <c r="O292" s="26"/>
      <c r="P292" s="26"/>
      <c r="Q292" s="23"/>
      <c r="R292" s="23"/>
      <c r="S292" s="27"/>
      <c r="T292" s="23"/>
      <c r="U292" s="23"/>
      <c r="V292" s="24"/>
      <c r="W292" s="23"/>
      <c r="X292" s="23"/>
      <c r="Y292" s="23"/>
      <c r="Z292" s="23"/>
      <c r="AA292" s="28"/>
      <c r="AB292" s="26"/>
      <c r="AC292" s="26"/>
      <c r="AD292" s="28"/>
      <c r="AE292" s="28"/>
      <c r="AF292" s="26"/>
      <c r="AG292" s="26" t="s">
        <v>50</v>
      </c>
      <c r="AH292" s="26">
        <f>SUM(AH290:AH291)</f>
        <v>600552</v>
      </c>
      <c r="AI292" s="26"/>
      <c r="AJ292" s="26">
        <f>SUM(AJ290:AJ291)</f>
        <v>237420</v>
      </c>
      <c r="AK292" s="26"/>
      <c r="AL292" s="26">
        <f>SUM(AL290:AL291)</f>
        <v>25.812000000000001</v>
      </c>
    </row>
    <row r="293" spans="1:38" x14ac:dyDescent="0.35">
      <c r="A293" s="23" t="s">
        <v>1053</v>
      </c>
      <c r="B293" s="24" t="s">
        <v>1054</v>
      </c>
      <c r="C293" s="23" t="s">
        <v>1055</v>
      </c>
      <c r="D293" s="23" t="s">
        <v>1056</v>
      </c>
      <c r="E293" s="23">
        <v>147</v>
      </c>
      <c r="F293" s="23" t="s">
        <v>1057</v>
      </c>
      <c r="G293" s="24" t="s">
        <v>1058</v>
      </c>
      <c r="H293" s="23" t="s">
        <v>42</v>
      </c>
      <c r="I293" s="23" t="s">
        <v>1059</v>
      </c>
      <c r="J293" s="23">
        <v>0</v>
      </c>
      <c r="K293" s="23">
        <v>0</v>
      </c>
      <c r="L293" s="23">
        <v>88</v>
      </c>
      <c r="M293" s="23" t="s">
        <v>58</v>
      </c>
      <c r="N293" s="25">
        <f>((J293*400)+(K293*100))+L293</f>
        <v>88</v>
      </c>
      <c r="O293" s="26">
        <v>500</v>
      </c>
      <c r="P293" s="26">
        <f>N293*O293</f>
        <v>44000</v>
      </c>
      <c r="Q293" s="23"/>
      <c r="R293" s="23"/>
      <c r="S293" s="27"/>
      <c r="T293" s="23"/>
      <c r="U293" s="23"/>
      <c r="V293" s="24"/>
      <c r="W293" s="23"/>
      <c r="X293" s="23"/>
      <c r="Y293" s="23"/>
      <c r="Z293" s="23"/>
      <c r="AA293" s="28"/>
      <c r="AB293" s="26"/>
      <c r="AC293" s="26"/>
      <c r="AD293" s="28"/>
      <c r="AE293" s="28"/>
      <c r="AF293" s="26"/>
      <c r="AG293" s="26">
        <f>AF293+P293</f>
        <v>44000</v>
      </c>
      <c r="AH293" s="26">
        <f>AG293</f>
        <v>44000</v>
      </c>
      <c r="AI293" s="26">
        <v>50000000</v>
      </c>
      <c r="AJ293" s="26">
        <f>IF((AI293-AH293) &gt; 1,0,IF((AI293-AH293)&lt;0,AH293-AI293,AI293-AH293))</f>
        <v>0</v>
      </c>
      <c r="AK293" s="26">
        <v>0.01</v>
      </c>
      <c r="AL293" s="26">
        <f>AJ293*(AK293/100)</f>
        <v>0</v>
      </c>
    </row>
    <row r="294" spans="1:38" x14ac:dyDescent="0.35">
      <c r="A294" s="23"/>
      <c r="B294" s="24"/>
      <c r="C294" s="23"/>
      <c r="D294" s="23"/>
      <c r="E294" s="23">
        <v>148</v>
      </c>
      <c r="F294" s="23" t="s">
        <v>1060</v>
      </c>
      <c r="G294" s="24" t="s">
        <v>1061</v>
      </c>
      <c r="H294" s="23" t="s">
        <v>42</v>
      </c>
      <c r="I294" s="23" t="s">
        <v>1062</v>
      </c>
      <c r="J294" s="23">
        <v>14</v>
      </c>
      <c r="K294" s="23">
        <v>1</v>
      </c>
      <c r="L294" s="23">
        <v>43</v>
      </c>
      <c r="M294" s="23" t="s">
        <v>58</v>
      </c>
      <c r="N294" s="25">
        <f>((J294*400)+(K294*100))+L294</f>
        <v>5743</v>
      </c>
      <c r="O294" s="26">
        <v>230</v>
      </c>
      <c r="P294" s="26">
        <f>N294*O294</f>
        <v>1320890</v>
      </c>
      <c r="Q294" s="23"/>
      <c r="R294" s="23"/>
      <c r="S294" s="27"/>
      <c r="T294" s="23"/>
      <c r="U294" s="23"/>
      <c r="V294" s="24"/>
      <c r="W294" s="23"/>
      <c r="X294" s="23"/>
      <c r="Y294" s="23"/>
      <c r="Z294" s="23"/>
      <c r="AA294" s="28"/>
      <c r="AB294" s="26"/>
      <c r="AC294" s="26"/>
      <c r="AD294" s="28"/>
      <c r="AE294" s="28"/>
      <c r="AF294" s="26"/>
      <c r="AG294" s="26">
        <f>AF294+P294</f>
        <v>1320890</v>
      </c>
      <c r="AH294" s="26">
        <f>AG294</f>
        <v>1320890</v>
      </c>
      <c r="AI294" s="26">
        <v>50000000</v>
      </c>
      <c r="AJ294" s="26">
        <f>IF((AI294-AH294) &gt; 1,0,IF((AI294-AH294)&lt;0,AH294-AI294,AI294-AH294))</f>
        <v>0</v>
      </c>
      <c r="AK294" s="26">
        <v>0.01</v>
      </c>
      <c r="AL294" s="26">
        <f>AJ294*(AK294/100)</f>
        <v>0</v>
      </c>
    </row>
    <row r="295" spans="1:38" x14ac:dyDescent="0.35">
      <c r="A295" s="23"/>
      <c r="B295" s="24"/>
      <c r="C295" s="23"/>
      <c r="D295" s="23"/>
      <c r="E295" s="23"/>
      <c r="F295" s="23"/>
      <c r="G295" s="24"/>
      <c r="H295" s="23"/>
      <c r="I295" s="23"/>
      <c r="J295" s="23"/>
      <c r="K295" s="23"/>
      <c r="L295" s="23"/>
      <c r="M295" s="23"/>
      <c r="N295" s="25"/>
      <c r="O295" s="26"/>
      <c r="P295" s="26"/>
      <c r="Q295" s="23"/>
      <c r="R295" s="23"/>
      <c r="S295" s="27"/>
      <c r="T295" s="23"/>
      <c r="U295" s="23"/>
      <c r="V295" s="24"/>
      <c r="W295" s="23"/>
      <c r="X295" s="23"/>
      <c r="Y295" s="23"/>
      <c r="Z295" s="23"/>
      <c r="AA295" s="28"/>
      <c r="AB295" s="26"/>
      <c r="AC295" s="26"/>
      <c r="AD295" s="28"/>
      <c r="AE295" s="28"/>
      <c r="AF295" s="26"/>
      <c r="AG295" s="26" t="s">
        <v>50</v>
      </c>
      <c r="AH295" s="26">
        <f>SUM(AH293:AH294)</f>
        <v>1364890</v>
      </c>
      <c r="AI295" s="26"/>
      <c r="AJ295" s="26">
        <f>SUM(AJ293:AJ294)</f>
        <v>0</v>
      </c>
      <c r="AK295" s="26"/>
      <c r="AL295" s="26">
        <f>SUM(AL293:AL294)</f>
        <v>0</v>
      </c>
    </row>
    <row r="296" spans="1:38" x14ac:dyDescent="0.35">
      <c r="A296" s="23" t="s">
        <v>1063</v>
      </c>
      <c r="B296" s="24"/>
      <c r="C296" s="23" t="s">
        <v>1064</v>
      </c>
      <c r="D296" s="23" t="s">
        <v>1065</v>
      </c>
      <c r="E296" s="23">
        <v>149</v>
      </c>
      <c r="F296" s="23" t="s">
        <v>1066</v>
      </c>
      <c r="G296" s="24" t="s">
        <v>1067</v>
      </c>
      <c r="H296" s="23" t="s">
        <v>42</v>
      </c>
      <c r="I296" s="23" t="s">
        <v>1068</v>
      </c>
      <c r="J296" s="23">
        <v>18</v>
      </c>
      <c r="K296" s="23">
        <v>0</v>
      </c>
      <c r="L296" s="23">
        <v>33</v>
      </c>
      <c r="M296" s="23" t="s">
        <v>58</v>
      </c>
      <c r="N296" s="25">
        <f>((J296*400)+(K296*100))+L296</f>
        <v>7233</v>
      </c>
      <c r="O296" s="26">
        <v>340</v>
      </c>
      <c r="P296" s="26">
        <f>N296*O296</f>
        <v>2459220</v>
      </c>
      <c r="Q296" s="23"/>
      <c r="R296" s="23"/>
      <c r="S296" s="27"/>
      <c r="T296" s="23"/>
      <c r="U296" s="23"/>
      <c r="V296" s="24"/>
      <c r="W296" s="23"/>
      <c r="X296" s="23"/>
      <c r="Y296" s="23"/>
      <c r="Z296" s="23"/>
      <c r="AA296" s="28"/>
      <c r="AB296" s="26"/>
      <c r="AC296" s="26"/>
      <c r="AD296" s="28"/>
      <c r="AE296" s="28"/>
      <c r="AF296" s="26"/>
      <c r="AG296" s="26">
        <f>AF296+P296</f>
        <v>2459220</v>
      </c>
      <c r="AH296" s="26">
        <f>AG296</f>
        <v>2459220</v>
      </c>
      <c r="AI296" s="26">
        <v>50000000</v>
      </c>
      <c r="AJ296" s="26">
        <f>IF((AI296-AH296) &gt; 1,0,IF((AI296-AH296)&lt;0,AH296-AI296,AI296-AH296))</f>
        <v>0</v>
      </c>
      <c r="AK296" s="26">
        <v>0.01</v>
      </c>
      <c r="AL296" s="26">
        <f>AJ296*(AK296/100)</f>
        <v>0</v>
      </c>
    </row>
    <row r="297" spans="1:38" x14ac:dyDescent="0.35">
      <c r="A297" s="23"/>
      <c r="B297" s="24"/>
      <c r="C297" s="23"/>
      <c r="D297" s="23"/>
      <c r="E297" s="23">
        <v>150</v>
      </c>
      <c r="F297" s="23" t="s">
        <v>1069</v>
      </c>
      <c r="G297" s="24" t="s">
        <v>1070</v>
      </c>
      <c r="H297" s="23" t="s">
        <v>42</v>
      </c>
      <c r="I297" s="23" t="s">
        <v>1071</v>
      </c>
      <c r="J297" s="23">
        <v>1</v>
      </c>
      <c r="K297" s="23">
        <v>0</v>
      </c>
      <c r="L297" s="23">
        <v>10</v>
      </c>
      <c r="M297" s="23" t="s">
        <v>58</v>
      </c>
      <c r="N297" s="25">
        <f>((J297*400)+(K297*100))+L297</f>
        <v>410</v>
      </c>
      <c r="O297" s="26">
        <v>180</v>
      </c>
      <c r="P297" s="26">
        <f>N297*O297</f>
        <v>73800</v>
      </c>
      <c r="Q297" s="23"/>
      <c r="R297" s="23"/>
      <c r="S297" s="27"/>
      <c r="T297" s="23"/>
      <c r="U297" s="23"/>
      <c r="V297" s="24"/>
      <c r="W297" s="23"/>
      <c r="X297" s="23"/>
      <c r="Y297" s="23"/>
      <c r="Z297" s="23"/>
      <c r="AA297" s="28"/>
      <c r="AB297" s="26"/>
      <c r="AC297" s="26"/>
      <c r="AD297" s="28"/>
      <c r="AE297" s="28"/>
      <c r="AF297" s="26"/>
      <c r="AG297" s="26">
        <f>AF297+P297</f>
        <v>73800</v>
      </c>
      <c r="AH297" s="26">
        <f>AG297</f>
        <v>73800</v>
      </c>
      <c r="AI297" s="26">
        <v>50000000</v>
      </c>
      <c r="AJ297" s="26">
        <f>IF((AI297-AH297) &gt; 1,0,IF((AI297-AH297)&lt;0,AH297-AI297,AI297-AH297))</f>
        <v>0</v>
      </c>
      <c r="AK297" s="26">
        <v>0.01</v>
      </c>
      <c r="AL297" s="26">
        <f>AJ297*(AK297/100)</f>
        <v>0</v>
      </c>
    </row>
    <row r="298" spans="1:38" x14ac:dyDescent="0.35">
      <c r="A298" s="23"/>
      <c r="B298" s="24"/>
      <c r="C298" s="23"/>
      <c r="D298" s="23"/>
      <c r="E298" s="23"/>
      <c r="F298" s="23"/>
      <c r="G298" s="24"/>
      <c r="H298" s="23"/>
      <c r="I298" s="23"/>
      <c r="J298" s="23"/>
      <c r="K298" s="23"/>
      <c r="L298" s="23"/>
      <c r="M298" s="23"/>
      <c r="N298" s="25"/>
      <c r="O298" s="26"/>
      <c r="P298" s="26"/>
      <c r="Q298" s="23"/>
      <c r="R298" s="23"/>
      <c r="S298" s="27"/>
      <c r="T298" s="23"/>
      <c r="U298" s="23"/>
      <c r="V298" s="24"/>
      <c r="W298" s="23"/>
      <c r="X298" s="23"/>
      <c r="Y298" s="23"/>
      <c r="Z298" s="23"/>
      <c r="AA298" s="28"/>
      <c r="AB298" s="26"/>
      <c r="AC298" s="26"/>
      <c r="AD298" s="28"/>
      <c r="AE298" s="28"/>
      <c r="AF298" s="26"/>
      <c r="AG298" s="26" t="s">
        <v>50</v>
      </c>
      <c r="AH298" s="26">
        <f>SUM(AH296:AH297)</f>
        <v>2533020</v>
      </c>
      <c r="AI298" s="26"/>
      <c r="AJ298" s="26">
        <f>SUM(AJ296:AJ297)</f>
        <v>0</v>
      </c>
      <c r="AK298" s="26"/>
      <c r="AL298" s="26">
        <f>SUM(AL296:AL297)</f>
        <v>0</v>
      </c>
    </row>
    <row r="299" spans="1:38" x14ac:dyDescent="0.35">
      <c r="A299" s="23" t="s">
        <v>1072</v>
      </c>
      <c r="B299" s="24" t="s">
        <v>1073</v>
      </c>
      <c r="C299" s="23" t="s">
        <v>1074</v>
      </c>
      <c r="D299" s="23" t="s">
        <v>1075</v>
      </c>
      <c r="E299" s="23">
        <v>151</v>
      </c>
      <c r="F299" s="23" t="s">
        <v>1076</v>
      </c>
      <c r="G299" s="24" t="s">
        <v>1077</v>
      </c>
      <c r="H299" s="23" t="s">
        <v>42</v>
      </c>
      <c r="I299" s="23" t="s">
        <v>1078</v>
      </c>
      <c r="J299" s="23">
        <v>0</v>
      </c>
      <c r="K299" s="23">
        <v>2</v>
      </c>
      <c r="L299" s="23">
        <v>25</v>
      </c>
      <c r="M299" s="23" t="s">
        <v>58</v>
      </c>
      <c r="N299" s="25">
        <f>((J299*400)+(K299*100))+L299</f>
        <v>225</v>
      </c>
      <c r="O299" s="26">
        <v>500</v>
      </c>
      <c r="P299" s="26">
        <f>N299*O299</f>
        <v>112500</v>
      </c>
      <c r="Q299" s="23"/>
      <c r="R299" s="23"/>
      <c r="S299" s="27"/>
      <c r="T299" s="23"/>
      <c r="U299" s="23"/>
      <c r="V299" s="24"/>
      <c r="W299" s="23"/>
      <c r="X299" s="23"/>
      <c r="Y299" s="23"/>
      <c r="Z299" s="23"/>
      <c r="AA299" s="28"/>
      <c r="AB299" s="26"/>
      <c r="AC299" s="26"/>
      <c r="AD299" s="28"/>
      <c r="AE299" s="28"/>
      <c r="AF299" s="26"/>
      <c r="AG299" s="26">
        <f>AF299+P299</f>
        <v>112500</v>
      </c>
      <c r="AH299" s="26">
        <f>AG299</f>
        <v>112500</v>
      </c>
      <c r="AI299" s="26">
        <v>50000000</v>
      </c>
      <c r="AJ299" s="26">
        <f>IF((AI299-AH299) &gt; 1,0,IF((AI299-AH299)&lt;0,AH299-AI299,AI299-AH299))</f>
        <v>0</v>
      </c>
      <c r="AK299" s="26">
        <v>0.01</v>
      </c>
      <c r="AL299" s="26">
        <f>AJ299*(AK299/100)</f>
        <v>0</v>
      </c>
    </row>
    <row r="300" spans="1:38" x14ac:dyDescent="0.35">
      <c r="A300" s="23"/>
      <c r="B300" s="24"/>
      <c r="C300" s="23"/>
      <c r="D300" s="23"/>
      <c r="E300" s="23"/>
      <c r="F300" s="23"/>
      <c r="G300" s="24"/>
      <c r="H300" s="23"/>
      <c r="I300" s="23"/>
      <c r="J300" s="23"/>
      <c r="K300" s="23"/>
      <c r="L300" s="23"/>
      <c r="M300" s="23"/>
      <c r="N300" s="25"/>
      <c r="O300" s="26"/>
      <c r="P300" s="26"/>
      <c r="Q300" s="23"/>
      <c r="R300" s="23"/>
      <c r="S300" s="27"/>
      <c r="T300" s="23"/>
      <c r="U300" s="23"/>
      <c r="V300" s="24"/>
      <c r="W300" s="23"/>
      <c r="X300" s="23"/>
      <c r="Y300" s="23"/>
      <c r="Z300" s="23"/>
      <c r="AA300" s="28"/>
      <c r="AB300" s="26"/>
      <c r="AC300" s="26"/>
      <c r="AD300" s="28"/>
      <c r="AE300" s="28"/>
      <c r="AF300" s="26"/>
      <c r="AG300" s="26" t="s">
        <v>50</v>
      </c>
      <c r="AH300" s="26">
        <f>AH299</f>
        <v>112500</v>
      </c>
      <c r="AI300" s="26"/>
      <c r="AJ300" s="26">
        <f>AJ299</f>
        <v>0</v>
      </c>
      <c r="AK300" s="26"/>
      <c r="AL300" s="26">
        <f>AL299</f>
        <v>0</v>
      </c>
    </row>
    <row r="301" spans="1:38" x14ac:dyDescent="0.35">
      <c r="A301" s="23" t="s">
        <v>1079</v>
      </c>
      <c r="B301" s="24" t="s">
        <v>1080</v>
      </c>
      <c r="C301" s="23" t="s">
        <v>1081</v>
      </c>
      <c r="D301" s="23" t="s">
        <v>1082</v>
      </c>
      <c r="E301" s="23">
        <v>152</v>
      </c>
      <c r="F301" s="23" t="s">
        <v>1083</v>
      </c>
      <c r="G301" s="24" t="s">
        <v>1084</v>
      </c>
      <c r="H301" s="23" t="s">
        <v>42</v>
      </c>
      <c r="I301" s="23" t="s">
        <v>1085</v>
      </c>
      <c r="J301" s="23">
        <v>0</v>
      </c>
      <c r="K301" s="23">
        <v>0</v>
      </c>
      <c r="L301" s="23">
        <v>88.8</v>
      </c>
      <c r="M301" s="23" t="s">
        <v>44</v>
      </c>
      <c r="N301" s="25">
        <f>((J301*400)+(K301*100))+L301</f>
        <v>88.8</v>
      </c>
      <c r="O301" s="26">
        <v>500</v>
      </c>
      <c r="P301" s="26">
        <f>N301*O301</f>
        <v>44400</v>
      </c>
      <c r="Q301" s="23">
        <v>1</v>
      </c>
      <c r="R301" s="23" t="s">
        <v>1079</v>
      </c>
      <c r="S301" s="27" t="s">
        <v>1080</v>
      </c>
      <c r="T301" s="23" t="s">
        <v>1081</v>
      </c>
      <c r="U301" s="23" t="s">
        <v>1086</v>
      </c>
      <c r="V301" s="24" t="s">
        <v>1087</v>
      </c>
      <c r="W301" s="23" t="s">
        <v>47</v>
      </c>
      <c r="X301" s="23" t="s">
        <v>48</v>
      </c>
      <c r="Y301" s="23" t="s">
        <v>49</v>
      </c>
      <c r="Z301" s="23">
        <v>64</v>
      </c>
      <c r="AA301" s="28">
        <v>100</v>
      </c>
      <c r="AB301" s="26">
        <v>6550</v>
      </c>
      <c r="AC301" s="26">
        <f>Z301*AB301</f>
        <v>419200</v>
      </c>
      <c r="AD301" s="28">
        <v>22</v>
      </c>
      <c r="AE301" s="28">
        <v>34</v>
      </c>
      <c r="AF301" s="26">
        <f>(AC301*(100-AE301))/100</f>
        <v>276672</v>
      </c>
      <c r="AG301" s="26">
        <f>P301+AF301</f>
        <v>321072</v>
      </c>
      <c r="AH301" s="26">
        <f>(AG301*AA301)/100</f>
        <v>321072</v>
      </c>
      <c r="AI301" s="26">
        <v>50000000</v>
      </c>
      <c r="AJ301" s="26">
        <f>IF((AI301-AH301) &gt; 1,0,IF((AI301-AH301)&lt;0,AH301-AI301,AI301-AH301))</f>
        <v>0</v>
      </c>
      <c r="AK301" s="26">
        <v>0.02</v>
      </c>
      <c r="AL301" s="26">
        <f>ROUND(AJ301*(AK301/100),2)</f>
        <v>0</v>
      </c>
    </row>
    <row r="302" spans="1:38" x14ac:dyDescent="0.35">
      <c r="A302" s="23"/>
      <c r="B302" s="24"/>
      <c r="C302" s="23"/>
      <c r="D302" s="23"/>
      <c r="E302" s="23"/>
      <c r="F302" s="23"/>
      <c r="G302" s="24"/>
      <c r="H302" s="23"/>
      <c r="I302" s="23"/>
      <c r="J302" s="23"/>
      <c r="K302" s="23"/>
      <c r="L302" s="23"/>
      <c r="M302" s="23"/>
      <c r="N302" s="25"/>
      <c r="O302" s="26"/>
      <c r="P302" s="26"/>
      <c r="Q302" s="23"/>
      <c r="R302" s="23"/>
      <c r="S302" s="27"/>
      <c r="T302" s="23"/>
      <c r="U302" s="23"/>
      <c r="V302" s="24"/>
      <c r="W302" s="23"/>
      <c r="X302" s="23"/>
      <c r="Y302" s="23"/>
      <c r="Z302" s="23"/>
      <c r="AA302" s="28"/>
      <c r="AB302" s="26"/>
      <c r="AC302" s="26"/>
      <c r="AD302" s="28"/>
      <c r="AE302" s="28"/>
      <c r="AF302" s="26"/>
      <c r="AG302" s="26" t="s">
        <v>50</v>
      </c>
      <c r="AH302" s="26">
        <f>AH301</f>
        <v>321072</v>
      </c>
      <c r="AI302" s="26"/>
      <c r="AJ302" s="26">
        <f>AJ301</f>
        <v>0</v>
      </c>
      <c r="AK302" s="26"/>
      <c r="AL302" s="26">
        <f>AL301</f>
        <v>0</v>
      </c>
    </row>
    <row r="303" spans="1:38" x14ac:dyDescent="0.35">
      <c r="A303" s="23" t="s">
        <v>1088</v>
      </c>
      <c r="B303" s="24"/>
      <c r="C303" s="23" t="s">
        <v>1089</v>
      </c>
      <c r="D303" s="23" t="s">
        <v>1090</v>
      </c>
      <c r="E303" s="23">
        <v>153</v>
      </c>
      <c r="F303" s="23" t="s">
        <v>1091</v>
      </c>
      <c r="G303" s="24" t="s">
        <v>1092</v>
      </c>
      <c r="H303" s="23" t="s">
        <v>42</v>
      </c>
      <c r="I303" s="23" t="s">
        <v>1093</v>
      </c>
      <c r="J303" s="23">
        <v>0</v>
      </c>
      <c r="K303" s="23">
        <v>1</v>
      </c>
      <c r="L303" s="23">
        <v>4</v>
      </c>
      <c r="M303" s="23" t="s">
        <v>44</v>
      </c>
      <c r="N303" s="25">
        <f>((J303*400)+(K303*100))+L303</f>
        <v>104</v>
      </c>
      <c r="O303" s="26">
        <v>500</v>
      </c>
      <c r="P303" s="26">
        <f>N303*O303</f>
        <v>52000</v>
      </c>
      <c r="Q303" s="23">
        <v>1</v>
      </c>
      <c r="R303" s="23" t="s">
        <v>1088</v>
      </c>
      <c r="S303" s="27"/>
      <c r="T303" s="23" t="s">
        <v>1089</v>
      </c>
      <c r="U303" s="23" t="s">
        <v>1094</v>
      </c>
      <c r="V303" s="24" t="s">
        <v>1095</v>
      </c>
      <c r="W303" s="23" t="s">
        <v>47</v>
      </c>
      <c r="X303" s="23" t="s">
        <v>206</v>
      </c>
      <c r="Y303" s="23" t="s">
        <v>49</v>
      </c>
      <c r="Z303" s="23">
        <v>81</v>
      </c>
      <c r="AA303" s="28">
        <v>100</v>
      </c>
      <c r="AB303" s="26">
        <v>6550</v>
      </c>
      <c r="AC303" s="26">
        <f>Z303*AB303</f>
        <v>530550</v>
      </c>
      <c r="AD303" s="28">
        <v>7</v>
      </c>
      <c r="AE303" s="28">
        <v>18</v>
      </c>
      <c r="AF303" s="26">
        <f>(AC303*(100-AE303))/100</f>
        <v>435051</v>
      </c>
      <c r="AG303" s="26">
        <f>P303+AF303</f>
        <v>487051</v>
      </c>
      <c r="AH303" s="26">
        <f>(AG303*AA303)/100</f>
        <v>487051</v>
      </c>
      <c r="AI303" s="26">
        <v>50000000</v>
      </c>
      <c r="AJ303" s="26">
        <f>IF((AI303-AH303) &gt; 1,0,IF((AI303-AH303)&lt;0,AH303-AI303,AI303-AH303))</f>
        <v>0</v>
      </c>
      <c r="AK303" s="26">
        <v>0.02</v>
      </c>
      <c r="AL303" s="26">
        <f>ROUND(AJ303*(AK303/100),2)</f>
        <v>0</v>
      </c>
    </row>
    <row r="304" spans="1:38" x14ac:dyDescent="0.35">
      <c r="A304" s="23"/>
      <c r="B304" s="24"/>
      <c r="C304" s="23"/>
      <c r="D304" s="23"/>
      <c r="E304" s="23"/>
      <c r="F304" s="23"/>
      <c r="G304" s="24"/>
      <c r="H304" s="23"/>
      <c r="I304" s="23"/>
      <c r="J304" s="23"/>
      <c r="K304" s="23"/>
      <c r="L304" s="23"/>
      <c r="M304" s="23"/>
      <c r="N304" s="25"/>
      <c r="O304" s="26"/>
      <c r="P304" s="26"/>
      <c r="Q304" s="23"/>
      <c r="R304" s="23"/>
      <c r="S304" s="27"/>
      <c r="T304" s="23"/>
      <c r="U304" s="23"/>
      <c r="V304" s="24"/>
      <c r="W304" s="23"/>
      <c r="X304" s="23"/>
      <c r="Y304" s="23"/>
      <c r="Z304" s="23"/>
      <c r="AA304" s="28"/>
      <c r="AB304" s="26"/>
      <c r="AC304" s="26"/>
      <c r="AD304" s="28"/>
      <c r="AE304" s="28"/>
      <c r="AF304" s="26"/>
      <c r="AG304" s="26" t="s">
        <v>50</v>
      </c>
      <c r="AH304" s="26">
        <f>AH303</f>
        <v>487051</v>
      </c>
      <c r="AI304" s="26"/>
      <c r="AJ304" s="26">
        <f>AJ303</f>
        <v>0</v>
      </c>
      <c r="AK304" s="26"/>
      <c r="AL304" s="26">
        <f>AL303</f>
        <v>0</v>
      </c>
    </row>
    <row r="305" spans="1:39" x14ac:dyDescent="0.35">
      <c r="A305" s="23" t="s">
        <v>1096</v>
      </c>
      <c r="B305" s="24"/>
      <c r="C305" s="23" t="s">
        <v>1097</v>
      </c>
      <c r="D305" s="23" t="s">
        <v>1098</v>
      </c>
      <c r="E305" s="23">
        <v>154</v>
      </c>
      <c r="F305" s="23" t="s">
        <v>1099</v>
      </c>
      <c r="G305" s="24" t="s">
        <v>1100</v>
      </c>
      <c r="H305" s="23" t="s">
        <v>103</v>
      </c>
      <c r="I305" s="23" t="s">
        <v>1101</v>
      </c>
      <c r="J305" s="23">
        <v>0</v>
      </c>
      <c r="K305" s="23">
        <v>1</v>
      </c>
      <c r="L305" s="23">
        <v>77.12</v>
      </c>
      <c r="M305" s="23" t="s">
        <v>44</v>
      </c>
      <c r="N305" s="25">
        <f>((J305*400)+(K305*100))+L305</f>
        <v>177.12</v>
      </c>
      <c r="O305" s="26">
        <v>180</v>
      </c>
      <c r="P305" s="26">
        <f>N305*O305</f>
        <v>31881.600000000002</v>
      </c>
      <c r="Q305" s="23">
        <v>1</v>
      </c>
      <c r="R305" s="23" t="s">
        <v>1102</v>
      </c>
      <c r="S305" s="27" t="s">
        <v>1103</v>
      </c>
      <c r="T305" s="23" t="s">
        <v>1104</v>
      </c>
      <c r="U305" s="23" t="s">
        <v>1105</v>
      </c>
      <c r="V305" s="24" t="s">
        <v>1106</v>
      </c>
      <c r="W305" s="23" t="s">
        <v>47</v>
      </c>
      <c r="X305" s="23" t="s">
        <v>206</v>
      </c>
      <c r="Y305" s="23" t="s">
        <v>49</v>
      </c>
      <c r="Z305" s="23">
        <v>108</v>
      </c>
      <c r="AA305" s="28">
        <v>100</v>
      </c>
      <c r="AB305" s="26">
        <v>6550</v>
      </c>
      <c r="AC305" s="26">
        <f>Z305*AB305</f>
        <v>707400</v>
      </c>
      <c r="AD305" s="28">
        <v>52</v>
      </c>
      <c r="AE305" s="28">
        <v>85</v>
      </c>
      <c r="AF305" s="26">
        <f>(AC305*(100-AE305))/100</f>
        <v>106110</v>
      </c>
      <c r="AG305" s="26">
        <f>P305+AF305</f>
        <v>137991.6</v>
      </c>
      <c r="AH305" s="26">
        <f>(AG305*AA305)/100</f>
        <v>137991.6</v>
      </c>
      <c r="AI305" s="26">
        <f>IF(AF305&lt;=10000000,AF305,10000000)</f>
        <v>106110</v>
      </c>
      <c r="AJ305" s="26">
        <f>IF((AI305-AH305) &gt; 1,0,IF((AI305-AH305)&lt;0,AH305-AI305,AI305-AH305))</f>
        <v>31881.600000000006</v>
      </c>
      <c r="AK305" s="26">
        <v>0.02</v>
      </c>
      <c r="AL305" s="26">
        <f>ROUND(AJ305*(AK305/100),2)</f>
        <v>6.38</v>
      </c>
    </row>
    <row r="306" spans="1:39" x14ac:dyDescent="0.35">
      <c r="A306" s="23"/>
      <c r="B306" s="24"/>
      <c r="C306" s="23"/>
      <c r="D306" s="23"/>
      <c r="E306" s="23"/>
      <c r="F306" s="23"/>
      <c r="G306" s="24"/>
      <c r="H306" s="23"/>
      <c r="I306" s="23"/>
      <c r="J306" s="23">
        <v>0</v>
      </c>
      <c r="K306" s="23">
        <v>0</v>
      </c>
      <c r="L306" s="23">
        <v>33</v>
      </c>
      <c r="M306" s="23" t="s">
        <v>44</v>
      </c>
      <c r="N306" s="25">
        <f>((J306*400)+(K306*100))+L306</f>
        <v>33</v>
      </c>
      <c r="O306" s="26">
        <v>180</v>
      </c>
      <c r="P306" s="26">
        <f>N306*O306</f>
        <v>5940</v>
      </c>
      <c r="Q306" s="23">
        <v>1</v>
      </c>
      <c r="R306" s="23" t="s">
        <v>1107</v>
      </c>
      <c r="S306" s="27" t="s">
        <v>1108</v>
      </c>
      <c r="T306" s="23" t="s">
        <v>1109</v>
      </c>
      <c r="U306" s="23" t="s">
        <v>1110</v>
      </c>
      <c r="V306" s="24" t="s">
        <v>1111</v>
      </c>
      <c r="W306" s="23" t="s">
        <v>47</v>
      </c>
      <c r="X306" s="23" t="s">
        <v>253</v>
      </c>
      <c r="Y306" s="23" t="s">
        <v>49</v>
      </c>
      <c r="Z306" s="23">
        <v>203.5</v>
      </c>
      <c r="AA306" s="28">
        <v>100</v>
      </c>
      <c r="AB306" s="26">
        <v>6550</v>
      </c>
      <c r="AC306" s="26">
        <f>Z306*AB306</f>
        <v>1332925</v>
      </c>
      <c r="AD306" s="28">
        <v>52</v>
      </c>
      <c r="AE306" s="28">
        <v>93</v>
      </c>
      <c r="AF306" s="26">
        <f>(AC306*(100-AE306))/100</f>
        <v>93304.75</v>
      </c>
      <c r="AG306" s="26">
        <f>P306+AF306</f>
        <v>99244.75</v>
      </c>
      <c r="AH306" s="26">
        <f>(AG306*AA306)/100</f>
        <v>99244.75</v>
      </c>
      <c r="AI306" s="26">
        <f>IF(AF306&lt;=10000000,AF306,10000000)</f>
        <v>93304.75</v>
      </c>
      <c r="AJ306" s="26">
        <f>IF((AI306-AH306) &gt; 1,0,IF((AI306-AH306)&lt;0,AH306-AI306,AI306-AH306))</f>
        <v>5940</v>
      </c>
      <c r="AK306" s="26">
        <v>0.02</v>
      </c>
      <c r="AL306" s="26">
        <f>ROUND(AJ306*(AK306/100),2)</f>
        <v>1.19</v>
      </c>
      <c r="AM306" s="3" t="s">
        <v>404</v>
      </c>
    </row>
    <row r="307" spans="1:39" x14ac:dyDescent="0.35">
      <c r="A307" s="23"/>
      <c r="B307" s="24"/>
      <c r="C307" s="23"/>
      <c r="D307" s="23"/>
      <c r="E307" s="23"/>
      <c r="F307" s="23"/>
      <c r="G307" s="24"/>
      <c r="H307" s="23"/>
      <c r="I307" s="23"/>
      <c r="J307" s="23">
        <v>0</v>
      </c>
      <c r="K307" s="23">
        <v>0</v>
      </c>
      <c r="L307" s="23">
        <v>54.38</v>
      </c>
      <c r="M307" s="23" t="s">
        <v>44</v>
      </c>
      <c r="N307" s="25">
        <f>((J307*400)+(K307*100))+L307</f>
        <v>54.38</v>
      </c>
      <c r="O307" s="26">
        <v>180</v>
      </c>
      <c r="P307" s="26">
        <f>N307*O307</f>
        <v>9788.4</v>
      </c>
      <c r="Q307" s="23">
        <v>1</v>
      </c>
      <c r="R307" s="23" t="s">
        <v>1112</v>
      </c>
      <c r="S307" s="27" t="s">
        <v>1113</v>
      </c>
      <c r="T307" s="23" t="s">
        <v>1114</v>
      </c>
      <c r="U307" s="23" t="s">
        <v>1115</v>
      </c>
      <c r="V307" s="24" t="s">
        <v>1116</v>
      </c>
      <c r="W307" s="23" t="s">
        <v>47</v>
      </c>
      <c r="X307" s="23" t="s">
        <v>253</v>
      </c>
      <c r="Y307" s="23" t="s">
        <v>49</v>
      </c>
      <c r="Z307" s="23">
        <v>315.5</v>
      </c>
      <c r="AA307" s="28">
        <v>100</v>
      </c>
      <c r="AB307" s="26">
        <v>6550</v>
      </c>
      <c r="AC307" s="26">
        <f>Z307*AB307</f>
        <v>2066525</v>
      </c>
      <c r="AD307" s="28">
        <v>52</v>
      </c>
      <c r="AE307" s="28">
        <v>93</v>
      </c>
      <c r="AF307" s="26">
        <f>(AC307*(100-AE307))/100</f>
        <v>144656.75</v>
      </c>
      <c r="AG307" s="26">
        <f>P307+AF307</f>
        <v>154445.15</v>
      </c>
      <c r="AH307" s="26">
        <f>(AG307*AA307)/100</f>
        <v>154445.15</v>
      </c>
      <c r="AI307" s="26">
        <f>IF(AF307&lt;=10000000,AF307,10000000)</f>
        <v>144656.75</v>
      </c>
      <c r="AJ307" s="26">
        <f>IF((AI307-AH307) &gt; 1,0,IF((AI307-AH307)&lt;0,AH307-AI307,AI307-AH307))</f>
        <v>9788.3999999999942</v>
      </c>
      <c r="AK307" s="26">
        <v>0.02</v>
      </c>
      <c r="AL307" s="26">
        <f>ROUND(AJ307*(AK307/100),2)</f>
        <v>1.96</v>
      </c>
      <c r="AM307" s="3" t="s">
        <v>404</v>
      </c>
    </row>
    <row r="308" spans="1:39" x14ac:dyDescent="0.35">
      <c r="A308" s="23"/>
      <c r="B308" s="24"/>
      <c r="C308" s="23"/>
      <c r="D308" s="23"/>
      <c r="E308" s="23"/>
      <c r="F308" s="23"/>
      <c r="G308" s="24"/>
      <c r="H308" s="23"/>
      <c r="I308" s="23"/>
      <c r="J308" s="23">
        <v>0</v>
      </c>
      <c r="K308" s="23">
        <v>0</v>
      </c>
      <c r="L308" s="23">
        <v>40.5</v>
      </c>
      <c r="M308" s="23" t="s">
        <v>44</v>
      </c>
      <c r="N308" s="25">
        <f>((J308*400)+(K308*100))+L308</f>
        <v>40.5</v>
      </c>
      <c r="O308" s="26">
        <v>180</v>
      </c>
      <c r="P308" s="26">
        <f>N308*O308</f>
        <v>7290</v>
      </c>
      <c r="Q308" s="23">
        <v>1</v>
      </c>
      <c r="R308" s="23" t="s">
        <v>1096</v>
      </c>
      <c r="S308" s="27"/>
      <c r="T308" s="23" t="s">
        <v>1097</v>
      </c>
      <c r="U308" s="23" t="s">
        <v>1115</v>
      </c>
      <c r="V308" s="24" t="s">
        <v>1117</v>
      </c>
      <c r="W308" s="23" t="s">
        <v>47</v>
      </c>
      <c r="X308" s="23" t="s">
        <v>206</v>
      </c>
      <c r="Y308" s="23" t="s">
        <v>49</v>
      </c>
      <c r="Z308" s="23">
        <v>162</v>
      </c>
      <c r="AA308" s="28">
        <v>100</v>
      </c>
      <c r="AB308" s="26">
        <v>6550</v>
      </c>
      <c r="AC308" s="26">
        <f>Z308*AB308</f>
        <v>1061100</v>
      </c>
      <c r="AD308" s="28">
        <v>52</v>
      </c>
      <c r="AE308" s="28">
        <v>85</v>
      </c>
      <c r="AF308" s="26">
        <f>(AC308*(100-AE308))/100</f>
        <v>159165</v>
      </c>
      <c r="AG308" s="26">
        <f>P308+AF308</f>
        <v>166455</v>
      </c>
      <c r="AH308" s="26">
        <f>(AG308*AA308)/100</f>
        <v>166455</v>
      </c>
      <c r="AI308" s="26">
        <f>IF(AF308&lt;=10000000,AF308,10000000)</f>
        <v>159165</v>
      </c>
      <c r="AJ308" s="26">
        <f>IF((AI308-AH308) &gt; 1,0,IF((AI308-AH308)&lt;0,AH308-AI308,AI308-AH308))</f>
        <v>7290</v>
      </c>
      <c r="AK308" s="26">
        <v>0.02</v>
      </c>
      <c r="AL308" s="26">
        <f>ROUND(AJ308*(AK308/100),2)</f>
        <v>1.46</v>
      </c>
    </row>
    <row r="309" spans="1:39" x14ac:dyDescent="0.35">
      <c r="A309" s="23"/>
      <c r="B309" s="24"/>
      <c r="C309" s="23"/>
      <c r="D309" s="23"/>
      <c r="E309" s="23"/>
      <c r="F309" s="23"/>
      <c r="G309" s="24"/>
      <c r="H309" s="23"/>
      <c r="I309" s="23"/>
      <c r="J309" s="23"/>
      <c r="K309" s="23"/>
      <c r="L309" s="23"/>
      <c r="M309" s="23"/>
      <c r="N309" s="25"/>
      <c r="O309" s="26"/>
      <c r="P309" s="26"/>
      <c r="Q309" s="23"/>
      <c r="R309" s="23"/>
      <c r="S309" s="27"/>
      <c r="T309" s="23"/>
      <c r="U309" s="23"/>
      <c r="V309" s="24"/>
      <c r="W309" s="23"/>
      <c r="X309" s="23"/>
      <c r="Y309" s="23"/>
      <c r="Z309" s="23"/>
      <c r="AA309" s="28"/>
      <c r="AB309" s="26"/>
      <c r="AC309" s="26"/>
      <c r="AD309" s="28"/>
      <c r="AE309" s="28"/>
      <c r="AF309" s="26"/>
      <c r="AG309" s="26" t="s">
        <v>50</v>
      </c>
      <c r="AH309" s="26">
        <f>SUM(AH305:AH308)</f>
        <v>558136.5</v>
      </c>
      <c r="AI309" s="26"/>
      <c r="AJ309" s="26">
        <f>SUM(AJ305:AJ308)</f>
        <v>54900</v>
      </c>
      <c r="AK309" s="26"/>
      <c r="AL309" s="26">
        <f>SUM(AL305:AL308)</f>
        <v>10.990000000000002</v>
      </c>
    </row>
    <row r="310" spans="1:39" x14ac:dyDescent="0.35">
      <c r="A310" s="23" t="s">
        <v>1118</v>
      </c>
      <c r="B310" s="24"/>
      <c r="C310" s="23" t="s">
        <v>1119</v>
      </c>
      <c r="D310" s="23" t="s">
        <v>1120</v>
      </c>
      <c r="E310" s="23">
        <v>155</v>
      </c>
      <c r="F310" s="23" t="s">
        <v>1121</v>
      </c>
      <c r="G310" s="24" t="s">
        <v>1122</v>
      </c>
      <c r="H310" s="23" t="s">
        <v>42</v>
      </c>
      <c r="I310" s="23" t="s">
        <v>1123</v>
      </c>
      <c r="J310" s="23">
        <v>9</v>
      </c>
      <c r="K310" s="23">
        <v>3</v>
      </c>
      <c r="L310" s="23">
        <v>55.9</v>
      </c>
      <c r="M310" s="23" t="s">
        <v>58</v>
      </c>
      <c r="N310" s="25">
        <f>((J310*400)+(K310*100))+L310</f>
        <v>3955.9</v>
      </c>
      <c r="O310" s="26">
        <v>180</v>
      </c>
      <c r="P310" s="26">
        <f>N310*O310</f>
        <v>712062</v>
      </c>
      <c r="Q310" s="23"/>
      <c r="R310" s="23"/>
      <c r="S310" s="27"/>
      <c r="T310" s="23"/>
      <c r="U310" s="23"/>
      <c r="V310" s="24"/>
      <c r="W310" s="23"/>
      <c r="X310" s="23"/>
      <c r="Y310" s="23"/>
      <c r="Z310" s="23"/>
      <c r="AA310" s="28"/>
      <c r="AB310" s="26"/>
      <c r="AC310" s="26"/>
      <c r="AD310" s="28"/>
      <c r="AE310" s="28"/>
      <c r="AF310" s="26"/>
      <c r="AG310" s="26">
        <f>AF310+P310</f>
        <v>712062</v>
      </c>
      <c r="AH310" s="26">
        <f>AG310</f>
        <v>712062</v>
      </c>
      <c r="AI310" s="26">
        <v>50000000</v>
      </c>
      <c r="AJ310" s="26">
        <f>IF((AI310-AH310) &gt; 1,0,IF((AI310-AH310)&lt;0,AH310-AI310,AI310-AH310))</f>
        <v>0</v>
      </c>
      <c r="AK310" s="26">
        <v>0.01</v>
      </c>
      <c r="AL310" s="26">
        <f>AJ310*(AK310/100)</f>
        <v>0</v>
      </c>
    </row>
    <row r="311" spans="1:39" x14ac:dyDescent="0.35">
      <c r="A311" s="23"/>
      <c r="B311" s="24"/>
      <c r="C311" s="23"/>
      <c r="D311" s="23"/>
      <c r="E311" s="23"/>
      <c r="F311" s="23"/>
      <c r="G311" s="24"/>
      <c r="H311" s="23"/>
      <c r="I311" s="23"/>
      <c r="J311" s="23"/>
      <c r="K311" s="23"/>
      <c r="L311" s="23"/>
      <c r="M311" s="23"/>
      <c r="N311" s="25"/>
      <c r="O311" s="26"/>
      <c r="P311" s="26"/>
      <c r="Q311" s="23"/>
      <c r="R311" s="23"/>
      <c r="S311" s="27"/>
      <c r="T311" s="23"/>
      <c r="U311" s="23"/>
      <c r="V311" s="24"/>
      <c r="W311" s="23"/>
      <c r="X311" s="23"/>
      <c r="Y311" s="23"/>
      <c r="Z311" s="23"/>
      <c r="AA311" s="28"/>
      <c r="AB311" s="26"/>
      <c r="AC311" s="26"/>
      <c r="AD311" s="28"/>
      <c r="AE311" s="28"/>
      <c r="AF311" s="26"/>
      <c r="AG311" s="26" t="s">
        <v>50</v>
      </c>
      <c r="AH311" s="26">
        <f>AH310</f>
        <v>712062</v>
      </c>
      <c r="AI311" s="26"/>
      <c r="AJ311" s="26">
        <f>AJ310</f>
        <v>0</v>
      </c>
      <c r="AK311" s="26"/>
      <c r="AL311" s="26">
        <f>AL310</f>
        <v>0</v>
      </c>
    </row>
    <row r="312" spans="1:39" x14ac:dyDescent="0.35">
      <c r="A312" s="23" t="s">
        <v>1124</v>
      </c>
      <c r="B312" s="24" t="s">
        <v>1125</v>
      </c>
      <c r="C312" s="23" t="s">
        <v>1126</v>
      </c>
      <c r="D312" s="23" t="s">
        <v>1127</v>
      </c>
      <c r="E312" s="23">
        <v>156</v>
      </c>
      <c r="F312" s="23" t="s">
        <v>1128</v>
      </c>
      <c r="G312" s="24" t="s">
        <v>1129</v>
      </c>
      <c r="H312" s="23" t="s">
        <v>42</v>
      </c>
      <c r="I312" s="23" t="s">
        <v>1130</v>
      </c>
      <c r="J312" s="23">
        <v>0</v>
      </c>
      <c r="K312" s="23">
        <v>0</v>
      </c>
      <c r="L312" s="23">
        <v>63</v>
      </c>
      <c r="M312" s="23" t="s">
        <v>44</v>
      </c>
      <c r="N312" s="25">
        <f>((J312*400)+(K312*100))+L312</f>
        <v>63</v>
      </c>
      <c r="O312" s="26">
        <v>180</v>
      </c>
      <c r="P312" s="26">
        <f>N312*O312</f>
        <v>11340</v>
      </c>
      <c r="Q312" s="23">
        <v>1</v>
      </c>
      <c r="R312" s="23" t="s">
        <v>1124</v>
      </c>
      <c r="S312" s="27" t="s">
        <v>1125</v>
      </c>
      <c r="T312" s="23" t="s">
        <v>1126</v>
      </c>
      <c r="U312" s="23" t="s">
        <v>1131</v>
      </c>
      <c r="V312" s="24" t="s">
        <v>1132</v>
      </c>
      <c r="W312" s="23" t="s">
        <v>47</v>
      </c>
      <c r="X312" s="23" t="s">
        <v>206</v>
      </c>
      <c r="Y312" s="23" t="s">
        <v>49</v>
      </c>
      <c r="Z312" s="23">
        <v>80</v>
      </c>
      <c r="AA312" s="28">
        <v>100</v>
      </c>
      <c r="AB312" s="26">
        <v>6550</v>
      </c>
      <c r="AC312" s="26">
        <f>Z312*AB312</f>
        <v>524000</v>
      </c>
      <c r="AD312" s="28">
        <v>12</v>
      </c>
      <c r="AE312" s="28">
        <v>38</v>
      </c>
      <c r="AF312" s="26">
        <f>(AC312*(100-AE312))/100</f>
        <v>324880</v>
      </c>
      <c r="AG312" s="26">
        <f>P312+AF312</f>
        <v>336220</v>
      </c>
      <c r="AH312" s="26">
        <f>(AG312*AA312)/100</f>
        <v>336220</v>
      </c>
      <c r="AI312" s="26">
        <v>50000000</v>
      </c>
      <c r="AJ312" s="26">
        <f>IF((AI312-AH312) &gt; 1,0,IF((AI312-AH312)&lt;0,AH312-AI312,AI312-AH312))</f>
        <v>0</v>
      </c>
      <c r="AK312" s="26">
        <v>0.02</v>
      </c>
      <c r="AL312" s="26">
        <f>ROUND(AJ312*(AK312/100),2)</f>
        <v>0</v>
      </c>
    </row>
    <row r="313" spans="1:39" x14ac:dyDescent="0.35">
      <c r="A313" s="23"/>
      <c r="B313" s="24"/>
      <c r="C313" s="23"/>
      <c r="D313" s="23"/>
      <c r="E313" s="23"/>
      <c r="F313" s="23"/>
      <c r="G313" s="24"/>
      <c r="H313" s="23"/>
      <c r="I313" s="23"/>
      <c r="J313" s="23"/>
      <c r="K313" s="23"/>
      <c r="L313" s="23"/>
      <c r="M313" s="23"/>
      <c r="N313" s="25"/>
      <c r="O313" s="26"/>
      <c r="P313" s="26"/>
      <c r="Q313" s="23"/>
      <c r="R313" s="23"/>
      <c r="S313" s="27"/>
      <c r="T313" s="23"/>
      <c r="U313" s="23"/>
      <c r="V313" s="24"/>
      <c r="W313" s="23"/>
      <c r="X313" s="23"/>
      <c r="Y313" s="23"/>
      <c r="Z313" s="23"/>
      <c r="AA313" s="28"/>
      <c r="AB313" s="26"/>
      <c r="AC313" s="26"/>
      <c r="AD313" s="28"/>
      <c r="AE313" s="28"/>
      <c r="AF313" s="26"/>
      <c r="AG313" s="26" t="s">
        <v>50</v>
      </c>
      <c r="AH313" s="26">
        <f>AH312</f>
        <v>336220</v>
      </c>
      <c r="AI313" s="26"/>
      <c r="AJ313" s="26">
        <f>AJ312</f>
        <v>0</v>
      </c>
      <c r="AK313" s="26"/>
      <c r="AL313" s="26">
        <f>AL312</f>
        <v>0</v>
      </c>
    </row>
    <row r="314" spans="1:39" x14ac:dyDescent="0.35">
      <c r="A314" s="23" t="s">
        <v>1133</v>
      </c>
      <c r="B314" s="24" t="s">
        <v>1134</v>
      </c>
      <c r="C314" s="23" t="s">
        <v>1135</v>
      </c>
      <c r="D314" s="23" t="s">
        <v>1136</v>
      </c>
      <c r="E314" s="23">
        <v>157</v>
      </c>
      <c r="F314" s="23" t="s">
        <v>1137</v>
      </c>
      <c r="G314" s="24" t="s">
        <v>1138</v>
      </c>
      <c r="H314" s="23" t="s">
        <v>42</v>
      </c>
      <c r="I314" s="23" t="s">
        <v>1139</v>
      </c>
      <c r="J314" s="23">
        <v>0</v>
      </c>
      <c r="K314" s="23">
        <v>1</v>
      </c>
      <c r="L314" s="23">
        <v>24</v>
      </c>
      <c r="M314" s="23" t="s">
        <v>58</v>
      </c>
      <c r="N314" s="25">
        <f>((J314*400)+(K314*100))+L314</f>
        <v>124</v>
      </c>
      <c r="O314" s="26">
        <v>1750</v>
      </c>
      <c r="P314" s="26">
        <f>N314*O314</f>
        <v>217000</v>
      </c>
      <c r="Q314" s="23"/>
      <c r="R314" s="23"/>
      <c r="S314" s="27"/>
      <c r="T314" s="23"/>
      <c r="U314" s="23"/>
      <c r="V314" s="24"/>
      <c r="W314" s="23"/>
      <c r="X314" s="23"/>
      <c r="Y314" s="23"/>
      <c r="Z314" s="23"/>
      <c r="AA314" s="28"/>
      <c r="AB314" s="26"/>
      <c r="AC314" s="26"/>
      <c r="AD314" s="28"/>
      <c r="AE314" s="28"/>
      <c r="AF314" s="26"/>
      <c r="AG314" s="26">
        <f>AF314+P314</f>
        <v>217000</v>
      </c>
      <c r="AH314" s="26">
        <f>AG314</f>
        <v>217000</v>
      </c>
      <c r="AI314" s="26">
        <v>50000000</v>
      </c>
      <c r="AJ314" s="26">
        <f>IF((AI314-AH314) &gt; 1,0,IF((AI314-AH314)&lt;0,AH314-AI314,AI314-AH314))</f>
        <v>0</v>
      </c>
      <c r="AK314" s="26">
        <v>0.01</v>
      </c>
      <c r="AL314" s="26">
        <f>AJ314*(AK314/100)</f>
        <v>0</v>
      </c>
    </row>
    <row r="315" spans="1:39" x14ac:dyDescent="0.35">
      <c r="A315" s="23"/>
      <c r="B315" s="24"/>
      <c r="C315" s="23"/>
      <c r="D315" s="23"/>
      <c r="E315" s="23"/>
      <c r="F315" s="23"/>
      <c r="G315" s="24"/>
      <c r="H315" s="23"/>
      <c r="I315" s="23"/>
      <c r="J315" s="23"/>
      <c r="K315" s="23"/>
      <c r="L315" s="23"/>
      <c r="M315" s="23"/>
      <c r="N315" s="25"/>
      <c r="O315" s="26"/>
      <c r="P315" s="26"/>
      <c r="Q315" s="23"/>
      <c r="R315" s="23"/>
      <c r="S315" s="27"/>
      <c r="T315" s="23"/>
      <c r="U315" s="23"/>
      <c r="V315" s="24"/>
      <c r="W315" s="23"/>
      <c r="X315" s="23"/>
      <c r="Y315" s="23"/>
      <c r="Z315" s="23"/>
      <c r="AA315" s="28"/>
      <c r="AB315" s="26"/>
      <c r="AC315" s="26"/>
      <c r="AD315" s="28"/>
      <c r="AE315" s="28"/>
      <c r="AF315" s="26"/>
      <c r="AG315" s="26" t="s">
        <v>50</v>
      </c>
      <c r="AH315" s="26">
        <f>AH314</f>
        <v>217000</v>
      </c>
      <c r="AI315" s="26"/>
      <c r="AJ315" s="26">
        <f>AJ314</f>
        <v>0</v>
      </c>
      <c r="AK315" s="26"/>
      <c r="AL315" s="26">
        <f>AL314</f>
        <v>0</v>
      </c>
    </row>
    <row r="316" spans="1:39" x14ac:dyDescent="0.35">
      <c r="A316" s="23" t="s">
        <v>1140</v>
      </c>
      <c r="B316" s="24" t="s">
        <v>1141</v>
      </c>
      <c r="C316" s="23" t="s">
        <v>1142</v>
      </c>
      <c r="D316" s="23" t="s">
        <v>1143</v>
      </c>
      <c r="E316" s="23">
        <v>158</v>
      </c>
      <c r="F316" s="23" t="s">
        <v>1144</v>
      </c>
      <c r="G316" s="24" t="s">
        <v>1145</v>
      </c>
      <c r="H316" s="23" t="s">
        <v>42</v>
      </c>
      <c r="I316" s="23" t="s">
        <v>1146</v>
      </c>
      <c r="J316" s="23">
        <v>2</v>
      </c>
      <c r="K316" s="23">
        <v>3</v>
      </c>
      <c r="L316" s="23">
        <v>50</v>
      </c>
      <c r="M316" s="23" t="s">
        <v>58</v>
      </c>
      <c r="N316" s="25">
        <f>((J316*400)+(K316*100))+L316</f>
        <v>1150</v>
      </c>
      <c r="O316" s="26">
        <v>180</v>
      </c>
      <c r="P316" s="26">
        <f>N316*O316</f>
        <v>207000</v>
      </c>
      <c r="Q316" s="23"/>
      <c r="R316" s="23"/>
      <c r="S316" s="27"/>
      <c r="T316" s="23"/>
      <c r="U316" s="23"/>
      <c r="V316" s="24"/>
      <c r="W316" s="23"/>
      <c r="X316" s="23"/>
      <c r="Y316" s="23"/>
      <c r="Z316" s="23"/>
      <c r="AA316" s="28"/>
      <c r="AB316" s="26"/>
      <c r="AC316" s="26"/>
      <c r="AD316" s="28"/>
      <c r="AE316" s="28"/>
      <c r="AF316" s="26"/>
      <c r="AG316" s="26">
        <f>AF316+P316</f>
        <v>207000</v>
      </c>
      <c r="AH316" s="26">
        <f>AG316</f>
        <v>207000</v>
      </c>
      <c r="AI316" s="26">
        <v>50000000</v>
      </c>
      <c r="AJ316" s="26">
        <f>IF((AI316-AH316) &gt; 1,0,IF((AI316-AH316)&lt;0,AH316-AI316,AI316-AH316))</f>
        <v>0</v>
      </c>
      <c r="AK316" s="26">
        <v>0.01</v>
      </c>
      <c r="AL316" s="26">
        <f>AJ316*(AK316/100)</f>
        <v>0</v>
      </c>
    </row>
    <row r="317" spans="1:39" x14ac:dyDescent="0.35">
      <c r="A317" s="23"/>
      <c r="B317" s="24"/>
      <c r="C317" s="23"/>
      <c r="D317" s="23"/>
      <c r="E317" s="23">
        <v>159</v>
      </c>
      <c r="F317" s="23" t="s">
        <v>1147</v>
      </c>
      <c r="G317" s="24" t="s">
        <v>1148</v>
      </c>
      <c r="H317" s="23" t="s">
        <v>42</v>
      </c>
      <c r="I317" s="23" t="s">
        <v>1149</v>
      </c>
      <c r="J317" s="23">
        <v>5</v>
      </c>
      <c r="K317" s="23">
        <v>0</v>
      </c>
      <c r="L317" s="23">
        <v>82</v>
      </c>
      <c r="M317" s="23" t="s">
        <v>58</v>
      </c>
      <c r="N317" s="25">
        <f>((J317*400)+(K317*100))+L317</f>
        <v>2082</v>
      </c>
      <c r="O317" s="26">
        <v>380</v>
      </c>
      <c r="P317" s="26">
        <f>N317*O317</f>
        <v>791160</v>
      </c>
      <c r="Q317" s="23"/>
      <c r="R317" s="23"/>
      <c r="S317" s="27"/>
      <c r="T317" s="23"/>
      <c r="U317" s="23"/>
      <c r="V317" s="24"/>
      <c r="W317" s="23"/>
      <c r="X317" s="23"/>
      <c r="Y317" s="23"/>
      <c r="Z317" s="23"/>
      <c r="AA317" s="28"/>
      <c r="AB317" s="26"/>
      <c r="AC317" s="26"/>
      <c r="AD317" s="28"/>
      <c r="AE317" s="28"/>
      <c r="AF317" s="26"/>
      <c r="AG317" s="26">
        <f>AF317+P317</f>
        <v>791160</v>
      </c>
      <c r="AH317" s="26">
        <f>AG317</f>
        <v>791160</v>
      </c>
      <c r="AI317" s="26">
        <v>50000000</v>
      </c>
      <c r="AJ317" s="26">
        <f>IF((AI317-AH317) &gt; 1,0,IF((AI317-AH317)&lt;0,AH317-AI317,AI317-AH317))</f>
        <v>0</v>
      </c>
      <c r="AK317" s="26">
        <v>0.01</v>
      </c>
      <c r="AL317" s="26">
        <f>AJ317*(AK317/100)</f>
        <v>0</v>
      </c>
    </row>
    <row r="318" spans="1:39" x14ac:dyDescent="0.35">
      <c r="A318" s="23"/>
      <c r="B318" s="24"/>
      <c r="C318" s="23"/>
      <c r="D318" s="23"/>
      <c r="E318" s="23"/>
      <c r="F318" s="23"/>
      <c r="G318" s="24"/>
      <c r="H318" s="23"/>
      <c r="I318" s="23"/>
      <c r="J318" s="23"/>
      <c r="K318" s="23"/>
      <c r="L318" s="23"/>
      <c r="M318" s="23"/>
      <c r="N318" s="25"/>
      <c r="O318" s="26"/>
      <c r="P318" s="26"/>
      <c r="Q318" s="23"/>
      <c r="R318" s="23"/>
      <c r="S318" s="27"/>
      <c r="T318" s="23"/>
      <c r="U318" s="23"/>
      <c r="V318" s="24"/>
      <c r="W318" s="23"/>
      <c r="X318" s="23"/>
      <c r="Y318" s="23"/>
      <c r="Z318" s="23"/>
      <c r="AA318" s="28"/>
      <c r="AB318" s="26"/>
      <c r="AC318" s="26"/>
      <c r="AD318" s="28"/>
      <c r="AE318" s="28"/>
      <c r="AF318" s="26"/>
      <c r="AG318" s="26" t="s">
        <v>50</v>
      </c>
      <c r="AH318" s="26">
        <f>SUM(AH316:AH317)</f>
        <v>998160</v>
      </c>
      <c r="AI318" s="26"/>
      <c r="AJ318" s="26">
        <f>SUM(AJ316:AJ317)</f>
        <v>0</v>
      </c>
      <c r="AK318" s="26"/>
      <c r="AL318" s="26">
        <f>SUM(AL316:AL317)</f>
        <v>0</v>
      </c>
    </row>
    <row r="319" spans="1:39" x14ac:dyDescent="0.35">
      <c r="A319" s="23" t="s">
        <v>1150</v>
      </c>
      <c r="B319" s="24"/>
      <c r="C319" s="23" t="s">
        <v>1151</v>
      </c>
      <c r="D319" s="23" t="s">
        <v>1152</v>
      </c>
      <c r="E319" s="23">
        <v>160</v>
      </c>
      <c r="F319" s="23" t="s">
        <v>1153</v>
      </c>
      <c r="G319" s="24" t="s">
        <v>1154</v>
      </c>
      <c r="H319" s="23" t="s">
        <v>437</v>
      </c>
      <c r="I319" s="23" t="s">
        <v>1155</v>
      </c>
      <c r="J319" s="23">
        <v>1</v>
      </c>
      <c r="K319" s="23">
        <v>1</v>
      </c>
      <c r="L319" s="23">
        <v>11</v>
      </c>
      <c r="M319" s="23" t="s">
        <v>391</v>
      </c>
      <c r="N319" s="25">
        <f>((J319*400)+(K319*100))+L319</f>
        <v>511</v>
      </c>
      <c r="O319" s="26">
        <v>180</v>
      </c>
      <c r="P319" s="26">
        <f>N319*O319</f>
        <v>91980</v>
      </c>
      <c r="Q319" s="23">
        <v>1</v>
      </c>
      <c r="R319" s="23" t="s">
        <v>1150</v>
      </c>
      <c r="S319" s="27"/>
      <c r="T319" s="23" t="s">
        <v>1151</v>
      </c>
      <c r="U319" s="23" t="s">
        <v>1156</v>
      </c>
      <c r="V319" s="24" t="s">
        <v>1157</v>
      </c>
      <c r="W319" s="23" t="s">
        <v>47</v>
      </c>
      <c r="X319" s="23" t="s">
        <v>48</v>
      </c>
      <c r="Y319" s="23" t="s">
        <v>254</v>
      </c>
      <c r="Z319" s="23">
        <v>36</v>
      </c>
      <c r="AA319" s="28">
        <v>22.22</v>
      </c>
      <c r="AB319" s="26">
        <v>6550</v>
      </c>
      <c r="AC319" s="26">
        <f>Z319*AB319</f>
        <v>235800</v>
      </c>
      <c r="AD319" s="28">
        <v>6</v>
      </c>
      <c r="AE319" s="28">
        <v>6</v>
      </c>
      <c r="AF319" s="26">
        <f>(AC319*(100-AE319))/100</f>
        <v>221652</v>
      </c>
      <c r="AG319" s="26">
        <f>P319+AF319+AF320</f>
        <v>1089414</v>
      </c>
      <c r="AH319" s="26">
        <f>(AG319*AA319)/100</f>
        <v>242067.79079999999</v>
      </c>
      <c r="AI319" s="26">
        <v>0</v>
      </c>
      <c r="AJ319" s="26">
        <f>IF((AI319-AH319) &gt; 1,0,IF((AI319-AH319)&lt;0,AH319-AI319,AI319-AH319))</f>
        <v>242067.79079999999</v>
      </c>
      <c r="AK319" s="26">
        <v>0.3</v>
      </c>
      <c r="AL319" s="26">
        <f>ROUND(AJ319*(AK319/100),2)</f>
        <v>726.2</v>
      </c>
    </row>
    <row r="320" spans="1:39" x14ac:dyDescent="0.35">
      <c r="A320" s="23"/>
      <c r="B320" s="24"/>
      <c r="C320" s="23"/>
      <c r="D320" s="23"/>
      <c r="E320" s="23"/>
      <c r="F320" s="23"/>
      <c r="G320" s="24"/>
      <c r="H320" s="23"/>
      <c r="I320" s="23"/>
      <c r="J320" s="23"/>
      <c r="K320" s="23"/>
      <c r="L320" s="23"/>
      <c r="M320" s="23"/>
      <c r="N320" s="25"/>
      <c r="O320" s="26"/>
      <c r="P320" s="26"/>
      <c r="Q320" s="23"/>
      <c r="R320" s="23"/>
      <c r="S320" s="27"/>
      <c r="T320" s="23"/>
      <c r="U320" s="23"/>
      <c r="V320" s="24"/>
      <c r="W320" s="23"/>
      <c r="X320" s="23"/>
      <c r="Y320" s="23" t="s">
        <v>49</v>
      </c>
      <c r="Z320" s="23">
        <v>126</v>
      </c>
      <c r="AA320" s="28">
        <v>77.78</v>
      </c>
      <c r="AB320" s="26">
        <v>6550</v>
      </c>
      <c r="AC320" s="26">
        <f>Z320*AB320</f>
        <v>825300</v>
      </c>
      <c r="AD320" s="28">
        <v>6</v>
      </c>
      <c r="AE320" s="28">
        <v>6</v>
      </c>
      <c r="AF320" s="26">
        <f>(AC320*(100-AE320))/100</f>
        <v>775782</v>
      </c>
      <c r="AG320" s="26">
        <f>P319+AF319+AF320</f>
        <v>1089414</v>
      </c>
      <c r="AH320" s="26">
        <f>(AG320*AA320)/100</f>
        <v>847346.20920000004</v>
      </c>
      <c r="AI320" s="26">
        <f>IF(AF320&lt;=10000000,AF320,10000000)</f>
        <v>775782</v>
      </c>
      <c r="AJ320" s="26">
        <f>IF((AI320-AH320) &gt; 1,0,IF((AI320-AH320)&lt;0,AH320-AI320,AI320-AH320))</f>
        <v>71564.209200000041</v>
      </c>
      <c r="AK320" s="26">
        <v>0.02</v>
      </c>
      <c r="AL320" s="26">
        <f>ROUND(AJ320*(AK320/100),2)</f>
        <v>14.31</v>
      </c>
    </row>
    <row r="321" spans="1:39" x14ac:dyDescent="0.35">
      <c r="A321" s="23"/>
      <c r="B321" s="24"/>
      <c r="C321" s="23"/>
      <c r="D321" s="23"/>
      <c r="E321" s="23"/>
      <c r="F321" s="23"/>
      <c r="G321" s="24"/>
      <c r="H321" s="23"/>
      <c r="I321" s="23"/>
      <c r="J321" s="23">
        <v>0</v>
      </c>
      <c r="K321" s="23">
        <v>0</v>
      </c>
      <c r="L321" s="23">
        <v>0</v>
      </c>
      <c r="M321" s="23" t="s">
        <v>44</v>
      </c>
      <c r="N321" s="25">
        <f>((J321*400)+(K321*100))+L321</f>
        <v>0</v>
      </c>
      <c r="O321" s="26">
        <v>180</v>
      </c>
      <c r="P321" s="26">
        <f>N321*O321</f>
        <v>0</v>
      </c>
      <c r="Q321" s="23">
        <v>1</v>
      </c>
      <c r="R321" s="23" t="s">
        <v>1150</v>
      </c>
      <c r="S321" s="27"/>
      <c r="T321" s="23" t="s">
        <v>1151</v>
      </c>
      <c r="U321" s="23" t="s">
        <v>1156</v>
      </c>
      <c r="V321" s="24" t="s">
        <v>1158</v>
      </c>
      <c r="W321" s="23" t="s">
        <v>47</v>
      </c>
      <c r="X321" s="23" t="s">
        <v>48</v>
      </c>
      <c r="Y321" s="23" t="s">
        <v>49</v>
      </c>
      <c r="Z321" s="23">
        <v>155.69999999999999</v>
      </c>
      <c r="AA321" s="28">
        <v>100</v>
      </c>
      <c r="AB321" s="26">
        <v>6550</v>
      </c>
      <c r="AC321" s="26">
        <f>Z321*AB321</f>
        <v>1019834.9999999999</v>
      </c>
      <c r="AD321" s="28">
        <v>25</v>
      </c>
      <c r="AE321" s="28">
        <v>40</v>
      </c>
      <c r="AF321" s="26">
        <f>(AC321*(100-AE321))/100</f>
        <v>611900.99999999988</v>
      </c>
      <c r="AG321" s="26">
        <f>P321+AF321</f>
        <v>611900.99999999988</v>
      </c>
      <c r="AH321" s="26">
        <f>(AG321*AA321)/100</f>
        <v>611900.99999999988</v>
      </c>
      <c r="AI321" s="26">
        <f>IF(AF321&lt;=10000000,AF321,10000000)</f>
        <v>611900.99999999988</v>
      </c>
      <c r="AJ321" s="26">
        <f>IF((AI321-AH321) &gt; 1,0,IF((AI321-AH321)&lt;0,AH321-AI321,AI321-AH321))</f>
        <v>0</v>
      </c>
      <c r="AK321" s="26">
        <v>0.02</v>
      </c>
      <c r="AL321" s="26">
        <f>ROUND(AJ321*(AK321/100),2)</f>
        <v>0</v>
      </c>
    </row>
    <row r="322" spans="1:39" x14ac:dyDescent="0.35">
      <c r="A322" s="23"/>
      <c r="B322" s="24"/>
      <c r="C322" s="23"/>
      <c r="D322" s="23"/>
      <c r="E322" s="23"/>
      <c r="F322" s="23"/>
      <c r="G322" s="24"/>
      <c r="H322" s="23"/>
      <c r="I322" s="23"/>
      <c r="J322" s="23"/>
      <c r="K322" s="23"/>
      <c r="L322" s="23"/>
      <c r="M322" s="23"/>
      <c r="N322" s="25"/>
      <c r="O322" s="26"/>
      <c r="P322" s="26"/>
      <c r="Q322" s="23"/>
      <c r="R322" s="23"/>
      <c r="S322" s="27"/>
      <c r="T322" s="23"/>
      <c r="U322" s="23"/>
      <c r="V322" s="24"/>
      <c r="W322" s="23"/>
      <c r="X322" s="23"/>
      <c r="Y322" s="23"/>
      <c r="Z322" s="23"/>
      <c r="AA322" s="28"/>
      <c r="AB322" s="26"/>
      <c r="AC322" s="26"/>
      <c r="AD322" s="28"/>
      <c r="AE322" s="28"/>
      <c r="AF322" s="26"/>
      <c r="AG322" s="26" t="s">
        <v>50</v>
      </c>
      <c r="AH322" s="26">
        <f>SUM(AH319:AH321)</f>
        <v>1701315</v>
      </c>
      <c r="AI322" s="26"/>
      <c r="AJ322" s="26">
        <f>SUM(AJ319:AJ321)</f>
        <v>313632</v>
      </c>
      <c r="AK322" s="26"/>
      <c r="AL322" s="26">
        <f>SUM(AL319:AL321)</f>
        <v>740.51</v>
      </c>
    </row>
    <row r="323" spans="1:39" x14ac:dyDescent="0.35">
      <c r="A323" s="23" t="s">
        <v>1159</v>
      </c>
      <c r="B323" s="24" t="s">
        <v>1160</v>
      </c>
      <c r="C323" s="23" t="s">
        <v>1161</v>
      </c>
      <c r="D323" s="23" t="s">
        <v>1162</v>
      </c>
      <c r="E323" s="23">
        <v>161</v>
      </c>
      <c r="F323" s="23" t="s">
        <v>1163</v>
      </c>
      <c r="G323" s="24" t="s">
        <v>1164</v>
      </c>
      <c r="H323" s="23" t="s">
        <v>42</v>
      </c>
      <c r="I323" s="23" t="s">
        <v>1165</v>
      </c>
      <c r="J323" s="23">
        <v>5</v>
      </c>
      <c r="K323" s="23">
        <v>1</v>
      </c>
      <c r="L323" s="23">
        <v>51</v>
      </c>
      <c r="M323" s="23" t="s">
        <v>58</v>
      </c>
      <c r="N323" s="25">
        <f>((J323*400)+(K323*100))+L323</f>
        <v>2151</v>
      </c>
      <c r="O323" s="26">
        <v>180</v>
      </c>
      <c r="P323" s="26">
        <f>N323*O323</f>
        <v>387180</v>
      </c>
      <c r="Q323" s="23"/>
      <c r="R323" s="23"/>
      <c r="S323" s="27"/>
      <c r="T323" s="23"/>
      <c r="U323" s="23"/>
      <c r="V323" s="24"/>
      <c r="W323" s="23"/>
      <c r="X323" s="23"/>
      <c r="Y323" s="23"/>
      <c r="Z323" s="23"/>
      <c r="AA323" s="28"/>
      <c r="AB323" s="26"/>
      <c r="AC323" s="26"/>
      <c r="AD323" s="28"/>
      <c r="AE323" s="28"/>
      <c r="AF323" s="26"/>
      <c r="AG323" s="26">
        <f>AF323+P323</f>
        <v>387180</v>
      </c>
      <c r="AH323" s="26">
        <f>AG323</f>
        <v>387180</v>
      </c>
      <c r="AI323" s="26">
        <v>50000000</v>
      </c>
      <c r="AJ323" s="26">
        <f>IF((AI323-AH323) &gt; 1,0,IF((AI323-AH323)&lt;0,AH323-AI323,AI323-AH323))</f>
        <v>0</v>
      </c>
      <c r="AK323" s="26">
        <v>0.01</v>
      </c>
      <c r="AL323" s="26">
        <f>AJ323*(AK323/100)</f>
        <v>0</v>
      </c>
    </row>
    <row r="324" spans="1:39" x14ac:dyDescent="0.35">
      <c r="A324" s="23"/>
      <c r="B324" s="24"/>
      <c r="C324" s="23"/>
      <c r="D324" s="23"/>
      <c r="E324" s="23"/>
      <c r="F324" s="23"/>
      <c r="G324" s="24"/>
      <c r="H324" s="23"/>
      <c r="I324" s="23"/>
      <c r="J324" s="23"/>
      <c r="K324" s="23"/>
      <c r="L324" s="23"/>
      <c r="M324" s="23"/>
      <c r="N324" s="25"/>
      <c r="O324" s="26"/>
      <c r="P324" s="26"/>
      <c r="Q324" s="23"/>
      <c r="R324" s="23"/>
      <c r="S324" s="27"/>
      <c r="T324" s="23"/>
      <c r="U324" s="23"/>
      <c r="V324" s="24"/>
      <c r="W324" s="23"/>
      <c r="X324" s="23"/>
      <c r="Y324" s="23"/>
      <c r="Z324" s="23"/>
      <c r="AA324" s="28"/>
      <c r="AB324" s="26"/>
      <c r="AC324" s="26"/>
      <c r="AD324" s="28"/>
      <c r="AE324" s="28"/>
      <c r="AF324" s="26"/>
      <c r="AG324" s="26" t="s">
        <v>50</v>
      </c>
      <c r="AH324" s="26">
        <f>AH323</f>
        <v>387180</v>
      </c>
      <c r="AI324" s="26"/>
      <c r="AJ324" s="26">
        <f>AJ323</f>
        <v>0</v>
      </c>
      <c r="AK324" s="26"/>
      <c r="AL324" s="26">
        <f>AL323</f>
        <v>0</v>
      </c>
    </row>
    <row r="325" spans="1:39" x14ac:dyDescent="0.35">
      <c r="A325" s="23" t="s">
        <v>1166</v>
      </c>
      <c r="B325" s="24"/>
      <c r="C325" s="23" t="s">
        <v>1167</v>
      </c>
      <c r="D325" s="23" t="s">
        <v>1168</v>
      </c>
      <c r="E325" s="23">
        <v>162</v>
      </c>
      <c r="F325" s="23" t="s">
        <v>1169</v>
      </c>
      <c r="G325" s="24" t="s">
        <v>1170</v>
      </c>
      <c r="H325" s="23" t="s">
        <v>103</v>
      </c>
      <c r="I325" s="23" t="s">
        <v>1171</v>
      </c>
      <c r="J325" s="23">
        <v>8</v>
      </c>
      <c r="K325" s="23">
        <v>0</v>
      </c>
      <c r="L325" s="23">
        <v>0</v>
      </c>
      <c r="M325" s="23" t="s">
        <v>58</v>
      </c>
      <c r="N325" s="25">
        <f>((J325*400)+(K325*100))+L325</f>
        <v>3200</v>
      </c>
      <c r="O325" s="26">
        <v>280</v>
      </c>
      <c r="P325" s="26">
        <f>N325*O325</f>
        <v>896000</v>
      </c>
      <c r="Q325" s="23"/>
      <c r="R325" s="23"/>
      <c r="S325" s="27"/>
      <c r="T325" s="23"/>
      <c r="U325" s="23"/>
      <c r="V325" s="24"/>
      <c r="W325" s="23"/>
      <c r="X325" s="23"/>
      <c r="Y325" s="23"/>
      <c r="Z325" s="23"/>
      <c r="AA325" s="28"/>
      <c r="AB325" s="26"/>
      <c r="AC325" s="26"/>
      <c r="AD325" s="28"/>
      <c r="AE325" s="28"/>
      <c r="AF325" s="26"/>
      <c r="AG325" s="26">
        <f>AF325+P325</f>
        <v>896000</v>
      </c>
      <c r="AH325" s="26">
        <f>AG325</f>
        <v>896000</v>
      </c>
      <c r="AI325" s="26">
        <v>0</v>
      </c>
      <c r="AJ325" s="26">
        <f>IF((AI325-AH325) &gt; 1,0,IF((AI325-AH325)&lt;0,AH325-AI325,AI325-AH325))</f>
        <v>896000</v>
      </c>
      <c r="AK325" s="26">
        <v>0.01</v>
      </c>
      <c r="AL325" s="26">
        <f>AJ325*(AK325/100)</f>
        <v>89.600000000000009</v>
      </c>
    </row>
    <row r="326" spans="1:39" x14ac:dyDescent="0.35">
      <c r="A326" s="23"/>
      <c r="B326" s="24"/>
      <c r="C326" s="23"/>
      <c r="D326" s="23"/>
      <c r="E326" s="23"/>
      <c r="F326" s="23"/>
      <c r="G326" s="24"/>
      <c r="H326" s="23"/>
      <c r="I326" s="23"/>
      <c r="J326" s="23"/>
      <c r="K326" s="23"/>
      <c r="L326" s="23"/>
      <c r="M326" s="23"/>
      <c r="N326" s="25"/>
      <c r="O326" s="26"/>
      <c r="P326" s="26"/>
      <c r="Q326" s="23"/>
      <c r="R326" s="23"/>
      <c r="S326" s="27"/>
      <c r="T326" s="23"/>
      <c r="U326" s="23"/>
      <c r="V326" s="24"/>
      <c r="W326" s="23"/>
      <c r="X326" s="23"/>
      <c r="Y326" s="23"/>
      <c r="Z326" s="23"/>
      <c r="AA326" s="28"/>
      <c r="AB326" s="26"/>
      <c r="AC326" s="26"/>
      <c r="AD326" s="28"/>
      <c r="AE326" s="28"/>
      <c r="AF326" s="26"/>
      <c r="AG326" s="26" t="s">
        <v>50</v>
      </c>
      <c r="AH326" s="26">
        <f>AH325</f>
        <v>896000</v>
      </c>
      <c r="AI326" s="26"/>
      <c r="AJ326" s="26">
        <f>AJ325</f>
        <v>896000</v>
      </c>
      <c r="AK326" s="26"/>
      <c r="AL326" s="26">
        <f>AL325</f>
        <v>89.600000000000009</v>
      </c>
    </row>
    <row r="327" spans="1:39" x14ac:dyDescent="0.35">
      <c r="A327" s="23" t="s">
        <v>1150</v>
      </c>
      <c r="B327" s="24" t="s">
        <v>1172</v>
      </c>
      <c r="C327" s="23" t="s">
        <v>1173</v>
      </c>
      <c r="D327" s="23" t="s">
        <v>1174</v>
      </c>
      <c r="E327" s="23">
        <v>163</v>
      </c>
      <c r="F327" s="23" t="s">
        <v>1175</v>
      </c>
      <c r="G327" s="24" t="s">
        <v>1176</v>
      </c>
      <c r="H327" s="23" t="s">
        <v>42</v>
      </c>
      <c r="I327" s="23" t="s">
        <v>1177</v>
      </c>
      <c r="J327" s="23">
        <v>2</v>
      </c>
      <c r="K327" s="23">
        <v>0</v>
      </c>
      <c r="L327" s="23">
        <v>20</v>
      </c>
      <c r="M327" s="23" t="s">
        <v>58</v>
      </c>
      <c r="N327" s="25">
        <f>((J327*400)+(K327*100))+L327</f>
        <v>820</v>
      </c>
      <c r="O327" s="26">
        <v>390</v>
      </c>
      <c r="P327" s="26">
        <f>N327*O327</f>
        <v>319800</v>
      </c>
      <c r="Q327" s="23"/>
      <c r="R327" s="23"/>
      <c r="S327" s="27"/>
      <c r="T327" s="23"/>
      <c r="U327" s="23"/>
      <c r="V327" s="24"/>
      <c r="W327" s="23"/>
      <c r="X327" s="23"/>
      <c r="Y327" s="23"/>
      <c r="Z327" s="23"/>
      <c r="AA327" s="28"/>
      <c r="AB327" s="26"/>
      <c r="AC327" s="26"/>
      <c r="AD327" s="28"/>
      <c r="AE327" s="28"/>
      <c r="AF327" s="26"/>
      <c r="AG327" s="26">
        <f>AF327+P327</f>
        <v>319800</v>
      </c>
      <c r="AH327" s="26">
        <f>AG327</f>
        <v>319800</v>
      </c>
      <c r="AI327" s="26">
        <v>50000000</v>
      </c>
      <c r="AJ327" s="26">
        <f>IF((AI327-AH327) &gt; 1,0,IF((AI327-AH327)&lt;0,AH327-AI327,AI327-AH327))</f>
        <v>0</v>
      </c>
      <c r="AK327" s="26">
        <v>0.01</v>
      </c>
      <c r="AL327" s="26">
        <f>AJ327*(AK327/100)</f>
        <v>0</v>
      </c>
    </row>
    <row r="328" spans="1:39" x14ac:dyDescent="0.35">
      <c r="A328" s="23"/>
      <c r="B328" s="24"/>
      <c r="C328" s="23"/>
      <c r="D328" s="23"/>
      <c r="E328" s="23"/>
      <c r="F328" s="23"/>
      <c r="G328" s="24"/>
      <c r="H328" s="23"/>
      <c r="I328" s="23"/>
      <c r="J328" s="23"/>
      <c r="K328" s="23"/>
      <c r="L328" s="23"/>
      <c r="M328" s="23"/>
      <c r="N328" s="25"/>
      <c r="O328" s="26"/>
      <c r="P328" s="26"/>
      <c r="Q328" s="23"/>
      <c r="R328" s="23"/>
      <c r="S328" s="27"/>
      <c r="T328" s="23"/>
      <c r="U328" s="23"/>
      <c r="V328" s="24"/>
      <c r="W328" s="23"/>
      <c r="X328" s="23"/>
      <c r="Y328" s="23"/>
      <c r="Z328" s="23"/>
      <c r="AA328" s="28"/>
      <c r="AB328" s="26"/>
      <c r="AC328" s="26"/>
      <c r="AD328" s="28"/>
      <c r="AE328" s="28"/>
      <c r="AF328" s="26"/>
      <c r="AG328" s="26" t="s">
        <v>50</v>
      </c>
      <c r="AH328" s="26">
        <f>AH327</f>
        <v>319800</v>
      </c>
      <c r="AI328" s="26"/>
      <c r="AJ328" s="26">
        <f>AJ327</f>
        <v>0</v>
      </c>
      <c r="AK328" s="26"/>
      <c r="AL328" s="26">
        <f>AL327</f>
        <v>0</v>
      </c>
    </row>
    <row r="329" spans="1:39" x14ac:dyDescent="0.35">
      <c r="A329" s="23" t="s">
        <v>1178</v>
      </c>
      <c r="B329" s="24"/>
      <c r="C329" s="23" t="s">
        <v>1179</v>
      </c>
      <c r="D329" s="23" t="s">
        <v>1180</v>
      </c>
      <c r="E329" s="23">
        <v>164</v>
      </c>
      <c r="F329" s="23" t="s">
        <v>1181</v>
      </c>
      <c r="G329" s="24" t="s">
        <v>1182</v>
      </c>
      <c r="H329" s="23" t="s">
        <v>42</v>
      </c>
      <c r="I329" s="23" t="s">
        <v>1183</v>
      </c>
      <c r="J329" s="23">
        <v>2</v>
      </c>
      <c r="K329" s="23">
        <v>2</v>
      </c>
      <c r="L329" s="23">
        <v>90</v>
      </c>
      <c r="M329" s="23" t="s">
        <v>58</v>
      </c>
      <c r="N329" s="25">
        <f>((J329*400)+(K329*100))+L329</f>
        <v>1090</v>
      </c>
      <c r="O329" s="26">
        <v>440</v>
      </c>
      <c r="P329" s="26">
        <f>N329*O329</f>
        <v>479600</v>
      </c>
      <c r="Q329" s="23"/>
      <c r="R329" s="23"/>
      <c r="S329" s="27"/>
      <c r="T329" s="23"/>
      <c r="U329" s="23"/>
      <c r="V329" s="24"/>
      <c r="W329" s="23"/>
      <c r="X329" s="23"/>
      <c r="Y329" s="23"/>
      <c r="Z329" s="23"/>
      <c r="AA329" s="28"/>
      <c r="AB329" s="26"/>
      <c r="AC329" s="26"/>
      <c r="AD329" s="28"/>
      <c r="AE329" s="28"/>
      <c r="AF329" s="26"/>
      <c r="AG329" s="26">
        <f>AF329+P329</f>
        <v>479600</v>
      </c>
      <c r="AH329" s="26">
        <f>AG329</f>
        <v>479600</v>
      </c>
      <c r="AI329" s="26">
        <v>50000000</v>
      </c>
      <c r="AJ329" s="26">
        <f>IF((AI329-AH329) &gt; 1,0,IF((AI329-AH329)&lt;0,AH329-AI329,AI329-AH329))</f>
        <v>0</v>
      </c>
      <c r="AK329" s="26">
        <v>0.01</v>
      </c>
      <c r="AL329" s="26">
        <f>AJ329*(AK329/100)</f>
        <v>0</v>
      </c>
    </row>
    <row r="330" spans="1:39" x14ac:dyDescent="0.35">
      <c r="A330" s="23"/>
      <c r="B330" s="24"/>
      <c r="C330" s="23"/>
      <c r="D330" s="23"/>
      <c r="E330" s="23"/>
      <c r="F330" s="23"/>
      <c r="G330" s="24"/>
      <c r="H330" s="23"/>
      <c r="I330" s="23"/>
      <c r="J330" s="23"/>
      <c r="K330" s="23"/>
      <c r="L330" s="23"/>
      <c r="M330" s="23"/>
      <c r="N330" s="25"/>
      <c r="O330" s="26"/>
      <c r="P330" s="26"/>
      <c r="Q330" s="23"/>
      <c r="R330" s="23"/>
      <c r="S330" s="27"/>
      <c r="T330" s="23"/>
      <c r="U330" s="23"/>
      <c r="V330" s="24"/>
      <c r="W330" s="23"/>
      <c r="X330" s="23"/>
      <c r="Y330" s="23"/>
      <c r="Z330" s="23"/>
      <c r="AA330" s="28"/>
      <c r="AB330" s="26"/>
      <c r="AC330" s="26"/>
      <c r="AD330" s="28"/>
      <c r="AE330" s="28"/>
      <c r="AF330" s="26"/>
      <c r="AG330" s="26" t="s">
        <v>50</v>
      </c>
      <c r="AH330" s="26">
        <f>AH329</f>
        <v>479600</v>
      </c>
      <c r="AI330" s="26"/>
      <c r="AJ330" s="26">
        <f>AJ329</f>
        <v>0</v>
      </c>
      <c r="AK330" s="26"/>
      <c r="AL330" s="26">
        <f>AL329</f>
        <v>0</v>
      </c>
    </row>
    <row r="331" spans="1:39" x14ac:dyDescent="0.35">
      <c r="A331" s="23" t="s">
        <v>1184</v>
      </c>
      <c r="B331" s="24"/>
      <c r="C331" s="23" t="s">
        <v>1185</v>
      </c>
      <c r="D331" s="23" t="s">
        <v>1186</v>
      </c>
      <c r="E331" s="23">
        <v>165</v>
      </c>
      <c r="F331" s="23" t="s">
        <v>1187</v>
      </c>
      <c r="G331" s="24" t="s">
        <v>1188</v>
      </c>
      <c r="H331" s="23" t="s">
        <v>103</v>
      </c>
      <c r="I331" s="23" t="s">
        <v>1189</v>
      </c>
      <c r="J331" s="23">
        <v>1</v>
      </c>
      <c r="K331" s="23">
        <v>0</v>
      </c>
      <c r="L331" s="23">
        <v>58.25</v>
      </c>
      <c r="M331" s="23" t="s">
        <v>44</v>
      </c>
      <c r="N331" s="25">
        <f>((J331*400)+(K331*100))+L331</f>
        <v>458.25</v>
      </c>
      <c r="O331" s="26">
        <v>1500</v>
      </c>
      <c r="P331" s="26">
        <f>N331*O331</f>
        <v>687375</v>
      </c>
      <c r="Q331" s="23">
        <v>1</v>
      </c>
      <c r="R331" s="23" t="s">
        <v>1190</v>
      </c>
      <c r="S331" s="27"/>
      <c r="T331" s="23" t="s">
        <v>1191</v>
      </c>
      <c r="U331" s="23" t="s">
        <v>1192</v>
      </c>
      <c r="V331" s="24" t="s">
        <v>1193</v>
      </c>
      <c r="W331" s="23" t="s">
        <v>47</v>
      </c>
      <c r="X331" s="23" t="s">
        <v>253</v>
      </c>
      <c r="Y331" s="23" t="s">
        <v>49</v>
      </c>
      <c r="Z331" s="23">
        <v>430</v>
      </c>
      <c r="AA331" s="28">
        <v>100</v>
      </c>
      <c r="AB331" s="26">
        <v>6550</v>
      </c>
      <c r="AC331" s="26">
        <f>Z331*AB331</f>
        <v>2816500</v>
      </c>
      <c r="AD331" s="28">
        <v>52</v>
      </c>
      <c r="AE331" s="28">
        <v>93</v>
      </c>
      <c r="AF331" s="26">
        <f>(AC331*(100-AE331))/100</f>
        <v>197155</v>
      </c>
      <c r="AG331" s="26">
        <f>P331+AF331</f>
        <v>884530</v>
      </c>
      <c r="AH331" s="26">
        <f>(AG331*AA331)/100</f>
        <v>884530</v>
      </c>
      <c r="AI331" s="26">
        <f>IF(AF331&lt;=10000000,AF331,10000000)</f>
        <v>197155</v>
      </c>
      <c r="AJ331" s="26">
        <f>IF((AI331-AH331) &gt; 1,0,IF((AI331-AH331)&lt;0,AH331-AI331,AI331-AH331))</f>
        <v>687375</v>
      </c>
      <c r="AK331" s="26">
        <v>0.02</v>
      </c>
      <c r="AL331" s="26">
        <f>ROUND(AJ331*(AK331/100),2)</f>
        <v>137.47999999999999</v>
      </c>
      <c r="AM331" s="3" t="s">
        <v>1194</v>
      </c>
    </row>
    <row r="332" spans="1:39" x14ac:dyDescent="0.35">
      <c r="A332" s="23"/>
      <c r="B332" s="24"/>
      <c r="C332" s="23"/>
      <c r="D332" s="23"/>
      <c r="E332" s="23"/>
      <c r="F332" s="23"/>
      <c r="G332" s="24"/>
      <c r="H332" s="23"/>
      <c r="I332" s="23"/>
      <c r="J332" s="23">
        <v>0</v>
      </c>
      <c r="K332" s="23">
        <v>0</v>
      </c>
      <c r="L332" s="23">
        <v>48.75</v>
      </c>
      <c r="M332" s="23" t="s">
        <v>44</v>
      </c>
      <c r="N332" s="25">
        <f>((J332*400)+(K332*100))+L332</f>
        <v>48.75</v>
      </c>
      <c r="O332" s="26">
        <v>1500</v>
      </c>
      <c r="P332" s="26">
        <f>N332*O332</f>
        <v>73125</v>
      </c>
      <c r="Q332" s="23">
        <v>1</v>
      </c>
      <c r="R332" s="23" t="s">
        <v>1195</v>
      </c>
      <c r="S332" s="27"/>
      <c r="T332" s="23" t="s">
        <v>1196</v>
      </c>
      <c r="U332" s="23" t="s">
        <v>1197</v>
      </c>
      <c r="V332" s="24" t="s">
        <v>1198</v>
      </c>
      <c r="W332" s="23" t="s">
        <v>47</v>
      </c>
      <c r="X332" s="23" t="s">
        <v>253</v>
      </c>
      <c r="Y332" s="23" t="s">
        <v>49</v>
      </c>
      <c r="Z332" s="23">
        <v>415</v>
      </c>
      <c r="AA332" s="28">
        <v>100</v>
      </c>
      <c r="AB332" s="26">
        <v>6550</v>
      </c>
      <c r="AC332" s="26">
        <f>Z332*AB332</f>
        <v>2718250</v>
      </c>
      <c r="AD332" s="28">
        <v>52</v>
      </c>
      <c r="AE332" s="28">
        <v>93</v>
      </c>
      <c r="AF332" s="26">
        <f>(AC332*(100-AE332))/100</f>
        <v>190277.5</v>
      </c>
      <c r="AG332" s="26">
        <f>P332+AF332</f>
        <v>263402.5</v>
      </c>
      <c r="AH332" s="26">
        <f>(AG332*AA332)/100</f>
        <v>263402.5</v>
      </c>
      <c r="AI332" s="26">
        <f>IF(AF332&lt;=10000000,AF332,10000000)</f>
        <v>190277.5</v>
      </c>
      <c r="AJ332" s="26">
        <f>IF((AI332-AH332) &gt; 1,0,IF((AI332-AH332)&lt;0,AH332-AI332,AI332-AH332))</f>
        <v>73125</v>
      </c>
      <c r="AK332" s="26">
        <v>0.02</v>
      </c>
      <c r="AL332" s="26">
        <f>ROUND(AJ332*(AK332/100),2)</f>
        <v>14.63</v>
      </c>
      <c r="AM332" s="3" t="s">
        <v>1199</v>
      </c>
    </row>
    <row r="333" spans="1:39" x14ac:dyDescent="0.35">
      <c r="A333" s="23"/>
      <c r="B333" s="24"/>
      <c r="C333" s="23"/>
      <c r="D333" s="23"/>
      <c r="E333" s="23"/>
      <c r="F333" s="23"/>
      <c r="G333" s="24"/>
      <c r="H333" s="23"/>
      <c r="I333" s="23"/>
      <c r="J333" s="23">
        <v>0</v>
      </c>
      <c r="K333" s="23">
        <v>0</v>
      </c>
      <c r="L333" s="23">
        <v>27</v>
      </c>
      <c r="M333" s="23" t="s">
        <v>44</v>
      </c>
      <c r="N333" s="25">
        <f>((J333*400)+(K333*100))+L333</f>
        <v>27</v>
      </c>
      <c r="O333" s="26">
        <v>1500</v>
      </c>
      <c r="P333" s="26">
        <f>N333*O333</f>
        <v>40500</v>
      </c>
      <c r="Q333" s="23">
        <v>1</v>
      </c>
      <c r="R333" s="23" t="s">
        <v>1200</v>
      </c>
      <c r="S333" s="27"/>
      <c r="T333" s="23" t="s">
        <v>1201</v>
      </c>
      <c r="U333" s="23" t="s">
        <v>1202</v>
      </c>
      <c r="V333" s="24" t="s">
        <v>1203</v>
      </c>
      <c r="W333" s="23" t="s">
        <v>47</v>
      </c>
      <c r="X333" s="23" t="s">
        <v>253</v>
      </c>
      <c r="Y333" s="23" t="s">
        <v>49</v>
      </c>
      <c r="Z333" s="23">
        <v>216</v>
      </c>
      <c r="AA333" s="28">
        <v>100</v>
      </c>
      <c r="AB333" s="26">
        <v>6550</v>
      </c>
      <c r="AC333" s="26">
        <f>Z333*AB333</f>
        <v>1414800</v>
      </c>
      <c r="AD333" s="28">
        <v>27</v>
      </c>
      <c r="AE333" s="28">
        <v>93</v>
      </c>
      <c r="AF333" s="26">
        <f>(AC333*(100-AE333))/100</f>
        <v>99036</v>
      </c>
      <c r="AG333" s="26">
        <f>P333+AF333</f>
        <v>139536</v>
      </c>
      <c r="AH333" s="26">
        <f>(AG333*AA333)/100</f>
        <v>139536</v>
      </c>
      <c r="AI333" s="26">
        <f>IF(AF333&lt;=10000000,AF333,10000000)</f>
        <v>99036</v>
      </c>
      <c r="AJ333" s="26">
        <f>IF((AI333-AH333) &gt; 1,0,IF((AI333-AH333)&lt;0,AH333-AI333,AI333-AH333))</f>
        <v>40500</v>
      </c>
      <c r="AK333" s="26">
        <v>0.02</v>
      </c>
      <c r="AL333" s="26">
        <f>ROUND(AJ333*(AK333/100),2)</f>
        <v>8.1</v>
      </c>
      <c r="AM333" s="3" t="s">
        <v>404</v>
      </c>
    </row>
    <row r="334" spans="1:39" x14ac:dyDescent="0.35">
      <c r="A334" s="23"/>
      <c r="B334" s="24"/>
      <c r="C334" s="23"/>
      <c r="D334" s="23"/>
      <c r="E334" s="23"/>
      <c r="F334" s="23"/>
      <c r="G334" s="24"/>
      <c r="H334" s="23"/>
      <c r="I334" s="23"/>
      <c r="J334" s="23"/>
      <c r="K334" s="23"/>
      <c r="L334" s="23"/>
      <c r="M334" s="23"/>
      <c r="N334" s="25"/>
      <c r="O334" s="26"/>
      <c r="P334" s="26"/>
      <c r="Q334" s="23"/>
      <c r="R334" s="23"/>
      <c r="S334" s="27"/>
      <c r="T334" s="23"/>
      <c r="U334" s="23"/>
      <c r="V334" s="24"/>
      <c r="W334" s="23"/>
      <c r="X334" s="23"/>
      <c r="Y334" s="23"/>
      <c r="Z334" s="23"/>
      <c r="AA334" s="28"/>
      <c r="AB334" s="26"/>
      <c r="AC334" s="26"/>
      <c r="AD334" s="28"/>
      <c r="AE334" s="28"/>
      <c r="AF334" s="26"/>
      <c r="AG334" s="26" t="s">
        <v>50</v>
      </c>
      <c r="AH334" s="26">
        <f>SUM(AH331:AH333)</f>
        <v>1287468.5</v>
      </c>
      <c r="AI334" s="26"/>
      <c r="AJ334" s="26">
        <f>SUM(AJ331:AJ333)</f>
        <v>801000</v>
      </c>
      <c r="AK334" s="26"/>
      <c r="AL334" s="26">
        <f>SUM(AL331:AL333)</f>
        <v>160.20999999999998</v>
      </c>
    </row>
    <row r="335" spans="1:39" x14ac:dyDescent="0.35">
      <c r="A335" s="23" t="s">
        <v>1204</v>
      </c>
      <c r="B335" s="24"/>
      <c r="C335" s="23" t="s">
        <v>1205</v>
      </c>
      <c r="D335" s="23" t="s">
        <v>1206</v>
      </c>
      <c r="E335" s="23">
        <v>166</v>
      </c>
      <c r="F335" s="23" t="s">
        <v>1207</v>
      </c>
      <c r="G335" s="24" t="s">
        <v>1208</v>
      </c>
      <c r="H335" s="23" t="s">
        <v>437</v>
      </c>
      <c r="I335" s="23" t="s">
        <v>1209</v>
      </c>
      <c r="J335" s="23">
        <v>4</v>
      </c>
      <c r="K335" s="23">
        <v>0</v>
      </c>
      <c r="L335" s="23">
        <v>2</v>
      </c>
      <c r="M335" s="23" t="s">
        <v>58</v>
      </c>
      <c r="N335" s="25">
        <f>((J335*400)+(K335*100))+L335</f>
        <v>1602</v>
      </c>
      <c r="O335" s="26">
        <v>180</v>
      </c>
      <c r="P335" s="26">
        <f>N335*O335</f>
        <v>288360</v>
      </c>
      <c r="Q335" s="23"/>
      <c r="R335" s="23"/>
      <c r="S335" s="27"/>
      <c r="T335" s="23"/>
      <c r="U335" s="23"/>
      <c r="V335" s="24"/>
      <c r="W335" s="23"/>
      <c r="X335" s="23"/>
      <c r="Y335" s="23"/>
      <c r="Z335" s="23"/>
      <c r="AA335" s="28"/>
      <c r="AB335" s="26"/>
      <c r="AC335" s="26"/>
      <c r="AD335" s="28"/>
      <c r="AE335" s="28"/>
      <c r="AF335" s="26"/>
      <c r="AG335" s="26">
        <f>AF335+P335</f>
        <v>288360</v>
      </c>
      <c r="AH335" s="26">
        <f>AG335</f>
        <v>288360</v>
      </c>
      <c r="AI335" s="26">
        <v>0</v>
      </c>
      <c r="AJ335" s="26">
        <f>IF((AI335-AH335) &gt; 1,0,IF((AI335-AH335)&lt;0,AH335-AI335,AI335-AH335))</f>
        <v>288360</v>
      </c>
      <c r="AK335" s="26">
        <v>0.01</v>
      </c>
      <c r="AL335" s="26">
        <f>AJ335*(AK335/100)</f>
        <v>28.836000000000002</v>
      </c>
    </row>
    <row r="336" spans="1:39" x14ac:dyDescent="0.35">
      <c r="A336" s="23"/>
      <c r="B336" s="24"/>
      <c r="C336" s="23"/>
      <c r="D336" s="23"/>
      <c r="E336" s="23"/>
      <c r="F336" s="23"/>
      <c r="G336" s="24"/>
      <c r="H336" s="23"/>
      <c r="I336" s="23"/>
      <c r="J336" s="23"/>
      <c r="K336" s="23"/>
      <c r="L336" s="23"/>
      <c r="M336" s="23"/>
      <c r="N336" s="25"/>
      <c r="O336" s="26"/>
      <c r="P336" s="26"/>
      <c r="Q336" s="23"/>
      <c r="R336" s="23"/>
      <c r="S336" s="27"/>
      <c r="T336" s="23"/>
      <c r="U336" s="23"/>
      <c r="V336" s="24"/>
      <c r="W336" s="23"/>
      <c r="X336" s="23"/>
      <c r="Y336" s="23"/>
      <c r="Z336" s="23"/>
      <c r="AA336" s="28"/>
      <c r="AB336" s="26"/>
      <c r="AC336" s="26"/>
      <c r="AD336" s="28"/>
      <c r="AE336" s="28"/>
      <c r="AF336" s="26"/>
      <c r="AG336" s="26" t="s">
        <v>50</v>
      </c>
      <c r="AH336" s="26">
        <f>AH335</f>
        <v>288360</v>
      </c>
      <c r="AI336" s="26"/>
      <c r="AJ336" s="26">
        <f>AJ335</f>
        <v>288360</v>
      </c>
      <c r="AK336" s="26"/>
      <c r="AL336" s="26">
        <f>AL335</f>
        <v>28.836000000000002</v>
      </c>
    </row>
    <row r="337" spans="1:39" x14ac:dyDescent="0.35">
      <c r="A337" s="23" t="s">
        <v>1210</v>
      </c>
      <c r="B337" s="24" t="s">
        <v>1211</v>
      </c>
      <c r="C337" s="23" t="s">
        <v>1212</v>
      </c>
      <c r="D337" s="23" t="s">
        <v>1213</v>
      </c>
      <c r="E337" s="23">
        <v>167</v>
      </c>
      <c r="F337" s="23" t="s">
        <v>1214</v>
      </c>
      <c r="G337" s="24" t="s">
        <v>1215</v>
      </c>
      <c r="H337" s="23" t="s">
        <v>42</v>
      </c>
      <c r="I337" s="23" t="s">
        <v>1216</v>
      </c>
      <c r="J337" s="23">
        <v>16</v>
      </c>
      <c r="K337" s="23">
        <v>1</v>
      </c>
      <c r="L337" s="23">
        <v>3</v>
      </c>
      <c r="M337" s="23" t="s">
        <v>58</v>
      </c>
      <c r="N337" s="25">
        <f>((J337*400)+(K337*100))+L337</f>
        <v>6503</v>
      </c>
      <c r="O337" s="26">
        <v>230</v>
      </c>
      <c r="P337" s="26">
        <f>N337*O337</f>
        <v>1495690</v>
      </c>
      <c r="Q337" s="23"/>
      <c r="R337" s="23"/>
      <c r="S337" s="27"/>
      <c r="T337" s="23"/>
      <c r="U337" s="23"/>
      <c r="V337" s="24"/>
      <c r="W337" s="23"/>
      <c r="X337" s="23"/>
      <c r="Y337" s="23"/>
      <c r="Z337" s="23"/>
      <c r="AA337" s="28"/>
      <c r="AB337" s="26"/>
      <c r="AC337" s="26"/>
      <c r="AD337" s="28"/>
      <c r="AE337" s="28"/>
      <c r="AF337" s="26"/>
      <c r="AG337" s="26">
        <f>AF337+P337</f>
        <v>1495690</v>
      </c>
      <c r="AH337" s="26">
        <f>AG337</f>
        <v>1495690</v>
      </c>
      <c r="AI337" s="26">
        <v>50000000</v>
      </c>
      <c r="AJ337" s="26">
        <f>IF((AI337-AH337) &gt; 1,0,IF((AI337-AH337)&lt;0,AH337-AI337,AI337-AH337))</f>
        <v>0</v>
      </c>
      <c r="AK337" s="26">
        <v>0.01</v>
      </c>
      <c r="AL337" s="26">
        <f>AJ337*(AK337/100)</f>
        <v>0</v>
      </c>
    </row>
    <row r="338" spans="1:39" x14ac:dyDescent="0.35">
      <c r="A338" s="23"/>
      <c r="B338" s="24"/>
      <c r="C338" s="23"/>
      <c r="D338" s="23"/>
      <c r="E338" s="23"/>
      <c r="F338" s="23"/>
      <c r="G338" s="24"/>
      <c r="H338" s="23"/>
      <c r="I338" s="23"/>
      <c r="J338" s="23"/>
      <c r="K338" s="23"/>
      <c r="L338" s="23"/>
      <c r="M338" s="23"/>
      <c r="N338" s="25"/>
      <c r="O338" s="26"/>
      <c r="P338" s="26"/>
      <c r="Q338" s="23"/>
      <c r="R338" s="23"/>
      <c r="S338" s="27"/>
      <c r="T338" s="23"/>
      <c r="U338" s="23"/>
      <c r="V338" s="24"/>
      <c r="W338" s="23"/>
      <c r="X338" s="23"/>
      <c r="Y338" s="23"/>
      <c r="Z338" s="23"/>
      <c r="AA338" s="28"/>
      <c r="AB338" s="26"/>
      <c r="AC338" s="26"/>
      <c r="AD338" s="28"/>
      <c r="AE338" s="28"/>
      <c r="AF338" s="26"/>
      <c r="AG338" s="26" t="s">
        <v>50</v>
      </c>
      <c r="AH338" s="26">
        <f>AH337</f>
        <v>1495690</v>
      </c>
      <c r="AI338" s="26"/>
      <c r="AJ338" s="26">
        <f>AJ337</f>
        <v>0</v>
      </c>
      <c r="AK338" s="26"/>
      <c r="AL338" s="26">
        <f>AL337</f>
        <v>0</v>
      </c>
    </row>
    <row r="339" spans="1:39" x14ac:dyDescent="0.35">
      <c r="A339" s="23" t="s">
        <v>1217</v>
      </c>
      <c r="B339" s="24" t="s">
        <v>1218</v>
      </c>
      <c r="C339" s="23" t="s">
        <v>1219</v>
      </c>
      <c r="D339" s="23" t="s">
        <v>1220</v>
      </c>
      <c r="E339" s="23">
        <v>168</v>
      </c>
      <c r="F339" s="23" t="s">
        <v>1221</v>
      </c>
      <c r="G339" s="24" t="s">
        <v>1222</v>
      </c>
      <c r="H339" s="23" t="s">
        <v>42</v>
      </c>
      <c r="I339" s="23" t="s">
        <v>1223</v>
      </c>
      <c r="J339" s="23">
        <v>1</v>
      </c>
      <c r="K339" s="23">
        <v>3</v>
      </c>
      <c r="L339" s="23">
        <v>23</v>
      </c>
      <c r="M339" s="23" t="s">
        <v>44</v>
      </c>
      <c r="N339" s="25">
        <f>((J339*400)+(K339*100))+L339</f>
        <v>723</v>
      </c>
      <c r="O339" s="26">
        <v>500</v>
      </c>
      <c r="P339" s="26">
        <f>N339*O339</f>
        <v>361500</v>
      </c>
      <c r="Q339" s="23">
        <v>1</v>
      </c>
      <c r="R339" s="23" t="s">
        <v>1217</v>
      </c>
      <c r="S339" s="27" t="s">
        <v>1218</v>
      </c>
      <c r="T339" s="23" t="s">
        <v>1219</v>
      </c>
      <c r="U339" s="23" t="s">
        <v>1224</v>
      </c>
      <c r="V339" s="24" t="s">
        <v>1225</v>
      </c>
      <c r="W339" s="23" t="s">
        <v>300</v>
      </c>
      <c r="X339" s="23" t="s">
        <v>48</v>
      </c>
      <c r="Y339" s="23" t="s">
        <v>49</v>
      </c>
      <c r="Z339" s="23">
        <v>176</v>
      </c>
      <c r="AA339" s="28">
        <v>100</v>
      </c>
      <c r="AB339" s="26">
        <v>2000</v>
      </c>
      <c r="AC339" s="26">
        <f>Z339*AB339</f>
        <v>352000</v>
      </c>
      <c r="AD339" s="28">
        <v>22</v>
      </c>
      <c r="AE339" s="28">
        <v>34</v>
      </c>
      <c r="AF339" s="26">
        <f>(AC339*(100-AE339))/100</f>
        <v>232320</v>
      </c>
      <c r="AG339" s="26">
        <f>P339+AF339</f>
        <v>593820</v>
      </c>
      <c r="AH339" s="26">
        <f>(AG339*AA339)/100</f>
        <v>593820</v>
      </c>
      <c r="AI339" s="26">
        <v>50000000</v>
      </c>
      <c r="AJ339" s="26">
        <f>IF((AI339-AH339) &gt; 1,0,IF((AI339-AH339)&lt;0,AH339-AI339,AI339-AH339))</f>
        <v>0</v>
      </c>
      <c r="AK339" s="26">
        <v>0.02</v>
      </c>
      <c r="AL339" s="26">
        <f>ROUND(AJ339*(AK339/100),2)</f>
        <v>0</v>
      </c>
      <c r="AM339" s="3" t="s">
        <v>1226</v>
      </c>
    </row>
    <row r="340" spans="1:39" x14ac:dyDescent="0.35">
      <c r="A340" s="23"/>
      <c r="B340" s="24"/>
      <c r="C340" s="23"/>
      <c r="D340" s="23"/>
      <c r="E340" s="23"/>
      <c r="F340" s="23"/>
      <c r="G340" s="24"/>
      <c r="H340" s="23"/>
      <c r="I340" s="23"/>
      <c r="J340" s="23">
        <v>0</v>
      </c>
      <c r="K340" s="23">
        <v>0</v>
      </c>
      <c r="L340" s="23">
        <v>24</v>
      </c>
      <c r="M340" s="23" t="s">
        <v>44</v>
      </c>
      <c r="N340" s="25">
        <f>((J340*400)+(K340*100))+L340</f>
        <v>24</v>
      </c>
      <c r="O340" s="26">
        <v>500</v>
      </c>
      <c r="P340" s="26">
        <f>N340*O340</f>
        <v>12000</v>
      </c>
      <c r="Q340" s="23">
        <v>1</v>
      </c>
      <c r="R340" s="23" t="s">
        <v>1217</v>
      </c>
      <c r="S340" s="27" t="s">
        <v>1218</v>
      </c>
      <c r="T340" s="23" t="s">
        <v>1219</v>
      </c>
      <c r="U340" s="23" t="s">
        <v>1224</v>
      </c>
      <c r="V340" s="24" t="s">
        <v>1227</v>
      </c>
      <c r="W340" s="23" t="s">
        <v>300</v>
      </c>
      <c r="X340" s="23" t="s">
        <v>48</v>
      </c>
      <c r="Y340" s="23" t="s">
        <v>49</v>
      </c>
      <c r="Z340" s="23">
        <v>96</v>
      </c>
      <c r="AA340" s="28">
        <v>100</v>
      </c>
      <c r="AB340" s="26">
        <v>2000</v>
      </c>
      <c r="AC340" s="26">
        <f>Z340*AB340</f>
        <v>192000</v>
      </c>
      <c r="AD340" s="28">
        <v>12</v>
      </c>
      <c r="AE340" s="28">
        <v>14</v>
      </c>
      <c r="AF340" s="26">
        <f>(AC340*(100-AE340))/100</f>
        <v>165120</v>
      </c>
      <c r="AG340" s="26">
        <f>P340+AF340</f>
        <v>177120</v>
      </c>
      <c r="AH340" s="26">
        <f>(AG340*AA340)/100</f>
        <v>177120</v>
      </c>
      <c r="AI340" s="26">
        <v>50000000</v>
      </c>
      <c r="AJ340" s="26">
        <f>IF((AI340-AH340) &gt; 1,0,IF((AI340-AH340)&lt;0,AH340-AI340,AI340-AH340))</f>
        <v>0</v>
      </c>
      <c r="AK340" s="26">
        <v>0.02</v>
      </c>
      <c r="AL340" s="26">
        <f>ROUND(AJ340*(AK340/100),2)</f>
        <v>0</v>
      </c>
      <c r="AM340" s="3" t="s">
        <v>1228</v>
      </c>
    </row>
    <row r="341" spans="1:39" x14ac:dyDescent="0.35">
      <c r="A341" s="23"/>
      <c r="B341" s="24"/>
      <c r="C341" s="23"/>
      <c r="D341" s="23"/>
      <c r="E341" s="23">
        <v>169</v>
      </c>
      <c r="F341" s="23" t="s">
        <v>1229</v>
      </c>
      <c r="G341" s="24" t="s">
        <v>1230</v>
      </c>
      <c r="H341" s="23" t="s">
        <v>42</v>
      </c>
      <c r="I341" s="23" t="s">
        <v>1231</v>
      </c>
      <c r="J341" s="23">
        <v>0</v>
      </c>
      <c r="K341" s="23">
        <v>2</v>
      </c>
      <c r="L341" s="23">
        <v>70</v>
      </c>
      <c r="M341" s="23" t="s">
        <v>44</v>
      </c>
      <c r="N341" s="25">
        <f>((J341*400)+(K341*100))+L341</f>
        <v>270</v>
      </c>
      <c r="O341" s="26">
        <v>500</v>
      </c>
      <c r="P341" s="26">
        <f>N341*O341</f>
        <v>135000</v>
      </c>
      <c r="Q341" s="23">
        <v>1</v>
      </c>
      <c r="R341" s="23" t="s">
        <v>1217</v>
      </c>
      <c r="S341" s="27" t="s">
        <v>1218</v>
      </c>
      <c r="T341" s="23" t="s">
        <v>1219</v>
      </c>
      <c r="U341" s="23" t="s">
        <v>1224</v>
      </c>
      <c r="V341" s="24" t="s">
        <v>1232</v>
      </c>
      <c r="W341" s="23" t="s">
        <v>47</v>
      </c>
      <c r="X341" s="23" t="s">
        <v>48</v>
      </c>
      <c r="Y341" s="23" t="s">
        <v>49</v>
      </c>
      <c r="Z341" s="23">
        <v>144</v>
      </c>
      <c r="AA341" s="28">
        <v>100</v>
      </c>
      <c r="AB341" s="26">
        <v>6550</v>
      </c>
      <c r="AC341" s="26">
        <f>Z341*AB341</f>
        <v>943200</v>
      </c>
      <c r="AD341" s="28">
        <v>32</v>
      </c>
      <c r="AE341" s="28">
        <v>54</v>
      </c>
      <c r="AF341" s="26">
        <f>(AC341*(100-AE341))/100</f>
        <v>433872</v>
      </c>
      <c r="AG341" s="26">
        <f>P341+AF341</f>
        <v>568872</v>
      </c>
      <c r="AH341" s="26">
        <f>(AG341*AA341)/100</f>
        <v>568872</v>
      </c>
      <c r="AI341" s="26">
        <v>50000000</v>
      </c>
      <c r="AJ341" s="26">
        <f>IF((AI341-AH341) &gt; 1,0,IF((AI341-AH341)&lt;0,AH341-AI341,AI341-AH341))</f>
        <v>0</v>
      </c>
      <c r="AK341" s="26">
        <v>0.02</v>
      </c>
      <c r="AL341" s="26">
        <f>ROUND(AJ341*(AK341/100),2)</f>
        <v>0</v>
      </c>
      <c r="AM341" s="3" t="s">
        <v>404</v>
      </c>
    </row>
    <row r="342" spans="1:39" x14ac:dyDescent="0.35">
      <c r="A342" s="23"/>
      <c r="B342" s="24"/>
      <c r="C342" s="23"/>
      <c r="D342" s="23"/>
      <c r="E342" s="23"/>
      <c r="F342" s="23"/>
      <c r="G342" s="24"/>
      <c r="H342" s="23"/>
      <c r="I342" s="23"/>
      <c r="J342" s="23"/>
      <c r="K342" s="23"/>
      <c r="L342" s="23"/>
      <c r="M342" s="23"/>
      <c r="N342" s="25"/>
      <c r="O342" s="26"/>
      <c r="P342" s="26"/>
      <c r="Q342" s="23"/>
      <c r="R342" s="23"/>
      <c r="S342" s="27"/>
      <c r="T342" s="23"/>
      <c r="U342" s="23"/>
      <c r="V342" s="24"/>
      <c r="W342" s="23"/>
      <c r="X342" s="23"/>
      <c r="Y342" s="23"/>
      <c r="Z342" s="23"/>
      <c r="AA342" s="28"/>
      <c r="AB342" s="26"/>
      <c r="AC342" s="26"/>
      <c r="AD342" s="28"/>
      <c r="AE342" s="28"/>
      <c r="AF342" s="26"/>
      <c r="AG342" s="26" t="s">
        <v>50</v>
      </c>
      <c r="AH342" s="26">
        <f>SUM(AH339:AH341)</f>
        <v>1339812</v>
      </c>
      <c r="AI342" s="26"/>
      <c r="AJ342" s="26">
        <f>SUM(AJ339:AJ341)</f>
        <v>0</v>
      </c>
      <c r="AK342" s="26"/>
      <c r="AL342" s="26">
        <f>SUM(AL339:AL341)</f>
        <v>0</v>
      </c>
    </row>
    <row r="343" spans="1:39" x14ac:dyDescent="0.35">
      <c r="A343" s="23" t="s">
        <v>1233</v>
      </c>
      <c r="B343" s="24" t="s">
        <v>1234</v>
      </c>
      <c r="C343" s="23" t="s">
        <v>1235</v>
      </c>
      <c r="D343" s="23" t="s">
        <v>1236</v>
      </c>
      <c r="E343" s="23">
        <v>170</v>
      </c>
      <c r="F343" s="23" t="s">
        <v>1237</v>
      </c>
      <c r="G343" s="24" t="s">
        <v>1238</v>
      </c>
      <c r="H343" s="23" t="s">
        <v>42</v>
      </c>
      <c r="I343" s="23" t="s">
        <v>1239</v>
      </c>
      <c r="J343" s="23">
        <v>0</v>
      </c>
      <c r="K343" s="23">
        <v>3</v>
      </c>
      <c r="L343" s="23">
        <v>42</v>
      </c>
      <c r="M343" s="23" t="s">
        <v>44</v>
      </c>
      <c r="N343" s="25">
        <f>((J343*400)+(K343*100))+L343</f>
        <v>342</v>
      </c>
      <c r="O343" s="26">
        <v>450</v>
      </c>
      <c r="P343" s="26">
        <f>N343*O343</f>
        <v>153900</v>
      </c>
      <c r="Q343" s="23">
        <v>1</v>
      </c>
      <c r="R343" s="23" t="s">
        <v>1233</v>
      </c>
      <c r="S343" s="27" t="s">
        <v>1234</v>
      </c>
      <c r="T343" s="23" t="s">
        <v>1235</v>
      </c>
      <c r="U343" s="23" t="s">
        <v>1240</v>
      </c>
      <c r="V343" s="24" t="s">
        <v>1241</v>
      </c>
      <c r="W343" s="23" t="s">
        <v>47</v>
      </c>
      <c r="X343" s="23" t="s">
        <v>206</v>
      </c>
      <c r="Y343" s="23" t="s">
        <v>49</v>
      </c>
      <c r="Z343" s="23">
        <v>81</v>
      </c>
      <c r="AA343" s="28">
        <v>100</v>
      </c>
      <c r="AB343" s="26">
        <v>6550</v>
      </c>
      <c r="AC343" s="26">
        <f>Z343*AB343</f>
        <v>530550</v>
      </c>
      <c r="AD343" s="28">
        <v>32</v>
      </c>
      <c r="AE343" s="28">
        <v>85</v>
      </c>
      <c r="AF343" s="26">
        <f>(AC343*(100-AE343))/100</f>
        <v>79582.5</v>
      </c>
      <c r="AG343" s="26">
        <f>P343+AF343</f>
        <v>233482.5</v>
      </c>
      <c r="AH343" s="26">
        <f>(AG343*AA343)/100</f>
        <v>233482.5</v>
      </c>
      <c r="AI343" s="26">
        <v>50000000</v>
      </c>
      <c r="AJ343" s="26">
        <f>IF((AI343-AH343) &gt; 1,0,IF((AI343-AH343)&lt;0,AH343-AI343,AI343-AH343))</f>
        <v>0</v>
      </c>
      <c r="AK343" s="26">
        <v>0.02</v>
      </c>
      <c r="AL343" s="26">
        <f>ROUND(AJ343*(AK343/100),2)</f>
        <v>0</v>
      </c>
    </row>
    <row r="344" spans="1:39" x14ac:dyDescent="0.35">
      <c r="A344" s="23"/>
      <c r="B344" s="24"/>
      <c r="C344" s="23"/>
      <c r="D344" s="23"/>
      <c r="E344" s="23"/>
      <c r="F344" s="23"/>
      <c r="G344" s="24"/>
      <c r="H344" s="23"/>
      <c r="I344" s="23"/>
      <c r="J344" s="23">
        <v>0</v>
      </c>
      <c r="K344" s="23">
        <v>0</v>
      </c>
      <c r="L344" s="23">
        <v>9</v>
      </c>
      <c r="M344" s="23" t="s">
        <v>44</v>
      </c>
      <c r="N344" s="25">
        <f>((J344*400)+(K344*100))+L344</f>
        <v>9</v>
      </c>
      <c r="O344" s="26">
        <v>450</v>
      </c>
      <c r="P344" s="26">
        <f>N344*O344</f>
        <v>4050</v>
      </c>
      <c r="Q344" s="23">
        <v>1</v>
      </c>
      <c r="R344" s="23" t="s">
        <v>1242</v>
      </c>
      <c r="S344" s="27" t="s">
        <v>1243</v>
      </c>
      <c r="T344" s="23" t="s">
        <v>1244</v>
      </c>
      <c r="U344" s="23" t="s">
        <v>1245</v>
      </c>
      <c r="V344" s="24" t="s">
        <v>1246</v>
      </c>
      <c r="W344" s="23" t="s">
        <v>47</v>
      </c>
      <c r="X344" s="23" t="s">
        <v>48</v>
      </c>
      <c r="Y344" s="23" t="s">
        <v>49</v>
      </c>
      <c r="Z344" s="23">
        <v>36</v>
      </c>
      <c r="AA344" s="28">
        <v>100</v>
      </c>
      <c r="AB344" s="26">
        <v>6550</v>
      </c>
      <c r="AC344" s="26">
        <f>Z344*AB344</f>
        <v>235800</v>
      </c>
      <c r="AD344" s="28">
        <v>22</v>
      </c>
      <c r="AE344" s="28">
        <v>34</v>
      </c>
      <c r="AF344" s="26">
        <f>(AC344*(100-AE344))/100</f>
        <v>155628</v>
      </c>
      <c r="AG344" s="26">
        <f>P344+AF344</f>
        <v>159678</v>
      </c>
      <c r="AH344" s="26">
        <f>(AG344*AA344)/100</f>
        <v>159678</v>
      </c>
      <c r="AI344" s="26">
        <v>10000000</v>
      </c>
      <c r="AJ344" s="26">
        <f>IF((AI344-AH344) &gt; 1,0,IF((AI344-AH344)&lt;0,AH344-AI344,AI344-AH344))</f>
        <v>0</v>
      </c>
      <c r="AK344" s="26">
        <v>0.02</v>
      </c>
      <c r="AL344" s="26">
        <f>ROUND(AJ344*(AK344/100),2)</f>
        <v>0</v>
      </c>
    </row>
    <row r="345" spans="1:39" x14ac:dyDescent="0.35">
      <c r="A345" s="23"/>
      <c r="B345" s="24"/>
      <c r="C345" s="23"/>
      <c r="D345" s="23"/>
      <c r="E345" s="23">
        <v>171</v>
      </c>
      <c r="F345" s="23" t="s">
        <v>1247</v>
      </c>
      <c r="G345" s="24" t="s">
        <v>1248</v>
      </c>
      <c r="H345" s="23" t="s">
        <v>42</v>
      </c>
      <c r="I345" s="23" t="s">
        <v>1249</v>
      </c>
      <c r="J345" s="23">
        <v>4</v>
      </c>
      <c r="K345" s="23">
        <v>1</v>
      </c>
      <c r="L345" s="23">
        <v>74</v>
      </c>
      <c r="M345" s="23" t="s">
        <v>58</v>
      </c>
      <c r="N345" s="25">
        <f>((J345*400)+(K345*100))+L345</f>
        <v>1774</v>
      </c>
      <c r="O345" s="26">
        <v>390</v>
      </c>
      <c r="P345" s="26">
        <f>N345*O345</f>
        <v>691860</v>
      </c>
      <c r="Q345" s="23"/>
      <c r="R345" s="23"/>
      <c r="S345" s="27"/>
      <c r="T345" s="23"/>
      <c r="U345" s="23"/>
      <c r="V345" s="24"/>
      <c r="W345" s="23"/>
      <c r="X345" s="23"/>
      <c r="Y345" s="23"/>
      <c r="Z345" s="23"/>
      <c r="AA345" s="28"/>
      <c r="AB345" s="26"/>
      <c r="AC345" s="26"/>
      <c r="AD345" s="28"/>
      <c r="AE345" s="28"/>
      <c r="AF345" s="26"/>
      <c r="AG345" s="26">
        <f>AF345+P345</f>
        <v>691860</v>
      </c>
      <c r="AH345" s="26">
        <f>AG345</f>
        <v>691860</v>
      </c>
      <c r="AI345" s="26">
        <v>50000000</v>
      </c>
      <c r="AJ345" s="26">
        <f>IF((AI345-AH345) &gt; 1,0,IF((AI345-AH345)&lt;0,AH345-AI345,AI345-AH345))</f>
        <v>0</v>
      </c>
      <c r="AK345" s="26">
        <v>0.01</v>
      </c>
      <c r="AL345" s="26">
        <f>AJ345*(AK345/100)</f>
        <v>0</v>
      </c>
    </row>
    <row r="346" spans="1:39" x14ac:dyDescent="0.35">
      <c r="A346" s="23"/>
      <c r="B346" s="24"/>
      <c r="C346" s="23"/>
      <c r="D346" s="23"/>
      <c r="E346" s="23"/>
      <c r="F346" s="23"/>
      <c r="G346" s="24"/>
      <c r="H346" s="23"/>
      <c r="I346" s="23"/>
      <c r="J346" s="23"/>
      <c r="K346" s="23"/>
      <c r="L346" s="23"/>
      <c r="M346" s="23"/>
      <c r="N346" s="25"/>
      <c r="O346" s="26"/>
      <c r="P346" s="26"/>
      <c r="Q346" s="23"/>
      <c r="R346" s="23"/>
      <c r="S346" s="27"/>
      <c r="T346" s="23"/>
      <c r="U346" s="23"/>
      <c r="V346" s="24"/>
      <c r="W346" s="23"/>
      <c r="X346" s="23"/>
      <c r="Y346" s="23"/>
      <c r="Z346" s="23"/>
      <c r="AA346" s="28"/>
      <c r="AB346" s="26"/>
      <c r="AC346" s="26"/>
      <c r="AD346" s="28"/>
      <c r="AE346" s="28"/>
      <c r="AF346" s="26"/>
      <c r="AG346" s="26" t="s">
        <v>50</v>
      </c>
      <c r="AH346" s="26">
        <f>SUM(AH343:AH345)</f>
        <v>1085020.5</v>
      </c>
      <c r="AI346" s="26"/>
      <c r="AJ346" s="26">
        <f>SUM(AJ343:AJ345)</f>
        <v>0</v>
      </c>
      <c r="AK346" s="26"/>
      <c r="AL346" s="26">
        <f>SUM(AL343:AL345)</f>
        <v>0</v>
      </c>
    </row>
    <row r="347" spans="1:39" x14ac:dyDescent="0.35">
      <c r="A347" s="23" t="s">
        <v>1250</v>
      </c>
      <c r="B347" s="24"/>
      <c r="C347" s="23" t="s">
        <v>1251</v>
      </c>
      <c r="D347" s="23" t="s">
        <v>1252</v>
      </c>
      <c r="E347" s="23">
        <v>172</v>
      </c>
      <c r="F347" s="23" t="s">
        <v>1253</v>
      </c>
      <c r="G347" s="24" t="s">
        <v>1254</v>
      </c>
      <c r="H347" s="23" t="s">
        <v>103</v>
      </c>
      <c r="I347" s="23" t="s">
        <v>1255</v>
      </c>
      <c r="J347" s="23">
        <v>2</v>
      </c>
      <c r="K347" s="23">
        <v>0</v>
      </c>
      <c r="L347" s="23">
        <v>51</v>
      </c>
      <c r="M347" s="23" t="s">
        <v>58</v>
      </c>
      <c r="N347" s="25">
        <f>((J347*400)+(K347*100))+L347</f>
        <v>851</v>
      </c>
      <c r="O347" s="26">
        <v>390</v>
      </c>
      <c r="P347" s="26">
        <f>N347*O347</f>
        <v>331890</v>
      </c>
      <c r="Q347" s="23"/>
      <c r="R347" s="23"/>
      <c r="S347" s="27"/>
      <c r="T347" s="23"/>
      <c r="U347" s="23"/>
      <c r="V347" s="24"/>
      <c r="W347" s="23"/>
      <c r="X347" s="23"/>
      <c r="Y347" s="23"/>
      <c r="Z347" s="23"/>
      <c r="AA347" s="28"/>
      <c r="AB347" s="26"/>
      <c r="AC347" s="26"/>
      <c r="AD347" s="28"/>
      <c r="AE347" s="28"/>
      <c r="AF347" s="26"/>
      <c r="AG347" s="26">
        <f>AF347+P347</f>
        <v>331890</v>
      </c>
      <c r="AH347" s="26">
        <f>AG347</f>
        <v>331890</v>
      </c>
      <c r="AI347" s="26">
        <v>0</v>
      </c>
      <c r="AJ347" s="26">
        <f>IF((AI347-AH347) &gt; 1,0,IF((AI347-AH347)&lt;0,AH347-AI347,AI347-AH347))</f>
        <v>331890</v>
      </c>
      <c r="AK347" s="26">
        <v>0.01</v>
      </c>
      <c r="AL347" s="26">
        <f>AJ347*(AK347/100)</f>
        <v>33.189</v>
      </c>
    </row>
    <row r="348" spans="1:39" x14ac:dyDescent="0.35">
      <c r="A348" s="23"/>
      <c r="B348" s="24"/>
      <c r="C348" s="23"/>
      <c r="D348" s="23"/>
      <c r="E348" s="23"/>
      <c r="F348" s="23"/>
      <c r="G348" s="24"/>
      <c r="H348" s="23"/>
      <c r="I348" s="23"/>
      <c r="J348" s="23"/>
      <c r="K348" s="23"/>
      <c r="L348" s="23"/>
      <c r="M348" s="23"/>
      <c r="N348" s="25"/>
      <c r="O348" s="26"/>
      <c r="P348" s="26"/>
      <c r="Q348" s="23"/>
      <c r="R348" s="23"/>
      <c r="S348" s="27"/>
      <c r="T348" s="23"/>
      <c r="U348" s="23"/>
      <c r="V348" s="24"/>
      <c r="W348" s="23"/>
      <c r="X348" s="23"/>
      <c r="Y348" s="23"/>
      <c r="Z348" s="23"/>
      <c r="AA348" s="28"/>
      <c r="AB348" s="26"/>
      <c r="AC348" s="26"/>
      <c r="AD348" s="28"/>
      <c r="AE348" s="28"/>
      <c r="AF348" s="26"/>
      <c r="AG348" s="26" t="s">
        <v>50</v>
      </c>
      <c r="AH348" s="26">
        <f>AH347</f>
        <v>331890</v>
      </c>
      <c r="AI348" s="26"/>
      <c r="AJ348" s="26">
        <f>AJ347</f>
        <v>331890</v>
      </c>
      <c r="AK348" s="26"/>
      <c r="AL348" s="26">
        <f>AL347</f>
        <v>33.189</v>
      </c>
    </row>
    <row r="349" spans="1:39" x14ac:dyDescent="0.35">
      <c r="A349" s="23" t="s">
        <v>1256</v>
      </c>
      <c r="B349" s="24" t="s">
        <v>1257</v>
      </c>
      <c r="C349" s="23" t="s">
        <v>1258</v>
      </c>
      <c r="D349" s="23" t="s">
        <v>1259</v>
      </c>
      <c r="E349" s="23">
        <v>173</v>
      </c>
      <c r="F349" s="23" t="s">
        <v>1260</v>
      </c>
      <c r="G349" s="24" t="s">
        <v>1261</v>
      </c>
      <c r="H349" s="23" t="s">
        <v>42</v>
      </c>
      <c r="I349" s="23" t="s">
        <v>1262</v>
      </c>
      <c r="J349" s="23">
        <v>20</v>
      </c>
      <c r="K349" s="23">
        <v>2</v>
      </c>
      <c r="L349" s="23">
        <v>94</v>
      </c>
      <c r="M349" s="23" t="s">
        <v>58</v>
      </c>
      <c r="N349" s="25">
        <f>((J349*400)+(K349*100))+L349</f>
        <v>8294</v>
      </c>
      <c r="O349" s="26">
        <v>230</v>
      </c>
      <c r="P349" s="26">
        <f>N349*O349</f>
        <v>1907620</v>
      </c>
      <c r="Q349" s="23"/>
      <c r="R349" s="23"/>
      <c r="S349" s="27"/>
      <c r="T349" s="23"/>
      <c r="U349" s="23"/>
      <c r="V349" s="24"/>
      <c r="W349" s="23"/>
      <c r="X349" s="23"/>
      <c r="Y349" s="23"/>
      <c r="Z349" s="23"/>
      <c r="AA349" s="28"/>
      <c r="AB349" s="26"/>
      <c r="AC349" s="26"/>
      <c r="AD349" s="28"/>
      <c r="AE349" s="28"/>
      <c r="AF349" s="26"/>
      <c r="AG349" s="26">
        <f>AF349+P349</f>
        <v>1907620</v>
      </c>
      <c r="AH349" s="26">
        <f>AG349</f>
        <v>1907620</v>
      </c>
      <c r="AI349" s="26">
        <v>50000000</v>
      </c>
      <c r="AJ349" s="26">
        <f>IF((AI349-AH349) &gt; 1,0,IF((AI349-AH349)&lt;0,AH349-AI349,AI349-AH349))</f>
        <v>0</v>
      </c>
      <c r="AK349" s="26">
        <v>0.01</v>
      </c>
      <c r="AL349" s="26">
        <f>AJ349*(AK349/100)</f>
        <v>0</v>
      </c>
    </row>
    <row r="350" spans="1:39" x14ac:dyDescent="0.35">
      <c r="A350" s="23"/>
      <c r="B350" s="24"/>
      <c r="C350" s="23"/>
      <c r="D350" s="23"/>
      <c r="E350" s="23">
        <v>174</v>
      </c>
      <c r="F350" s="23" t="s">
        <v>1263</v>
      </c>
      <c r="G350" s="24" t="s">
        <v>1264</v>
      </c>
      <c r="H350" s="23" t="s">
        <v>42</v>
      </c>
      <c r="I350" s="23" t="s">
        <v>1265</v>
      </c>
      <c r="J350" s="23">
        <v>7</v>
      </c>
      <c r="K350" s="23">
        <v>0</v>
      </c>
      <c r="L350" s="23">
        <v>33</v>
      </c>
      <c r="M350" s="23" t="s">
        <v>58</v>
      </c>
      <c r="N350" s="25">
        <f>((J350*400)+(K350*100))+L350</f>
        <v>2833</v>
      </c>
      <c r="O350" s="26">
        <v>230</v>
      </c>
      <c r="P350" s="26">
        <f>N350*O350</f>
        <v>651590</v>
      </c>
      <c r="Q350" s="23"/>
      <c r="R350" s="23"/>
      <c r="S350" s="27"/>
      <c r="T350" s="23"/>
      <c r="U350" s="23"/>
      <c r="V350" s="24"/>
      <c r="W350" s="23"/>
      <c r="X350" s="23"/>
      <c r="Y350" s="23"/>
      <c r="Z350" s="23"/>
      <c r="AA350" s="28"/>
      <c r="AB350" s="26"/>
      <c r="AC350" s="26"/>
      <c r="AD350" s="28"/>
      <c r="AE350" s="28"/>
      <c r="AF350" s="26"/>
      <c r="AG350" s="26">
        <f>AF350+P350</f>
        <v>651590</v>
      </c>
      <c r="AH350" s="26">
        <f>AG350</f>
        <v>651590</v>
      </c>
      <c r="AI350" s="26">
        <v>50000000</v>
      </c>
      <c r="AJ350" s="26">
        <f>IF((AI350-AH350) &gt; 1,0,IF((AI350-AH350)&lt;0,AH350-AI350,AI350-AH350))</f>
        <v>0</v>
      </c>
      <c r="AK350" s="26">
        <v>0.01</v>
      </c>
      <c r="AL350" s="26">
        <f>AJ350*(AK350/100)</f>
        <v>0</v>
      </c>
    </row>
    <row r="351" spans="1:39" x14ac:dyDescent="0.35">
      <c r="A351" s="23"/>
      <c r="B351" s="24"/>
      <c r="C351" s="23"/>
      <c r="D351" s="23"/>
      <c r="E351" s="23"/>
      <c r="F351" s="23"/>
      <c r="G351" s="24"/>
      <c r="H351" s="23"/>
      <c r="I351" s="23"/>
      <c r="J351" s="23"/>
      <c r="K351" s="23"/>
      <c r="L351" s="23"/>
      <c r="M351" s="23"/>
      <c r="N351" s="25"/>
      <c r="O351" s="26"/>
      <c r="P351" s="26"/>
      <c r="Q351" s="23"/>
      <c r="R351" s="23"/>
      <c r="S351" s="27"/>
      <c r="T351" s="23"/>
      <c r="U351" s="23"/>
      <c r="V351" s="24"/>
      <c r="W351" s="23"/>
      <c r="X351" s="23"/>
      <c r="Y351" s="23"/>
      <c r="Z351" s="23"/>
      <c r="AA351" s="28"/>
      <c r="AB351" s="26"/>
      <c r="AC351" s="26"/>
      <c r="AD351" s="28"/>
      <c r="AE351" s="28"/>
      <c r="AF351" s="26"/>
      <c r="AG351" s="26" t="s">
        <v>50</v>
      </c>
      <c r="AH351" s="26">
        <f>SUM(AH349:AH350)</f>
        <v>2559210</v>
      </c>
      <c r="AI351" s="26"/>
      <c r="AJ351" s="26">
        <f>SUM(AJ349:AJ350)</f>
        <v>0</v>
      </c>
      <c r="AK351" s="26"/>
      <c r="AL351" s="26">
        <f>SUM(AL349:AL350)</f>
        <v>0</v>
      </c>
    </row>
    <row r="352" spans="1:39" x14ac:dyDescent="0.35">
      <c r="A352" s="23" t="s">
        <v>1266</v>
      </c>
      <c r="B352" s="24"/>
      <c r="C352" s="23" t="s">
        <v>1267</v>
      </c>
      <c r="D352" s="23" t="s">
        <v>1268</v>
      </c>
      <c r="E352" s="23">
        <v>175</v>
      </c>
      <c r="F352" s="23" t="s">
        <v>1269</v>
      </c>
      <c r="G352" s="24" t="s">
        <v>1270</v>
      </c>
      <c r="H352" s="23" t="s">
        <v>103</v>
      </c>
      <c r="I352" s="23" t="s">
        <v>1271</v>
      </c>
      <c r="J352" s="23">
        <v>0</v>
      </c>
      <c r="K352" s="23">
        <v>1</v>
      </c>
      <c r="L352" s="23">
        <v>35</v>
      </c>
      <c r="M352" s="23" t="s">
        <v>44</v>
      </c>
      <c r="N352" s="25">
        <f>((J352*400)+(K352*100))+L352</f>
        <v>135</v>
      </c>
      <c r="O352" s="26">
        <v>2000</v>
      </c>
      <c r="P352" s="26">
        <f>N352*O352</f>
        <v>270000</v>
      </c>
      <c r="Q352" s="23">
        <v>1</v>
      </c>
      <c r="R352" s="23" t="s">
        <v>1266</v>
      </c>
      <c r="S352" s="27"/>
      <c r="T352" s="23" t="s">
        <v>1267</v>
      </c>
      <c r="U352" s="23" t="s">
        <v>1272</v>
      </c>
      <c r="V352" s="24" t="s">
        <v>1273</v>
      </c>
      <c r="W352" s="23" t="s">
        <v>47</v>
      </c>
      <c r="X352" s="23" t="s">
        <v>206</v>
      </c>
      <c r="Y352" s="23" t="s">
        <v>49</v>
      </c>
      <c r="Z352" s="23">
        <v>108</v>
      </c>
      <c r="AA352" s="28">
        <v>100</v>
      </c>
      <c r="AB352" s="26">
        <v>6550</v>
      </c>
      <c r="AC352" s="26">
        <f>Z352*AB352</f>
        <v>707400</v>
      </c>
      <c r="AD352" s="28">
        <v>12</v>
      </c>
      <c r="AE352" s="28">
        <v>38</v>
      </c>
      <c r="AF352" s="26">
        <f>(AC352*(100-AE352))/100</f>
        <v>438588</v>
      </c>
      <c r="AG352" s="26">
        <f>P352+AF352</f>
        <v>708588</v>
      </c>
      <c r="AH352" s="26">
        <f>(AG352*AA352)/100</f>
        <v>708588</v>
      </c>
      <c r="AI352" s="26">
        <f>IF(AF352&lt;=10000000,AF352,10000000)</f>
        <v>438588</v>
      </c>
      <c r="AJ352" s="26">
        <f>IF((AI352-AH352) &gt; 1,0,IF((AI352-AH352)&lt;0,AH352-AI352,AI352-AH352))</f>
        <v>270000</v>
      </c>
      <c r="AK352" s="26">
        <v>0.02</v>
      </c>
      <c r="AL352" s="26">
        <f>ROUND(AJ352*(AK352/100),2)</f>
        <v>54</v>
      </c>
    </row>
    <row r="353" spans="1:39" x14ac:dyDescent="0.35">
      <c r="A353" s="23"/>
      <c r="B353" s="24"/>
      <c r="C353" s="23"/>
      <c r="D353" s="23"/>
      <c r="E353" s="23"/>
      <c r="F353" s="23"/>
      <c r="G353" s="24"/>
      <c r="H353" s="23"/>
      <c r="I353" s="23"/>
      <c r="J353" s="23"/>
      <c r="K353" s="23"/>
      <c r="L353" s="23"/>
      <c r="M353" s="23"/>
      <c r="N353" s="25"/>
      <c r="O353" s="26"/>
      <c r="P353" s="26"/>
      <c r="Q353" s="23"/>
      <c r="R353" s="23"/>
      <c r="S353" s="27"/>
      <c r="T353" s="23"/>
      <c r="U353" s="23"/>
      <c r="V353" s="24"/>
      <c r="W353" s="23"/>
      <c r="X353" s="23"/>
      <c r="Y353" s="23"/>
      <c r="Z353" s="23"/>
      <c r="AA353" s="28"/>
      <c r="AB353" s="26"/>
      <c r="AC353" s="26"/>
      <c r="AD353" s="28"/>
      <c r="AE353" s="28"/>
      <c r="AF353" s="26"/>
      <c r="AG353" s="26" t="s">
        <v>50</v>
      </c>
      <c r="AH353" s="26">
        <f>AH352</f>
        <v>708588</v>
      </c>
      <c r="AI353" s="26"/>
      <c r="AJ353" s="26">
        <f>AJ352</f>
        <v>270000</v>
      </c>
      <c r="AK353" s="26"/>
      <c r="AL353" s="26">
        <f>AL352</f>
        <v>54</v>
      </c>
    </row>
    <row r="354" spans="1:39" x14ac:dyDescent="0.35">
      <c r="A354" s="23" t="s">
        <v>1274</v>
      </c>
      <c r="B354" s="24" t="s">
        <v>1275</v>
      </c>
      <c r="C354" s="23" t="s">
        <v>1276</v>
      </c>
      <c r="D354" s="23" t="s">
        <v>1277</v>
      </c>
      <c r="E354" s="23">
        <v>176</v>
      </c>
      <c r="F354" s="23" t="s">
        <v>1278</v>
      </c>
      <c r="G354" s="24" t="s">
        <v>1279</v>
      </c>
      <c r="H354" s="23" t="s">
        <v>42</v>
      </c>
      <c r="I354" s="23" t="s">
        <v>1280</v>
      </c>
      <c r="J354" s="23">
        <v>0</v>
      </c>
      <c r="K354" s="23">
        <v>0</v>
      </c>
      <c r="L354" s="23">
        <v>85</v>
      </c>
      <c r="M354" s="23" t="s">
        <v>44</v>
      </c>
      <c r="N354" s="25">
        <f>((J354*400)+(K354*100))+L354</f>
        <v>85</v>
      </c>
      <c r="O354" s="26">
        <v>500</v>
      </c>
      <c r="P354" s="26">
        <f>N354*O354</f>
        <v>42500</v>
      </c>
      <c r="Q354" s="23"/>
      <c r="R354" s="23"/>
      <c r="S354" s="27"/>
      <c r="T354" s="23"/>
      <c r="U354" s="23"/>
      <c r="V354" s="24"/>
      <c r="W354" s="23"/>
      <c r="X354" s="23"/>
      <c r="Y354" s="23"/>
      <c r="Z354" s="23"/>
      <c r="AA354" s="28"/>
      <c r="AB354" s="26"/>
      <c r="AC354" s="26"/>
      <c r="AD354" s="28"/>
      <c r="AE354" s="28"/>
      <c r="AF354" s="26"/>
      <c r="AG354" s="26">
        <f>AF354+P354</f>
        <v>42500</v>
      </c>
      <c r="AH354" s="26">
        <f>AG354</f>
        <v>42500</v>
      </c>
      <c r="AI354" s="26">
        <v>50000000</v>
      </c>
      <c r="AJ354" s="26">
        <f>IF((AI354-AH354) &gt; 1,0,IF((AI354-AH354)&lt;0,AH354-AI354,AI354-AH354))</f>
        <v>0</v>
      </c>
      <c r="AK354" s="26">
        <v>0.02</v>
      </c>
      <c r="AL354" s="26">
        <f>AJ354*(AK354/100)</f>
        <v>0</v>
      </c>
    </row>
    <row r="355" spans="1:39" x14ac:dyDescent="0.35">
      <c r="A355" s="23"/>
      <c r="B355" s="24"/>
      <c r="C355" s="23"/>
      <c r="D355" s="23"/>
      <c r="E355" s="23">
        <v>177</v>
      </c>
      <c r="F355" s="23" t="s">
        <v>1281</v>
      </c>
      <c r="G355" s="24" t="s">
        <v>1282</v>
      </c>
      <c r="H355" s="23" t="s">
        <v>42</v>
      </c>
      <c r="I355" s="23" t="s">
        <v>1283</v>
      </c>
      <c r="J355" s="23">
        <v>0</v>
      </c>
      <c r="K355" s="23">
        <v>3</v>
      </c>
      <c r="L355" s="23">
        <v>99.75</v>
      </c>
      <c r="M355" s="23" t="s">
        <v>44</v>
      </c>
      <c r="N355" s="25">
        <f>((J355*400)+(K355*100))+L355</f>
        <v>399.75</v>
      </c>
      <c r="O355" s="26">
        <v>500</v>
      </c>
      <c r="P355" s="26">
        <f>N355*O355</f>
        <v>199875</v>
      </c>
      <c r="Q355" s="23">
        <v>1</v>
      </c>
      <c r="R355" s="23" t="s">
        <v>1274</v>
      </c>
      <c r="S355" s="27" t="s">
        <v>1275</v>
      </c>
      <c r="T355" s="23" t="s">
        <v>1276</v>
      </c>
      <c r="U355" s="23" t="s">
        <v>1284</v>
      </c>
      <c r="V355" s="24" t="s">
        <v>1285</v>
      </c>
      <c r="W355" s="23" t="s">
        <v>47</v>
      </c>
      <c r="X355" s="23" t="s">
        <v>48</v>
      </c>
      <c r="Y355" s="23" t="s">
        <v>49</v>
      </c>
      <c r="Z355" s="23">
        <v>96</v>
      </c>
      <c r="AA355" s="28">
        <v>100</v>
      </c>
      <c r="AB355" s="26">
        <v>6550</v>
      </c>
      <c r="AC355" s="26">
        <f>Z355*AB355</f>
        <v>628800</v>
      </c>
      <c r="AD355" s="28">
        <v>22</v>
      </c>
      <c r="AE355" s="28">
        <v>34</v>
      </c>
      <c r="AF355" s="26">
        <f>(AC355*(100-AE355))/100</f>
        <v>415008</v>
      </c>
      <c r="AG355" s="26">
        <f>P355+AF355</f>
        <v>614883</v>
      </c>
      <c r="AH355" s="26">
        <f>(AG355*AA355)/100</f>
        <v>614883</v>
      </c>
      <c r="AI355" s="26">
        <v>50000000</v>
      </c>
      <c r="AJ355" s="26">
        <f>IF((AI355-AH355) &gt; 1,0,IF((AI355-AH355)&lt;0,AH355-AI355,AI355-AH355))</f>
        <v>0</v>
      </c>
      <c r="AK355" s="26">
        <v>0.02</v>
      </c>
      <c r="AL355" s="26">
        <f>ROUND(AJ355*(AK355/100),2)</f>
        <v>0</v>
      </c>
    </row>
    <row r="356" spans="1:39" x14ac:dyDescent="0.35">
      <c r="A356" s="23"/>
      <c r="B356" s="24"/>
      <c r="C356" s="23"/>
      <c r="D356" s="23"/>
      <c r="E356" s="23"/>
      <c r="F356" s="23"/>
      <c r="G356" s="24"/>
      <c r="H356" s="23"/>
      <c r="I356" s="23"/>
      <c r="J356" s="23">
        <v>0</v>
      </c>
      <c r="K356" s="23">
        <v>0</v>
      </c>
      <c r="L356" s="23">
        <v>24</v>
      </c>
      <c r="M356" s="23" t="s">
        <v>44</v>
      </c>
      <c r="N356" s="25">
        <f>((J356*400)+(K356*100))+L356</f>
        <v>24</v>
      </c>
      <c r="O356" s="26">
        <v>500</v>
      </c>
      <c r="P356" s="26">
        <f>N356*O356</f>
        <v>12000</v>
      </c>
      <c r="Q356" s="23">
        <v>1</v>
      </c>
      <c r="R356" s="23" t="s">
        <v>1274</v>
      </c>
      <c r="S356" s="27" t="s">
        <v>1275</v>
      </c>
      <c r="T356" s="23" t="s">
        <v>1276</v>
      </c>
      <c r="U356" s="23" t="s">
        <v>1284</v>
      </c>
      <c r="V356" s="24" t="s">
        <v>1286</v>
      </c>
      <c r="W356" s="23" t="s">
        <v>47</v>
      </c>
      <c r="X356" s="23" t="s">
        <v>48</v>
      </c>
      <c r="Y356" s="23" t="s">
        <v>49</v>
      </c>
      <c r="Z356" s="23">
        <v>96</v>
      </c>
      <c r="AA356" s="28">
        <v>100</v>
      </c>
      <c r="AB356" s="26">
        <v>6550</v>
      </c>
      <c r="AC356" s="26">
        <f>Z356*AB356</f>
        <v>628800</v>
      </c>
      <c r="AD356" s="28">
        <v>22</v>
      </c>
      <c r="AE356" s="28">
        <v>34</v>
      </c>
      <c r="AF356" s="26">
        <f>(AC356*(100-AE356))/100</f>
        <v>415008</v>
      </c>
      <c r="AG356" s="26">
        <f>P356+AF356</f>
        <v>427008</v>
      </c>
      <c r="AH356" s="26">
        <f>(AG356*AA356)/100</f>
        <v>427008</v>
      </c>
      <c r="AI356" s="26">
        <v>50000000</v>
      </c>
      <c r="AJ356" s="26">
        <f>IF((AI356-AH356) &gt; 1,0,IF((AI356-AH356)&lt;0,AH356-AI356,AI356-AH356))</f>
        <v>0</v>
      </c>
      <c r="AK356" s="26">
        <v>0.02</v>
      </c>
      <c r="AL356" s="26">
        <f>ROUND(AJ356*(AK356/100),2)</f>
        <v>0</v>
      </c>
    </row>
    <row r="357" spans="1:39" x14ac:dyDescent="0.35">
      <c r="A357" s="23"/>
      <c r="B357" s="24"/>
      <c r="C357" s="23"/>
      <c r="D357" s="23"/>
      <c r="E357" s="23"/>
      <c r="F357" s="23"/>
      <c r="G357" s="24"/>
      <c r="H357" s="23"/>
      <c r="I357" s="23"/>
      <c r="J357" s="23">
        <v>0</v>
      </c>
      <c r="K357" s="23">
        <v>0</v>
      </c>
      <c r="L357" s="23">
        <v>20.25</v>
      </c>
      <c r="M357" s="23" t="s">
        <v>44</v>
      </c>
      <c r="N357" s="25">
        <f>((J357*400)+(K357*100))+L357</f>
        <v>20.25</v>
      </c>
      <c r="O357" s="26">
        <v>500</v>
      </c>
      <c r="P357" s="26">
        <f>N357*O357</f>
        <v>10125</v>
      </c>
      <c r="Q357" s="23">
        <v>1</v>
      </c>
      <c r="R357" s="23" t="s">
        <v>1274</v>
      </c>
      <c r="S357" s="27" t="s">
        <v>1275</v>
      </c>
      <c r="T357" s="23" t="s">
        <v>1276</v>
      </c>
      <c r="U357" s="23" t="s">
        <v>1284</v>
      </c>
      <c r="V357" s="24" t="s">
        <v>1287</v>
      </c>
      <c r="W357" s="23" t="s">
        <v>47</v>
      </c>
      <c r="X357" s="23" t="s">
        <v>253</v>
      </c>
      <c r="Y357" s="23" t="s">
        <v>49</v>
      </c>
      <c r="Z357" s="23">
        <v>81</v>
      </c>
      <c r="AA357" s="28">
        <v>100</v>
      </c>
      <c r="AB357" s="26">
        <v>6550</v>
      </c>
      <c r="AC357" s="26">
        <f>Z357*AB357</f>
        <v>530550</v>
      </c>
      <c r="AD357" s="28">
        <v>22</v>
      </c>
      <c r="AE357" s="28">
        <v>93</v>
      </c>
      <c r="AF357" s="26">
        <f>(AC357*(100-AE357))/100</f>
        <v>37138.5</v>
      </c>
      <c r="AG357" s="26">
        <f>P357+AF357</f>
        <v>47263.5</v>
      </c>
      <c r="AH357" s="26">
        <f>(AG357*AA357)/100</f>
        <v>47263.5</v>
      </c>
      <c r="AI357" s="26">
        <v>50000000</v>
      </c>
      <c r="AJ357" s="26">
        <f>IF((AI357-AH357) &gt; 1,0,IF((AI357-AH357)&lt;0,AH357-AI357,AI357-AH357))</f>
        <v>0</v>
      </c>
      <c r="AK357" s="26">
        <v>0.02</v>
      </c>
      <c r="AL357" s="26">
        <f>ROUND(AJ357*(AK357/100),2)</f>
        <v>0</v>
      </c>
    </row>
    <row r="358" spans="1:39" x14ac:dyDescent="0.35">
      <c r="A358" s="23"/>
      <c r="B358" s="24"/>
      <c r="C358" s="23"/>
      <c r="D358" s="23"/>
      <c r="E358" s="23"/>
      <c r="F358" s="23"/>
      <c r="G358" s="24"/>
      <c r="H358" s="23"/>
      <c r="I358" s="23"/>
      <c r="J358" s="23"/>
      <c r="K358" s="23"/>
      <c r="L358" s="23"/>
      <c r="M358" s="23"/>
      <c r="N358" s="25"/>
      <c r="O358" s="26"/>
      <c r="P358" s="26"/>
      <c r="Q358" s="23"/>
      <c r="R358" s="23"/>
      <c r="S358" s="27"/>
      <c r="T358" s="23"/>
      <c r="U358" s="23"/>
      <c r="V358" s="24"/>
      <c r="W358" s="23"/>
      <c r="X358" s="23"/>
      <c r="Y358" s="23"/>
      <c r="Z358" s="23"/>
      <c r="AA358" s="28"/>
      <c r="AB358" s="26"/>
      <c r="AC358" s="26"/>
      <c r="AD358" s="28"/>
      <c r="AE358" s="28"/>
      <c r="AF358" s="26"/>
      <c r="AG358" s="26" t="s">
        <v>50</v>
      </c>
      <c r="AH358" s="26">
        <f>SUM(AH354:AH357)</f>
        <v>1131654.5</v>
      </c>
      <c r="AI358" s="26"/>
      <c r="AJ358" s="26">
        <f>SUM(AJ354:AJ357)</f>
        <v>0</v>
      </c>
      <c r="AK358" s="26"/>
      <c r="AL358" s="26">
        <f>SUM(AL354:AL357)</f>
        <v>0</v>
      </c>
    </row>
    <row r="359" spans="1:39" x14ac:dyDescent="0.35">
      <c r="A359" s="23" t="s">
        <v>1288</v>
      </c>
      <c r="B359" s="24" t="s">
        <v>1289</v>
      </c>
      <c r="C359" s="23" t="s">
        <v>1290</v>
      </c>
      <c r="D359" s="23" t="s">
        <v>1291</v>
      </c>
      <c r="E359" s="23">
        <v>178</v>
      </c>
      <c r="F359" s="23" t="s">
        <v>1292</v>
      </c>
      <c r="G359" s="24" t="s">
        <v>1293</v>
      </c>
      <c r="H359" s="23" t="s">
        <v>42</v>
      </c>
      <c r="I359" s="23" t="s">
        <v>1294</v>
      </c>
      <c r="J359" s="23">
        <v>0</v>
      </c>
      <c r="K359" s="23">
        <v>3</v>
      </c>
      <c r="L359" s="23">
        <v>39</v>
      </c>
      <c r="M359" s="23" t="s">
        <v>44</v>
      </c>
      <c r="N359" s="25">
        <f>((J359*400)+(K359*100))+L359</f>
        <v>339</v>
      </c>
      <c r="O359" s="26">
        <v>500</v>
      </c>
      <c r="P359" s="26">
        <f>N359*O359</f>
        <v>169500</v>
      </c>
      <c r="Q359" s="23">
        <v>1</v>
      </c>
      <c r="R359" s="23" t="s">
        <v>1288</v>
      </c>
      <c r="S359" s="27" t="s">
        <v>1289</v>
      </c>
      <c r="T359" s="23" t="s">
        <v>1290</v>
      </c>
      <c r="U359" s="23" t="s">
        <v>1295</v>
      </c>
      <c r="V359" s="24" t="s">
        <v>1296</v>
      </c>
      <c r="W359" s="23" t="s">
        <v>47</v>
      </c>
      <c r="X359" s="23" t="s">
        <v>48</v>
      </c>
      <c r="Y359" s="23" t="s">
        <v>49</v>
      </c>
      <c r="Z359" s="23">
        <v>96</v>
      </c>
      <c r="AA359" s="28">
        <v>100</v>
      </c>
      <c r="AB359" s="26">
        <v>6550</v>
      </c>
      <c r="AC359" s="26">
        <f>Z359*AB359</f>
        <v>628800</v>
      </c>
      <c r="AD359" s="28">
        <v>32</v>
      </c>
      <c r="AE359" s="28">
        <v>54</v>
      </c>
      <c r="AF359" s="26">
        <f>(AC359*(100-AE359))/100</f>
        <v>289248</v>
      </c>
      <c r="AG359" s="26">
        <f>P359+AF359</f>
        <v>458748</v>
      </c>
      <c r="AH359" s="26">
        <f>(AG359*AA359)/100</f>
        <v>458748</v>
      </c>
      <c r="AI359" s="26">
        <v>50000000</v>
      </c>
      <c r="AJ359" s="26">
        <f>IF((AI359-AH359) &gt; 1,0,IF((AI359-AH359)&lt;0,AH359-AI359,AI359-AH359))</f>
        <v>0</v>
      </c>
      <c r="AK359" s="26">
        <v>0.02</v>
      </c>
      <c r="AL359" s="26">
        <f>ROUND(AJ359*(AK359/100),2)</f>
        <v>0</v>
      </c>
    </row>
    <row r="360" spans="1:39" x14ac:dyDescent="0.35">
      <c r="A360" s="23"/>
      <c r="B360" s="24"/>
      <c r="C360" s="23"/>
      <c r="D360" s="23"/>
      <c r="E360" s="23"/>
      <c r="F360" s="23"/>
      <c r="G360" s="24"/>
      <c r="H360" s="23"/>
      <c r="I360" s="23"/>
      <c r="J360" s="23"/>
      <c r="K360" s="23"/>
      <c r="L360" s="23"/>
      <c r="M360" s="23"/>
      <c r="N360" s="25"/>
      <c r="O360" s="26"/>
      <c r="P360" s="26"/>
      <c r="Q360" s="23"/>
      <c r="R360" s="23"/>
      <c r="S360" s="27"/>
      <c r="T360" s="23"/>
      <c r="U360" s="23"/>
      <c r="V360" s="24"/>
      <c r="W360" s="23"/>
      <c r="X360" s="23"/>
      <c r="Y360" s="23"/>
      <c r="Z360" s="23"/>
      <c r="AA360" s="28"/>
      <c r="AB360" s="26"/>
      <c r="AC360" s="26"/>
      <c r="AD360" s="28"/>
      <c r="AE360" s="28"/>
      <c r="AF360" s="26"/>
      <c r="AG360" s="26" t="s">
        <v>50</v>
      </c>
      <c r="AH360" s="26">
        <f>AH359</f>
        <v>458748</v>
      </c>
      <c r="AI360" s="26"/>
      <c r="AJ360" s="26">
        <f>AJ359</f>
        <v>0</v>
      </c>
      <c r="AK360" s="26"/>
      <c r="AL360" s="26">
        <f>AL359</f>
        <v>0</v>
      </c>
    </row>
    <row r="361" spans="1:39" x14ac:dyDescent="0.35">
      <c r="A361" s="23" t="s">
        <v>1297</v>
      </c>
      <c r="B361" s="24" t="s">
        <v>1298</v>
      </c>
      <c r="C361" s="23" t="s">
        <v>1299</v>
      </c>
      <c r="D361" s="23" t="s">
        <v>1143</v>
      </c>
      <c r="E361" s="23">
        <v>179</v>
      </c>
      <c r="F361" s="23" t="s">
        <v>1300</v>
      </c>
      <c r="G361" s="24" t="s">
        <v>1301</v>
      </c>
      <c r="H361" s="23" t="s">
        <v>42</v>
      </c>
      <c r="I361" s="23" t="s">
        <v>1302</v>
      </c>
      <c r="J361" s="23">
        <v>7</v>
      </c>
      <c r="K361" s="23">
        <v>0</v>
      </c>
      <c r="L361" s="23">
        <v>45</v>
      </c>
      <c r="M361" s="23" t="s">
        <v>58</v>
      </c>
      <c r="N361" s="25">
        <f>((J361*400)+(K361*100))+L361</f>
        <v>2845</v>
      </c>
      <c r="O361" s="26">
        <v>390</v>
      </c>
      <c r="P361" s="26">
        <f>N361*O361</f>
        <v>1109550</v>
      </c>
      <c r="Q361" s="23"/>
      <c r="R361" s="23"/>
      <c r="S361" s="27"/>
      <c r="T361" s="23"/>
      <c r="U361" s="23"/>
      <c r="V361" s="24"/>
      <c r="W361" s="23"/>
      <c r="X361" s="23"/>
      <c r="Y361" s="23"/>
      <c r="Z361" s="23"/>
      <c r="AA361" s="28"/>
      <c r="AB361" s="26"/>
      <c r="AC361" s="26"/>
      <c r="AD361" s="28"/>
      <c r="AE361" s="28"/>
      <c r="AF361" s="26"/>
      <c r="AG361" s="26">
        <f>AF361+P361</f>
        <v>1109550</v>
      </c>
      <c r="AH361" s="26">
        <f>AG361</f>
        <v>1109550</v>
      </c>
      <c r="AI361" s="26">
        <v>50000000</v>
      </c>
      <c r="AJ361" s="26">
        <f>IF((AI361-AH361) &gt; 1,0,IF((AI361-AH361)&lt;0,AH361-AI361,AI361-AH361))</f>
        <v>0</v>
      </c>
      <c r="AK361" s="26">
        <v>0.01</v>
      </c>
      <c r="AL361" s="26">
        <f>AJ361*(AK361/100)</f>
        <v>0</v>
      </c>
    </row>
    <row r="362" spans="1:39" x14ac:dyDescent="0.35">
      <c r="A362" s="23"/>
      <c r="B362" s="24"/>
      <c r="C362" s="23"/>
      <c r="D362" s="23"/>
      <c r="E362" s="23">
        <v>180</v>
      </c>
      <c r="F362" s="23" t="s">
        <v>1303</v>
      </c>
      <c r="G362" s="24" t="s">
        <v>1304</v>
      </c>
      <c r="H362" s="23" t="s">
        <v>42</v>
      </c>
      <c r="I362" s="23" t="s">
        <v>1305</v>
      </c>
      <c r="J362" s="23">
        <v>0</v>
      </c>
      <c r="K362" s="23">
        <v>1</v>
      </c>
      <c r="L362" s="23">
        <v>12</v>
      </c>
      <c r="M362" s="23" t="s">
        <v>58</v>
      </c>
      <c r="N362" s="25">
        <f>((J362*400)+(K362*100))+L362</f>
        <v>112</v>
      </c>
      <c r="O362" s="26">
        <v>280</v>
      </c>
      <c r="P362" s="26">
        <f>N362*O362</f>
        <v>31360</v>
      </c>
      <c r="Q362" s="23"/>
      <c r="R362" s="23"/>
      <c r="S362" s="27"/>
      <c r="T362" s="23"/>
      <c r="U362" s="23"/>
      <c r="V362" s="24"/>
      <c r="W362" s="23"/>
      <c r="X362" s="23"/>
      <c r="Y362" s="23"/>
      <c r="Z362" s="23"/>
      <c r="AA362" s="28"/>
      <c r="AB362" s="26"/>
      <c r="AC362" s="26"/>
      <c r="AD362" s="28"/>
      <c r="AE362" s="28"/>
      <c r="AF362" s="26"/>
      <c r="AG362" s="26">
        <f>AF362+P362</f>
        <v>31360</v>
      </c>
      <c r="AH362" s="26">
        <f>AG362</f>
        <v>31360</v>
      </c>
      <c r="AI362" s="26">
        <v>50000000</v>
      </c>
      <c r="AJ362" s="26">
        <f>IF((AI362-AH362) &gt; 1,0,IF((AI362-AH362)&lt;0,AH362-AI362,AI362-AH362))</f>
        <v>0</v>
      </c>
      <c r="AK362" s="26">
        <v>0.01</v>
      </c>
      <c r="AL362" s="26">
        <f>AJ362*(AK362/100)</f>
        <v>0</v>
      </c>
    </row>
    <row r="363" spans="1:39" x14ac:dyDescent="0.35">
      <c r="A363" s="23"/>
      <c r="B363" s="24"/>
      <c r="C363" s="23"/>
      <c r="D363" s="23"/>
      <c r="E363" s="23">
        <v>181</v>
      </c>
      <c r="F363" s="23" t="s">
        <v>1306</v>
      </c>
      <c r="G363" s="24" t="s">
        <v>1307</v>
      </c>
      <c r="H363" s="23" t="s">
        <v>42</v>
      </c>
      <c r="I363" s="23" t="s">
        <v>1308</v>
      </c>
      <c r="J363" s="23">
        <v>0</v>
      </c>
      <c r="K363" s="23">
        <v>3</v>
      </c>
      <c r="L363" s="23">
        <v>52</v>
      </c>
      <c r="M363" s="23" t="s">
        <v>44</v>
      </c>
      <c r="N363" s="25">
        <f>((J363*400)+(K363*100))+L363</f>
        <v>352</v>
      </c>
      <c r="O363" s="26">
        <v>500</v>
      </c>
      <c r="P363" s="26">
        <f>N363*O363</f>
        <v>176000</v>
      </c>
      <c r="Q363" s="23">
        <v>1</v>
      </c>
      <c r="R363" s="23" t="s">
        <v>1297</v>
      </c>
      <c r="S363" s="27" t="s">
        <v>1298</v>
      </c>
      <c r="T363" s="23" t="s">
        <v>1299</v>
      </c>
      <c r="U363" s="23" t="s">
        <v>1309</v>
      </c>
      <c r="V363" s="24" t="s">
        <v>1310</v>
      </c>
      <c r="W363" s="23" t="s">
        <v>47</v>
      </c>
      <c r="X363" s="23" t="s">
        <v>48</v>
      </c>
      <c r="Y363" s="23" t="s">
        <v>49</v>
      </c>
      <c r="Z363" s="23">
        <v>192</v>
      </c>
      <c r="AA363" s="28">
        <v>100</v>
      </c>
      <c r="AB363" s="26">
        <v>6550</v>
      </c>
      <c r="AC363" s="26">
        <f>Z363*AB363</f>
        <v>1257600</v>
      </c>
      <c r="AD363" s="28">
        <v>22</v>
      </c>
      <c r="AE363" s="28">
        <v>34</v>
      </c>
      <c r="AF363" s="26">
        <f>(AC363*(100-AE363))/100</f>
        <v>830016</v>
      </c>
      <c r="AG363" s="26">
        <f>P363+AF363</f>
        <v>1006016</v>
      </c>
      <c r="AH363" s="26">
        <f>(AG363*AA363)/100</f>
        <v>1006016</v>
      </c>
      <c r="AI363" s="26">
        <v>50000000</v>
      </c>
      <c r="AJ363" s="26">
        <f>IF((AI363-AH363) &gt; 1,0,IF((AI363-AH363)&lt;0,AH363-AI363,AI363-AH363))</f>
        <v>0</v>
      </c>
      <c r="AK363" s="26">
        <v>0.02</v>
      </c>
      <c r="AL363" s="26">
        <f>ROUND(AJ363*(AK363/100),2)</f>
        <v>0</v>
      </c>
    </row>
    <row r="364" spans="1:39" x14ac:dyDescent="0.35">
      <c r="A364" s="23"/>
      <c r="B364" s="24"/>
      <c r="C364" s="23"/>
      <c r="D364" s="23"/>
      <c r="E364" s="23">
        <v>182</v>
      </c>
      <c r="F364" s="23" t="s">
        <v>1311</v>
      </c>
      <c r="G364" s="24" t="s">
        <v>1312</v>
      </c>
      <c r="H364" s="23" t="s">
        <v>42</v>
      </c>
      <c r="I364" s="23" t="s">
        <v>1313</v>
      </c>
      <c r="J364" s="23">
        <v>2</v>
      </c>
      <c r="K364" s="23">
        <v>2</v>
      </c>
      <c r="L364" s="23">
        <v>43</v>
      </c>
      <c r="M364" s="23" t="s">
        <v>58</v>
      </c>
      <c r="N364" s="25">
        <f>((J364*400)+(K364*100))+L364</f>
        <v>1043</v>
      </c>
      <c r="O364" s="26">
        <v>280</v>
      </c>
      <c r="P364" s="26">
        <f>N364*O364</f>
        <v>292040</v>
      </c>
      <c r="Q364" s="23"/>
      <c r="R364" s="23"/>
      <c r="S364" s="27"/>
      <c r="T364" s="23"/>
      <c r="U364" s="23"/>
      <c r="V364" s="24"/>
      <c r="W364" s="23"/>
      <c r="X364" s="23"/>
      <c r="Y364" s="23"/>
      <c r="Z364" s="23"/>
      <c r="AA364" s="28"/>
      <c r="AB364" s="26"/>
      <c r="AC364" s="26"/>
      <c r="AD364" s="28"/>
      <c r="AE364" s="28"/>
      <c r="AF364" s="26"/>
      <c r="AG364" s="26">
        <f>AF364+P364</f>
        <v>292040</v>
      </c>
      <c r="AH364" s="26">
        <f>AG364</f>
        <v>292040</v>
      </c>
      <c r="AI364" s="26">
        <v>50000000</v>
      </c>
      <c r="AJ364" s="26">
        <f>IF((AI364-AH364) &gt; 1,0,IF((AI364-AH364)&lt;0,AH364-AI364,AI364-AH364))</f>
        <v>0</v>
      </c>
      <c r="AK364" s="26">
        <v>0.01</v>
      </c>
      <c r="AL364" s="26">
        <f>AJ364*(AK364/100)</f>
        <v>0</v>
      </c>
    </row>
    <row r="365" spans="1:39" x14ac:dyDescent="0.35">
      <c r="A365" s="23"/>
      <c r="B365" s="24"/>
      <c r="C365" s="23"/>
      <c r="D365" s="23"/>
      <c r="E365" s="23">
        <v>183</v>
      </c>
      <c r="F365" s="23" t="s">
        <v>1314</v>
      </c>
      <c r="G365" s="24" t="s">
        <v>1315</v>
      </c>
      <c r="H365" s="23" t="s">
        <v>42</v>
      </c>
      <c r="I365" s="23" t="s">
        <v>1316</v>
      </c>
      <c r="J365" s="23">
        <v>2</v>
      </c>
      <c r="K365" s="23">
        <v>3</v>
      </c>
      <c r="L365" s="23">
        <v>75</v>
      </c>
      <c r="M365" s="23" t="s">
        <v>58</v>
      </c>
      <c r="N365" s="25">
        <f>((J365*400)+(K365*100))+L365</f>
        <v>1175</v>
      </c>
      <c r="O365" s="26">
        <v>390</v>
      </c>
      <c r="P365" s="26">
        <f>N365*O365</f>
        <v>458250</v>
      </c>
      <c r="Q365" s="23"/>
      <c r="R365" s="23"/>
      <c r="S365" s="27"/>
      <c r="T365" s="23"/>
      <c r="U365" s="23"/>
      <c r="V365" s="24"/>
      <c r="W365" s="23"/>
      <c r="X365" s="23"/>
      <c r="Y365" s="23"/>
      <c r="Z365" s="23"/>
      <c r="AA365" s="28"/>
      <c r="AB365" s="26"/>
      <c r="AC365" s="26"/>
      <c r="AD365" s="28"/>
      <c r="AE365" s="28"/>
      <c r="AF365" s="26"/>
      <c r="AG365" s="26">
        <f>AF365+P365</f>
        <v>458250</v>
      </c>
      <c r="AH365" s="26">
        <f>AG365</f>
        <v>458250</v>
      </c>
      <c r="AI365" s="26">
        <v>50000000</v>
      </c>
      <c r="AJ365" s="26">
        <f>IF((AI365-AH365) &gt; 1,0,IF((AI365-AH365)&lt;0,AH365-AI365,AI365-AH365))</f>
        <v>0</v>
      </c>
      <c r="AK365" s="26">
        <v>0.01</v>
      </c>
      <c r="AL365" s="26">
        <f>AJ365*(AK365/100)</f>
        <v>0</v>
      </c>
    </row>
    <row r="366" spans="1:39" x14ac:dyDescent="0.35">
      <c r="A366" s="23"/>
      <c r="B366" s="24"/>
      <c r="C366" s="23"/>
      <c r="D366" s="23"/>
      <c r="E366" s="23"/>
      <c r="F366" s="23"/>
      <c r="G366" s="24"/>
      <c r="H366" s="23"/>
      <c r="I366" s="23"/>
      <c r="J366" s="23"/>
      <c r="K366" s="23"/>
      <c r="L366" s="23"/>
      <c r="M366" s="23"/>
      <c r="N366" s="25"/>
      <c r="O366" s="26"/>
      <c r="P366" s="26"/>
      <c r="Q366" s="23"/>
      <c r="R366" s="23"/>
      <c r="S366" s="27"/>
      <c r="T366" s="23"/>
      <c r="U366" s="23"/>
      <c r="V366" s="24"/>
      <c r="W366" s="23"/>
      <c r="X366" s="23"/>
      <c r="Y366" s="23"/>
      <c r="Z366" s="23"/>
      <c r="AA366" s="28"/>
      <c r="AB366" s="26"/>
      <c r="AC366" s="26"/>
      <c r="AD366" s="28"/>
      <c r="AE366" s="28"/>
      <c r="AF366" s="26"/>
      <c r="AG366" s="26" t="s">
        <v>50</v>
      </c>
      <c r="AH366" s="26">
        <f>SUM(AH361:AH365)</f>
        <v>2897216</v>
      </c>
      <c r="AI366" s="26"/>
      <c r="AJ366" s="26">
        <f>SUM(AJ361:AJ365)</f>
        <v>0</v>
      </c>
      <c r="AK366" s="26"/>
      <c r="AL366" s="26">
        <f>SUM(AL361:AL365)</f>
        <v>0</v>
      </c>
    </row>
    <row r="367" spans="1:39" x14ac:dyDescent="0.35">
      <c r="A367" s="23" t="s">
        <v>1317</v>
      </c>
      <c r="B367" s="24"/>
      <c r="C367" s="23" t="s">
        <v>1318</v>
      </c>
      <c r="D367" s="23" t="s">
        <v>1319</v>
      </c>
      <c r="E367" s="23">
        <v>184</v>
      </c>
      <c r="F367" s="23" t="s">
        <v>1320</v>
      </c>
      <c r="G367" s="24" t="s">
        <v>1321</v>
      </c>
      <c r="H367" s="23" t="s">
        <v>103</v>
      </c>
      <c r="I367" s="23" t="s">
        <v>1322</v>
      </c>
      <c r="J367" s="23">
        <v>0</v>
      </c>
      <c r="K367" s="23">
        <v>3</v>
      </c>
      <c r="L367" s="23">
        <v>76.75</v>
      </c>
      <c r="M367" s="23" t="s">
        <v>44</v>
      </c>
      <c r="N367" s="25">
        <f>((J367*400)+(K367*100))+L367</f>
        <v>376.75</v>
      </c>
      <c r="O367" s="26">
        <v>180</v>
      </c>
      <c r="P367" s="26">
        <f>N367*O367</f>
        <v>67815</v>
      </c>
      <c r="Q367" s="23">
        <v>1</v>
      </c>
      <c r="R367" s="23" t="s">
        <v>1317</v>
      </c>
      <c r="S367" s="27"/>
      <c r="T367" s="23" t="s">
        <v>1318</v>
      </c>
      <c r="U367" s="23" t="s">
        <v>1323</v>
      </c>
      <c r="V367" s="24" t="s">
        <v>1324</v>
      </c>
      <c r="W367" s="23" t="s">
        <v>47</v>
      </c>
      <c r="X367" s="23" t="s">
        <v>48</v>
      </c>
      <c r="Y367" s="23" t="s">
        <v>49</v>
      </c>
      <c r="Z367" s="23">
        <v>81</v>
      </c>
      <c r="AA367" s="28">
        <v>100</v>
      </c>
      <c r="AB367" s="26">
        <v>6550</v>
      </c>
      <c r="AC367" s="26">
        <f>Z367*AB367</f>
        <v>530550</v>
      </c>
      <c r="AD367" s="28">
        <v>52</v>
      </c>
      <c r="AE367" s="28">
        <v>76</v>
      </c>
      <c r="AF367" s="26">
        <f>(AC367*(100-AE367))/100</f>
        <v>127332</v>
      </c>
      <c r="AG367" s="26">
        <f>P367+AF367</f>
        <v>195147</v>
      </c>
      <c r="AH367" s="26">
        <f>(AG367*AA367)/100</f>
        <v>195147</v>
      </c>
      <c r="AI367" s="26">
        <f>IF(AF367&lt;=10000000,AF367,10000000)</f>
        <v>127332</v>
      </c>
      <c r="AJ367" s="26">
        <f>IF((AI367-AH367) &gt; 1,0,IF((AI367-AH367)&lt;0,AH367-AI367,AI367-AH367))</f>
        <v>67815</v>
      </c>
      <c r="AK367" s="26">
        <v>0.02</v>
      </c>
      <c r="AL367" s="26">
        <f>ROUND(AJ367*(AK367/100),2)</f>
        <v>13.56</v>
      </c>
    </row>
    <row r="368" spans="1:39" x14ac:dyDescent="0.35">
      <c r="A368" s="23"/>
      <c r="B368" s="24"/>
      <c r="C368" s="23"/>
      <c r="D368" s="23"/>
      <c r="E368" s="23"/>
      <c r="F368" s="23"/>
      <c r="G368" s="24"/>
      <c r="H368" s="23"/>
      <c r="I368" s="23"/>
      <c r="J368" s="23">
        <v>0</v>
      </c>
      <c r="K368" s="23">
        <v>0</v>
      </c>
      <c r="L368" s="23">
        <v>56.25</v>
      </c>
      <c r="M368" s="23" t="s">
        <v>44</v>
      </c>
      <c r="N368" s="25">
        <f>((J368*400)+(K368*100))+L368</f>
        <v>56.25</v>
      </c>
      <c r="O368" s="26">
        <v>180</v>
      </c>
      <c r="P368" s="26">
        <f>N368*O368</f>
        <v>10125</v>
      </c>
      <c r="Q368" s="23">
        <v>1</v>
      </c>
      <c r="R368" s="23" t="s">
        <v>177</v>
      </c>
      <c r="S368" s="27"/>
      <c r="T368" s="23" t="s">
        <v>178</v>
      </c>
      <c r="U368" s="23" t="s">
        <v>1325</v>
      </c>
      <c r="V368" s="24" t="s">
        <v>1326</v>
      </c>
      <c r="W368" s="23" t="s">
        <v>47</v>
      </c>
      <c r="X368" s="23" t="s">
        <v>48</v>
      </c>
      <c r="Y368" s="23" t="s">
        <v>49</v>
      </c>
      <c r="Z368" s="23">
        <v>369</v>
      </c>
      <c r="AA368" s="28">
        <v>100</v>
      </c>
      <c r="AB368" s="26">
        <v>6550</v>
      </c>
      <c r="AC368" s="26">
        <f>Z368*AB368</f>
        <v>2416950</v>
      </c>
      <c r="AD368" s="28">
        <v>32</v>
      </c>
      <c r="AE368" s="28">
        <v>54</v>
      </c>
      <c r="AF368" s="26">
        <f>(AC368*(100-AE368))/100</f>
        <v>1111797</v>
      </c>
      <c r="AG368" s="26">
        <f>P368+AF368</f>
        <v>1121922</v>
      </c>
      <c r="AH368" s="26">
        <f>(AG368*AA368)/100</f>
        <v>1121922</v>
      </c>
      <c r="AI368" s="26">
        <f>IF(AF368&lt;=10000000,AF368,10000000)</f>
        <v>1111797</v>
      </c>
      <c r="AJ368" s="26">
        <f>IF((AI368-AH368) &gt; 1,0,IF((AI368-AH368)&lt;0,AH368-AI368,AI368-AH368))</f>
        <v>10125</v>
      </c>
      <c r="AK368" s="26">
        <v>0.02</v>
      </c>
      <c r="AL368" s="26">
        <f>ROUND(AJ368*(AK368/100),2)</f>
        <v>2.0299999999999998</v>
      </c>
      <c r="AM368" s="3" t="s">
        <v>404</v>
      </c>
    </row>
    <row r="369" spans="1:38" x14ac:dyDescent="0.35">
      <c r="A369" s="23"/>
      <c r="B369" s="24"/>
      <c r="C369" s="23"/>
      <c r="D369" s="23"/>
      <c r="E369" s="23"/>
      <c r="F369" s="23"/>
      <c r="G369" s="24"/>
      <c r="H369" s="23"/>
      <c r="I369" s="23"/>
      <c r="J369" s="23"/>
      <c r="K369" s="23"/>
      <c r="L369" s="23"/>
      <c r="M369" s="23"/>
      <c r="N369" s="25"/>
      <c r="O369" s="26"/>
      <c r="P369" s="26"/>
      <c r="Q369" s="23"/>
      <c r="R369" s="23"/>
      <c r="S369" s="27"/>
      <c r="T369" s="23"/>
      <c r="U369" s="23"/>
      <c r="V369" s="24"/>
      <c r="W369" s="23"/>
      <c r="X369" s="23"/>
      <c r="Y369" s="23"/>
      <c r="Z369" s="23"/>
      <c r="AA369" s="28"/>
      <c r="AB369" s="26"/>
      <c r="AC369" s="26"/>
      <c r="AD369" s="28"/>
      <c r="AE369" s="28"/>
      <c r="AF369" s="26"/>
      <c r="AG369" s="26" t="s">
        <v>50</v>
      </c>
      <c r="AH369" s="26">
        <f>SUM(AH367:AH368)</f>
        <v>1317069</v>
      </c>
      <c r="AI369" s="26"/>
      <c r="AJ369" s="26">
        <f>SUM(AJ367:AJ368)</f>
        <v>77940</v>
      </c>
      <c r="AK369" s="26"/>
      <c r="AL369" s="26">
        <f>SUM(AL367:AL368)</f>
        <v>15.59</v>
      </c>
    </row>
    <row r="370" spans="1:38" x14ac:dyDescent="0.35">
      <c r="A370" s="23" t="s">
        <v>1327</v>
      </c>
      <c r="B370" s="24"/>
      <c r="C370" s="23" t="s">
        <v>1328</v>
      </c>
      <c r="D370" s="23" t="s">
        <v>1329</v>
      </c>
      <c r="E370" s="23">
        <v>185</v>
      </c>
      <c r="F370" s="23" t="s">
        <v>1330</v>
      </c>
      <c r="G370" s="24" t="s">
        <v>1331</v>
      </c>
      <c r="H370" s="23" t="s">
        <v>42</v>
      </c>
      <c r="I370" s="23" t="s">
        <v>1332</v>
      </c>
      <c r="J370" s="23">
        <v>2</v>
      </c>
      <c r="K370" s="23">
        <v>3</v>
      </c>
      <c r="L370" s="23">
        <v>63</v>
      </c>
      <c r="M370" s="23" t="s">
        <v>58</v>
      </c>
      <c r="N370" s="25">
        <f>((J370*400)+(K370*100))+L370</f>
        <v>1163</v>
      </c>
      <c r="O370" s="26">
        <v>440</v>
      </c>
      <c r="P370" s="26">
        <f>N370*O370</f>
        <v>511720</v>
      </c>
      <c r="Q370" s="23"/>
      <c r="R370" s="23"/>
      <c r="S370" s="27"/>
      <c r="T370" s="23"/>
      <c r="U370" s="23"/>
      <c r="V370" s="24"/>
      <c r="W370" s="23"/>
      <c r="X370" s="23"/>
      <c r="Y370" s="23"/>
      <c r="Z370" s="23"/>
      <c r="AA370" s="28"/>
      <c r="AB370" s="26"/>
      <c r="AC370" s="26"/>
      <c r="AD370" s="28"/>
      <c r="AE370" s="28"/>
      <c r="AF370" s="26"/>
      <c r="AG370" s="26">
        <f>AF370+P370</f>
        <v>511720</v>
      </c>
      <c r="AH370" s="26">
        <f>AG370</f>
        <v>511720</v>
      </c>
      <c r="AI370" s="26">
        <v>50000000</v>
      </c>
      <c r="AJ370" s="26">
        <f>IF((AI370-AH370) &gt; 1,0,IF((AI370-AH370)&lt;0,AH370-AI370,AI370-AH370))</f>
        <v>0</v>
      </c>
      <c r="AK370" s="26">
        <v>0.01</v>
      </c>
      <c r="AL370" s="26">
        <f>AJ370*(AK370/100)</f>
        <v>0</v>
      </c>
    </row>
    <row r="371" spans="1:38" x14ac:dyDescent="0.35">
      <c r="A371" s="23"/>
      <c r="B371" s="24"/>
      <c r="C371" s="23"/>
      <c r="D371" s="23"/>
      <c r="E371" s="23">
        <v>186</v>
      </c>
      <c r="F371" s="23" t="s">
        <v>1333</v>
      </c>
      <c r="G371" s="24" t="s">
        <v>1334</v>
      </c>
      <c r="H371" s="23" t="s">
        <v>42</v>
      </c>
      <c r="I371" s="23" t="s">
        <v>1335</v>
      </c>
      <c r="J371" s="23">
        <v>0</v>
      </c>
      <c r="K371" s="23">
        <v>1</v>
      </c>
      <c r="L371" s="23">
        <v>29</v>
      </c>
      <c r="M371" s="23" t="s">
        <v>44</v>
      </c>
      <c r="N371" s="25">
        <f>((J371*400)+(K371*100))+L371</f>
        <v>129</v>
      </c>
      <c r="O371" s="26">
        <v>2000</v>
      </c>
      <c r="P371" s="26">
        <f>N371*O371</f>
        <v>258000</v>
      </c>
      <c r="Q371" s="23">
        <v>1</v>
      </c>
      <c r="R371" s="23" t="s">
        <v>1327</v>
      </c>
      <c r="S371" s="27"/>
      <c r="T371" s="23" t="s">
        <v>1328</v>
      </c>
      <c r="U371" s="23" t="s">
        <v>1336</v>
      </c>
      <c r="V371" s="24" t="s">
        <v>1337</v>
      </c>
      <c r="W371" s="23" t="s">
        <v>47</v>
      </c>
      <c r="X371" s="23" t="s">
        <v>206</v>
      </c>
      <c r="Y371" s="23" t="s">
        <v>49</v>
      </c>
      <c r="Z371" s="23">
        <v>200</v>
      </c>
      <c r="AA371" s="28">
        <v>100</v>
      </c>
      <c r="AB371" s="26">
        <v>6550</v>
      </c>
      <c r="AC371" s="26">
        <f>Z371*AB371</f>
        <v>1310000</v>
      </c>
      <c r="AD371" s="28">
        <v>22</v>
      </c>
      <c r="AE371" s="28">
        <v>85</v>
      </c>
      <c r="AF371" s="26">
        <f>(AC371*(100-AE371))/100</f>
        <v>196500</v>
      </c>
      <c r="AG371" s="26">
        <f>P371+AF371</f>
        <v>454500</v>
      </c>
      <c r="AH371" s="26">
        <f>(AG371*AA371)/100</f>
        <v>454500</v>
      </c>
      <c r="AI371" s="26">
        <v>50000000</v>
      </c>
      <c r="AJ371" s="26">
        <f>IF((AI371-AH371) &gt; 1,0,IF((AI371-AH371)&lt;0,AH371-AI371,AI371-AH371))</f>
        <v>0</v>
      </c>
      <c r="AK371" s="26">
        <v>0.02</v>
      </c>
      <c r="AL371" s="26">
        <f>ROUND(AJ371*(AK371/100),2)</f>
        <v>0</v>
      </c>
    </row>
    <row r="372" spans="1:38" x14ac:dyDescent="0.35">
      <c r="A372" s="23"/>
      <c r="B372" s="24"/>
      <c r="C372" s="23"/>
      <c r="D372" s="23"/>
      <c r="E372" s="23"/>
      <c r="F372" s="23"/>
      <c r="G372" s="24"/>
      <c r="H372" s="23"/>
      <c r="I372" s="23"/>
      <c r="J372" s="23">
        <v>0</v>
      </c>
      <c r="K372" s="23">
        <v>0</v>
      </c>
      <c r="L372" s="23">
        <v>30</v>
      </c>
      <c r="M372" s="23" t="s">
        <v>44</v>
      </c>
      <c r="N372" s="25">
        <f>((J372*400)+(K372*100))+L372</f>
        <v>30</v>
      </c>
      <c r="O372" s="26">
        <v>2000</v>
      </c>
      <c r="P372" s="26">
        <f>N372*O372</f>
        <v>60000</v>
      </c>
      <c r="Q372" s="23">
        <v>1</v>
      </c>
      <c r="R372" s="23" t="s">
        <v>1338</v>
      </c>
      <c r="S372" s="27" t="s">
        <v>1339</v>
      </c>
      <c r="T372" s="23" t="s">
        <v>1340</v>
      </c>
      <c r="U372" s="23" t="s">
        <v>1341</v>
      </c>
      <c r="V372" s="24" t="s">
        <v>1342</v>
      </c>
      <c r="W372" s="23" t="s">
        <v>47</v>
      </c>
      <c r="X372" s="23" t="s">
        <v>48</v>
      </c>
      <c r="Y372" s="23" t="s">
        <v>49</v>
      </c>
      <c r="Z372" s="23">
        <v>120</v>
      </c>
      <c r="AA372" s="28">
        <v>100</v>
      </c>
      <c r="AB372" s="26">
        <v>6550</v>
      </c>
      <c r="AC372" s="26">
        <f>Z372*AB372</f>
        <v>786000</v>
      </c>
      <c r="AD372" s="28">
        <v>22</v>
      </c>
      <c r="AE372" s="28">
        <v>34</v>
      </c>
      <c r="AF372" s="26">
        <f>(AC372*(100-AE372))/100</f>
        <v>518760</v>
      </c>
      <c r="AG372" s="26">
        <f>P372+AF372</f>
        <v>578760</v>
      </c>
      <c r="AH372" s="26">
        <f>(AG372*AA372)/100</f>
        <v>578760</v>
      </c>
      <c r="AI372" s="26">
        <v>10000000</v>
      </c>
      <c r="AJ372" s="26">
        <f>IF((AI372-AH372) &gt; 1,0,IF((AI372-AH372)&lt;0,AH372-AI372,AI372-AH372))</f>
        <v>0</v>
      </c>
      <c r="AK372" s="26">
        <v>0.02</v>
      </c>
      <c r="AL372" s="26">
        <f>ROUND(AJ372*(AK372/100),2)</f>
        <v>0</v>
      </c>
    </row>
    <row r="373" spans="1:38" x14ac:dyDescent="0.35">
      <c r="A373" s="23"/>
      <c r="B373" s="24"/>
      <c r="C373" s="23"/>
      <c r="D373" s="23"/>
      <c r="E373" s="23"/>
      <c r="F373" s="23"/>
      <c r="G373" s="24"/>
      <c r="H373" s="23"/>
      <c r="I373" s="23"/>
      <c r="J373" s="23"/>
      <c r="K373" s="23"/>
      <c r="L373" s="23"/>
      <c r="M373" s="23"/>
      <c r="N373" s="25"/>
      <c r="O373" s="26"/>
      <c r="P373" s="26"/>
      <c r="Q373" s="23"/>
      <c r="R373" s="23"/>
      <c r="S373" s="27"/>
      <c r="T373" s="23"/>
      <c r="U373" s="23"/>
      <c r="V373" s="24"/>
      <c r="W373" s="23"/>
      <c r="X373" s="23"/>
      <c r="Y373" s="23"/>
      <c r="Z373" s="23"/>
      <c r="AA373" s="28"/>
      <c r="AB373" s="26"/>
      <c r="AC373" s="26"/>
      <c r="AD373" s="28"/>
      <c r="AE373" s="28"/>
      <c r="AF373" s="26"/>
      <c r="AG373" s="26" t="s">
        <v>50</v>
      </c>
      <c r="AH373" s="26">
        <f>SUM(AH370:AH372)</f>
        <v>1544980</v>
      </c>
      <c r="AI373" s="26"/>
      <c r="AJ373" s="26">
        <f>SUM(AJ370:AJ372)</f>
        <v>0</v>
      </c>
      <c r="AK373" s="26"/>
      <c r="AL373" s="26">
        <f>SUM(AL370:AL372)</f>
        <v>0</v>
      </c>
    </row>
    <row r="374" spans="1:38" x14ac:dyDescent="0.35">
      <c r="A374" s="23" t="s">
        <v>1343</v>
      </c>
      <c r="B374" s="24" t="s">
        <v>1344</v>
      </c>
      <c r="C374" s="23" t="s">
        <v>1345</v>
      </c>
      <c r="D374" s="23" t="s">
        <v>1346</v>
      </c>
      <c r="E374" s="23">
        <v>187</v>
      </c>
      <c r="F374" s="23" t="s">
        <v>1347</v>
      </c>
      <c r="G374" s="24" t="s">
        <v>1348</v>
      </c>
      <c r="H374" s="23" t="s">
        <v>42</v>
      </c>
      <c r="I374" s="23" t="s">
        <v>1349</v>
      </c>
      <c r="J374" s="23">
        <v>3</v>
      </c>
      <c r="K374" s="23">
        <v>0</v>
      </c>
      <c r="L374" s="23">
        <v>95</v>
      </c>
      <c r="M374" s="23" t="s">
        <v>58</v>
      </c>
      <c r="N374" s="25">
        <f>((J374*400)+(K374*100))+L374</f>
        <v>1295</v>
      </c>
      <c r="O374" s="26">
        <v>180</v>
      </c>
      <c r="P374" s="26">
        <f>N374*O374</f>
        <v>233100</v>
      </c>
      <c r="Q374" s="23"/>
      <c r="R374" s="23"/>
      <c r="S374" s="27"/>
      <c r="T374" s="23"/>
      <c r="U374" s="23"/>
      <c r="V374" s="24"/>
      <c r="W374" s="23"/>
      <c r="X374" s="23"/>
      <c r="Y374" s="23"/>
      <c r="Z374" s="23"/>
      <c r="AA374" s="28"/>
      <c r="AB374" s="26"/>
      <c r="AC374" s="26"/>
      <c r="AD374" s="28"/>
      <c r="AE374" s="28"/>
      <c r="AF374" s="26"/>
      <c r="AG374" s="26">
        <f>AF374+P374</f>
        <v>233100</v>
      </c>
      <c r="AH374" s="26">
        <f>AG374</f>
        <v>233100</v>
      </c>
      <c r="AI374" s="26">
        <v>50000000</v>
      </c>
      <c r="AJ374" s="26">
        <f>IF((AI374-AH374) &gt; 1,0,IF((AI374-AH374)&lt;0,AH374-AI374,AI374-AH374))</f>
        <v>0</v>
      </c>
      <c r="AK374" s="26">
        <v>0.01</v>
      </c>
      <c r="AL374" s="26">
        <f>AJ374*(AK374/100)</f>
        <v>0</v>
      </c>
    </row>
    <row r="375" spans="1:38" x14ac:dyDescent="0.35">
      <c r="A375" s="23"/>
      <c r="B375" s="24"/>
      <c r="C375" s="23"/>
      <c r="D375" s="23"/>
      <c r="E375" s="23"/>
      <c r="F375" s="23"/>
      <c r="G375" s="24"/>
      <c r="H375" s="23"/>
      <c r="I375" s="23"/>
      <c r="J375" s="23"/>
      <c r="K375" s="23"/>
      <c r="L375" s="23"/>
      <c r="M375" s="23"/>
      <c r="N375" s="25"/>
      <c r="O375" s="26"/>
      <c r="P375" s="26"/>
      <c r="Q375" s="23"/>
      <c r="R375" s="23"/>
      <c r="S375" s="27"/>
      <c r="T375" s="23"/>
      <c r="U375" s="23"/>
      <c r="V375" s="24"/>
      <c r="W375" s="23"/>
      <c r="X375" s="23"/>
      <c r="Y375" s="23"/>
      <c r="Z375" s="23"/>
      <c r="AA375" s="28"/>
      <c r="AB375" s="26"/>
      <c r="AC375" s="26"/>
      <c r="AD375" s="28"/>
      <c r="AE375" s="28"/>
      <c r="AF375" s="26"/>
      <c r="AG375" s="26" t="s">
        <v>50</v>
      </c>
      <c r="AH375" s="26">
        <f>AH374</f>
        <v>233100</v>
      </c>
      <c r="AI375" s="26"/>
      <c r="AJ375" s="26">
        <f>AJ374</f>
        <v>0</v>
      </c>
      <c r="AK375" s="26"/>
      <c r="AL375" s="26">
        <f>AL374</f>
        <v>0</v>
      </c>
    </row>
    <row r="376" spans="1:38" x14ac:dyDescent="0.35">
      <c r="A376" s="23" t="s">
        <v>1350</v>
      </c>
      <c r="B376" s="24" t="s">
        <v>1351</v>
      </c>
      <c r="C376" s="23" t="s">
        <v>1352</v>
      </c>
      <c r="D376" s="23" t="s">
        <v>1353</v>
      </c>
      <c r="E376" s="23">
        <v>188</v>
      </c>
      <c r="F376" s="23" t="s">
        <v>1354</v>
      </c>
      <c r="G376" s="24" t="s">
        <v>1355</v>
      </c>
      <c r="H376" s="23" t="s">
        <v>42</v>
      </c>
      <c r="I376" s="23" t="s">
        <v>1356</v>
      </c>
      <c r="J376" s="23">
        <v>0</v>
      </c>
      <c r="K376" s="23">
        <v>1</v>
      </c>
      <c r="L376" s="23">
        <v>76</v>
      </c>
      <c r="M376" s="23" t="s">
        <v>44</v>
      </c>
      <c r="N376" s="25">
        <f>((J376*400)+(K376*100))+L376</f>
        <v>176</v>
      </c>
      <c r="O376" s="26">
        <v>2000</v>
      </c>
      <c r="P376" s="26">
        <f>N376*O376</f>
        <v>352000</v>
      </c>
      <c r="Q376" s="23">
        <v>1</v>
      </c>
      <c r="R376" s="23" t="s">
        <v>1350</v>
      </c>
      <c r="S376" s="27" t="s">
        <v>1351</v>
      </c>
      <c r="T376" s="23" t="s">
        <v>1352</v>
      </c>
      <c r="U376" s="23" t="s">
        <v>1357</v>
      </c>
      <c r="V376" s="24" t="s">
        <v>1358</v>
      </c>
      <c r="W376" s="23" t="s">
        <v>47</v>
      </c>
      <c r="X376" s="23" t="s">
        <v>206</v>
      </c>
      <c r="Y376" s="23" t="s">
        <v>49</v>
      </c>
      <c r="Z376" s="23">
        <v>81</v>
      </c>
      <c r="AA376" s="28">
        <v>100</v>
      </c>
      <c r="AB376" s="26">
        <v>6550</v>
      </c>
      <c r="AC376" s="26">
        <f>Z376*AB376</f>
        <v>530550</v>
      </c>
      <c r="AD376" s="28">
        <v>7</v>
      </c>
      <c r="AE376" s="28">
        <v>18</v>
      </c>
      <c r="AF376" s="26">
        <f>(AC376*(100-AE376))/100</f>
        <v>435051</v>
      </c>
      <c r="AG376" s="26">
        <f>P376+AF376</f>
        <v>787051</v>
      </c>
      <c r="AH376" s="26">
        <f>(AG376*AA376)/100</f>
        <v>787051</v>
      </c>
      <c r="AI376" s="26">
        <v>50000000</v>
      </c>
      <c r="AJ376" s="26">
        <f>IF((AI376-AH376) &gt; 1,0,IF((AI376-AH376)&lt;0,AH376-AI376,AI376-AH376))</f>
        <v>0</v>
      </c>
      <c r="AK376" s="26">
        <v>0.02</v>
      </c>
      <c r="AL376" s="26">
        <f>ROUND(AJ376*(AK376/100),2)</f>
        <v>0</v>
      </c>
    </row>
    <row r="377" spans="1:38" x14ac:dyDescent="0.35">
      <c r="A377" s="23"/>
      <c r="B377" s="24"/>
      <c r="C377" s="23"/>
      <c r="D377" s="23"/>
      <c r="E377" s="23">
        <v>189</v>
      </c>
      <c r="F377" s="23" t="s">
        <v>1359</v>
      </c>
      <c r="G377" s="24" t="s">
        <v>1360</v>
      </c>
      <c r="H377" s="23" t="s">
        <v>42</v>
      </c>
      <c r="I377" s="23" t="s">
        <v>1361</v>
      </c>
      <c r="J377" s="23">
        <v>0</v>
      </c>
      <c r="K377" s="23">
        <v>1</v>
      </c>
      <c r="L377" s="23">
        <v>19</v>
      </c>
      <c r="M377" s="23" t="s">
        <v>58</v>
      </c>
      <c r="N377" s="25">
        <f>((J377*400)+(K377*100))+L377</f>
        <v>119</v>
      </c>
      <c r="O377" s="26">
        <v>500</v>
      </c>
      <c r="P377" s="26">
        <f>N377*O377</f>
        <v>59500</v>
      </c>
      <c r="Q377" s="23"/>
      <c r="R377" s="23"/>
      <c r="S377" s="27"/>
      <c r="T377" s="23"/>
      <c r="U377" s="23"/>
      <c r="V377" s="24"/>
      <c r="W377" s="23"/>
      <c r="X377" s="23"/>
      <c r="Y377" s="23"/>
      <c r="Z377" s="23"/>
      <c r="AA377" s="28"/>
      <c r="AB377" s="26"/>
      <c r="AC377" s="26"/>
      <c r="AD377" s="28"/>
      <c r="AE377" s="28"/>
      <c r="AF377" s="26"/>
      <c r="AG377" s="26">
        <f>AF377+P377</f>
        <v>59500</v>
      </c>
      <c r="AH377" s="26">
        <f>AG377</f>
        <v>59500</v>
      </c>
      <c r="AI377" s="26">
        <v>50000000</v>
      </c>
      <c r="AJ377" s="26">
        <f>IF((AI377-AH377) &gt; 1,0,IF((AI377-AH377)&lt;0,AH377-AI377,AI377-AH377))</f>
        <v>0</v>
      </c>
      <c r="AK377" s="26">
        <v>0.01</v>
      </c>
      <c r="AL377" s="26">
        <f>AJ377*(AK377/100)</f>
        <v>0</v>
      </c>
    </row>
    <row r="378" spans="1:38" x14ac:dyDescent="0.35">
      <c r="A378" s="23"/>
      <c r="B378" s="24"/>
      <c r="C378" s="23"/>
      <c r="D378" s="23"/>
      <c r="E378" s="23">
        <v>190</v>
      </c>
      <c r="F378" s="23" t="s">
        <v>1362</v>
      </c>
      <c r="G378" s="24" t="s">
        <v>1363</v>
      </c>
      <c r="H378" s="23" t="s">
        <v>42</v>
      </c>
      <c r="I378" s="23" t="s">
        <v>1364</v>
      </c>
      <c r="J378" s="23">
        <v>2</v>
      </c>
      <c r="K378" s="23">
        <v>0</v>
      </c>
      <c r="L378" s="23">
        <v>26</v>
      </c>
      <c r="M378" s="23" t="s">
        <v>58</v>
      </c>
      <c r="N378" s="25">
        <f>((J378*400)+(K378*100))+L378</f>
        <v>826</v>
      </c>
      <c r="O378" s="26">
        <v>390</v>
      </c>
      <c r="P378" s="26">
        <f>N378*O378</f>
        <v>322140</v>
      </c>
      <c r="Q378" s="23"/>
      <c r="R378" s="23"/>
      <c r="S378" s="27"/>
      <c r="T378" s="23"/>
      <c r="U378" s="23"/>
      <c r="V378" s="24"/>
      <c r="W378" s="23"/>
      <c r="X378" s="23"/>
      <c r="Y378" s="23"/>
      <c r="Z378" s="23"/>
      <c r="AA378" s="28"/>
      <c r="AB378" s="26"/>
      <c r="AC378" s="26"/>
      <c r="AD378" s="28"/>
      <c r="AE378" s="28"/>
      <c r="AF378" s="26"/>
      <c r="AG378" s="26">
        <f>AF378+P378</f>
        <v>322140</v>
      </c>
      <c r="AH378" s="26">
        <f>AG378</f>
        <v>322140</v>
      </c>
      <c r="AI378" s="26">
        <v>50000000</v>
      </c>
      <c r="AJ378" s="26">
        <f>IF((AI378-AH378) &gt; 1,0,IF((AI378-AH378)&lt;0,AH378-AI378,AI378-AH378))</f>
        <v>0</v>
      </c>
      <c r="AK378" s="26">
        <v>0.01</v>
      </c>
      <c r="AL378" s="26">
        <f>AJ378*(AK378/100)</f>
        <v>0</v>
      </c>
    </row>
    <row r="379" spans="1:38" x14ac:dyDescent="0.35">
      <c r="A379" s="23"/>
      <c r="B379" s="24"/>
      <c r="C379" s="23"/>
      <c r="D379" s="23"/>
      <c r="E379" s="23"/>
      <c r="F379" s="23"/>
      <c r="G379" s="24"/>
      <c r="H379" s="23"/>
      <c r="I379" s="23"/>
      <c r="J379" s="23"/>
      <c r="K379" s="23"/>
      <c r="L379" s="23"/>
      <c r="M379" s="23"/>
      <c r="N379" s="25"/>
      <c r="O379" s="26"/>
      <c r="P379" s="26"/>
      <c r="Q379" s="23"/>
      <c r="R379" s="23"/>
      <c r="S379" s="27"/>
      <c r="T379" s="23"/>
      <c r="U379" s="23"/>
      <c r="V379" s="24"/>
      <c r="W379" s="23"/>
      <c r="X379" s="23"/>
      <c r="Y379" s="23"/>
      <c r="Z379" s="23"/>
      <c r="AA379" s="28"/>
      <c r="AB379" s="26"/>
      <c r="AC379" s="26"/>
      <c r="AD379" s="28"/>
      <c r="AE379" s="28"/>
      <c r="AF379" s="26"/>
      <c r="AG379" s="26" t="s">
        <v>50</v>
      </c>
      <c r="AH379" s="26">
        <f>SUM(AH376:AH378)</f>
        <v>1168691</v>
      </c>
      <c r="AI379" s="26"/>
      <c r="AJ379" s="26">
        <f>SUM(AJ376:AJ378)</f>
        <v>0</v>
      </c>
      <c r="AK379" s="26"/>
      <c r="AL379" s="26">
        <f>SUM(AL376:AL378)</f>
        <v>0</v>
      </c>
    </row>
    <row r="380" spans="1:38" x14ac:dyDescent="0.35">
      <c r="A380" s="23" t="s">
        <v>1365</v>
      </c>
      <c r="B380" s="24" t="s">
        <v>1366</v>
      </c>
      <c r="C380" s="23" t="s">
        <v>1367</v>
      </c>
      <c r="D380" s="23" t="s">
        <v>1368</v>
      </c>
      <c r="E380" s="23">
        <v>191</v>
      </c>
      <c r="F380" s="23" t="s">
        <v>1369</v>
      </c>
      <c r="G380" s="24" t="s">
        <v>1370</v>
      </c>
      <c r="H380" s="23" t="s">
        <v>42</v>
      </c>
      <c r="I380" s="23" t="s">
        <v>1371</v>
      </c>
      <c r="J380" s="23">
        <v>0</v>
      </c>
      <c r="K380" s="23">
        <v>1</v>
      </c>
      <c r="L380" s="23">
        <v>68</v>
      </c>
      <c r="M380" s="23" t="s">
        <v>44</v>
      </c>
      <c r="N380" s="25">
        <f>((J380*400)+(K380*100))+L380</f>
        <v>168</v>
      </c>
      <c r="O380" s="26">
        <v>500</v>
      </c>
      <c r="P380" s="26">
        <f>N380*O380</f>
        <v>84000</v>
      </c>
      <c r="Q380" s="23">
        <v>1</v>
      </c>
      <c r="R380" s="23" t="s">
        <v>1365</v>
      </c>
      <c r="S380" s="27" t="s">
        <v>1366</v>
      </c>
      <c r="T380" s="23" t="s">
        <v>1367</v>
      </c>
      <c r="U380" s="23" t="s">
        <v>1372</v>
      </c>
      <c r="V380" s="24" t="s">
        <v>1373</v>
      </c>
      <c r="W380" s="23" t="s">
        <v>47</v>
      </c>
      <c r="X380" s="23" t="s">
        <v>206</v>
      </c>
      <c r="Y380" s="23" t="s">
        <v>49</v>
      </c>
      <c r="Z380" s="23">
        <v>81</v>
      </c>
      <c r="AA380" s="28">
        <v>100</v>
      </c>
      <c r="AB380" s="26">
        <v>6550</v>
      </c>
      <c r="AC380" s="26">
        <f>Z380*AB380</f>
        <v>530550</v>
      </c>
      <c r="AD380" s="28">
        <v>7</v>
      </c>
      <c r="AE380" s="28">
        <v>18</v>
      </c>
      <c r="AF380" s="26">
        <f>(AC380*(100-AE380))/100</f>
        <v>435051</v>
      </c>
      <c r="AG380" s="26">
        <f>P380+AF380</f>
        <v>519051</v>
      </c>
      <c r="AH380" s="26">
        <f>(AG380*AA380)/100</f>
        <v>519051</v>
      </c>
      <c r="AI380" s="26">
        <v>50000000</v>
      </c>
      <c r="AJ380" s="26">
        <f>IF((AI380-AH380) &gt; 1,0,IF((AI380-AH380)&lt;0,AH380-AI380,AI380-AH380))</f>
        <v>0</v>
      </c>
      <c r="AK380" s="26">
        <v>0.02</v>
      </c>
      <c r="AL380" s="26">
        <f>ROUND(AJ380*(AK380/100),2)</f>
        <v>0</v>
      </c>
    </row>
    <row r="381" spans="1:38" x14ac:dyDescent="0.35">
      <c r="A381" s="23"/>
      <c r="B381" s="24"/>
      <c r="C381" s="23"/>
      <c r="D381" s="23"/>
      <c r="E381" s="23">
        <v>192</v>
      </c>
      <c r="F381" s="23" t="s">
        <v>1374</v>
      </c>
      <c r="G381" s="24" t="s">
        <v>1375</v>
      </c>
      <c r="H381" s="23" t="s">
        <v>42</v>
      </c>
      <c r="I381" s="23" t="s">
        <v>1376</v>
      </c>
      <c r="J381" s="23">
        <v>5</v>
      </c>
      <c r="K381" s="23">
        <v>0</v>
      </c>
      <c r="L381" s="23">
        <v>81.599999999999994</v>
      </c>
      <c r="M381" s="23" t="s">
        <v>58</v>
      </c>
      <c r="N381" s="25">
        <f>((J381*400)+(K381*100))+L381</f>
        <v>2081.6</v>
      </c>
      <c r="O381" s="26">
        <v>1100</v>
      </c>
      <c r="P381" s="26">
        <f>N381*O381</f>
        <v>2289760</v>
      </c>
      <c r="Q381" s="23"/>
      <c r="R381" s="23"/>
      <c r="S381" s="27"/>
      <c r="T381" s="23"/>
      <c r="U381" s="23"/>
      <c r="V381" s="24"/>
      <c r="W381" s="23"/>
      <c r="X381" s="23"/>
      <c r="Y381" s="23"/>
      <c r="Z381" s="23"/>
      <c r="AA381" s="28"/>
      <c r="AB381" s="26"/>
      <c r="AC381" s="26"/>
      <c r="AD381" s="28"/>
      <c r="AE381" s="28"/>
      <c r="AF381" s="26"/>
      <c r="AG381" s="26">
        <f>AF381+P381</f>
        <v>2289760</v>
      </c>
      <c r="AH381" s="26">
        <f>AG381</f>
        <v>2289760</v>
      </c>
      <c r="AI381" s="26">
        <v>50000000</v>
      </c>
      <c r="AJ381" s="26">
        <f>IF((AI381-AH381) &gt; 1,0,IF((AI381-AH381)&lt;0,AH381-AI381,AI381-AH381))</f>
        <v>0</v>
      </c>
      <c r="AK381" s="26">
        <v>0.01</v>
      </c>
      <c r="AL381" s="26">
        <f>AJ381*(AK381/100)</f>
        <v>0</v>
      </c>
    </row>
    <row r="382" spans="1:38" x14ac:dyDescent="0.35">
      <c r="A382" s="23"/>
      <c r="B382" s="24"/>
      <c r="C382" s="23"/>
      <c r="D382" s="23"/>
      <c r="E382" s="23"/>
      <c r="F382" s="23"/>
      <c r="G382" s="24"/>
      <c r="H382" s="23"/>
      <c r="I382" s="23"/>
      <c r="J382" s="23"/>
      <c r="K382" s="23"/>
      <c r="L382" s="23"/>
      <c r="M382" s="23"/>
      <c r="N382" s="25"/>
      <c r="O382" s="26"/>
      <c r="P382" s="26"/>
      <c r="Q382" s="23"/>
      <c r="R382" s="23"/>
      <c r="S382" s="27"/>
      <c r="T382" s="23"/>
      <c r="U382" s="23"/>
      <c r="V382" s="24"/>
      <c r="W382" s="23"/>
      <c r="X382" s="23"/>
      <c r="Y382" s="23"/>
      <c r="Z382" s="23"/>
      <c r="AA382" s="28"/>
      <c r="AB382" s="26"/>
      <c r="AC382" s="26"/>
      <c r="AD382" s="28"/>
      <c r="AE382" s="28"/>
      <c r="AF382" s="26"/>
      <c r="AG382" s="26" t="s">
        <v>50</v>
      </c>
      <c r="AH382" s="26">
        <f>SUM(AH380:AH381)</f>
        <v>2808811</v>
      </c>
      <c r="AI382" s="26"/>
      <c r="AJ382" s="26">
        <f>SUM(AJ380:AJ381)</f>
        <v>0</v>
      </c>
      <c r="AK382" s="26"/>
      <c r="AL382" s="26">
        <f>SUM(AL380:AL381)</f>
        <v>0</v>
      </c>
    </row>
    <row r="383" spans="1:38" x14ac:dyDescent="0.35">
      <c r="A383" s="23" t="s">
        <v>1377</v>
      </c>
      <c r="B383" s="24" t="s">
        <v>1378</v>
      </c>
      <c r="C383" s="23" t="s">
        <v>1379</v>
      </c>
      <c r="D383" s="23" t="s">
        <v>1380</v>
      </c>
      <c r="E383" s="23">
        <v>193</v>
      </c>
      <c r="F383" s="23" t="s">
        <v>1381</v>
      </c>
      <c r="G383" s="24" t="s">
        <v>1382</v>
      </c>
      <c r="H383" s="23" t="s">
        <v>42</v>
      </c>
      <c r="I383" s="23" t="s">
        <v>1383</v>
      </c>
      <c r="J383" s="23">
        <v>1</v>
      </c>
      <c r="K383" s="23">
        <v>1</v>
      </c>
      <c r="L383" s="23">
        <v>4</v>
      </c>
      <c r="M383" s="23" t="s">
        <v>58</v>
      </c>
      <c r="N383" s="25">
        <f>((J383*400)+(K383*100))+L383</f>
        <v>504</v>
      </c>
      <c r="O383" s="26">
        <v>440</v>
      </c>
      <c r="P383" s="26">
        <f>N383*O383</f>
        <v>221760</v>
      </c>
      <c r="Q383" s="23"/>
      <c r="R383" s="23"/>
      <c r="S383" s="27"/>
      <c r="T383" s="23"/>
      <c r="U383" s="23"/>
      <c r="V383" s="24"/>
      <c r="W383" s="23"/>
      <c r="X383" s="23"/>
      <c r="Y383" s="23"/>
      <c r="Z383" s="23"/>
      <c r="AA383" s="28"/>
      <c r="AB383" s="26"/>
      <c r="AC383" s="26"/>
      <c r="AD383" s="28"/>
      <c r="AE383" s="28"/>
      <c r="AF383" s="26"/>
      <c r="AG383" s="26">
        <f>AF383+P383</f>
        <v>221760</v>
      </c>
      <c r="AH383" s="26">
        <f>AG383</f>
        <v>221760</v>
      </c>
      <c r="AI383" s="26">
        <v>50000000</v>
      </c>
      <c r="AJ383" s="26">
        <f>IF((AI383-AH383) &gt; 1,0,IF((AI383-AH383)&lt;0,AH383-AI383,AI383-AH383))</f>
        <v>0</v>
      </c>
      <c r="AK383" s="26">
        <v>0.01</v>
      </c>
      <c r="AL383" s="26">
        <f>AJ383*(AK383/100)</f>
        <v>0</v>
      </c>
    </row>
    <row r="384" spans="1:38" x14ac:dyDescent="0.35">
      <c r="A384" s="23"/>
      <c r="B384" s="24"/>
      <c r="C384" s="23"/>
      <c r="D384" s="23"/>
      <c r="E384" s="23"/>
      <c r="F384" s="23"/>
      <c r="G384" s="24"/>
      <c r="H384" s="23"/>
      <c r="I384" s="23"/>
      <c r="J384" s="23"/>
      <c r="K384" s="23"/>
      <c r="L384" s="23"/>
      <c r="M384" s="23"/>
      <c r="N384" s="25"/>
      <c r="O384" s="26"/>
      <c r="P384" s="26"/>
      <c r="Q384" s="23"/>
      <c r="R384" s="23"/>
      <c r="S384" s="27"/>
      <c r="T384" s="23"/>
      <c r="U384" s="23"/>
      <c r="V384" s="24"/>
      <c r="W384" s="23"/>
      <c r="X384" s="23"/>
      <c r="Y384" s="23"/>
      <c r="Z384" s="23"/>
      <c r="AA384" s="28"/>
      <c r="AB384" s="26"/>
      <c r="AC384" s="26"/>
      <c r="AD384" s="28"/>
      <c r="AE384" s="28"/>
      <c r="AF384" s="26"/>
      <c r="AG384" s="26" t="s">
        <v>50</v>
      </c>
      <c r="AH384" s="26">
        <f>AH383</f>
        <v>221760</v>
      </c>
      <c r="AI384" s="26"/>
      <c r="AJ384" s="26">
        <f>AJ383</f>
        <v>0</v>
      </c>
      <c r="AK384" s="26"/>
      <c r="AL384" s="26">
        <f>AL383</f>
        <v>0</v>
      </c>
    </row>
    <row r="385" spans="1:39" x14ac:dyDescent="0.35">
      <c r="A385" s="23" t="s">
        <v>1384</v>
      </c>
      <c r="B385" s="24" t="s">
        <v>1385</v>
      </c>
      <c r="C385" s="23" t="s">
        <v>1386</v>
      </c>
      <c r="D385" s="23" t="s">
        <v>1387</v>
      </c>
      <c r="E385" s="23">
        <v>194</v>
      </c>
      <c r="F385" s="23" t="s">
        <v>1388</v>
      </c>
      <c r="G385" s="24" t="s">
        <v>1389</v>
      </c>
      <c r="H385" s="23" t="s">
        <v>42</v>
      </c>
      <c r="I385" s="23" t="s">
        <v>1390</v>
      </c>
      <c r="J385" s="23">
        <v>0</v>
      </c>
      <c r="K385" s="23">
        <v>0</v>
      </c>
      <c r="L385" s="23">
        <v>36.799999999999997</v>
      </c>
      <c r="M385" s="23" t="s">
        <v>44</v>
      </c>
      <c r="N385" s="25">
        <f>((J385*400)+(K385*100))+L385</f>
        <v>36.799999999999997</v>
      </c>
      <c r="O385" s="26">
        <v>180</v>
      </c>
      <c r="P385" s="26">
        <f>N385*O385</f>
        <v>6623.9999999999991</v>
      </c>
      <c r="Q385" s="23"/>
      <c r="R385" s="23"/>
      <c r="S385" s="27"/>
      <c r="T385" s="23"/>
      <c r="U385" s="23"/>
      <c r="V385" s="24"/>
      <c r="W385" s="23"/>
      <c r="X385" s="23"/>
      <c r="Y385" s="23"/>
      <c r="Z385" s="23"/>
      <c r="AA385" s="28"/>
      <c r="AB385" s="26"/>
      <c r="AC385" s="26"/>
      <c r="AD385" s="28"/>
      <c r="AE385" s="28"/>
      <c r="AF385" s="26"/>
      <c r="AG385" s="26">
        <f>AF385+P385</f>
        <v>6623.9999999999991</v>
      </c>
      <c r="AH385" s="26">
        <f>AG385</f>
        <v>6623.9999999999991</v>
      </c>
      <c r="AI385" s="26">
        <v>50000000</v>
      </c>
      <c r="AJ385" s="26">
        <f>IF((AI385-AH385) &gt; 1,0,IF((AI385-AH385)&lt;0,AH385-AI385,AI385-AH385))</f>
        <v>0</v>
      </c>
      <c r="AK385" s="26">
        <v>0.02</v>
      </c>
      <c r="AL385" s="26">
        <f>AJ385*(AK385/100)</f>
        <v>0</v>
      </c>
    </row>
    <row r="386" spans="1:39" x14ac:dyDescent="0.35">
      <c r="A386" s="23"/>
      <c r="B386" s="24"/>
      <c r="C386" s="23"/>
      <c r="D386" s="23"/>
      <c r="E386" s="23">
        <v>195</v>
      </c>
      <c r="F386" s="23" t="s">
        <v>1391</v>
      </c>
      <c r="G386" s="24" t="s">
        <v>1392</v>
      </c>
      <c r="H386" s="23" t="s">
        <v>42</v>
      </c>
      <c r="I386" s="23" t="s">
        <v>1393</v>
      </c>
      <c r="J386" s="23">
        <v>0</v>
      </c>
      <c r="K386" s="23">
        <v>0</v>
      </c>
      <c r="L386" s="23">
        <v>4.2</v>
      </c>
      <c r="M386" s="23" t="s">
        <v>44</v>
      </c>
      <c r="N386" s="25">
        <f>((J386*400)+(K386*100))+L386</f>
        <v>4.2</v>
      </c>
      <c r="O386" s="26">
        <v>180</v>
      </c>
      <c r="P386" s="26">
        <f>N386*O386</f>
        <v>756</v>
      </c>
      <c r="Q386" s="23"/>
      <c r="R386" s="23"/>
      <c r="S386" s="27"/>
      <c r="T386" s="23"/>
      <c r="U386" s="23"/>
      <c r="V386" s="24"/>
      <c r="W386" s="23"/>
      <c r="X386" s="23"/>
      <c r="Y386" s="23"/>
      <c r="Z386" s="23"/>
      <c r="AA386" s="28"/>
      <c r="AB386" s="26"/>
      <c r="AC386" s="26"/>
      <c r="AD386" s="28"/>
      <c r="AE386" s="28"/>
      <c r="AF386" s="26"/>
      <c r="AG386" s="26">
        <f>AF386+P386</f>
        <v>756</v>
      </c>
      <c r="AH386" s="26">
        <f>AG386</f>
        <v>756</v>
      </c>
      <c r="AI386" s="26">
        <v>50000000</v>
      </c>
      <c r="AJ386" s="26">
        <f>IF((AI386-AH386) &gt; 1,0,IF((AI386-AH386)&lt;0,AH386-AI386,AI386-AH386))</f>
        <v>0</v>
      </c>
      <c r="AK386" s="26">
        <v>0.02</v>
      </c>
      <c r="AL386" s="26">
        <f>AJ386*(AK386/100)</f>
        <v>0</v>
      </c>
    </row>
    <row r="387" spans="1:39" x14ac:dyDescent="0.35">
      <c r="A387" s="23"/>
      <c r="B387" s="24"/>
      <c r="C387" s="23"/>
      <c r="D387" s="23"/>
      <c r="E387" s="23"/>
      <c r="F387" s="23"/>
      <c r="G387" s="24"/>
      <c r="H387" s="23"/>
      <c r="I387" s="23"/>
      <c r="J387" s="23"/>
      <c r="K387" s="23"/>
      <c r="L387" s="23"/>
      <c r="M387" s="23"/>
      <c r="N387" s="25"/>
      <c r="O387" s="26"/>
      <c r="P387" s="26"/>
      <c r="Q387" s="23"/>
      <c r="R387" s="23"/>
      <c r="S387" s="27"/>
      <c r="T387" s="23"/>
      <c r="U387" s="23"/>
      <c r="V387" s="24"/>
      <c r="W387" s="23"/>
      <c r="X387" s="23"/>
      <c r="Y387" s="23"/>
      <c r="Z387" s="23"/>
      <c r="AA387" s="28"/>
      <c r="AB387" s="26"/>
      <c r="AC387" s="26"/>
      <c r="AD387" s="28"/>
      <c r="AE387" s="28"/>
      <c r="AF387" s="26"/>
      <c r="AG387" s="26" t="s">
        <v>50</v>
      </c>
      <c r="AH387" s="26">
        <f>SUM(AH385:AH386)</f>
        <v>7379.9999999999991</v>
      </c>
      <c r="AI387" s="26"/>
      <c r="AJ387" s="26">
        <f>SUM(AJ385:AJ386)</f>
        <v>0</v>
      </c>
      <c r="AK387" s="26"/>
      <c r="AL387" s="26">
        <f>SUM(AL385:AL386)</f>
        <v>0</v>
      </c>
    </row>
    <row r="388" spans="1:39" x14ac:dyDescent="0.35">
      <c r="A388" s="23" t="s">
        <v>1394</v>
      </c>
      <c r="B388" s="24" t="s">
        <v>1395</v>
      </c>
      <c r="C388" s="23" t="s">
        <v>1396</v>
      </c>
      <c r="D388" s="23" t="s">
        <v>1397</v>
      </c>
      <c r="E388" s="23">
        <v>196</v>
      </c>
      <c r="F388" s="23" t="s">
        <v>1398</v>
      </c>
      <c r="G388" s="24" t="s">
        <v>1399</v>
      </c>
      <c r="H388" s="23" t="s">
        <v>42</v>
      </c>
      <c r="I388" s="23" t="s">
        <v>1400</v>
      </c>
      <c r="J388" s="23">
        <v>0</v>
      </c>
      <c r="K388" s="23">
        <v>2</v>
      </c>
      <c r="L388" s="23">
        <v>91.5</v>
      </c>
      <c r="M388" s="23" t="s">
        <v>58</v>
      </c>
      <c r="N388" s="25">
        <f>((J388*400)+(K388*100))+L388</f>
        <v>291.5</v>
      </c>
      <c r="O388" s="26">
        <v>180</v>
      </c>
      <c r="P388" s="26">
        <f>N388*O388</f>
        <v>52470</v>
      </c>
      <c r="Q388" s="23"/>
      <c r="R388" s="23"/>
      <c r="S388" s="27"/>
      <c r="T388" s="23"/>
      <c r="U388" s="23"/>
      <c r="V388" s="24"/>
      <c r="W388" s="23"/>
      <c r="X388" s="23"/>
      <c r="Y388" s="23"/>
      <c r="Z388" s="23"/>
      <c r="AA388" s="28"/>
      <c r="AB388" s="26"/>
      <c r="AC388" s="26"/>
      <c r="AD388" s="28"/>
      <c r="AE388" s="28"/>
      <c r="AF388" s="26"/>
      <c r="AG388" s="26">
        <f>AF388+P388</f>
        <v>52470</v>
      </c>
      <c r="AH388" s="26">
        <f>AG388</f>
        <v>52470</v>
      </c>
      <c r="AI388" s="26">
        <v>50000000</v>
      </c>
      <c r="AJ388" s="26">
        <f>IF((AI388-AH388) &gt; 1,0,IF((AI388-AH388)&lt;0,AH388-AI388,AI388-AH388))</f>
        <v>0</v>
      </c>
      <c r="AK388" s="26">
        <v>0.01</v>
      </c>
      <c r="AL388" s="26">
        <f>AJ388*(AK388/100)</f>
        <v>0</v>
      </c>
    </row>
    <row r="389" spans="1:39" x14ac:dyDescent="0.35">
      <c r="A389" s="23"/>
      <c r="B389" s="24"/>
      <c r="C389" s="23"/>
      <c r="D389" s="23"/>
      <c r="E389" s="23">
        <v>197</v>
      </c>
      <c r="F389" s="23" t="s">
        <v>1401</v>
      </c>
      <c r="G389" s="24" t="s">
        <v>1402</v>
      </c>
      <c r="H389" s="23" t="s">
        <v>42</v>
      </c>
      <c r="I389" s="23" t="s">
        <v>1403</v>
      </c>
      <c r="J389" s="23">
        <v>2</v>
      </c>
      <c r="K389" s="23">
        <v>3</v>
      </c>
      <c r="L389" s="23">
        <v>57.7</v>
      </c>
      <c r="M389" s="23" t="s">
        <v>58</v>
      </c>
      <c r="N389" s="25">
        <f>((J389*400)+(K389*100))+L389</f>
        <v>1157.7</v>
      </c>
      <c r="O389" s="26">
        <v>310</v>
      </c>
      <c r="P389" s="26">
        <f>N389*O389</f>
        <v>358887</v>
      </c>
      <c r="Q389" s="23"/>
      <c r="R389" s="23"/>
      <c r="S389" s="27"/>
      <c r="T389" s="23"/>
      <c r="U389" s="23"/>
      <c r="V389" s="24"/>
      <c r="W389" s="23"/>
      <c r="X389" s="23"/>
      <c r="Y389" s="23"/>
      <c r="Z389" s="23"/>
      <c r="AA389" s="28"/>
      <c r="AB389" s="26"/>
      <c r="AC389" s="26"/>
      <c r="AD389" s="28"/>
      <c r="AE389" s="28"/>
      <c r="AF389" s="26"/>
      <c r="AG389" s="26">
        <f>AF389+P389</f>
        <v>358887</v>
      </c>
      <c r="AH389" s="26">
        <f>AG389</f>
        <v>358887</v>
      </c>
      <c r="AI389" s="26">
        <v>50000000</v>
      </c>
      <c r="AJ389" s="26">
        <f>IF((AI389-AH389) &gt; 1,0,IF((AI389-AH389)&lt;0,AH389-AI389,AI389-AH389))</f>
        <v>0</v>
      </c>
      <c r="AK389" s="26">
        <v>0.01</v>
      </c>
      <c r="AL389" s="26">
        <f>AJ389*(AK389/100)</f>
        <v>0</v>
      </c>
    </row>
    <row r="390" spans="1:39" x14ac:dyDescent="0.35">
      <c r="A390" s="23"/>
      <c r="B390" s="24"/>
      <c r="C390" s="23"/>
      <c r="D390" s="23"/>
      <c r="E390" s="23"/>
      <c r="F390" s="23"/>
      <c r="G390" s="24"/>
      <c r="H390" s="23"/>
      <c r="I390" s="23"/>
      <c r="J390" s="23"/>
      <c r="K390" s="23"/>
      <c r="L390" s="23"/>
      <c r="M390" s="23"/>
      <c r="N390" s="25"/>
      <c r="O390" s="26"/>
      <c r="P390" s="26"/>
      <c r="Q390" s="23"/>
      <c r="R390" s="23"/>
      <c r="S390" s="27"/>
      <c r="T390" s="23"/>
      <c r="U390" s="23"/>
      <c r="V390" s="24"/>
      <c r="W390" s="23"/>
      <c r="X390" s="23"/>
      <c r="Y390" s="23"/>
      <c r="Z390" s="23"/>
      <c r="AA390" s="28"/>
      <c r="AB390" s="26"/>
      <c r="AC390" s="26"/>
      <c r="AD390" s="28"/>
      <c r="AE390" s="28"/>
      <c r="AF390" s="26"/>
      <c r="AG390" s="26" t="s">
        <v>50</v>
      </c>
      <c r="AH390" s="26">
        <f>SUM(AH388:AH389)</f>
        <v>411357</v>
      </c>
      <c r="AI390" s="26"/>
      <c r="AJ390" s="26">
        <f>SUM(AJ388:AJ389)</f>
        <v>0</v>
      </c>
      <c r="AK390" s="26"/>
      <c r="AL390" s="26">
        <f>SUM(AL388:AL389)</f>
        <v>0</v>
      </c>
    </row>
    <row r="391" spans="1:39" x14ac:dyDescent="0.35">
      <c r="A391" s="23" t="s">
        <v>1404</v>
      </c>
      <c r="B391" s="24"/>
      <c r="C391" s="23" t="s">
        <v>1405</v>
      </c>
      <c r="D391" s="23" t="s">
        <v>1406</v>
      </c>
      <c r="E391" s="23">
        <v>198</v>
      </c>
      <c r="F391" s="23" t="s">
        <v>1407</v>
      </c>
      <c r="G391" s="24" t="s">
        <v>1408</v>
      </c>
      <c r="H391" s="23" t="s">
        <v>42</v>
      </c>
      <c r="I391" s="23" t="s">
        <v>1409</v>
      </c>
      <c r="J391" s="23">
        <v>1</v>
      </c>
      <c r="K391" s="23">
        <v>2</v>
      </c>
      <c r="L391" s="23">
        <v>0</v>
      </c>
      <c r="M391" s="23" t="s">
        <v>58</v>
      </c>
      <c r="N391" s="25">
        <f>((J391*400)+(K391*100))+L391</f>
        <v>600</v>
      </c>
      <c r="O391" s="26">
        <v>390</v>
      </c>
      <c r="P391" s="26">
        <f>N391*O391</f>
        <v>234000</v>
      </c>
      <c r="Q391" s="23"/>
      <c r="R391" s="23"/>
      <c r="S391" s="27"/>
      <c r="T391" s="23"/>
      <c r="U391" s="23"/>
      <c r="V391" s="24"/>
      <c r="W391" s="23"/>
      <c r="X391" s="23"/>
      <c r="Y391" s="23"/>
      <c r="Z391" s="23"/>
      <c r="AA391" s="28"/>
      <c r="AB391" s="26"/>
      <c r="AC391" s="26"/>
      <c r="AD391" s="28"/>
      <c r="AE391" s="28"/>
      <c r="AF391" s="26"/>
      <c r="AG391" s="26">
        <f>AF391+P391</f>
        <v>234000</v>
      </c>
      <c r="AH391" s="26">
        <f>AG391</f>
        <v>234000</v>
      </c>
      <c r="AI391" s="26">
        <v>50000000</v>
      </c>
      <c r="AJ391" s="26">
        <f>IF((AI391-AH391) &gt; 1,0,IF((AI391-AH391)&lt;0,AH391-AI391,AI391-AH391))</f>
        <v>0</v>
      </c>
      <c r="AK391" s="26">
        <v>0.01</v>
      </c>
      <c r="AL391" s="26">
        <f>AJ391*(AK391/100)</f>
        <v>0</v>
      </c>
    </row>
    <row r="392" spans="1:39" x14ac:dyDescent="0.35">
      <c r="A392" s="23"/>
      <c r="B392" s="24"/>
      <c r="C392" s="23"/>
      <c r="D392" s="23"/>
      <c r="E392" s="23"/>
      <c r="F392" s="23"/>
      <c r="G392" s="24"/>
      <c r="H392" s="23"/>
      <c r="I392" s="23"/>
      <c r="J392" s="23"/>
      <c r="K392" s="23"/>
      <c r="L392" s="23"/>
      <c r="M392" s="23"/>
      <c r="N392" s="25"/>
      <c r="O392" s="26"/>
      <c r="P392" s="26"/>
      <c r="Q392" s="23"/>
      <c r="R392" s="23"/>
      <c r="S392" s="27"/>
      <c r="T392" s="23"/>
      <c r="U392" s="23"/>
      <c r="V392" s="24"/>
      <c r="W392" s="23"/>
      <c r="X392" s="23"/>
      <c r="Y392" s="23"/>
      <c r="Z392" s="23"/>
      <c r="AA392" s="28"/>
      <c r="AB392" s="26"/>
      <c r="AC392" s="26"/>
      <c r="AD392" s="28"/>
      <c r="AE392" s="28"/>
      <c r="AF392" s="26"/>
      <c r="AG392" s="26" t="s">
        <v>50</v>
      </c>
      <c r="AH392" s="26">
        <f>AH391</f>
        <v>234000</v>
      </c>
      <c r="AI392" s="26"/>
      <c r="AJ392" s="26">
        <f>AJ391</f>
        <v>0</v>
      </c>
      <c r="AK392" s="26"/>
      <c r="AL392" s="26">
        <f>AL391</f>
        <v>0</v>
      </c>
    </row>
    <row r="393" spans="1:39" x14ac:dyDescent="0.35">
      <c r="A393" s="23" t="s">
        <v>1410</v>
      </c>
      <c r="B393" s="24"/>
      <c r="C393" s="23" t="s">
        <v>1411</v>
      </c>
      <c r="D393" s="23" t="s">
        <v>1412</v>
      </c>
      <c r="E393" s="23">
        <v>199</v>
      </c>
      <c r="F393" s="23" t="s">
        <v>1413</v>
      </c>
      <c r="G393" s="24" t="s">
        <v>1414</v>
      </c>
      <c r="H393" s="23" t="s">
        <v>103</v>
      </c>
      <c r="I393" s="23" t="s">
        <v>1415</v>
      </c>
      <c r="J393" s="23">
        <v>0</v>
      </c>
      <c r="K393" s="23">
        <v>2</v>
      </c>
      <c r="L393" s="23">
        <v>67</v>
      </c>
      <c r="M393" s="23" t="s">
        <v>44</v>
      </c>
      <c r="N393" s="25">
        <f>((J393*400)+(K393*100))+L393</f>
        <v>267</v>
      </c>
      <c r="O393" s="26">
        <v>450</v>
      </c>
      <c r="P393" s="26">
        <f>N393*O393</f>
        <v>120150</v>
      </c>
      <c r="Q393" s="23">
        <v>1</v>
      </c>
      <c r="R393" s="23" t="s">
        <v>1410</v>
      </c>
      <c r="S393" s="27"/>
      <c r="T393" s="23" t="s">
        <v>1411</v>
      </c>
      <c r="U393" s="23" t="s">
        <v>1416</v>
      </c>
      <c r="V393" s="24" t="s">
        <v>1417</v>
      </c>
      <c r="W393" s="23" t="s">
        <v>47</v>
      </c>
      <c r="X393" s="23" t="s">
        <v>253</v>
      </c>
      <c r="Y393" s="23" t="s">
        <v>49</v>
      </c>
      <c r="Z393" s="23">
        <v>665</v>
      </c>
      <c r="AA393" s="28">
        <v>100</v>
      </c>
      <c r="AB393" s="26">
        <v>6550</v>
      </c>
      <c r="AC393" s="26">
        <f>Z393*AB393</f>
        <v>4355750</v>
      </c>
      <c r="AD393" s="28">
        <v>52</v>
      </c>
      <c r="AE393" s="28">
        <v>93</v>
      </c>
      <c r="AF393" s="26">
        <f>(AC393*(100-AE393))/100</f>
        <v>304902.5</v>
      </c>
      <c r="AG393" s="26">
        <f>P393+AF393</f>
        <v>425052.5</v>
      </c>
      <c r="AH393" s="26">
        <f>(AG393*AA393)/100</f>
        <v>425052.5</v>
      </c>
      <c r="AI393" s="26">
        <f>IF(AF393&lt;=10000000,AF393,10000000)</f>
        <v>304902.5</v>
      </c>
      <c r="AJ393" s="26">
        <f>IF((AI393-AH393) &gt; 1,0,IF((AI393-AH393)&lt;0,AH393-AI393,AI393-AH393))</f>
        <v>120150</v>
      </c>
      <c r="AK393" s="26">
        <v>0.02</v>
      </c>
      <c r="AL393" s="26">
        <f>ROUND(AJ393*(AK393/100),2)</f>
        <v>24.03</v>
      </c>
      <c r="AM393" s="3" t="s">
        <v>404</v>
      </c>
    </row>
    <row r="394" spans="1:39" x14ac:dyDescent="0.35">
      <c r="A394" s="23"/>
      <c r="B394" s="24"/>
      <c r="C394" s="23"/>
      <c r="D394" s="23"/>
      <c r="E394" s="23"/>
      <c r="F394" s="23"/>
      <c r="G394" s="24"/>
      <c r="H394" s="23"/>
      <c r="I394" s="23"/>
      <c r="J394" s="23">
        <v>0</v>
      </c>
      <c r="K394" s="23">
        <v>0</v>
      </c>
      <c r="L394" s="23">
        <v>9</v>
      </c>
      <c r="M394" s="23" t="s">
        <v>44</v>
      </c>
      <c r="N394" s="25">
        <f>((J394*400)+(K394*100))+L394</f>
        <v>9</v>
      </c>
      <c r="O394" s="26">
        <v>450</v>
      </c>
      <c r="P394" s="26">
        <f>N394*O394</f>
        <v>4050</v>
      </c>
      <c r="Q394" s="23">
        <v>1</v>
      </c>
      <c r="R394" s="23" t="s">
        <v>1410</v>
      </c>
      <c r="S394" s="27"/>
      <c r="T394" s="23" t="s">
        <v>1411</v>
      </c>
      <c r="U394" s="23" t="s">
        <v>1416</v>
      </c>
      <c r="V394" s="24" t="s">
        <v>1418</v>
      </c>
      <c r="W394" s="23" t="s">
        <v>208</v>
      </c>
      <c r="X394" s="23" t="s">
        <v>48</v>
      </c>
      <c r="Y394" s="23" t="s">
        <v>49</v>
      </c>
      <c r="Z394" s="23">
        <v>36</v>
      </c>
      <c r="AA394" s="28">
        <v>100</v>
      </c>
      <c r="AB394" s="26">
        <v>2450</v>
      </c>
      <c r="AC394" s="26">
        <f>Z394*AB394</f>
        <v>88200</v>
      </c>
      <c r="AD394" s="28">
        <v>12</v>
      </c>
      <c r="AE394" s="28">
        <v>14</v>
      </c>
      <c r="AF394" s="26">
        <f>(AC394*(100-AE394))/100</f>
        <v>75852</v>
      </c>
      <c r="AG394" s="26">
        <f>P394+AF394</f>
        <v>79902</v>
      </c>
      <c r="AH394" s="26">
        <f>(AG394*AA394)/100</f>
        <v>79902</v>
      </c>
      <c r="AI394" s="26">
        <f>IF(AF394&lt;=10000000,AF394,10000000)</f>
        <v>75852</v>
      </c>
      <c r="AJ394" s="26">
        <f>IF((AI394-AH394) &gt; 1,0,IF((AI394-AH394)&lt;0,AH394-AI394,AI394-AH394))</f>
        <v>4050</v>
      </c>
      <c r="AK394" s="26">
        <v>0.02</v>
      </c>
      <c r="AL394" s="26">
        <f>ROUND(AJ394*(AK394/100),2)</f>
        <v>0.81</v>
      </c>
    </row>
    <row r="395" spans="1:39" x14ac:dyDescent="0.35">
      <c r="A395" s="23"/>
      <c r="B395" s="24"/>
      <c r="C395" s="23"/>
      <c r="D395" s="23"/>
      <c r="E395" s="23">
        <v>200</v>
      </c>
      <c r="F395" s="23" t="s">
        <v>1419</v>
      </c>
      <c r="G395" s="24" t="s">
        <v>1420</v>
      </c>
      <c r="H395" s="23" t="s">
        <v>103</v>
      </c>
      <c r="I395" s="23" t="s">
        <v>1421</v>
      </c>
      <c r="J395" s="23">
        <v>3</v>
      </c>
      <c r="K395" s="23">
        <v>3</v>
      </c>
      <c r="L395" s="23">
        <v>23</v>
      </c>
      <c r="M395" s="23" t="s">
        <v>58</v>
      </c>
      <c r="N395" s="25">
        <f>((J395*400)+(K395*100))+L395</f>
        <v>1523</v>
      </c>
      <c r="O395" s="26">
        <v>180</v>
      </c>
      <c r="P395" s="26">
        <f>N395*O395</f>
        <v>274140</v>
      </c>
      <c r="Q395" s="23"/>
      <c r="R395" s="23"/>
      <c r="S395" s="27"/>
      <c r="T395" s="23"/>
      <c r="U395" s="23"/>
      <c r="V395" s="24"/>
      <c r="W395" s="23"/>
      <c r="X395" s="23"/>
      <c r="Y395" s="23"/>
      <c r="Z395" s="23"/>
      <c r="AA395" s="28"/>
      <c r="AB395" s="26"/>
      <c r="AC395" s="26"/>
      <c r="AD395" s="28"/>
      <c r="AE395" s="28"/>
      <c r="AF395" s="26"/>
      <c r="AG395" s="26">
        <f>AF395+P395</f>
        <v>274140</v>
      </c>
      <c r="AH395" s="26">
        <f>AG395</f>
        <v>274140</v>
      </c>
      <c r="AI395" s="26">
        <v>0</v>
      </c>
      <c r="AJ395" s="26">
        <f>IF((AI395-AH395) &gt; 1,0,IF((AI395-AH395)&lt;0,AH395-AI395,AI395-AH395))</f>
        <v>274140</v>
      </c>
      <c r="AK395" s="26">
        <v>0.01</v>
      </c>
      <c r="AL395" s="26">
        <f>AJ395*(AK395/100)</f>
        <v>27.414000000000001</v>
      </c>
    </row>
    <row r="396" spans="1:39" x14ac:dyDescent="0.35">
      <c r="A396" s="23"/>
      <c r="B396" s="24"/>
      <c r="C396" s="23"/>
      <c r="D396" s="23"/>
      <c r="E396" s="23"/>
      <c r="F396" s="23"/>
      <c r="G396" s="24"/>
      <c r="H396" s="23"/>
      <c r="I396" s="23"/>
      <c r="J396" s="23"/>
      <c r="K396" s="23"/>
      <c r="L396" s="23"/>
      <c r="M396" s="23"/>
      <c r="N396" s="25"/>
      <c r="O396" s="26"/>
      <c r="P396" s="26"/>
      <c r="Q396" s="23"/>
      <c r="R396" s="23"/>
      <c r="S396" s="27"/>
      <c r="T396" s="23"/>
      <c r="U396" s="23"/>
      <c r="V396" s="24"/>
      <c r="W396" s="23"/>
      <c r="X396" s="23"/>
      <c r="Y396" s="23"/>
      <c r="Z396" s="23"/>
      <c r="AA396" s="28"/>
      <c r="AB396" s="26"/>
      <c r="AC396" s="26"/>
      <c r="AD396" s="28"/>
      <c r="AE396" s="28"/>
      <c r="AF396" s="26"/>
      <c r="AG396" s="26" t="s">
        <v>50</v>
      </c>
      <c r="AH396" s="26">
        <f>SUM(AH393:AH395)</f>
        <v>779094.5</v>
      </c>
      <c r="AI396" s="26"/>
      <c r="AJ396" s="26">
        <f>SUM(AJ393:AJ395)</f>
        <v>398340</v>
      </c>
      <c r="AK396" s="26"/>
      <c r="AL396" s="26">
        <f>SUM(AL393:AL395)</f>
        <v>52.254000000000005</v>
      </c>
    </row>
    <row r="397" spans="1:39" x14ac:dyDescent="0.35">
      <c r="A397" s="23" t="s">
        <v>1422</v>
      </c>
      <c r="B397" s="24"/>
      <c r="C397" s="23" t="s">
        <v>1423</v>
      </c>
      <c r="D397" s="23" t="s">
        <v>1424</v>
      </c>
      <c r="E397" s="23">
        <v>201</v>
      </c>
      <c r="F397" s="23" t="s">
        <v>1425</v>
      </c>
      <c r="G397" s="24" t="s">
        <v>1426</v>
      </c>
      <c r="H397" s="23" t="s">
        <v>250</v>
      </c>
      <c r="I397" s="23"/>
      <c r="J397" s="23">
        <v>0</v>
      </c>
      <c r="K397" s="23">
        <v>0</v>
      </c>
      <c r="L397" s="23">
        <v>45</v>
      </c>
      <c r="M397" s="23" t="s">
        <v>391</v>
      </c>
      <c r="N397" s="25">
        <f>((J397*400)+(K397*100))+L397</f>
        <v>45</v>
      </c>
      <c r="O397" s="26">
        <v>280</v>
      </c>
      <c r="P397" s="26">
        <f>N397*O397</f>
        <v>12600</v>
      </c>
      <c r="Q397" s="23">
        <v>1</v>
      </c>
      <c r="R397" s="23" t="s">
        <v>1422</v>
      </c>
      <c r="S397" s="27"/>
      <c r="T397" s="23" t="s">
        <v>1423</v>
      </c>
      <c r="U397" s="23" t="s">
        <v>1427</v>
      </c>
      <c r="V397" s="24" t="s">
        <v>1428</v>
      </c>
      <c r="W397" s="23" t="s">
        <v>47</v>
      </c>
      <c r="X397" s="23" t="s">
        <v>48</v>
      </c>
      <c r="Y397" s="23" t="s">
        <v>49</v>
      </c>
      <c r="Z397" s="23">
        <v>24</v>
      </c>
      <c r="AA397" s="28">
        <v>57.14</v>
      </c>
      <c r="AB397" s="26">
        <v>6550</v>
      </c>
      <c r="AC397" s="26">
        <f>Z397*AB397</f>
        <v>157200</v>
      </c>
      <c r="AD397" s="28">
        <v>3</v>
      </c>
      <c r="AE397" s="28">
        <v>3</v>
      </c>
      <c r="AF397" s="26">
        <f>(AC397*(100-AE397))/100</f>
        <v>152484</v>
      </c>
      <c r="AG397" s="26">
        <f>P397+AF397+AF398</f>
        <v>279447</v>
      </c>
      <c r="AH397" s="26">
        <f>(AG397*AA397)/100</f>
        <v>159676.01579999999</v>
      </c>
      <c r="AI397" s="26">
        <f>IF(AF397&lt;=10000000,AF397,10000000)</f>
        <v>152484</v>
      </c>
      <c r="AJ397" s="26">
        <f>IF((AI397-AH397) &gt; 1,0,IF((AI397-AH397)&lt;0,AH397-AI397,AI397-AH397))</f>
        <v>7192.0157999999938</v>
      </c>
      <c r="AK397" s="26">
        <v>0.02</v>
      </c>
      <c r="AL397" s="26">
        <f>ROUND(AJ397*(AK397/100),2)</f>
        <v>1.44</v>
      </c>
    </row>
    <row r="398" spans="1:39" x14ac:dyDescent="0.35">
      <c r="A398" s="23"/>
      <c r="B398" s="24"/>
      <c r="C398" s="23"/>
      <c r="D398" s="23"/>
      <c r="E398" s="23"/>
      <c r="F398" s="23"/>
      <c r="G398" s="24"/>
      <c r="H398" s="23"/>
      <c r="I398" s="23"/>
      <c r="J398" s="23"/>
      <c r="K398" s="23"/>
      <c r="L398" s="23"/>
      <c r="M398" s="23"/>
      <c r="N398" s="25"/>
      <c r="O398" s="26"/>
      <c r="P398" s="26"/>
      <c r="Q398" s="23"/>
      <c r="R398" s="23"/>
      <c r="S398" s="27"/>
      <c r="T398" s="23"/>
      <c r="U398" s="23"/>
      <c r="V398" s="24"/>
      <c r="W398" s="23"/>
      <c r="X398" s="23"/>
      <c r="Y398" s="23" t="s">
        <v>254</v>
      </c>
      <c r="Z398" s="23">
        <v>18</v>
      </c>
      <c r="AA398" s="28">
        <v>42.86</v>
      </c>
      <c r="AB398" s="26">
        <v>6550</v>
      </c>
      <c r="AC398" s="26">
        <f>Z398*AB398</f>
        <v>117900</v>
      </c>
      <c r="AD398" s="28">
        <v>3</v>
      </c>
      <c r="AE398" s="28">
        <v>3</v>
      </c>
      <c r="AF398" s="26">
        <f>(AC398*(100-AE398))/100</f>
        <v>114363</v>
      </c>
      <c r="AG398" s="26">
        <f>P397+AF397+AF398</f>
        <v>279447</v>
      </c>
      <c r="AH398" s="26">
        <f>(AG398*AA398)/100</f>
        <v>119770.98420000001</v>
      </c>
      <c r="AI398" s="26">
        <v>0</v>
      </c>
      <c r="AJ398" s="26">
        <f>IF((AI398-AH398) &gt; 1,0,IF((AI398-AH398)&lt;0,AH398-AI398,AI398-AH398))</f>
        <v>119770.98420000001</v>
      </c>
      <c r="AK398" s="26">
        <v>0.3</v>
      </c>
      <c r="AL398" s="26">
        <f>ROUND(AJ398*(AK398/100),2)</f>
        <v>359.31</v>
      </c>
    </row>
    <row r="399" spans="1:39" x14ac:dyDescent="0.35">
      <c r="A399" s="23"/>
      <c r="B399" s="24"/>
      <c r="C399" s="23"/>
      <c r="D399" s="23"/>
      <c r="E399" s="23"/>
      <c r="F399" s="23"/>
      <c r="G399" s="24"/>
      <c r="H399" s="23"/>
      <c r="I399" s="23"/>
      <c r="J399" s="23"/>
      <c r="K399" s="23"/>
      <c r="L399" s="23"/>
      <c r="M399" s="23"/>
      <c r="N399" s="25"/>
      <c r="O399" s="26"/>
      <c r="P399" s="26"/>
      <c r="Q399" s="23"/>
      <c r="R399" s="23"/>
      <c r="S399" s="27"/>
      <c r="T399" s="23"/>
      <c r="U399" s="23"/>
      <c r="V399" s="24"/>
      <c r="W399" s="23"/>
      <c r="X399" s="23"/>
      <c r="Y399" s="23"/>
      <c r="Z399" s="23"/>
      <c r="AA399" s="28"/>
      <c r="AB399" s="26"/>
      <c r="AC399" s="26"/>
      <c r="AD399" s="28"/>
      <c r="AE399" s="28"/>
      <c r="AF399" s="26"/>
      <c r="AG399" s="26" t="s">
        <v>50</v>
      </c>
      <c r="AH399" s="26">
        <f>SUM(AH397:AH398)</f>
        <v>279447</v>
      </c>
      <c r="AI399" s="26"/>
      <c r="AJ399" s="26">
        <f>SUM(AJ397:AJ398)</f>
        <v>126963</v>
      </c>
      <c r="AK399" s="26"/>
      <c r="AL399" s="26">
        <f>SUM(AL397:AL398)</f>
        <v>360.75</v>
      </c>
    </row>
    <row r="400" spans="1:39" x14ac:dyDescent="0.35">
      <c r="A400" s="23" t="s">
        <v>1429</v>
      </c>
      <c r="B400" s="24" t="s">
        <v>1430</v>
      </c>
      <c r="C400" s="23" t="s">
        <v>1431</v>
      </c>
      <c r="D400" s="23" t="s">
        <v>1432</v>
      </c>
      <c r="E400" s="23">
        <v>202</v>
      </c>
      <c r="F400" s="23" t="s">
        <v>1433</v>
      </c>
      <c r="G400" s="24" t="s">
        <v>1434</v>
      </c>
      <c r="H400" s="23" t="s">
        <v>42</v>
      </c>
      <c r="I400" s="23" t="s">
        <v>1435</v>
      </c>
      <c r="J400" s="23">
        <v>3</v>
      </c>
      <c r="K400" s="23">
        <v>0</v>
      </c>
      <c r="L400" s="23">
        <v>17</v>
      </c>
      <c r="M400" s="23" t="s">
        <v>58</v>
      </c>
      <c r="N400" s="25">
        <f>((J400*400)+(K400*100))+L400</f>
        <v>1217</v>
      </c>
      <c r="O400" s="26">
        <v>270</v>
      </c>
      <c r="P400" s="26">
        <f>N400*O400</f>
        <v>328590</v>
      </c>
      <c r="Q400" s="23"/>
      <c r="R400" s="23"/>
      <c r="S400" s="27"/>
      <c r="T400" s="23"/>
      <c r="U400" s="23"/>
      <c r="V400" s="24"/>
      <c r="W400" s="23"/>
      <c r="X400" s="23"/>
      <c r="Y400" s="23"/>
      <c r="Z400" s="23"/>
      <c r="AA400" s="28"/>
      <c r="AB400" s="26"/>
      <c r="AC400" s="26"/>
      <c r="AD400" s="28"/>
      <c r="AE400" s="28"/>
      <c r="AF400" s="26"/>
      <c r="AG400" s="26">
        <f>AF400+P400</f>
        <v>328590</v>
      </c>
      <c r="AH400" s="26">
        <f>AG400</f>
        <v>328590</v>
      </c>
      <c r="AI400" s="26">
        <v>50000000</v>
      </c>
      <c r="AJ400" s="26">
        <f>IF((AI400-AH400) &gt; 1,0,IF((AI400-AH400)&lt;0,AH400-AI400,AI400-AH400))</f>
        <v>0</v>
      </c>
      <c r="AK400" s="26">
        <v>0.01</v>
      </c>
      <c r="AL400" s="26">
        <f>AJ400*(AK400/100)</f>
        <v>0</v>
      </c>
    </row>
    <row r="401" spans="1:39" x14ac:dyDescent="0.35">
      <c r="A401" s="23"/>
      <c r="B401" s="24"/>
      <c r="C401" s="23"/>
      <c r="D401" s="23"/>
      <c r="E401" s="23"/>
      <c r="F401" s="23"/>
      <c r="G401" s="24"/>
      <c r="H401" s="23"/>
      <c r="I401" s="23"/>
      <c r="J401" s="23"/>
      <c r="K401" s="23"/>
      <c r="L401" s="23"/>
      <c r="M401" s="23"/>
      <c r="N401" s="25"/>
      <c r="O401" s="26"/>
      <c r="P401" s="26"/>
      <c r="Q401" s="23"/>
      <c r="R401" s="23"/>
      <c r="S401" s="27"/>
      <c r="T401" s="23"/>
      <c r="U401" s="23"/>
      <c r="V401" s="24"/>
      <c r="W401" s="23"/>
      <c r="X401" s="23"/>
      <c r="Y401" s="23"/>
      <c r="Z401" s="23"/>
      <c r="AA401" s="28"/>
      <c r="AB401" s="26"/>
      <c r="AC401" s="26"/>
      <c r="AD401" s="28"/>
      <c r="AE401" s="28"/>
      <c r="AF401" s="26"/>
      <c r="AG401" s="26" t="s">
        <v>50</v>
      </c>
      <c r="AH401" s="26">
        <f>AH400</f>
        <v>328590</v>
      </c>
      <c r="AI401" s="26"/>
      <c r="AJ401" s="26">
        <f>AJ400</f>
        <v>0</v>
      </c>
      <c r="AK401" s="26"/>
      <c r="AL401" s="26">
        <f>AL400</f>
        <v>0</v>
      </c>
    </row>
    <row r="402" spans="1:39" x14ac:dyDescent="0.35">
      <c r="A402" s="23" t="s">
        <v>1436</v>
      </c>
      <c r="B402" s="24" t="s">
        <v>1437</v>
      </c>
      <c r="C402" s="23" t="s">
        <v>1438</v>
      </c>
      <c r="D402" s="23" t="s">
        <v>1380</v>
      </c>
      <c r="E402" s="23">
        <v>203</v>
      </c>
      <c r="F402" s="23" t="s">
        <v>1439</v>
      </c>
      <c r="G402" s="24" t="s">
        <v>1440</v>
      </c>
      <c r="H402" s="23" t="s">
        <v>42</v>
      </c>
      <c r="I402" s="23" t="s">
        <v>1441</v>
      </c>
      <c r="J402" s="23">
        <v>0</v>
      </c>
      <c r="K402" s="23">
        <v>3</v>
      </c>
      <c r="L402" s="23">
        <v>7</v>
      </c>
      <c r="M402" s="23" t="s">
        <v>44</v>
      </c>
      <c r="N402" s="25">
        <f>((J402*400)+(K402*100))+L402</f>
        <v>307</v>
      </c>
      <c r="O402" s="26">
        <v>500</v>
      </c>
      <c r="P402" s="26">
        <f>N402*O402</f>
        <v>153500</v>
      </c>
      <c r="Q402" s="23">
        <v>1</v>
      </c>
      <c r="R402" s="23" t="s">
        <v>1436</v>
      </c>
      <c r="S402" s="27" t="s">
        <v>1437</v>
      </c>
      <c r="T402" s="23" t="s">
        <v>1438</v>
      </c>
      <c r="U402" s="23" t="s">
        <v>1442</v>
      </c>
      <c r="V402" s="24" t="s">
        <v>1443</v>
      </c>
      <c r="W402" s="23" t="s">
        <v>47</v>
      </c>
      <c r="X402" s="23" t="s">
        <v>48</v>
      </c>
      <c r="Y402" s="23" t="s">
        <v>49</v>
      </c>
      <c r="Z402" s="23">
        <v>168</v>
      </c>
      <c r="AA402" s="28">
        <v>100</v>
      </c>
      <c r="AB402" s="26">
        <v>6550</v>
      </c>
      <c r="AC402" s="26">
        <f>Z402*AB402</f>
        <v>1100400</v>
      </c>
      <c r="AD402" s="28">
        <v>32</v>
      </c>
      <c r="AE402" s="28">
        <v>54</v>
      </c>
      <c r="AF402" s="26">
        <f>(AC402*(100-AE402))/100</f>
        <v>506184</v>
      </c>
      <c r="AG402" s="26">
        <f>P402+AF402</f>
        <v>659684</v>
      </c>
      <c r="AH402" s="26">
        <f>(AG402*AA402)/100</f>
        <v>659684</v>
      </c>
      <c r="AI402" s="26">
        <v>50000000</v>
      </c>
      <c r="AJ402" s="26">
        <f>IF((AI402-AH402) &gt; 1,0,IF((AI402-AH402)&lt;0,AH402-AI402,AI402-AH402))</f>
        <v>0</v>
      </c>
      <c r="AK402" s="26">
        <v>0.02</v>
      </c>
      <c r="AL402" s="26">
        <f>ROUND(AJ402*(AK402/100),2)</f>
        <v>0</v>
      </c>
      <c r="AM402" s="3" t="s">
        <v>404</v>
      </c>
    </row>
    <row r="403" spans="1:39" x14ac:dyDescent="0.35">
      <c r="A403" s="23"/>
      <c r="B403" s="24"/>
      <c r="C403" s="23"/>
      <c r="D403" s="23"/>
      <c r="E403" s="23">
        <v>204</v>
      </c>
      <c r="F403" s="23" t="s">
        <v>1444</v>
      </c>
      <c r="G403" s="24" t="s">
        <v>1445</v>
      </c>
      <c r="H403" s="23" t="s">
        <v>42</v>
      </c>
      <c r="I403" s="23" t="s">
        <v>1446</v>
      </c>
      <c r="J403" s="23">
        <v>1</v>
      </c>
      <c r="K403" s="23">
        <v>0</v>
      </c>
      <c r="L403" s="23">
        <v>26</v>
      </c>
      <c r="M403" s="23" t="s">
        <v>44</v>
      </c>
      <c r="N403" s="25">
        <f>((J403*400)+(K403*100))+L403</f>
        <v>426</v>
      </c>
      <c r="O403" s="26">
        <v>440</v>
      </c>
      <c r="P403" s="26">
        <f>N403*O403</f>
        <v>187440</v>
      </c>
      <c r="Q403" s="23"/>
      <c r="R403" s="23"/>
      <c r="S403" s="27"/>
      <c r="T403" s="23"/>
      <c r="U403" s="23"/>
      <c r="V403" s="24"/>
      <c r="W403" s="23"/>
      <c r="X403" s="23"/>
      <c r="Y403" s="23"/>
      <c r="Z403" s="23"/>
      <c r="AA403" s="28"/>
      <c r="AB403" s="26"/>
      <c r="AC403" s="26"/>
      <c r="AD403" s="28"/>
      <c r="AE403" s="28"/>
      <c r="AF403" s="26"/>
      <c r="AG403" s="26">
        <f>AF403+P403</f>
        <v>187440</v>
      </c>
      <c r="AH403" s="26">
        <f>AG403</f>
        <v>187440</v>
      </c>
      <c r="AI403" s="26">
        <v>50000000</v>
      </c>
      <c r="AJ403" s="26">
        <f>IF((AI403-AH403) &gt; 1,0,IF((AI403-AH403)&lt;0,AH403-AI403,AI403-AH403))</f>
        <v>0</v>
      </c>
      <c r="AK403" s="26">
        <v>0.02</v>
      </c>
      <c r="AL403" s="26">
        <f>AJ403*(AK403/100)</f>
        <v>0</v>
      </c>
    </row>
    <row r="404" spans="1:39" x14ac:dyDescent="0.35">
      <c r="A404" s="23"/>
      <c r="B404" s="24"/>
      <c r="C404" s="23"/>
      <c r="D404" s="23"/>
      <c r="E404" s="23"/>
      <c r="F404" s="23"/>
      <c r="G404" s="24"/>
      <c r="H404" s="23"/>
      <c r="I404" s="23"/>
      <c r="J404" s="23"/>
      <c r="K404" s="23"/>
      <c r="L404" s="23"/>
      <c r="M404" s="23"/>
      <c r="N404" s="25"/>
      <c r="O404" s="26"/>
      <c r="P404" s="26"/>
      <c r="Q404" s="23"/>
      <c r="R404" s="23"/>
      <c r="S404" s="27"/>
      <c r="T404" s="23"/>
      <c r="U404" s="23"/>
      <c r="V404" s="24"/>
      <c r="W404" s="23"/>
      <c r="X404" s="23"/>
      <c r="Y404" s="23"/>
      <c r="Z404" s="23"/>
      <c r="AA404" s="28"/>
      <c r="AB404" s="26"/>
      <c r="AC404" s="26"/>
      <c r="AD404" s="28"/>
      <c r="AE404" s="28"/>
      <c r="AF404" s="26"/>
      <c r="AG404" s="26" t="s">
        <v>50</v>
      </c>
      <c r="AH404" s="26">
        <f>SUM(AH402:AH403)</f>
        <v>847124</v>
      </c>
      <c r="AI404" s="26"/>
      <c r="AJ404" s="26">
        <f>SUM(AJ402:AJ403)</f>
        <v>0</v>
      </c>
      <c r="AK404" s="26"/>
      <c r="AL404" s="26">
        <f>SUM(AL402:AL403)</f>
        <v>0</v>
      </c>
    </row>
    <row r="405" spans="1:39" x14ac:dyDescent="0.35">
      <c r="A405" s="23" t="s">
        <v>1447</v>
      </c>
      <c r="B405" s="24"/>
      <c r="C405" s="23" t="s">
        <v>1448</v>
      </c>
      <c r="D405" s="23" t="s">
        <v>1449</v>
      </c>
      <c r="E405" s="23">
        <v>205</v>
      </c>
      <c r="F405" s="23" t="s">
        <v>1450</v>
      </c>
      <c r="G405" s="24" t="s">
        <v>1451</v>
      </c>
      <c r="H405" s="23" t="s">
        <v>42</v>
      </c>
      <c r="I405" s="23" t="s">
        <v>1452</v>
      </c>
      <c r="J405" s="23">
        <v>0</v>
      </c>
      <c r="K405" s="23">
        <v>3</v>
      </c>
      <c r="L405" s="23">
        <v>6</v>
      </c>
      <c r="M405" s="23" t="s">
        <v>44</v>
      </c>
      <c r="N405" s="25">
        <f>((J405*400)+(K405*100))+L405</f>
        <v>306</v>
      </c>
      <c r="O405" s="26">
        <v>500</v>
      </c>
      <c r="P405" s="26">
        <f>N405*O405</f>
        <v>153000</v>
      </c>
      <c r="Q405" s="23">
        <v>1</v>
      </c>
      <c r="R405" s="23" t="s">
        <v>1447</v>
      </c>
      <c r="S405" s="27"/>
      <c r="T405" s="23" t="s">
        <v>1448</v>
      </c>
      <c r="U405" s="23" t="s">
        <v>1453</v>
      </c>
      <c r="V405" s="24" t="s">
        <v>1454</v>
      </c>
      <c r="W405" s="23" t="s">
        <v>47</v>
      </c>
      <c r="X405" s="23" t="s">
        <v>48</v>
      </c>
      <c r="Y405" s="23" t="s">
        <v>49</v>
      </c>
      <c r="Z405" s="23">
        <v>32</v>
      </c>
      <c r="AA405" s="28">
        <v>100</v>
      </c>
      <c r="AB405" s="26">
        <v>6550</v>
      </c>
      <c r="AC405" s="26">
        <f>Z405*AB405</f>
        <v>209600</v>
      </c>
      <c r="AD405" s="28">
        <v>32</v>
      </c>
      <c r="AE405" s="28">
        <v>54</v>
      </c>
      <c r="AF405" s="26">
        <f>(AC405*(100-AE405))/100</f>
        <v>96416</v>
      </c>
      <c r="AG405" s="26">
        <f>P405+AF405</f>
        <v>249416</v>
      </c>
      <c r="AH405" s="26">
        <f>(AG405*AA405)/100</f>
        <v>249416</v>
      </c>
      <c r="AI405" s="26">
        <v>50000000</v>
      </c>
      <c r="AJ405" s="26">
        <f>IF((AI405-AH405) &gt; 1,0,IF((AI405-AH405)&lt;0,AH405-AI405,AI405-AH405))</f>
        <v>0</v>
      </c>
      <c r="AK405" s="26">
        <v>0.02</v>
      </c>
      <c r="AL405" s="26">
        <f>ROUND(AJ405*(AK405/100),2)</f>
        <v>0</v>
      </c>
    </row>
    <row r="406" spans="1:39" x14ac:dyDescent="0.35">
      <c r="A406" s="23"/>
      <c r="B406" s="24"/>
      <c r="C406" s="23"/>
      <c r="D406" s="23"/>
      <c r="E406" s="23">
        <v>206</v>
      </c>
      <c r="F406" s="23" t="s">
        <v>1455</v>
      </c>
      <c r="G406" s="24" t="s">
        <v>1456</v>
      </c>
      <c r="H406" s="23" t="s">
        <v>42</v>
      </c>
      <c r="I406" s="23" t="s">
        <v>1457</v>
      </c>
      <c r="J406" s="23">
        <v>1</v>
      </c>
      <c r="K406" s="23">
        <v>1</v>
      </c>
      <c r="L406" s="23">
        <v>21</v>
      </c>
      <c r="M406" s="23" t="s">
        <v>44</v>
      </c>
      <c r="N406" s="25">
        <f>((J406*400)+(K406*100))+L406</f>
        <v>521</v>
      </c>
      <c r="O406" s="26">
        <v>500</v>
      </c>
      <c r="P406" s="26">
        <f>N406*O406</f>
        <v>260500</v>
      </c>
      <c r="Q406" s="23">
        <v>1</v>
      </c>
      <c r="R406" s="23" t="s">
        <v>1447</v>
      </c>
      <c r="S406" s="27"/>
      <c r="T406" s="23" t="s">
        <v>1448</v>
      </c>
      <c r="U406" s="23" t="s">
        <v>1453</v>
      </c>
      <c r="V406" s="24" t="s">
        <v>1458</v>
      </c>
      <c r="W406" s="23" t="s">
        <v>47</v>
      </c>
      <c r="X406" s="23" t="s">
        <v>48</v>
      </c>
      <c r="Y406" s="23" t="s">
        <v>49</v>
      </c>
      <c r="Z406" s="23">
        <v>96</v>
      </c>
      <c r="AA406" s="28">
        <v>100</v>
      </c>
      <c r="AB406" s="26">
        <v>6550</v>
      </c>
      <c r="AC406" s="26">
        <f>Z406*AB406</f>
        <v>628800</v>
      </c>
      <c r="AD406" s="28">
        <v>22</v>
      </c>
      <c r="AE406" s="28">
        <v>34</v>
      </c>
      <c r="AF406" s="26">
        <f>(AC406*(100-AE406))/100</f>
        <v>415008</v>
      </c>
      <c r="AG406" s="26">
        <f>P406+AF406</f>
        <v>675508</v>
      </c>
      <c r="AH406" s="26">
        <f>(AG406*AA406)/100</f>
        <v>675508</v>
      </c>
      <c r="AI406" s="26">
        <v>50000000</v>
      </c>
      <c r="AJ406" s="26">
        <f>IF((AI406-AH406) &gt; 1,0,IF((AI406-AH406)&lt;0,AH406-AI406,AI406-AH406))</f>
        <v>0</v>
      </c>
      <c r="AK406" s="26">
        <v>0.02</v>
      </c>
      <c r="AL406" s="26">
        <f>ROUND(AJ406*(AK406/100),2)</f>
        <v>0</v>
      </c>
    </row>
    <row r="407" spans="1:39" x14ac:dyDescent="0.35">
      <c r="A407" s="23"/>
      <c r="B407" s="24"/>
      <c r="C407" s="23"/>
      <c r="D407" s="23"/>
      <c r="E407" s="23"/>
      <c r="F407" s="23"/>
      <c r="G407" s="24"/>
      <c r="H407" s="23"/>
      <c r="I407" s="23"/>
      <c r="J407" s="23"/>
      <c r="K407" s="23"/>
      <c r="L407" s="23"/>
      <c r="M407" s="23"/>
      <c r="N407" s="25"/>
      <c r="O407" s="26"/>
      <c r="P407" s="26"/>
      <c r="Q407" s="23"/>
      <c r="R407" s="23"/>
      <c r="S407" s="27"/>
      <c r="T407" s="23"/>
      <c r="U407" s="23"/>
      <c r="V407" s="24"/>
      <c r="W407" s="23"/>
      <c r="X407" s="23"/>
      <c r="Y407" s="23"/>
      <c r="Z407" s="23"/>
      <c r="AA407" s="28"/>
      <c r="AB407" s="26"/>
      <c r="AC407" s="26"/>
      <c r="AD407" s="28"/>
      <c r="AE407" s="28"/>
      <c r="AF407" s="26"/>
      <c r="AG407" s="26" t="s">
        <v>50</v>
      </c>
      <c r="AH407" s="26">
        <f>SUM(AH405:AH406)</f>
        <v>924924</v>
      </c>
      <c r="AI407" s="26"/>
      <c r="AJ407" s="26">
        <f>SUM(AJ405:AJ406)</f>
        <v>0</v>
      </c>
      <c r="AK407" s="26"/>
      <c r="AL407" s="26">
        <f>SUM(AL405:AL406)</f>
        <v>0</v>
      </c>
    </row>
    <row r="408" spans="1:39" x14ac:dyDescent="0.35">
      <c r="A408" s="23" t="s">
        <v>1459</v>
      </c>
      <c r="B408" s="24" t="s">
        <v>1460</v>
      </c>
      <c r="C408" s="23" t="s">
        <v>1461</v>
      </c>
      <c r="D408" s="23" t="s">
        <v>1462</v>
      </c>
      <c r="E408" s="23">
        <v>207</v>
      </c>
      <c r="F408" s="23" t="s">
        <v>1463</v>
      </c>
      <c r="G408" s="24" t="s">
        <v>1464</v>
      </c>
      <c r="H408" s="23" t="s">
        <v>42</v>
      </c>
      <c r="I408" s="23" t="s">
        <v>1465</v>
      </c>
      <c r="J408" s="23">
        <v>0</v>
      </c>
      <c r="K408" s="23">
        <v>1</v>
      </c>
      <c r="L408" s="23">
        <v>23.7</v>
      </c>
      <c r="M408" s="23" t="s">
        <v>44</v>
      </c>
      <c r="N408" s="25">
        <f>((J408*400)+(K408*100))+L408</f>
        <v>123.7</v>
      </c>
      <c r="O408" s="26">
        <v>180</v>
      </c>
      <c r="P408" s="26">
        <f>N408*O408</f>
        <v>22266</v>
      </c>
      <c r="Q408" s="23">
        <v>1</v>
      </c>
      <c r="R408" s="23" t="s">
        <v>1459</v>
      </c>
      <c r="S408" s="27" t="s">
        <v>1460</v>
      </c>
      <c r="T408" s="23" t="s">
        <v>1461</v>
      </c>
      <c r="U408" s="23" t="s">
        <v>1466</v>
      </c>
      <c r="V408" s="24" t="s">
        <v>1467</v>
      </c>
      <c r="W408" s="23" t="s">
        <v>47</v>
      </c>
      <c r="X408" s="23" t="s">
        <v>48</v>
      </c>
      <c r="Y408" s="23" t="s">
        <v>49</v>
      </c>
      <c r="Z408" s="23">
        <v>144</v>
      </c>
      <c r="AA408" s="28">
        <v>100</v>
      </c>
      <c r="AB408" s="26">
        <v>6550</v>
      </c>
      <c r="AC408" s="26">
        <f>Z408*AB408</f>
        <v>943200</v>
      </c>
      <c r="AD408" s="28">
        <v>3</v>
      </c>
      <c r="AE408" s="28">
        <v>3</v>
      </c>
      <c r="AF408" s="26">
        <f>(AC408*(100-AE408))/100</f>
        <v>914904</v>
      </c>
      <c r="AG408" s="26">
        <f>P408+AF408</f>
        <v>937170</v>
      </c>
      <c r="AH408" s="26">
        <f>(AG408*AA408)/100</f>
        <v>937170</v>
      </c>
      <c r="AI408" s="26">
        <v>50000000</v>
      </c>
      <c r="AJ408" s="26">
        <f>IF((AI408-AH408) &gt; 1,0,IF((AI408-AH408)&lt;0,AH408-AI408,AI408-AH408))</f>
        <v>0</v>
      </c>
      <c r="AK408" s="26">
        <v>0.02</v>
      </c>
      <c r="AL408" s="26">
        <f>ROUND(AJ408*(AK408/100),2)</f>
        <v>0</v>
      </c>
    </row>
    <row r="409" spans="1:39" x14ac:dyDescent="0.35">
      <c r="A409" s="23"/>
      <c r="B409" s="24"/>
      <c r="C409" s="23"/>
      <c r="D409" s="23"/>
      <c r="E409" s="23"/>
      <c r="F409" s="23"/>
      <c r="G409" s="24"/>
      <c r="H409" s="23"/>
      <c r="I409" s="23"/>
      <c r="J409" s="23"/>
      <c r="K409" s="23"/>
      <c r="L409" s="23"/>
      <c r="M409" s="23"/>
      <c r="N409" s="25"/>
      <c r="O409" s="26"/>
      <c r="P409" s="26"/>
      <c r="Q409" s="23"/>
      <c r="R409" s="23"/>
      <c r="S409" s="27"/>
      <c r="T409" s="23"/>
      <c r="U409" s="23"/>
      <c r="V409" s="24"/>
      <c r="W409" s="23"/>
      <c r="X409" s="23"/>
      <c r="Y409" s="23"/>
      <c r="Z409" s="23"/>
      <c r="AA409" s="28"/>
      <c r="AB409" s="26"/>
      <c r="AC409" s="26"/>
      <c r="AD409" s="28"/>
      <c r="AE409" s="28"/>
      <c r="AF409" s="26"/>
      <c r="AG409" s="26" t="s">
        <v>50</v>
      </c>
      <c r="AH409" s="26">
        <f>AH408</f>
        <v>937170</v>
      </c>
      <c r="AI409" s="26"/>
      <c r="AJ409" s="26">
        <f>AJ408</f>
        <v>0</v>
      </c>
      <c r="AK409" s="26"/>
      <c r="AL409" s="26">
        <f>AL408</f>
        <v>0</v>
      </c>
    </row>
    <row r="410" spans="1:39" x14ac:dyDescent="0.35">
      <c r="A410" s="23" t="s">
        <v>1468</v>
      </c>
      <c r="B410" s="24" t="s">
        <v>1469</v>
      </c>
      <c r="C410" s="23" t="s">
        <v>1470</v>
      </c>
      <c r="D410" s="23" t="s">
        <v>1471</v>
      </c>
      <c r="E410" s="23">
        <v>208</v>
      </c>
      <c r="F410" s="23" t="s">
        <v>1472</v>
      </c>
      <c r="G410" s="24" t="s">
        <v>1473</v>
      </c>
      <c r="H410" s="23" t="s">
        <v>42</v>
      </c>
      <c r="I410" s="23" t="s">
        <v>1474</v>
      </c>
      <c r="J410" s="23">
        <v>5</v>
      </c>
      <c r="K410" s="23">
        <v>3</v>
      </c>
      <c r="L410" s="23">
        <v>24.4</v>
      </c>
      <c r="M410" s="23" t="s">
        <v>58</v>
      </c>
      <c r="N410" s="25">
        <f>((J410*400)+(K410*100))+L410</f>
        <v>2324.4</v>
      </c>
      <c r="O410" s="26">
        <v>230</v>
      </c>
      <c r="P410" s="26">
        <f>N410*O410</f>
        <v>534612</v>
      </c>
      <c r="Q410" s="23"/>
      <c r="R410" s="23"/>
      <c r="S410" s="27"/>
      <c r="T410" s="23"/>
      <c r="U410" s="23"/>
      <c r="V410" s="24"/>
      <c r="W410" s="23"/>
      <c r="X410" s="23"/>
      <c r="Y410" s="23"/>
      <c r="Z410" s="23"/>
      <c r="AA410" s="28"/>
      <c r="AB410" s="26"/>
      <c r="AC410" s="26"/>
      <c r="AD410" s="28"/>
      <c r="AE410" s="28"/>
      <c r="AF410" s="26"/>
      <c r="AG410" s="26">
        <f>AF410+P410</f>
        <v>534612</v>
      </c>
      <c r="AH410" s="26">
        <f>AG410</f>
        <v>534612</v>
      </c>
      <c r="AI410" s="26">
        <v>50000000</v>
      </c>
      <c r="AJ410" s="26">
        <f>IF((AI410-AH410) &gt; 1,0,IF((AI410-AH410)&lt;0,AH410-AI410,AI410-AH410))</f>
        <v>0</v>
      </c>
      <c r="AK410" s="26">
        <v>0.01</v>
      </c>
      <c r="AL410" s="26">
        <f>AJ410*(AK410/100)</f>
        <v>0</v>
      </c>
    </row>
    <row r="411" spans="1:39" x14ac:dyDescent="0.35">
      <c r="A411" s="23"/>
      <c r="B411" s="24"/>
      <c r="C411" s="23"/>
      <c r="D411" s="23"/>
      <c r="E411" s="23"/>
      <c r="F411" s="23"/>
      <c r="G411" s="24"/>
      <c r="H411" s="23"/>
      <c r="I411" s="23"/>
      <c r="J411" s="23"/>
      <c r="K411" s="23"/>
      <c r="L411" s="23"/>
      <c r="M411" s="23"/>
      <c r="N411" s="25"/>
      <c r="O411" s="26"/>
      <c r="P411" s="26"/>
      <c r="Q411" s="23"/>
      <c r="R411" s="23"/>
      <c r="S411" s="27"/>
      <c r="T411" s="23"/>
      <c r="U411" s="23"/>
      <c r="V411" s="24"/>
      <c r="W411" s="23"/>
      <c r="X411" s="23"/>
      <c r="Y411" s="23"/>
      <c r="Z411" s="23"/>
      <c r="AA411" s="28"/>
      <c r="AB411" s="26"/>
      <c r="AC411" s="26"/>
      <c r="AD411" s="28"/>
      <c r="AE411" s="28"/>
      <c r="AF411" s="26"/>
      <c r="AG411" s="26" t="s">
        <v>50</v>
      </c>
      <c r="AH411" s="26">
        <f>AH410</f>
        <v>534612</v>
      </c>
      <c r="AI411" s="26"/>
      <c r="AJ411" s="26">
        <f>AJ410</f>
        <v>0</v>
      </c>
      <c r="AK411" s="26"/>
      <c r="AL411" s="26">
        <f>AL410</f>
        <v>0</v>
      </c>
    </row>
    <row r="412" spans="1:39" x14ac:dyDescent="0.35">
      <c r="A412" s="23" t="s">
        <v>1475</v>
      </c>
      <c r="B412" s="24" t="s">
        <v>1476</v>
      </c>
      <c r="C412" s="23" t="s">
        <v>1477</v>
      </c>
      <c r="D412" s="23" t="s">
        <v>1478</v>
      </c>
      <c r="E412" s="23">
        <v>209</v>
      </c>
      <c r="F412" s="23" t="s">
        <v>1479</v>
      </c>
      <c r="G412" s="24" t="s">
        <v>1480</v>
      </c>
      <c r="H412" s="23" t="s">
        <v>103</v>
      </c>
      <c r="I412" s="23" t="s">
        <v>1481</v>
      </c>
      <c r="J412" s="23">
        <v>0</v>
      </c>
      <c r="K412" s="23">
        <v>0</v>
      </c>
      <c r="L412" s="23">
        <v>74</v>
      </c>
      <c r="M412" s="23" t="s">
        <v>44</v>
      </c>
      <c r="N412" s="25">
        <f>((J412*400)+(K412*100))+L412</f>
        <v>74</v>
      </c>
      <c r="O412" s="26">
        <v>180</v>
      </c>
      <c r="P412" s="26">
        <f>N412*O412</f>
        <v>13320</v>
      </c>
      <c r="Q412" s="23">
        <v>1</v>
      </c>
      <c r="R412" s="23" t="s">
        <v>1475</v>
      </c>
      <c r="S412" s="27" t="s">
        <v>1476</v>
      </c>
      <c r="T412" s="23" t="s">
        <v>1477</v>
      </c>
      <c r="U412" s="23" t="s">
        <v>1482</v>
      </c>
      <c r="V412" s="24" t="s">
        <v>1483</v>
      </c>
      <c r="W412" s="23" t="s">
        <v>47</v>
      </c>
      <c r="X412" s="23" t="s">
        <v>206</v>
      </c>
      <c r="Y412" s="23" t="s">
        <v>49</v>
      </c>
      <c r="Z412" s="23">
        <v>180</v>
      </c>
      <c r="AA412" s="28">
        <v>100</v>
      </c>
      <c r="AB412" s="26">
        <v>6550</v>
      </c>
      <c r="AC412" s="26">
        <f>Z412*AB412</f>
        <v>1179000</v>
      </c>
      <c r="AD412" s="28">
        <v>52</v>
      </c>
      <c r="AE412" s="28">
        <v>85</v>
      </c>
      <c r="AF412" s="26">
        <f>(AC412*(100-AE412))/100</f>
        <v>176850</v>
      </c>
      <c r="AG412" s="26">
        <f>P412+AF412</f>
        <v>190170</v>
      </c>
      <c r="AH412" s="26">
        <f>(AG412*AA412)/100</f>
        <v>190170</v>
      </c>
      <c r="AI412" s="26">
        <f>IF(AF412&lt;=10000000,AF412,10000000)</f>
        <v>176850</v>
      </c>
      <c r="AJ412" s="26">
        <f>IF((AI412-AH412) &gt; 1,0,IF((AI412-AH412)&lt;0,AH412-AI412,AI412-AH412))</f>
        <v>13320</v>
      </c>
      <c r="AK412" s="26">
        <v>0.02</v>
      </c>
      <c r="AL412" s="26">
        <f>ROUND(AJ412*(AK412/100),2)</f>
        <v>2.66</v>
      </c>
    </row>
    <row r="413" spans="1:39" x14ac:dyDescent="0.35">
      <c r="A413" s="23"/>
      <c r="B413" s="24"/>
      <c r="C413" s="23"/>
      <c r="D413" s="23"/>
      <c r="E413" s="23"/>
      <c r="F413" s="23"/>
      <c r="G413" s="24"/>
      <c r="H413" s="23"/>
      <c r="I413" s="23"/>
      <c r="J413" s="23">
        <v>0</v>
      </c>
      <c r="K413" s="23">
        <v>0</v>
      </c>
      <c r="L413" s="23">
        <v>28</v>
      </c>
      <c r="M413" s="23" t="s">
        <v>44</v>
      </c>
      <c r="N413" s="25">
        <f>((J413*400)+(K413*100))+L413</f>
        <v>28</v>
      </c>
      <c r="O413" s="26">
        <v>180</v>
      </c>
      <c r="P413" s="26">
        <f>N413*O413</f>
        <v>5040</v>
      </c>
      <c r="Q413" s="23">
        <v>1</v>
      </c>
      <c r="R413" s="23" t="s">
        <v>1484</v>
      </c>
      <c r="S413" s="27"/>
      <c r="T413" s="23" t="s">
        <v>1485</v>
      </c>
      <c r="U413" s="23" t="s">
        <v>1486</v>
      </c>
      <c r="V413" s="24" t="s">
        <v>1487</v>
      </c>
      <c r="W413" s="23" t="s">
        <v>47</v>
      </c>
      <c r="X413" s="23" t="s">
        <v>206</v>
      </c>
      <c r="Y413" s="23" t="s">
        <v>49</v>
      </c>
      <c r="Z413" s="23">
        <v>112</v>
      </c>
      <c r="AA413" s="28">
        <v>100</v>
      </c>
      <c r="AB413" s="26">
        <v>6550</v>
      </c>
      <c r="AC413" s="26">
        <f>Z413*AB413</f>
        <v>733600</v>
      </c>
      <c r="AD413" s="28">
        <v>62</v>
      </c>
      <c r="AE413" s="28">
        <v>85</v>
      </c>
      <c r="AF413" s="26">
        <f>(AC413*(100-AE413))/100</f>
        <v>110040</v>
      </c>
      <c r="AG413" s="26">
        <f>P413+AF413</f>
        <v>115080</v>
      </c>
      <c r="AH413" s="26">
        <f>(AG413*AA413)/100</f>
        <v>115080</v>
      </c>
      <c r="AI413" s="26">
        <f>IF(AF413&lt;=10000000,AF413,10000000)</f>
        <v>110040</v>
      </c>
      <c r="AJ413" s="26">
        <f>IF((AI413-AH413) &gt; 1,0,IF((AI413-AH413)&lt;0,AH413-AI413,AI413-AH413))</f>
        <v>5040</v>
      </c>
      <c r="AK413" s="26">
        <v>0.02</v>
      </c>
      <c r="AL413" s="26">
        <f>ROUND(AJ413*(AK413/100),2)</f>
        <v>1.01</v>
      </c>
    </row>
    <row r="414" spans="1:39" x14ac:dyDescent="0.35">
      <c r="A414" s="23"/>
      <c r="B414" s="24"/>
      <c r="C414" s="23"/>
      <c r="D414" s="23"/>
      <c r="E414" s="23"/>
      <c r="F414" s="23"/>
      <c r="G414" s="24"/>
      <c r="H414" s="23"/>
      <c r="I414" s="23"/>
      <c r="J414" s="23"/>
      <c r="K414" s="23"/>
      <c r="L414" s="23"/>
      <c r="M414" s="23"/>
      <c r="N414" s="25"/>
      <c r="O414" s="26"/>
      <c r="P414" s="26"/>
      <c r="Q414" s="23"/>
      <c r="R414" s="23"/>
      <c r="S414" s="27"/>
      <c r="T414" s="23"/>
      <c r="U414" s="23"/>
      <c r="V414" s="24"/>
      <c r="W414" s="23"/>
      <c r="X414" s="23"/>
      <c r="Y414" s="23"/>
      <c r="Z414" s="23"/>
      <c r="AA414" s="28"/>
      <c r="AB414" s="26"/>
      <c r="AC414" s="26"/>
      <c r="AD414" s="28"/>
      <c r="AE414" s="28"/>
      <c r="AF414" s="26"/>
      <c r="AG414" s="26" t="s">
        <v>50</v>
      </c>
      <c r="AH414" s="26">
        <f>SUM(AH412:AH413)</f>
        <v>305250</v>
      </c>
      <c r="AI414" s="26"/>
      <c r="AJ414" s="26">
        <f>SUM(AJ412:AJ413)</f>
        <v>18360</v>
      </c>
      <c r="AK414" s="26"/>
      <c r="AL414" s="26">
        <f>SUM(AL412:AL413)</f>
        <v>3.67</v>
      </c>
    </row>
    <row r="415" spans="1:39" x14ac:dyDescent="0.35">
      <c r="A415" s="23" t="s">
        <v>1488</v>
      </c>
      <c r="B415" s="24" t="s">
        <v>1489</v>
      </c>
      <c r="C415" s="23" t="s">
        <v>1490</v>
      </c>
      <c r="D415" s="23" t="s">
        <v>1491</v>
      </c>
      <c r="E415" s="23">
        <v>210</v>
      </c>
      <c r="F415" s="23" t="s">
        <v>1492</v>
      </c>
      <c r="G415" s="24" t="s">
        <v>1493</v>
      </c>
      <c r="H415" s="23" t="s">
        <v>42</v>
      </c>
      <c r="I415" s="23" t="s">
        <v>1494</v>
      </c>
      <c r="J415" s="23">
        <v>5</v>
      </c>
      <c r="K415" s="23">
        <v>1</v>
      </c>
      <c r="L415" s="23">
        <v>39</v>
      </c>
      <c r="M415" s="23" t="s">
        <v>58</v>
      </c>
      <c r="N415" s="25">
        <f>((J415*400)+(K415*100))+L415</f>
        <v>2139</v>
      </c>
      <c r="O415" s="26">
        <v>180</v>
      </c>
      <c r="P415" s="26">
        <f>N415*O415</f>
        <v>385020</v>
      </c>
      <c r="Q415" s="23"/>
      <c r="R415" s="23"/>
      <c r="S415" s="27"/>
      <c r="T415" s="23"/>
      <c r="U415" s="23"/>
      <c r="V415" s="24"/>
      <c r="W415" s="23"/>
      <c r="X415" s="23"/>
      <c r="Y415" s="23"/>
      <c r="Z415" s="23"/>
      <c r="AA415" s="28"/>
      <c r="AB415" s="26"/>
      <c r="AC415" s="26"/>
      <c r="AD415" s="28"/>
      <c r="AE415" s="28"/>
      <c r="AF415" s="26"/>
      <c r="AG415" s="26">
        <f>AF415+P415</f>
        <v>385020</v>
      </c>
      <c r="AH415" s="26">
        <f>AG415</f>
        <v>385020</v>
      </c>
      <c r="AI415" s="26">
        <v>50000000</v>
      </c>
      <c r="AJ415" s="26">
        <f>IF((AI415-AH415) &gt; 1,0,IF((AI415-AH415)&lt;0,AH415-AI415,AI415-AH415))</f>
        <v>0</v>
      </c>
      <c r="AK415" s="26">
        <v>0.01</v>
      </c>
      <c r="AL415" s="26">
        <f>AJ415*(AK415/100)</f>
        <v>0</v>
      </c>
    </row>
    <row r="416" spans="1:39" x14ac:dyDescent="0.35">
      <c r="A416" s="23"/>
      <c r="B416" s="24"/>
      <c r="C416" s="23"/>
      <c r="D416" s="23"/>
      <c r="E416" s="23">
        <v>211</v>
      </c>
      <c r="F416" s="23" t="s">
        <v>1495</v>
      </c>
      <c r="G416" s="24" t="s">
        <v>1496</v>
      </c>
      <c r="H416" s="23" t="s">
        <v>42</v>
      </c>
      <c r="I416" s="23" t="s">
        <v>1497</v>
      </c>
      <c r="J416" s="23">
        <v>4</v>
      </c>
      <c r="K416" s="23">
        <v>1</v>
      </c>
      <c r="L416" s="23">
        <v>34</v>
      </c>
      <c r="M416" s="23" t="s">
        <v>58</v>
      </c>
      <c r="N416" s="25">
        <f>((J416*400)+(K416*100))+L416</f>
        <v>1734</v>
      </c>
      <c r="O416" s="26">
        <v>310</v>
      </c>
      <c r="P416" s="26">
        <f>N416*O416</f>
        <v>537540</v>
      </c>
      <c r="Q416" s="23"/>
      <c r="R416" s="23"/>
      <c r="S416" s="27"/>
      <c r="T416" s="23"/>
      <c r="U416" s="23"/>
      <c r="V416" s="24"/>
      <c r="W416" s="23"/>
      <c r="X416" s="23"/>
      <c r="Y416" s="23"/>
      <c r="Z416" s="23"/>
      <c r="AA416" s="28"/>
      <c r="AB416" s="26"/>
      <c r="AC416" s="26"/>
      <c r="AD416" s="28"/>
      <c r="AE416" s="28"/>
      <c r="AF416" s="26"/>
      <c r="AG416" s="26">
        <f>AF416+P416</f>
        <v>537540</v>
      </c>
      <c r="AH416" s="26">
        <f>AG416</f>
        <v>537540</v>
      </c>
      <c r="AI416" s="26">
        <v>50000000</v>
      </c>
      <c r="AJ416" s="26">
        <f>IF((AI416-AH416) &gt; 1,0,IF((AI416-AH416)&lt;0,AH416-AI416,AI416-AH416))</f>
        <v>0</v>
      </c>
      <c r="AK416" s="26">
        <v>0.01</v>
      </c>
      <c r="AL416" s="26">
        <f>AJ416*(AK416/100)</f>
        <v>0</v>
      </c>
    </row>
    <row r="417" spans="1:39" x14ac:dyDescent="0.35">
      <c r="A417" s="23"/>
      <c r="B417" s="24"/>
      <c r="C417" s="23"/>
      <c r="D417" s="23"/>
      <c r="E417" s="23">
        <v>212</v>
      </c>
      <c r="F417" s="23" t="s">
        <v>1498</v>
      </c>
      <c r="G417" s="24" t="s">
        <v>1499</v>
      </c>
      <c r="H417" s="23" t="s">
        <v>42</v>
      </c>
      <c r="I417" s="23" t="s">
        <v>1500</v>
      </c>
      <c r="J417" s="23">
        <v>1</v>
      </c>
      <c r="K417" s="23">
        <v>0</v>
      </c>
      <c r="L417" s="23">
        <v>97</v>
      </c>
      <c r="M417" s="23" t="s">
        <v>58</v>
      </c>
      <c r="N417" s="25">
        <f>((J417*400)+(K417*100))+L417</f>
        <v>497</v>
      </c>
      <c r="O417" s="26">
        <v>500</v>
      </c>
      <c r="P417" s="26">
        <f>N417*O417</f>
        <v>248500</v>
      </c>
      <c r="Q417" s="23"/>
      <c r="R417" s="23"/>
      <c r="S417" s="27"/>
      <c r="T417" s="23"/>
      <c r="U417" s="23"/>
      <c r="V417" s="24"/>
      <c r="W417" s="23"/>
      <c r="X417" s="23"/>
      <c r="Y417" s="23"/>
      <c r="Z417" s="23"/>
      <c r="AA417" s="28"/>
      <c r="AB417" s="26"/>
      <c r="AC417" s="26"/>
      <c r="AD417" s="28"/>
      <c r="AE417" s="28"/>
      <c r="AF417" s="26"/>
      <c r="AG417" s="26">
        <f>AF417+P417</f>
        <v>248500</v>
      </c>
      <c r="AH417" s="26">
        <f>AG417</f>
        <v>248500</v>
      </c>
      <c r="AI417" s="26">
        <v>50000000</v>
      </c>
      <c r="AJ417" s="26">
        <f>IF((AI417-AH417) &gt; 1,0,IF((AI417-AH417)&lt;0,AH417-AI417,AI417-AH417))</f>
        <v>0</v>
      </c>
      <c r="AK417" s="26">
        <v>0.01</v>
      </c>
      <c r="AL417" s="26">
        <f>AJ417*(AK417/100)</f>
        <v>0</v>
      </c>
    </row>
    <row r="418" spans="1:39" x14ac:dyDescent="0.35">
      <c r="A418" s="23"/>
      <c r="B418" s="24"/>
      <c r="C418" s="23"/>
      <c r="D418" s="23"/>
      <c r="E418" s="23"/>
      <c r="F418" s="23"/>
      <c r="G418" s="24"/>
      <c r="H418" s="23"/>
      <c r="I418" s="23"/>
      <c r="J418" s="23"/>
      <c r="K418" s="23"/>
      <c r="L418" s="23"/>
      <c r="M418" s="23"/>
      <c r="N418" s="25"/>
      <c r="O418" s="26"/>
      <c r="P418" s="26"/>
      <c r="Q418" s="23"/>
      <c r="R418" s="23"/>
      <c r="S418" s="27"/>
      <c r="T418" s="23"/>
      <c r="U418" s="23"/>
      <c r="V418" s="24"/>
      <c r="W418" s="23"/>
      <c r="X418" s="23"/>
      <c r="Y418" s="23"/>
      <c r="Z418" s="23"/>
      <c r="AA418" s="28"/>
      <c r="AB418" s="26"/>
      <c r="AC418" s="26"/>
      <c r="AD418" s="28"/>
      <c r="AE418" s="28"/>
      <c r="AF418" s="26"/>
      <c r="AG418" s="26" t="s">
        <v>50</v>
      </c>
      <c r="AH418" s="26">
        <f>SUM(AH415:AH417)</f>
        <v>1171060</v>
      </c>
      <c r="AI418" s="26"/>
      <c r="AJ418" s="26">
        <f>SUM(AJ415:AJ417)</f>
        <v>0</v>
      </c>
      <c r="AK418" s="26"/>
      <c r="AL418" s="26">
        <f>SUM(AL415:AL417)</f>
        <v>0</v>
      </c>
    </row>
    <row r="419" spans="1:39" x14ac:dyDescent="0.35">
      <c r="A419" s="23" t="s">
        <v>1501</v>
      </c>
      <c r="B419" s="24"/>
      <c r="C419" s="23" t="s">
        <v>1502</v>
      </c>
      <c r="D419" s="23" t="s">
        <v>1503</v>
      </c>
      <c r="E419" s="23">
        <v>213</v>
      </c>
      <c r="F419" s="23" t="s">
        <v>1504</v>
      </c>
      <c r="G419" s="24" t="s">
        <v>1505</v>
      </c>
      <c r="H419" s="23" t="s">
        <v>103</v>
      </c>
      <c r="I419" s="23" t="s">
        <v>1506</v>
      </c>
      <c r="J419" s="23">
        <v>6</v>
      </c>
      <c r="K419" s="23">
        <v>3</v>
      </c>
      <c r="L419" s="23">
        <v>1</v>
      </c>
      <c r="M419" s="23" t="s">
        <v>58</v>
      </c>
      <c r="N419" s="25">
        <f>((J419*400)+(K419*100))+L419</f>
        <v>2701</v>
      </c>
      <c r="O419" s="26">
        <v>390</v>
      </c>
      <c r="P419" s="26">
        <f>N419*O419</f>
        <v>1053390</v>
      </c>
      <c r="Q419" s="23"/>
      <c r="R419" s="23"/>
      <c r="S419" s="27"/>
      <c r="T419" s="23"/>
      <c r="U419" s="23"/>
      <c r="V419" s="24"/>
      <c r="W419" s="23"/>
      <c r="X419" s="23"/>
      <c r="Y419" s="23"/>
      <c r="Z419" s="23"/>
      <c r="AA419" s="28"/>
      <c r="AB419" s="26"/>
      <c r="AC419" s="26"/>
      <c r="AD419" s="28"/>
      <c r="AE419" s="28"/>
      <c r="AF419" s="26"/>
      <c r="AG419" s="26">
        <f>AF419+P419</f>
        <v>1053390</v>
      </c>
      <c r="AH419" s="26">
        <f>AG419</f>
        <v>1053390</v>
      </c>
      <c r="AI419" s="26">
        <v>0</v>
      </c>
      <c r="AJ419" s="26">
        <f>IF((AI419-AH419) &gt; 1,0,IF((AI419-AH419)&lt;0,AH419-AI419,AI419-AH419))</f>
        <v>1053390</v>
      </c>
      <c r="AK419" s="26">
        <v>0.01</v>
      </c>
      <c r="AL419" s="26">
        <f>AJ419*(AK419/100)</f>
        <v>105.339</v>
      </c>
    </row>
    <row r="420" spans="1:39" x14ac:dyDescent="0.35">
      <c r="A420" s="23"/>
      <c r="B420" s="24"/>
      <c r="C420" s="23"/>
      <c r="D420" s="23"/>
      <c r="E420" s="23"/>
      <c r="F420" s="23"/>
      <c r="G420" s="24"/>
      <c r="H420" s="23"/>
      <c r="I420" s="23"/>
      <c r="J420" s="23">
        <v>0</v>
      </c>
      <c r="K420" s="23">
        <v>1</v>
      </c>
      <c r="L420" s="23">
        <v>30</v>
      </c>
      <c r="M420" s="23" t="s">
        <v>44</v>
      </c>
      <c r="N420" s="25">
        <f>((J420*400)+(K420*100))+L420</f>
        <v>130</v>
      </c>
      <c r="O420" s="26">
        <v>390</v>
      </c>
      <c r="P420" s="26">
        <f>N420*O420</f>
        <v>50700</v>
      </c>
      <c r="Q420" s="23">
        <v>1</v>
      </c>
      <c r="R420" s="23" t="s">
        <v>1501</v>
      </c>
      <c r="S420" s="27"/>
      <c r="T420" s="23" t="s">
        <v>1502</v>
      </c>
      <c r="U420" s="23" t="s">
        <v>1507</v>
      </c>
      <c r="V420" s="24" t="s">
        <v>1508</v>
      </c>
      <c r="W420" s="23" t="s">
        <v>47</v>
      </c>
      <c r="X420" s="23" t="s">
        <v>48</v>
      </c>
      <c r="Y420" s="23" t="s">
        <v>49</v>
      </c>
      <c r="Z420" s="23">
        <v>216</v>
      </c>
      <c r="AA420" s="28">
        <v>100</v>
      </c>
      <c r="AB420" s="26">
        <v>6550</v>
      </c>
      <c r="AC420" s="26">
        <f>Z420*AB420</f>
        <v>1414800</v>
      </c>
      <c r="AD420" s="28">
        <v>32</v>
      </c>
      <c r="AE420" s="28">
        <v>54</v>
      </c>
      <c r="AF420" s="26">
        <f>(AC420*(100-AE420))/100</f>
        <v>650808</v>
      </c>
      <c r="AG420" s="26">
        <f>P420+AF420</f>
        <v>701508</v>
      </c>
      <c r="AH420" s="26">
        <f>(AG420*AA420)/100</f>
        <v>701508</v>
      </c>
      <c r="AI420" s="26">
        <f>IF(AF420&lt;=10000000,AF420,10000000)</f>
        <v>650808</v>
      </c>
      <c r="AJ420" s="26">
        <f>IF((AI420-AH420) &gt; 1,0,IF((AI420-AH420)&lt;0,AH420-AI420,AI420-AH420))</f>
        <v>50700</v>
      </c>
      <c r="AK420" s="26">
        <v>0.02</v>
      </c>
      <c r="AL420" s="26">
        <f>ROUND(AJ420*(AK420/100),2)</f>
        <v>10.14</v>
      </c>
    </row>
    <row r="421" spans="1:39" x14ac:dyDescent="0.35">
      <c r="A421" s="23"/>
      <c r="B421" s="24"/>
      <c r="C421" s="23"/>
      <c r="D421" s="23"/>
      <c r="E421" s="23"/>
      <c r="F421" s="23"/>
      <c r="G421" s="24"/>
      <c r="H421" s="23"/>
      <c r="I421" s="23"/>
      <c r="J421" s="23">
        <v>0</v>
      </c>
      <c r="K421" s="23">
        <v>0</v>
      </c>
      <c r="L421" s="23">
        <v>16</v>
      </c>
      <c r="M421" s="23" t="s">
        <v>44</v>
      </c>
      <c r="N421" s="25">
        <f>((J421*400)+(K421*100))+L421</f>
        <v>16</v>
      </c>
      <c r="O421" s="26">
        <v>390</v>
      </c>
      <c r="P421" s="26">
        <f>N421*O421</f>
        <v>6240</v>
      </c>
      <c r="Q421" s="23">
        <v>1</v>
      </c>
      <c r="R421" s="23" t="s">
        <v>1501</v>
      </c>
      <c r="S421" s="27"/>
      <c r="T421" s="23" t="s">
        <v>1502</v>
      </c>
      <c r="U421" s="23" t="s">
        <v>1507</v>
      </c>
      <c r="V421" s="24" t="s">
        <v>1509</v>
      </c>
      <c r="W421" s="23" t="s">
        <v>208</v>
      </c>
      <c r="X421" s="23" t="s">
        <v>48</v>
      </c>
      <c r="Y421" s="23" t="s">
        <v>49</v>
      </c>
      <c r="Z421" s="23">
        <v>64</v>
      </c>
      <c r="AA421" s="28">
        <v>100</v>
      </c>
      <c r="AB421" s="26">
        <v>2450</v>
      </c>
      <c r="AC421" s="26">
        <f>Z421*AB421</f>
        <v>156800</v>
      </c>
      <c r="AD421" s="28">
        <v>32</v>
      </c>
      <c r="AE421" s="28">
        <v>54</v>
      </c>
      <c r="AF421" s="26">
        <f>(AC421*(100-AE421))/100</f>
        <v>72128</v>
      </c>
      <c r="AG421" s="26">
        <f>P421+AF421</f>
        <v>78368</v>
      </c>
      <c r="AH421" s="26">
        <f>(AG421*AA421)/100</f>
        <v>78368</v>
      </c>
      <c r="AI421" s="26">
        <f>IF(AF421&lt;=10000000,AF421,10000000)</f>
        <v>72128</v>
      </c>
      <c r="AJ421" s="26">
        <f>IF((AI421-AH421) &gt; 1,0,IF((AI421-AH421)&lt;0,AH421-AI421,AI421-AH421))</f>
        <v>6240</v>
      </c>
      <c r="AK421" s="26">
        <v>0.02</v>
      </c>
      <c r="AL421" s="26">
        <f>ROUND(AJ421*(AK421/100),2)</f>
        <v>1.25</v>
      </c>
    </row>
    <row r="422" spans="1:39" x14ac:dyDescent="0.35">
      <c r="A422" s="23"/>
      <c r="B422" s="24"/>
      <c r="C422" s="23"/>
      <c r="D422" s="23"/>
      <c r="E422" s="23"/>
      <c r="F422" s="23"/>
      <c r="G422" s="24"/>
      <c r="H422" s="23"/>
      <c r="I422" s="23"/>
      <c r="J422" s="23"/>
      <c r="K422" s="23"/>
      <c r="L422" s="23"/>
      <c r="M422" s="23"/>
      <c r="N422" s="25"/>
      <c r="O422" s="26"/>
      <c r="P422" s="26"/>
      <c r="Q422" s="23"/>
      <c r="R422" s="23"/>
      <c r="S422" s="27"/>
      <c r="T422" s="23"/>
      <c r="U422" s="23"/>
      <c r="V422" s="24"/>
      <c r="W422" s="23"/>
      <c r="X422" s="23"/>
      <c r="Y422" s="23"/>
      <c r="Z422" s="23"/>
      <c r="AA422" s="28"/>
      <c r="AB422" s="26"/>
      <c r="AC422" s="26"/>
      <c r="AD422" s="28"/>
      <c r="AE422" s="28"/>
      <c r="AF422" s="26"/>
      <c r="AG422" s="26" t="s">
        <v>50</v>
      </c>
      <c r="AH422" s="26">
        <f>SUM(AH419:AH421)</f>
        <v>1833266</v>
      </c>
      <c r="AI422" s="26"/>
      <c r="AJ422" s="26">
        <f>SUM(AJ419:AJ421)</f>
        <v>1110330</v>
      </c>
      <c r="AK422" s="26"/>
      <c r="AL422" s="26">
        <f>SUM(AL419:AL421)</f>
        <v>116.729</v>
      </c>
    </row>
    <row r="423" spans="1:39" x14ac:dyDescent="0.35">
      <c r="A423" s="23" t="s">
        <v>1510</v>
      </c>
      <c r="B423" s="24"/>
      <c r="C423" s="23" t="s">
        <v>1511</v>
      </c>
      <c r="D423" s="23" t="s">
        <v>1512</v>
      </c>
      <c r="E423" s="23">
        <v>214</v>
      </c>
      <c r="F423" s="23" t="s">
        <v>1513</v>
      </c>
      <c r="G423" s="24" t="s">
        <v>1514</v>
      </c>
      <c r="H423" s="23" t="s">
        <v>103</v>
      </c>
      <c r="I423" s="23" t="s">
        <v>1515</v>
      </c>
      <c r="J423" s="23">
        <v>0</v>
      </c>
      <c r="K423" s="23">
        <v>2</v>
      </c>
      <c r="L423" s="23">
        <v>49</v>
      </c>
      <c r="M423" s="23" t="s">
        <v>58</v>
      </c>
      <c r="N423" s="25">
        <f>((J423*400)+(K423*100))+L423</f>
        <v>249</v>
      </c>
      <c r="O423" s="26">
        <v>180</v>
      </c>
      <c r="P423" s="26">
        <f>N423*O423</f>
        <v>44820</v>
      </c>
      <c r="Q423" s="23"/>
      <c r="R423" s="23"/>
      <c r="S423" s="27"/>
      <c r="T423" s="23"/>
      <c r="U423" s="23"/>
      <c r="V423" s="24"/>
      <c r="W423" s="23"/>
      <c r="X423" s="23"/>
      <c r="Y423" s="23"/>
      <c r="Z423" s="23"/>
      <c r="AA423" s="28"/>
      <c r="AB423" s="26"/>
      <c r="AC423" s="26"/>
      <c r="AD423" s="28"/>
      <c r="AE423" s="28"/>
      <c r="AF423" s="26"/>
      <c r="AG423" s="26">
        <f>AF423+P423</f>
        <v>44820</v>
      </c>
      <c r="AH423" s="26">
        <f>AG423</f>
        <v>44820</v>
      </c>
      <c r="AI423" s="26">
        <v>0</v>
      </c>
      <c r="AJ423" s="26">
        <f>IF((AI423-AH423) &gt; 1,0,IF((AI423-AH423)&lt;0,AH423-AI423,AI423-AH423))</f>
        <v>44820</v>
      </c>
      <c r="AK423" s="26">
        <v>0.01</v>
      </c>
      <c r="AL423" s="26">
        <f>AJ423*(AK423/100)</f>
        <v>4.4820000000000002</v>
      </c>
    </row>
    <row r="424" spans="1:39" x14ac:dyDescent="0.35">
      <c r="A424" s="23"/>
      <c r="B424" s="24"/>
      <c r="C424" s="23"/>
      <c r="D424" s="23"/>
      <c r="E424" s="23"/>
      <c r="F424" s="23"/>
      <c r="G424" s="24"/>
      <c r="H424" s="23"/>
      <c r="I424" s="23"/>
      <c r="J424" s="23"/>
      <c r="K424" s="23"/>
      <c r="L424" s="23"/>
      <c r="M424" s="23"/>
      <c r="N424" s="25"/>
      <c r="O424" s="26"/>
      <c r="P424" s="26"/>
      <c r="Q424" s="23"/>
      <c r="R424" s="23"/>
      <c r="S424" s="27"/>
      <c r="T424" s="23"/>
      <c r="U424" s="23"/>
      <c r="V424" s="24"/>
      <c r="W424" s="23"/>
      <c r="X424" s="23"/>
      <c r="Y424" s="23"/>
      <c r="Z424" s="23"/>
      <c r="AA424" s="28"/>
      <c r="AB424" s="26"/>
      <c r="AC424" s="26"/>
      <c r="AD424" s="28"/>
      <c r="AE424" s="28"/>
      <c r="AF424" s="26"/>
      <c r="AG424" s="26" t="s">
        <v>50</v>
      </c>
      <c r="AH424" s="26">
        <f>AH423</f>
        <v>44820</v>
      </c>
      <c r="AI424" s="26"/>
      <c r="AJ424" s="26">
        <f>AJ423</f>
        <v>44820</v>
      </c>
      <c r="AK424" s="26"/>
      <c r="AL424" s="26">
        <f>AL423</f>
        <v>4.4820000000000002</v>
      </c>
    </row>
    <row r="425" spans="1:39" x14ac:dyDescent="0.35">
      <c r="A425" s="23" t="s">
        <v>1516</v>
      </c>
      <c r="B425" s="24"/>
      <c r="C425" s="23" t="s">
        <v>1517</v>
      </c>
      <c r="D425" s="23" t="s">
        <v>1518</v>
      </c>
      <c r="E425" s="23">
        <v>215</v>
      </c>
      <c r="F425" s="23" t="s">
        <v>1519</v>
      </c>
      <c r="G425" s="24" t="s">
        <v>1520</v>
      </c>
      <c r="H425" s="23" t="s">
        <v>103</v>
      </c>
      <c r="I425" s="23" t="s">
        <v>1521</v>
      </c>
      <c r="J425" s="23">
        <v>0</v>
      </c>
      <c r="K425" s="23">
        <v>0</v>
      </c>
      <c r="L425" s="23">
        <v>68.37</v>
      </c>
      <c r="M425" s="23" t="s">
        <v>44</v>
      </c>
      <c r="N425" s="25">
        <f>((J425*400)+(K425*100))+L425</f>
        <v>68.37</v>
      </c>
      <c r="O425" s="26">
        <v>2000</v>
      </c>
      <c r="P425" s="26">
        <f>N425*O425</f>
        <v>136740</v>
      </c>
      <c r="Q425" s="23">
        <v>1</v>
      </c>
      <c r="R425" s="23" t="s">
        <v>1522</v>
      </c>
      <c r="S425" s="27"/>
      <c r="T425" s="23" t="s">
        <v>1523</v>
      </c>
      <c r="U425" s="23" t="s">
        <v>1524</v>
      </c>
      <c r="V425" s="24" t="s">
        <v>1525</v>
      </c>
      <c r="W425" s="23" t="s">
        <v>47</v>
      </c>
      <c r="X425" s="23" t="s">
        <v>253</v>
      </c>
      <c r="Y425" s="23" t="s">
        <v>49</v>
      </c>
      <c r="Z425" s="23">
        <v>288.39999999999998</v>
      </c>
      <c r="AA425" s="28">
        <v>100</v>
      </c>
      <c r="AB425" s="26">
        <v>6550</v>
      </c>
      <c r="AC425" s="26">
        <f>Z425*AB425</f>
        <v>1889019.9999999998</v>
      </c>
      <c r="AD425" s="28">
        <v>52</v>
      </c>
      <c r="AE425" s="28">
        <v>93</v>
      </c>
      <c r="AF425" s="26">
        <f>(AC425*(100-AE425))/100</f>
        <v>132231.4</v>
      </c>
      <c r="AG425" s="26">
        <f>P425+AF425</f>
        <v>268971.40000000002</v>
      </c>
      <c r="AH425" s="26">
        <f>(AG425*AA425)/100</f>
        <v>268971.40000000002</v>
      </c>
      <c r="AI425" s="26">
        <f>IF(AF425&lt;=10000000,AF425,10000000)</f>
        <v>132231.4</v>
      </c>
      <c r="AJ425" s="26">
        <f>IF((AI425-AH425) &gt; 1,0,IF((AI425-AH425)&lt;0,AH425-AI425,AI425-AH425))</f>
        <v>136740.00000000003</v>
      </c>
      <c r="AK425" s="26">
        <v>0.02</v>
      </c>
      <c r="AL425" s="26">
        <f>ROUND(AJ425*(AK425/100),2)</f>
        <v>27.35</v>
      </c>
    </row>
    <row r="426" spans="1:39" x14ac:dyDescent="0.35">
      <c r="A426" s="23"/>
      <c r="B426" s="24"/>
      <c r="C426" s="23"/>
      <c r="D426" s="23"/>
      <c r="E426" s="23"/>
      <c r="F426" s="23"/>
      <c r="G426" s="24"/>
      <c r="H426" s="23"/>
      <c r="I426" s="23"/>
      <c r="J426" s="23">
        <v>0</v>
      </c>
      <c r="K426" s="23">
        <v>0</v>
      </c>
      <c r="L426" s="23">
        <v>32.630000000000003</v>
      </c>
      <c r="M426" s="23" t="s">
        <v>44</v>
      </c>
      <c r="N426" s="25">
        <f>((J426*400)+(K426*100))+L426</f>
        <v>32.630000000000003</v>
      </c>
      <c r="O426" s="26">
        <v>2000</v>
      </c>
      <c r="P426" s="26">
        <f>N426*O426</f>
        <v>65260.000000000007</v>
      </c>
      <c r="Q426" s="23">
        <v>1</v>
      </c>
      <c r="R426" s="23" t="s">
        <v>1526</v>
      </c>
      <c r="S426" s="27"/>
      <c r="T426" s="23" t="s">
        <v>1527</v>
      </c>
      <c r="U426" s="23" t="s">
        <v>1528</v>
      </c>
      <c r="V426" s="24" t="s">
        <v>1529</v>
      </c>
      <c r="W426" s="23" t="s">
        <v>47</v>
      </c>
      <c r="X426" s="23" t="s">
        <v>48</v>
      </c>
      <c r="Y426" s="23" t="s">
        <v>49</v>
      </c>
      <c r="Z426" s="23">
        <v>265.5</v>
      </c>
      <c r="AA426" s="28">
        <v>100</v>
      </c>
      <c r="AB426" s="26">
        <v>6550</v>
      </c>
      <c r="AC426" s="26">
        <f>Z426*AB426</f>
        <v>1739025</v>
      </c>
      <c r="AD426" s="28">
        <v>22</v>
      </c>
      <c r="AE426" s="28">
        <v>34</v>
      </c>
      <c r="AF426" s="26">
        <f>(AC426*(100-AE426))/100</f>
        <v>1147756.5</v>
      </c>
      <c r="AG426" s="26">
        <f>P426+AF426</f>
        <v>1213016.5</v>
      </c>
      <c r="AH426" s="26">
        <f>(AG426*AA426)/100</f>
        <v>1213016.5</v>
      </c>
      <c r="AI426" s="26">
        <f>IF(AF426&lt;=10000000,AF426,10000000)</f>
        <v>1147756.5</v>
      </c>
      <c r="AJ426" s="26">
        <f>IF((AI426-AH426) &gt; 1,0,IF((AI426-AH426)&lt;0,AH426-AI426,AI426-AH426))</f>
        <v>65260</v>
      </c>
      <c r="AK426" s="26">
        <v>0.02</v>
      </c>
      <c r="AL426" s="26">
        <f>ROUND(AJ426*(AK426/100),2)</f>
        <v>13.05</v>
      </c>
      <c r="AM426" s="3" t="s">
        <v>404</v>
      </c>
    </row>
    <row r="427" spans="1:39" x14ac:dyDescent="0.35">
      <c r="A427" s="23"/>
      <c r="B427" s="24"/>
      <c r="C427" s="23"/>
      <c r="D427" s="23"/>
      <c r="E427" s="23"/>
      <c r="F427" s="23"/>
      <c r="G427" s="24"/>
      <c r="H427" s="23"/>
      <c r="I427" s="23"/>
      <c r="J427" s="23"/>
      <c r="K427" s="23"/>
      <c r="L427" s="23"/>
      <c r="M427" s="23"/>
      <c r="N427" s="25"/>
      <c r="O427" s="26"/>
      <c r="P427" s="26"/>
      <c r="Q427" s="23"/>
      <c r="R427" s="23"/>
      <c r="S427" s="27"/>
      <c r="T427" s="23"/>
      <c r="U427" s="23"/>
      <c r="V427" s="24"/>
      <c r="W427" s="23"/>
      <c r="X427" s="23"/>
      <c r="Y427" s="23"/>
      <c r="Z427" s="23"/>
      <c r="AA427" s="28"/>
      <c r="AB427" s="26"/>
      <c r="AC427" s="26"/>
      <c r="AD427" s="28"/>
      <c r="AE427" s="28"/>
      <c r="AF427" s="26"/>
      <c r="AG427" s="26" t="s">
        <v>50</v>
      </c>
      <c r="AH427" s="26">
        <f>SUM(AH425:AH426)</f>
        <v>1481987.9</v>
      </c>
      <c r="AI427" s="26"/>
      <c r="AJ427" s="26">
        <f>SUM(AJ425:AJ426)</f>
        <v>202000.00000000003</v>
      </c>
      <c r="AK427" s="26"/>
      <c r="AL427" s="26">
        <f>SUM(AL425:AL426)</f>
        <v>40.400000000000006</v>
      </c>
    </row>
    <row r="428" spans="1:39" x14ac:dyDescent="0.35">
      <c r="A428" s="23" t="s">
        <v>1530</v>
      </c>
      <c r="B428" s="24"/>
      <c r="C428" s="23" t="s">
        <v>1531</v>
      </c>
      <c r="D428" s="23" t="s">
        <v>1532</v>
      </c>
      <c r="E428" s="23">
        <v>216</v>
      </c>
      <c r="F428" s="23" t="s">
        <v>1533</v>
      </c>
      <c r="G428" s="24" t="s">
        <v>1534</v>
      </c>
      <c r="H428" s="23" t="s">
        <v>250</v>
      </c>
      <c r="I428" s="23"/>
      <c r="J428" s="23">
        <v>0</v>
      </c>
      <c r="K428" s="23">
        <v>1</v>
      </c>
      <c r="L428" s="23">
        <v>71.31</v>
      </c>
      <c r="M428" s="23" t="s">
        <v>250</v>
      </c>
      <c r="N428" s="25">
        <f>((J428*400)+(K428*100))+L428</f>
        <v>171.31</v>
      </c>
      <c r="O428" s="26">
        <v>1300</v>
      </c>
      <c r="P428" s="26">
        <f>N428*O428</f>
        <v>222703</v>
      </c>
      <c r="Q428" s="23">
        <v>1</v>
      </c>
      <c r="R428" s="23" t="s">
        <v>1530</v>
      </c>
      <c r="S428" s="27"/>
      <c r="T428" s="23" t="s">
        <v>1531</v>
      </c>
      <c r="U428" s="23" t="s">
        <v>1535</v>
      </c>
      <c r="V428" s="24" t="s">
        <v>1536</v>
      </c>
      <c r="W428" s="23" t="s">
        <v>47</v>
      </c>
      <c r="X428" s="23" t="s">
        <v>48</v>
      </c>
      <c r="Y428" s="23" t="s">
        <v>254</v>
      </c>
      <c r="Z428" s="23">
        <v>40.5</v>
      </c>
      <c r="AA428" s="28">
        <v>100</v>
      </c>
      <c r="AB428" s="26">
        <v>6550</v>
      </c>
      <c r="AC428" s="26">
        <f>Z428*AB428</f>
        <v>265275</v>
      </c>
      <c r="AD428" s="28">
        <v>12</v>
      </c>
      <c r="AE428" s="28">
        <v>14</v>
      </c>
      <c r="AF428" s="26">
        <f>(AC428*(100-AE428))/100</f>
        <v>228136.5</v>
      </c>
      <c r="AG428" s="26">
        <f>P428+AF428</f>
        <v>450839.5</v>
      </c>
      <c r="AH428" s="26">
        <f>(AG428*AA428)/100</f>
        <v>450839.5</v>
      </c>
      <c r="AI428" s="26">
        <v>0</v>
      </c>
      <c r="AJ428" s="26">
        <f>IF((AI428-AH428) &gt; 1,0,IF((AI428-AH428)&lt;0,AH428-AI428,AI428-AH428))</f>
        <v>450839.5</v>
      </c>
      <c r="AK428" s="26">
        <v>0.3</v>
      </c>
      <c r="AL428" s="26">
        <f>ROUND(AJ428*(AK428/100),2)</f>
        <v>1352.52</v>
      </c>
    </row>
    <row r="429" spans="1:39" x14ac:dyDescent="0.35">
      <c r="A429" s="23"/>
      <c r="B429" s="24"/>
      <c r="C429" s="23"/>
      <c r="D429" s="23"/>
      <c r="E429" s="23"/>
      <c r="F429" s="23"/>
      <c r="G429" s="24"/>
      <c r="H429" s="23"/>
      <c r="I429" s="23"/>
      <c r="J429" s="23">
        <v>0</v>
      </c>
      <c r="K429" s="23">
        <v>0</v>
      </c>
      <c r="L429" s="23">
        <v>35.44</v>
      </c>
      <c r="M429" s="23" t="s">
        <v>44</v>
      </c>
      <c r="N429" s="25">
        <f>((J429*400)+(K429*100))+L429</f>
        <v>35.44</v>
      </c>
      <c r="O429" s="26">
        <v>1300</v>
      </c>
      <c r="P429" s="26">
        <f>N429*O429</f>
        <v>46072</v>
      </c>
      <c r="Q429" s="23">
        <v>1</v>
      </c>
      <c r="R429" s="23" t="s">
        <v>1530</v>
      </c>
      <c r="S429" s="27"/>
      <c r="T429" s="23" t="s">
        <v>1531</v>
      </c>
      <c r="U429" s="23" t="s">
        <v>1535</v>
      </c>
      <c r="V429" s="24" t="s">
        <v>1537</v>
      </c>
      <c r="W429" s="23" t="s">
        <v>47</v>
      </c>
      <c r="X429" s="23" t="s">
        <v>253</v>
      </c>
      <c r="Y429" s="23" t="s">
        <v>49</v>
      </c>
      <c r="Z429" s="23">
        <v>283.5</v>
      </c>
      <c r="AA429" s="28">
        <v>100</v>
      </c>
      <c r="AB429" s="26">
        <v>6550</v>
      </c>
      <c r="AC429" s="26">
        <f>Z429*AB429</f>
        <v>1856925</v>
      </c>
      <c r="AD429" s="28">
        <v>12</v>
      </c>
      <c r="AE429" s="28">
        <v>50</v>
      </c>
      <c r="AF429" s="26">
        <f>(AC429*(100-AE429))/100</f>
        <v>928462.5</v>
      </c>
      <c r="AG429" s="26">
        <f>P429+AF429</f>
        <v>974534.5</v>
      </c>
      <c r="AH429" s="26">
        <f>(AG429*AA429)/100</f>
        <v>974534.5</v>
      </c>
      <c r="AI429" s="26">
        <f>IF(AF429&lt;=10000000,AF429,10000000)</f>
        <v>928462.5</v>
      </c>
      <c r="AJ429" s="26">
        <f>IF((AI429-AH429) &gt; 1,0,IF((AI429-AH429)&lt;0,AH429-AI429,AI429-AH429))</f>
        <v>46072</v>
      </c>
      <c r="AK429" s="26">
        <v>0.02</v>
      </c>
      <c r="AL429" s="26">
        <f>ROUND(AJ429*(AK429/100),2)</f>
        <v>9.2100000000000009</v>
      </c>
      <c r="AM429" s="3" t="s">
        <v>404</v>
      </c>
    </row>
    <row r="430" spans="1:39" x14ac:dyDescent="0.35">
      <c r="A430" s="23"/>
      <c r="B430" s="24"/>
      <c r="C430" s="23"/>
      <c r="D430" s="23"/>
      <c r="E430" s="23"/>
      <c r="F430" s="23"/>
      <c r="G430" s="24"/>
      <c r="H430" s="23"/>
      <c r="I430" s="23"/>
      <c r="J430" s="23">
        <v>0</v>
      </c>
      <c r="K430" s="23">
        <v>0</v>
      </c>
      <c r="L430" s="23">
        <v>21.25</v>
      </c>
      <c r="M430" s="23" t="s">
        <v>44</v>
      </c>
      <c r="N430" s="25">
        <f>((J430*400)+(K430*100))+L430</f>
        <v>21.25</v>
      </c>
      <c r="O430" s="26">
        <v>1300</v>
      </c>
      <c r="P430" s="26">
        <f>N430*O430</f>
        <v>27625</v>
      </c>
      <c r="Q430" s="23">
        <v>1</v>
      </c>
      <c r="R430" s="23" t="s">
        <v>1530</v>
      </c>
      <c r="S430" s="27"/>
      <c r="T430" s="23" t="s">
        <v>1531</v>
      </c>
      <c r="U430" s="23" t="s">
        <v>1535</v>
      </c>
      <c r="V430" s="24" t="s">
        <v>1538</v>
      </c>
      <c r="W430" s="23" t="s">
        <v>208</v>
      </c>
      <c r="X430" s="23" t="s">
        <v>48</v>
      </c>
      <c r="Y430" s="23" t="s">
        <v>49</v>
      </c>
      <c r="Z430" s="23">
        <v>85</v>
      </c>
      <c r="AA430" s="28">
        <v>100</v>
      </c>
      <c r="AB430" s="26">
        <v>2450</v>
      </c>
      <c r="AC430" s="26">
        <f>Z430*AB430</f>
        <v>208250</v>
      </c>
      <c r="AD430" s="28">
        <v>12</v>
      </c>
      <c r="AE430" s="28">
        <v>14</v>
      </c>
      <c r="AF430" s="26">
        <f>(AC430*(100-AE430))/100</f>
        <v>179095</v>
      </c>
      <c r="AG430" s="26">
        <f>P430+AF430</f>
        <v>206720</v>
      </c>
      <c r="AH430" s="26">
        <f>(AG430*AA430)/100</f>
        <v>206720</v>
      </c>
      <c r="AI430" s="26">
        <f>IF(AF430&lt;=10000000,AF430,10000000)</f>
        <v>179095</v>
      </c>
      <c r="AJ430" s="26">
        <f>IF((AI430-AH430) &gt; 1,0,IF((AI430-AH430)&lt;0,AH430-AI430,AI430-AH430))</f>
        <v>27625</v>
      </c>
      <c r="AK430" s="26">
        <v>0.02</v>
      </c>
      <c r="AL430" s="26">
        <f>ROUND(AJ430*(AK430/100),2)</f>
        <v>5.53</v>
      </c>
    </row>
    <row r="431" spans="1:39" x14ac:dyDescent="0.35">
      <c r="A431" s="23"/>
      <c r="B431" s="24"/>
      <c r="C431" s="23"/>
      <c r="D431" s="23"/>
      <c r="E431" s="23"/>
      <c r="F431" s="23"/>
      <c r="G431" s="24"/>
      <c r="H431" s="23"/>
      <c r="I431" s="23"/>
      <c r="J431" s="23"/>
      <c r="K431" s="23"/>
      <c r="L431" s="23"/>
      <c r="M431" s="23"/>
      <c r="N431" s="25"/>
      <c r="O431" s="26"/>
      <c r="P431" s="26"/>
      <c r="Q431" s="23"/>
      <c r="R431" s="23"/>
      <c r="S431" s="27"/>
      <c r="T431" s="23"/>
      <c r="U431" s="23"/>
      <c r="V431" s="24"/>
      <c r="W431" s="23"/>
      <c r="X431" s="23"/>
      <c r="Y431" s="23"/>
      <c r="Z431" s="23"/>
      <c r="AA431" s="28"/>
      <c r="AB431" s="26"/>
      <c r="AC431" s="26"/>
      <c r="AD431" s="28"/>
      <c r="AE431" s="28"/>
      <c r="AF431" s="26"/>
      <c r="AG431" s="26" t="s">
        <v>50</v>
      </c>
      <c r="AH431" s="26">
        <f>SUM(AH428:AH430)</f>
        <v>1632094</v>
      </c>
      <c r="AI431" s="26"/>
      <c r="AJ431" s="26">
        <f>SUM(AJ428:AJ430)</f>
        <v>524536.5</v>
      </c>
      <c r="AK431" s="26"/>
      <c r="AL431" s="26">
        <f>SUM(AL428:AL430)</f>
        <v>1367.26</v>
      </c>
    </row>
    <row r="432" spans="1:39" x14ac:dyDescent="0.35">
      <c r="A432" s="23" t="s">
        <v>1539</v>
      </c>
      <c r="B432" s="24" t="s">
        <v>1540</v>
      </c>
      <c r="C432" s="23" t="s">
        <v>1541</v>
      </c>
      <c r="D432" s="23" t="s">
        <v>1542</v>
      </c>
      <c r="E432" s="23">
        <v>217</v>
      </c>
      <c r="F432" s="23" t="s">
        <v>1543</v>
      </c>
      <c r="G432" s="24" t="s">
        <v>1544</v>
      </c>
      <c r="H432" s="23" t="s">
        <v>42</v>
      </c>
      <c r="I432" s="23" t="s">
        <v>1545</v>
      </c>
      <c r="J432" s="23">
        <v>0</v>
      </c>
      <c r="K432" s="23">
        <v>1</v>
      </c>
      <c r="L432" s="23">
        <v>70</v>
      </c>
      <c r="M432" s="23" t="s">
        <v>44</v>
      </c>
      <c r="N432" s="25">
        <f>((J432*400)+(K432*100))+L432</f>
        <v>170</v>
      </c>
      <c r="O432" s="26">
        <v>2000</v>
      </c>
      <c r="P432" s="26">
        <f>N432*O432</f>
        <v>340000</v>
      </c>
      <c r="Q432" s="23">
        <v>1</v>
      </c>
      <c r="R432" s="23" t="s">
        <v>1539</v>
      </c>
      <c r="S432" s="27" t="s">
        <v>1540</v>
      </c>
      <c r="T432" s="23" t="s">
        <v>1541</v>
      </c>
      <c r="U432" s="23" t="s">
        <v>1546</v>
      </c>
      <c r="V432" s="24" t="s">
        <v>1547</v>
      </c>
      <c r="W432" s="23" t="s">
        <v>47</v>
      </c>
      <c r="X432" s="23" t="s">
        <v>48</v>
      </c>
      <c r="Y432" s="23" t="s">
        <v>49</v>
      </c>
      <c r="Z432" s="23">
        <v>136</v>
      </c>
      <c r="AA432" s="28">
        <v>100</v>
      </c>
      <c r="AB432" s="26">
        <v>6550</v>
      </c>
      <c r="AC432" s="26">
        <f>Z432*AB432</f>
        <v>890800</v>
      </c>
      <c r="AD432" s="28">
        <v>22</v>
      </c>
      <c r="AE432" s="28">
        <v>34</v>
      </c>
      <c r="AF432" s="26">
        <f>(AC432*(100-AE432))/100</f>
        <v>587928</v>
      </c>
      <c r="AG432" s="26">
        <f>P432+AF432</f>
        <v>927928</v>
      </c>
      <c r="AH432" s="26">
        <f>(AG432*AA432)/100</f>
        <v>927928</v>
      </c>
      <c r="AI432" s="26">
        <v>50000000</v>
      </c>
      <c r="AJ432" s="26">
        <f>IF((AI432-AH432) &gt; 1,0,IF((AI432-AH432)&lt;0,AH432-AI432,AI432-AH432))</f>
        <v>0</v>
      </c>
      <c r="AK432" s="26">
        <v>0.02</v>
      </c>
      <c r="AL432" s="26">
        <f>ROUND(AJ432*(AK432/100),2)</f>
        <v>0</v>
      </c>
    </row>
    <row r="433" spans="1:39" x14ac:dyDescent="0.35">
      <c r="A433" s="23"/>
      <c r="B433" s="24"/>
      <c r="C433" s="23"/>
      <c r="D433" s="23"/>
      <c r="E433" s="23"/>
      <c r="F433" s="23"/>
      <c r="G433" s="24"/>
      <c r="H433" s="23"/>
      <c r="I433" s="23"/>
      <c r="J433" s="23">
        <v>0</v>
      </c>
      <c r="K433" s="23">
        <v>0</v>
      </c>
      <c r="L433" s="23">
        <v>18</v>
      </c>
      <c r="M433" s="23" t="s">
        <v>44</v>
      </c>
      <c r="N433" s="25">
        <f>((J433*400)+(K433*100))+L433</f>
        <v>18</v>
      </c>
      <c r="O433" s="26">
        <v>2000</v>
      </c>
      <c r="P433" s="26">
        <f>N433*O433</f>
        <v>36000</v>
      </c>
      <c r="Q433" s="23">
        <v>1</v>
      </c>
      <c r="R433" s="23" t="s">
        <v>1539</v>
      </c>
      <c r="S433" s="27" t="s">
        <v>1540</v>
      </c>
      <c r="T433" s="23" t="s">
        <v>1541</v>
      </c>
      <c r="U433" s="23" t="s">
        <v>1546</v>
      </c>
      <c r="V433" s="24" t="s">
        <v>1548</v>
      </c>
      <c r="W433" s="23" t="s">
        <v>47</v>
      </c>
      <c r="X433" s="23" t="s">
        <v>48</v>
      </c>
      <c r="Y433" s="23" t="s">
        <v>49</v>
      </c>
      <c r="Z433" s="23">
        <v>72</v>
      </c>
      <c r="AA433" s="28">
        <v>100</v>
      </c>
      <c r="AB433" s="26">
        <v>6550</v>
      </c>
      <c r="AC433" s="26">
        <f>Z433*AB433</f>
        <v>471600</v>
      </c>
      <c r="AD433" s="28">
        <v>22</v>
      </c>
      <c r="AE433" s="28">
        <v>34</v>
      </c>
      <c r="AF433" s="26">
        <f>(AC433*(100-AE433))/100</f>
        <v>311256</v>
      </c>
      <c r="AG433" s="26">
        <f>P433+AF433</f>
        <v>347256</v>
      </c>
      <c r="AH433" s="26">
        <f>(AG433*AA433)/100</f>
        <v>347256</v>
      </c>
      <c r="AI433" s="26">
        <v>50000000</v>
      </c>
      <c r="AJ433" s="26">
        <f>IF((AI433-AH433) &gt; 1,0,IF((AI433-AH433)&lt;0,AH433-AI433,AI433-AH433))</f>
        <v>0</v>
      </c>
      <c r="AK433" s="26">
        <v>0.02</v>
      </c>
      <c r="AL433" s="26">
        <f>ROUND(AJ433*(AK433/100),2)</f>
        <v>0</v>
      </c>
    </row>
    <row r="434" spans="1:39" x14ac:dyDescent="0.35">
      <c r="A434" s="23"/>
      <c r="B434" s="24"/>
      <c r="C434" s="23"/>
      <c r="D434" s="23"/>
      <c r="E434" s="23"/>
      <c r="F434" s="23"/>
      <c r="G434" s="24"/>
      <c r="H434" s="23"/>
      <c r="I434" s="23"/>
      <c r="J434" s="23"/>
      <c r="K434" s="23"/>
      <c r="L434" s="23"/>
      <c r="M434" s="23"/>
      <c r="N434" s="25"/>
      <c r="O434" s="26"/>
      <c r="P434" s="26"/>
      <c r="Q434" s="23"/>
      <c r="R434" s="23"/>
      <c r="S434" s="27"/>
      <c r="T434" s="23"/>
      <c r="U434" s="23"/>
      <c r="V434" s="24"/>
      <c r="W434" s="23"/>
      <c r="X434" s="23"/>
      <c r="Y434" s="23"/>
      <c r="Z434" s="23"/>
      <c r="AA434" s="28"/>
      <c r="AB434" s="26"/>
      <c r="AC434" s="26"/>
      <c r="AD434" s="28"/>
      <c r="AE434" s="28"/>
      <c r="AF434" s="26"/>
      <c r="AG434" s="26" t="s">
        <v>50</v>
      </c>
      <c r="AH434" s="26">
        <f>SUM(AH432:AH433)</f>
        <v>1275184</v>
      </c>
      <c r="AI434" s="26"/>
      <c r="AJ434" s="26">
        <f>SUM(AJ432:AJ433)</f>
        <v>0</v>
      </c>
      <c r="AK434" s="26"/>
      <c r="AL434" s="26">
        <f>SUM(AL432:AL433)</f>
        <v>0</v>
      </c>
    </row>
    <row r="435" spans="1:39" x14ac:dyDescent="0.35">
      <c r="A435" s="23" t="s">
        <v>1549</v>
      </c>
      <c r="B435" s="24"/>
      <c r="C435" s="23" t="s">
        <v>1550</v>
      </c>
      <c r="D435" s="23" t="s">
        <v>1551</v>
      </c>
      <c r="E435" s="23">
        <v>218</v>
      </c>
      <c r="F435" s="23" t="s">
        <v>1552</v>
      </c>
      <c r="G435" s="24" t="s">
        <v>1553</v>
      </c>
      <c r="H435" s="23" t="s">
        <v>103</v>
      </c>
      <c r="I435" s="23" t="s">
        <v>1554</v>
      </c>
      <c r="J435" s="23">
        <v>10</v>
      </c>
      <c r="K435" s="23">
        <v>0</v>
      </c>
      <c r="L435" s="23">
        <v>97</v>
      </c>
      <c r="M435" s="23" t="s">
        <v>58</v>
      </c>
      <c r="N435" s="25">
        <f>((J435*400)+(K435*100))+L435</f>
        <v>4097</v>
      </c>
      <c r="O435" s="26">
        <v>240</v>
      </c>
      <c r="P435" s="26">
        <f>N435*O435</f>
        <v>983280</v>
      </c>
      <c r="Q435" s="23"/>
      <c r="R435" s="23"/>
      <c r="S435" s="27"/>
      <c r="T435" s="23"/>
      <c r="U435" s="23"/>
      <c r="V435" s="24"/>
      <c r="W435" s="23"/>
      <c r="X435" s="23"/>
      <c r="Y435" s="23"/>
      <c r="Z435" s="23"/>
      <c r="AA435" s="28"/>
      <c r="AB435" s="26"/>
      <c r="AC435" s="26"/>
      <c r="AD435" s="28"/>
      <c r="AE435" s="28"/>
      <c r="AF435" s="26"/>
      <c r="AG435" s="26">
        <f>AF435+P435</f>
        <v>983280</v>
      </c>
      <c r="AH435" s="26">
        <f>AG435</f>
        <v>983280</v>
      </c>
      <c r="AI435" s="26">
        <v>0</v>
      </c>
      <c r="AJ435" s="26">
        <f>IF((AI435-AH435) &gt; 1,0,IF((AI435-AH435)&lt;0,AH435-AI435,AI435-AH435))</f>
        <v>983280</v>
      </c>
      <c r="AK435" s="26">
        <v>0.01</v>
      </c>
      <c r="AL435" s="26">
        <f>AJ435*(AK435/100)</f>
        <v>98.328000000000003</v>
      </c>
    </row>
    <row r="436" spans="1:39" x14ac:dyDescent="0.35">
      <c r="A436" s="23"/>
      <c r="B436" s="24"/>
      <c r="C436" s="23"/>
      <c r="D436" s="23"/>
      <c r="E436" s="23">
        <v>219</v>
      </c>
      <c r="F436" s="23" t="s">
        <v>1555</v>
      </c>
      <c r="G436" s="24" t="s">
        <v>1556</v>
      </c>
      <c r="H436" s="23" t="s">
        <v>103</v>
      </c>
      <c r="I436" s="23" t="s">
        <v>1557</v>
      </c>
      <c r="J436" s="23">
        <v>1</v>
      </c>
      <c r="K436" s="23">
        <v>1</v>
      </c>
      <c r="L436" s="23">
        <v>69.5</v>
      </c>
      <c r="M436" s="23" t="s">
        <v>44</v>
      </c>
      <c r="N436" s="25">
        <f>((J436*400)+(K436*100))+L436</f>
        <v>569.5</v>
      </c>
      <c r="O436" s="26">
        <v>180</v>
      </c>
      <c r="P436" s="26">
        <f>N436*O436</f>
        <v>102510</v>
      </c>
      <c r="Q436" s="23">
        <v>1</v>
      </c>
      <c r="R436" s="23" t="s">
        <v>1558</v>
      </c>
      <c r="S436" s="27" t="s">
        <v>1559</v>
      </c>
      <c r="T436" s="23" t="s">
        <v>1560</v>
      </c>
      <c r="U436" s="23" t="s">
        <v>1561</v>
      </c>
      <c r="V436" s="24" t="s">
        <v>1562</v>
      </c>
      <c r="W436" s="23" t="s">
        <v>47</v>
      </c>
      <c r="X436" s="23" t="s">
        <v>206</v>
      </c>
      <c r="Y436" s="23" t="s">
        <v>49</v>
      </c>
      <c r="Z436" s="23">
        <v>333</v>
      </c>
      <c r="AA436" s="28">
        <v>100</v>
      </c>
      <c r="AB436" s="26">
        <v>6550</v>
      </c>
      <c r="AC436" s="26">
        <f>Z436*AB436</f>
        <v>2181150</v>
      </c>
      <c r="AD436" s="28">
        <v>102</v>
      </c>
      <c r="AE436" s="28">
        <v>85</v>
      </c>
      <c r="AF436" s="26">
        <f>(AC436*(100-AE436))/100</f>
        <v>327172.5</v>
      </c>
      <c r="AG436" s="26">
        <f>P436+AF436</f>
        <v>429682.5</v>
      </c>
      <c r="AH436" s="26">
        <f>(AG436*AA436)/100</f>
        <v>429682.5</v>
      </c>
      <c r="AI436" s="26">
        <f>IF(AF436&lt;=10000000,AF436,10000000)</f>
        <v>327172.5</v>
      </c>
      <c r="AJ436" s="26">
        <f>IF((AI436-AH436) &gt; 1,0,IF((AI436-AH436)&lt;0,AH436-AI436,AI436-AH436))</f>
        <v>102510</v>
      </c>
      <c r="AK436" s="26">
        <v>0.02</v>
      </c>
      <c r="AL436" s="26">
        <f>ROUND(AJ436*(AK436/100),2)</f>
        <v>20.5</v>
      </c>
    </row>
    <row r="437" spans="1:39" x14ac:dyDescent="0.35">
      <c r="A437" s="23"/>
      <c r="B437" s="24"/>
      <c r="C437" s="23"/>
      <c r="D437" s="23"/>
      <c r="E437" s="23"/>
      <c r="F437" s="23"/>
      <c r="G437" s="24"/>
      <c r="H437" s="23"/>
      <c r="I437" s="23"/>
      <c r="J437" s="23">
        <v>0</v>
      </c>
      <c r="K437" s="23">
        <v>0</v>
      </c>
      <c r="L437" s="23">
        <v>34.5</v>
      </c>
      <c r="M437" s="23" t="s">
        <v>44</v>
      </c>
      <c r="N437" s="25">
        <f>((J437*400)+(K437*100))+L437</f>
        <v>34.5</v>
      </c>
      <c r="O437" s="26">
        <v>180</v>
      </c>
      <c r="P437" s="26">
        <f>N437*O437</f>
        <v>6210</v>
      </c>
      <c r="Q437" s="23">
        <v>1</v>
      </c>
      <c r="R437" s="23" t="s">
        <v>1563</v>
      </c>
      <c r="S437" s="27"/>
      <c r="T437" s="23" t="s">
        <v>1564</v>
      </c>
      <c r="U437" s="23" t="s">
        <v>1565</v>
      </c>
      <c r="V437" s="24" t="s">
        <v>1566</v>
      </c>
      <c r="W437" s="23" t="s">
        <v>47</v>
      </c>
      <c r="X437" s="23" t="s">
        <v>253</v>
      </c>
      <c r="Y437" s="23" t="s">
        <v>49</v>
      </c>
      <c r="Z437" s="23">
        <v>193.25</v>
      </c>
      <c r="AA437" s="28">
        <v>100</v>
      </c>
      <c r="AB437" s="26">
        <v>6550</v>
      </c>
      <c r="AC437" s="26">
        <f>Z437*AB437</f>
        <v>1265787.5</v>
      </c>
      <c r="AD437" s="28">
        <v>17</v>
      </c>
      <c r="AE437" s="28">
        <v>79</v>
      </c>
      <c r="AF437" s="26">
        <f>(AC437*(100-AE437))/100</f>
        <v>265815.375</v>
      </c>
      <c r="AG437" s="26">
        <f>P437+AF437</f>
        <v>272025.375</v>
      </c>
      <c r="AH437" s="26">
        <f>(AG437*AA437)/100</f>
        <v>272025.375</v>
      </c>
      <c r="AI437" s="26">
        <f>IF(AF437&lt;=10000000,AF437,10000000)</f>
        <v>265815.375</v>
      </c>
      <c r="AJ437" s="26">
        <f>IF((AI437-AH437) &gt; 1,0,IF((AI437-AH437)&lt;0,AH437-AI437,AI437-AH437))</f>
        <v>6210</v>
      </c>
      <c r="AK437" s="26">
        <v>0.02</v>
      </c>
      <c r="AL437" s="26">
        <f>ROUND(AJ437*(AK437/100),2)</f>
        <v>1.24</v>
      </c>
      <c r="AM437" s="3" t="s">
        <v>404</v>
      </c>
    </row>
    <row r="438" spans="1:39" x14ac:dyDescent="0.35">
      <c r="A438" s="23"/>
      <c r="B438" s="24"/>
      <c r="C438" s="23"/>
      <c r="D438" s="23"/>
      <c r="E438" s="23"/>
      <c r="F438" s="23"/>
      <c r="G438" s="24"/>
      <c r="H438" s="23"/>
      <c r="I438" s="23"/>
      <c r="J438" s="23">
        <v>0</v>
      </c>
      <c r="K438" s="23">
        <v>0</v>
      </c>
      <c r="L438" s="23">
        <v>2</v>
      </c>
      <c r="M438" s="23" t="s">
        <v>44</v>
      </c>
      <c r="N438" s="25">
        <f>((J438*400)+(K438*100))+L438</f>
        <v>2</v>
      </c>
      <c r="O438" s="26">
        <v>180</v>
      </c>
      <c r="P438" s="26">
        <f>N438*O438</f>
        <v>360</v>
      </c>
      <c r="Q438" s="23">
        <v>1</v>
      </c>
      <c r="R438" s="23" t="s">
        <v>1558</v>
      </c>
      <c r="S438" s="27" t="s">
        <v>1559</v>
      </c>
      <c r="T438" s="23" t="s">
        <v>1560</v>
      </c>
      <c r="U438" s="23" t="s">
        <v>1561</v>
      </c>
      <c r="V438" s="24" t="s">
        <v>1567</v>
      </c>
      <c r="W438" s="23" t="s">
        <v>1568</v>
      </c>
      <c r="X438" s="23" t="s">
        <v>206</v>
      </c>
      <c r="Y438" s="23" t="s">
        <v>49</v>
      </c>
      <c r="Z438" s="23">
        <v>8</v>
      </c>
      <c r="AA438" s="28">
        <v>100</v>
      </c>
      <c r="AB438" s="26">
        <v>5300</v>
      </c>
      <c r="AC438" s="26">
        <f>Z438*AB438</f>
        <v>42400</v>
      </c>
      <c r="AD438" s="28">
        <v>102</v>
      </c>
      <c r="AE438" s="28">
        <v>85</v>
      </c>
      <c r="AF438" s="26">
        <f>(AC438*(100-AE438))/100</f>
        <v>6360</v>
      </c>
      <c r="AG438" s="26">
        <f>P438+AF438</f>
        <v>6720</v>
      </c>
      <c r="AH438" s="26">
        <f>(AG438*AA438)/100</f>
        <v>6720</v>
      </c>
      <c r="AI438" s="26">
        <f>IF(AF438&lt;=10000000,AF438,10000000)</f>
        <v>6360</v>
      </c>
      <c r="AJ438" s="26">
        <f>IF((AI438-AH438) &gt; 1,0,IF((AI438-AH438)&lt;0,AH438-AI438,AI438-AH438))</f>
        <v>360</v>
      </c>
      <c r="AK438" s="26">
        <v>0.02</v>
      </c>
      <c r="AL438" s="26">
        <f>ROUND(AJ438*(AK438/100),2)</f>
        <v>7.0000000000000007E-2</v>
      </c>
    </row>
    <row r="439" spans="1:39" x14ac:dyDescent="0.35">
      <c r="A439" s="23"/>
      <c r="B439" s="24"/>
      <c r="C439" s="23"/>
      <c r="D439" s="23"/>
      <c r="E439" s="23">
        <v>220</v>
      </c>
      <c r="F439" s="23" t="s">
        <v>1569</v>
      </c>
      <c r="G439" s="24" t="s">
        <v>1570</v>
      </c>
      <c r="H439" s="23" t="s">
        <v>103</v>
      </c>
      <c r="I439" s="23" t="s">
        <v>1571</v>
      </c>
      <c r="J439" s="23">
        <v>1</v>
      </c>
      <c r="K439" s="23">
        <v>2</v>
      </c>
      <c r="L439" s="23">
        <v>35</v>
      </c>
      <c r="M439" s="23" t="s">
        <v>58</v>
      </c>
      <c r="N439" s="25">
        <f>((J439*400)+(K439*100))+L439</f>
        <v>635</v>
      </c>
      <c r="O439" s="26">
        <v>390</v>
      </c>
      <c r="P439" s="26">
        <f>N439*O439</f>
        <v>247650</v>
      </c>
      <c r="Q439" s="23"/>
      <c r="R439" s="23"/>
      <c r="S439" s="27"/>
      <c r="T439" s="23"/>
      <c r="U439" s="23"/>
      <c r="V439" s="24"/>
      <c r="W439" s="23"/>
      <c r="X439" s="23"/>
      <c r="Y439" s="23"/>
      <c r="Z439" s="23"/>
      <c r="AA439" s="28"/>
      <c r="AB439" s="26"/>
      <c r="AC439" s="26"/>
      <c r="AD439" s="28"/>
      <c r="AE439" s="28"/>
      <c r="AF439" s="26"/>
      <c r="AG439" s="26">
        <f>AF439+P439</f>
        <v>247650</v>
      </c>
      <c r="AH439" s="26">
        <f>AG439</f>
        <v>247650</v>
      </c>
      <c r="AI439" s="26">
        <v>0</v>
      </c>
      <c r="AJ439" s="26">
        <f>IF((AI439-AH439) &gt; 1,0,IF((AI439-AH439)&lt;0,AH439-AI439,AI439-AH439))</f>
        <v>247650</v>
      </c>
      <c r="AK439" s="26">
        <v>0.01</v>
      </c>
      <c r="AL439" s="26">
        <f>AJ439*(AK439/100)</f>
        <v>24.765000000000001</v>
      </c>
    </row>
    <row r="440" spans="1:39" x14ac:dyDescent="0.35">
      <c r="A440" s="23"/>
      <c r="B440" s="24"/>
      <c r="C440" s="23"/>
      <c r="D440" s="23"/>
      <c r="E440" s="23"/>
      <c r="F440" s="23"/>
      <c r="G440" s="24"/>
      <c r="H440" s="23"/>
      <c r="I440" s="23"/>
      <c r="J440" s="23"/>
      <c r="K440" s="23"/>
      <c r="L440" s="23"/>
      <c r="M440" s="23"/>
      <c r="N440" s="25"/>
      <c r="O440" s="26"/>
      <c r="P440" s="26"/>
      <c r="Q440" s="23"/>
      <c r="R440" s="23"/>
      <c r="S440" s="27"/>
      <c r="T440" s="23"/>
      <c r="U440" s="23"/>
      <c r="V440" s="24"/>
      <c r="W440" s="23"/>
      <c r="X440" s="23"/>
      <c r="Y440" s="23"/>
      <c r="Z440" s="23"/>
      <c r="AA440" s="28"/>
      <c r="AB440" s="26"/>
      <c r="AC440" s="26"/>
      <c r="AD440" s="28"/>
      <c r="AE440" s="28"/>
      <c r="AF440" s="26"/>
      <c r="AG440" s="26" t="s">
        <v>50</v>
      </c>
      <c r="AH440" s="26">
        <f>SUM(AH435:AH439)</f>
        <v>1939357.875</v>
      </c>
      <c r="AI440" s="26"/>
      <c r="AJ440" s="26">
        <f>SUM(AJ435:AJ439)</f>
        <v>1340010</v>
      </c>
      <c r="AK440" s="26"/>
      <c r="AL440" s="26">
        <f>SUM(AL435:AL439)</f>
        <v>144.90299999999999</v>
      </c>
    </row>
    <row r="441" spans="1:39" x14ac:dyDescent="0.35">
      <c r="A441" s="23" t="s">
        <v>1572</v>
      </c>
      <c r="B441" s="24" t="s">
        <v>1573</v>
      </c>
      <c r="C441" s="23" t="s">
        <v>1574</v>
      </c>
      <c r="D441" s="23" t="s">
        <v>1575</v>
      </c>
      <c r="E441" s="23">
        <v>221</v>
      </c>
      <c r="F441" s="23" t="s">
        <v>1576</v>
      </c>
      <c r="G441" s="24" t="s">
        <v>1577</v>
      </c>
      <c r="H441" s="23" t="s">
        <v>42</v>
      </c>
      <c r="I441" s="23" t="s">
        <v>1578</v>
      </c>
      <c r="J441" s="23">
        <v>0</v>
      </c>
      <c r="K441" s="23">
        <v>2</v>
      </c>
      <c r="L441" s="23">
        <v>57</v>
      </c>
      <c r="M441" s="23" t="s">
        <v>44</v>
      </c>
      <c r="N441" s="25">
        <f>((J441*400)+(K441*100))+L441</f>
        <v>257</v>
      </c>
      <c r="O441" s="26">
        <v>1750</v>
      </c>
      <c r="P441" s="26">
        <f>N441*O441</f>
        <v>449750</v>
      </c>
      <c r="Q441" s="23">
        <v>1</v>
      </c>
      <c r="R441" s="23" t="s">
        <v>1579</v>
      </c>
      <c r="S441" s="27"/>
      <c r="T441" s="23" t="s">
        <v>1580</v>
      </c>
      <c r="U441" s="23" t="s">
        <v>1581</v>
      </c>
      <c r="V441" s="24" t="s">
        <v>1582</v>
      </c>
      <c r="W441" s="23" t="s">
        <v>47</v>
      </c>
      <c r="X441" s="23" t="s">
        <v>206</v>
      </c>
      <c r="Y441" s="23" t="s">
        <v>49</v>
      </c>
      <c r="Z441" s="23">
        <v>72</v>
      </c>
      <c r="AA441" s="28">
        <v>100</v>
      </c>
      <c r="AB441" s="26">
        <v>6550</v>
      </c>
      <c r="AC441" s="26">
        <f>Z441*AB441</f>
        <v>471600</v>
      </c>
      <c r="AD441" s="28">
        <v>22</v>
      </c>
      <c r="AE441" s="28">
        <v>85</v>
      </c>
      <c r="AF441" s="26">
        <f>(AC441*(100-AE441))/100</f>
        <v>70740</v>
      </c>
      <c r="AG441" s="26">
        <f>P441+AF441</f>
        <v>520490</v>
      </c>
      <c r="AH441" s="26">
        <f>(AG441*AA441)/100</f>
        <v>520490</v>
      </c>
      <c r="AI441" s="26">
        <v>10000000</v>
      </c>
      <c r="AJ441" s="26">
        <f>IF((AI441-AH441) &gt; 1,0,IF((AI441-AH441)&lt;0,AH441-AI441,AI441-AH441))</f>
        <v>0</v>
      </c>
      <c r="AK441" s="26">
        <v>0.02</v>
      </c>
      <c r="AL441" s="26">
        <f>ROUND(AJ441*(AK441/100),2)</f>
        <v>0</v>
      </c>
    </row>
    <row r="442" spans="1:39" x14ac:dyDescent="0.35">
      <c r="A442" s="23"/>
      <c r="B442" s="24"/>
      <c r="C442" s="23"/>
      <c r="D442" s="23"/>
      <c r="E442" s="23"/>
      <c r="F442" s="23"/>
      <c r="G442" s="24"/>
      <c r="H442" s="23"/>
      <c r="I442" s="23"/>
      <c r="J442" s="23">
        <v>0</v>
      </c>
      <c r="K442" s="23">
        <v>0</v>
      </c>
      <c r="L442" s="23">
        <v>18</v>
      </c>
      <c r="M442" s="23" t="s">
        <v>44</v>
      </c>
      <c r="N442" s="25">
        <f>((J442*400)+(K442*100))+L442</f>
        <v>18</v>
      </c>
      <c r="O442" s="26">
        <v>1750</v>
      </c>
      <c r="P442" s="26">
        <f>N442*O442</f>
        <v>31500</v>
      </c>
      <c r="Q442" s="23">
        <v>1</v>
      </c>
      <c r="R442" s="23" t="s">
        <v>1572</v>
      </c>
      <c r="S442" s="27" t="s">
        <v>1573</v>
      </c>
      <c r="T442" s="23" t="s">
        <v>1574</v>
      </c>
      <c r="U442" s="23" t="s">
        <v>1583</v>
      </c>
      <c r="V442" s="24" t="s">
        <v>1584</v>
      </c>
      <c r="W442" s="23" t="s">
        <v>47</v>
      </c>
      <c r="X442" s="23" t="s">
        <v>206</v>
      </c>
      <c r="Y442" s="23" t="s">
        <v>49</v>
      </c>
      <c r="Z442" s="23">
        <v>72</v>
      </c>
      <c r="AA442" s="28">
        <v>100</v>
      </c>
      <c r="AB442" s="26">
        <v>6550</v>
      </c>
      <c r="AC442" s="26">
        <f>Z442*AB442</f>
        <v>471600</v>
      </c>
      <c r="AD442" s="28">
        <v>22</v>
      </c>
      <c r="AE442" s="28">
        <v>85</v>
      </c>
      <c r="AF442" s="26">
        <f>(AC442*(100-AE442))/100</f>
        <v>70740</v>
      </c>
      <c r="AG442" s="26">
        <f>P442+AF442</f>
        <v>102240</v>
      </c>
      <c r="AH442" s="26">
        <f>(AG442*AA442)/100</f>
        <v>102240</v>
      </c>
      <c r="AI442" s="26">
        <v>50000000</v>
      </c>
      <c r="AJ442" s="26">
        <f>IF((AI442-AH442) &gt; 1,0,IF((AI442-AH442)&lt;0,AH442-AI442,AI442-AH442))</f>
        <v>0</v>
      </c>
      <c r="AK442" s="26">
        <v>0.02</v>
      </c>
      <c r="AL442" s="26">
        <f>ROUND(AJ442*(AK442/100),2)</f>
        <v>0</v>
      </c>
    </row>
    <row r="443" spans="1:39" x14ac:dyDescent="0.35">
      <c r="A443" s="23"/>
      <c r="B443" s="24"/>
      <c r="C443" s="23"/>
      <c r="D443" s="23"/>
      <c r="E443" s="23"/>
      <c r="F443" s="23"/>
      <c r="G443" s="24"/>
      <c r="H443" s="23"/>
      <c r="I443" s="23"/>
      <c r="J443" s="23"/>
      <c r="K443" s="23"/>
      <c r="L443" s="23"/>
      <c r="M443" s="23"/>
      <c r="N443" s="25"/>
      <c r="O443" s="26"/>
      <c r="P443" s="26"/>
      <c r="Q443" s="23"/>
      <c r="R443" s="23"/>
      <c r="S443" s="27"/>
      <c r="T443" s="23"/>
      <c r="U443" s="23"/>
      <c r="V443" s="24"/>
      <c r="W443" s="23"/>
      <c r="X443" s="23"/>
      <c r="Y443" s="23"/>
      <c r="Z443" s="23"/>
      <c r="AA443" s="28"/>
      <c r="AB443" s="26"/>
      <c r="AC443" s="26"/>
      <c r="AD443" s="28"/>
      <c r="AE443" s="28"/>
      <c r="AF443" s="26"/>
      <c r="AG443" s="26" t="s">
        <v>50</v>
      </c>
      <c r="AH443" s="26">
        <f>SUM(AH441:AH442)</f>
        <v>622730</v>
      </c>
      <c r="AI443" s="26"/>
      <c r="AJ443" s="26">
        <f>SUM(AJ441:AJ442)</f>
        <v>0</v>
      </c>
      <c r="AK443" s="26"/>
      <c r="AL443" s="26">
        <f>SUM(AL441:AL442)</f>
        <v>0</v>
      </c>
    </row>
    <row r="444" spans="1:39" x14ac:dyDescent="0.35">
      <c r="A444" s="23" t="s">
        <v>1585</v>
      </c>
      <c r="B444" s="24" t="s">
        <v>1586</v>
      </c>
      <c r="C444" s="23" t="s">
        <v>1587</v>
      </c>
      <c r="D444" s="23" t="s">
        <v>1588</v>
      </c>
      <c r="E444" s="23">
        <v>222</v>
      </c>
      <c r="F444" s="23" t="s">
        <v>1589</v>
      </c>
      <c r="G444" s="24" t="s">
        <v>1590</v>
      </c>
      <c r="H444" s="23" t="s">
        <v>42</v>
      </c>
      <c r="I444" s="23" t="s">
        <v>1591</v>
      </c>
      <c r="J444" s="23">
        <v>0</v>
      </c>
      <c r="K444" s="23">
        <v>2</v>
      </c>
      <c r="L444" s="23">
        <v>32</v>
      </c>
      <c r="M444" s="23" t="s">
        <v>44</v>
      </c>
      <c r="N444" s="25">
        <f>((J444*400)+(K444*100))+L444</f>
        <v>232</v>
      </c>
      <c r="O444" s="26">
        <v>2000</v>
      </c>
      <c r="P444" s="26">
        <f>N444*O444</f>
        <v>464000</v>
      </c>
      <c r="Q444" s="23">
        <v>1</v>
      </c>
      <c r="R444" s="23" t="s">
        <v>1585</v>
      </c>
      <c r="S444" s="27" t="s">
        <v>1586</v>
      </c>
      <c r="T444" s="23" t="s">
        <v>1587</v>
      </c>
      <c r="U444" s="23" t="s">
        <v>1592</v>
      </c>
      <c r="V444" s="24" t="s">
        <v>1593</v>
      </c>
      <c r="W444" s="23" t="s">
        <v>47</v>
      </c>
      <c r="X444" s="23" t="s">
        <v>253</v>
      </c>
      <c r="Y444" s="23" t="s">
        <v>49</v>
      </c>
      <c r="Z444" s="23">
        <v>384</v>
      </c>
      <c r="AA444" s="28">
        <v>100</v>
      </c>
      <c r="AB444" s="26">
        <v>6550</v>
      </c>
      <c r="AC444" s="26">
        <f>Z444*AB444</f>
        <v>2515200</v>
      </c>
      <c r="AD444" s="28">
        <v>22</v>
      </c>
      <c r="AE444" s="28">
        <v>93</v>
      </c>
      <c r="AF444" s="26">
        <f>(AC444*(100-AE444))/100</f>
        <v>176064</v>
      </c>
      <c r="AG444" s="26">
        <f>P444+AF444</f>
        <v>640064</v>
      </c>
      <c r="AH444" s="26">
        <f>(AG444*AA444)/100</f>
        <v>640064</v>
      </c>
      <c r="AI444" s="26">
        <v>50000000</v>
      </c>
      <c r="AJ444" s="26">
        <f>IF((AI444-AH444) &gt; 1,0,IF((AI444-AH444)&lt;0,AH444-AI444,AI444-AH444))</f>
        <v>0</v>
      </c>
      <c r="AK444" s="26">
        <v>0.02</v>
      </c>
      <c r="AL444" s="26">
        <f>ROUND(AJ444*(AK444/100),2)</f>
        <v>0</v>
      </c>
      <c r="AM444" s="3" t="s">
        <v>404</v>
      </c>
    </row>
    <row r="445" spans="1:39" x14ac:dyDescent="0.35">
      <c r="A445" s="23"/>
      <c r="B445" s="24"/>
      <c r="C445" s="23"/>
      <c r="D445" s="23"/>
      <c r="E445" s="23"/>
      <c r="F445" s="23"/>
      <c r="G445" s="24"/>
      <c r="H445" s="23"/>
      <c r="I445" s="23"/>
      <c r="J445" s="23">
        <v>0</v>
      </c>
      <c r="K445" s="23">
        <v>0</v>
      </c>
      <c r="L445" s="23">
        <v>18</v>
      </c>
      <c r="M445" s="23" t="s">
        <v>44</v>
      </c>
      <c r="N445" s="25">
        <f>((J445*400)+(K445*100))+L445</f>
        <v>18</v>
      </c>
      <c r="O445" s="26">
        <v>2000</v>
      </c>
      <c r="P445" s="26">
        <f>N445*O445</f>
        <v>36000</v>
      </c>
      <c r="Q445" s="23">
        <v>1</v>
      </c>
      <c r="R445" s="23" t="s">
        <v>1594</v>
      </c>
      <c r="S445" s="27" t="s">
        <v>1595</v>
      </c>
      <c r="T445" s="23" t="s">
        <v>1596</v>
      </c>
      <c r="U445" s="23" t="s">
        <v>1597</v>
      </c>
      <c r="V445" s="24" t="s">
        <v>1598</v>
      </c>
      <c r="W445" s="23" t="s">
        <v>47</v>
      </c>
      <c r="X445" s="23" t="s">
        <v>48</v>
      </c>
      <c r="Y445" s="23" t="s">
        <v>49</v>
      </c>
      <c r="Z445" s="23">
        <v>72</v>
      </c>
      <c r="AA445" s="28">
        <v>100</v>
      </c>
      <c r="AB445" s="26">
        <v>6550</v>
      </c>
      <c r="AC445" s="26">
        <f>Z445*AB445</f>
        <v>471600</v>
      </c>
      <c r="AD445" s="28">
        <v>22</v>
      </c>
      <c r="AE445" s="28">
        <v>34</v>
      </c>
      <c r="AF445" s="26">
        <f>(AC445*(100-AE445))/100</f>
        <v>311256</v>
      </c>
      <c r="AG445" s="26">
        <f>P445+AF445</f>
        <v>347256</v>
      </c>
      <c r="AH445" s="26">
        <f>(AG445*AA445)/100</f>
        <v>347256</v>
      </c>
      <c r="AI445" s="26">
        <v>10000000</v>
      </c>
      <c r="AJ445" s="26">
        <f>IF((AI445-AH445) &gt; 1,0,IF((AI445-AH445)&lt;0,AH445-AI445,AI445-AH445))</f>
        <v>0</v>
      </c>
      <c r="AK445" s="26">
        <v>0.02</v>
      </c>
      <c r="AL445" s="26">
        <f>ROUND(AJ445*(AK445/100),2)</f>
        <v>0</v>
      </c>
    </row>
    <row r="446" spans="1:39" x14ac:dyDescent="0.35">
      <c r="A446" s="23"/>
      <c r="B446" s="24"/>
      <c r="C446" s="23"/>
      <c r="D446" s="23"/>
      <c r="E446" s="23"/>
      <c r="F446" s="23"/>
      <c r="G446" s="24"/>
      <c r="H446" s="23"/>
      <c r="I446" s="23"/>
      <c r="J446" s="23"/>
      <c r="K446" s="23"/>
      <c r="L446" s="23"/>
      <c r="M446" s="23"/>
      <c r="N446" s="25"/>
      <c r="O446" s="26"/>
      <c r="P446" s="26"/>
      <c r="Q446" s="23"/>
      <c r="R446" s="23"/>
      <c r="S446" s="27"/>
      <c r="T446" s="23"/>
      <c r="U446" s="23"/>
      <c r="V446" s="24"/>
      <c r="W446" s="23"/>
      <c r="X446" s="23"/>
      <c r="Y446" s="23"/>
      <c r="Z446" s="23"/>
      <c r="AA446" s="28"/>
      <c r="AB446" s="26"/>
      <c r="AC446" s="26"/>
      <c r="AD446" s="28"/>
      <c r="AE446" s="28"/>
      <c r="AF446" s="26"/>
      <c r="AG446" s="26" t="s">
        <v>50</v>
      </c>
      <c r="AH446" s="26">
        <f>SUM(AH444:AH445)</f>
        <v>987320</v>
      </c>
      <c r="AI446" s="26"/>
      <c r="AJ446" s="26">
        <f>SUM(AJ444:AJ445)</f>
        <v>0</v>
      </c>
      <c r="AK446" s="26"/>
      <c r="AL446" s="26">
        <f>SUM(AL444:AL445)</f>
        <v>0</v>
      </c>
    </row>
    <row r="447" spans="1:39" x14ac:dyDescent="0.35">
      <c r="A447" s="23" t="s">
        <v>1599</v>
      </c>
      <c r="B447" s="24" t="s">
        <v>1600</v>
      </c>
      <c r="C447" s="23" t="s">
        <v>1601</v>
      </c>
      <c r="D447" s="23" t="s">
        <v>1602</v>
      </c>
      <c r="E447" s="23">
        <v>223</v>
      </c>
      <c r="F447" s="23" t="s">
        <v>1603</v>
      </c>
      <c r="G447" s="24" t="s">
        <v>1604</v>
      </c>
      <c r="H447" s="23" t="s">
        <v>42</v>
      </c>
      <c r="I447" s="23" t="s">
        <v>1605</v>
      </c>
      <c r="J447" s="23">
        <v>2</v>
      </c>
      <c r="K447" s="23">
        <v>0</v>
      </c>
      <c r="L447" s="23">
        <v>0</v>
      </c>
      <c r="M447" s="23" t="s">
        <v>58</v>
      </c>
      <c r="N447" s="25">
        <f>((J447*400)+(K447*100))+L447</f>
        <v>800</v>
      </c>
      <c r="O447" s="26">
        <v>440</v>
      </c>
      <c r="P447" s="26">
        <f>N447*O447</f>
        <v>352000</v>
      </c>
      <c r="Q447" s="23"/>
      <c r="R447" s="23"/>
      <c r="S447" s="27"/>
      <c r="T447" s="23"/>
      <c r="U447" s="23"/>
      <c r="V447" s="24"/>
      <c r="W447" s="23"/>
      <c r="X447" s="23"/>
      <c r="Y447" s="23"/>
      <c r="Z447" s="23"/>
      <c r="AA447" s="28"/>
      <c r="AB447" s="26"/>
      <c r="AC447" s="26"/>
      <c r="AD447" s="28"/>
      <c r="AE447" s="28"/>
      <c r="AF447" s="26"/>
      <c r="AG447" s="26">
        <f>AF447+P447</f>
        <v>352000</v>
      </c>
      <c r="AH447" s="26">
        <f>AG447</f>
        <v>352000</v>
      </c>
      <c r="AI447" s="26">
        <v>50000000</v>
      </c>
      <c r="AJ447" s="26">
        <f>IF((AI447-AH447) &gt; 1,0,IF((AI447-AH447)&lt;0,AH447-AI447,AI447-AH447))</f>
        <v>0</v>
      </c>
      <c r="AK447" s="26">
        <v>0.01</v>
      </c>
      <c r="AL447" s="26">
        <f>AJ447*(AK447/100)</f>
        <v>0</v>
      </c>
    </row>
    <row r="448" spans="1:39" x14ac:dyDescent="0.35">
      <c r="A448" s="23"/>
      <c r="B448" s="24"/>
      <c r="C448" s="23"/>
      <c r="D448" s="23"/>
      <c r="E448" s="23"/>
      <c r="F448" s="23"/>
      <c r="G448" s="24"/>
      <c r="H448" s="23"/>
      <c r="I448" s="23"/>
      <c r="J448" s="23"/>
      <c r="K448" s="23"/>
      <c r="L448" s="23"/>
      <c r="M448" s="23"/>
      <c r="N448" s="25"/>
      <c r="O448" s="26"/>
      <c r="P448" s="26"/>
      <c r="Q448" s="23"/>
      <c r="R448" s="23"/>
      <c r="S448" s="27"/>
      <c r="T448" s="23"/>
      <c r="U448" s="23"/>
      <c r="V448" s="24"/>
      <c r="W448" s="23"/>
      <c r="X448" s="23"/>
      <c r="Y448" s="23"/>
      <c r="Z448" s="23"/>
      <c r="AA448" s="28"/>
      <c r="AB448" s="26"/>
      <c r="AC448" s="26"/>
      <c r="AD448" s="28"/>
      <c r="AE448" s="28"/>
      <c r="AF448" s="26"/>
      <c r="AG448" s="26" t="s">
        <v>50</v>
      </c>
      <c r="AH448" s="26">
        <f>AH447</f>
        <v>352000</v>
      </c>
      <c r="AI448" s="26"/>
      <c r="AJ448" s="26">
        <f>AJ447</f>
        <v>0</v>
      </c>
      <c r="AK448" s="26"/>
      <c r="AL448" s="26">
        <f>AL447</f>
        <v>0</v>
      </c>
    </row>
    <row r="449" spans="1:38" x14ac:dyDescent="0.35">
      <c r="A449" s="23" t="s">
        <v>1606</v>
      </c>
      <c r="B449" s="24"/>
      <c r="C449" s="23" t="s">
        <v>1607</v>
      </c>
      <c r="D449" s="23" t="s">
        <v>1608</v>
      </c>
      <c r="E449" s="23">
        <v>224</v>
      </c>
      <c r="F449" s="23" t="s">
        <v>1609</v>
      </c>
      <c r="G449" s="24" t="s">
        <v>1610</v>
      </c>
      <c r="H449" s="23" t="s">
        <v>42</v>
      </c>
      <c r="I449" s="23" t="s">
        <v>1611</v>
      </c>
      <c r="J449" s="23">
        <v>0</v>
      </c>
      <c r="K449" s="23">
        <v>0</v>
      </c>
      <c r="L449" s="23">
        <v>92.7</v>
      </c>
      <c r="M449" s="23" t="s">
        <v>44</v>
      </c>
      <c r="N449" s="25">
        <f>((J449*400)+(K449*100))+L449</f>
        <v>92.7</v>
      </c>
      <c r="O449" s="26">
        <v>440</v>
      </c>
      <c r="P449" s="26">
        <f>N449*O449</f>
        <v>40788</v>
      </c>
      <c r="Q449" s="23">
        <v>1</v>
      </c>
      <c r="R449" s="23" t="s">
        <v>1606</v>
      </c>
      <c r="S449" s="27"/>
      <c r="T449" s="23" t="s">
        <v>1607</v>
      </c>
      <c r="U449" s="23" t="s">
        <v>1612</v>
      </c>
      <c r="V449" s="24" t="s">
        <v>1613</v>
      </c>
      <c r="W449" s="23" t="s">
        <v>47</v>
      </c>
      <c r="X449" s="23" t="s">
        <v>48</v>
      </c>
      <c r="Y449" s="23" t="s">
        <v>49</v>
      </c>
      <c r="Z449" s="23">
        <v>80</v>
      </c>
      <c r="AA449" s="28">
        <v>100</v>
      </c>
      <c r="AB449" s="26">
        <v>6550</v>
      </c>
      <c r="AC449" s="26">
        <f>Z449*AB449</f>
        <v>524000</v>
      </c>
      <c r="AD449" s="28">
        <v>3</v>
      </c>
      <c r="AE449" s="28">
        <v>3</v>
      </c>
      <c r="AF449" s="26">
        <f>(AC449*(100-AE449))/100</f>
        <v>508280</v>
      </c>
      <c r="AG449" s="26">
        <f>P449+AF449</f>
        <v>549068</v>
      </c>
      <c r="AH449" s="26">
        <f>(AG449*AA449)/100</f>
        <v>549068</v>
      </c>
      <c r="AI449" s="26">
        <v>50000000</v>
      </c>
      <c r="AJ449" s="26">
        <f>IF((AI449-AH449) &gt; 1,0,IF((AI449-AH449)&lt;0,AH449-AI449,AI449-AH449))</f>
        <v>0</v>
      </c>
      <c r="AK449" s="26">
        <v>0.02</v>
      </c>
      <c r="AL449" s="26">
        <f>ROUND(AJ449*(AK449/100),2)</f>
        <v>0</v>
      </c>
    </row>
    <row r="450" spans="1:38" x14ac:dyDescent="0.35">
      <c r="A450" s="23"/>
      <c r="B450" s="24"/>
      <c r="C450" s="23"/>
      <c r="D450" s="23"/>
      <c r="E450" s="23"/>
      <c r="F450" s="23"/>
      <c r="G450" s="24"/>
      <c r="H450" s="23"/>
      <c r="I450" s="23"/>
      <c r="J450" s="23"/>
      <c r="K450" s="23"/>
      <c r="L450" s="23"/>
      <c r="M450" s="23"/>
      <c r="N450" s="25"/>
      <c r="O450" s="26"/>
      <c r="P450" s="26"/>
      <c r="Q450" s="23"/>
      <c r="R450" s="23"/>
      <c r="S450" s="27"/>
      <c r="T450" s="23"/>
      <c r="U450" s="23"/>
      <c r="V450" s="24"/>
      <c r="W450" s="23"/>
      <c r="X450" s="23"/>
      <c r="Y450" s="23"/>
      <c r="Z450" s="23"/>
      <c r="AA450" s="28"/>
      <c r="AB450" s="26"/>
      <c r="AC450" s="26"/>
      <c r="AD450" s="28"/>
      <c r="AE450" s="28"/>
      <c r="AF450" s="26"/>
      <c r="AG450" s="26" t="s">
        <v>50</v>
      </c>
      <c r="AH450" s="26">
        <f>AH449</f>
        <v>549068</v>
      </c>
      <c r="AI450" s="26"/>
      <c r="AJ450" s="26">
        <f>AJ449</f>
        <v>0</v>
      </c>
      <c r="AK450" s="26"/>
      <c r="AL450" s="26">
        <f>AL449</f>
        <v>0</v>
      </c>
    </row>
    <row r="451" spans="1:38" x14ac:dyDescent="0.35">
      <c r="A451" s="23" t="s">
        <v>1614</v>
      </c>
      <c r="B451" s="24"/>
      <c r="C451" s="23" t="s">
        <v>1615</v>
      </c>
      <c r="D451" s="23" t="s">
        <v>1616</v>
      </c>
      <c r="E451" s="23">
        <v>225</v>
      </c>
      <c r="F451" s="23" t="s">
        <v>1617</v>
      </c>
      <c r="G451" s="24" t="s">
        <v>1618</v>
      </c>
      <c r="H451" s="23" t="s">
        <v>42</v>
      </c>
      <c r="I451" s="23" t="s">
        <v>1619</v>
      </c>
      <c r="J451" s="23">
        <v>4</v>
      </c>
      <c r="K451" s="23">
        <v>0</v>
      </c>
      <c r="L451" s="23">
        <v>2.1</v>
      </c>
      <c r="M451" s="23" t="s">
        <v>58</v>
      </c>
      <c r="N451" s="25">
        <f>((J451*400)+(K451*100))+L451</f>
        <v>1602.1</v>
      </c>
      <c r="O451" s="26">
        <v>230</v>
      </c>
      <c r="P451" s="26">
        <f>N451*O451</f>
        <v>368483</v>
      </c>
      <c r="Q451" s="23"/>
      <c r="R451" s="23"/>
      <c r="S451" s="27"/>
      <c r="T451" s="23"/>
      <c r="U451" s="23"/>
      <c r="V451" s="24"/>
      <c r="W451" s="23"/>
      <c r="X451" s="23"/>
      <c r="Y451" s="23"/>
      <c r="Z451" s="23"/>
      <c r="AA451" s="28"/>
      <c r="AB451" s="26"/>
      <c r="AC451" s="26"/>
      <c r="AD451" s="28"/>
      <c r="AE451" s="28"/>
      <c r="AF451" s="26"/>
      <c r="AG451" s="26">
        <f>AF451+P451</f>
        <v>368483</v>
      </c>
      <c r="AH451" s="26">
        <f>AG451</f>
        <v>368483</v>
      </c>
      <c r="AI451" s="26">
        <v>50000000</v>
      </c>
      <c r="AJ451" s="26">
        <f>IF((AI451-AH451) &gt; 1,0,IF((AI451-AH451)&lt;0,AH451-AI451,AI451-AH451))</f>
        <v>0</v>
      </c>
      <c r="AK451" s="26">
        <v>0.01</v>
      </c>
      <c r="AL451" s="26">
        <f>AJ451*(AK451/100)</f>
        <v>0</v>
      </c>
    </row>
    <row r="452" spans="1:38" x14ac:dyDescent="0.35">
      <c r="A452" s="23"/>
      <c r="B452" s="24"/>
      <c r="C452" s="23"/>
      <c r="D452" s="23"/>
      <c r="E452" s="23"/>
      <c r="F452" s="23"/>
      <c r="G452" s="24"/>
      <c r="H452" s="23"/>
      <c r="I452" s="23"/>
      <c r="J452" s="23"/>
      <c r="K452" s="23"/>
      <c r="L452" s="23"/>
      <c r="M452" s="23"/>
      <c r="N452" s="25"/>
      <c r="O452" s="26"/>
      <c r="P452" s="26"/>
      <c r="Q452" s="23"/>
      <c r="R452" s="23"/>
      <c r="S452" s="27"/>
      <c r="T452" s="23"/>
      <c r="U452" s="23"/>
      <c r="V452" s="24"/>
      <c r="W452" s="23"/>
      <c r="X452" s="23"/>
      <c r="Y452" s="23"/>
      <c r="Z452" s="23"/>
      <c r="AA452" s="28"/>
      <c r="AB452" s="26"/>
      <c r="AC452" s="26"/>
      <c r="AD452" s="28"/>
      <c r="AE452" s="28"/>
      <c r="AF452" s="26"/>
      <c r="AG452" s="26" t="s">
        <v>50</v>
      </c>
      <c r="AH452" s="26">
        <f>AH451</f>
        <v>368483</v>
      </c>
      <c r="AI452" s="26"/>
      <c r="AJ452" s="26">
        <f>AJ451</f>
        <v>0</v>
      </c>
      <c r="AK452" s="26"/>
      <c r="AL452" s="26">
        <f>AL451</f>
        <v>0</v>
      </c>
    </row>
    <row r="453" spans="1:38" x14ac:dyDescent="0.35">
      <c r="A453" s="23" t="s">
        <v>1620</v>
      </c>
      <c r="B453" s="24" t="s">
        <v>1621</v>
      </c>
      <c r="C453" s="23" t="s">
        <v>1622</v>
      </c>
      <c r="D453" s="23" t="s">
        <v>1623</v>
      </c>
      <c r="E453" s="23">
        <v>226</v>
      </c>
      <c r="F453" s="23" t="s">
        <v>1624</v>
      </c>
      <c r="G453" s="24" t="s">
        <v>1625</v>
      </c>
      <c r="H453" s="23" t="s">
        <v>42</v>
      </c>
      <c r="I453" s="23" t="s">
        <v>1626</v>
      </c>
      <c r="J453" s="23">
        <v>2</v>
      </c>
      <c r="K453" s="23">
        <v>0</v>
      </c>
      <c r="L453" s="23">
        <v>18.8</v>
      </c>
      <c r="M453" s="23" t="s">
        <v>58</v>
      </c>
      <c r="N453" s="25">
        <f>((J453*400)+(K453*100))+L453</f>
        <v>818.8</v>
      </c>
      <c r="O453" s="26">
        <v>180</v>
      </c>
      <c r="P453" s="26">
        <f>N453*O453</f>
        <v>147384</v>
      </c>
      <c r="Q453" s="23"/>
      <c r="R453" s="23"/>
      <c r="S453" s="27"/>
      <c r="T453" s="23"/>
      <c r="U453" s="23"/>
      <c r="V453" s="24"/>
      <c r="W453" s="23"/>
      <c r="X453" s="23"/>
      <c r="Y453" s="23"/>
      <c r="Z453" s="23"/>
      <c r="AA453" s="28"/>
      <c r="AB453" s="26"/>
      <c r="AC453" s="26"/>
      <c r="AD453" s="28"/>
      <c r="AE453" s="28"/>
      <c r="AF453" s="26"/>
      <c r="AG453" s="26">
        <f>AF453+P453</f>
        <v>147384</v>
      </c>
      <c r="AH453" s="26">
        <f>AG453</f>
        <v>147384</v>
      </c>
      <c r="AI453" s="26">
        <v>50000000</v>
      </c>
      <c r="AJ453" s="26">
        <f>IF((AI453-AH453) &gt; 1,0,IF((AI453-AH453)&lt;0,AH453-AI453,AI453-AH453))</f>
        <v>0</v>
      </c>
      <c r="AK453" s="26">
        <v>0.01</v>
      </c>
      <c r="AL453" s="26">
        <f>AJ453*(AK453/100)</f>
        <v>0</v>
      </c>
    </row>
    <row r="454" spans="1:38" x14ac:dyDescent="0.35">
      <c r="A454" s="23"/>
      <c r="B454" s="24"/>
      <c r="C454" s="23"/>
      <c r="D454" s="23"/>
      <c r="E454" s="23"/>
      <c r="F454" s="23"/>
      <c r="G454" s="24"/>
      <c r="H454" s="23"/>
      <c r="I454" s="23"/>
      <c r="J454" s="23"/>
      <c r="K454" s="23"/>
      <c r="L454" s="23"/>
      <c r="M454" s="23"/>
      <c r="N454" s="25"/>
      <c r="O454" s="26"/>
      <c r="P454" s="26"/>
      <c r="Q454" s="23"/>
      <c r="R454" s="23"/>
      <c r="S454" s="27"/>
      <c r="T454" s="23"/>
      <c r="U454" s="23"/>
      <c r="V454" s="24"/>
      <c r="W454" s="23"/>
      <c r="X454" s="23"/>
      <c r="Y454" s="23"/>
      <c r="Z454" s="23"/>
      <c r="AA454" s="28"/>
      <c r="AB454" s="26"/>
      <c r="AC454" s="26"/>
      <c r="AD454" s="28"/>
      <c r="AE454" s="28"/>
      <c r="AF454" s="26"/>
      <c r="AG454" s="26" t="s">
        <v>50</v>
      </c>
      <c r="AH454" s="26">
        <f>AH453</f>
        <v>147384</v>
      </c>
      <c r="AI454" s="26"/>
      <c r="AJ454" s="26">
        <f>AJ453</f>
        <v>0</v>
      </c>
      <c r="AK454" s="26"/>
      <c r="AL454" s="26">
        <f>AL453</f>
        <v>0</v>
      </c>
    </row>
    <row r="455" spans="1:38" x14ac:dyDescent="0.35">
      <c r="A455" s="23" t="s">
        <v>1627</v>
      </c>
      <c r="B455" s="24" t="s">
        <v>1628</v>
      </c>
      <c r="C455" s="23" t="s">
        <v>1629</v>
      </c>
      <c r="D455" s="23" t="s">
        <v>1630</v>
      </c>
      <c r="E455" s="23">
        <v>227</v>
      </c>
      <c r="F455" s="23" t="s">
        <v>1631</v>
      </c>
      <c r="G455" s="24" t="s">
        <v>1632</v>
      </c>
      <c r="H455" s="23" t="s">
        <v>42</v>
      </c>
      <c r="I455" s="23" t="s">
        <v>1633</v>
      </c>
      <c r="J455" s="23">
        <v>0</v>
      </c>
      <c r="K455" s="23">
        <v>1</v>
      </c>
      <c r="L455" s="23">
        <v>62</v>
      </c>
      <c r="M455" s="23" t="s">
        <v>44</v>
      </c>
      <c r="N455" s="25">
        <f>((J455*400)+(K455*100))+L455</f>
        <v>162</v>
      </c>
      <c r="O455" s="26">
        <v>1750</v>
      </c>
      <c r="P455" s="26">
        <f>N455*O455</f>
        <v>283500</v>
      </c>
      <c r="Q455" s="23">
        <v>1</v>
      </c>
      <c r="R455" s="23" t="s">
        <v>1627</v>
      </c>
      <c r="S455" s="27" t="s">
        <v>1628</v>
      </c>
      <c r="T455" s="23" t="s">
        <v>1629</v>
      </c>
      <c r="U455" s="23" t="s">
        <v>1634</v>
      </c>
      <c r="V455" s="24" t="s">
        <v>1635</v>
      </c>
      <c r="W455" s="23" t="s">
        <v>47</v>
      </c>
      <c r="X455" s="23" t="s">
        <v>206</v>
      </c>
      <c r="Y455" s="23" t="s">
        <v>49</v>
      </c>
      <c r="Z455" s="23">
        <v>81</v>
      </c>
      <c r="AA455" s="28">
        <v>100</v>
      </c>
      <c r="AB455" s="26">
        <v>6550</v>
      </c>
      <c r="AC455" s="26">
        <f>Z455*AB455</f>
        <v>530550</v>
      </c>
      <c r="AD455" s="28">
        <v>7</v>
      </c>
      <c r="AE455" s="28">
        <v>18</v>
      </c>
      <c r="AF455" s="26">
        <f>(AC455*(100-AE455))/100</f>
        <v>435051</v>
      </c>
      <c r="AG455" s="26">
        <f>P455+AF455</f>
        <v>718551</v>
      </c>
      <c r="AH455" s="26">
        <f>(AG455*AA455)/100</f>
        <v>718551</v>
      </c>
      <c r="AI455" s="26">
        <v>50000000</v>
      </c>
      <c r="AJ455" s="26">
        <f>IF((AI455-AH455) &gt; 1,0,IF((AI455-AH455)&lt;0,AH455-AI455,AI455-AH455))</f>
        <v>0</v>
      </c>
      <c r="AK455" s="26">
        <v>0.02</v>
      </c>
      <c r="AL455" s="26">
        <f>ROUND(AJ455*(AK455/100),2)</f>
        <v>0</v>
      </c>
    </row>
    <row r="456" spans="1:38" x14ac:dyDescent="0.35">
      <c r="A456" s="23"/>
      <c r="B456" s="24"/>
      <c r="C456" s="23"/>
      <c r="D456" s="23"/>
      <c r="E456" s="23"/>
      <c r="F456" s="23"/>
      <c r="G456" s="24"/>
      <c r="H456" s="23"/>
      <c r="I456" s="23"/>
      <c r="J456" s="23"/>
      <c r="K456" s="23"/>
      <c r="L456" s="23"/>
      <c r="M456" s="23"/>
      <c r="N456" s="25"/>
      <c r="O456" s="26"/>
      <c r="P456" s="26"/>
      <c r="Q456" s="23"/>
      <c r="R456" s="23"/>
      <c r="S456" s="27"/>
      <c r="T456" s="23"/>
      <c r="U456" s="23"/>
      <c r="V456" s="24"/>
      <c r="W456" s="23"/>
      <c r="X456" s="23"/>
      <c r="Y456" s="23"/>
      <c r="Z456" s="23"/>
      <c r="AA456" s="28"/>
      <c r="AB456" s="26"/>
      <c r="AC456" s="26"/>
      <c r="AD456" s="28"/>
      <c r="AE456" s="28"/>
      <c r="AF456" s="26"/>
      <c r="AG456" s="26" t="s">
        <v>50</v>
      </c>
      <c r="AH456" s="26">
        <f>AH455</f>
        <v>718551</v>
      </c>
      <c r="AI456" s="26"/>
      <c r="AJ456" s="26">
        <f>AJ455</f>
        <v>0</v>
      </c>
      <c r="AK456" s="26"/>
      <c r="AL456" s="26">
        <f>AL455</f>
        <v>0</v>
      </c>
    </row>
    <row r="457" spans="1:38" x14ac:dyDescent="0.35">
      <c r="A457" s="23" t="s">
        <v>1636</v>
      </c>
      <c r="B457" s="24" t="s">
        <v>1637</v>
      </c>
      <c r="C457" s="23" t="s">
        <v>1638</v>
      </c>
      <c r="D457" s="23" t="s">
        <v>1639</v>
      </c>
      <c r="E457" s="23">
        <v>228</v>
      </c>
      <c r="F457" s="23" t="s">
        <v>1640</v>
      </c>
      <c r="G457" s="24" t="s">
        <v>1641</v>
      </c>
      <c r="H457" s="23" t="s">
        <v>42</v>
      </c>
      <c r="I457" s="23" t="s">
        <v>1642</v>
      </c>
      <c r="J457" s="23">
        <v>0</v>
      </c>
      <c r="K457" s="23">
        <v>0</v>
      </c>
      <c r="L457" s="23">
        <v>99.75</v>
      </c>
      <c r="M457" s="23" t="s">
        <v>44</v>
      </c>
      <c r="N457" s="25">
        <f>((J457*400)+(K457*100))+L457</f>
        <v>99.75</v>
      </c>
      <c r="O457" s="26">
        <v>2000</v>
      </c>
      <c r="P457" s="26">
        <f>N457*O457</f>
        <v>199500</v>
      </c>
      <c r="Q457" s="23">
        <v>1</v>
      </c>
      <c r="R457" s="23" t="s">
        <v>1636</v>
      </c>
      <c r="S457" s="27" t="s">
        <v>1637</v>
      </c>
      <c r="T457" s="23" t="s">
        <v>1638</v>
      </c>
      <c r="U457" s="23" t="s">
        <v>1643</v>
      </c>
      <c r="V457" s="24" t="s">
        <v>1644</v>
      </c>
      <c r="W457" s="23" t="s">
        <v>47</v>
      </c>
      <c r="X457" s="23" t="s">
        <v>48</v>
      </c>
      <c r="Y457" s="23" t="s">
        <v>49</v>
      </c>
      <c r="Z457" s="23">
        <v>60</v>
      </c>
      <c r="AA457" s="28">
        <v>100</v>
      </c>
      <c r="AB457" s="26">
        <v>6550</v>
      </c>
      <c r="AC457" s="26">
        <f>Z457*AB457</f>
        <v>393000</v>
      </c>
      <c r="AD457" s="28">
        <v>22</v>
      </c>
      <c r="AE457" s="28">
        <v>34</v>
      </c>
      <c r="AF457" s="26">
        <f>(AC457*(100-AE457))/100</f>
        <v>259380</v>
      </c>
      <c r="AG457" s="26">
        <f>P457+AF457</f>
        <v>458880</v>
      </c>
      <c r="AH457" s="26">
        <f>(AG457*AA457)/100</f>
        <v>458880</v>
      </c>
      <c r="AI457" s="26">
        <v>50000000</v>
      </c>
      <c r="AJ457" s="26">
        <f>IF((AI457-AH457) &gt; 1,0,IF((AI457-AH457)&lt;0,AH457-AI457,AI457-AH457))</f>
        <v>0</v>
      </c>
      <c r="AK457" s="26">
        <v>0.02</v>
      </c>
      <c r="AL457" s="26">
        <f>ROUND(AJ457*(AK457/100),2)</f>
        <v>0</v>
      </c>
    </row>
    <row r="458" spans="1:38" x14ac:dyDescent="0.35">
      <c r="A458" s="23"/>
      <c r="B458" s="24"/>
      <c r="C458" s="23"/>
      <c r="D458" s="23"/>
      <c r="E458" s="23"/>
      <c r="F458" s="23"/>
      <c r="G458" s="24"/>
      <c r="H458" s="23"/>
      <c r="I458" s="23"/>
      <c r="J458" s="23">
        <v>0</v>
      </c>
      <c r="K458" s="23">
        <v>0</v>
      </c>
      <c r="L458" s="23">
        <v>20.25</v>
      </c>
      <c r="M458" s="23" t="s">
        <v>44</v>
      </c>
      <c r="N458" s="25">
        <f>((J458*400)+(K458*100))+L458</f>
        <v>20.25</v>
      </c>
      <c r="O458" s="26">
        <v>2000</v>
      </c>
      <c r="P458" s="26">
        <f>N458*O458</f>
        <v>40500</v>
      </c>
      <c r="Q458" s="23">
        <v>1</v>
      </c>
      <c r="R458" s="23" t="s">
        <v>1636</v>
      </c>
      <c r="S458" s="27" t="s">
        <v>1637</v>
      </c>
      <c r="T458" s="23" t="s">
        <v>1638</v>
      </c>
      <c r="U458" s="23" t="s">
        <v>1643</v>
      </c>
      <c r="V458" s="24" t="s">
        <v>1645</v>
      </c>
      <c r="W458" s="23" t="s">
        <v>47</v>
      </c>
      <c r="X458" s="23" t="s">
        <v>206</v>
      </c>
      <c r="Y458" s="23" t="s">
        <v>49</v>
      </c>
      <c r="Z458" s="23">
        <v>81</v>
      </c>
      <c r="AA458" s="28">
        <v>100</v>
      </c>
      <c r="AB458" s="26">
        <v>6550</v>
      </c>
      <c r="AC458" s="26">
        <f>Z458*AB458</f>
        <v>530550</v>
      </c>
      <c r="AD458" s="28">
        <v>7</v>
      </c>
      <c r="AE458" s="28">
        <v>18</v>
      </c>
      <c r="AF458" s="26">
        <f>(AC458*(100-AE458))/100</f>
        <v>435051</v>
      </c>
      <c r="AG458" s="26">
        <f>P458+AF458</f>
        <v>475551</v>
      </c>
      <c r="AH458" s="26">
        <f>(AG458*AA458)/100</f>
        <v>475551</v>
      </c>
      <c r="AI458" s="26">
        <v>50000000</v>
      </c>
      <c r="AJ458" s="26">
        <f>IF((AI458-AH458) &gt; 1,0,IF((AI458-AH458)&lt;0,AH458-AI458,AI458-AH458))</f>
        <v>0</v>
      </c>
      <c r="AK458" s="26">
        <v>0.02</v>
      </c>
      <c r="AL458" s="26">
        <f>ROUND(AJ458*(AK458/100),2)</f>
        <v>0</v>
      </c>
    </row>
    <row r="459" spans="1:38" x14ac:dyDescent="0.35">
      <c r="A459" s="23"/>
      <c r="B459" s="24"/>
      <c r="C459" s="23"/>
      <c r="D459" s="23"/>
      <c r="E459" s="23"/>
      <c r="F459" s="23"/>
      <c r="G459" s="24"/>
      <c r="H459" s="23"/>
      <c r="I459" s="23"/>
      <c r="J459" s="23"/>
      <c r="K459" s="23"/>
      <c r="L459" s="23"/>
      <c r="M459" s="23"/>
      <c r="N459" s="25"/>
      <c r="O459" s="26"/>
      <c r="P459" s="26"/>
      <c r="Q459" s="23"/>
      <c r="R459" s="23"/>
      <c r="S459" s="27"/>
      <c r="T459" s="23"/>
      <c r="U459" s="23"/>
      <c r="V459" s="24"/>
      <c r="W459" s="23"/>
      <c r="X459" s="23"/>
      <c r="Y459" s="23"/>
      <c r="Z459" s="23"/>
      <c r="AA459" s="28"/>
      <c r="AB459" s="26"/>
      <c r="AC459" s="26"/>
      <c r="AD459" s="28"/>
      <c r="AE459" s="28"/>
      <c r="AF459" s="26"/>
      <c r="AG459" s="26" t="s">
        <v>50</v>
      </c>
      <c r="AH459" s="26">
        <f>SUM(AH457:AH458)</f>
        <v>934431</v>
      </c>
      <c r="AI459" s="26"/>
      <c r="AJ459" s="26">
        <f>SUM(AJ457:AJ458)</f>
        <v>0</v>
      </c>
      <c r="AK459" s="26"/>
      <c r="AL459" s="26">
        <f>SUM(AL457:AL458)</f>
        <v>0</v>
      </c>
    </row>
    <row r="460" spans="1:38" x14ac:dyDescent="0.35">
      <c r="A460" s="23" t="s">
        <v>1646</v>
      </c>
      <c r="B460" s="24"/>
      <c r="C460" s="23" t="s">
        <v>1647</v>
      </c>
      <c r="D460" s="23" t="s">
        <v>1648</v>
      </c>
      <c r="E460" s="23">
        <v>229</v>
      </c>
      <c r="F460" s="23" t="s">
        <v>1649</v>
      </c>
      <c r="G460" s="24" t="s">
        <v>1650</v>
      </c>
      <c r="H460" s="23" t="s">
        <v>42</v>
      </c>
      <c r="I460" s="23" t="s">
        <v>1651</v>
      </c>
      <c r="J460" s="23">
        <v>0</v>
      </c>
      <c r="K460" s="23">
        <v>0</v>
      </c>
      <c r="L460" s="23">
        <v>73</v>
      </c>
      <c r="M460" s="23" t="s">
        <v>58</v>
      </c>
      <c r="N460" s="25">
        <f>((J460*400)+(K460*100))+L460</f>
        <v>73</v>
      </c>
      <c r="O460" s="26">
        <v>180</v>
      </c>
      <c r="P460" s="26">
        <f>N460*O460</f>
        <v>13140</v>
      </c>
      <c r="Q460" s="23"/>
      <c r="R460" s="23"/>
      <c r="S460" s="27"/>
      <c r="T460" s="23"/>
      <c r="U460" s="23"/>
      <c r="V460" s="24"/>
      <c r="W460" s="23"/>
      <c r="X460" s="23"/>
      <c r="Y460" s="23"/>
      <c r="Z460" s="23"/>
      <c r="AA460" s="28"/>
      <c r="AB460" s="26"/>
      <c r="AC460" s="26"/>
      <c r="AD460" s="28"/>
      <c r="AE460" s="28"/>
      <c r="AF460" s="26"/>
      <c r="AG460" s="26">
        <f>AF460+P460</f>
        <v>13140</v>
      </c>
      <c r="AH460" s="26">
        <f>AG460</f>
        <v>13140</v>
      </c>
      <c r="AI460" s="26">
        <v>50000000</v>
      </c>
      <c r="AJ460" s="26">
        <f>IF((AI460-AH460) &gt; 1,0,IF((AI460-AH460)&lt;0,AH460-AI460,AI460-AH460))</f>
        <v>0</v>
      </c>
      <c r="AK460" s="26">
        <v>0.01</v>
      </c>
      <c r="AL460" s="26">
        <f>AJ460*(AK460/100)</f>
        <v>0</v>
      </c>
    </row>
    <row r="461" spans="1:38" x14ac:dyDescent="0.35">
      <c r="A461" s="23"/>
      <c r="B461" s="24"/>
      <c r="C461" s="23"/>
      <c r="D461" s="23"/>
      <c r="E461" s="23">
        <v>230</v>
      </c>
      <c r="F461" s="23" t="s">
        <v>1652</v>
      </c>
      <c r="G461" s="24" t="s">
        <v>1653</v>
      </c>
      <c r="H461" s="23" t="s">
        <v>437</v>
      </c>
      <c r="I461" s="23" t="s">
        <v>1654</v>
      </c>
      <c r="J461" s="23">
        <v>21</v>
      </c>
      <c r="K461" s="23">
        <v>1</v>
      </c>
      <c r="L461" s="23">
        <v>59</v>
      </c>
      <c r="M461" s="23" t="s">
        <v>58</v>
      </c>
      <c r="N461" s="25">
        <f>((J461*400)+(K461*100))+L461</f>
        <v>8559</v>
      </c>
      <c r="O461" s="26">
        <v>180</v>
      </c>
      <c r="P461" s="26">
        <f>N461*O461</f>
        <v>1540620</v>
      </c>
      <c r="Q461" s="23"/>
      <c r="R461" s="23"/>
      <c r="S461" s="27"/>
      <c r="T461" s="23"/>
      <c r="U461" s="23"/>
      <c r="V461" s="24"/>
      <c r="W461" s="23"/>
      <c r="X461" s="23"/>
      <c r="Y461" s="23"/>
      <c r="Z461" s="23"/>
      <c r="AA461" s="28"/>
      <c r="AB461" s="26"/>
      <c r="AC461" s="26"/>
      <c r="AD461" s="28"/>
      <c r="AE461" s="28"/>
      <c r="AF461" s="26"/>
      <c r="AG461" s="26">
        <f>AF461+P461</f>
        <v>1540620</v>
      </c>
      <c r="AH461" s="26">
        <f>AG461</f>
        <v>1540620</v>
      </c>
      <c r="AI461" s="26">
        <v>0</v>
      </c>
      <c r="AJ461" s="26">
        <f>IF((AI461-AH461) &gt; 1,0,IF((AI461-AH461)&lt;0,AH461-AI461,AI461-AH461))</f>
        <v>1540620</v>
      </c>
      <c r="AK461" s="26">
        <v>0.01</v>
      </c>
      <c r="AL461" s="26">
        <f>AJ461*(AK461/100)</f>
        <v>154.06200000000001</v>
      </c>
    </row>
    <row r="462" spans="1:38" x14ac:dyDescent="0.35">
      <c r="A462" s="23"/>
      <c r="B462" s="24"/>
      <c r="C462" s="23"/>
      <c r="D462" s="23"/>
      <c r="E462" s="23">
        <v>231</v>
      </c>
      <c r="F462" s="23" t="s">
        <v>1655</v>
      </c>
      <c r="G462" s="24" t="s">
        <v>1656</v>
      </c>
      <c r="H462" s="23" t="s">
        <v>42</v>
      </c>
      <c r="I462" s="23" t="s">
        <v>1657</v>
      </c>
      <c r="J462" s="23">
        <v>0</v>
      </c>
      <c r="K462" s="23">
        <v>2</v>
      </c>
      <c r="L462" s="23">
        <v>70</v>
      </c>
      <c r="M462" s="23" t="s">
        <v>44</v>
      </c>
      <c r="N462" s="25">
        <f>((J462*400)+(K462*100))+L462</f>
        <v>270</v>
      </c>
      <c r="O462" s="26">
        <v>500</v>
      </c>
      <c r="P462" s="26">
        <f>N462*O462</f>
        <v>135000</v>
      </c>
      <c r="Q462" s="23">
        <v>1</v>
      </c>
      <c r="R462" s="23" t="s">
        <v>1646</v>
      </c>
      <c r="S462" s="27"/>
      <c r="T462" s="23" t="s">
        <v>1647</v>
      </c>
      <c r="U462" s="23" t="s">
        <v>1658</v>
      </c>
      <c r="V462" s="24" t="s">
        <v>1659</v>
      </c>
      <c r="W462" s="23" t="s">
        <v>47</v>
      </c>
      <c r="X462" s="23" t="s">
        <v>48</v>
      </c>
      <c r="Y462" s="23" t="s">
        <v>49</v>
      </c>
      <c r="Z462" s="23">
        <v>80</v>
      </c>
      <c r="AA462" s="28">
        <v>100</v>
      </c>
      <c r="AB462" s="26">
        <v>6550</v>
      </c>
      <c r="AC462" s="26">
        <f>Z462*AB462</f>
        <v>524000</v>
      </c>
      <c r="AD462" s="28">
        <v>22</v>
      </c>
      <c r="AE462" s="28">
        <v>34</v>
      </c>
      <c r="AF462" s="26">
        <f>(AC462*(100-AE462))/100</f>
        <v>345840</v>
      </c>
      <c r="AG462" s="26">
        <f>P462+AF462</f>
        <v>480840</v>
      </c>
      <c r="AH462" s="26">
        <f>(AG462*AA462)/100</f>
        <v>480840</v>
      </c>
      <c r="AI462" s="26">
        <v>50000000</v>
      </c>
      <c r="AJ462" s="26">
        <f>IF((AI462-AH462) &gt; 1,0,IF((AI462-AH462)&lt;0,AH462-AI462,AI462-AH462))</f>
        <v>0</v>
      </c>
      <c r="AK462" s="26">
        <v>0.02</v>
      </c>
      <c r="AL462" s="26">
        <f>ROUND(AJ462*(AK462/100),2)</f>
        <v>0</v>
      </c>
    </row>
    <row r="463" spans="1:38" x14ac:dyDescent="0.35">
      <c r="A463" s="23"/>
      <c r="B463" s="24"/>
      <c r="C463" s="23"/>
      <c r="D463" s="23"/>
      <c r="E463" s="23"/>
      <c r="F463" s="23"/>
      <c r="G463" s="24"/>
      <c r="H463" s="23"/>
      <c r="I463" s="23"/>
      <c r="J463" s="23">
        <v>0</v>
      </c>
      <c r="K463" s="23">
        <v>0</v>
      </c>
      <c r="L463" s="23">
        <v>18</v>
      </c>
      <c r="M463" s="23" t="s">
        <v>44</v>
      </c>
      <c r="N463" s="25">
        <f>((J463*400)+(K463*100))+L463</f>
        <v>18</v>
      </c>
      <c r="O463" s="26">
        <v>500</v>
      </c>
      <c r="P463" s="26">
        <f>N463*O463</f>
        <v>9000</v>
      </c>
      <c r="Q463" s="23">
        <v>1</v>
      </c>
      <c r="R463" s="23" t="s">
        <v>1646</v>
      </c>
      <c r="S463" s="27"/>
      <c r="T463" s="23" t="s">
        <v>1647</v>
      </c>
      <c r="U463" s="23" t="s">
        <v>1658</v>
      </c>
      <c r="V463" s="24" t="s">
        <v>1660</v>
      </c>
      <c r="W463" s="23" t="s">
        <v>47</v>
      </c>
      <c r="X463" s="23" t="s">
        <v>48</v>
      </c>
      <c r="Y463" s="23" t="s">
        <v>49</v>
      </c>
      <c r="Z463" s="23">
        <v>72</v>
      </c>
      <c r="AA463" s="28">
        <v>100</v>
      </c>
      <c r="AB463" s="26">
        <v>6550</v>
      </c>
      <c r="AC463" s="26">
        <f>Z463*AB463</f>
        <v>471600</v>
      </c>
      <c r="AD463" s="28">
        <v>22</v>
      </c>
      <c r="AE463" s="28">
        <v>34</v>
      </c>
      <c r="AF463" s="26">
        <f>(AC463*(100-AE463))/100</f>
        <v>311256</v>
      </c>
      <c r="AG463" s="26">
        <f>P463+AF463</f>
        <v>320256</v>
      </c>
      <c r="AH463" s="26">
        <f>(AG463*AA463)/100</f>
        <v>320256</v>
      </c>
      <c r="AI463" s="26">
        <v>50000000</v>
      </c>
      <c r="AJ463" s="26">
        <f>IF((AI463-AH463) &gt; 1,0,IF((AI463-AH463)&lt;0,AH463-AI463,AI463-AH463))</f>
        <v>0</v>
      </c>
      <c r="AK463" s="26">
        <v>0.02</v>
      </c>
      <c r="AL463" s="26">
        <f>ROUND(AJ463*(AK463/100),2)</f>
        <v>0</v>
      </c>
    </row>
    <row r="464" spans="1:38" x14ac:dyDescent="0.35">
      <c r="A464" s="23"/>
      <c r="B464" s="24"/>
      <c r="C464" s="23"/>
      <c r="D464" s="23"/>
      <c r="E464" s="23"/>
      <c r="F464" s="23"/>
      <c r="G464" s="24"/>
      <c r="H464" s="23"/>
      <c r="I464" s="23"/>
      <c r="J464" s="23"/>
      <c r="K464" s="23"/>
      <c r="L464" s="23"/>
      <c r="M464" s="23"/>
      <c r="N464" s="25"/>
      <c r="O464" s="26"/>
      <c r="P464" s="26"/>
      <c r="Q464" s="23"/>
      <c r="R464" s="23"/>
      <c r="S464" s="27"/>
      <c r="T464" s="23"/>
      <c r="U464" s="23"/>
      <c r="V464" s="24"/>
      <c r="W464" s="23"/>
      <c r="X464" s="23"/>
      <c r="Y464" s="23"/>
      <c r="Z464" s="23"/>
      <c r="AA464" s="28"/>
      <c r="AB464" s="26"/>
      <c r="AC464" s="26"/>
      <c r="AD464" s="28"/>
      <c r="AE464" s="28"/>
      <c r="AF464" s="26"/>
      <c r="AG464" s="26" t="s">
        <v>50</v>
      </c>
      <c r="AH464" s="26">
        <f>SUM(AH460:AH463)</f>
        <v>2354856</v>
      </c>
      <c r="AI464" s="26"/>
      <c r="AJ464" s="26">
        <f>SUM(AJ460:AJ463)</f>
        <v>1540620</v>
      </c>
      <c r="AK464" s="26"/>
      <c r="AL464" s="26">
        <f>SUM(AL460:AL463)</f>
        <v>154.06200000000001</v>
      </c>
    </row>
    <row r="465" spans="1:38" x14ac:dyDescent="0.35">
      <c r="A465" s="23" t="s">
        <v>1661</v>
      </c>
      <c r="B465" s="24" t="s">
        <v>1662</v>
      </c>
      <c r="C465" s="23" t="s">
        <v>1663</v>
      </c>
      <c r="D465" s="23" t="s">
        <v>1664</v>
      </c>
      <c r="E465" s="23">
        <v>232</v>
      </c>
      <c r="F465" s="23" t="s">
        <v>1665</v>
      </c>
      <c r="G465" s="24" t="s">
        <v>1666</v>
      </c>
      <c r="H465" s="23" t="s">
        <v>42</v>
      </c>
      <c r="I465" s="23" t="s">
        <v>1667</v>
      </c>
      <c r="J465" s="23">
        <v>0</v>
      </c>
      <c r="K465" s="23">
        <v>1</v>
      </c>
      <c r="L465" s="23">
        <v>55</v>
      </c>
      <c r="M465" s="23" t="s">
        <v>58</v>
      </c>
      <c r="N465" s="25">
        <f>((J465*400)+(K465*100))+L465</f>
        <v>155</v>
      </c>
      <c r="O465" s="26">
        <v>500</v>
      </c>
      <c r="P465" s="26">
        <f>N465*O465</f>
        <v>77500</v>
      </c>
      <c r="Q465" s="23"/>
      <c r="R465" s="23"/>
      <c r="S465" s="27"/>
      <c r="T465" s="23"/>
      <c r="U465" s="23"/>
      <c r="V465" s="24"/>
      <c r="W465" s="23"/>
      <c r="X465" s="23"/>
      <c r="Y465" s="23"/>
      <c r="Z465" s="23"/>
      <c r="AA465" s="28"/>
      <c r="AB465" s="26"/>
      <c r="AC465" s="26"/>
      <c r="AD465" s="28"/>
      <c r="AE465" s="28"/>
      <c r="AF465" s="26"/>
      <c r="AG465" s="26">
        <f>AF465+P465</f>
        <v>77500</v>
      </c>
      <c r="AH465" s="26">
        <f>AG465</f>
        <v>77500</v>
      </c>
      <c r="AI465" s="26">
        <v>50000000</v>
      </c>
      <c r="AJ465" s="26">
        <f>IF((AI465-AH465) &gt; 1,0,IF((AI465-AH465)&lt;0,AH465-AI465,AI465-AH465))</f>
        <v>0</v>
      </c>
      <c r="AK465" s="26">
        <v>0.01</v>
      </c>
      <c r="AL465" s="26">
        <f>AJ465*(AK465/100)</f>
        <v>0</v>
      </c>
    </row>
    <row r="466" spans="1:38" x14ac:dyDescent="0.35">
      <c r="A466" s="23"/>
      <c r="B466" s="24"/>
      <c r="C466" s="23"/>
      <c r="D466" s="23"/>
      <c r="E466" s="23"/>
      <c r="F466" s="23"/>
      <c r="G466" s="24"/>
      <c r="H466" s="23"/>
      <c r="I466" s="23"/>
      <c r="J466" s="23"/>
      <c r="K466" s="23"/>
      <c r="L466" s="23"/>
      <c r="M466" s="23"/>
      <c r="N466" s="25"/>
      <c r="O466" s="26"/>
      <c r="P466" s="26"/>
      <c r="Q466" s="23"/>
      <c r="R466" s="23"/>
      <c r="S466" s="27"/>
      <c r="T466" s="23"/>
      <c r="U466" s="23"/>
      <c r="V466" s="24"/>
      <c r="W466" s="23"/>
      <c r="X466" s="23"/>
      <c r="Y466" s="23"/>
      <c r="Z466" s="23"/>
      <c r="AA466" s="28"/>
      <c r="AB466" s="26"/>
      <c r="AC466" s="26"/>
      <c r="AD466" s="28"/>
      <c r="AE466" s="28"/>
      <c r="AF466" s="26"/>
      <c r="AG466" s="26" t="s">
        <v>50</v>
      </c>
      <c r="AH466" s="26">
        <f>AH465</f>
        <v>77500</v>
      </c>
      <c r="AI466" s="26"/>
      <c r="AJ466" s="26">
        <f>AJ465</f>
        <v>0</v>
      </c>
      <c r="AK466" s="26"/>
      <c r="AL466" s="26">
        <f>AL465</f>
        <v>0</v>
      </c>
    </row>
    <row r="467" spans="1:38" x14ac:dyDescent="0.35">
      <c r="A467" s="23" t="s">
        <v>1668</v>
      </c>
      <c r="B467" s="24" t="s">
        <v>1669</v>
      </c>
      <c r="C467" s="23" t="s">
        <v>1670</v>
      </c>
      <c r="D467" s="23" t="s">
        <v>1671</v>
      </c>
      <c r="E467" s="23">
        <v>233</v>
      </c>
      <c r="F467" s="23" t="s">
        <v>1672</v>
      </c>
      <c r="G467" s="24" t="s">
        <v>1673</v>
      </c>
      <c r="H467" s="23" t="s">
        <v>103</v>
      </c>
      <c r="I467" s="23" t="s">
        <v>1674</v>
      </c>
      <c r="J467" s="23">
        <v>4</v>
      </c>
      <c r="K467" s="23">
        <v>2</v>
      </c>
      <c r="L467" s="23">
        <v>95</v>
      </c>
      <c r="M467" s="23" t="s">
        <v>58</v>
      </c>
      <c r="N467" s="25">
        <f>((J467*400)+(K467*100))+L467</f>
        <v>1895</v>
      </c>
      <c r="O467" s="26">
        <v>180</v>
      </c>
      <c r="P467" s="26">
        <f>N467*O467</f>
        <v>341100</v>
      </c>
      <c r="Q467" s="23"/>
      <c r="R467" s="23"/>
      <c r="S467" s="27"/>
      <c r="T467" s="23"/>
      <c r="U467" s="23"/>
      <c r="V467" s="24"/>
      <c r="W467" s="23"/>
      <c r="X467" s="23"/>
      <c r="Y467" s="23"/>
      <c r="Z467" s="23"/>
      <c r="AA467" s="28"/>
      <c r="AB467" s="26"/>
      <c r="AC467" s="26"/>
      <c r="AD467" s="28"/>
      <c r="AE467" s="28"/>
      <c r="AF467" s="26"/>
      <c r="AG467" s="26">
        <f>AF467+P467</f>
        <v>341100</v>
      </c>
      <c r="AH467" s="26">
        <f>AG467</f>
        <v>341100</v>
      </c>
      <c r="AI467" s="26">
        <v>0</v>
      </c>
      <c r="AJ467" s="26">
        <f>IF((AI467-AH467) &gt; 1,0,IF((AI467-AH467)&lt;0,AH467-AI467,AI467-AH467))</f>
        <v>341100</v>
      </c>
      <c r="AK467" s="26">
        <v>0.01</v>
      </c>
      <c r="AL467" s="26">
        <f>AJ467*(AK467/100)</f>
        <v>34.11</v>
      </c>
    </row>
    <row r="468" spans="1:38" x14ac:dyDescent="0.35">
      <c r="A468" s="23"/>
      <c r="B468" s="24"/>
      <c r="C468" s="23"/>
      <c r="D468" s="23"/>
      <c r="E468" s="23">
        <v>234</v>
      </c>
      <c r="F468" s="23" t="s">
        <v>1675</v>
      </c>
      <c r="G468" s="24" t="s">
        <v>1676</v>
      </c>
      <c r="H468" s="23" t="s">
        <v>103</v>
      </c>
      <c r="I468" s="23" t="s">
        <v>1677</v>
      </c>
      <c r="J468" s="23">
        <v>9</v>
      </c>
      <c r="K468" s="23">
        <v>2</v>
      </c>
      <c r="L468" s="23">
        <v>30</v>
      </c>
      <c r="M468" s="23" t="s">
        <v>58</v>
      </c>
      <c r="N468" s="25">
        <f>((J468*400)+(K468*100))+L468</f>
        <v>3830</v>
      </c>
      <c r="O468" s="26">
        <v>180</v>
      </c>
      <c r="P468" s="26">
        <f>N468*O468</f>
        <v>689400</v>
      </c>
      <c r="Q468" s="23"/>
      <c r="R468" s="23"/>
      <c r="S468" s="27"/>
      <c r="T468" s="23"/>
      <c r="U468" s="23"/>
      <c r="V468" s="24"/>
      <c r="W468" s="23"/>
      <c r="X468" s="23"/>
      <c r="Y468" s="23"/>
      <c r="Z468" s="23"/>
      <c r="AA468" s="28"/>
      <c r="AB468" s="26"/>
      <c r="AC468" s="26"/>
      <c r="AD468" s="28"/>
      <c r="AE468" s="28"/>
      <c r="AF468" s="26"/>
      <c r="AG468" s="26">
        <f>AF468+P468</f>
        <v>689400</v>
      </c>
      <c r="AH468" s="26">
        <f>AG468</f>
        <v>689400</v>
      </c>
      <c r="AI468" s="26">
        <v>0</v>
      </c>
      <c r="AJ468" s="26">
        <f>IF((AI468-AH468) &gt; 1,0,IF((AI468-AH468)&lt;0,AH468-AI468,AI468-AH468))</f>
        <v>689400</v>
      </c>
      <c r="AK468" s="26">
        <v>0.01</v>
      </c>
      <c r="AL468" s="26">
        <f>AJ468*(AK468/100)</f>
        <v>68.94</v>
      </c>
    </row>
    <row r="469" spans="1:38" x14ac:dyDescent="0.35">
      <c r="A469" s="23"/>
      <c r="B469" s="24"/>
      <c r="C469" s="23"/>
      <c r="D469" s="23"/>
      <c r="E469" s="23">
        <v>235</v>
      </c>
      <c r="F469" s="23" t="s">
        <v>1678</v>
      </c>
      <c r="G469" s="24" t="s">
        <v>1679</v>
      </c>
      <c r="H469" s="23" t="s">
        <v>103</v>
      </c>
      <c r="I469" s="23" t="s">
        <v>1680</v>
      </c>
      <c r="J469" s="23">
        <v>1</v>
      </c>
      <c r="K469" s="23">
        <v>1</v>
      </c>
      <c r="L469" s="23">
        <v>68</v>
      </c>
      <c r="M469" s="23" t="s">
        <v>44</v>
      </c>
      <c r="N469" s="25">
        <f>((J469*400)+(K469*100))+L469</f>
        <v>568</v>
      </c>
      <c r="O469" s="26">
        <v>180</v>
      </c>
      <c r="P469" s="26">
        <f>N469*O469</f>
        <v>102240</v>
      </c>
      <c r="Q469" s="23">
        <v>1</v>
      </c>
      <c r="R469" s="23" t="s">
        <v>1681</v>
      </c>
      <c r="S469" s="27"/>
      <c r="T469" s="23" t="s">
        <v>1682</v>
      </c>
      <c r="U469" s="23" t="s">
        <v>1683</v>
      </c>
      <c r="V469" s="24" t="s">
        <v>1684</v>
      </c>
      <c r="W469" s="23" t="s">
        <v>47</v>
      </c>
      <c r="X469" s="23" t="s">
        <v>48</v>
      </c>
      <c r="Y469" s="23" t="s">
        <v>49</v>
      </c>
      <c r="Z469" s="23">
        <v>138</v>
      </c>
      <c r="AA469" s="28">
        <v>100</v>
      </c>
      <c r="AB469" s="26">
        <v>6550</v>
      </c>
      <c r="AC469" s="26">
        <f>Z469*AB469</f>
        <v>903900</v>
      </c>
      <c r="AD469" s="28">
        <v>20</v>
      </c>
      <c r="AE469" s="28">
        <v>30</v>
      </c>
      <c r="AF469" s="26">
        <f>(AC469*(100-AE469))/100</f>
        <v>632730</v>
      </c>
      <c r="AG469" s="26">
        <f>P469+AF469</f>
        <v>734970</v>
      </c>
      <c r="AH469" s="26">
        <f>(AG469*AA469)/100</f>
        <v>734970</v>
      </c>
      <c r="AI469" s="26">
        <f>IF(AF469&lt;=10000000,AF469,10000000)</f>
        <v>632730</v>
      </c>
      <c r="AJ469" s="26">
        <f>IF((AI469-AH469) &gt; 1,0,IF((AI469-AH469)&lt;0,AH469-AI469,AI469-AH469))</f>
        <v>102240</v>
      </c>
      <c r="AK469" s="26">
        <v>0.02</v>
      </c>
      <c r="AL469" s="26">
        <f>ROUND(AJ469*(AK469/100),2)</f>
        <v>20.45</v>
      </c>
    </row>
    <row r="470" spans="1:38" x14ac:dyDescent="0.35">
      <c r="A470" s="23"/>
      <c r="B470" s="24"/>
      <c r="C470" s="23"/>
      <c r="D470" s="23"/>
      <c r="E470" s="23"/>
      <c r="F470" s="23"/>
      <c r="G470" s="24"/>
      <c r="H470" s="23"/>
      <c r="I470" s="23"/>
      <c r="J470" s="23">
        <v>0</v>
      </c>
      <c r="K470" s="23">
        <v>0</v>
      </c>
      <c r="L470" s="23">
        <v>28</v>
      </c>
      <c r="M470" s="23" t="s">
        <v>44</v>
      </c>
      <c r="N470" s="25">
        <f>((J470*400)+(K470*100))+L470</f>
        <v>28</v>
      </c>
      <c r="O470" s="26">
        <v>180</v>
      </c>
      <c r="P470" s="26">
        <f>N470*O470</f>
        <v>5040</v>
      </c>
      <c r="Q470" s="23">
        <v>1</v>
      </c>
      <c r="R470" s="23" t="s">
        <v>1685</v>
      </c>
      <c r="S470" s="27"/>
      <c r="T470" s="23" t="s">
        <v>1686</v>
      </c>
      <c r="U470" s="23" t="s">
        <v>1687</v>
      </c>
      <c r="V470" s="24" t="s">
        <v>1688</v>
      </c>
      <c r="W470" s="23" t="s">
        <v>47</v>
      </c>
      <c r="X470" s="23" t="s">
        <v>206</v>
      </c>
      <c r="Y470" s="23" t="s">
        <v>49</v>
      </c>
      <c r="Z470" s="23">
        <v>112</v>
      </c>
      <c r="AA470" s="28">
        <v>100</v>
      </c>
      <c r="AB470" s="26">
        <v>6550</v>
      </c>
      <c r="AC470" s="26">
        <f>Z470*AB470</f>
        <v>733600</v>
      </c>
      <c r="AD470" s="28">
        <v>28</v>
      </c>
      <c r="AE470" s="28">
        <v>85</v>
      </c>
      <c r="AF470" s="26">
        <f>(AC470*(100-AE470))/100</f>
        <v>110040</v>
      </c>
      <c r="AG470" s="26">
        <f>P470+AF470</f>
        <v>115080</v>
      </c>
      <c r="AH470" s="26">
        <f>(AG470*AA470)/100</f>
        <v>115080</v>
      </c>
      <c r="AI470" s="26">
        <f>IF(AF470&lt;=10000000,AF470,10000000)</f>
        <v>110040</v>
      </c>
      <c r="AJ470" s="26">
        <f>IF((AI470-AH470) &gt; 1,0,IF((AI470-AH470)&lt;0,AH470-AI470,AI470-AH470))</f>
        <v>5040</v>
      </c>
      <c r="AK470" s="26">
        <v>0.02</v>
      </c>
      <c r="AL470" s="26">
        <f>ROUND(AJ470*(AK470/100),2)</f>
        <v>1.01</v>
      </c>
    </row>
    <row r="471" spans="1:38" x14ac:dyDescent="0.35">
      <c r="A471" s="23"/>
      <c r="B471" s="24"/>
      <c r="C471" s="23"/>
      <c r="D471" s="23"/>
      <c r="E471" s="23"/>
      <c r="F471" s="23"/>
      <c r="G471" s="24"/>
      <c r="H471" s="23"/>
      <c r="I471" s="23"/>
      <c r="J471" s="23"/>
      <c r="K471" s="23"/>
      <c r="L471" s="23"/>
      <c r="M471" s="23"/>
      <c r="N471" s="25"/>
      <c r="O471" s="26"/>
      <c r="P471" s="26"/>
      <c r="Q471" s="23"/>
      <c r="R471" s="23"/>
      <c r="S471" s="27"/>
      <c r="T471" s="23"/>
      <c r="U471" s="23"/>
      <c r="V471" s="24"/>
      <c r="W471" s="23"/>
      <c r="X471" s="23"/>
      <c r="Y471" s="23"/>
      <c r="Z471" s="23"/>
      <c r="AA471" s="28"/>
      <c r="AB471" s="26"/>
      <c r="AC471" s="26"/>
      <c r="AD471" s="28"/>
      <c r="AE471" s="28"/>
      <c r="AF471" s="26"/>
      <c r="AG471" s="26" t="s">
        <v>50</v>
      </c>
      <c r="AH471" s="26">
        <f>SUM(AH467:AH470)</f>
        <v>1880550</v>
      </c>
      <c r="AI471" s="26"/>
      <c r="AJ471" s="26">
        <f>SUM(AJ467:AJ470)</f>
        <v>1137780</v>
      </c>
      <c r="AK471" s="26"/>
      <c r="AL471" s="26">
        <f>SUM(AL467:AL470)</f>
        <v>124.51</v>
      </c>
    </row>
    <row r="472" spans="1:38" x14ac:dyDescent="0.35">
      <c r="A472" s="23" t="s">
        <v>1689</v>
      </c>
      <c r="B472" s="24" t="s">
        <v>1690</v>
      </c>
      <c r="C472" s="23" t="s">
        <v>1691</v>
      </c>
      <c r="D472" s="23" t="s">
        <v>1692</v>
      </c>
      <c r="E472" s="23">
        <v>236</v>
      </c>
      <c r="F472" s="23" t="s">
        <v>1693</v>
      </c>
      <c r="G472" s="24" t="s">
        <v>1694</v>
      </c>
      <c r="H472" s="23" t="s">
        <v>42</v>
      </c>
      <c r="I472" s="23" t="s">
        <v>1695</v>
      </c>
      <c r="J472" s="23">
        <v>1</v>
      </c>
      <c r="K472" s="23">
        <v>0</v>
      </c>
      <c r="L472" s="23">
        <v>50</v>
      </c>
      <c r="M472" s="23" t="s">
        <v>58</v>
      </c>
      <c r="N472" s="25">
        <f>((J472*400)+(K472*100))+L472</f>
        <v>450</v>
      </c>
      <c r="O472" s="26">
        <v>180</v>
      </c>
      <c r="P472" s="26">
        <f>N472*O472</f>
        <v>81000</v>
      </c>
      <c r="Q472" s="23"/>
      <c r="R472" s="23"/>
      <c r="S472" s="27"/>
      <c r="T472" s="23"/>
      <c r="U472" s="23"/>
      <c r="V472" s="24"/>
      <c r="W472" s="23"/>
      <c r="X472" s="23"/>
      <c r="Y472" s="23"/>
      <c r="Z472" s="23"/>
      <c r="AA472" s="28"/>
      <c r="AB472" s="26"/>
      <c r="AC472" s="26"/>
      <c r="AD472" s="28"/>
      <c r="AE472" s="28"/>
      <c r="AF472" s="26"/>
      <c r="AG472" s="26">
        <f>AF472+P472</f>
        <v>81000</v>
      </c>
      <c r="AH472" s="26">
        <f>AG472</f>
        <v>81000</v>
      </c>
      <c r="AI472" s="26">
        <v>50000000</v>
      </c>
      <c r="AJ472" s="26">
        <f>IF((AI472-AH472) &gt; 1,0,IF((AI472-AH472)&lt;0,AH472-AI472,AI472-AH472))</f>
        <v>0</v>
      </c>
      <c r="AK472" s="26">
        <v>0.01</v>
      </c>
      <c r="AL472" s="26">
        <f>AJ472*(AK472/100)</f>
        <v>0</v>
      </c>
    </row>
    <row r="473" spans="1:38" x14ac:dyDescent="0.35">
      <c r="A473" s="23"/>
      <c r="B473" s="24"/>
      <c r="C473" s="23"/>
      <c r="D473" s="23"/>
      <c r="E473" s="23"/>
      <c r="F473" s="23"/>
      <c r="G473" s="24"/>
      <c r="H473" s="23"/>
      <c r="I473" s="23"/>
      <c r="J473" s="23"/>
      <c r="K473" s="23"/>
      <c r="L473" s="23"/>
      <c r="M473" s="23"/>
      <c r="N473" s="25"/>
      <c r="O473" s="26"/>
      <c r="P473" s="26"/>
      <c r="Q473" s="23"/>
      <c r="R473" s="23"/>
      <c r="S473" s="27"/>
      <c r="T473" s="23"/>
      <c r="U473" s="23"/>
      <c r="V473" s="24"/>
      <c r="W473" s="23"/>
      <c r="X473" s="23"/>
      <c r="Y473" s="23"/>
      <c r="Z473" s="23"/>
      <c r="AA473" s="28"/>
      <c r="AB473" s="26"/>
      <c r="AC473" s="26"/>
      <c r="AD473" s="28"/>
      <c r="AE473" s="28"/>
      <c r="AF473" s="26"/>
      <c r="AG473" s="26" t="s">
        <v>50</v>
      </c>
      <c r="AH473" s="26">
        <f>AH472</f>
        <v>81000</v>
      </c>
      <c r="AI473" s="26"/>
      <c r="AJ473" s="26">
        <f>AJ472</f>
        <v>0</v>
      </c>
      <c r="AK473" s="26"/>
      <c r="AL473" s="26">
        <f>AL472</f>
        <v>0</v>
      </c>
    </row>
    <row r="474" spans="1:38" x14ac:dyDescent="0.35">
      <c r="A474" s="23" t="s">
        <v>1696</v>
      </c>
      <c r="B474" s="24"/>
      <c r="C474" s="23" t="s">
        <v>1697</v>
      </c>
      <c r="D474" s="23" t="s">
        <v>1698</v>
      </c>
      <c r="E474" s="23">
        <v>237</v>
      </c>
      <c r="F474" s="23" t="s">
        <v>1699</v>
      </c>
      <c r="G474" s="24" t="s">
        <v>1700</v>
      </c>
      <c r="H474" s="23" t="s">
        <v>103</v>
      </c>
      <c r="I474" s="23" t="s">
        <v>1701</v>
      </c>
      <c r="J474" s="23">
        <v>5</v>
      </c>
      <c r="K474" s="23">
        <v>0</v>
      </c>
      <c r="L474" s="23">
        <v>0</v>
      </c>
      <c r="M474" s="23" t="s">
        <v>58</v>
      </c>
      <c r="N474" s="25">
        <f>((J474*400)+(K474*100))+L474</f>
        <v>2000</v>
      </c>
      <c r="O474" s="26">
        <v>180</v>
      </c>
      <c r="P474" s="26">
        <f>N474*O474</f>
        <v>360000</v>
      </c>
      <c r="Q474" s="23"/>
      <c r="R474" s="23"/>
      <c r="S474" s="27"/>
      <c r="T474" s="23"/>
      <c r="U474" s="23"/>
      <c r="V474" s="24"/>
      <c r="W474" s="23"/>
      <c r="X474" s="23"/>
      <c r="Y474" s="23"/>
      <c r="Z474" s="23"/>
      <c r="AA474" s="28"/>
      <c r="AB474" s="26"/>
      <c r="AC474" s="26"/>
      <c r="AD474" s="28"/>
      <c r="AE474" s="28"/>
      <c r="AF474" s="26"/>
      <c r="AG474" s="26">
        <f>AF474+P474</f>
        <v>360000</v>
      </c>
      <c r="AH474" s="26">
        <f>AG474</f>
        <v>360000</v>
      </c>
      <c r="AI474" s="26">
        <v>0</v>
      </c>
      <c r="AJ474" s="26">
        <f>IF((AI474-AH474) &gt; 1,0,IF((AI474-AH474)&lt;0,AH474-AI474,AI474-AH474))</f>
        <v>360000</v>
      </c>
      <c r="AK474" s="26">
        <v>0.01</v>
      </c>
      <c r="AL474" s="26">
        <f>AJ474*(AK474/100)</f>
        <v>36</v>
      </c>
    </row>
    <row r="475" spans="1:38" x14ac:dyDescent="0.35">
      <c r="A475" s="23"/>
      <c r="B475" s="24"/>
      <c r="C475" s="23"/>
      <c r="D475" s="23"/>
      <c r="E475" s="23"/>
      <c r="F475" s="23"/>
      <c r="G475" s="24"/>
      <c r="H475" s="23"/>
      <c r="I475" s="23"/>
      <c r="J475" s="23"/>
      <c r="K475" s="23"/>
      <c r="L475" s="23"/>
      <c r="M475" s="23"/>
      <c r="N475" s="25"/>
      <c r="O475" s="26"/>
      <c r="P475" s="26"/>
      <c r="Q475" s="23"/>
      <c r="R475" s="23"/>
      <c r="S475" s="27"/>
      <c r="T475" s="23"/>
      <c r="U475" s="23"/>
      <c r="V475" s="24"/>
      <c r="W475" s="23"/>
      <c r="X475" s="23"/>
      <c r="Y475" s="23"/>
      <c r="Z475" s="23"/>
      <c r="AA475" s="28"/>
      <c r="AB475" s="26"/>
      <c r="AC475" s="26"/>
      <c r="AD475" s="28"/>
      <c r="AE475" s="28"/>
      <c r="AF475" s="26"/>
      <c r="AG475" s="26" t="s">
        <v>50</v>
      </c>
      <c r="AH475" s="26">
        <f>AH474</f>
        <v>360000</v>
      </c>
      <c r="AI475" s="26"/>
      <c r="AJ475" s="26">
        <f>AJ474</f>
        <v>360000</v>
      </c>
      <c r="AK475" s="26"/>
      <c r="AL475" s="26">
        <f>AL474</f>
        <v>36</v>
      </c>
    </row>
    <row r="476" spans="1:38" x14ac:dyDescent="0.35">
      <c r="A476" s="23" t="s">
        <v>1702</v>
      </c>
      <c r="B476" s="24"/>
      <c r="C476" s="23" t="s">
        <v>1703</v>
      </c>
      <c r="D476" s="23" t="s">
        <v>1704</v>
      </c>
      <c r="E476" s="23">
        <v>238</v>
      </c>
      <c r="F476" s="23" t="s">
        <v>1705</v>
      </c>
      <c r="G476" s="24" t="s">
        <v>1706</v>
      </c>
      <c r="H476" s="23" t="s">
        <v>437</v>
      </c>
      <c r="I476" s="23" t="s">
        <v>1707</v>
      </c>
      <c r="J476" s="23">
        <v>1</v>
      </c>
      <c r="K476" s="23">
        <v>3</v>
      </c>
      <c r="L476" s="23">
        <v>11</v>
      </c>
      <c r="M476" s="23" t="s">
        <v>58</v>
      </c>
      <c r="N476" s="25">
        <f>((J476*400)+(K476*100))+L476</f>
        <v>711</v>
      </c>
      <c r="O476" s="26">
        <v>180</v>
      </c>
      <c r="P476" s="26">
        <f>N476*O476</f>
        <v>127980</v>
      </c>
      <c r="Q476" s="23"/>
      <c r="R476" s="23"/>
      <c r="S476" s="27"/>
      <c r="T476" s="23"/>
      <c r="U476" s="23"/>
      <c r="V476" s="24"/>
      <c r="W476" s="23"/>
      <c r="X476" s="23"/>
      <c r="Y476" s="23"/>
      <c r="Z476" s="23"/>
      <c r="AA476" s="28"/>
      <c r="AB476" s="26"/>
      <c r="AC476" s="26"/>
      <c r="AD476" s="28"/>
      <c r="AE476" s="28"/>
      <c r="AF476" s="26"/>
      <c r="AG476" s="26">
        <f>AF476+P476</f>
        <v>127980</v>
      </c>
      <c r="AH476" s="26">
        <f>AG476</f>
        <v>127980</v>
      </c>
      <c r="AI476" s="26">
        <v>0</v>
      </c>
      <c r="AJ476" s="26">
        <f>IF((AI476-AH476) &gt; 1,0,IF((AI476-AH476)&lt;0,AH476-AI476,AI476-AH476))</f>
        <v>127980</v>
      </c>
      <c r="AK476" s="26">
        <v>0.01</v>
      </c>
      <c r="AL476" s="26">
        <f>AJ476*(AK476/100)</f>
        <v>12.798</v>
      </c>
    </row>
    <row r="477" spans="1:38" x14ac:dyDescent="0.35">
      <c r="A477" s="23"/>
      <c r="B477" s="24"/>
      <c r="C477" s="23"/>
      <c r="D477" s="23"/>
      <c r="E477" s="23"/>
      <c r="F477" s="23"/>
      <c r="G477" s="24"/>
      <c r="H477" s="23"/>
      <c r="I477" s="23"/>
      <c r="J477" s="23"/>
      <c r="K477" s="23"/>
      <c r="L477" s="23"/>
      <c r="M477" s="23"/>
      <c r="N477" s="25"/>
      <c r="O477" s="26"/>
      <c r="P477" s="26"/>
      <c r="Q477" s="23"/>
      <c r="R477" s="23"/>
      <c r="S477" s="27"/>
      <c r="T477" s="23"/>
      <c r="U477" s="23"/>
      <c r="V477" s="24"/>
      <c r="W477" s="23"/>
      <c r="X477" s="23"/>
      <c r="Y477" s="23"/>
      <c r="Z477" s="23"/>
      <c r="AA477" s="28"/>
      <c r="AB477" s="26"/>
      <c r="AC477" s="26"/>
      <c r="AD477" s="28"/>
      <c r="AE477" s="28"/>
      <c r="AF477" s="26"/>
      <c r="AG477" s="26" t="s">
        <v>50</v>
      </c>
      <c r="AH477" s="26">
        <f>AH476</f>
        <v>127980</v>
      </c>
      <c r="AI477" s="26"/>
      <c r="AJ477" s="26">
        <f>AJ476</f>
        <v>127980</v>
      </c>
      <c r="AK477" s="26"/>
      <c r="AL477" s="26">
        <f>AL476</f>
        <v>12.798</v>
      </c>
    </row>
    <row r="478" spans="1:38" x14ac:dyDescent="0.35">
      <c r="A478" s="23" t="s">
        <v>1708</v>
      </c>
      <c r="B478" s="24"/>
      <c r="C478" s="23" t="s">
        <v>1709</v>
      </c>
      <c r="D478" s="23" t="s">
        <v>1710</v>
      </c>
      <c r="E478" s="23">
        <v>239</v>
      </c>
      <c r="F478" s="23" t="s">
        <v>1711</v>
      </c>
      <c r="G478" s="24" t="s">
        <v>1712</v>
      </c>
      <c r="H478" s="23" t="s">
        <v>103</v>
      </c>
      <c r="I478" s="23" t="s">
        <v>1713</v>
      </c>
      <c r="J478" s="23">
        <v>2</v>
      </c>
      <c r="K478" s="23">
        <v>0</v>
      </c>
      <c r="L478" s="23">
        <v>80</v>
      </c>
      <c r="M478" s="23" t="s">
        <v>58</v>
      </c>
      <c r="N478" s="25">
        <f>((J478*400)+(K478*100))+L478</f>
        <v>880</v>
      </c>
      <c r="O478" s="26">
        <v>180</v>
      </c>
      <c r="P478" s="26">
        <f>N478*O478</f>
        <v>158400</v>
      </c>
      <c r="Q478" s="23"/>
      <c r="R478" s="23"/>
      <c r="S478" s="27"/>
      <c r="T478" s="23"/>
      <c r="U478" s="23"/>
      <c r="V478" s="24"/>
      <c r="W478" s="23"/>
      <c r="X478" s="23"/>
      <c r="Y478" s="23"/>
      <c r="Z478" s="23"/>
      <c r="AA478" s="28"/>
      <c r="AB478" s="26"/>
      <c r="AC478" s="26"/>
      <c r="AD478" s="28"/>
      <c r="AE478" s="28"/>
      <c r="AF478" s="26"/>
      <c r="AG478" s="26">
        <f>AF478+P478</f>
        <v>158400</v>
      </c>
      <c r="AH478" s="26">
        <f>AG478</f>
        <v>158400</v>
      </c>
      <c r="AI478" s="26">
        <v>0</v>
      </c>
      <c r="AJ478" s="26">
        <f>IF((AI478-AH478) &gt; 1,0,IF((AI478-AH478)&lt;0,AH478-AI478,AI478-AH478))</f>
        <v>158400</v>
      </c>
      <c r="AK478" s="26">
        <v>0.01</v>
      </c>
      <c r="AL478" s="26">
        <f>AJ478*(AK478/100)</f>
        <v>15.840000000000002</v>
      </c>
    </row>
    <row r="479" spans="1:38" x14ac:dyDescent="0.35">
      <c r="A479" s="23"/>
      <c r="B479" s="24"/>
      <c r="C479" s="23"/>
      <c r="D479" s="23"/>
      <c r="E479" s="23"/>
      <c r="F479" s="23"/>
      <c r="G479" s="24"/>
      <c r="H479" s="23"/>
      <c r="I479" s="23"/>
      <c r="J479" s="23"/>
      <c r="K479" s="23"/>
      <c r="L479" s="23"/>
      <c r="M479" s="23"/>
      <c r="N479" s="25"/>
      <c r="O479" s="26"/>
      <c r="P479" s="26"/>
      <c r="Q479" s="23"/>
      <c r="R479" s="23"/>
      <c r="S479" s="27"/>
      <c r="T479" s="23"/>
      <c r="U479" s="23"/>
      <c r="V479" s="24"/>
      <c r="W479" s="23"/>
      <c r="X479" s="23"/>
      <c r="Y479" s="23"/>
      <c r="Z479" s="23"/>
      <c r="AA479" s="28"/>
      <c r="AB479" s="26"/>
      <c r="AC479" s="26"/>
      <c r="AD479" s="28"/>
      <c r="AE479" s="28"/>
      <c r="AF479" s="26"/>
      <c r="AG479" s="26" t="s">
        <v>50</v>
      </c>
      <c r="AH479" s="26">
        <f>AH478</f>
        <v>158400</v>
      </c>
      <c r="AI479" s="26"/>
      <c r="AJ479" s="26">
        <f>AJ478</f>
        <v>158400</v>
      </c>
      <c r="AK479" s="26"/>
      <c r="AL479" s="26">
        <f>AL478</f>
        <v>15.840000000000002</v>
      </c>
    </row>
    <row r="480" spans="1:38" x14ac:dyDescent="0.35">
      <c r="A480" s="23" t="s">
        <v>1714</v>
      </c>
      <c r="B480" s="24" t="s">
        <v>1715</v>
      </c>
      <c r="C480" s="23" t="s">
        <v>1716</v>
      </c>
      <c r="D480" s="23" t="s">
        <v>1717</v>
      </c>
      <c r="E480" s="23">
        <v>240</v>
      </c>
      <c r="F480" s="23" t="s">
        <v>1718</v>
      </c>
      <c r="G480" s="24" t="s">
        <v>1719</v>
      </c>
      <c r="H480" s="23" t="s">
        <v>42</v>
      </c>
      <c r="I480" s="23" t="s">
        <v>1720</v>
      </c>
      <c r="J480" s="23">
        <v>0</v>
      </c>
      <c r="K480" s="23">
        <v>2</v>
      </c>
      <c r="L480" s="23">
        <v>40.75</v>
      </c>
      <c r="M480" s="23" t="s">
        <v>44</v>
      </c>
      <c r="N480" s="25">
        <f>((J480*400)+(K480*100))+L480</f>
        <v>240.75</v>
      </c>
      <c r="O480" s="26">
        <v>2000</v>
      </c>
      <c r="P480" s="26">
        <f>N480*O480</f>
        <v>481500</v>
      </c>
      <c r="Q480" s="23">
        <v>1</v>
      </c>
      <c r="R480" s="23" t="s">
        <v>1714</v>
      </c>
      <c r="S480" s="27" t="s">
        <v>1715</v>
      </c>
      <c r="T480" s="23" t="s">
        <v>1716</v>
      </c>
      <c r="U480" s="23" t="s">
        <v>1721</v>
      </c>
      <c r="V480" s="24" t="s">
        <v>1722</v>
      </c>
      <c r="W480" s="23" t="s">
        <v>47</v>
      </c>
      <c r="X480" s="23" t="s">
        <v>48</v>
      </c>
      <c r="Y480" s="23" t="s">
        <v>49</v>
      </c>
      <c r="Z480" s="23">
        <v>80</v>
      </c>
      <c r="AA480" s="28">
        <v>100</v>
      </c>
      <c r="AB480" s="26">
        <v>6550</v>
      </c>
      <c r="AC480" s="26">
        <f>Z480*AB480</f>
        <v>524000</v>
      </c>
      <c r="AD480" s="28">
        <v>7</v>
      </c>
      <c r="AE480" s="28">
        <v>7</v>
      </c>
      <c r="AF480" s="26">
        <f>(AC480*(100-AE480))/100</f>
        <v>487320</v>
      </c>
      <c r="AG480" s="26">
        <f>P480+AF480</f>
        <v>968820</v>
      </c>
      <c r="AH480" s="26">
        <f>(AG480*AA480)/100</f>
        <v>968820</v>
      </c>
      <c r="AI480" s="26">
        <v>50000000</v>
      </c>
      <c r="AJ480" s="26">
        <f>IF((AI480-AH480) &gt; 1,0,IF((AI480-AH480)&lt;0,AH480-AI480,AI480-AH480))</f>
        <v>0</v>
      </c>
      <c r="AK480" s="26">
        <v>0.02</v>
      </c>
      <c r="AL480" s="26">
        <f>ROUND(AJ480*(AK480/100),2)</f>
        <v>0</v>
      </c>
    </row>
    <row r="481" spans="1:39" x14ac:dyDescent="0.35">
      <c r="A481" s="23"/>
      <c r="B481" s="24"/>
      <c r="C481" s="23"/>
      <c r="D481" s="23"/>
      <c r="E481" s="23"/>
      <c r="F481" s="23"/>
      <c r="G481" s="24"/>
      <c r="H481" s="23"/>
      <c r="I481" s="23"/>
      <c r="J481" s="23">
        <v>0</v>
      </c>
      <c r="K481" s="23">
        <v>0</v>
      </c>
      <c r="L481" s="23">
        <v>20.25</v>
      </c>
      <c r="M481" s="23" t="s">
        <v>44</v>
      </c>
      <c r="N481" s="25">
        <f>((J481*400)+(K481*100))+L481</f>
        <v>20.25</v>
      </c>
      <c r="O481" s="26">
        <v>2000</v>
      </c>
      <c r="P481" s="26">
        <f>N481*O481</f>
        <v>40500</v>
      </c>
      <c r="Q481" s="23">
        <v>1</v>
      </c>
      <c r="R481" s="23" t="s">
        <v>1714</v>
      </c>
      <c r="S481" s="27" t="s">
        <v>1715</v>
      </c>
      <c r="T481" s="23" t="s">
        <v>1716</v>
      </c>
      <c r="U481" s="23" t="s">
        <v>1721</v>
      </c>
      <c r="V481" s="24" t="s">
        <v>1723</v>
      </c>
      <c r="W481" s="23" t="s">
        <v>47</v>
      </c>
      <c r="X481" s="23" t="s">
        <v>206</v>
      </c>
      <c r="Y481" s="23" t="s">
        <v>49</v>
      </c>
      <c r="Z481" s="23">
        <v>81</v>
      </c>
      <c r="AA481" s="28">
        <v>100</v>
      </c>
      <c r="AB481" s="26">
        <v>6550</v>
      </c>
      <c r="AC481" s="26">
        <f>Z481*AB481</f>
        <v>530550</v>
      </c>
      <c r="AD481" s="28">
        <v>7</v>
      </c>
      <c r="AE481" s="28">
        <v>18</v>
      </c>
      <c r="AF481" s="26">
        <f>(AC481*(100-AE481))/100</f>
        <v>435051</v>
      </c>
      <c r="AG481" s="26">
        <f>P481+AF481</f>
        <v>475551</v>
      </c>
      <c r="AH481" s="26">
        <f>(AG481*AA481)/100</f>
        <v>475551</v>
      </c>
      <c r="AI481" s="26">
        <v>50000000</v>
      </c>
      <c r="AJ481" s="26">
        <f>IF((AI481-AH481) &gt; 1,0,IF((AI481-AH481)&lt;0,AH481-AI481,AI481-AH481))</f>
        <v>0</v>
      </c>
      <c r="AK481" s="26">
        <v>0.02</v>
      </c>
      <c r="AL481" s="26">
        <f>ROUND(AJ481*(AK481/100),2)</f>
        <v>0</v>
      </c>
    </row>
    <row r="482" spans="1:39" x14ac:dyDescent="0.35">
      <c r="A482" s="23"/>
      <c r="B482" s="24"/>
      <c r="C482" s="23"/>
      <c r="D482" s="23"/>
      <c r="E482" s="23"/>
      <c r="F482" s="23"/>
      <c r="G482" s="24"/>
      <c r="H482" s="23"/>
      <c r="I482" s="23"/>
      <c r="J482" s="23"/>
      <c r="K482" s="23"/>
      <c r="L482" s="23"/>
      <c r="M482" s="23"/>
      <c r="N482" s="25"/>
      <c r="O482" s="26"/>
      <c r="P482" s="26"/>
      <c r="Q482" s="23"/>
      <c r="R482" s="23"/>
      <c r="S482" s="27"/>
      <c r="T482" s="23"/>
      <c r="U482" s="23"/>
      <c r="V482" s="24"/>
      <c r="W482" s="23"/>
      <c r="X482" s="23"/>
      <c r="Y482" s="23"/>
      <c r="Z482" s="23"/>
      <c r="AA482" s="28"/>
      <c r="AB482" s="26"/>
      <c r="AC482" s="26"/>
      <c r="AD482" s="28"/>
      <c r="AE482" s="28"/>
      <c r="AF482" s="26"/>
      <c r="AG482" s="26" t="s">
        <v>50</v>
      </c>
      <c r="AH482" s="26">
        <f>SUM(AH480:AH481)</f>
        <v>1444371</v>
      </c>
      <c r="AI482" s="26"/>
      <c r="AJ482" s="26">
        <f>SUM(AJ480:AJ481)</f>
        <v>0</v>
      </c>
      <c r="AK482" s="26"/>
      <c r="AL482" s="26">
        <f>SUM(AL480:AL481)</f>
        <v>0</v>
      </c>
    </row>
    <row r="483" spans="1:39" x14ac:dyDescent="0.35">
      <c r="A483" s="23" t="s">
        <v>1724</v>
      </c>
      <c r="B483" s="24"/>
      <c r="C483" s="23" t="s">
        <v>1725</v>
      </c>
      <c r="D483" s="23" t="s">
        <v>1726</v>
      </c>
      <c r="E483" s="23">
        <v>241</v>
      </c>
      <c r="F483" s="23" t="s">
        <v>1727</v>
      </c>
      <c r="G483" s="24" t="s">
        <v>1728</v>
      </c>
      <c r="H483" s="23" t="s">
        <v>42</v>
      </c>
      <c r="I483" s="23" t="s">
        <v>1729</v>
      </c>
      <c r="J483" s="23">
        <v>0</v>
      </c>
      <c r="K483" s="23">
        <v>1</v>
      </c>
      <c r="L483" s="23">
        <v>15</v>
      </c>
      <c r="M483" s="23" t="s">
        <v>44</v>
      </c>
      <c r="N483" s="25">
        <f>((J483*400)+(K483*100))+L483</f>
        <v>115</v>
      </c>
      <c r="O483" s="26">
        <v>2000</v>
      </c>
      <c r="P483" s="26">
        <f>N483*O483</f>
        <v>230000</v>
      </c>
      <c r="Q483" s="23">
        <v>1</v>
      </c>
      <c r="R483" s="23" t="s">
        <v>1724</v>
      </c>
      <c r="S483" s="27"/>
      <c r="T483" s="23" t="s">
        <v>1725</v>
      </c>
      <c r="U483" s="23" t="s">
        <v>1730</v>
      </c>
      <c r="V483" s="24" t="s">
        <v>1731</v>
      </c>
      <c r="W483" s="23" t="s">
        <v>47</v>
      </c>
      <c r="X483" s="23" t="s">
        <v>48</v>
      </c>
      <c r="Y483" s="23" t="s">
        <v>49</v>
      </c>
      <c r="Z483" s="23">
        <v>72</v>
      </c>
      <c r="AA483" s="28">
        <v>100</v>
      </c>
      <c r="AB483" s="26">
        <v>6550</v>
      </c>
      <c r="AC483" s="26">
        <f>Z483*AB483</f>
        <v>471600</v>
      </c>
      <c r="AD483" s="28">
        <v>22</v>
      </c>
      <c r="AE483" s="28">
        <v>34</v>
      </c>
      <c r="AF483" s="26">
        <f>(AC483*(100-AE483))/100</f>
        <v>311256</v>
      </c>
      <c r="AG483" s="26">
        <f>P483+AF483</f>
        <v>541256</v>
      </c>
      <c r="AH483" s="26">
        <f>(AG483*AA483)/100</f>
        <v>541256</v>
      </c>
      <c r="AI483" s="26">
        <v>50000000</v>
      </c>
      <c r="AJ483" s="26">
        <f>IF((AI483-AH483) &gt; 1,0,IF((AI483-AH483)&lt;0,AH483-AI483,AI483-AH483))</f>
        <v>0</v>
      </c>
      <c r="AK483" s="26">
        <v>0.02</v>
      </c>
      <c r="AL483" s="26">
        <f>ROUND(AJ483*(AK483/100),2)</f>
        <v>0</v>
      </c>
    </row>
    <row r="484" spans="1:39" x14ac:dyDescent="0.35">
      <c r="A484" s="23"/>
      <c r="B484" s="24"/>
      <c r="C484" s="23"/>
      <c r="D484" s="23"/>
      <c r="E484" s="23"/>
      <c r="F484" s="23"/>
      <c r="G484" s="24"/>
      <c r="H484" s="23"/>
      <c r="I484" s="23"/>
      <c r="J484" s="23"/>
      <c r="K484" s="23"/>
      <c r="L484" s="23"/>
      <c r="M484" s="23"/>
      <c r="N484" s="25"/>
      <c r="O484" s="26"/>
      <c r="P484" s="26"/>
      <c r="Q484" s="23"/>
      <c r="R484" s="23"/>
      <c r="S484" s="27"/>
      <c r="T484" s="23"/>
      <c r="U484" s="23"/>
      <c r="V484" s="24"/>
      <c r="W484" s="23"/>
      <c r="X484" s="23"/>
      <c r="Y484" s="23"/>
      <c r="Z484" s="23"/>
      <c r="AA484" s="28"/>
      <c r="AB484" s="26"/>
      <c r="AC484" s="26"/>
      <c r="AD484" s="28"/>
      <c r="AE484" s="28"/>
      <c r="AF484" s="26"/>
      <c r="AG484" s="26" t="s">
        <v>50</v>
      </c>
      <c r="AH484" s="26">
        <f>AH483</f>
        <v>541256</v>
      </c>
      <c r="AI484" s="26"/>
      <c r="AJ484" s="26">
        <f>AJ483</f>
        <v>0</v>
      </c>
      <c r="AK484" s="26"/>
      <c r="AL484" s="26">
        <f>AL483</f>
        <v>0</v>
      </c>
    </row>
    <row r="485" spans="1:39" x14ac:dyDescent="0.35">
      <c r="A485" s="23" t="s">
        <v>1732</v>
      </c>
      <c r="B485" s="24"/>
      <c r="C485" s="23" t="s">
        <v>1733</v>
      </c>
      <c r="D485" s="23" t="s">
        <v>1734</v>
      </c>
      <c r="E485" s="23">
        <v>242</v>
      </c>
      <c r="F485" s="23" t="s">
        <v>1735</v>
      </c>
      <c r="G485" s="24" t="s">
        <v>1736</v>
      </c>
      <c r="H485" s="23" t="s">
        <v>42</v>
      </c>
      <c r="I485" s="23" t="s">
        <v>1737</v>
      </c>
      <c r="J485" s="23">
        <v>5</v>
      </c>
      <c r="K485" s="23">
        <v>1</v>
      </c>
      <c r="L485" s="23">
        <v>65.5</v>
      </c>
      <c r="M485" s="23" t="s">
        <v>58</v>
      </c>
      <c r="N485" s="25">
        <f>((J485*400)+(K485*100))+L485</f>
        <v>2165.5</v>
      </c>
      <c r="O485" s="26">
        <v>380</v>
      </c>
      <c r="P485" s="26">
        <f>N485*O485</f>
        <v>822890</v>
      </c>
      <c r="Q485" s="23"/>
      <c r="R485" s="23"/>
      <c r="S485" s="27"/>
      <c r="T485" s="23"/>
      <c r="U485" s="23"/>
      <c r="V485" s="24"/>
      <c r="W485" s="23"/>
      <c r="X485" s="23"/>
      <c r="Y485" s="23"/>
      <c r="Z485" s="23"/>
      <c r="AA485" s="28"/>
      <c r="AB485" s="26"/>
      <c r="AC485" s="26"/>
      <c r="AD485" s="28"/>
      <c r="AE485" s="28"/>
      <c r="AF485" s="26"/>
      <c r="AG485" s="26">
        <f>AF485+P485</f>
        <v>822890</v>
      </c>
      <c r="AH485" s="26">
        <f>AG485</f>
        <v>822890</v>
      </c>
      <c r="AI485" s="26">
        <v>50000000</v>
      </c>
      <c r="AJ485" s="26">
        <f>IF((AI485-AH485) &gt; 1,0,IF((AI485-AH485)&lt;0,AH485-AI485,AI485-AH485))</f>
        <v>0</v>
      </c>
      <c r="AK485" s="26">
        <v>0.01</v>
      </c>
      <c r="AL485" s="26">
        <f>AJ485*(AK485/100)</f>
        <v>0</v>
      </c>
    </row>
    <row r="486" spans="1:39" x14ac:dyDescent="0.35">
      <c r="A486" s="23"/>
      <c r="B486" s="24"/>
      <c r="C486" s="23"/>
      <c r="D486" s="23"/>
      <c r="E486" s="23"/>
      <c r="F486" s="23"/>
      <c r="G486" s="24"/>
      <c r="H486" s="23"/>
      <c r="I486" s="23"/>
      <c r="J486" s="23">
        <v>0</v>
      </c>
      <c r="K486" s="23">
        <v>0</v>
      </c>
      <c r="L486" s="23">
        <v>37.5</v>
      </c>
      <c r="M486" s="23" t="s">
        <v>44</v>
      </c>
      <c r="N486" s="25">
        <f>((J486*400)+(K486*100))+L486</f>
        <v>37.5</v>
      </c>
      <c r="O486" s="26">
        <v>380</v>
      </c>
      <c r="P486" s="26">
        <f>N486*O486</f>
        <v>14250</v>
      </c>
      <c r="Q486" s="23">
        <v>1</v>
      </c>
      <c r="R486" s="23" t="s">
        <v>1732</v>
      </c>
      <c r="S486" s="27"/>
      <c r="T486" s="23" t="s">
        <v>1733</v>
      </c>
      <c r="U486" s="23" t="s">
        <v>1738</v>
      </c>
      <c r="V486" s="24" t="s">
        <v>1739</v>
      </c>
      <c r="W486" s="23" t="s">
        <v>47</v>
      </c>
      <c r="X486" s="23" t="s">
        <v>206</v>
      </c>
      <c r="Y486" s="23" t="s">
        <v>49</v>
      </c>
      <c r="Z486" s="23">
        <v>150</v>
      </c>
      <c r="AA486" s="28">
        <v>100</v>
      </c>
      <c r="AB486" s="26">
        <v>6550</v>
      </c>
      <c r="AC486" s="26">
        <f>Z486*AB486</f>
        <v>982500</v>
      </c>
      <c r="AD486" s="28">
        <v>7</v>
      </c>
      <c r="AE486" s="28">
        <v>18</v>
      </c>
      <c r="AF486" s="26">
        <f>(AC486*(100-AE486))/100</f>
        <v>805650</v>
      </c>
      <c r="AG486" s="26">
        <f>P486+AF486</f>
        <v>819900</v>
      </c>
      <c r="AH486" s="26">
        <f>(AG486*AA486)/100</f>
        <v>819900</v>
      </c>
      <c r="AI486" s="26">
        <v>50000000</v>
      </c>
      <c r="AJ486" s="26">
        <f>IF((AI486-AH486) &gt; 1,0,IF((AI486-AH486)&lt;0,AH486-AI486,AI486-AH486))</f>
        <v>0</v>
      </c>
      <c r="AK486" s="26">
        <v>0.02</v>
      </c>
      <c r="AL486" s="26">
        <f>ROUND(AJ486*(AK486/100),2)</f>
        <v>0</v>
      </c>
    </row>
    <row r="487" spans="1:39" x14ac:dyDescent="0.35">
      <c r="A487" s="23"/>
      <c r="B487" s="24"/>
      <c r="C487" s="23"/>
      <c r="D487" s="23"/>
      <c r="E487" s="23"/>
      <c r="F487" s="23"/>
      <c r="G487" s="24"/>
      <c r="H487" s="23"/>
      <c r="I487" s="23"/>
      <c r="J487" s="23"/>
      <c r="K487" s="23"/>
      <c r="L487" s="23"/>
      <c r="M487" s="23"/>
      <c r="N487" s="25"/>
      <c r="O487" s="26"/>
      <c r="P487" s="26"/>
      <c r="Q487" s="23"/>
      <c r="R487" s="23"/>
      <c r="S487" s="27"/>
      <c r="T487" s="23"/>
      <c r="U487" s="23"/>
      <c r="V487" s="24"/>
      <c r="W487" s="23"/>
      <c r="X487" s="23"/>
      <c r="Y487" s="23"/>
      <c r="Z487" s="23"/>
      <c r="AA487" s="28"/>
      <c r="AB487" s="26"/>
      <c r="AC487" s="26"/>
      <c r="AD487" s="28"/>
      <c r="AE487" s="28"/>
      <c r="AF487" s="26"/>
      <c r="AG487" s="26" t="s">
        <v>50</v>
      </c>
      <c r="AH487" s="26">
        <f>SUM(AH485:AH486)</f>
        <v>1642790</v>
      </c>
      <c r="AI487" s="26"/>
      <c r="AJ487" s="26">
        <f>SUM(AJ485:AJ486)</f>
        <v>0</v>
      </c>
      <c r="AK487" s="26"/>
      <c r="AL487" s="26">
        <f>SUM(AL485:AL486)</f>
        <v>0</v>
      </c>
    </row>
    <row r="488" spans="1:39" x14ac:dyDescent="0.35">
      <c r="A488" s="23" t="s">
        <v>1740</v>
      </c>
      <c r="B488" s="24" t="s">
        <v>1741</v>
      </c>
      <c r="C488" s="23" t="s">
        <v>1742</v>
      </c>
      <c r="D488" s="23" t="s">
        <v>1743</v>
      </c>
      <c r="E488" s="23">
        <v>243</v>
      </c>
      <c r="F488" s="23" t="s">
        <v>1744</v>
      </c>
      <c r="G488" s="24" t="s">
        <v>1745</v>
      </c>
      <c r="H488" s="23" t="s">
        <v>103</v>
      </c>
      <c r="I488" s="23" t="s">
        <v>1746</v>
      </c>
      <c r="J488" s="23">
        <v>0</v>
      </c>
      <c r="K488" s="23">
        <v>1</v>
      </c>
      <c r="L488" s="23">
        <v>83</v>
      </c>
      <c r="M488" s="23" t="s">
        <v>44</v>
      </c>
      <c r="N488" s="25">
        <f>((J488*400)+(K488*100))+L488</f>
        <v>183</v>
      </c>
      <c r="O488" s="26">
        <v>2000</v>
      </c>
      <c r="P488" s="26">
        <f>N488*O488</f>
        <v>366000</v>
      </c>
      <c r="Q488" s="23">
        <v>1</v>
      </c>
      <c r="R488" s="23" t="s">
        <v>1740</v>
      </c>
      <c r="S488" s="27" t="s">
        <v>1741</v>
      </c>
      <c r="T488" s="23" t="s">
        <v>1742</v>
      </c>
      <c r="U488" s="23" t="s">
        <v>1747</v>
      </c>
      <c r="V488" s="24" t="s">
        <v>1748</v>
      </c>
      <c r="W488" s="23" t="s">
        <v>47</v>
      </c>
      <c r="X488" s="23" t="s">
        <v>48</v>
      </c>
      <c r="Y488" s="23" t="s">
        <v>49</v>
      </c>
      <c r="Z488" s="23">
        <v>315</v>
      </c>
      <c r="AA488" s="28">
        <v>100</v>
      </c>
      <c r="AB488" s="26">
        <v>6550</v>
      </c>
      <c r="AC488" s="26">
        <f>Z488*AB488</f>
        <v>2063250</v>
      </c>
      <c r="AD488" s="28">
        <v>17</v>
      </c>
      <c r="AE488" s="28">
        <v>24</v>
      </c>
      <c r="AF488" s="26">
        <f>(AC488*(100-AE488))/100</f>
        <v>1568070</v>
      </c>
      <c r="AG488" s="26">
        <f>P488+AF488</f>
        <v>1934070</v>
      </c>
      <c r="AH488" s="26">
        <f>(AG488*AA488)/100</f>
        <v>1934070</v>
      </c>
      <c r="AI488" s="26">
        <f>IF(AF488&lt;=10000000,AF488,10000000)</f>
        <v>1568070</v>
      </c>
      <c r="AJ488" s="26">
        <f>IF((AI488-AH488) &gt; 1,0,IF((AI488-AH488)&lt;0,AH488-AI488,AI488-AH488))</f>
        <v>366000</v>
      </c>
      <c r="AK488" s="26">
        <v>0.02</v>
      </c>
      <c r="AL488" s="26">
        <f>ROUND(AJ488*(AK488/100),2)</f>
        <v>73.2</v>
      </c>
      <c r="AM488" s="3" t="s">
        <v>404</v>
      </c>
    </row>
    <row r="489" spans="1:39" x14ac:dyDescent="0.35">
      <c r="A489" s="23"/>
      <c r="B489" s="24"/>
      <c r="C489" s="23"/>
      <c r="D489" s="23"/>
      <c r="E489" s="23">
        <v>244</v>
      </c>
      <c r="F489" s="23" t="s">
        <v>1749</v>
      </c>
      <c r="G489" s="24" t="s">
        <v>1750</v>
      </c>
      <c r="H489" s="23" t="s">
        <v>42</v>
      </c>
      <c r="I489" s="23" t="s">
        <v>1751</v>
      </c>
      <c r="J489" s="23">
        <v>12</v>
      </c>
      <c r="K489" s="23">
        <v>0</v>
      </c>
      <c r="L489" s="23">
        <v>69</v>
      </c>
      <c r="M489" s="23" t="s">
        <v>58</v>
      </c>
      <c r="N489" s="25">
        <f>((J489*400)+(K489*100))+L489</f>
        <v>4869</v>
      </c>
      <c r="O489" s="26">
        <v>240</v>
      </c>
      <c r="P489" s="26">
        <f>N489*O489</f>
        <v>1168560</v>
      </c>
      <c r="Q489" s="23"/>
      <c r="R489" s="23"/>
      <c r="S489" s="27"/>
      <c r="T489" s="23"/>
      <c r="U489" s="23"/>
      <c r="V489" s="24"/>
      <c r="W489" s="23"/>
      <c r="X489" s="23"/>
      <c r="Y489" s="23"/>
      <c r="Z489" s="23"/>
      <c r="AA489" s="28"/>
      <c r="AB489" s="26"/>
      <c r="AC489" s="26"/>
      <c r="AD489" s="28"/>
      <c r="AE489" s="28"/>
      <c r="AF489" s="26"/>
      <c r="AG489" s="26">
        <f>AF489+P489</f>
        <v>1168560</v>
      </c>
      <c r="AH489" s="26">
        <f>AG489</f>
        <v>1168560</v>
      </c>
      <c r="AI489" s="26">
        <v>50000000</v>
      </c>
      <c r="AJ489" s="26">
        <f>IF((AI489-AH489) &gt; 1,0,IF((AI489-AH489)&lt;0,AH489-AI489,AI489-AH489))</f>
        <v>0</v>
      </c>
      <c r="AK489" s="26">
        <v>0.01</v>
      </c>
      <c r="AL489" s="26">
        <f>AJ489*(AK489/100)</f>
        <v>0</v>
      </c>
    </row>
    <row r="490" spans="1:39" x14ac:dyDescent="0.35">
      <c r="A490" s="23"/>
      <c r="B490" s="24"/>
      <c r="C490" s="23"/>
      <c r="D490" s="23"/>
      <c r="E490" s="23"/>
      <c r="F490" s="23"/>
      <c r="G490" s="24"/>
      <c r="H490" s="23"/>
      <c r="I490" s="23"/>
      <c r="J490" s="23"/>
      <c r="K490" s="23"/>
      <c r="L490" s="23"/>
      <c r="M490" s="23"/>
      <c r="N490" s="25"/>
      <c r="O490" s="26"/>
      <c r="P490" s="26"/>
      <c r="Q490" s="23"/>
      <c r="R490" s="23"/>
      <c r="S490" s="27"/>
      <c r="T490" s="23"/>
      <c r="U490" s="23"/>
      <c r="V490" s="24"/>
      <c r="W490" s="23"/>
      <c r="X490" s="23"/>
      <c r="Y490" s="23"/>
      <c r="Z490" s="23"/>
      <c r="AA490" s="28"/>
      <c r="AB490" s="26"/>
      <c r="AC490" s="26"/>
      <c r="AD490" s="28"/>
      <c r="AE490" s="28"/>
      <c r="AF490" s="26"/>
      <c r="AG490" s="26" t="s">
        <v>50</v>
      </c>
      <c r="AH490" s="26">
        <f>SUM(AH488:AH489)</f>
        <v>3102630</v>
      </c>
      <c r="AI490" s="26"/>
      <c r="AJ490" s="26">
        <f>SUM(AJ488:AJ489)</f>
        <v>366000</v>
      </c>
      <c r="AK490" s="26"/>
      <c r="AL490" s="26">
        <f>SUM(AL488:AL489)</f>
        <v>73.2</v>
      </c>
    </row>
    <row r="491" spans="1:39" x14ac:dyDescent="0.35">
      <c r="A491" s="23" t="s">
        <v>1752</v>
      </c>
      <c r="B491" s="24"/>
      <c r="C491" s="23" t="s">
        <v>1753</v>
      </c>
      <c r="D491" s="23" t="s">
        <v>1754</v>
      </c>
      <c r="E491" s="23">
        <v>245</v>
      </c>
      <c r="F491" s="23" t="s">
        <v>1755</v>
      </c>
      <c r="G491" s="24" t="s">
        <v>1756</v>
      </c>
      <c r="H491" s="23" t="s">
        <v>437</v>
      </c>
      <c r="I491" s="23" t="s">
        <v>1757</v>
      </c>
      <c r="J491" s="23">
        <v>8</v>
      </c>
      <c r="K491" s="23">
        <v>1</v>
      </c>
      <c r="L491" s="23">
        <v>66</v>
      </c>
      <c r="M491" s="23" t="s">
        <v>58</v>
      </c>
      <c r="N491" s="25">
        <f>((J491*400)+(K491*100))+L491</f>
        <v>3366</v>
      </c>
      <c r="O491" s="26">
        <v>180</v>
      </c>
      <c r="P491" s="26">
        <f>N491*O491</f>
        <v>605880</v>
      </c>
      <c r="Q491" s="23"/>
      <c r="R491" s="23"/>
      <c r="S491" s="27"/>
      <c r="T491" s="23"/>
      <c r="U491" s="23"/>
      <c r="V491" s="24"/>
      <c r="W491" s="23"/>
      <c r="X491" s="23"/>
      <c r="Y491" s="23"/>
      <c r="Z491" s="23"/>
      <c r="AA491" s="28"/>
      <c r="AB491" s="26"/>
      <c r="AC491" s="26"/>
      <c r="AD491" s="28"/>
      <c r="AE491" s="28"/>
      <c r="AF491" s="26"/>
      <c r="AG491" s="26">
        <f>AF491+P491</f>
        <v>605880</v>
      </c>
      <c r="AH491" s="26">
        <f>AG491</f>
        <v>605880</v>
      </c>
      <c r="AI491" s="26">
        <v>0</v>
      </c>
      <c r="AJ491" s="26">
        <f>IF((AI491-AH491) &gt; 1,0,IF((AI491-AH491)&lt;0,AH491-AI491,AI491-AH491))</f>
        <v>605880</v>
      </c>
      <c r="AK491" s="26">
        <v>0.01</v>
      </c>
      <c r="AL491" s="26">
        <f>AJ491*(AK491/100)</f>
        <v>60.588000000000001</v>
      </c>
    </row>
    <row r="492" spans="1:39" x14ac:dyDescent="0.35">
      <c r="A492" s="23"/>
      <c r="B492" s="24"/>
      <c r="C492" s="23"/>
      <c r="D492" s="23"/>
      <c r="E492" s="23">
        <v>246</v>
      </c>
      <c r="F492" s="23" t="s">
        <v>1758</v>
      </c>
      <c r="G492" s="24" t="s">
        <v>1759</v>
      </c>
      <c r="H492" s="23" t="s">
        <v>437</v>
      </c>
      <c r="I492" s="23" t="s">
        <v>1760</v>
      </c>
      <c r="J492" s="23">
        <v>7</v>
      </c>
      <c r="K492" s="23">
        <v>1</v>
      </c>
      <c r="L492" s="23">
        <v>40</v>
      </c>
      <c r="M492" s="23" t="s">
        <v>58</v>
      </c>
      <c r="N492" s="25">
        <f>((J492*400)+(K492*100))+L492</f>
        <v>2940</v>
      </c>
      <c r="O492" s="26">
        <v>180</v>
      </c>
      <c r="P492" s="26">
        <f>N492*O492</f>
        <v>529200</v>
      </c>
      <c r="Q492" s="23"/>
      <c r="R492" s="23"/>
      <c r="S492" s="27"/>
      <c r="T492" s="23"/>
      <c r="U492" s="23"/>
      <c r="V492" s="24"/>
      <c r="W492" s="23"/>
      <c r="X492" s="23"/>
      <c r="Y492" s="23"/>
      <c r="Z492" s="23"/>
      <c r="AA492" s="28"/>
      <c r="AB492" s="26"/>
      <c r="AC492" s="26"/>
      <c r="AD492" s="28"/>
      <c r="AE492" s="28"/>
      <c r="AF492" s="26"/>
      <c r="AG492" s="26">
        <f>AF492+P492</f>
        <v>529200</v>
      </c>
      <c r="AH492" s="26">
        <f>AG492</f>
        <v>529200</v>
      </c>
      <c r="AI492" s="26">
        <v>0</v>
      </c>
      <c r="AJ492" s="26">
        <f>IF((AI492-AH492) &gt; 1,0,IF((AI492-AH492)&lt;0,AH492-AI492,AI492-AH492))</f>
        <v>529200</v>
      </c>
      <c r="AK492" s="26">
        <v>0.01</v>
      </c>
      <c r="AL492" s="26">
        <f>AJ492*(AK492/100)</f>
        <v>52.92</v>
      </c>
    </row>
    <row r="493" spans="1:39" x14ac:dyDescent="0.35">
      <c r="A493" s="23"/>
      <c r="B493" s="24"/>
      <c r="C493" s="23"/>
      <c r="D493" s="23"/>
      <c r="E493" s="23"/>
      <c r="F493" s="23"/>
      <c r="G493" s="24"/>
      <c r="H493" s="23"/>
      <c r="I493" s="23"/>
      <c r="J493" s="23"/>
      <c r="K493" s="23"/>
      <c r="L493" s="23"/>
      <c r="M493" s="23"/>
      <c r="N493" s="25"/>
      <c r="O493" s="26"/>
      <c r="P493" s="26"/>
      <c r="Q493" s="23"/>
      <c r="R493" s="23"/>
      <c r="S493" s="27"/>
      <c r="T493" s="23"/>
      <c r="U493" s="23"/>
      <c r="V493" s="24"/>
      <c r="W493" s="23"/>
      <c r="X493" s="23"/>
      <c r="Y493" s="23"/>
      <c r="Z493" s="23"/>
      <c r="AA493" s="28"/>
      <c r="AB493" s="26"/>
      <c r="AC493" s="26"/>
      <c r="AD493" s="28"/>
      <c r="AE493" s="28"/>
      <c r="AF493" s="26"/>
      <c r="AG493" s="26" t="s">
        <v>50</v>
      </c>
      <c r="AH493" s="26">
        <f>SUM(AH491:AH492)</f>
        <v>1135080</v>
      </c>
      <c r="AI493" s="26"/>
      <c r="AJ493" s="26">
        <f>SUM(AJ491:AJ492)</f>
        <v>1135080</v>
      </c>
      <c r="AK493" s="26"/>
      <c r="AL493" s="26">
        <f>SUM(AL491:AL492)</f>
        <v>113.50800000000001</v>
      </c>
    </row>
    <row r="494" spans="1:39" x14ac:dyDescent="0.35">
      <c r="A494" s="23" t="s">
        <v>1761</v>
      </c>
      <c r="B494" s="24"/>
      <c r="C494" s="23" t="s">
        <v>1762</v>
      </c>
      <c r="D494" s="23" t="s">
        <v>1763</v>
      </c>
      <c r="E494" s="23">
        <v>247</v>
      </c>
      <c r="F494" s="23" t="s">
        <v>1764</v>
      </c>
      <c r="G494" s="24" t="s">
        <v>1765</v>
      </c>
      <c r="H494" s="23" t="s">
        <v>103</v>
      </c>
      <c r="I494" s="23" t="s">
        <v>1766</v>
      </c>
      <c r="J494" s="23">
        <v>0</v>
      </c>
      <c r="K494" s="23">
        <v>3</v>
      </c>
      <c r="L494" s="23">
        <v>40</v>
      </c>
      <c r="M494" s="23" t="s">
        <v>44</v>
      </c>
      <c r="N494" s="25">
        <f>((J494*400)+(K494*100))+L494</f>
        <v>340</v>
      </c>
      <c r="O494" s="26">
        <v>1750</v>
      </c>
      <c r="P494" s="26">
        <f>N494*O494</f>
        <v>595000</v>
      </c>
      <c r="Q494" s="23">
        <v>1</v>
      </c>
      <c r="R494" s="23" t="s">
        <v>1761</v>
      </c>
      <c r="S494" s="27"/>
      <c r="T494" s="23" t="s">
        <v>1762</v>
      </c>
      <c r="U494" s="23" t="s">
        <v>1767</v>
      </c>
      <c r="V494" s="24" t="s">
        <v>1768</v>
      </c>
      <c r="W494" s="23" t="s">
        <v>47</v>
      </c>
      <c r="X494" s="23" t="s">
        <v>48</v>
      </c>
      <c r="Y494" s="23" t="s">
        <v>49</v>
      </c>
      <c r="Z494" s="23">
        <v>180</v>
      </c>
      <c r="AA494" s="28">
        <v>100</v>
      </c>
      <c r="AB494" s="26">
        <v>6550</v>
      </c>
      <c r="AC494" s="26">
        <f>Z494*AB494</f>
        <v>1179000</v>
      </c>
      <c r="AD494" s="28">
        <v>22</v>
      </c>
      <c r="AE494" s="28">
        <v>34</v>
      </c>
      <c r="AF494" s="26">
        <f>(AC494*(100-AE494))/100</f>
        <v>778140</v>
      </c>
      <c r="AG494" s="26">
        <f>P494+AF494</f>
        <v>1373140</v>
      </c>
      <c r="AH494" s="26">
        <f>(AG494*AA494)/100</f>
        <v>1373140</v>
      </c>
      <c r="AI494" s="26">
        <f>IF(AF494&lt;=10000000,AF494,10000000)</f>
        <v>778140</v>
      </c>
      <c r="AJ494" s="26">
        <f>IF((AI494-AH494) &gt; 1,0,IF((AI494-AH494)&lt;0,AH494-AI494,AI494-AH494))</f>
        <v>595000</v>
      </c>
      <c r="AK494" s="26">
        <v>0.02</v>
      </c>
      <c r="AL494" s="26">
        <f>ROUND(AJ494*(AK494/100),2)</f>
        <v>119</v>
      </c>
    </row>
    <row r="495" spans="1:39" x14ac:dyDescent="0.35">
      <c r="A495" s="23"/>
      <c r="B495" s="24"/>
      <c r="C495" s="23"/>
      <c r="D495" s="23"/>
      <c r="E495" s="23"/>
      <c r="F495" s="23"/>
      <c r="G495" s="24"/>
      <c r="H495" s="23"/>
      <c r="I495" s="23"/>
      <c r="J495" s="23"/>
      <c r="K495" s="23"/>
      <c r="L495" s="23"/>
      <c r="M495" s="23"/>
      <c r="N495" s="25"/>
      <c r="O495" s="26"/>
      <c r="P495" s="26"/>
      <c r="Q495" s="23"/>
      <c r="R495" s="23"/>
      <c r="S495" s="27"/>
      <c r="T495" s="23"/>
      <c r="U495" s="23"/>
      <c r="V495" s="24"/>
      <c r="W495" s="23"/>
      <c r="X495" s="23"/>
      <c r="Y495" s="23"/>
      <c r="Z495" s="23"/>
      <c r="AA495" s="28"/>
      <c r="AB495" s="26"/>
      <c r="AC495" s="26"/>
      <c r="AD495" s="28"/>
      <c r="AE495" s="28"/>
      <c r="AF495" s="26"/>
      <c r="AG495" s="26" t="s">
        <v>50</v>
      </c>
      <c r="AH495" s="26">
        <f>AH494</f>
        <v>1373140</v>
      </c>
      <c r="AI495" s="26"/>
      <c r="AJ495" s="26">
        <f>AJ494</f>
        <v>595000</v>
      </c>
      <c r="AK495" s="26"/>
      <c r="AL495" s="26">
        <f>AL494</f>
        <v>119</v>
      </c>
    </row>
    <row r="496" spans="1:39" x14ac:dyDescent="0.35">
      <c r="A496" s="23" t="s">
        <v>1769</v>
      </c>
      <c r="B496" s="24" t="s">
        <v>1770</v>
      </c>
      <c r="C496" s="23" t="s">
        <v>1771</v>
      </c>
      <c r="D496" s="23" t="s">
        <v>691</v>
      </c>
      <c r="E496" s="23">
        <v>248</v>
      </c>
      <c r="F496" s="23" t="s">
        <v>1772</v>
      </c>
      <c r="G496" s="24" t="s">
        <v>1773</v>
      </c>
      <c r="H496" s="23" t="s">
        <v>42</v>
      </c>
      <c r="I496" s="23" t="s">
        <v>1774</v>
      </c>
      <c r="J496" s="23">
        <v>7</v>
      </c>
      <c r="K496" s="23">
        <v>0</v>
      </c>
      <c r="L496" s="23">
        <v>96</v>
      </c>
      <c r="M496" s="23" t="s">
        <v>58</v>
      </c>
      <c r="N496" s="25">
        <f>((J496*400)+(K496*100))+L496</f>
        <v>2896</v>
      </c>
      <c r="O496" s="26">
        <v>180</v>
      </c>
      <c r="P496" s="26">
        <f>N496*O496</f>
        <v>521280</v>
      </c>
      <c r="Q496" s="23"/>
      <c r="R496" s="23"/>
      <c r="S496" s="27"/>
      <c r="T496" s="23"/>
      <c r="U496" s="23"/>
      <c r="V496" s="24"/>
      <c r="W496" s="23"/>
      <c r="X496" s="23"/>
      <c r="Y496" s="23"/>
      <c r="Z496" s="23"/>
      <c r="AA496" s="28"/>
      <c r="AB496" s="26"/>
      <c r="AC496" s="26"/>
      <c r="AD496" s="28"/>
      <c r="AE496" s="28"/>
      <c r="AF496" s="26"/>
      <c r="AG496" s="26">
        <f>AF496+P496</f>
        <v>521280</v>
      </c>
      <c r="AH496" s="26">
        <f>AG496</f>
        <v>521280</v>
      </c>
      <c r="AI496" s="26">
        <v>50000000</v>
      </c>
      <c r="AJ496" s="26">
        <f>IF((AI496-AH496) &gt; 1,0,IF((AI496-AH496)&lt;0,AH496-AI496,AI496-AH496))</f>
        <v>0</v>
      </c>
      <c r="AK496" s="26">
        <v>0.01</v>
      </c>
      <c r="AL496" s="26">
        <f>AJ496*(AK496/100)</f>
        <v>0</v>
      </c>
    </row>
    <row r="497" spans="1:39" x14ac:dyDescent="0.35">
      <c r="A497" s="23"/>
      <c r="B497" s="24"/>
      <c r="C497" s="23"/>
      <c r="D497" s="23"/>
      <c r="E497" s="23">
        <v>249</v>
      </c>
      <c r="F497" s="23" t="s">
        <v>1775</v>
      </c>
      <c r="G497" s="24" t="s">
        <v>1776</v>
      </c>
      <c r="H497" s="23" t="s">
        <v>42</v>
      </c>
      <c r="I497" s="23" t="s">
        <v>1777</v>
      </c>
      <c r="J497" s="23">
        <v>0</v>
      </c>
      <c r="K497" s="23">
        <v>1</v>
      </c>
      <c r="L497" s="23">
        <v>28</v>
      </c>
      <c r="M497" s="23" t="s">
        <v>44</v>
      </c>
      <c r="N497" s="25">
        <f>((J497*400)+(K497*100))+L497</f>
        <v>128</v>
      </c>
      <c r="O497" s="26">
        <v>2000</v>
      </c>
      <c r="P497" s="26">
        <f>N497*O497</f>
        <v>256000</v>
      </c>
      <c r="Q497" s="23">
        <v>1</v>
      </c>
      <c r="R497" s="23" t="s">
        <v>1769</v>
      </c>
      <c r="S497" s="27" t="s">
        <v>1770</v>
      </c>
      <c r="T497" s="23" t="s">
        <v>1771</v>
      </c>
      <c r="U497" s="23" t="s">
        <v>698</v>
      </c>
      <c r="V497" s="24" t="s">
        <v>1778</v>
      </c>
      <c r="W497" s="23" t="s">
        <v>47</v>
      </c>
      <c r="X497" s="23" t="s">
        <v>48</v>
      </c>
      <c r="Y497" s="23" t="s">
        <v>49</v>
      </c>
      <c r="Z497" s="23">
        <v>96</v>
      </c>
      <c r="AA497" s="28">
        <v>100</v>
      </c>
      <c r="AB497" s="26">
        <v>6550</v>
      </c>
      <c r="AC497" s="26">
        <f>Z497*AB497</f>
        <v>628800</v>
      </c>
      <c r="AD497" s="28">
        <v>22</v>
      </c>
      <c r="AE497" s="28">
        <v>34</v>
      </c>
      <c r="AF497" s="26">
        <f>(AC497*(100-AE497))/100</f>
        <v>415008</v>
      </c>
      <c r="AG497" s="26">
        <f>P497+AF497</f>
        <v>671008</v>
      </c>
      <c r="AH497" s="26">
        <f>(AG497*AA497)/100</f>
        <v>671008</v>
      </c>
      <c r="AI497" s="26">
        <v>50000000</v>
      </c>
      <c r="AJ497" s="26">
        <f>IF((AI497-AH497) &gt; 1,0,IF((AI497-AH497)&lt;0,AH497-AI497,AI497-AH497))</f>
        <v>0</v>
      </c>
      <c r="AK497" s="26">
        <v>0.02</v>
      </c>
      <c r="AL497" s="26">
        <f>ROUND(AJ497*(AK497/100),2)</f>
        <v>0</v>
      </c>
    </row>
    <row r="498" spans="1:39" x14ac:dyDescent="0.35">
      <c r="A498" s="23"/>
      <c r="B498" s="24"/>
      <c r="C498" s="23"/>
      <c r="D498" s="23"/>
      <c r="E498" s="23"/>
      <c r="F498" s="23"/>
      <c r="G498" s="24"/>
      <c r="H498" s="23"/>
      <c r="I498" s="23"/>
      <c r="J498" s="23"/>
      <c r="K498" s="23"/>
      <c r="L498" s="23"/>
      <c r="M498" s="23"/>
      <c r="N498" s="25"/>
      <c r="O498" s="26"/>
      <c r="P498" s="26"/>
      <c r="Q498" s="23"/>
      <c r="R498" s="23"/>
      <c r="S498" s="27"/>
      <c r="T498" s="23"/>
      <c r="U498" s="23"/>
      <c r="V498" s="24"/>
      <c r="W498" s="23"/>
      <c r="X498" s="23"/>
      <c r="Y498" s="23"/>
      <c r="Z498" s="23"/>
      <c r="AA498" s="28"/>
      <c r="AB498" s="26"/>
      <c r="AC498" s="26"/>
      <c r="AD498" s="28"/>
      <c r="AE498" s="28"/>
      <c r="AF498" s="26"/>
      <c r="AG498" s="26" t="s">
        <v>50</v>
      </c>
      <c r="AH498" s="26">
        <f>SUM(AH496:AH497)</f>
        <v>1192288</v>
      </c>
      <c r="AI498" s="26"/>
      <c r="AJ498" s="26">
        <f>SUM(AJ496:AJ497)</f>
        <v>0</v>
      </c>
      <c r="AK498" s="26"/>
      <c r="AL498" s="26">
        <f>SUM(AL496:AL497)</f>
        <v>0</v>
      </c>
    </row>
    <row r="499" spans="1:39" x14ac:dyDescent="0.35">
      <c r="A499" s="23" t="s">
        <v>1779</v>
      </c>
      <c r="B499" s="24"/>
      <c r="C499" s="23" t="s">
        <v>1780</v>
      </c>
      <c r="D499" s="23" t="s">
        <v>1781</v>
      </c>
      <c r="E499" s="23">
        <v>250</v>
      </c>
      <c r="F499" s="23" t="s">
        <v>1782</v>
      </c>
      <c r="G499" s="24" t="s">
        <v>1783</v>
      </c>
      <c r="H499" s="23" t="s">
        <v>42</v>
      </c>
      <c r="I499" s="23" t="s">
        <v>1784</v>
      </c>
      <c r="J499" s="23">
        <v>1</v>
      </c>
      <c r="K499" s="23">
        <v>2</v>
      </c>
      <c r="L499" s="23">
        <v>0</v>
      </c>
      <c r="M499" s="23" t="s">
        <v>58</v>
      </c>
      <c r="N499" s="25">
        <f>((J499*400)+(K499*100))+L499</f>
        <v>600</v>
      </c>
      <c r="O499" s="26">
        <v>390</v>
      </c>
      <c r="P499" s="26">
        <f>N499*O499</f>
        <v>234000</v>
      </c>
      <c r="Q499" s="23"/>
      <c r="R499" s="23"/>
      <c r="S499" s="27"/>
      <c r="T499" s="23"/>
      <c r="U499" s="23"/>
      <c r="V499" s="24"/>
      <c r="W499" s="23"/>
      <c r="X499" s="23"/>
      <c r="Y499" s="23"/>
      <c r="Z499" s="23"/>
      <c r="AA499" s="28"/>
      <c r="AB499" s="26"/>
      <c r="AC499" s="26"/>
      <c r="AD499" s="28"/>
      <c r="AE499" s="28"/>
      <c r="AF499" s="26"/>
      <c r="AG499" s="26">
        <f>AF499+P499</f>
        <v>234000</v>
      </c>
      <c r="AH499" s="26">
        <f>AG499</f>
        <v>234000</v>
      </c>
      <c r="AI499" s="26">
        <v>50000000</v>
      </c>
      <c r="AJ499" s="26">
        <f>IF((AI499-AH499) &gt; 1,0,IF((AI499-AH499)&lt;0,AH499-AI499,AI499-AH499))</f>
        <v>0</v>
      </c>
      <c r="AK499" s="26">
        <v>0.01</v>
      </c>
      <c r="AL499" s="26">
        <f>AJ499*(AK499/100)</f>
        <v>0</v>
      </c>
    </row>
    <row r="500" spans="1:39" x14ac:dyDescent="0.35">
      <c r="A500" s="23"/>
      <c r="B500" s="24"/>
      <c r="C500" s="23"/>
      <c r="D500" s="23"/>
      <c r="E500" s="23"/>
      <c r="F500" s="23"/>
      <c r="G500" s="24"/>
      <c r="H500" s="23"/>
      <c r="I500" s="23"/>
      <c r="J500" s="23"/>
      <c r="K500" s="23"/>
      <c r="L500" s="23"/>
      <c r="M500" s="23"/>
      <c r="N500" s="25"/>
      <c r="O500" s="26"/>
      <c r="P500" s="26"/>
      <c r="Q500" s="23"/>
      <c r="R500" s="23"/>
      <c r="S500" s="27"/>
      <c r="T500" s="23"/>
      <c r="U500" s="23"/>
      <c r="V500" s="24"/>
      <c r="W500" s="23"/>
      <c r="X500" s="23"/>
      <c r="Y500" s="23"/>
      <c r="Z500" s="23"/>
      <c r="AA500" s="28"/>
      <c r="AB500" s="26"/>
      <c r="AC500" s="26"/>
      <c r="AD500" s="28"/>
      <c r="AE500" s="28"/>
      <c r="AF500" s="26"/>
      <c r="AG500" s="26" t="s">
        <v>50</v>
      </c>
      <c r="AH500" s="26">
        <f>AH499</f>
        <v>234000</v>
      </c>
      <c r="AI500" s="26"/>
      <c r="AJ500" s="26">
        <f>AJ499</f>
        <v>0</v>
      </c>
      <c r="AK500" s="26"/>
      <c r="AL500" s="26">
        <f>AL499</f>
        <v>0</v>
      </c>
    </row>
    <row r="501" spans="1:39" x14ac:dyDescent="0.35">
      <c r="A501" s="23" t="s">
        <v>1785</v>
      </c>
      <c r="B501" s="24" t="s">
        <v>1786</v>
      </c>
      <c r="C501" s="23" t="s">
        <v>1787</v>
      </c>
      <c r="D501" s="23" t="s">
        <v>1788</v>
      </c>
      <c r="E501" s="23">
        <v>251</v>
      </c>
      <c r="F501" s="23" t="s">
        <v>1789</v>
      </c>
      <c r="G501" s="24" t="s">
        <v>1790</v>
      </c>
      <c r="H501" s="23" t="s">
        <v>42</v>
      </c>
      <c r="I501" s="23" t="s">
        <v>1791</v>
      </c>
      <c r="J501" s="23">
        <v>3</v>
      </c>
      <c r="K501" s="23">
        <v>3</v>
      </c>
      <c r="L501" s="23">
        <v>81</v>
      </c>
      <c r="M501" s="23" t="s">
        <v>58</v>
      </c>
      <c r="N501" s="25">
        <f>((J501*400)+(K501*100))+L501</f>
        <v>1581</v>
      </c>
      <c r="O501" s="26">
        <v>180</v>
      </c>
      <c r="P501" s="26">
        <f>N501*O501</f>
        <v>284580</v>
      </c>
      <c r="Q501" s="23"/>
      <c r="R501" s="23"/>
      <c r="S501" s="27"/>
      <c r="T501" s="23"/>
      <c r="U501" s="23"/>
      <c r="V501" s="24"/>
      <c r="W501" s="23"/>
      <c r="X501" s="23"/>
      <c r="Y501" s="23"/>
      <c r="Z501" s="23"/>
      <c r="AA501" s="28"/>
      <c r="AB501" s="26"/>
      <c r="AC501" s="26"/>
      <c r="AD501" s="28"/>
      <c r="AE501" s="28"/>
      <c r="AF501" s="26"/>
      <c r="AG501" s="26">
        <f>AF501+P501</f>
        <v>284580</v>
      </c>
      <c r="AH501" s="26">
        <f>AG501</f>
        <v>284580</v>
      </c>
      <c r="AI501" s="26">
        <v>50000000</v>
      </c>
      <c r="AJ501" s="26">
        <f>IF((AI501-AH501) &gt; 1,0,IF((AI501-AH501)&lt;0,AH501-AI501,AI501-AH501))</f>
        <v>0</v>
      </c>
      <c r="AK501" s="26">
        <v>0.01</v>
      </c>
      <c r="AL501" s="26">
        <f>AJ501*(AK501/100)</f>
        <v>0</v>
      </c>
    </row>
    <row r="502" spans="1:39" x14ac:dyDescent="0.35">
      <c r="A502" s="23"/>
      <c r="B502" s="24"/>
      <c r="C502" s="23"/>
      <c r="D502" s="23"/>
      <c r="E502" s="23"/>
      <c r="F502" s="23"/>
      <c r="G502" s="24"/>
      <c r="H502" s="23"/>
      <c r="I502" s="23"/>
      <c r="J502" s="23"/>
      <c r="K502" s="23"/>
      <c r="L502" s="23"/>
      <c r="M502" s="23"/>
      <c r="N502" s="25"/>
      <c r="O502" s="26"/>
      <c r="P502" s="26"/>
      <c r="Q502" s="23"/>
      <c r="R502" s="23"/>
      <c r="S502" s="27"/>
      <c r="T502" s="23"/>
      <c r="U502" s="23"/>
      <c r="V502" s="24"/>
      <c r="W502" s="23"/>
      <c r="X502" s="23"/>
      <c r="Y502" s="23"/>
      <c r="Z502" s="23"/>
      <c r="AA502" s="28"/>
      <c r="AB502" s="26"/>
      <c r="AC502" s="26"/>
      <c r="AD502" s="28"/>
      <c r="AE502" s="28"/>
      <c r="AF502" s="26"/>
      <c r="AG502" s="26" t="s">
        <v>50</v>
      </c>
      <c r="AH502" s="26">
        <f>AH501</f>
        <v>284580</v>
      </c>
      <c r="AI502" s="26"/>
      <c r="AJ502" s="26">
        <f>AJ501</f>
        <v>0</v>
      </c>
      <c r="AK502" s="26"/>
      <c r="AL502" s="26">
        <f>AL501</f>
        <v>0</v>
      </c>
    </row>
    <row r="503" spans="1:39" x14ac:dyDescent="0.35">
      <c r="A503" s="23" t="s">
        <v>1792</v>
      </c>
      <c r="B503" s="24" t="s">
        <v>1793</v>
      </c>
      <c r="C503" s="23" t="s">
        <v>1794</v>
      </c>
      <c r="D503" s="23" t="s">
        <v>1795</v>
      </c>
      <c r="E503" s="23">
        <v>252</v>
      </c>
      <c r="F503" s="23" t="s">
        <v>1796</v>
      </c>
      <c r="G503" s="24" t="s">
        <v>1797</v>
      </c>
      <c r="H503" s="23" t="s">
        <v>42</v>
      </c>
      <c r="I503" s="23" t="s">
        <v>1798</v>
      </c>
      <c r="J503" s="23">
        <v>0</v>
      </c>
      <c r="K503" s="23">
        <v>2</v>
      </c>
      <c r="L503" s="23">
        <v>16</v>
      </c>
      <c r="M503" s="23" t="s">
        <v>58</v>
      </c>
      <c r="N503" s="25">
        <f>((J503*400)+(K503*100))+L503</f>
        <v>216</v>
      </c>
      <c r="O503" s="26">
        <v>440</v>
      </c>
      <c r="P503" s="26">
        <f>N503*O503</f>
        <v>95040</v>
      </c>
      <c r="Q503" s="23"/>
      <c r="R503" s="23"/>
      <c r="S503" s="27"/>
      <c r="T503" s="23"/>
      <c r="U503" s="23"/>
      <c r="V503" s="24"/>
      <c r="W503" s="23"/>
      <c r="X503" s="23"/>
      <c r="Y503" s="23"/>
      <c r="Z503" s="23"/>
      <c r="AA503" s="28"/>
      <c r="AB503" s="26"/>
      <c r="AC503" s="26"/>
      <c r="AD503" s="28"/>
      <c r="AE503" s="28"/>
      <c r="AF503" s="26"/>
      <c r="AG503" s="26">
        <f>AF503+P503</f>
        <v>95040</v>
      </c>
      <c r="AH503" s="26">
        <f>AG503</f>
        <v>95040</v>
      </c>
      <c r="AI503" s="26">
        <v>50000000</v>
      </c>
      <c r="AJ503" s="26">
        <f>IF((AI503-AH503) &gt; 1,0,IF((AI503-AH503)&lt;0,AH503-AI503,AI503-AH503))</f>
        <v>0</v>
      </c>
      <c r="AK503" s="26">
        <v>0.01</v>
      </c>
      <c r="AL503" s="26">
        <f>AJ503*(AK503/100)</f>
        <v>0</v>
      </c>
    </row>
    <row r="504" spans="1:39" x14ac:dyDescent="0.35">
      <c r="A504" s="23"/>
      <c r="B504" s="24"/>
      <c r="C504" s="23"/>
      <c r="D504" s="23"/>
      <c r="E504" s="23">
        <v>253</v>
      </c>
      <c r="F504" s="23" t="s">
        <v>1799</v>
      </c>
      <c r="G504" s="24" t="s">
        <v>1800</v>
      </c>
      <c r="H504" s="23" t="s">
        <v>42</v>
      </c>
      <c r="I504" s="23" t="s">
        <v>1798</v>
      </c>
      <c r="J504" s="23">
        <v>0</v>
      </c>
      <c r="K504" s="23">
        <v>1</v>
      </c>
      <c r="L504" s="23">
        <v>80</v>
      </c>
      <c r="M504" s="23" t="s">
        <v>44</v>
      </c>
      <c r="N504" s="25">
        <f>((J504*400)+(K504*100))+L504</f>
        <v>180</v>
      </c>
      <c r="O504" s="26">
        <v>440</v>
      </c>
      <c r="P504" s="26">
        <f>N504*O504</f>
        <v>79200</v>
      </c>
      <c r="Q504" s="23">
        <v>1</v>
      </c>
      <c r="R504" s="23" t="s">
        <v>1792</v>
      </c>
      <c r="S504" s="27" t="s">
        <v>1793</v>
      </c>
      <c r="T504" s="23" t="s">
        <v>1794</v>
      </c>
      <c r="U504" s="23" t="s">
        <v>1801</v>
      </c>
      <c r="V504" s="24" t="s">
        <v>1802</v>
      </c>
      <c r="W504" s="23" t="s">
        <v>47</v>
      </c>
      <c r="X504" s="23" t="s">
        <v>48</v>
      </c>
      <c r="Y504" s="23" t="s">
        <v>49</v>
      </c>
      <c r="Z504" s="23">
        <v>72</v>
      </c>
      <c r="AA504" s="28">
        <v>100</v>
      </c>
      <c r="AB504" s="26">
        <v>6550</v>
      </c>
      <c r="AC504" s="26">
        <f>Z504*AB504</f>
        <v>471600</v>
      </c>
      <c r="AD504" s="28">
        <v>32</v>
      </c>
      <c r="AE504" s="28">
        <v>54</v>
      </c>
      <c r="AF504" s="26">
        <f>(AC504*(100-AE504))/100</f>
        <v>216936</v>
      </c>
      <c r="AG504" s="26">
        <f>P504+AF504</f>
        <v>296136</v>
      </c>
      <c r="AH504" s="26">
        <f>(AG504*AA504)/100</f>
        <v>296136</v>
      </c>
      <c r="AI504" s="26">
        <v>50000000</v>
      </c>
      <c r="AJ504" s="26">
        <f>IF((AI504-AH504) &gt; 1,0,IF((AI504-AH504)&lt;0,AH504-AI504,AI504-AH504))</f>
        <v>0</v>
      </c>
      <c r="AK504" s="26">
        <v>0.02</v>
      </c>
      <c r="AL504" s="26">
        <f>ROUND(AJ504*(AK504/100),2)</f>
        <v>0</v>
      </c>
    </row>
    <row r="505" spans="1:39" x14ac:dyDescent="0.35">
      <c r="A505" s="23"/>
      <c r="B505" s="24"/>
      <c r="C505" s="23"/>
      <c r="D505" s="23"/>
      <c r="E505" s="23"/>
      <c r="F505" s="23"/>
      <c r="G505" s="24"/>
      <c r="H505" s="23"/>
      <c r="I505" s="23"/>
      <c r="J505" s="23">
        <v>0</v>
      </c>
      <c r="K505" s="23">
        <v>0</v>
      </c>
      <c r="L505" s="23">
        <v>18</v>
      </c>
      <c r="M505" s="23" t="s">
        <v>44</v>
      </c>
      <c r="N505" s="25">
        <f>((J505*400)+(K505*100))+L505</f>
        <v>18</v>
      </c>
      <c r="O505" s="26">
        <v>440</v>
      </c>
      <c r="P505" s="26">
        <f>N505*O505</f>
        <v>7920</v>
      </c>
      <c r="Q505" s="23">
        <v>1</v>
      </c>
      <c r="R505" s="23" t="s">
        <v>1792</v>
      </c>
      <c r="S505" s="27" t="s">
        <v>1793</v>
      </c>
      <c r="T505" s="23" t="s">
        <v>1794</v>
      </c>
      <c r="U505" s="23" t="s">
        <v>1801</v>
      </c>
      <c r="V505" s="24" t="s">
        <v>1803</v>
      </c>
      <c r="W505" s="23" t="s">
        <v>47</v>
      </c>
      <c r="X505" s="23" t="s">
        <v>48</v>
      </c>
      <c r="Y505" s="23" t="s">
        <v>49</v>
      </c>
      <c r="Z505" s="23">
        <v>72</v>
      </c>
      <c r="AA505" s="28">
        <v>100</v>
      </c>
      <c r="AB505" s="26">
        <v>6550</v>
      </c>
      <c r="AC505" s="26">
        <f>Z505*AB505</f>
        <v>471600</v>
      </c>
      <c r="AD505" s="28">
        <v>32</v>
      </c>
      <c r="AE505" s="28">
        <v>54</v>
      </c>
      <c r="AF505" s="26">
        <f>(AC505*(100-AE505))/100</f>
        <v>216936</v>
      </c>
      <c r="AG505" s="26">
        <f>P505+AF505</f>
        <v>224856</v>
      </c>
      <c r="AH505" s="26">
        <f>(AG505*AA505)/100</f>
        <v>224856</v>
      </c>
      <c r="AI505" s="26">
        <v>50000000</v>
      </c>
      <c r="AJ505" s="26">
        <f>IF((AI505-AH505) &gt; 1,0,IF((AI505-AH505)&lt;0,AH505-AI505,AI505-AH505))</f>
        <v>0</v>
      </c>
      <c r="AK505" s="26">
        <v>0.02</v>
      </c>
      <c r="AL505" s="26">
        <f>ROUND(AJ505*(AK505/100),2)</f>
        <v>0</v>
      </c>
    </row>
    <row r="506" spans="1:39" x14ac:dyDescent="0.35">
      <c r="A506" s="23"/>
      <c r="B506" s="24"/>
      <c r="C506" s="23"/>
      <c r="D506" s="23"/>
      <c r="E506" s="23"/>
      <c r="F506" s="23"/>
      <c r="G506" s="24"/>
      <c r="H506" s="23"/>
      <c r="I506" s="23"/>
      <c r="J506" s="23">
        <v>0</v>
      </c>
      <c r="K506" s="23">
        <v>0</v>
      </c>
      <c r="L506" s="23">
        <v>18</v>
      </c>
      <c r="M506" s="23" t="s">
        <v>44</v>
      </c>
      <c r="N506" s="25">
        <f>((J506*400)+(K506*100))+L506</f>
        <v>18</v>
      </c>
      <c r="O506" s="26">
        <v>440</v>
      </c>
      <c r="P506" s="26">
        <f>N506*O506</f>
        <v>7920</v>
      </c>
      <c r="Q506" s="23">
        <v>1</v>
      </c>
      <c r="R506" s="23" t="s">
        <v>1792</v>
      </c>
      <c r="S506" s="27" t="s">
        <v>1793</v>
      </c>
      <c r="T506" s="23" t="s">
        <v>1794</v>
      </c>
      <c r="U506" s="23" t="s">
        <v>1801</v>
      </c>
      <c r="V506" s="24" t="s">
        <v>1804</v>
      </c>
      <c r="W506" s="23" t="s">
        <v>47</v>
      </c>
      <c r="X506" s="23" t="s">
        <v>48</v>
      </c>
      <c r="Y506" s="23" t="s">
        <v>49</v>
      </c>
      <c r="Z506" s="23">
        <v>72</v>
      </c>
      <c r="AA506" s="28">
        <v>100</v>
      </c>
      <c r="AB506" s="26">
        <v>6550</v>
      </c>
      <c r="AC506" s="26">
        <f>Z506*AB506</f>
        <v>471600</v>
      </c>
      <c r="AD506" s="28">
        <v>32</v>
      </c>
      <c r="AE506" s="28">
        <v>54</v>
      </c>
      <c r="AF506" s="26">
        <f>(AC506*(100-AE506))/100</f>
        <v>216936</v>
      </c>
      <c r="AG506" s="26">
        <f>P506+AF506</f>
        <v>224856</v>
      </c>
      <c r="AH506" s="26">
        <f>(AG506*AA506)/100</f>
        <v>224856</v>
      </c>
      <c r="AI506" s="26">
        <v>50000000</v>
      </c>
      <c r="AJ506" s="26">
        <f>IF((AI506-AH506) &gt; 1,0,IF((AI506-AH506)&lt;0,AH506-AI506,AI506-AH506))</f>
        <v>0</v>
      </c>
      <c r="AK506" s="26">
        <v>0.02</v>
      </c>
      <c r="AL506" s="26">
        <f>ROUND(AJ506*(AK506/100),2)</f>
        <v>0</v>
      </c>
    </row>
    <row r="507" spans="1:39" x14ac:dyDescent="0.35">
      <c r="A507" s="23"/>
      <c r="B507" s="24"/>
      <c r="C507" s="23"/>
      <c r="D507" s="23"/>
      <c r="E507" s="23"/>
      <c r="F507" s="23"/>
      <c r="G507" s="24"/>
      <c r="H507" s="23"/>
      <c r="I507" s="23"/>
      <c r="J507" s="23"/>
      <c r="K507" s="23"/>
      <c r="L507" s="23"/>
      <c r="M507" s="23"/>
      <c r="N507" s="25"/>
      <c r="O507" s="26"/>
      <c r="P507" s="26"/>
      <c r="Q507" s="23"/>
      <c r="R507" s="23"/>
      <c r="S507" s="27"/>
      <c r="T507" s="23"/>
      <c r="U507" s="23"/>
      <c r="V507" s="24"/>
      <c r="W507" s="23"/>
      <c r="X507" s="23"/>
      <c r="Y507" s="23"/>
      <c r="Z507" s="23"/>
      <c r="AA507" s="28"/>
      <c r="AB507" s="26"/>
      <c r="AC507" s="26"/>
      <c r="AD507" s="28"/>
      <c r="AE507" s="28"/>
      <c r="AF507" s="26"/>
      <c r="AG507" s="26" t="s">
        <v>50</v>
      </c>
      <c r="AH507" s="26">
        <f>SUM(AH503:AH506)</f>
        <v>840888</v>
      </c>
      <c r="AI507" s="26"/>
      <c r="AJ507" s="26">
        <f>SUM(AJ503:AJ506)</f>
        <v>0</v>
      </c>
      <c r="AK507" s="26"/>
      <c r="AL507" s="26">
        <f>SUM(AL503:AL506)</f>
        <v>0</v>
      </c>
    </row>
    <row r="508" spans="1:39" x14ac:dyDescent="0.35">
      <c r="A508" s="23" t="s">
        <v>1805</v>
      </c>
      <c r="B508" s="24"/>
      <c r="C508" s="23" t="s">
        <v>1806</v>
      </c>
      <c r="D508" s="23" t="s">
        <v>1807</v>
      </c>
      <c r="E508" s="23">
        <v>254</v>
      </c>
      <c r="F508" s="23" t="s">
        <v>1808</v>
      </c>
      <c r="G508" s="24" t="s">
        <v>1809</v>
      </c>
      <c r="H508" s="23" t="s">
        <v>103</v>
      </c>
      <c r="I508" s="23" t="s">
        <v>1810</v>
      </c>
      <c r="J508" s="23">
        <v>0</v>
      </c>
      <c r="K508" s="23">
        <v>2</v>
      </c>
      <c r="L508" s="23">
        <v>79</v>
      </c>
      <c r="M508" s="23" t="s">
        <v>44</v>
      </c>
      <c r="N508" s="25">
        <f>((J508*400)+(K508*100))+L508</f>
        <v>279</v>
      </c>
      <c r="O508" s="26">
        <v>1500</v>
      </c>
      <c r="P508" s="26">
        <f>N508*O508</f>
        <v>418500</v>
      </c>
      <c r="Q508" s="23">
        <v>1</v>
      </c>
      <c r="R508" s="23" t="s">
        <v>1785</v>
      </c>
      <c r="S508" s="27"/>
      <c r="T508" s="23" t="s">
        <v>1811</v>
      </c>
      <c r="U508" s="23" t="s">
        <v>1812</v>
      </c>
      <c r="V508" s="24" t="s">
        <v>1813</v>
      </c>
      <c r="W508" s="23" t="s">
        <v>47</v>
      </c>
      <c r="X508" s="23" t="s">
        <v>253</v>
      </c>
      <c r="Y508" s="23" t="s">
        <v>49</v>
      </c>
      <c r="Z508" s="23">
        <v>158.4</v>
      </c>
      <c r="AA508" s="28">
        <v>100</v>
      </c>
      <c r="AB508" s="26">
        <v>6550</v>
      </c>
      <c r="AC508" s="26">
        <f>Z508*AB508</f>
        <v>1037520</v>
      </c>
      <c r="AD508" s="28">
        <v>21</v>
      </c>
      <c r="AE508" s="28">
        <v>93</v>
      </c>
      <c r="AF508" s="26">
        <f>(AC508*(100-AE508))/100</f>
        <v>72626.399999999994</v>
      </c>
      <c r="AG508" s="26">
        <f>P508+AF508</f>
        <v>491126.4</v>
      </c>
      <c r="AH508" s="26">
        <f>(AG508*AA508)/100</f>
        <v>491126.4</v>
      </c>
      <c r="AI508" s="26">
        <f>IF(AF508&lt;=10000000,AF508,10000000)</f>
        <v>72626.399999999994</v>
      </c>
      <c r="AJ508" s="26">
        <f>IF((AI508-AH508) &gt; 1,0,IF((AI508-AH508)&lt;0,AH508-AI508,AI508-AH508))</f>
        <v>418500</v>
      </c>
      <c r="AK508" s="26">
        <v>0.02</v>
      </c>
      <c r="AL508" s="26">
        <f>ROUND(AJ508*(AK508/100),2)</f>
        <v>83.7</v>
      </c>
      <c r="AM508" s="3" t="s">
        <v>404</v>
      </c>
    </row>
    <row r="509" spans="1:39" x14ac:dyDescent="0.35">
      <c r="A509" s="23"/>
      <c r="B509" s="24"/>
      <c r="C509" s="23"/>
      <c r="D509" s="23"/>
      <c r="E509" s="23"/>
      <c r="F509" s="23"/>
      <c r="G509" s="24"/>
      <c r="H509" s="23"/>
      <c r="I509" s="23"/>
      <c r="J509" s="23">
        <v>0</v>
      </c>
      <c r="K509" s="23">
        <v>0</v>
      </c>
      <c r="L509" s="23">
        <v>27</v>
      </c>
      <c r="M509" s="23" t="s">
        <v>44</v>
      </c>
      <c r="N509" s="25">
        <f>((J509*400)+(K509*100))+L509</f>
        <v>27</v>
      </c>
      <c r="O509" s="26">
        <v>1500</v>
      </c>
      <c r="P509" s="26">
        <f>N509*O509</f>
        <v>40500</v>
      </c>
      <c r="Q509" s="23">
        <v>1</v>
      </c>
      <c r="R509" s="23" t="s">
        <v>1805</v>
      </c>
      <c r="S509" s="27"/>
      <c r="T509" s="23" t="s">
        <v>1806</v>
      </c>
      <c r="U509" s="23" t="s">
        <v>1814</v>
      </c>
      <c r="V509" s="24" t="s">
        <v>1815</v>
      </c>
      <c r="W509" s="23" t="s">
        <v>47</v>
      </c>
      <c r="X509" s="23" t="s">
        <v>253</v>
      </c>
      <c r="Y509" s="23" t="s">
        <v>49</v>
      </c>
      <c r="Z509" s="23">
        <v>186.3</v>
      </c>
      <c r="AA509" s="28">
        <v>100</v>
      </c>
      <c r="AB509" s="26">
        <v>6550</v>
      </c>
      <c r="AC509" s="26">
        <f>Z509*AB509</f>
        <v>1220265</v>
      </c>
      <c r="AD509" s="28">
        <v>21</v>
      </c>
      <c r="AE509" s="28">
        <v>93</v>
      </c>
      <c r="AF509" s="26">
        <f>(AC509*(100-AE509))/100</f>
        <v>85418.55</v>
      </c>
      <c r="AG509" s="26">
        <f>P509+AF509</f>
        <v>125918.55</v>
      </c>
      <c r="AH509" s="26">
        <f>(AG509*AA509)/100</f>
        <v>125918.55</v>
      </c>
      <c r="AI509" s="26">
        <f>IF(AF509&lt;=10000000,AF509,10000000)</f>
        <v>85418.55</v>
      </c>
      <c r="AJ509" s="26">
        <f>IF((AI509-AH509) &gt; 1,0,IF((AI509-AH509)&lt;0,AH509-AI509,AI509-AH509))</f>
        <v>40500</v>
      </c>
      <c r="AK509" s="26">
        <v>0.02</v>
      </c>
      <c r="AL509" s="26">
        <f>ROUND(AJ509*(AK509/100),2)</f>
        <v>8.1</v>
      </c>
      <c r="AM509" s="3" t="s">
        <v>404</v>
      </c>
    </row>
    <row r="510" spans="1:39" x14ac:dyDescent="0.35">
      <c r="A510" s="23"/>
      <c r="B510" s="24"/>
      <c r="C510" s="23"/>
      <c r="D510" s="23"/>
      <c r="E510" s="23">
        <v>255</v>
      </c>
      <c r="F510" s="23" t="s">
        <v>1816</v>
      </c>
      <c r="G510" s="24" t="s">
        <v>1817</v>
      </c>
      <c r="H510" s="23" t="s">
        <v>42</v>
      </c>
      <c r="I510" s="23" t="s">
        <v>1818</v>
      </c>
      <c r="J510" s="23">
        <v>2</v>
      </c>
      <c r="K510" s="23">
        <v>2</v>
      </c>
      <c r="L510" s="23">
        <v>57</v>
      </c>
      <c r="M510" s="23" t="s">
        <v>58</v>
      </c>
      <c r="N510" s="25">
        <f>((J510*400)+(K510*100))+L510</f>
        <v>1057</v>
      </c>
      <c r="O510" s="26">
        <v>280</v>
      </c>
      <c r="P510" s="26">
        <f>N510*O510</f>
        <v>295960</v>
      </c>
      <c r="Q510" s="23"/>
      <c r="R510" s="23"/>
      <c r="S510" s="27"/>
      <c r="T510" s="23"/>
      <c r="U510" s="23"/>
      <c r="V510" s="24"/>
      <c r="W510" s="23"/>
      <c r="X510" s="23"/>
      <c r="Y510" s="23"/>
      <c r="Z510" s="23"/>
      <c r="AA510" s="28"/>
      <c r="AB510" s="26"/>
      <c r="AC510" s="26"/>
      <c r="AD510" s="28"/>
      <c r="AE510" s="28"/>
      <c r="AF510" s="26"/>
      <c r="AG510" s="26">
        <f>AF510+P510</f>
        <v>295960</v>
      </c>
      <c r="AH510" s="26">
        <f>AG510</f>
        <v>295960</v>
      </c>
      <c r="AI510" s="26">
        <v>50000000</v>
      </c>
      <c r="AJ510" s="26">
        <f>IF((AI510-AH510) &gt; 1,0,IF((AI510-AH510)&lt;0,AH510-AI510,AI510-AH510))</f>
        <v>0</v>
      </c>
      <c r="AK510" s="26">
        <v>0.01</v>
      </c>
      <c r="AL510" s="26">
        <f>AJ510*(AK510/100)</f>
        <v>0</v>
      </c>
    </row>
    <row r="511" spans="1:39" x14ac:dyDescent="0.35">
      <c r="A511" s="23"/>
      <c r="B511" s="24"/>
      <c r="C511" s="23"/>
      <c r="D511" s="23"/>
      <c r="E511" s="23"/>
      <c r="F511" s="23"/>
      <c r="G511" s="24"/>
      <c r="H511" s="23"/>
      <c r="I511" s="23"/>
      <c r="J511" s="23"/>
      <c r="K511" s="23"/>
      <c r="L511" s="23"/>
      <c r="M511" s="23"/>
      <c r="N511" s="25"/>
      <c r="O511" s="26"/>
      <c r="P511" s="26"/>
      <c r="Q511" s="23"/>
      <c r="R511" s="23"/>
      <c r="S511" s="27"/>
      <c r="T511" s="23"/>
      <c r="U511" s="23"/>
      <c r="V511" s="24"/>
      <c r="W511" s="23"/>
      <c r="X511" s="23"/>
      <c r="Y511" s="23"/>
      <c r="Z511" s="23"/>
      <c r="AA511" s="28"/>
      <c r="AB511" s="26"/>
      <c r="AC511" s="26"/>
      <c r="AD511" s="28"/>
      <c r="AE511" s="28"/>
      <c r="AF511" s="26"/>
      <c r="AG511" s="26" t="s">
        <v>50</v>
      </c>
      <c r="AH511" s="26">
        <f>SUM(AH508:AH510)</f>
        <v>913004.95000000007</v>
      </c>
      <c r="AI511" s="26"/>
      <c r="AJ511" s="26">
        <f>SUM(AJ508:AJ510)</f>
        <v>459000</v>
      </c>
      <c r="AK511" s="26"/>
      <c r="AL511" s="26">
        <f>SUM(AL508:AL510)</f>
        <v>91.8</v>
      </c>
    </row>
    <row r="512" spans="1:39" x14ac:dyDescent="0.35">
      <c r="A512" s="23" t="s">
        <v>1819</v>
      </c>
      <c r="B512" s="24"/>
      <c r="C512" s="23" t="s">
        <v>1820</v>
      </c>
      <c r="D512" s="23" t="s">
        <v>1821</v>
      </c>
      <c r="E512" s="23">
        <v>256</v>
      </c>
      <c r="F512" s="23" t="s">
        <v>1822</v>
      </c>
      <c r="G512" s="24" t="s">
        <v>1823</v>
      </c>
      <c r="H512" s="23" t="s">
        <v>42</v>
      </c>
      <c r="I512" s="23" t="s">
        <v>1824</v>
      </c>
      <c r="J512" s="23">
        <v>3</v>
      </c>
      <c r="K512" s="23">
        <v>1</v>
      </c>
      <c r="L512" s="23">
        <v>20</v>
      </c>
      <c r="M512" s="23" t="s">
        <v>58</v>
      </c>
      <c r="N512" s="25">
        <f>((J512*400)+(K512*100))+L512</f>
        <v>1320</v>
      </c>
      <c r="O512" s="26">
        <v>180</v>
      </c>
      <c r="P512" s="26">
        <f>N512*O512</f>
        <v>237600</v>
      </c>
      <c r="Q512" s="23"/>
      <c r="R512" s="23"/>
      <c r="S512" s="27"/>
      <c r="T512" s="23"/>
      <c r="U512" s="23"/>
      <c r="V512" s="24"/>
      <c r="W512" s="23"/>
      <c r="X512" s="23"/>
      <c r="Y512" s="23"/>
      <c r="Z512" s="23"/>
      <c r="AA512" s="28"/>
      <c r="AB512" s="26"/>
      <c r="AC512" s="26"/>
      <c r="AD512" s="28"/>
      <c r="AE512" s="28"/>
      <c r="AF512" s="26"/>
      <c r="AG512" s="26">
        <f>AF512+P512</f>
        <v>237600</v>
      </c>
      <c r="AH512" s="26">
        <f>AG512</f>
        <v>237600</v>
      </c>
      <c r="AI512" s="26">
        <v>50000000</v>
      </c>
      <c r="AJ512" s="26">
        <f>IF((AI512-AH512) &gt; 1,0,IF((AI512-AH512)&lt;0,AH512-AI512,AI512-AH512))</f>
        <v>0</v>
      </c>
      <c r="AK512" s="26">
        <v>0.01</v>
      </c>
      <c r="AL512" s="26">
        <f>AJ512*(AK512/100)</f>
        <v>0</v>
      </c>
    </row>
    <row r="513" spans="1:38" x14ac:dyDescent="0.35">
      <c r="A513" s="23"/>
      <c r="B513" s="24"/>
      <c r="C513" s="23"/>
      <c r="D513" s="23"/>
      <c r="E513" s="23">
        <v>257</v>
      </c>
      <c r="F513" s="23" t="s">
        <v>1825</v>
      </c>
      <c r="G513" s="24" t="s">
        <v>1826</v>
      </c>
      <c r="H513" s="23" t="s">
        <v>103</v>
      </c>
      <c r="I513" s="23" t="s">
        <v>1827</v>
      </c>
      <c r="J513" s="23">
        <v>0</v>
      </c>
      <c r="K513" s="23">
        <v>2</v>
      </c>
      <c r="L513" s="23">
        <v>33</v>
      </c>
      <c r="M513" s="23" t="s">
        <v>44</v>
      </c>
      <c r="N513" s="25">
        <f>((J513*400)+(K513*100))+L513</f>
        <v>233</v>
      </c>
      <c r="O513" s="26">
        <v>2000</v>
      </c>
      <c r="P513" s="26">
        <f>N513*O513</f>
        <v>466000</v>
      </c>
      <c r="Q513" s="23">
        <v>1</v>
      </c>
      <c r="R513" s="23" t="s">
        <v>1828</v>
      </c>
      <c r="S513" s="27"/>
      <c r="T513" s="23" t="s">
        <v>1829</v>
      </c>
      <c r="U513" s="23" t="s">
        <v>1830</v>
      </c>
      <c r="V513" s="24" t="s">
        <v>1831</v>
      </c>
      <c r="W513" s="23" t="s">
        <v>47</v>
      </c>
      <c r="X513" s="23" t="s">
        <v>206</v>
      </c>
      <c r="Y513" s="23" t="s">
        <v>49</v>
      </c>
      <c r="Z513" s="23">
        <v>336</v>
      </c>
      <c r="AA513" s="28">
        <v>100</v>
      </c>
      <c r="AB513" s="26">
        <v>6550</v>
      </c>
      <c r="AC513" s="26">
        <f>Z513*AB513</f>
        <v>2200800</v>
      </c>
      <c r="AD513" s="28">
        <v>47</v>
      </c>
      <c r="AE513" s="28">
        <v>85</v>
      </c>
      <c r="AF513" s="26">
        <f>(AC513*(100-AE513))/100</f>
        <v>330120</v>
      </c>
      <c r="AG513" s="26">
        <f>P513+AF513</f>
        <v>796120</v>
      </c>
      <c r="AH513" s="26">
        <f>(AG513*AA513)/100</f>
        <v>796120</v>
      </c>
      <c r="AI513" s="26">
        <f>IF(AF513&lt;=10000000,AF513,10000000)</f>
        <v>330120</v>
      </c>
      <c r="AJ513" s="26">
        <f>IF((AI513-AH513) &gt; 1,0,IF((AI513-AH513)&lt;0,AH513-AI513,AI513-AH513))</f>
        <v>466000</v>
      </c>
      <c r="AK513" s="26">
        <v>0.02</v>
      </c>
      <c r="AL513" s="26">
        <f>ROUND(AJ513*(AK513/100),2)</f>
        <v>93.2</v>
      </c>
    </row>
    <row r="514" spans="1:38" x14ac:dyDescent="0.35">
      <c r="A514" s="23"/>
      <c r="B514" s="24"/>
      <c r="C514" s="23"/>
      <c r="D514" s="23"/>
      <c r="E514" s="23"/>
      <c r="F514" s="23"/>
      <c r="G514" s="24"/>
      <c r="H514" s="23"/>
      <c r="I514" s="23"/>
      <c r="J514" s="23"/>
      <c r="K514" s="23"/>
      <c r="L514" s="23"/>
      <c r="M514" s="23"/>
      <c r="N514" s="25"/>
      <c r="O514" s="26"/>
      <c r="P514" s="26"/>
      <c r="Q514" s="23"/>
      <c r="R514" s="23"/>
      <c r="S514" s="27"/>
      <c r="T514" s="23"/>
      <c r="U514" s="23"/>
      <c r="V514" s="24"/>
      <c r="W514" s="23"/>
      <c r="X514" s="23"/>
      <c r="Y514" s="23"/>
      <c r="Z514" s="23"/>
      <c r="AA514" s="28"/>
      <c r="AB514" s="26"/>
      <c r="AC514" s="26"/>
      <c r="AD514" s="28"/>
      <c r="AE514" s="28"/>
      <c r="AF514" s="26"/>
      <c r="AG514" s="26" t="s">
        <v>50</v>
      </c>
      <c r="AH514" s="26">
        <f>SUM(AH512:AH513)</f>
        <v>1033720</v>
      </c>
      <c r="AI514" s="26"/>
      <c r="AJ514" s="26">
        <f>SUM(AJ512:AJ513)</f>
        <v>466000</v>
      </c>
      <c r="AK514" s="26"/>
      <c r="AL514" s="26">
        <f>SUM(AL512:AL513)</f>
        <v>93.2</v>
      </c>
    </row>
    <row r="515" spans="1:38" x14ac:dyDescent="0.35">
      <c r="A515" s="23" t="s">
        <v>1832</v>
      </c>
      <c r="B515" s="24" t="s">
        <v>1833</v>
      </c>
      <c r="C515" s="23" t="s">
        <v>1834</v>
      </c>
      <c r="D515" s="23" t="s">
        <v>1835</v>
      </c>
      <c r="E515" s="23">
        <v>258</v>
      </c>
      <c r="F515" s="23" t="s">
        <v>1836</v>
      </c>
      <c r="G515" s="24" t="s">
        <v>1837</v>
      </c>
      <c r="H515" s="23" t="s">
        <v>42</v>
      </c>
      <c r="I515" s="23" t="s">
        <v>1838</v>
      </c>
      <c r="J515" s="23">
        <v>0</v>
      </c>
      <c r="K515" s="23">
        <v>0</v>
      </c>
      <c r="L515" s="23">
        <v>95.2</v>
      </c>
      <c r="M515" s="23" t="s">
        <v>44</v>
      </c>
      <c r="N515" s="25">
        <f>((J515*400)+(K515*100))+L515</f>
        <v>95.2</v>
      </c>
      <c r="O515" s="26">
        <v>500</v>
      </c>
      <c r="P515" s="26">
        <f>N515*O515</f>
        <v>47600</v>
      </c>
      <c r="Q515" s="23">
        <v>1</v>
      </c>
      <c r="R515" s="23" t="s">
        <v>1832</v>
      </c>
      <c r="S515" s="27" t="s">
        <v>1833</v>
      </c>
      <c r="T515" s="23" t="s">
        <v>1834</v>
      </c>
      <c r="U515" s="23" t="s">
        <v>1839</v>
      </c>
      <c r="V515" s="24" t="s">
        <v>1840</v>
      </c>
      <c r="W515" s="23" t="s">
        <v>47</v>
      </c>
      <c r="X515" s="23" t="s">
        <v>48</v>
      </c>
      <c r="Y515" s="23" t="s">
        <v>49</v>
      </c>
      <c r="Z515" s="23">
        <v>72</v>
      </c>
      <c r="AA515" s="28">
        <v>100</v>
      </c>
      <c r="AB515" s="26">
        <v>6550</v>
      </c>
      <c r="AC515" s="26">
        <f>Z515*AB515</f>
        <v>471600</v>
      </c>
      <c r="AD515" s="28">
        <v>22</v>
      </c>
      <c r="AE515" s="28">
        <v>34</v>
      </c>
      <c r="AF515" s="26">
        <f>(AC515*(100-AE515))/100</f>
        <v>311256</v>
      </c>
      <c r="AG515" s="26">
        <f>P515+AF515</f>
        <v>358856</v>
      </c>
      <c r="AH515" s="26">
        <f>(AG515*AA515)/100</f>
        <v>358856</v>
      </c>
      <c r="AI515" s="26">
        <v>50000000</v>
      </c>
      <c r="AJ515" s="26">
        <f>IF((AI515-AH515) &gt; 1,0,IF((AI515-AH515)&lt;0,AH515-AI515,AI515-AH515))</f>
        <v>0</v>
      </c>
      <c r="AK515" s="26">
        <v>0.02</v>
      </c>
      <c r="AL515" s="26">
        <f>ROUND(AJ515*(AK515/100),2)</f>
        <v>0</v>
      </c>
    </row>
    <row r="516" spans="1:38" x14ac:dyDescent="0.35">
      <c r="A516" s="23"/>
      <c r="B516" s="24"/>
      <c r="C516" s="23"/>
      <c r="D516" s="23"/>
      <c r="E516" s="23"/>
      <c r="F516" s="23"/>
      <c r="G516" s="24"/>
      <c r="H516" s="23"/>
      <c r="I516" s="23"/>
      <c r="J516" s="23"/>
      <c r="K516" s="23"/>
      <c r="L516" s="23"/>
      <c r="M516" s="23"/>
      <c r="N516" s="25"/>
      <c r="O516" s="26"/>
      <c r="P516" s="26"/>
      <c r="Q516" s="23"/>
      <c r="R516" s="23"/>
      <c r="S516" s="27"/>
      <c r="T516" s="23"/>
      <c r="U516" s="23"/>
      <c r="V516" s="24"/>
      <c r="W516" s="23"/>
      <c r="X516" s="23"/>
      <c r="Y516" s="23"/>
      <c r="Z516" s="23"/>
      <c r="AA516" s="28"/>
      <c r="AB516" s="26"/>
      <c r="AC516" s="26"/>
      <c r="AD516" s="28"/>
      <c r="AE516" s="28"/>
      <c r="AF516" s="26"/>
      <c r="AG516" s="26" t="s">
        <v>50</v>
      </c>
      <c r="AH516" s="26">
        <f>AH515</f>
        <v>358856</v>
      </c>
      <c r="AI516" s="26"/>
      <c r="AJ516" s="26">
        <f>AJ515</f>
        <v>0</v>
      </c>
      <c r="AK516" s="26"/>
      <c r="AL516" s="26">
        <f>AL515</f>
        <v>0</v>
      </c>
    </row>
    <row r="517" spans="1:38" x14ac:dyDescent="0.35">
      <c r="A517" s="23" t="s">
        <v>1841</v>
      </c>
      <c r="B517" s="24" t="s">
        <v>1842</v>
      </c>
      <c r="C517" s="23" t="s">
        <v>1843</v>
      </c>
      <c r="D517" s="23" t="s">
        <v>1844</v>
      </c>
      <c r="E517" s="23">
        <v>259</v>
      </c>
      <c r="F517" s="23" t="s">
        <v>1845</v>
      </c>
      <c r="G517" s="24" t="s">
        <v>1846</v>
      </c>
      <c r="H517" s="23" t="s">
        <v>42</v>
      </c>
      <c r="I517" s="23" t="s">
        <v>1847</v>
      </c>
      <c r="J517" s="23">
        <v>3</v>
      </c>
      <c r="K517" s="23">
        <v>0</v>
      </c>
      <c r="L517" s="23">
        <v>36</v>
      </c>
      <c r="M517" s="23" t="s">
        <v>58</v>
      </c>
      <c r="N517" s="25">
        <f>((J517*400)+(K517*100))+L517</f>
        <v>1236</v>
      </c>
      <c r="O517" s="26">
        <v>180</v>
      </c>
      <c r="P517" s="26">
        <f>N517*O517</f>
        <v>222480</v>
      </c>
      <c r="Q517" s="23"/>
      <c r="R517" s="23"/>
      <c r="S517" s="27"/>
      <c r="T517" s="23"/>
      <c r="U517" s="23"/>
      <c r="V517" s="24"/>
      <c r="W517" s="23"/>
      <c r="X517" s="23"/>
      <c r="Y517" s="23"/>
      <c r="Z517" s="23"/>
      <c r="AA517" s="28"/>
      <c r="AB517" s="26"/>
      <c r="AC517" s="26"/>
      <c r="AD517" s="28"/>
      <c r="AE517" s="28"/>
      <c r="AF517" s="26"/>
      <c r="AG517" s="26">
        <f>AF517+P517</f>
        <v>222480</v>
      </c>
      <c r="AH517" s="26">
        <f>AG517</f>
        <v>222480</v>
      </c>
      <c r="AI517" s="26">
        <v>50000000</v>
      </c>
      <c r="AJ517" s="26">
        <f>IF((AI517-AH517) &gt; 1,0,IF((AI517-AH517)&lt;0,AH517-AI517,AI517-AH517))</f>
        <v>0</v>
      </c>
      <c r="AK517" s="26">
        <v>0.01</v>
      </c>
      <c r="AL517" s="26">
        <f>AJ517*(AK517/100)</f>
        <v>0</v>
      </c>
    </row>
    <row r="518" spans="1:38" x14ac:dyDescent="0.35">
      <c r="A518" s="23"/>
      <c r="B518" s="24"/>
      <c r="C518" s="23"/>
      <c r="D518" s="23"/>
      <c r="E518" s="23">
        <v>260</v>
      </c>
      <c r="F518" s="23" t="s">
        <v>1848</v>
      </c>
      <c r="G518" s="24" t="s">
        <v>1849</v>
      </c>
      <c r="H518" s="23" t="s">
        <v>42</v>
      </c>
      <c r="I518" s="23" t="s">
        <v>1850</v>
      </c>
      <c r="J518" s="23">
        <v>0</v>
      </c>
      <c r="K518" s="23">
        <v>1</v>
      </c>
      <c r="L518" s="23">
        <v>99.9</v>
      </c>
      <c r="M518" s="23" t="s">
        <v>44</v>
      </c>
      <c r="N518" s="25">
        <f>((J518*400)+(K518*100))+L518</f>
        <v>199.9</v>
      </c>
      <c r="O518" s="26">
        <v>500</v>
      </c>
      <c r="P518" s="26">
        <f>N518*O518</f>
        <v>99950</v>
      </c>
      <c r="Q518" s="23">
        <v>1</v>
      </c>
      <c r="R518" s="23" t="s">
        <v>1841</v>
      </c>
      <c r="S518" s="27" t="s">
        <v>1842</v>
      </c>
      <c r="T518" s="23" t="s">
        <v>1843</v>
      </c>
      <c r="U518" s="23" t="s">
        <v>1851</v>
      </c>
      <c r="V518" s="24" t="s">
        <v>1852</v>
      </c>
      <c r="W518" s="23" t="s">
        <v>47</v>
      </c>
      <c r="X518" s="23" t="s">
        <v>48</v>
      </c>
      <c r="Y518" s="23" t="s">
        <v>49</v>
      </c>
      <c r="Z518" s="23">
        <v>192</v>
      </c>
      <c r="AA518" s="28">
        <v>100</v>
      </c>
      <c r="AB518" s="26">
        <v>6550</v>
      </c>
      <c r="AC518" s="26">
        <f>Z518*AB518</f>
        <v>1257600</v>
      </c>
      <c r="AD518" s="28">
        <v>22</v>
      </c>
      <c r="AE518" s="28">
        <v>34</v>
      </c>
      <c r="AF518" s="26">
        <f>(AC518*(100-AE518))/100</f>
        <v>830016</v>
      </c>
      <c r="AG518" s="26">
        <f>P518+AF518</f>
        <v>929966</v>
      </c>
      <c r="AH518" s="26">
        <f>(AG518*AA518)/100</f>
        <v>929966</v>
      </c>
      <c r="AI518" s="26">
        <v>50000000</v>
      </c>
      <c r="AJ518" s="26">
        <f>IF((AI518-AH518) &gt; 1,0,IF((AI518-AH518)&lt;0,AH518-AI518,AI518-AH518))</f>
        <v>0</v>
      </c>
      <c r="AK518" s="26">
        <v>0.02</v>
      </c>
      <c r="AL518" s="26">
        <f>ROUND(AJ518*(AK518/100),2)</f>
        <v>0</v>
      </c>
    </row>
    <row r="519" spans="1:38" x14ac:dyDescent="0.35">
      <c r="A519" s="23"/>
      <c r="B519" s="24"/>
      <c r="C519" s="23"/>
      <c r="D519" s="23"/>
      <c r="E519" s="23"/>
      <c r="F519" s="23"/>
      <c r="G519" s="24"/>
      <c r="H519" s="23"/>
      <c r="I519" s="23"/>
      <c r="J519" s="23"/>
      <c r="K519" s="23"/>
      <c r="L519" s="23"/>
      <c r="M519" s="23"/>
      <c r="N519" s="25"/>
      <c r="O519" s="26"/>
      <c r="P519" s="26"/>
      <c r="Q519" s="23"/>
      <c r="R519" s="23"/>
      <c r="S519" s="27"/>
      <c r="T519" s="23"/>
      <c r="U519" s="23"/>
      <c r="V519" s="24"/>
      <c r="W519" s="23"/>
      <c r="X519" s="23"/>
      <c r="Y519" s="23"/>
      <c r="Z519" s="23"/>
      <c r="AA519" s="28"/>
      <c r="AB519" s="26"/>
      <c r="AC519" s="26"/>
      <c r="AD519" s="28"/>
      <c r="AE519" s="28"/>
      <c r="AF519" s="26"/>
      <c r="AG519" s="26" t="s">
        <v>50</v>
      </c>
      <c r="AH519" s="26">
        <f>SUM(AH517:AH518)</f>
        <v>1152446</v>
      </c>
      <c r="AI519" s="26"/>
      <c r="AJ519" s="26">
        <f>SUM(AJ517:AJ518)</f>
        <v>0</v>
      </c>
      <c r="AK519" s="26"/>
      <c r="AL519" s="26">
        <f>SUM(AL517:AL518)</f>
        <v>0</v>
      </c>
    </row>
    <row r="520" spans="1:38" x14ac:dyDescent="0.35">
      <c r="A520" s="23" t="s">
        <v>1853</v>
      </c>
      <c r="B520" s="24" t="s">
        <v>1854</v>
      </c>
      <c r="C520" s="23" t="s">
        <v>1855</v>
      </c>
      <c r="D520" s="23" t="s">
        <v>1856</v>
      </c>
      <c r="E520" s="23">
        <v>261</v>
      </c>
      <c r="F520" s="23" t="s">
        <v>1857</v>
      </c>
      <c r="G520" s="24" t="s">
        <v>1858</v>
      </c>
      <c r="H520" s="23" t="s">
        <v>42</v>
      </c>
      <c r="I520" s="23" t="s">
        <v>1859</v>
      </c>
      <c r="J520" s="23">
        <v>10</v>
      </c>
      <c r="K520" s="23">
        <v>3</v>
      </c>
      <c r="L520" s="23">
        <v>69</v>
      </c>
      <c r="M520" s="23" t="s">
        <v>58</v>
      </c>
      <c r="N520" s="25">
        <f>((J520*400)+(K520*100))+L520</f>
        <v>4369</v>
      </c>
      <c r="O520" s="26">
        <v>180</v>
      </c>
      <c r="P520" s="26">
        <f>N520*O520</f>
        <v>786420</v>
      </c>
      <c r="Q520" s="23"/>
      <c r="R520" s="23"/>
      <c r="S520" s="27"/>
      <c r="T520" s="23"/>
      <c r="U520" s="23"/>
      <c r="V520" s="24"/>
      <c r="W520" s="23"/>
      <c r="X520" s="23"/>
      <c r="Y520" s="23"/>
      <c r="Z520" s="23"/>
      <c r="AA520" s="28"/>
      <c r="AB520" s="26"/>
      <c r="AC520" s="26"/>
      <c r="AD520" s="28"/>
      <c r="AE520" s="28"/>
      <c r="AF520" s="26"/>
      <c r="AG520" s="26">
        <f>AF520+P520</f>
        <v>786420</v>
      </c>
      <c r="AH520" s="26">
        <f>AG520</f>
        <v>786420</v>
      </c>
      <c r="AI520" s="26">
        <v>50000000</v>
      </c>
      <c r="AJ520" s="26">
        <f>IF((AI520-AH520) &gt; 1,0,IF((AI520-AH520)&lt;0,AH520-AI520,AI520-AH520))</f>
        <v>0</v>
      </c>
      <c r="AK520" s="26">
        <v>0.01</v>
      </c>
      <c r="AL520" s="26">
        <f>AJ520*(AK520/100)</f>
        <v>0</v>
      </c>
    </row>
    <row r="521" spans="1:38" x14ac:dyDescent="0.35">
      <c r="A521" s="23"/>
      <c r="B521" s="24"/>
      <c r="C521" s="23"/>
      <c r="D521" s="23"/>
      <c r="E521" s="23"/>
      <c r="F521" s="23"/>
      <c r="G521" s="24"/>
      <c r="H521" s="23"/>
      <c r="I521" s="23"/>
      <c r="J521" s="23"/>
      <c r="K521" s="23"/>
      <c r="L521" s="23"/>
      <c r="M521" s="23"/>
      <c r="N521" s="25"/>
      <c r="O521" s="26"/>
      <c r="P521" s="26"/>
      <c r="Q521" s="23"/>
      <c r="R521" s="23"/>
      <c r="S521" s="27"/>
      <c r="T521" s="23"/>
      <c r="U521" s="23"/>
      <c r="V521" s="24"/>
      <c r="W521" s="23"/>
      <c r="X521" s="23"/>
      <c r="Y521" s="23"/>
      <c r="Z521" s="23"/>
      <c r="AA521" s="28"/>
      <c r="AB521" s="26"/>
      <c r="AC521" s="26"/>
      <c r="AD521" s="28"/>
      <c r="AE521" s="28"/>
      <c r="AF521" s="26"/>
      <c r="AG521" s="26" t="s">
        <v>50</v>
      </c>
      <c r="AH521" s="26">
        <f>AH520</f>
        <v>786420</v>
      </c>
      <c r="AI521" s="26"/>
      <c r="AJ521" s="26">
        <f>AJ520</f>
        <v>0</v>
      </c>
      <c r="AK521" s="26"/>
      <c r="AL521" s="26">
        <f>AL520</f>
        <v>0</v>
      </c>
    </row>
    <row r="522" spans="1:38" x14ac:dyDescent="0.35">
      <c r="A522" s="23" t="s">
        <v>1860</v>
      </c>
      <c r="B522" s="24" t="s">
        <v>1861</v>
      </c>
      <c r="C522" s="23" t="s">
        <v>1862</v>
      </c>
      <c r="D522" s="23" t="s">
        <v>1863</v>
      </c>
      <c r="E522" s="23">
        <v>262</v>
      </c>
      <c r="F522" s="23" t="s">
        <v>1864</v>
      </c>
      <c r="G522" s="24" t="s">
        <v>1865</v>
      </c>
      <c r="H522" s="23" t="s">
        <v>42</v>
      </c>
      <c r="I522" s="23" t="s">
        <v>1866</v>
      </c>
      <c r="J522" s="23">
        <v>2</v>
      </c>
      <c r="K522" s="23">
        <v>0</v>
      </c>
      <c r="L522" s="23">
        <v>18.8</v>
      </c>
      <c r="M522" s="23" t="s">
        <v>58</v>
      </c>
      <c r="N522" s="25">
        <f>((J522*400)+(K522*100))+L522</f>
        <v>818.8</v>
      </c>
      <c r="O522" s="26">
        <v>180</v>
      </c>
      <c r="P522" s="26">
        <f>N522*O522</f>
        <v>147384</v>
      </c>
      <c r="Q522" s="23"/>
      <c r="R522" s="23"/>
      <c r="S522" s="27"/>
      <c r="T522" s="23"/>
      <c r="U522" s="23"/>
      <c r="V522" s="24"/>
      <c r="W522" s="23"/>
      <c r="X522" s="23"/>
      <c r="Y522" s="23"/>
      <c r="Z522" s="23"/>
      <c r="AA522" s="28"/>
      <c r="AB522" s="26"/>
      <c r="AC522" s="26"/>
      <c r="AD522" s="28"/>
      <c r="AE522" s="28"/>
      <c r="AF522" s="26"/>
      <c r="AG522" s="26">
        <f>AF522+P522</f>
        <v>147384</v>
      </c>
      <c r="AH522" s="26">
        <f>AG522</f>
        <v>147384</v>
      </c>
      <c r="AI522" s="26">
        <v>50000000</v>
      </c>
      <c r="AJ522" s="26">
        <f>IF((AI522-AH522) &gt; 1,0,IF((AI522-AH522)&lt;0,AH522-AI522,AI522-AH522))</f>
        <v>0</v>
      </c>
      <c r="AK522" s="26">
        <v>0.01</v>
      </c>
      <c r="AL522" s="26">
        <f>AJ522*(AK522/100)</f>
        <v>0</v>
      </c>
    </row>
    <row r="523" spans="1:38" x14ac:dyDescent="0.35">
      <c r="A523" s="23"/>
      <c r="B523" s="24"/>
      <c r="C523" s="23"/>
      <c r="D523" s="23"/>
      <c r="E523" s="23">
        <v>263</v>
      </c>
      <c r="F523" s="23" t="s">
        <v>1867</v>
      </c>
      <c r="G523" s="24" t="s">
        <v>1868</v>
      </c>
      <c r="H523" s="23" t="s">
        <v>42</v>
      </c>
      <c r="I523" s="23" t="s">
        <v>1869</v>
      </c>
      <c r="J523" s="23">
        <v>6</v>
      </c>
      <c r="K523" s="23">
        <v>2</v>
      </c>
      <c r="L523" s="23">
        <v>97</v>
      </c>
      <c r="M523" s="23" t="s">
        <v>58</v>
      </c>
      <c r="N523" s="25">
        <f>((J523*400)+(K523*100))+L523</f>
        <v>2697</v>
      </c>
      <c r="O523" s="26">
        <v>180</v>
      </c>
      <c r="P523" s="26">
        <f>N523*O523</f>
        <v>485460</v>
      </c>
      <c r="Q523" s="23"/>
      <c r="R523" s="23"/>
      <c r="S523" s="27"/>
      <c r="T523" s="23"/>
      <c r="U523" s="23"/>
      <c r="V523" s="24"/>
      <c r="W523" s="23"/>
      <c r="X523" s="23"/>
      <c r="Y523" s="23"/>
      <c r="Z523" s="23"/>
      <c r="AA523" s="28"/>
      <c r="AB523" s="26"/>
      <c r="AC523" s="26"/>
      <c r="AD523" s="28"/>
      <c r="AE523" s="28"/>
      <c r="AF523" s="26"/>
      <c r="AG523" s="26">
        <f>AF523+P523</f>
        <v>485460</v>
      </c>
      <c r="AH523" s="26">
        <f>AG523</f>
        <v>485460</v>
      </c>
      <c r="AI523" s="26">
        <v>50000000</v>
      </c>
      <c r="AJ523" s="26">
        <f>IF((AI523-AH523) &gt; 1,0,IF((AI523-AH523)&lt;0,AH523-AI523,AI523-AH523))</f>
        <v>0</v>
      </c>
      <c r="AK523" s="26">
        <v>0.01</v>
      </c>
      <c r="AL523" s="26">
        <f>AJ523*(AK523/100)</f>
        <v>0</v>
      </c>
    </row>
    <row r="524" spans="1:38" x14ac:dyDescent="0.35">
      <c r="A524" s="23"/>
      <c r="B524" s="24"/>
      <c r="C524" s="23"/>
      <c r="D524" s="23"/>
      <c r="E524" s="23">
        <v>264</v>
      </c>
      <c r="F524" s="23" t="s">
        <v>1870</v>
      </c>
      <c r="G524" s="24" t="s">
        <v>1871</v>
      </c>
      <c r="H524" s="23" t="s">
        <v>42</v>
      </c>
      <c r="I524" s="23" t="s">
        <v>1872</v>
      </c>
      <c r="J524" s="23">
        <v>0</v>
      </c>
      <c r="K524" s="23">
        <v>2</v>
      </c>
      <c r="L524" s="23">
        <v>15</v>
      </c>
      <c r="M524" s="23" t="s">
        <v>58</v>
      </c>
      <c r="N524" s="25">
        <f>((J524*400)+(K524*100))+L524</f>
        <v>215</v>
      </c>
      <c r="O524" s="26">
        <v>180</v>
      </c>
      <c r="P524" s="26">
        <f>N524*O524</f>
        <v>38700</v>
      </c>
      <c r="Q524" s="23"/>
      <c r="R524" s="23"/>
      <c r="S524" s="27"/>
      <c r="T524" s="23"/>
      <c r="U524" s="23"/>
      <c r="V524" s="24"/>
      <c r="W524" s="23"/>
      <c r="X524" s="23"/>
      <c r="Y524" s="23"/>
      <c r="Z524" s="23"/>
      <c r="AA524" s="28"/>
      <c r="AB524" s="26"/>
      <c r="AC524" s="26"/>
      <c r="AD524" s="28"/>
      <c r="AE524" s="28"/>
      <c r="AF524" s="26"/>
      <c r="AG524" s="26">
        <f>AF524+P524</f>
        <v>38700</v>
      </c>
      <c r="AH524" s="26">
        <f>AG524</f>
        <v>38700</v>
      </c>
      <c r="AI524" s="26">
        <v>50000000</v>
      </c>
      <c r="AJ524" s="26">
        <f>IF((AI524-AH524) &gt; 1,0,IF((AI524-AH524)&lt;0,AH524-AI524,AI524-AH524))</f>
        <v>0</v>
      </c>
      <c r="AK524" s="26">
        <v>0.01</v>
      </c>
      <c r="AL524" s="26">
        <f>AJ524*(AK524/100)</f>
        <v>0</v>
      </c>
    </row>
    <row r="525" spans="1:38" x14ac:dyDescent="0.35">
      <c r="A525" s="23"/>
      <c r="B525" s="24"/>
      <c r="C525" s="23"/>
      <c r="D525" s="23"/>
      <c r="E525" s="23"/>
      <c r="F525" s="23"/>
      <c r="G525" s="24"/>
      <c r="H525" s="23"/>
      <c r="I525" s="23"/>
      <c r="J525" s="23"/>
      <c r="K525" s="23"/>
      <c r="L525" s="23"/>
      <c r="M525" s="23"/>
      <c r="N525" s="25"/>
      <c r="O525" s="26"/>
      <c r="P525" s="26"/>
      <c r="Q525" s="23"/>
      <c r="R525" s="23"/>
      <c r="S525" s="27"/>
      <c r="T525" s="23"/>
      <c r="U525" s="23"/>
      <c r="V525" s="24"/>
      <c r="W525" s="23"/>
      <c r="X525" s="23"/>
      <c r="Y525" s="23"/>
      <c r="Z525" s="23"/>
      <c r="AA525" s="28"/>
      <c r="AB525" s="26"/>
      <c r="AC525" s="26"/>
      <c r="AD525" s="28"/>
      <c r="AE525" s="28"/>
      <c r="AF525" s="26"/>
      <c r="AG525" s="26" t="s">
        <v>50</v>
      </c>
      <c r="AH525" s="26">
        <f>SUM(AH522:AH524)</f>
        <v>671544</v>
      </c>
      <c r="AI525" s="26"/>
      <c r="AJ525" s="26">
        <f>SUM(AJ522:AJ524)</f>
        <v>0</v>
      </c>
      <c r="AK525" s="26"/>
      <c r="AL525" s="26">
        <f>SUM(AL522:AL524)</f>
        <v>0</v>
      </c>
    </row>
    <row r="526" spans="1:38" x14ac:dyDescent="0.35">
      <c r="A526" s="23" t="s">
        <v>1873</v>
      </c>
      <c r="B526" s="24" t="s">
        <v>1874</v>
      </c>
      <c r="C526" s="23" t="s">
        <v>1875</v>
      </c>
      <c r="D526" s="23" t="s">
        <v>1876</v>
      </c>
      <c r="E526" s="23">
        <v>265</v>
      </c>
      <c r="F526" s="23" t="s">
        <v>1877</v>
      </c>
      <c r="G526" s="24" t="s">
        <v>1878</v>
      </c>
      <c r="H526" s="23" t="s">
        <v>42</v>
      </c>
      <c r="I526" s="23" t="s">
        <v>1879</v>
      </c>
      <c r="J526" s="23">
        <v>4</v>
      </c>
      <c r="K526" s="23">
        <v>1</v>
      </c>
      <c r="L526" s="23">
        <v>42</v>
      </c>
      <c r="M526" s="23" t="s">
        <v>58</v>
      </c>
      <c r="N526" s="25">
        <f>((J526*400)+(K526*100))+L526</f>
        <v>1742</v>
      </c>
      <c r="O526" s="26">
        <v>180</v>
      </c>
      <c r="P526" s="26">
        <f>N526*O526</f>
        <v>313560</v>
      </c>
      <c r="Q526" s="23"/>
      <c r="R526" s="23"/>
      <c r="S526" s="27"/>
      <c r="T526" s="23"/>
      <c r="U526" s="23"/>
      <c r="V526" s="24"/>
      <c r="W526" s="23"/>
      <c r="X526" s="23"/>
      <c r="Y526" s="23"/>
      <c r="Z526" s="23"/>
      <c r="AA526" s="28"/>
      <c r="AB526" s="26"/>
      <c r="AC526" s="26"/>
      <c r="AD526" s="28"/>
      <c r="AE526" s="28"/>
      <c r="AF526" s="26"/>
      <c r="AG526" s="26">
        <f>AF526+P526</f>
        <v>313560</v>
      </c>
      <c r="AH526" s="26">
        <f>AG526</f>
        <v>313560</v>
      </c>
      <c r="AI526" s="26">
        <v>50000000</v>
      </c>
      <c r="AJ526" s="26">
        <f>IF((AI526-AH526) &gt; 1,0,IF((AI526-AH526)&lt;0,AH526-AI526,AI526-AH526))</f>
        <v>0</v>
      </c>
      <c r="AK526" s="26">
        <v>0.01</v>
      </c>
      <c r="AL526" s="26">
        <f>AJ526*(AK526/100)</f>
        <v>0</v>
      </c>
    </row>
    <row r="527" spans="1:38" x14ac:dyDescent="0.35">
      <c r="A527" s="23"/>
      <c r="B527" s="24"/>
      <c r="C527" s="23"/>
      <c r="D527" s="23"/>
      <c r="E527" s="23"/>
      <c r="F527" s="23"/>
      <c r="G527" s="24"/>
      <c r="H527" s="23"/>
      <c r="I527" s="23"/>
      <c r="J527" s="23"/>
      <c r="K527" s="23"/>
      <c r="L527" s="23"/>
      <c r="M527" s="23"/>
      <c r="N527" s="25"/>
      <c r="O527" s="26"/>
      <c r="P527" s="26"/>
      <c r="Q527" s="23"/>
      <c r="R527" s="23"/>
      <c r="S527" s="27"/>
      <c r="T527" s="23"/>
      <c r="U527" s="23"/>
      <c r="V527" s="24"/>
      <c r="W527" s="23"/>
      <c r="X527" s="23"/>
      <c r="Y527" s="23"/>
      <c r="Z527" s="23"/>
      <c r="AA527" s="28"/>
      <c r="AB527" s="26"/>
      <c r="AC527" s="26"/>
      <c r="AD527" s="28"/>
      <c r="AE527" s="28"/>
      <c r="AF527" s="26"/>
      <c r="AG527" s="26" t="s">
        <v>50</v>
      </c>
      <c r="AH527" s="26">
        <f>AH526</f>
        <v>313560</v>
      </c>
      <c r="AI527" s="26"/>
      <c r="AJ527" s="26">
        <f>AJ526</f>
        <v>0</v>
      </c>
      <c r="AK527" s="26"/>
      <c r="AL527" s="26">
        <f>AL526</f>
        <v>0</v>
      </c>
    </row>
    <row r="528" spans="1:38" x14ac:dyDescent="0.35">
      <c r="A528" s="23" t="s">
        <v>1880</v>
      </c>
      <c r="B528" s="24" t="s">
        <v>1881</v>
      </c>
      <c r="C528" s="23" t="s">
        <v>1882</v>
      </c>
      <c r="D528" s="23" t="s">
        <v>1883</v>
      </c>
      <c r="E528" s="23">
        <v>266</v>
      </c>
      <c r="F528" s="23" t="s">
        <v>1884</v>
      </c>
      <c r="G528" s="24" t="s">
        <v>1885</v>
      </c>
      <c r="H528" s="23" t="s">
        <v>42</v>
      </c>
      <c r="I528" s="23" t="s">
        <v>1886</v>
      </c>
      <c r="J528" s="23">
        <v>0</v>
      </c>
      <c r="K528" s="23">
        <v>0</v>
      </c>
      <c r="L528" s="23">
        <v>47</v>
      </c>
      <c r="M528" s="23" t="s">
        <v>44</v>
      </c>
      <c r="N528" s="25">
        <f>((J528*400)+(K528*100))+L528</f>
        <v>47</v>
      </c>
      <c r="O528" s="26">
        <v>2000</v>
      </c>
      <c r="P528" s="26">
        <f>N528*O528</f>
        <v>94000</v>
      </c>
      <c r="Q528" s="23"/>
      <c r="R528" s="23"/>
      <c r="S528" s="27"/>
      <c r="T528" s="23"/>
      <c r="U528" s="23"/>
      <c r="V528" s="24"/>
      <c r="W528" s="23"/>
      <c r="X528" s="23"/>
      <c r="Y528" s="23"/>
      <c r="Z528" s="23"/>
      <c r="AA528" s="28"/>
      <c r="AB528" s="26"/>
      <c r="AC528" s="26"/>
      <c r="AD528" s="28"/>
      <c r="AE528" s="28"/>
      <c r="AF528" s="26"/>
      <c r="AG528" s="26">
        <f>AF528+P528</f>
        <v>94000</v>
      </c>
      <c r="AH528" s="26">
        <f>AG528</f>
        <v>94000</v>
      </c>
      <c r="AI528" s="26">
        <v>50000000</v>
      </c>
      <c r="AJ528" s="26">
        <f>IF((AI528-AH528) &gt; 1,0,IF((AI528-AH528)&lt;0,AH528-AI528,AI528-AH528))</f>
        <v>0</v>
      </c>
      <c r="AK528" s="26">
        <v>0.02</v>
      </c>
      <c r="AL528" s="26">
        <f>AJ528*(AK528/100)</f>
        <v>0</v>
      </c>
    </row>
    <row r="529" spans="1:39" x14ac:dyDescent="0.35">
      <c r="A529" s="23"/>
      <c r="B529" s="24"/>
      <c r="C529" s="23"/>
      <c r="D529" s="23"/>
      <c r="E529" s="23"/>
      <c r="F529" s="23"/>
      <c r="G529" s="24"/>
      <c r="H529" s="23"/>
      <c r="I529" s="23"/>
      <c r="J529" s="23"/>
      <c r="K529" s="23"/>
      <c r="L529" s="23"/>
      <c r="M529" s="23"/>
      <c r="N529" s="25"/>
      <c r="O529" s="26"/>
      <c r="P529" s="26"/>
      <c r="Q529" s="23"/>
      <c r="R529" s="23"/>
      <c r="S529" s="27"/>
      <c r="T529" s="23"/>
      <c r="U529" s="23"/>
      <c r="V529" s="24"/>
      <c r="W529" s="23"/>
      <c r="X529" s="23"/>
      <c r="Y529" s="23"/>
      <c r="Z529" s="23"/>
      <c r="AA529" s="28"/>
      <c r="AB529" s="26"/>
      <c r="AC529" s="26"/>
      <c r="AD529" s="28"/>
      <c r="AE529" s="28"/>
      <c r="AF529" s="26"/>
      <c r="AG529" s="26" t="s">
        <v>50</v>
      </c>
      <c r="AH529" s="26">
        <f>AH528</f>
        <v>94000</v>
      </c>
      <c r="AI529" s="26"/>
      <c r="AJ529" s="26">
        <f>AJ528</f>
        <v>0</v>
      </c>
      <c r="AK529" s="26"/>
      <c r="AL529" s="26">
        <f>AL528</f>
        <v>0</v>
      </c>
    </row>
    <row r="530" spans="1:39" x14ac:dyDescent="0.35">
      <c r="A530" s="23" t="s">
        <v>1887</v>
      </c>
      <c r="B530" s="24"/>
      <c r="C530" s="23" t="s">
        <v>1888</v>
      </c>
      <c r="D530" s="23" t="s">
        <v>1889</v>
      </c>
      <c r="E530" s="23">
        <v>267</v>
      </c>
      <c r="F530" s="23" t="s">
        <v>1890</v>
      </c>
      <c r="G530" s="24" t="s">
        <v>1891</v>
      </c>
      <c r="H530" s="23" t="s">
        <v>42</v>
      </c>
      <c r="I530" s="23" t="s">
        <v>1892</v>
      </c>
      <c r="J530" s="23">
        <v>0</v>
      </c>
      <c r="K530" s="23">
        <v>2</v>
      </c>
      <c r="L530" s="23">
        <v>54</v>
      </c>
      <c r="M530" s="23" t="s">
        <v>44</v>
      </c>
      <c r="N530" s="25">
        <f>((J530*400)+(K530*100))+L530</f>
        <v>254</v>
      </c>
      <c r="O530" s="26">
        <v>1750</v>
      </c>
      <c r="P530" s="26">
        <f>N530*O530</f>
        <v>444500</v>
      </c>
      <c r="Q530" s="23">
        <v>1</v>
      </c>
      <c r="R530" s="23" t="s">
        <v>1887</v>
      </c>
      <c r="S530" s="27"/>
      <c r="T530" s="23" t="s">
        <v>1888</v>
      </c>
      <c r="U530" s="23" t="s">
        <v>1893</v>
      </c>
      <c r="V530" s="24" t="s">
        <v>1894</v>
      </c>
      <c r="W530" s="23" t="s">
        <v>47</v>
      </c>
      <c r="X530" s="23" t="s">
        <v>206</v>
      </c>
      <c r="Y530" s="23" t="s">
        <v>49</v>
      </c>
      <c r="Z530" s="23">
        <v>81</v>
      </c>
      <c r="AA530" s="28">
        <v>100</v>
      </c>
      <c r="AB530" s="26">
        <v>6550</v>
      </c>
      <c r="AC530" s="26">
        <f>Z530*AB530</f>
        <v>530550</v>
      </c>
      <c r="AD530" s="28">
        <v>7</v>
      </c>
      <c r="AE530" s="28">
        <v>18</v>
      </c>
      <c r="AF530" s="26">
        <f>(AC530*(100-AE530))/100</f>
        <v>435051</v>
      </c>
      <c r="AG530" s="26">
        <f>P530+AF530</f>
        <v>879551</v>
      </c>
      <c r="AH530" s="26">
        <f>(AG530*AA530)/100</f>
        <v>879551</v>
      </c>
      <c r="AI530" s="26">
        <v>50000000</v>
      </c>
      <c r="AJ530" s="26">
        <f>IF((AI530-AH530) &gt; 1,0,IF((AI530-AH530)&lt;0,AH530-AI530,AI530-AH530))</f>
        <v>0</v>
      </c>
      <c r="AK530" s="26">
        <v>0.02</v>
      </c>
      <c r="AL530" s="26">
        <f>ROUND(AJ530*(AK530/100),2)</f>
        <v>0</v>
      </c>
    </row>
    <row r="531" spans="1:39" x14ac:dyDescent="0.35">
      <c r="A531" s="23"/>
      <c r="B531" s="24"/>
      <c r="C531" s="23"/>
      <c r="D531" s="23"/>
      <c r="E531" s="23"/>
      <c r="F531" s="23"/>
      <c r="G531" s="24"/>
      <c r="H531" s="23"/>
      <c r="I531" s="23"/>
      <c r="J531" s="23"/>
      <c r="K531" s="23"/>
      <c r="L531" s="23"/>
      <c r="M531" s="23"/>
      <c r="N531" s="25"/>
      <c r="O531" s="26"/>
      <c r="P531" s="26"/>
      <c r="Q531" s="23"/>
      <c r="R531" s="23"/>
      <c r="S531" s="27"/>
      <c r="T531" s="23"/>
      <c r="U531" s="23"/>
      <c r="V531" s="24"/>
      <c r="W531" s="23"/>
      <c r="X531" s="23"/>
      <c r="Y531" s="23"/>
      <c r="Z531" s="23"/>
      <c r="AA531" s="28"/>
      <c r="AB531" s="26"/>
      <c r="AC531" s="26"/>
      <c r="AD531" s="28"/>
      <c r="AE531" s="28"/>
      <c r="AF531" s="26"/>
      <c r="AG531" s="26" t="s">
        <v>50</v>
      </c>
      <c r="AH531" s="26">
        <f>AH530</f>
        <v>879551</v>
      </c>
      <c r="AI531" s="26"/>
      <c r="AJ531" s="26">
        <f>AJ530</f>
        <v>0</v>
      </c>
      <c r="AK531" s="26"/>
      <c r="AL531" s="26">
        <f>AL530</f>
        <v>0</v>
      </c>
    </row>
    <row r="532" spans="1:39" x14ac:dyDescent="0.35">
      <c r="A532" s="23" t="s">
        <v>1895</v>
      </c>
      <c r="B532" s="24"/>
      <c r="C532" s="23" t="s">
        <v>1896</v>
      </c>
      <c r="D532" s="23" t="s">
        <v>1897</v>
      </c>
      <c r="E532" s="23">
        <v>268</v>
      </c>
      <c r="F532" s="23" t="s">
        <v>1898</v>
      </c>
      <c r="G532" s="24" t="s">
        <v>1899</v>
      </c>
      <c r="H532" s="23" t="s">
        <v>42</v>
      </c>
      <c r="I532" s="23" t="s">
        <v>1900</v>
      </c>
      <c r="J532" s="23">
        <v>0</v>
      </c>
      <c r="K532" s="23">
        <v>0</v>
      </c>
      <c r="L532" s="23">
        <v>85</v>
      </c>
      <c r="M532" s="23" t="s">
        <v>44</v>
      </c>
      <c r="N532" s="25">
        <f>((J532*400)+(K532*100))+L532</f>
        <v>85</v>
      </c>
      <c r="O532" s="26">
        <v>2000</v>
      </c>
      <c r="P532" s="26">
        <f>N532*O532</f>
        <v>170000</v>
      </c>
      <c r="Q532" s="23">
        <v>1</v>
      </c>
      <c r="R532" s="23" t="s">
        <v>1895</v>
      </c>
      <c r="S532" s="27"/>
      <c r="T532" s="23" t="s">
        <v>1896</v>
      </c>
      <c r="U532" s="23" t="s">
        <v>1901</v>
      </c>
      <c r="V532" s="24" t="s">
        <v>1902</v>
      </c>
      <c r="W532" s="23" t="s">
        <v>47</v>
      </c>
      <c r="X532" s="23" t="s">
        <v>48</v>
      </c>
      <c r="Y532" s="23" t="s">
        <v>49</v>
      </c>
      <c r="Z532" s="23">
        <v>80</v>
      </c>
      <c r="AA532" s="28">
        <v>100</v>
      </c>
      <c r="AB532" s="26">
        <v>6550</v>
      </c>
      <c r="AC532" s="26">
        <f>Z532*AB532</f>
        <v>524000</v>
      </c>
      <c r="AD532" s="28">
        <v>22</v>
      </c>
      <c r="AE532" s="28">
        <v>34</v>
      </c>
      <c r="AF532" s="26">
        <f>(AC532*(100-AE532))/100</f>
        <v>345840</v>
      </c>
      <c r="AG532" s="26">
        <f>P532+AF532</f>
        <v>515840</v>
      </c>
      <c r="AH532" s="26">
        <f>(AG532*AA532)/100</f>
        <v>515840</v>
      </c>
      <c r="AI532" s="26">
        <v>50000000</v>
      </c>
      <c r="AJ532" s="26">
        <f>IF((AI532-AH532) &gt; 1,0,IF((AI532-AH532)&lt;0,AH532-AI532,AI532-AH532))</f>
        <v>0</v>
      </c>
      <c r="AK532" s="26">
        <v>0.02</v>
      </c>
      <c r="AL532" s="26">
        <f>ROUND(AJ532*(AK532/100),2)</f>
        <v>0</v>
      </c>
    </row>
    <row r="533" spans="1:39" x14ac:dyDescent="0.35">
      <c r="A533" s="23"/>
      <c r="B533" s="24"/>
      <c r="C533" s="23"/>
      <c r="D533" s="23"/>
      <c r="E533" s="23"/>
      <c r="F533" s="23"/>
      <c r="G533" s="24"/>
      <c r="H533" s="23"/>
      <c r="I533" s="23"/>
      <c r="J533" s="23"/>
      <c r="K533" s="23"/>
      <c r="L533" s="23"/>
      <c r="M533" s="23"/>
      <c r="N533" s="25"/>
      <c r="O533" s="26"/>
      <c r="P533" s="26"/>
      <c r="Q533" s="23"/>
      <c r="R533" s="23"/>
      <c r="S533" s="27"/>
      <c r="T533" s="23"/>
      <c r="U533" s="23"/>
      <c r="V533" s="24"/>
      <c r="W533" s="23"/>
      <c r="X533" s="23"/>
      <c r="Y533" s="23"/>
      <c r="Z533" s="23"/>
      <c r="AA533" s="28"/>
      <c r="AB533" s="26"/>
      <c r="AC533" s="26"/>
      <c r="AD533" s="28"/>
      <c r="AE533" s="28"/>
      <c r="AF533" s="26"/>
      <c r="AG533" s="26" t="s">
        <v>50</v>
      </c>
      <c r="AH533" s="26">
        <f>AH532</f>
        <v>515840</v>
      </c>
      <c r="AI533" s="26"/>
      <c r="AJ533" s="26">
        <f>AJ532</f>
        <v>0</v>
      </c>
      <c r="AK533" s="26"/>
      <c r="AL533" s="26">
        <f>AL532</f>
        <v>0</v>
      </c>
    </row>
    <row r="534" spans="1:39" x14ac:dyDescent="0.35">
      <c r="A534" s="23" t="s">
        <v>1903</v>
      </c>
      <c r="B534" s="24" t="s">
        <v>1904</v>
      </c>
      <c r="C534" s="23" t="s">
        <v>1905</v>
      </c>
      <c r="D534" s="23" t="s">
        <v>931</v>
      </c>
      <c r="E534" s="23">
        <v>269</v>
      </c>
      <c r="F534" s="23" t="s">
        <v>1906</v>
      </c>
      <c r="G534" s="24" t="s">
        <v>1907</v>
      </c>
      <c r="H534" s="23" t="s">
        <v>42</v>
      </c>
      <c r="I534" s="23" t="s">
        <v>1908</v>
      </c>
      <c r="J534" s="23">
        <v>4</v>
      </c>
      <c r="K534" s="23">
        <v>1</v>
      </c>
      <c r="L534" s="23">
        <v>83</v>
      </c>
      <c r="M534" s="23" t="s">
        <v>58</v>
      </c>
      <c r="N534" s="25">
        <f>((J534*400)+(K534*100))+L534</f>
        <v>1783</v>
      </c>
      <c r="O534" s="26">
        <v>180</v>
      </c>
      <c r="P534" s="26">
        <f>N534*O534</f>
        <v>320940</v>
      </c>
      <c r="Q534" s="23"/>
      <c r="R534" s="23"/>
      <c r="S534" s="27"/>
      <c r="T534" s="23"/>
      <c r="U534" s="23"/>
      <c r="V534" s="24"/>
      <c r="W534" s="23"/>
      <c r="X534" s="23"/>
      <c r="Y534" s="23"/>
      <c r="Z534" s="23"/>
      <c r="AA534" s="28"/>
      <c r="AB534" s="26"/>
      <c r="AC534" s="26"/>
      <c r="AD534" s="28"/>
      <c r="AE534" s="28"/>
      <c r="AF534" s="26"/>
      <c r="AG534" s="26">
        <f>AF534+P534</f>
        <v>320940</v>
      </c>
      <c r="AH534" s="26">
        <f>AG534</f>
        <v>320940</v>
      </c>
      <c r="AI534" s="26">
        <v>50000000</v>
      </c>
      <c r="AJ534" s="26">
        <f>IF((AI534-AH534) &gt; 1,0,IF((AI534-AH534)&lt;0,AH534-AI534,AI534-AH534))</f>
        <v>0</v>
      </c>
      <c r="AK534" s="26">
        <v>0.01</v>
      </c>
      <c r="AL534" s="26">
        <f>AJ534*(AK534/100)</f>
        <v>0</v>
      </c>
    </row>
    <row r="535" spans="1:39" x14ac:dyDescent="0.35">
      <c r="A535" s="23"/>
      <c r="B535" s="24"/>
      <c r="C535" s="23"/>
      <c r="D535" s="23"/>
      <c r="E535" s="23">
        <v>270</v>
      </c>
      <c r="F535" s="23" t="s">
        <v>1909</v>
      </c>
      <c r="G535" s="24" t="s">
        <v>1910</v>
      </c>
      <c r="H535" s="23" t="s">
        <v>42</v>
      </c>
      <c r="I535" s="23" t="s">
        <v>1911</v>
      </c>
      <c r="J535" s="23">
        <v>0</v>
      </c>
      <c r="K535" s="23">
        <v>1</v>
      </c>
      <c r="L535" s="23">
        <v>18</v>
      </c>
      <c r="M535" s="23" t="s">
        <v>44</v>
      </c>
      <c r="N535" s="25">
        <f>((J535*400)+(K535*100))+L535</f>
        <v>118</v>
      </c>
      <c r="O535" s="26">
        <v>180</v>
      </c>
      <c r="P535" s="26">
        <f>N535*O535</f>
        <v>21240</v>
      </c>
      <c r="Q535" s="23">
        <v>1</v>
      </c>
      <c r="R535" s="23" t="s">
        <v>1903</v>
      </c>
      <c r="S535" s="27" t="s">
        <v>1904</v>
      </c>
      <c r="T535" s="23" t="s">
        <v>1905</v>
      </c>
      <c r="U535" s="23" t="s">
        <v>1912</v>
      </c>
      <c r="V535" s="24" t="s">
        <v>1913</v>
      </c>
      <c r="W535" s="23" t="s">
        <v>47</v>
      </c>
      <c r="X535" s="23" t="s">
        <v>48</v>
      </c>
      <c r="Y535" s="23" t="s">
        <v>49</v>
      </c>
      <c r="Z535" s="23">
        <v>72</v>
      </c>
      <c r="AA535" s="28">
        <v>100</v>
      </c>
      <c r="AB535" s="26">
        <v>6550</v>
      </c>
      <c r="AC535" s="26">
        <f>Z535*AB535</f>
        <v>471600</v>
      </c>
      <c r="AD535" s="28">
        <v>22</v>
      </c>
      <c r="AE535" s="28">
        <v>34</v>
      </c>
      <c r="AF535" s="26">
        <f>(AC535*(100-AE535))/100</f>
        <v>311256</v>
      </c>
      <c r="AG535" s="26">
        <f>P535+AF535</f>
        <v>332496</v>
      </c>
      <c r="AH535" s="26">
        <f>(AG535*AA535)/100</f>
        <v>332496</v>
      </c>
      <c r="AI535" s="26">
        <v>50000000</v>
      </c>
      <c r="AJ535" s="26">
        <f>IF((AI535-AH535) &gt; 1,0,IF((AI535-AH535)&lt;0,AH535-AI535,AI535-AH535))</f>
        <v>0</v>
      </c>
      <c r="AK535" s="26">
        <v>0.02</v>
      </c>
      <c r="AL535" s="26">
        <f>ROUND(AJ535*(AK535/100),2)</f>
        <v>0</v>
      </c>
    </row>
    <row r="536" spans="1:39" x14ac:dyDescent="0.35">
      <c r="A536" s="23"/>
      <c r="B536" s="24"/>
      <c r="C536" s="23"/>
      <c r="D536" s="23"/>
      <c r="E536" s="23"/>
      <c r="F536" s="23"/>
      <c r="G536" s="24"/>
      <c r="H536" s="23"/>
      <c r="I536" s="23"/>
      <c r="J536" s="23"/>
      <c r="K536" s="23"/>
      <c r="L536" s="23"/>
      <c r="M536" s="23"/>
      <c r="N536" s="25"/>
      <c r="O536" s="26"/>
      <c r="P536" s="26"/>
      <c r="Q536" s="23"/>
      <c r="R536" s="23"/>
      <c r="S536" s="27"/>
      <c r="T536" s="23"/>
      <c r="U536" s="23"/>
      <c r="V536" s="24"/>
      <c r="W536" s="23"/>
      <c r="X536" s="23"/>
      <c r="Y536" s="23"/>
      <c r="Z536" s="23"/>
      <c r="AA536" s="28"/>
      <c r="AB536" s="26"/>
      <c r="AC536" s="26"/>
      <c r="AD536" s="28"/>
      <c r="AE536" s="28"/>
      <c r="AF536" s="26"/>
      <c r="AG536" s="26" t="s">
        <v>50</v>
      </c>
      <c r="AH536" s="26">
        <f>SUM(AH534:AH535)</f>
        <v>653436</v>
      </c>
      <c r="AI536" s="26"/>
      <c r="AJ536" s="26">
        <f>SUM(AJ534:AJ535)</f>
        <v>0</v>
      </c>
      <c r="AK536" s="26"/>
      <c r="AL536" s="26">
        <f>SUM(AL534:AL535)</f>
        <v>0</v>
      </c>
    </row>
    <row r="537" spans="1:39" x14ac:dyDescent="0.35">
      <c r="A537" s="23" t="s">
        <v>1914</v>
      </c>
      <c r="B537" s="24" t="s">
        <v>1915</v>
      </c>
      <c r="C537" s="23" t="s">
        <v>1916</v>
      </c>
      <c r="D537" s="23" t="s">
        <v>1917</v>
      </c>
      <c r="E537" s="23">
        <v>271</v>
      </c>
      <c r="F537" s="23" t="s">
        <v>1918</v>
      </c>
      <c r="G537" s="24" t="s">
        <v>1919</v>
      </c>
      <c r="H537" s="23" t="s">
        <v>42</v>
      </c>
      <c r="I537" s="23" t="s">
        <v>1920</v>
      </c>
      <c r="J537" s="23">
        <v>6</v>
      </c>
      <c r="K537" s="23">
        <v>2</v>
      </c>
      <c r="L537" s="23">
        <v>43</v>
      </c>
      <c r="M537" s="23" t="s">
        <v>58</v>
      </c>
      <c r="N537" s="25">
        <f>((J537*400)+(K537*100))+L537</f>
        <v>2643</v>
      </c>
      <c r="O537" s="26">
        <v>230</v>
      </c>
      <c r="P537" s="26">
        <f>N537*O537</f>
        <v>607890</v>
      </c>
      <c r="Q537" s="23"/>
      <c r="R537" s="23"/>
      <c r="S537" s="27"/>
      <c r="T537" s="23"/>
      <c r="U537" s="23"/>
      <c r="V537" s="24"/>
      <c r="W537" s="23"/>
      <c r="X537" s="23"/>
      <c r="Y537" s="23"/>
      <c r="Z537" s="23"/>
      <c r="AA537" s="28"/>
      <c r="AB537" s="26"/>
      <c r="AC537" s="26"/>
      <c r="AD537" s="28"/>
      <c r="AE537" s="28"/>
      <c r="AF537" s="26"/>
      <c r="AG537" s="26">
        <f>AF537+P537</f>
        <v>607890</v>
      </c>
      <c r="AH537" s="26">
        <f>AG537</f>
        <v>607890</v>
      </c>
      <c r="AI537" s="26">
        <v>50000000</v>
      </c>
      <c r="AJ537" s="26">
        <f>IF((AI537-AH537) &gt; 1,0,IF((AI537-AH537)&lt;0,AH537-AI537,AI537-AH537))</f>
        <v>0</v>
      </c>
      <c r="AK537" s="26">
        <v>0.01</v>
      </c>
      <c r="AL537" s="26">
        <f>AJ537*(AK537/100)</f>
        <v>0</v>
      </c>
    </row>
    <row r="538" spans="1:39" x14ac:dyDescent="0.35">
      <c r="A538" s="23"/>
      <c r="B538" s="24"/>
      <c r="C538" s="23"/>
      <c r="D538" s="23"/>
      <c r="E538" s="23"/>
      <c r="F538" s="23"/>
      <c r="G538" s="24"/>
      <c r="H538" s="23"/>
      <c r="I538" s="23"/>
      <c r="J538" s="23"/>
      <c r="K538" s="23"/>
      <c r="L538" s="23"/>
      <c r="M538" s="23"/>
      <c r="N538" s="25"/>
      <c r="O538" s="26"/>
      <c r="P538" s="26"/>
      <c r="Q538" s="23"/>
      <c r="R538" s="23"/>
      <c r="S538" s="27"/>
      <c r="T538" s="23"/>
      <c r="U538" s="23"/>
      <c r="V538" s="24"/>
      <c r="W538" s="23"/>
      <c r="X538" s="23"/>
      <c r="Y538" s="23"/>
      <c r="Z538" s="23"/>
      <c r="AA538" s="28"/>
      <c r="AB538" s="26"/>
      <c r="AC538" s="26"/>
      <c r="AD538" s="28"/>
      <c r="AE538" s="28"/>
      <c r="AF538" s="26"/>
      <c r="AG538" s="26" t="s">
        <v>50</v>
      </c>
      <c r="AH538" s="26">
        <f>AH537</f>
        <v>607890</v>
      </c>
      <c r="AI538" s="26"/>
      <c r="AJ538" s="26">
        <f>AJ537</f>
        <v>0</v>
      </c>
      <c r="AK538" s="26"/>
      <c r="AL538" s="26">
        <f>AL537</f>
        <v>0</v>
      </c>
    </row>
    <row r="539" spans="1:39" x14ac:dyDescent="0.35">
      <c r="A539" s="23" t="s">
        <v>1921</v>
      </c>
      <c r="B539" s="24" t="s">
        <v>1922</v>
      </c>
      <c r="C539" s="23" t="s">
        <v>1923</v>
      </c>
      <c r="D539" s="23" t="s">
        <v>1924</v>
      </c>
      <c r="E539" s="23">
        <v>272</v>
      </c>
      <c r="F539" s="23" t="s">
        <v>1925</v>
      </c>
      <c r="G539" s="24" t="s">
        <v>1926</v>
      </c>
      <c r="H539" s="23" t="s">
        <v>129</v>
      </c>
      <c r="I539" s="23" t="s">
        <v>1927</v>
      </c>
      <c r="J539" s="23">
        <v>3</v>
      </c>
      <c r="K539" s="23">
        <v>3</v>
      </c>
      <c r="L539" s="23">
        <v>28</v>
      </c>
      <c r="M539" s="23" t="s">
        <v>58</v>
      </c>
      <c r="N539" s="25">
        <f>((J539*400)+(K539*100))+L539</f>
        <v>1528</v>
      </c>
      <c r="O539" s="26">
        <v>180</v>
      </c>
      <c r="P539" s="26">
        <f>N539*O539</f>
        <v>275040</v>
      </c>
      <c r="Q539" s="23"/>
      <c r="R539" s="23"/>
      <c r="S539" s="27"/>
      <c r="T539" s="23"/>
      <c r="U539" s="23"/>
      <c r="V539" s="24"/>
      <c r="W539" s="23"/>
      <c r="X539" s="23"/>
      <c r="Y539" s="23"/>
      <c r="Z539" s="23"/>
      <c r="AA539" s="28"/>
      <c r="AB539" s="26"/>
      <c r="AC539" s="26"/>
      <c r="AD539" s="28"/>
      <c r="AE539" s="28"/>
      <c r="AF539" s="26"/>
      <c r="AG539" s="26">
        <f>AF539+P539</f>
        <v>275040</v>
      </c>
      <c r="AH539" s="26">
        <f>AG539</f>
        <v>275040</v>
      </c>
      <c r="AI539" s="26">
        <v>0</v>
      </c>
      <c r="AJ539" s="26">
        <f>IF((AI539-AH539) &gt; 1,0,IF((AI539-AH539)&lt;0,AH539-AI539,AI539-AH539))</f>
        <v>275040</v>
      </c>
      <c r="AK539" s="26">
        <v>0.01</v>
      </c>
      <c r="AL539" s="26">
        <f>AJ539*(AK539/100)</f>
        <v>27.504000000000001</v>
      </c>
    </row>
    <row r="540" spans="1:39" x14ac:dyDescent="0.35">
      <c r="A540" s="23"/>
      <c r="B540" s="24"/>
      <c r="C540" s="23"/>
      <c r="D540" s="23"/>
      <c r="E540" s="23"/>
      <c r="F540" s="23"/>
      <c r="G540" s="24"/>
      <c r="H540" s="23"/>
      <c r="I540" s="23"/>
      <c r="J540" s="23"/>
      <c r="K540" s="23"/>
      <c r="L540" s="23"/>
      <c r="M540" s="23"/>
      <c r="N540" s="25"/>
      <c r="O540" s="26"/>
      <c r="P540" s="26"/>
      <c r="Q540" s="23"/>
      <c r="R540" s="23"/>
      <c r="S540" s="27"/>
      <c r="T540" s="23"/>
      <c r="U540" s="23"/>
      <c r="V540" s="24"/>
      <c r="W540" s="23"/>
      <c r="X540" s="23"/>
      <c r="Y540" s="23"/>
      <c r="Z540" s="23"/>
      <c r="AA540" s="28"/>
      <c r="AB540" s="26"/>
      <c r="AC540" s="26"/>
      <c r="AD540" s="28"/>
      <c r="AE540" s="28"/>
      <c r="AF540" s="26"/>
      <c r="AG540" s="26" t="s">
        <v>50</v>
      </c>
      <c r="AH540" s="26">
        <f>AH539</f>
        <v>275040</v>
      </c>
      <c r="AI540" s="26"/>
      <c r="AJ540" s="26">
        <f>AJ539</f>
        <v>275040</v>
      </c>
      <c r="AK540" s="26"/>
      <c r="AL540" s="26">
        <f>AL539</f>
        <v>27.504000000000001</v>
      </c>
    </row>
    <row r="541" spans="1:39" x14ac:dyDescent="0.35">
      <c r="A541" s="23" t="s">
        <v>1928</v>
      </c>
      <c r="B541" s="24"/>
      <c r="C541" s="23" t="s">
        <v>1929</v>
      </c>
      <c r="D541" s="23" t="s">
        <v>1930</v>
      </c>
      <c r="E541" s="23">
        <v>273</v>
      </c>
      <c r="F541" s="23" t="s">
        <v>1931</v>
      </c>
      <c r="G541" s="24" t="s">
        <v>1932</v>
      </c>
      <c r="H541" s="23" t="s">
        <v>103</v>
      </c>
      <c r="I541" s="23" t="s">
        <v>1933</v>
      </c>
      <c r="J541" s="23">
        <v>0</v>
      </c>
      <c r="K541" s="23">
        <v>1</v>
      </c>
      <c r="L541" s="23">
        <v>91</v>
      </c>
      <c r="M541" s="23" t="s">
        <v>44</v>
      </c>
      <c r="N541" s="25">
        <f>((J541*400)+(K541*100))+L541</f>
        <v>191</v>
      </c>
      <c r="O541" s="26">
        <v>180</v>
      </c>
      <c r="P541" s="26">
        <f>N541*O541</f>
        <v>34380</v>
      </c>
      <c r="Q541" s="23">
        <v>1</v>
      </c>
      <c r="R541" s="23" t="s">
        <v>1934</v>
      </c>
      <c r="S541" s="27"/>
      <c r="T541" s="23" t="s">
        <v>1935</v>
      </c>
      <c r="U541" s="23" t="s">
        <v>1936</v>
      </c>
      <c r="V541" s="24" t="s">
        <v>1937</v>
      </c>
      <c r="W541" s="23" t="s">
        <v>47</v>
      </c>
      <c r="X541" s="23" t="s">
        <v>253</v>
      </c>
      <c r="Y541" s="23" t="s">
        <v>49</v>
      </c>
      <c r="Z541" s="23">
        <v>388.5</v>
      </c>
      <c r="AA541" s="28">
        <v>100</v>
      </c>
      <c r="AB541" s="26">
        <v>6550</v>
      </c>
      <c r="AC541" s="26">
        <f>Z541*AB541</f>
        <v>2544675</v>
      </c>
      <c r="AD541" s="28">
        <v>37</v>
      </c>
      <c r="AE541" s="28">
        <v>93</v>
      </c>
      <c r="AF541" s="26">
        <f>(AC541*(100-AE541))/100</f>
        <v>178127.25</v>
      </c>
      <c r="AG541" s="26">
        <f>P541+AF541</f>
        <v>212507.25</v>
      </c>
      <c r="AH541" s="26">
        <f>(AG541*AA541)/100</f>
        <v>212507.25</v>
      </c>
      <c r="AI541" s="26">
        <f>IF(AF541&lt;=10000000,AF541,10000000)</f>
        <v>178127.25</v>
      </c>
      <c r="AJ541" s="26">
        <f>IF((AI541-AH541) &gt; 1,0,IF((AI541-AH541)&lt;0,AH541-AI541,AI541-AH541))</f>
        <v>34380</v>
      </c>
      <c r="AK541" s="26">
        <v>0.02</v>
      </c>
      <c r="AL541" s="26">
        <f>ROUND(AJ541*(AK541/100),2)</f>
        <v>6.88</v>
      </c>
      <c r="AM541" s="3" t="s">
        <v>404</v>
      </c>
    </row>
    <row r="542" spans="1:39" x14ac:dyDescent="0.35">
      <c r="A542" s="23"/>
      <c r="B542" s="24"/>
      <c r="C542" s="23"/>
      <c r="D542" s="23"/>
      <c r="E542" s="23"/>
      <c r="F542" s="23"/>
      <c r="G542" s="24"/>
      <c r="H542" s="23"/>
      <c r="I542" s="23"/>
      <c r="J542" s="23"/>
      <c r="K542" s="23"/>
      <c r="L542" s="23"/>
      <c r="M542" s="23"/>
      <c r="N542" s="25"/>
      <c r="O542" s="26"/>
      <c r="P542" s="26"/>
      <c r="Q542" s="23"/>
      <c r="R542" s="23"/>
      <c r="S542" s="27"/>
      <c r="T542" s="23"/>
      <c r="U542" s="23"/>
      <c r="V542" s="24"/>
      <c r="W542" s="23"/>
      <c r="X542" s="23"/>
      <c r="Y542" s="23"/>
      <c r="Z542" s="23"/>
      <c r="AA542" s="28"/>
      <c r="AB542" s="26"/>
      <c r="AC542" s="26"/>
      <c r="AD542" s="28"/>
      <c r="AE542" s="28"/>
      <c r="AF542" s="26"/>
      <c r="AG542" s="26" t="s">
        <v>50</v>
      </c>
      <c r="AH542" s="26">
        <f>AH541</f>
        <v>212507.25</v>
      </c>
      <c r="AI542" s="26"/>
      <c r="AJ542" s="26">
        <f>AJ541</f>
        <v>34380</v>
      </c>
      <c r="AK542" s="26"/>
      <c r="AL542" s="26">
        <f>AL541</f>
        <v>6.88</v>
      </c>
    </row>
    <row r="543" spans="1:39" x14ac:dyDescent="0.35">
      <c r="A543" s="23" t="s">
        <v>1938</v>
      </c>
      <c r="B543" s="24" t="s">
        <v>1939</v>
      </c>
      <c r="C543" s="23" t="s">
        <v>1940</v>
      </c>
      <c r="D543" s="23" t="s">
        <v>1941</v>
      </c>
      <c r="E543" s="23">
        <v>274</v>
      </c>
      <c r="F543" s="23" t="s">
        <v>1942</v>
      </c>
      <c r="G543" s="24" t="s">
        <v>1943</v>
      </c>
      <c r="H543" s="23" t="s">
        <v>42</v>
      </c>
      <c r="I543" s="23" t="s">
        <v>1944</v>
      </c>
      <c r="J543" s="23">
        <v>0</v>
      </c>
      <c r="K543" s="23">
        <v>3</v>
      </c>
      <c r="L543" s="23">
        <v>88</v>
      </c>
      <c r="M543" s="23" t="s">
        <v>58</v>
      </c>
      <c r="N543" s="25">
        <f>((J543*400)+(K543*100))+L543</f>
        <v>388</v>
      </c>
      <c r="O543" s="26">
        <v>500</v>
      </c>
      <c r="P543" s="26">
        <f>N543*O543</f>
        <v>194000</v>
      </c>
      <c r="Q543" s="23"/>
      <c r="R543" s="23"/>
      <c r="S543" s="27"/>
      <c r="T543" s="23"/>
      <c r="U543" s="23"/>
      <c r="V543" s="24"/>
      <c r="W543" s="23"/>
      <c r="X543" s="23"/>
      <c r="Y543" s="23"/>
      <c r="Z543" s="23"/>
      <c r="AA543" s="28"/>
      <c r="AB543" s="26"/>
      <c r="AC543" s="26"/>
      <c r="AD543" s="28"/>
      <c r="AE543" s="28"/>
      <c r="AF543" s="26"/>
      <c r="AG543" s="26">
        <f>AF543+P543</f>
        <v>194000</v>
      </c>
      <c r="AH543" s="26">
        <f>AG543</f>
        <v>194000</v>
      </c>
      <c r="AI543" s="26">
        <v>50000000</v>
      </c>
      <c r="AJ543" s="26">
        <f>IF((AI543-AH543) &gt; 1,0,IF((AI543-AH543)&lt;0,AH543-AI543,AI543-AH543))</f>
        <v>0</v>
      </c>
      <c r="AK543" s="26">
        <v>0.01</v>
      </c>
      <c r="AL543" s="26">
        <f>AJ543*(AK543/100)</f>
        <v>0</v>
      </c>
    </row>
    <row r="544" spans="1:39" x14ac:dyDescent="0.35">
      <c r="A544" s="23"/>
      <c r="B544" s="24"/>
      <c r="C544" s="23"/>
      <c r="D544" s="23"/>
      <c r="E544" s="23"/>
      <c r="F544" s="23"/>
      <c r="G544" s="24"/>
      <c r="H544" s="23"/>
      <c r="I544" s="23"/>
      <c r="J544" s="23"/>
      <c r="K544" s="23"/>
      <c r="L544" s="23"/>
      <c r="M544" s="23"/>
      <c r="N544" s="25"/>
      <c r="O544" s="26"/>
      <c r="P544" s="26"/>
      <c r="Q544" s="23"/>
      <c r="R544" s="23"/>
      <c r="S544" s="27"/>
      <c r="T544" s="23"/>
      <c r="U544" s="23"/>
      <c r="V544" s="24"/>
      <c r="W544" s="23"/>
      <c r="X544" s="23"/>
      <c r="Y544" s="23"/>
      <c r="Z544" s="23"/>
      <c r="AA544" s="28"/>
      <c r="AB544" s="26"/>
      <c r="AC544" s="26"/>
      <c r="AD544" s="28"/>
      <c r="AE544" s="28"/>
      <c r="AF544" s="26"/>
      <c r="AG544" s="26" t="s">
        <v>50</v>
      </c>
      <c r="AH544" s="26">
        <f>AH543</f>
        <v>194000</v>
      </c>
      <c r="AI544" s="26"/>
      <c r="AJ544" s="26">
        <f>AJ543</f>
        <v>0</v>
      </c>
      <c r="AK544" s="26"/>
      <c r="AL544" s="26">
        <f>AL543</f>
        <v>0</v>
      </c>
    </row>
    <row r="545" spans="1:39" x14ac:dyDescent="0.35">
      <c r="A545" s="23" t="s">
        <v>1945</v>
      </c>
      <c r="B545" s="24" t="s">
        <v>1946</v>
      </c>
      <c r="C545" s="23" t="s">
        <v>1947</v>
      </c>
      <c r="D545" s="23" t="s">
        <v>1948</v>
      </c>
      <c r="E545" s="23">
        <v>275</v>
      </c>
      <c r="F545" s="23" t="s">
        <v>1949</v>
      </c>
      <c r="G545" s="24" t="s">
        <v>1950</v>
      </c>
      <c r="H545" s="23" t="s">
        <v>42</v>
      </c>
      <c r="I545" s="23" t="s">
        <v>1951</v>
      </c>
      <c r="J545" s="23">
        <v>0</v>
      </c>
      <c r="K545" s="23">
        <v>1</v>
      </c>
      <c r="L545" s="23">
        <v>82</v>
      </c>
      <c r="M545" s="23" t="s">
        <v>58</v>
      </c>
      <c r="N545" s="25">
        <f>((J545*400)+(K545*100))+L545</f>
        <v>182</v>
      </c>
      <c r="O545" s="26">
        <v>500</v>
      </c>
      <c r="P545" s="26">
        <f>N545*O545</f>
        <v>91000</v>
      </c>
      <c r="Q545" s="23"/>
      <c r="R545" s="23"/>
      <c r="S545" s="27"/>
      <c r="T545" s="23"/>
      <c r="U545" s="23"/>
      <c r="V545" s="24"/>
      <c r="W545" s="23"/>
      <c r="X545" s="23"/>
      <c r="Y545" s="23"/>
      <c r="Z545" s="23"/>
      <c r="AA545" s="28"/>
      <c r="AB545" s="26"/>
      <c r="AC545" s="26"/>
      <c r="AD545" s="28"/>
      <c r="AE545" s="28"/>
      <c r="AF545" s="26"/>
      <c r="AG545" s="26">
        <f>AF545+P545</f>
        <v>91000</v>
      </c>
      <c r="AH545" s="26">
        <f>AG545</f>
        <v>91000</v>
      </c>
      <c r="AI545" s="26">
        <v>50000000</v>
      </c>
      <c r="AJ545" s="26">
        <f>IF((AI545-AH545) &gt; 1,0,IF((AI545-AH545)&lt;0,AH545-AI545,AI545-AH545))</f>
        <v>0</v>
      </c>
      <c r="AK545" s="26">
        <v>0.01</v>
      </c>
      <c r="AL545" s="26">
        <f>AJ545*(AK545/100)</f>
        <v>0</v>
      </c>
    </row>
    <row r="546" spans="1:39" x14ac:dyDescent="0.35">
      <c r="A546" s="23"/>
      <c r="B546" s="24"/>
      <c r="C546" s="23"/>
      <c r="D546" s="23"/>
      <c r="E546" s="23"/>
      <c r="F546" s="23"/>
      <c r="G546" s="24"/>
      <c r="H546" s="23"/>
      <c r="I546" s="23"/>
      <c r="J546" s="23"/>
      <c r="K546" s="23"/>
      <c r="L546" s="23"/>
      <c r="M546" s="23"/>
      <c r="N546" s="25"/>
      <c r="O546" s="26"/>
      <c r="P546" s="26"/>
      <c r="Q546" s="23"/>
      <c r="R546" s="23"/>
      <c r="S546" s="27"/>
      <c r="T546" s="23"/>
      <c r="U546" s="23"/>
      <c r="V546" s="24"/>
      <c r="W546" s="23"/>
      <c r="X546" s="23"/>
      <c r="Y546" s="23"/>
      <c r="Z546" s="23"/>
      <c r="AA546" s="28"/>
      <c r="AB546" s="26"/>
      <c r="AC546" s="26"/>
      <c r="AD546" s="28"/>
      <c r="AE546" s="28"/>
      <c r="AF546" s="26"/>
      <c r="AG546" s="26" t="s">
        <v>50</v>
      </c>
      <c r="AH546" s="26">
        <f>AH545</f>
        <v>91000</v>
      </c>
      <c r="AI546" s="26"/>
      <c r="AJ546" s="26">
        <f>AJ545</f>
        <v>0</v>
      </c>
      <c r="AK546" s="26"/>
      <c r="AL546" s="26">
        <f>AL545</f>
        <v>0</v>
      </c>
    </row>
    <row r="547" spans="1:39" x14ac:dyDescent="0.35">
      <c r="A547" s="23" t="s">
        <v>1952</v>
      </c>
      <c r="B547" s="24" t="s">
        <v>1953</v>
      </c>
      <c r="C547" s="23" t="s">
        <v>1954</v>
      </c>
      <c r="D547" s="23" t="s">
        <v>1955</v>
      </c>
      <c r="E547" s="23">
        <v>276</v>
      </c>
      <c r="F547" s="23" t="s">
        <v>1956</v>
      </c>
      <c r="G547" s="24" t="s">
        <v>1957</v>
      </c>
      <c r="H547" s="23" t="s">
        <v>42</v>
      </c>
      <c r="I547" s="23" t="s">
        <v>1958</v>
      </c>
      <c r="J547" s="23">
        <v>9</v>
      </c>
      <c r="K547" s="23">
        <v>3</v>
      </c>
      <c r="L547" s="23">
        <v>88</v>
      </c>
      <c r="M547" s="23" t="s">
        <v>58</v>
      </c>
      <c r="N547" s="25">
        <f>((J547*400)+(K547*100))+L547</f>
        <v>3988</v>
      </c>
      <c r="O547" s="26">
        <v>340</v>
      </c>
      <c r="P547" s="26">
        <f>N547*O547</f>
        <v>1355920</v>
      </c>
      <c r="Q547" s="23"/>
      <c r="R547" s="23"/>
      <c r="S547" s="27"/>
      <c r="T547" s="23"/>
      <c r="U547" s="23"/>
      <c r="V547" s="24"/>
      <c r="W547" s="23"/>
      <c r="X547" s="23"/>
      <c r="Y547" s="23"/>
      <c r="Z547" s="23"/>
      <c r="AA547" s="28"/>
      <c r="AB547" s="26"/>
      <c r="AC547" s="26"/>
      <c r="AD547" s="28"/>
      <c r="AE547" s="28"/>
      <c r="AF547" s="26"/>
      <c r="AG547" s="26">
        <f>AF547+P547</f>
        <v>1355920</v>
      </c>
      <c r="AH547" s="26">
        <f>AG547</f>
        <v>1355920</v>
      </c>
      <c r="AI547" s="26">
        <v>50000000</v>
      </c>
      <c r="AJ547" s="26">
        <f>IF((AI547-AH547) &gt; 1,0,IF((AI547-AH547)&lt;0,AH547-AI547,AI547-AH547))</f>
        <v>0</v>
      </c>
      <c r="AK547" s="26">
        <v>0.01</v>
      </c>
      <c r="AL547" s="26">
        <f>AJ547*(AK547/100)</f>
        <v>0</v>
      </c>
    </row>
    <row r="548" spans="1:39" x14ac:dyDescent="0.35">
      <c r="A548" s="23"/>
      <c r="B548" s="24"/>
      <c r="C548" s="23"/>
      <c r="D548" s="23"/>
      <c r="E548" s="23">
        <v>277</v>
      </c>
      <c r="F548" s="23" t="s">
        <v>1959</v>
      </c>
      <c r="G548" s="24" t="s">
        <v>1960</v>
      </c>
      <c r="H548" s="23" t="s">
        <v>42</v>
      </c>
      <c r="I548" s="23" t="s">
        <v>1961</v>
      </c>
      <c r="J548" s="23">
        <v>0</v>
      </c>
      <c r="K548" s="23">
        <v>3</v>
      </c>
      <c r="L548" s="23">
        <v>35</v>
      </c>
      <c r="M548" s="23" t="s">
        <v>44</v>
      </c>
      <c r="N548" s="25">
        <f>((J548*400)+(K548*100))+L548</f>
        <v>335</v>
      </c>
      <c r="O548" s="26">
        <v>500</v>
      </c>
      <c r="P548" s="26">
        <f>N548*O548</f>
        <v>167500</v>
      </c>
      <c r="Q548" s="23">
        <v>1</v>
      </c>
      <c r="R548" s="23" t="s">
        <v>1952</v>
      </c>
      <c r="S548" s="27" t="s">
        <v>1953</v>
      </c>
      <c r="T548" s="23" t="s">
        <v>1954</v>
      </c>
      <c r="U548" s="23" t="s">
        <v>1962</v>
      </c>
      <c r="V548" s="24" t="s">
        <v>1963</v>
      </c>
      <c r="W548" s="23" t="s">
        <v>47</v>
      </c>
      <c r="X548" s="23" t="s">
        <v>206</v>
      </c>
      <c r="Y548" s="23" t="s">
        <v>49</v>
      </c>
      <c r="Z548" s="23">
        <v>80</v>
      </c>
      <c r="AA548" s="28">
        <v>100</v>
      </c>
      <c r="AB548" s="26">
        <v>6550</v>
      </c>
      <c r="AC548" s="26">
        <f>Z548*AB548</f>
        <v>524000</v>
      </c>
      <c r="AD548" s="28">
        <v>22</v>
      </c>
      <c r="AE548" s="28">
        <v>85</v>
      </c>
      <c r="AF548" s="26">
        <f>(AC548*(100-AE548))/100</f>
        <v>78600</v>
      </c>
      <c r="AG548" s="26">
        <f>P548+AF548</f>
        <v>246100</v>
      </c>
      <c r="AH548" s="26">
        <f>(AG548*AA548)/100</f>
        <v>246100</v>
      </c>
      <c r="AI548" s="26">
        <v>50000000</v>
      </c>
      <c r="AJ548" s="26">
        <f>IF((AI548-AH548) &gt; 1,0,IF((AI548-AH548)&lt;0,AH548-AI548,AI548-AH548))</f>
        <v>0</v>
      </c>
      <c r="AK548" s="26">
        <v>0.02</v>
      </c>
      <c r="AL548" s="26">
        <f>ROUND(AJ548*(AK548/100),2)</f>
        <v>0</v>
      </c>
    </row>
    <row r="549" spans="1:39" x14ac:dyDescent="0.35">
      <c r="A549" s="23"/>
      <c r="B549" s="24"/>
      <c r="C549" s="23"/>
      <c r="D549" s="23"/>
      <c r="E549" s="23"/>
      <c r="F549" s="23"/>
      <c r="G549" s="24"/>
      <c r="H549" s="23"/>
      <c r="I549" s="23"/>
      <c r="J549" s="23">
        <v>0</v>
      </c>
      <c r="K549" s="23">
        <v>0</v>
      </c>
      <c r="L549" s="23">
        <v>18</v>
      </c>
      <c r="M549" s="23" t="s">
        <v>44</v>
      </c>
      <c r="N549" s="25">
        <f>((J549*400)+(K549*100))+L549</f>
        <v>18</v>
      </c>
      <c r="O549" s="26">
        <v>500</v>
      </c>
      <c r="P549" s="26">
        <f>N549*O549</f>
        <v>9000</v>
      </c>
      <c r="Q549" s="23">
        <v>1</v>
      </c>
      <c r="R549" s="23" t="s">
        <v>1964</v>
      </c>
      <c r="S549" s="27"/>
      <c r="T549" s="23" t="s">
        <v>1965</v>
      </c>
      <c r="U549" s="23" t="s">
        <v>1966</v>
      </c>
      <c r="V549" s="24" t="s">
        <v>1967</v>
      </c>
      <c r="W549" s="23" t="s">
        <v>47</v>
      </c>
      <c r="X549" s="23" t="s">
        <v>48</v>
      </c>
      <c r="Y549" s="23" t="s">
        <v>49</v>
      </c>
      <c r="Z549" s="23">
        <v>72</v>
      </c>
      <c r="AA549" s="28">
        <v>100</v>
      </c>
      <c r="AB549" s="26">
        <v>6550</v>
      </c>
      <c r="AC549" s="26">
        <f>Z549*AB549</f>
        <v>471600</v>
      </c>
      <c r="AD549" s="28">
        <v>22</v>
      </c>
      <c r="AE549" s="28">
        <v>34</v>
      </c>
      <c r="AF549" s="26">
        <f>(AC549*(100-AE549))/100</f>
        <v>311256</v>
      </c>
      <c r="AG549" s="26">
        <f>P549+AF549</f>
        <v>320256</v>
      </c>
      <c r="AH549" s="26">
        <f>(AG549*AA549)/100</f>
        <v>320256</v>
      </c>
      <c r="AI549" s="26">
        <v>10000000</v>
      </c>
      <c r="AJ549" s="26">
        <f>IF((AI549-AH549) &gt; 1,0,IF((AI549-AH549)&lt;0,AH549-AI549,AI549-AH549))</f>
        <v>0</v>
      </c>
      <c r="AK549" s="26">
        <v>0.02</v>
      </c>
      <c r="AL549" s="26">
        <f>ROUND(AJ549*(AK549/100),2)</f>
        <v>0</v>
      </c>
    </row>
    <row r="550" spans="1:39" x14ac:dyDescent="0.35">
      <c r="A550" s="23"/>
      <c r="B550" s="24"/>
      <c r="C550" s="23"/>
      <c r="D550" s="23"/>
      <c r="E550" s="23"/>
      <c r="F550" s="23"/>
      <c r="G550" s="24"/>
      <c r="H550" s="23"/>
      <c r="I550" s="23"/>
      <c r="J550" s="23"/>
      <c r="K550" s="23"/>
      <c r="L550" s="23"/>
      <c r="M550" s="23"/>
      <c r="N550" s="25"/>
      <c r="O550" s="26"/>
      <c r="P550" s="26"/>
      <c r="Q550" s="23"/>
      <c r="R550" s="23"/>
      <c r="S550" s="27"/>
      <c r="T550" s="23"/>
      <c r="U550" s="23"/>
      <c r="V550" s="24"/>
      <c r="W550" s="23"/>
      <c r="X550" s="23"/>
      <c r="Y550" s="23"/>
      <c r="Z550" s="23"/>
      <c r="AA550" s="28"/>
      <c r="AB550" s="26"/>
      <c r="AC550" s="26"/>
      <c r="AD550" s="28"/>
      <c r="AE550" s="28"/>
      <c r="AF550" s="26"/>
      <c r="AG550" s="26" t="s">
        <v>50</v>
      </c>
      <c r="AH550" s="26">
        <f>SUM(AH547:AH549)</f>
        <v>1922276</v>
      </c>
      <c r="AI550" s="26"/>
      <c r="AJ550" s="26">
        <f>SUM(AJ547:AJ549)</f>
        <v>0</v>
      </c>
      <c r="AK550" s="26"/>
      <c r="AL550" s="26">
        <f>SUM(AL547:AL549)</f>
        <v>0</v>
      </c>
    </row>
    <row r="551" spans="1:39" x14ac:dyDescent="0.35">
      <c r="A551" s="23" t="s">
        <v>1968</v>
      </c>
      <c r="B551" s="24" t="s">
        <v>1969</v>
      </c>
      <c r="C551" s="23" t="s">
        <v>1970</v>
      </c>
      <c r="D551" s="23" t="s">
        <v>1971</v>
      </c>
      <c r="E551" s="23">
        <v>278</v>
      </c>
      <c r="F551" s="23" t="s">
        <v>1972</v>
      </c>
      <c r="G551" s="24" t="s">
        <v>1973</v>
      </c>
      <c r="H551" s="23" t="s">
        <v>42</v>
      </c>
      <c r="I551" s="23" t="s">
        <v>1974</v>
      </c>
      <c r="J551" s="23">
        <v>6</v>
      </c>
      <c r="K551" s="23">
        <v>2</v>
      </c>
      <c r="L551" s="23">
        <v>25</v>
      </c>
      <c r="M551" s="23" t="s">
        <v>58</v>
      </c>
      <c r="N551" s="25">
        <f>((J551*400)+(K551*100))+L551</f>
        <v>2625</v>
      </c>
      <c r="O551" s="26">
        <v>390</v>
      </c>
      <c r="P551" s="26">
        <f>N551*O551</f>
        <v>1023750</v>
      </c>
      <c r="Q551" s="23"/>
      <c r="R551" s="23"/>
      <c r="S551" s="27"/>
      <c r="T551" s="23"/>
      <c r="U551" s="23"/>
      <c r="V551" s="24"/>
      <c r="W551" s="23"/>
      <c r="X551" s="23"/>
      <c r="Y551" s="23"/>
      <c r="Z551" s="23"/>
      <c r="AA551" s="28"/>
      <c r="AB551" s="26"/>
      <c r="AC551" s="26"/>
      <c r="AD551" s="28"/>
      <c r="AE551" s="28"/>
      <c r="AF551" s="26"/>
      <c r="AG551" s="26">
        <f>AF551+P551</f>
        <v>1023750</v>
      </c>
      <c r="AH551" s="26">
        <f>AG551</f>
        <v>1023750</v>
      </c>
      <c r="AI551" s="26">
        <v>50000000</v>
      </c>
      <c r="AJ551" s="26">
        <f>IF((AI551-AH551) &gt; 1,0,IF((AI551-AH551)&lt;0,AH551-AI551,AI551-AH551))</f>
        <v>0</v>
      </c>
      <c r="AK551" s="26">
        <v>0.01</v>
      </c>
      <c r="AL551" s="26">
        <f>AJ551*(AK551/100)</f>
        <v>0</v>
      </c>
    </row>
    <row r="552" spans="1:39" x14ac:dyDescent="0.35">
      <c r="A552" s="23"/>
      <c r="B552" s="24"/>
      <c r="C552" s="23"/>
      <c r="D552" s="23"/>
      <c r="E552" s="23"/>
      <c r="F552" s="23"/>
      <c r="G552" s="24"/>
      <c r="H552" s="23"/>
      <c r="I552" s="23"/>
      <c r="J552" s="23"/>
      <c r="K552" s="23"/>
      <c r="L552" s="23"/>
      <c r="M552" s="23"/>
      <c r="N552" s="25"/>
      <c r="O552" s="26"/>
      <c r="P552" s="26"/>
      <c r="Q552" s="23"/>
      <c r="R552" s="23"/>
      <c r="S552" s="27"/>
      <c r="T552" s="23"/>
      <c r="U552" s="23"/>
      <c r="V552" s="24"/>
      <c r="W552" s="23"/>
      <c r="X552" s="23"/>
      <c r="Y552" s="23"/>
      <c r="Z552" s="23"/>
      <c r="AA552" s="28"/>
      <c r="AB552" s="26"/>
      <c r="AC552" s="26"/>
      <c r="AD552" s="28"/>
      <c r="AE552" s="28"/>
      <c r="AF552" s="26"/>
      <c r="AG552" s="26" t="s">
        <v>50</v>
      </c>
      <c r="AH552" s="26">
        <f>AH551</f>
        <v>1023750</v>
      </c>
      <c r="AI552" s="26"/>
      <c r="AJ552" s="26">
        <f>AJ551</f>
        <v>0</v>
      </c>
      <c r="AK552" s="26"/>
      <c r="AL552" s="26">
        <f>AL551</f>
        <v>0</v>
      </c>
    </row>
    <row r="553" spans="1:39" x14ac:dyDescent="0.35">
      <c r="A553" s="23" t="s">
        <v>1975</v>
      </c>
      <c r="B553" s="24"/>
      <c r="C553" s="23" t="s">
        <v>1976</v>
      </c>
      <c r="D553" s="23" t="s">
        <v>1977</v>
      </c>
      <c r="E553" s="23">
        <v>279</v>
      </c>
      <c r="F553" s="23" t="s">
        <v>1978</v>
      </c>
      <c r="G553" s="24" t="s">
        <v>1979</v>
      </c>
      <c r="H553" s="23" t="s">
        <v>103</v>
      </c>
      <c r="I553" s="23" t="s">
        <v>1980</v>
      </c>
      <c r="J553" s="23">
        <v>0</v>
      </c>
      <c r="K553" s="23">
        <v>3</v>
      </c>
      <c r="L553" s="23">
        <v>35</v>
      </c>
      <c r="M553" s="23" t="s">
        <v>58</v>
      </c>
      <c r="N553" s="25">
        <f>((J553*400)+(K553*100))+L553</f>
        <v>335</v>
      </c>
      <c r="O553" s="26">
        <v>230</v>
      </c>
      <c r="P553" s="26">
        <f>N553*O553</f>
        <v>77050</v>
      </c>
      <c r="Q553" s="23"/>
      <c r="R553" s="23"/>
      <c r="S553" s="27"/>
      <c r="T553" s="23"/>
      <c r="U553" s="23"/>
      <c r="V553" s="24"/>
      <c r="W553" s="23"/>
      <c r="X553" s="23"/>
      <c r="Y553" s="23"/>
      <c r="Z553" s="23"/>
      <c r="AA553" s="28"/>
      <c r="AB553" s="26"/>
      <c r="AC553" s="26"/>
      <c r="AD553" s="28"/>
      <c r="AE553" s="28"/>
      <c r="AF553" s="26"/>
      <c r="AG553" s="26">
        <f>AF553+P553</f>
        <v>77050</v>
      </c>
      <c r="AH553" s="26">
        <f>AG553</f>
        <v>77050</v>
      </c>
      <c r="AI553" s="26">
        <v>0</v>
      </c>
      <c r="AJ553" s="26">
        <f>IF((AI553-AH553) &gt; 1,0,IF((AI553-AH553)&lt;0,AH553-AI553,AI553-AH553))</f>
        <v>77050</v>
      </c>
      <c r="AK553" s="26">
        <v>0.01</v>
      </c>
      <c r="AL553" s="26">
        <f>AJ553*(AK553/100)</f>
        <v>7.7050000000000001</v>
      </c>
    </row>
    <row r="554" spans="1:39" x14ac:dyDescent="0.35">
      <c r="A554" s="23"/>
      <c r="B554" s="24"/>
      <c r="C554" s="23"/>
      <c r="D554" s="23"/>
      <c r="E554" s="23"/>
      <c r="F554" s="23"/>
      <c r="G554" s="24"/>
      <c r="H554" s="23"/>
      <c r="I554" s="23"/>
      <c r="J554" s="23"/>
      <c r="K554" s="23"/>
      <c r="L554" s="23"/>
      <c r="M554" s="23"/>
      <c r="N554" s="25"/>
      <c r="O554" s="26"/>
      <c r="P554" s="26"/>
      <c r="Q554" s="23"/>
      <c r="R554" s="23"/>
      <c r="S554" s="27"/>
      <c r="T554" s="23"/>
      <c r="U554" s="23"/>
      <c r="V554" s="24"/>
      <c r="W554" s="23"/>
      <c r="X554" s="23"/>
      <c r="Y554" s="23"/>
      <c r="Z554" s="23"/>
      <c r="AA554" s="28"/>
      <c r="AB554" s="26"/>
      <c r="AC554" s="26"/>
      <c r="AD554" s="28"/>
      <c r="AE554" s="28"/>
      <c r="AF554" s="26"/>
      <c r="AG554" s="26" t="s">
        <v>50</v>
      </c>
      <c r="AH554" s="26">
        <f>AH553</f>
        <v>77050</v>
      </c>
      <c r="AI554" s="26"/>
      <c r="AJ554" s="26">
        <f>AJ553</f>
        <v>77050</v>
      </c>
      <c r="AK554" s="26"/>
      <c r="AL554" s="26">
        <f>AL553</f>
        <v>7.7050000000000001</v>
      </c>
    </row>
    <row r="555" spans="1:39" x14ac:dyDescent="0.35">
      <c r="A555" s="23" t="s">
        <v>1981</v>
      </c>
      <c r="B555" s="24" t="s">
        <v>1982</v>
      </c>
      <c r="C555" s="23" t="s">
        <v>1983</v>
      </c>
      <c r="D555" s="23" t="s">
        <v>1984</v>
      </c>
      <c r="E555" s="23">
        <v>280</v>
      </c>
      <c r="F555" s="23" t="s">
        <v>1985</v>
      </c>
      <c r="G555" s="24" t="s">
        <v>1986</v>
      </c>
      <c r="H555" s="23" t="s">
        <v>42</v>
      </c>
      <c r="I555" s="23" t="s">
        <v>1987</v>
      </c>
      <c r="J555" s="23">
        <v>4</v>
      </c>
      <c r="K555" s="23">
        <v>0</v>
      </c>
      <c r="L555" s="23">
        <v>53</v>
      </c>
      <c r="M555" s="23" t="s">
        <v>58</v>
      </c>
      <c r="N555" s="25">
        <f>((J555*400)+(K555*100))+L555</f>
        <v>1653</v>
      </c>
      <c r="O555" s="26">
        <v>390</v>
      </c>
      <c r="P555" s="26">
        <f>N555*O555</f>
        <v>644670</v>
      </c>
      <c r="Q555" s="23"/>
      <c r="R555" s="23"/>
      <c r="S555" s="27"/>
      <c r="T555" s="23"/>
      <c r="U555" s="23"/>
      <c r="V555" s="24"/>
      <c r="W555" s="23"/>
      <c r="X555" s="23"/>
      <c r="Y555" s="23"/>
      <c r="Z555" s="23"/>
      <c r="AA555" s="28"/>
      <c r="AB555" s="26"/>
      <c r="AC555" s="26"/>
      <c r="AD555" s="28"/>
      <c r="AE555" s="28"/>
      <c r="AF555" s="26"/>
      <c r="AG555" s="26">
        <f>AF555+P555</f>
        <v>644670</v>
      </c>
      <c r="AH555" s="26">
        <f>AG555</f>
        <v>644670</v>
      </c>
      <c r="AI555" s="26">
        <v>50000000</v>
      </c>
      <c r="AJ555" s="26">
        <f>IF((AI555-AH555) &gt; 1,0,IF((AI555-AH555)&lt;0,AH555-AI555,AI555-AH555))</f>
        <v>0</v>
      </c>
      <c r="AK555" s="26">
        <v>0.01</v>
      </c>
      <c r="AL555" s="26">
        <f>AJ555*(AK555/100)</f>
        <v>0</v>
      </c>
    </row>
    <row r="556" spans="1:39" x14ac:dyDescent="0.35">
      <c r="A556" s="23"/>
      <c r="B556" s="24"/>
      <c r="C556" s="23"/>
      <c r="D556" s="23"/>
      <c r="E556" s="23">
        <v>281</v>
      </c>
      <c r="F556" s="23" t="s">
        <v>1988</v>
      </c>
      <c r="G556" s="24" t="s">
        <v>1989</v>
      </c>
      <c r="H556" s="23" t="s">
        <v>42</v>
      </c>
      <c r="I556" s="23" t="s">
        <v>1990</v>
      </c>
      <c r="J556" s="23">
        <v>2</v>
      </c>
      <c r="K556" s="23">
        <v>0</v>
      </c>
      <c r="L556" s="23">
        <v>73.7</v>
      </c>
      <c r="M556" s="23" t="s">
        <v>44</v>
      </c>
      <c r="N556" s="25">
        <f>((J556*400)+(K556*100))+L556</f>
        <v>873.7</v>
      </c>
      <c r="O556" s="26">
        <v>1500</v>
      </c>
      <c r="P556" s="26">
        <f>N556*O556</f>
        <v>1310550</v>
      </c>
      <c r="Q556" s="23">
        <v>1</v>
      </c>
      <c r="R556" s="23" t="s">
        <v>1981</v>
      </c>
      <c r="S556" s="27" t="s">
        <v>1982</v>
      </c>
      <c r="T556" s="23" t="s">
        <v>1983</v>
      </c>
      <c r="U556" s="23" t="s">
        <v>1991</v>
      </c>
      <c r="V556" s="24" t="s">
        <v>1992</v>
      </c>
      <c r="W556" s="23" t="s">
        <v>47</v>
      </c>
      <c r="X556" s="23" t="s">
        <v>48</v>
      </c>
      <c r="Y556" s="23" t="s">
        <v>49</v>
      </c>
      <c r="Z556" s="23">
        <v>102.6</v>
      </c>
      <c r="AA556" s="28">
        <v>100</v>
      </c>
      <c r="AB556" s="26">
        <v>6550</v>
      </c>
      <c r="AC556" s="26">
        <f>Z556*AB556</f>
        <v>672030</v>
      </c>
      <c r="AD556" s="28">
        <v>32</v>
      </c>
      <c r="AE556" s="28">
        <v>54</v>
      </c>
      <c r="AF556" s="26">
        <f>(AC556*(100-AE556))/100</f>
        <v>309133.8</v>
      </c>
      <c r="AG556" s="26">
        <f>P556+AF556</f>
        <v>1619683.8</v>
      </c>
      <c r="AH556" s="26">
        <f>(AG556*AA556)/100</f>
        <v>1619683.8</v>
      </c>
      <c r="AI556" s="26">
        <v>50000000</v>
      </c>
      <c r="AJ556" s="26">
        <f>IF((AI556-AH556) &gt; 1,0,IF((AI556-AH556)&lt;0,AH556-AI556,AI556-AH556))</f>
        <v>0</v>
      </c>
      <c r="AK556" s="26">
        <v>0.02</v>
      </c>
      <c r="AL556" s="26">
        <f>ROUND(AJ556*(AK556/100),2)</f>
        <v>0</v>
      </c>
      <c r="AM556" s="3" t="s">
        <v>404</v>
      </c>
    </row>
    <row r="557" spans="1:39" x14ac:dyDescent="0.35">
      <c r="A557" s="23"/>
      <c r="B557" s="24"/>
      <c r="C557" s="23"/>
      <c r="D557" s="23"/>
      <c r="E557" s="23"/>
      <c r="F557" s="23"/>
      <c r="G557" s="24"/>
      <c r="H557" s="23"/>
      <c r="I557" s="23"/>
      <c r="J557" s="23"/>
      <c r="K557" s="23"/>
      <c r="L557" s="23"/>
      <c r="M557" s="23"/>
      <c r="N557" s="25"/>
      <c r="O557" s="26"/>
      <c r="P557" s="26"/>
      <c r="Q557" s="23"/>
      <c r="R557" s="23"/>
      <c r="S557" s="27"/>
      <c r="T557" s="23"/>
      <c r="U557" s="23"/>
      <c r="V557" s="24"/>
      <c r="W557" s="23"/>
      <c r="X557" s="23"/>
      <c r="Y557" s="23"/>
      <c r="Z557" s="23"/>
      <c r="AA557" s="28"/>
      <c r="AB557" s="26"/>
      <c r="AC557" s="26"/>
      <c r="AD557" s="28"/>
      <c r="AE557" s="28"/>
      <c r="AF557" s="26"/>
      <c r="AG557" s="26" t="s">
        <v>50</v>
      </c>
      <c r="AH557" s="26">
        <f>SUM(AH555:AH556)</f>
        <v>2264353.7999999998</v>
      </c>
      <c r="AI557" s="26"/>
      <c r="AJ557" s="26">
        <f>SUM(AJ555:AJ556)</f>
        <v>0</v>
      </c>
      <c r="AK557" s="26"/>
      <c r="AL557" s="26">
        <f>SUM(AL555:AL556)</f>
        <v>0</v>
      </c>
    </row>
    <row r="558" spans="1:39" x14ac:dyDescent="0.35">
      <c r="A558" s="23" t="s">
        <v>1993</v>
      </c>
      <c r="B558" s="24" t="s">
        <v>1994</v>
      </c>
      <c r="C558" s="23" t="s">
        <v>1995</v>
      </c>
      <c r="D558" s="23" t="s">
        <v>1996</v>
      </c>
      <c r="E558" s="23">
        <v>282</v>
      </c>
      <c r="F558" s="23" t="s">
        <v>1997</v>
      </c>
      <c r="G558" s="24" t="s">
        <v>1998</v>
      </c>
      <c r="H558" s="23" t="s">
        <v>42</v>
      </c>
      <c r="I558" s="23" t="s">
        <v>1999</v>
      </c>
      <c r="J558" s="23">
        <v>0</v>
      </c>
      <c r="K558" s="23">
        <v>1</v>
      </c>
      <c r="L558" s="23">
        <v>60</v>
      </c>
      <c r="M558" s="23" t="s">
        <v>44</v>
      </c>
      <c r="N558" s="25">
        <f>((J558*400)+(K558*100))+L558</f>
        <v>160</v>
      </c>
      <c r="O558" s="26">
        <v>500</v>
      </c>
      <c r="P558" s="26">
        <f>N558*O558</f>
        <v>80000</v>
      </c>
      <c r="Q558" s="23">
        <v>1</v>
      </c>
      <c r="R558" s="23" t="s">
        <v>1993</v>
      </c>
      <c r="S558" s="27" t="s">
        <v>1994</v>
      </c>
      <c r="T558" s="23" t="s">
        <v>1995</v>
      </c>
      <c r="U558" s="23" t="s">
        <v>2000</v>
      </c>
      <c r="V558" s="24" t="s">
        <v>2001</v>
      </c>
      <c r="W558" s="23" t="s">
        <v>47</v>
      </c>
      <c r="X558" s="23" t="s">
        <v>48</v>
      </c>
      <c r="Y558" s="23" t="s">
        <v>49</v>
      </c>
      <c r="Z558" s="23">
        <v>72</v>
      </c>
      <c r="AA558" s="28">
        <v>100</v>
      </c>
      <c r="AB558" s="26">
        <v>6550</v>
      </c>
      <c r="AC558" s="26">
        <f>Z558*AB558</f>
        <v>471600</v>
      </c>
      <c r="AD558" s="28">
        <v>22</v>
      </c>
      <c r="AE558" s="28">
        <v>34</v>
      </c>
      <c r="AF558" s="26">
        <f>(AC558*(100-AE558))/100</f>
        <v>311256</v>
      </c>
      <c r="AG558" s="26">
        <f>P558+AF558</f>
        <v>391256</v>
      </c>
      <c r="AH558" s="26">
        <f>(AG558*AA558)/100</f>
        <v>391256</v>
      </c>
      <c r="AI558" s="26">
        <v>50000000</v>
      </c>
      <c r="AJ558" s="26">
        <f>IF((AI558-AH558) &gt; 1,0,IF((AI558-AH558)&lt;0,AH558-AI558,AI558-AH558))</f>
        <v>0</v>
      </c>
      <c r="AK558" s="26">
        <v>0.02</v>
      </c>
      <c r="AL558" s="26">
        <f>ROUND(AJ558*(AK558/100),2)</f>
        <v>0</v>
      </c>
    </row>
    <row r="559" spans="1:39" x14ac:dyDescent="0.35">
      <c r="A559" s="23"/>
      <c r="B559" s="24"/>
      <c r="C559" s="23"/>
      <c r="D559" s="23"/>
      <c r="E559" s="23"/>
      <c r="F559" s="23"/>
      <c r="G559" s="24"/>
      <c r="H559" s="23"/>
      <c r="I559" s="23"/>
      <c r="J559" s="23"/>
      <c r="K559" s="23"/>
      <c r="L559" s="23"/>
      <c r="M559" s="23"/>
      <c r="N559" s="25"/>
      <c r="O559" s="26"/>
      <c r="P559" s="26"/>
      <c r="Q559" s="23"/>
      <c r="R559" s="23"/>
      <c r="S559" s="27"/>
      <c r="T559" s="23"/>
      <c r="U559" s="23"/>
      <c r="V559" s="24"/>
      <c r="W559" s="23"/>
      <c r="X559" s="23"/>
      <c r="Y559" s="23"/>
      <c r="Z559" s="23"/>
      <c r="AA559" s="28"/>
      <c r="AB559" s="26"/>
      <c r="AC559" s="26"/>
      <c r="AD559" s="28"/>
      <c r="AE559" s="28"/>
      <c r="AF559" s="26"/>
      <c r="AG559" s="26" t="s">
        <v>50</v>
      </c>
      <c r="AH559" s="26">
        <f>AH558</f>
        <v>391256</v>
      </c>
      <c r="AI559" s="26"/>
      <c r="AJ559" s="26">
        <f>AJ558</f>
        <v>0</v>
      </c>
      <c r="AK559" s="26"/>
      <c r="AL559" s="26">
        <f>AL558</f>
        <v>0</v>
      </c>
    </row>
    <row r="560" spans="1:39" x14ac:dyDescent="0.35">
      <c r="A560" s="23" t="s">
        <v>2002</v>
      </c>
      <c r="B560" s="24"/>
      <c r="C560" s="23" t="s">
        <v>2003</v>
      </c>
      <c r="D560" s="23" t="s">
        <v>2004</v>
      </c>
      <c r="E560" s="23">
        <v>283</v>
      </c>
      <c r="F560" s="23" t="s">
        <v>2005</v>
      </c>
      <c r="G560" s="24" t="s">
        <v>2006</v>
      </c>
      <c r="H560" s="23" t="s">
        <v>42</v>
      </c>
      <c r="I560" s="23" t="s">
        <v>2007</v>
      </c>
      <c r="J560" s="23">
        <v>3</v>
      </c>
      <c r="K560" s="23">
        <v>3</v>
      </c>
      <c r="L560" s="23">
        <v>30</v>
      </c>
      <c r="M560" s="23" t="s">
        <v>58</v>
      </c>
      <c r="N560" s="25">
        <f>((J560*400)+(K560*100))+L560</f>
        <v>1530</v>
      </c>
      <c r="O560" s="26">
        <v>440</v>
      </c>
      <c r="P560" s="26">
        <f>N560*O560</f>
        <v>673200</v>
      </c>
      <c r="Q560" s="23"/>
      <c r="R560" s="23"/>
      <c r="S560" s="27"/>
      <c r="T560" s="23"/>
      <c r="U560" s="23"/>
      <c r="V560" s="24"/>
      <c r="W560" s="23"/>
      <c r="X560" s="23"/>
      <c r="Y560" s="23"/>
      <c r="Z560" s="23"/>
      <c r="AA560" s="28"/>
      <c r="AB560" s="26"/>
      <c r="AC560" s="26"/>
      <c r="AD560" s="28"/>
      <c r="AE560" s="28"/>
      <c r="AF560" s="26"/>
      <c r="AG560" s="26">
        <f>AF560+P560</f>
        <v>673200</v>
      </c>
      <c r="AH560" s="26">
        <f>AG560</f>
        <v>673200</v>
      </c>
      <c r="AI560" s="26">
        <v>50000000</v>
      </c>
      <c r="AJ560" s="26">
        <f>IF((AI560-AH560) &gt; 1,0,IF((AI560-AH560)&lt;0,AH560-AI560,AI560-AH560))</f>
        <v>0</v>
      </c>
      <c r="AK560" s="26">
        <v>0.01</v>
      </c>
      <c r="AL560" s="26">
        <f>AJ560*(AK560/100)</f>
        <v>0</v>
      </c>
    </row>
    <row r="561" spans="1:38" x14ac:dyDescent="0.35">
      <c r="A561" s="23"/>
      <c r="B561" s="24"/>
      <c r="C561" s="23"/>
      <c r="D561" s="23"/>
      <c r="E561" s="23"/>
      <c r="F561" s="23"/>
      <c r="G561" s="24"/>
      <c r="H561" s="23"/>
      <c r="I561" s="23"/>
      <c r="J561" s="23"/>
      <c r="K561" s="23"/>
      <c r="L561" s="23"/>
      <c r="M561" s="23"/>
      <c r="N561" s="25"/>
      <c r="O561" s="26"/>
      <c r="P561" s="26"/>
      <c r="Q561" s="23"/>
      <c r="R561" s="23"/>
      <c r="S561" s="27"/>
      <c r="T561" s="23"/>
      <c r="U561" s="23"/>
      <c r="V561" s="24"/>
      <c r="W561" s="23"/>
      <c r="X561" s="23"/>
      <c r="Y561" s="23"/>
      <c r="Z561" s="23"/>
      <c r="AA561" s="28"/>
      <c r="AB561" s="26"/>
      <c r="AC561" s="26"/>
      <c r="AD561" s="28"/>
      <c r="AE561" s="28"/>
      <c r="AF561" s="26"/>
      <c r="AG561" s="26" t="s">
        <v>50</v>
      </c>
      <c r="AH561" s="26">
        <f>AH560</f>
        <v>673200</v>
      </c>
      <c r="AI561" s="26"/>
      <c r="AJ561" s="26">
        <f>AJ560</f>
        <v>0</v>
      </c>
      <c r="AK561" s="26"/>
      <c r="AL561" s="26">
        <f>AL560</f>
        <v>0</v>
      </c>
    </row>
    <row r="562" spans="1:38" x14ac:dyDescent="0.35">
      <c r="A562" s="23" t="s">
        <v>2008</v>
      </c>
      <c r="B562" s="24"/>
      <c r="C562" s="23" t="s">
        <v>2009</v>
      </c>
      <c r="D562" s="23" t="s">
        <v>2010</v>
      </c>
      <c r="E562" s="23">
        <v>284</v>
      </c>
      <c r="F562" s="23" t="s">
        <v>2011</v>
      </c>
      <c r="G562" s="24" t="s">
        <v>2012</v>
      </c>
      <c r="H562" s="23" t="s">
        <v>437</v>
      </c>
      <c r="I562" s="23" t="s">
        <v>2013</v>
      </c>
      <c r="J562" s="23">
        <v>7</v>
      </c>
      <c r="K562" s="23">
        <v>2</v>
      </c>
      <c r="L562" s="23">
        <v>99</v>
      </c>
      <c r="M562" s="23" t="s">
        <v>58</v>
      </c>
      <c r="N562" s="25">
        <f>((J562*400)+(K562*100))+L562</f>
        <v>3099</v>
      </c>
      <c r="O562" s="26">
        <v>180</v>
      </c>
      <c r="P562" s="26">
        <f>N562*O562</f>
        <v>557820</v>
      </c>
      <c r="Q562" s="23"/>
      <c r="R562" s="23"/>
      <c r="S562" s="27"/>
      <c r="T562" s="23"/>
      <c r="U562" s="23"/>
      <c r="V562" s="24"/>
      <c r="W562" s="23"/>
      <c r="X562" s="23"/>
      <c r="Y562" s="23"/>
      <c r="Z562" s="23"/>
      <c r="AA562" s="28"/>
      <c r="AB562" s="26"/>
      <c r="AC562" s="26"/>
      <c r="AD562" s="28"/>
      <c r="AE562" s="28"/>
      <c r="AF562" s="26"/>
      <c r="AG562" s="26">
        <f>AF562+P562</f>
        <v>557820</v>
      </c>
      <c r="AH562" s="26">
        <f>AG562</f>
        <v>557820</v>
      </c>
      <c r="AI562" s="26">
        <v>0</v>
      </c>
      <c r="AJ562" s="26">
        <f>IF((AI562-AH562) &gt; 1,0,IF((AI562-AH562)&lt;0,AH562-AI562,AI562-AH562))</f>
        <v>557820</v>
      </c>
      <c r="AK562" s="26">
        <v>0.01</v>
      </c>
      <c r="AL562" s="26">
        <f>AJ562*(AK562/100)</f>
        <v>55.782000000000004</v>
      </c>
    </row>
    <row r="563" spans="1:38" x14ac:dyDescent="0.35">
      <c r="A563" s="23"/>
      <c r="B563" s="24"/>
      <c r="C563" s="23"/>
      <c r="D563" s="23"/>
      <c r="E563" s="23"/>
      <c r="F563" s="23"/>
      <c r="G563" s="24"/>
      <c r="H563" s="23"/>
      <c r="I563" s="23"/>
      <c r="J563" s="23"/>
      <c r="K563" s="23"/>
      <c r="L563" s="23"/>
      <c r="M563" s="23"/>
      <c r="N563" s="25"/>
      <c r="O563" s="26"/>
      <c r="P563" s="26"/>
      <c r="Q563" s="23"/>
      <c r="R563" s="23"/>
      <c r="S563" s="27"/>
      <c r="T563" s="23"/>
      <c r="U563" s="23"/>
      <c r="V563" s="24"/>
      <c r="W563" s="23"/>
      <c r="X563" s="23"/>
      <c r="Y563" s="23"/>
      <c r="Z563" s="23"/>
      <c r="AA563" s="28"/>
      <c r="AB563" s="26"/>
      <c r="AC563" s="26"/>
      <c r="AD563" s="28"/>
      <c r="AE563" s="28"/>
      <c r="AF563" s="26"/>
      <c r="AG563" s="26" t="s">
        <v>50</v>
      </c>
      <c r="AH563" s="26">
        <f>AH562</f>
        <v>557820</v>
      </c>
      <c r="AI563" s="26"/>
      <c r="AJ563" s="26">
        <f>AJ562</f>
        <v>557820</v>
      </c>
      <c r="AK563" s="26"/>
      <c r="AL563" s="26">
        <f>AL562</f>
        <v>55.782000000000004</v>
      </c>
    </row>
    <row r="564" spans="1:38" x14ac:dyDescent="0.35">
      <c r="A564" s="23" t="s">
        <v>2014</v>
      </c>
      <c r="B564" s="24"/>
      <c r="C564" s="23" t="s">
        <v>2015</v>
      </c>
      <c r="D564" s="23" t="s">
        <v>2016</v>
      </c>
      <c r="E564" s="23">
        <v>285</v>
      </c>
      <c r="F564" s="23" t="s">
        <v>2017</v>
      </c>
      <c r="G564" s="24" t="s">
        <v>2018</v>
      </c>
      <c r="H564" s="23" t="s">
        <v>42</v>
      </c>
      <c r="I564" s="23" t="s">
        <v>2019</v>
      </c>
      <c r="J564" s="23">
        <v>3</v>
      </c>
      <c r="K564" s="23">
        <v>2</v>
      </c>
      <c r="L564" s="23">
        <v>57</v>
      </c>
      <c r="M564" s="23" t="s">
        <v>58</v>
      </c>
      <c r="N564" s="25">
        <f>((J564*400)+(K564*100))+L564</f>
        <v>1457</v>
      </c>
      <c r="O564" s="26">
        <v>180</v>
      </c>
      <c r="P564" s="26">
        <f>N564*O564</f>
        <v>262260</v>
      </c>
      <c r="Q564" s="23"/>
      <c r="R564" s="23"/>
      <c r="S564" s="27"/>
      <c r="T564" s="23"/>
      <c r="U564" s="23"/>
      <c r="V564" s="24"/>
      <c r="W564" s="23"/>
      <c r="X564" s="23"/>
      <c r="Y564" s="23"/>
      <c r="Z564" s="23"/>
      <c r="AA564" s="28"/>
      <c r="AB564" s="26"/>
      <c r="AC564" s="26"/>
      <c r="AD564" s="28"/>
      <c r="AE564" s="28"/>
      <c r="AF564" s="26"/>
      <c r="AG564" s="26">
        <f>AF564+P564</f>
        <v>262260</v>
      </c>
      <c r="AH564" s="26">
        <f>AG564</f>
        <v>262260</v>
      </c>
      <c r="AI564" s="26">
        <v>50000000</v>
      </c>
      <c r="AJ564" s="26">
        <f>IF((AI564-AH564) &gt; 1,0,IF((AI564-AH564)&lt;0,AH564-AI564,AI564-AH564))</f>
        <v>0</v>
      </c>
      <c r="AK564" s="26">
        <v>0.01</v>
      </c>
      <c r="AL564" s="26">
        <f>AJ564*(AK564/100)</f>
        <v>0</v>
      </c>
    </row>
    <row r="565" spans="1:38" x14ac:dyDescent="0.35">
      <c r="A565" s="23"/>
      <c r="B565" s="24"/>
      <c r="C565" s="23"/>
      <c r="D565" s="23"/>
      <c r="E565" s="23"/>
      <c r="F565" s="23"/>
      <c r="G565" s="24"/>
      <c r="H565" s="23"/>
      <c r="I565" s="23"/>
      <c r="J565" s="23"/>
      <c r="K565" s="23"/>
      <c r="L565" s="23"/>
      <c r="M565" s="23"/>
      <c r="N565" s="25"/>
      <c r="O565" s="26"/>
      <c r="P565" s="26"/>
      <c r="Q565" s="23"/>
      <c r="R565" s="23"/>
      <c r="S565" s="27"/>
      <c r="T565" s="23"/>
      <c r="U565" s="23"/>
      <c r="V565" s="24"/>
      <c r="W565" s="23"/>
      <c r="X565" s="23"/>
      <c r="Y565" s="23"/>
      <c r="Z565" s="23"/>
      <c r="AA565" s="28"/>
      <c r="AB565" s="26"/>
      <c r="AC565" s="26"/>
      <c r="AD565" s="28"/>
      <c r="AE565" s="28"/>
      <c r="AF565" s="26"/>
      <c r="AG565" s="26" t="s">
        <v>50</v>
      </c>
      <c r="AH565" s="26">
        <f>AH564</f>
        <v>262260</v>
      </c>
      <c r="AI565" s="26"/>
      <c r="AJ565" s="26">
        <f>AJ564</f>
        <v>0</v>
      </c>
      <c r="AK565" s="26"/>
      <c r="AL565" s="26">
        <f>AL564</f>
        <v>0</v>
      </c>
    </row>
    <row r="566" spans="1:38" x14ac:dyDescent="0.35">
      <c r="A566" s="23" t="s">
        <v>2020</v>
      </c>
      <c r="B566" s="24" t="s">
        <v>2021</v>
      </c>
      <c r="C566" s="23" t="s">
        <v>2022</v>
      </c>
      <c r="D566" s="23" t="s">
        <v>1127</v>
      </c>
      <c r="E566" s="23">
        <v>286</v>
      </c>
      <c r="F566" s="23" t="s">
        <v>2023</v>
      </c>
      <c r="G566" s="24" t="s">
        <v>2024</v>
      </c>
      <c r="H566" s="23" t="s">
        <v>42</v>
      </c>
      <c r="I566" s="23" t="s">
        <v>2025</v>
      </c>
      <c r="J566" s="23">
        <v>0</v>
      </c>
      <c r="K566" s="23">
        <v>0</v>
      </c>
      <c r="L566" s="23">
        <v>62.4</v>
      </c>
      <c r="M566" s="23" t="s">
        <v>44</v>
      </c>
      <c r="N566" s="25">
        <f>((J566*400)+(K566*100))+L566</f>
        <v>62.4</v>
      </c>
      <c r="O566" s="26">
        <v>2000</v>
      </c>
      <c r="P566" s="26">
        <f>N566*O566</f>
        <v>124800</v>
      </c>
      <c r="Q566" s="23">
        <v>1</v>
      </c>
      <c r="R566" s="23" t="s">
        <v>2020</v>
      </c>
      <c r="S566" s="27" t="s">
        <v>2021</v>
      </c>
      <c r="T566" s="23" t="s">
        <v>2022</v>
      </c>
      <c r="U566" s="23" t="s">
        <v>1131</v>
      </c>
      <c r="V566" s="24" t="s">
        <v>2026</v>
      </c>
      <c r="W566" s="23" t="s">
        <v>47</v>
      </c>
      <c r="X566" s="23" t="s">
        <v>48</v>
      </c>
      <c r="Y566" s="23" t="s">
        <v>49</v>
      </c>
      <c r="Z566" s="23">
        <v>120</v>
      </c>
      <c r="AA566" s="28">
        <v>100</v>
      </c>
      <c r="AB566" s="26">
        <v>6550</v>
      </c>
      <c r="AC566" s="26">
        <f>Z566*AB566</f>
        <v>786000</v>
      </c>
      <c r="AD566" s="28">
        <v>7</v>
      </c>
      <c r="AE566" s="28">
        <v>7</v>
      </c>
      <c r="AF566" s="26">
        <f>(AC566*(100-AE566))/100</f>
        <v>730980</v>
      </c>
      <c r="AG566" s="26">
        <f>P566+AF566</f>
        <v>855780</v>
      </c>
      <c r="AH566" s="26">
        <f>(AG566*AA566)/100</f>
        <v>855780</v>
      </c>
      <c r="AI566" s="26">
        <v>50000000</v>
      </c>
      <c r="AJ566" s="26">
        <f>IF((AI566-AH566) &gt; 1,0,IF((AI566-AH566)&lt;0,AH566-AI566,AI566-AH566))</f>
        <v>0</v>
      </c>
      <c r="AK566" s="26">
        <v>0.02</v>
      </c>
      <c r="AL566" s="26">
        <f>ROUND(AJ566*(AK566/100),2)</f>
        <v>0</v>
      </c>
    </row>
    <row r="567" spans="1:38" x14ac:dyDescent="0.35">
      <c r="A567" s="23"/>
      <c r="B567" s="24"/>
      <c r="C567" s="23"/>
      <c r="D567" s="23"/>
      <c r="E567" s="23"/>
      <c r="F567" s="23"/>
      <c r="G567" s="24"/>
      <c r="H567" s="23"/>
      <c r="I567" s="23"/>
      <c r="J567" s="23"/>
      <c r="K567" s="23"/>
      <c r="L567" s="23"/>
      <c r="M567" s="23"/>
      <c r="N567" s="25"/>
      <c r="O567" s="26"/>
      <c r="P567" s="26"/>
      <c r="Q567" s="23"/>
      <c r="R567" s="23"/>
      <c r="S567" s="27"/>
      <c r="T567" s="23"/>
      <c r="U567" s="23"/>
      <c r="V567" s="24"/>
      <c r="W567" s="23"/>
      <c r="X567" s="23"/>
      <c r="Y567" s="23"/>
      <c r="Z567" s="23"/>
      <c r="AA567" s="28"/>
      <c r="AB567" s="26"/>
      <c r="AC567" s="26"/>
      <c r="AD567" s="28"/>
      <c r="AE567" s="28"/>
      <c r="AF567" s="26"/>
      <c r="AG567" s="26" t="s">
        <v>50</v>
      </c>
      <c r="AH567" s="26">
        <f>AH566</f>
        <v>855780</v>
      </c>
      <c r="AI567" s="26"/>
      <c r="AJ567" s="26">
        <f>AJ566</f>
        <v>0</v>
      </c>
      <c r="AK567" s="26"/>
      <c r="AL567" s="26">
        <f>AL566</f>
        <v>0</v>
      </c>
    </row>
    <row r="568" spans="1:38" x14ac:dyDescent="0.35">
      <c r="A568" s="23" t="s">
        <v>2027</v>
      </c>
      <c r="B568" s="24" t="s">
        <v>2028</v>
      </c>
      <c r="C568" s="23" t="s">
        <v>2029</v>
      </c>
      <c r="D568" s="23" t="s">
        <v>2030</v>
      </c>
      <c r="E568" s="23">
        <v>287</v>
      </c>
      <c r="F568" s="23" t="s">
        <v>2031</v>
      </c>
      <c r="G568" s="24" t="s">
        <v>2032</v>
      </c>
      <c r="H568" s="23" t="s">
        <v>42</v>
      </c>
      <c r="I568" s="23" t="s">
        <v>2033</v>
      </c>
      <c r="J568" s="23">
        <v>3</v>
      </c>
      <c r="K568" s="23">
        <v>2</v>
      </c>
      <c r="L568" s="23">
        <v>40</v>
      </c>
      <c r="M568" s="23" t="s">
        <v>58</v>
      </c>
      <c r="N568" s="25">
        <f>((J568*400)+(K568*100))+L568</f>
        <v>1440</v>
      </c>
      <c r="O568" s="26">
        <v>180</v>
      </c>
      <c r="P568" s="26">
        <f>N568*O568</f>
        <v>259200</v>
      </c>
      <c r="Q568" s="23"/>
      <c r="R568" s="23"/>
      <c r="S568" s="27"/>
      <c r="T568" s="23"/>
      <c r="U568" s="23"/>
      <c r="V568" s="24"/>
      <c r="W568" s="23"/>
      <c r="X568" s="23"/>
      <c r="Y568" s="23"/>
      <c r="Z568" s="23"/>
      <c r="AA568" s="28"/>
      <c r="AB568" s="26"/>
      <c r="AC568" s="26"/>
      <c r="AD568" s="28"/>
      <c r="AE568" s="28"/>
      <c r="AF568" s="26"/>
      <c r="AG568" s="26">
        <f>AF568+P568</f>
        <v>259200</v>
      </c>
      <c r="AH568" s="26">
        <f>AG568</f>
        <v>259200</v>
      </c>
      <c r="AI568" s="26">
        <v>50000000</v>
      </c>
      <c r="AJ568" s="26">
        <f>IF((AI568-AH568) &gt; 1,0,IF((AI568-AH568)&lt;0,AH568-AI568,AI568-AH568))</f>
        <v>0</v>
      </c>
      <c r="AK568" s="26">
        <v>0.01</v>
      </c>
      <c r="AL568" s="26">
        <f>AJ568*(AK568/100)</f>
        <v>0</v>
      </c>
    </row>
    <row r="569" spans="1:38" x14ac:dyDescent="0.35">
      <c r="A569" s="23"/>
      <c r="B569" s="24"/>
      <c r="C569" s="23"/>
      <c r="D569" s="23"/>
      <c r="E569" s="23">
        <v>288</v>
      </c>
      <c r="F569" s="23" t="s">
        <v>2034</v>
      </c>
      <c r="G569" s="24" t="s">
        <v>2035</v>
      </c>
      <c r="H569" s="23" t="s">
        <v>42</v>
      </c>
      <c r="I569" s="23" t="s">
        <v>2036</v>
      </c>
      <c r="J569" s="23">
        <v>1</v>
      </c>
      <c r="K569" s="23">
        <v>2</v>
      </c>
      <c r="L569" s="23">
        <v>2</v>
      </c>
      <c r="M569" s="23" t="s">
        <v>58</v>
      </c>
      <c r="N569" s="25">
        <f>((J569*400)+(K569*100))+L569</f>
        <v>602</v>
      </c>
      <c r="O569" s="26">
        <v>180</v>
      </c>
      <c r="P569" s="26">
        <f>N569*O569</f>
        <v>108360</v>
      </c>
      <c r="Q569" s="23"/>
      <c r="R569" s="23"/>
      <c r="S569" s="27"/>
      <c r="T569" s="23"/>
      <c r="U569" s="23"/>
      <c r="V569" s="24"/>
      <c r="W569" s="23"/>
      <c r="X569" s="23"/>
      <c r="Y569" s="23"/>
      <c r="Z569" s="23"/>
      <c r="AA569" s="28"/>
      <c r="AB569" s="26"/>
      <c r="AC569" s="26"/>
      <c r="AD569" s="28"/>
      <c r="AE569" s="28"/>
      <c r="AF569" s="26"/>
      <c r="AG569" s="26">
        <f>AF569+P569</f>
        <v>108360</v>
      </c>
      <c r="AH569" s="26">
        <f>AG569</f>
        <v>108360</v>
      </c>
      <c r="AI569" s="26">
        <v>50000000</v>
      </c>
      <c r="AJ569" s="26">
        <f>IF((AI569-AH569) &gt; 1,0,IF((AI569-AH569)&lt;0,AH569-AI569,AI569-AH569))</f>
        <v>0</v>
      </c>
      <c r="AK569" s="26">
        <v>0.01</v>
      </c>
      <c r="AL569" s="26">
        <f>AJ569*(AK569/100)</f>
        <v>0</v>
      </c>
    </row>
    <row r="570" spans="1:38" x14ac:dyDescent="0.35">
      <c r="A570" s="23"/>
      <c r="B570" s="24"/>
      <c r="C570" s="23"/>
      <c r="D570" s="23"/>
      <c r="E570" s="23"/>
      <c r="F570" s="23"/>
      <c r="G570" s="24"/>
      <c r="H570" s="23"/>
      <c r="I570" s="23"/>
      <c r="J570" s="23"/>
      <c r="K570" s="23"/>
      <c r="L570" s="23"/>
      <c r="M570" s="23"/>
      <c r="N570" s="25"/>
      <c r="O570" s="26"/>
      <c r="P570" s="26"/>
      <c r="Q570" s="23"/>
      <c r="R570" s="23"/>
      <c r="S570" s="27"/>
      <c r="T570" s="23"/>
      <c r="U570" s="23"/>
      <c r="V570" s="24"/>
      <c r="W570" s="23"/>
      <c r="X570" s="23"/>
      <c r="Y570" s="23"/>
      <c r="Z570" s="23"/>
      <c r="AA570" s="28"/>
      <c r="AB570" s="26"/>
      <c r="AC570" s="26"/>
      <c r="AD570" s="28"/>
      <c r="AE570" s="28"/>
      <c r="AF570" s="26"/>
      <c r="AG570" s="26" t="s">
        <v>50</v>
      </c>
      <c r="AH570" s="26">
        <f>SUM(AH568:AH569)</f>
        <v>367560</v>
      </c>
      <c r="AI570" s="26"/>
      <c r="AJ570" s="26">
        <f>SUM(AJ568:AJ569)</f>
        <v>0</v>
      </c>
      <c r="AK570" s="26"/>
      <c r="AL570" s="26">
        <f>SUM(AL568:AL569)</f>
        <v>0</v>
      </c>
    </row>
    <row r="571" spans="1:38" x14ac:dyDescent="0.35">
      <c r="A571" s="23" t="s">
        <v>2037</v>
      </c>
      <c r="B571" s="24"/>
      <c r="C571" s="23" t="s">
        <v>2038</v>
      </c>
      <c r="D571" s="23" t="s">
        <v>2039</v>
      </c>
      <c r="E571" s="23">
        <v>289</v>
      </c>
      <c r="F571" s="23" t="s">
        <v>2040</v>
      </c>
      <c r="G571" s="24" t="s">
        <v>2041</v>
      </c>
      <c r="H571" s="23" t="s">
        <v>103</v>
      </c>
      <c r="I571" s="23" t="s">
        <v>2042</v>
      </c>
      <c r="J571" s="23">
        <v>1</v>
      </c>
      <c r="K571" s="23">
        <v>1</v>
      </c>
      <c r="L571" s="23">
        <v>56</v>
      </c>
      <c r="M571" s="23" t="s">
        <v>44</v>
      </c>
      <c r="N571" s="25">
        <f>((J571*400)+(K571*100))+L571</f>
        <v>556</v>
      </c>
      <c r="O571" s="26">
        <v>340</v>
      </c>
      <c r="P571" s="26">
        <f>N571*O571</f>
        <v>189040</v>
      </c>
      <c r="Q571" s="23">
        <v>1</v>
      </c>
      <c r="R571" s="23" t="s">
        <v>2043</v>
      </c>
      <c r="S571" s="27"/>
      <c r="T571" s="23" t="s">
        <v>2044</v>
      </c>
      <c r="U571" s="23" t="s">
        <v>2045</v>
      </c>
      <c r="V571" s="24" t="s">
        <v>2046</v>
      </c>
      <c r="W571" s="23" t="s">
        <v>47</v>
      </c>
      <c r="X571" s="23" t="s">
        <v>48</v>
      </c>
      <c r="Y571" s="23" t="s">
        <v>49</v>
      </c>
      <c r="Z571" s="23">
        <v>36</v>
      </c>
      <c r="AA571" s="28">
        <v>100</v>
      </c>
      <c r="AB571" s="26">
        <v>6550</v>
      </c>
      <c r="AC571" s="26">
        <f>Z571*AB571</f>
        <v>235800</v>
      </c>
      <c r="AD571" s="28">
        <v>27</v>
      </c>
      <c r="AE571" s="28">
        <v>44</v>
      </c>
      <c r="AF571" s="26">
        <f>(AC571*(100-AE571))/100</f>
        <v>132048</v>
      </c>
      <c r="AG571" s="26">
        <f>P571+AF571</f>
        <v>321088</v>
      </c>
      <c r="AH571" s="26">
        <f>(AG571*AA571)/100</f>
        <v>321088</v>
      </c>
      <c r="AI571" s="26">
        <f>IF(AF571&lt;=10000000,AF571,10000000)</f>
        <v>132048</v>
      </c>
      <c r="AJ571" s="26">
        <f>IF((AI571-AH571) &gt; 1,0,IF((AI571-AH571)&lt;0,AH571-AI571,AI571-AH571))</f>
        <v>189040</v>
      </c>
      <c r="AK571" s="26">
        <v>0.02</v>
      </c>
      <c r="AL571" s="26">
        <f>ROUND(AJ571*(AK571/100),2)</f>
        <v>37.81</v>
      </c>
    </row>
    <row r="572" spans="1:38" x14ac:dyDescent="0.35">
      <c r="A572" s="23"/>
      <c r="B572" s="24"/>
      <c r="C572" s="23"/>
      <c r="D572" s="23"/>
      <c r="E572" s="23"/>
      <c r="F572" s="23"/>
      <c r="G572" s="24"/>
      <c r="H572" s="23"/>
      <c r="I572" s="23"/>
      <c r="J572" s="23"/>
      <c r="K572" s="23"/>
      <c r="L572" s="23"/>
      <c r="M572" s="23"/>
      <c r="N572" s="25"/>
      <c r="O572" s="26"/>
      <c r="P572" s="26"/>
      <c r="Q572" s="23"/>
      <c r="R572" s="23"/>
      <c r="S572" s="27"/>
      <c r="T572" s="23"/>
      <c r="U572" s="23"/>
      <c r="V572" s="24"/>
      <c r="W572" s="23"/>
      <c r="X572" s="23"/>
      <c r="Y572" s="23"/>
      <c r="Z572" s="23"/>
      <c r="AA572" s="28"/>
      <c r="AB572" s="26"/>
      <c r="AC572" s="26"/>
      <c r="AD572" s="28"/>
      <c r="AE572" s="28"/>
      <c r="AF572" s="26"/>
      <c r="AG572" s="26" t="s">
        <v>50</v>
      </c>
      <c r="AH572" s="26">
        <f>AH571</f>
        <v>321088</v>
      </c>
      <c r="AI572" s="26"/>
      <c r="AJ572" s="26">
        <f>AJ571</f>
        <v>189040</v>
      </c>
      <c r="AK572" s="26"/>
      <c r="AL572" s="26">
        <f>AL571</f>
        <v>37.81</v>
      </c>
    </row>
    <row r="573" spans="1:38" x14ac:dyDescent="0.35">
      <c r="A573" s="23" t="s">
        <v>2047</v>
      </c>
      <c r="B573" s="24"/>
      <c r="C573" s="23" t="s">
        <v>2048</v>
      </c>
      <c r="D573" s="23" t="s">
        <v>2049</v>
      </c>
      <c r="E573" s="23">
        <v>290</v>
      </c>
      <c r="F573" s="23" t="s">
        <v>2050</v>
      </c>
      <c r="G573" s="24" t="s">
        <v>2051</v>
      </c>
      <c r="H573" s="23" t="s">
        <v>42</v>
      </c>
      <c r="I573" s="23" t="s">
        <v>2052</v>
      </c>
      <c r="J573" s="23">
        <v>14</v>
      </c>
      <c r="K573" s="23">
        <v>0</v>
      </c>
      <c r="L573" s="23">
        <v>33</v>
      </c>
      <c r="M573" s="23" t="s">
        <v>58</v>
      </c>
      <c r="N573" s="25">
        <f>((J573*400)+(K573*100))+L573</f>
        <v>5633</v>
      </c>
      <c r="O573" s="26">
        <v>180</v>
      </c>
      <c r="P573" s="26">
        <f>N573*O573</f>
        <v>1013940</v>
      </c>
      <c r="Q573" s="23"/>
      <c r="R573" s="23"/>
      <c r="S573" s="27"/>
      <c r="T573" s="23"/>
      <c r="U573" s="23"/>
      <c r="V573" s="24"/>
      <c r="W573" s="23"/>
      <c r="X573" s="23"/>
      <c r="Y573" s="23"/>
      <c r="Z573" s="23"/>
      <c r="AA573" s="28"/>
      <c r="AB573" s="26"/>
      <c r="AC573" s="26"/>
      <c r="AD573" s="28"/>
      <c r="AE573" s="28"/>
      <c r="AF573" s="26"/>
      <c r="AG573" s="26">
        <f>AF573+P573</f>
        <v>1013940</v>
      </c>
      <c r="AH573" s="26">
        <f>AG573</f>
        <v>1013940</v>
      </c>
      <c r="AI573" s="26">
        <v>50000000</v>
      </c>
      <c r="AJ573" s="26">
        <f>IF((AI573-AH573) &gt; 1,0,IF((AI573-AH573)&lt;0,AH573-AI573,AI573-AH573))</f>
        <v>0</v>
      </c>
      <c r="AK573" s="26">
        <v>0.01</v>
      </c>
      <c r="AL573" s="26">
        <f>AJ573*(AK573/100)</f>
        <v>0</v>
      </c>
    </row>
    <row r="574" spans="1:38" x14ac:dyDescent="0.35">
      <c r="A574" s="23"/>
      <c r="B574" s="24"/>
      <c r="C574" s="23"/>
      <c r="D574" s="23"/>
      <c r="E574" s="23"/>
      <c r="F574" s="23"/>
      <c r="G574" s="24"/>
      <c r="H574" s="23"/>
      <c r="I574" s="23"/>
      <c r="J574" s="23"/>
      <c r="K574" s="23"/>
      <c r="L574" s="23"/>
      <c r="M574" s="23"/>
      <c r="N574" s="25"/>
      <c r="O574" s="26"/>
      <c r="P574" s="26"/>
      <c r="Q574" s="23"/>
      <c r="R574" s="23"/>
      <c r="S574" s="27"/>
      <c r="T574" s="23"/>
      <c r="U574" s="23"/>
      <c r="V574" s="24"/>
      <c r="W574" s="23"/>
      <c r="X574" s="23"/>
      <c r="Y574" s="23"/>
      <c r="Z574" s="23"/>
      <c r="AA574" s="28"/>
      <c r="AB574" s="26"/>
      <c r="AC574" s="26"/>
      <c r="AD574" s="28"/>
      <c r="AE574" s="28"/>
      <c r="AF574" s="26"/>
      <c r="AG574" s="26" t="s">
        <v>50</v>
      </c>
      <c r="AH574" s="26">
        <f>AH573</f>
        <v>1013940</v>
      </c>
      <c r="AI574" s="26"/>
      <c r="AJ574" s="26">
        <f>AJ573</f>
        <v>0</v>
      </c>
      <c r="AK574" s="26"/>
      <c r="AL574" s="26">
        <f>AL573</f>
        <v>0</v>
      </c>
    </row>
    <row r="575" spans="1:38" x14ac:dyDescent="0.35">
      <c r="A575" s="23" t="s">
        <v>2053</v>
      </c>
      <c r="B575" s="24" t="s">
        <v>2054</v>
      </c>
      <c r="C575" s="23" t="s">
        <v>2055</v>
      </c>
      <c r="D575" s="23" t="s">
        <v>2056</v>
      </c>
      <c r="E575" s="23">
        <v>291</v>
      </c>
      <c r="F575" s="23" t="s">
        <v>2057</v>
      </c>
      <c r="G575" s="24" t="s">
        <v>2058</v>
      </c>
      <c r="H575" s="23" t="s">
        <v>42</v>
      </c>
      <c r="I575" s="23" t="s">
        <v>2059</v>
      </c>
      <c r="J575" s="23">
        <v>4</v>
      </c>
      <c r="K575" s="23">
        <v>1</v>
      </c>
      <c r="L575" s="23">
        <v>62</v>
      </c>
      <c r="M575" s="23" t="s">
        <v>58</v>
      </c>
      <c r="N575" s="25">
        <f>((J575*400)+(K575*100))+L575</f>
        <v>1762</v>
      </c>
      <c r="O575" s="26">
        <v>180</v>
      </c>
      <c r="P575" s="26">
        <f>N575*O575</f>
        <v>317160</v>
      </c>
      <c r="Q575" s="23"/>
      <c r="R575" s="23"/>
      <c r="S575" s="27"/>
      <c r="T575" s="23"/>
      <c r="U575" s="23"/>
      <c r="V575" s="24"/>
      <c r="W575" s="23"/>
      <c r="X575" s="23"/>
      <c r="Y575" s="23"/>
      <c r="Z575" s="23"/>
      <c r="AA575" s="28"/>
      <c r="AB575" s="26"/>
      <c r="AC575" s="26"/>
      <c r="AD575" s="28"/>
      <c r="AE575" s="28"/>
      <c r="AF575" s="26"/>
      <c r="AG575" s="26">
        <f>AF575+P575</f>
        <v>317160</v>
      </c>
      <c r="AH575" s="26">
        <f>AG575</f>
        <v>317160</v>
      </c>
      <c r="AI575" s="26">
        <v>50000000</v>
      </c>
      <c r="AJ575" s="26">
        <f>IF((AI575-AH575) &gt; 1,0,IF((AI575-AH575)&lt;0,AH575-AI575,AI575-AH575))</f>
        <v>0</v>
      </c>
      <c r="AK575" s="26">
        <v>0.01</v>
      </c>
      <c r="AL575" s="26">
        <f>AJ575*(AK575/100)</f>
        <v>0</v>
      </c>
    </row>
    <row r="576" spans="1:38" x14ac:dyDescent="0.35">
      <c r="A576" s="23"/>
      <c r="B576" s="24"/>
      <c r="C576" s="23"/>
      <c r="D576" s="23"/>
      <c r="E576" s="23">
        <v>292</v>
      </c>
      <c r="F576" s="23" t="s">
        <v>2060</v>
      </c>
      <c r="G576" s="24" t="s">
        <v>2061</v>
      </c>
      <c r="H576" s="23" t="s">
        <v>103</v>
      </c>
      <c r="I576" s="23" t="s">
        <v>2062</v>
      </c>
      <c r="J576" s="23">
        <v>2</v>
      </c>
      <c r="K576" s="23">
        <v>1</v>
      </c>
      <c r="L576" s="23">
        <v>14</v>
      </c>
      <c r="M576" s="23" t="s">
        <v>58</v>
      </c>
      <c r="N576" s="25">
        <f>((J576*400)+(K576*100))+L576</f>
        <v>914</v>
      </c>
      <c r="O576" s="26">
        <v>180</v>
      </c>
      <c r="P576" s="26">
        <f>N576*O576</f>
        <v>164520</v>
      </c>
      <c r="Q576" s="23"/>
      <c r="R576" s="23"/>
      <c r="S576" s="27"/>
      <c r="T576" s="23"/>
      <c r="U576" s="23"/>
      <c r="V576" s="24"/>
      <c r="W576" s="23"/>
      <c r="X576" s="23"/>
      <c r="Y576" s="23"/>
      <c r="Z576" s="23"/>
      <c r="AA576" s="28"/>
      <c r="AB576" s="26"/>
      <c r="AC576" s="26"/>
      <c r="AD576" s="28"/>
      <c r="AE576" s="28"/>
      <c r="AF576" s="26"/>
      <c r="AG576" s="26">
        <f>AF576+P576</f>
        <v>164520</v>
      </c>
      <c r="AH576" s="26">
        <f>AG576</f>
        <v>164520</v>
      </c>
      <c r="AI576" s="26">
        <v>0</v>
      </c>
      <c r="AJ576" s="26">
        <f>IF((AI576-AH576) &gt; 1,0,IF((AI576-AH576)&lt;0,AH576-AI576,AI576-AH576))</f>
        <v>164520</v>
      </c>
      <c r="AK576" s="26">
        <v>0.01</v>
      </c>
      <c r="AL576" s="26">
        <f>AJ576*(AK576/100)</f>
        <v>16.452000000000002</v>
      </c>
    </row>
    <row r="577" spans="1:38" x14ac:dyDescent="0.35">
      <c r="A577" s="23"/>
      <c r="B577" s="24"/>
      <c r="C577" s="23"/>
      <c r="D577" s="23"/>
      <c r="E577" s="23">
        <v>293</v>
      </c>
      <c r="F577" s="23" t="s">
        <v>2063</v>
      </c>
      <c r="G577" s="24" t="s">
        <v>2064</v>
      </c>
      <c r="H577" s="23" t="s">
        <v>103</v>
      </c>
      <c r="I577" s="23" t="s">
        <v>2065</v>
      </c>
      <c r="J577" s="23">
        <v>6</v>
      </c>
      <c r="K577" s="23">
        <v>2</v>
      </c>
      <c r="L577" s="23">
        <v>31</v>
      </c>
      <c r="M577" s="23" t="s">
        <v>58</v>
      </c>
      <c r="N577" s="25">
        <f>((J577*400)+(K577*100))+L577</f>
        <v>2631</v>
      </c>
      <c r="O577" s="26">
        <v>340</v>
      </c>
      <c r="P577" s="26">
        <f>N577*O577</f>
        <v>894540</v>
      </c>
      <c r="Q577" s="23"/>
      <c r="R577" s="23"/>
      <c r="S577" s="27"/>
      <c r="T577" s="23"/>
      <c r="U577" s="23"/>
      <c r="V577" s="24"/>
      <c r="W577" s="23"/>
      <c r="X577" s="23"/>
      <c r="Y577" s="23"/>
      <c r="Z577" s="23"/>
      <c r="AA577" s="28"/>
      <c r="AB577" s="26"/>
      <c r="AC577" s="26"/>
      <c r="AD577" s="28"/>
      <c r="AE577" s="28"/>
      <c r="AF577" s="26"/>
      <c r="AG577" s="26">
        <f>AF577+P577</f>
        <v>894540</v>
      </c>
      <c r="AH577" s="26">
        <f>AG577</f>
        <v>894540</v>
      </c>
      <c r="AI577" s="26">
        <v>0</v>
      </c>
      <c r="AJ577" s="26">
        <f>IF((AI577-AH577) &gt; 1,0,IF((AI577-AH577)&lt;0,AH577-AI577,AI577-AH577))</f>
        <v>894540</v>
      </c>
      <c r="AK577" s="26">
        <v>0.01</v>
      </c>
      <c r="AL577" s="26">
        <f>AJ577*(AK577/100)</f>
        <v>89.454000000000008</v>
      </c>
    </row>
    <row r="578" spans="1:38" x14ac:dyDescent="0.35">
      <c r="A578" s="23"/>
      <c r="B578" s="24"/>
      <c r="C578" s="23"/>
      <c r="D578" s="23"/>
      <c r="E578" s="23"/>
      <c r="F578" s="23"/>
      <c r="G578" s="24"/>
      <c r="H578" s="23"/>
      <c r="I578" s="23"/>
      <c r="J578" s="23"/>
      <c r="K578" s="23"/>
      <c r="L578" s="23"/>
      <c r="M578" s="23"/>
      <c r="N578" s="25"/>
      <c r="O578" s="26"/>
      <c r="P578" s="26"/>
      <c r="Q578" s="23"/>
      <c r="R578" s="23"/>
      <c r="S578" s="27"/>
      <c r="T578" s="23"/>
      <c r="U578" s="23"/>
      <c r="V578" s="24"/>
      <c r="W578" s="23"/>
      <c r="X578" s="23"/>
      <c r="Y578" s="23"/>
      <c r="Z578" s="23"/>
      <c r="AA578" s="28"/>
      <c r="AB578" s="26"/>
      <c r="AC578" s="26"/>
      <c r="AD578" s="28"/>
      <c r="AE578" s="28"/>
      <c r="AF578" s="26"/>
      <c r="AG578" s="26" t="s">
        <v>50</v>
      </c>
      <c r="AH578" s="26">
        <f>SUM(AH575:AH577)</f>
        <v>1376220</v>
      </c>
      <c r="AI578" s="26"/>
      <c r="AJ578" s="26">
        <f>SUM(AJ575:AJ577)</f>
        <v>1059060</v>
      </c>
      <c r="AK578" s="26"/>
      <c r="AL578" s="26">
        <f>SUM(AL575:AL577)</f>
        <v>105.90600000000001</v>
      </c>
    </row>
    <row r="579" spans="1:38" x14ac:dyDescent="0.35">
      <c r="A579" s="23" t="s">
        <v>2066</v>
      </c>
      <c r="B579" s="24" t="s">
        <v>2067</v>
      </c>
      <c r="C579" s="23" t="s">
        <v>2068</v>
      </c>
      <c r="D579" s="23" t="s">
        <v>2069</v>
      </c>
      <c r="E579" s="23">
        <v>294</v>
      </c>
      <c r="F579" s="23" t="s">
        <v>2070</v>
      </c>
      <c r="G579" s="24" t="s">
        <v>2071</v>
      </c>
      <c r="H579" s="23" t="s">
        <v>42</v>
      </c>
      <c r="I579" s="23" t="s">
        <v>2072</v>
      </c>
      <c r="J579" s="23">
        <v>0</v>
      </c>
      <c r="K579" s="23">
        <v>3</v>
      </c>
      <c r="L579" s="23">
        <v>10</v>
      </c>
      <c r="M579" s="23" t="s">
        <v>58</v>
      </c>
      <c r="N579" s="25">
        <f t="shared" ref="N579:N584" si="34">((J579*400)+(K579*100))+L579</f>
        <v>310</v>
      </c>
      <c r="O579" s="26">
        <v>1750</v>
      </c>
      <c r="P579" s="26">
        <f t="shared" ref="P579:P584" si="35">N579*O579</f>
        <v>542500</v>
      </c>
      <c r="Q579" s="23"/>
      <c r="R579" s="23"/>
      <c r="S579" s="27"/>
      <c r="T579" s="23"/>
      <c r="U579" s="23"/>
      <c r="V579" s="24"/>
      <c r="W579" s="23"/>
      <c r="X579" s="23"/>
      <c r="Y579" s="23"/>
      <c r="Z579" s="23"/>
      <c r="AA579" s="28"/>
      <c r="AB579" s="26"/>
      <c r="AC579" s="26"/>
      <c r="AD579" s="28"/>
      <c r="AE579" s="28"/>
      <c r="AF579" s="26"/>
      <c r="AG579" s="26">
        <f>AF579+P579</f>
        <v>542500</v>
      </c>
      <c r="AH579" s="26">
        <f>AG579</f>
        <v>542500</v>
      </c>
      <c r="AI579" s="26">
        <v>50000000</v>
      </c>
      <c r="AJ579" s="26">
        <f>IF((AI579-AH579) &gt; 1,0,IF((AI579-AH579)&lt;0,AH579-AI579,AI579-AH579))</f>
        <v>0</v>
      </c>
      <c r="AK579" s="26">
        <v>0.01</v>
      </c>
      <c r="AL579" s="26">
        <f>AJ579*(AK579/100)</f>
        <v>0</v>
      </c>
    </row>
    <row r="580" spans="1:38" x14ac:dyDescent="0.35">
      <c r="A580" s="23"/>
      <c r="B580" s="24"/>
      <c r="C580" s="23"/>
      <c r="D580" s="23"/>
      <c r="E580" s="23"/>
      <c r="F580" s="23"/>
      <c r="G580" s="24"/>
      <c r="H580" s="23"/>
      <c r="I580" s="23"/>
      <c r="J580" s="23">
        <v>1</v>
      </c>
      <c r="K580" s="23">
        <v>0</v>
      </c>
      <c r="L580" s="23">
        <v>0</v>
      </c>
      <c r="M580" s="23" t="s">
        <v>250</v>
      </c>
      <c r="N580" s="25">
        <f t="shared" si="34"/>
        <v>400</v>
      </c>
      <c r="O580" s="26">
        <v>1750</v>
      </c>
      <c r="P580" s="26">
        <f t="shared" si="35"/>
        <v>700000</v>
      </c>
      <c r="Q580" s="23">
        <v>1</v>
      </c>
      <c r="R580" s="23" t="s">
        <v>2066</v>
      </c>
      <c r="S580" s="27" t="s">
        <v>2067</v>
      </c>
      <c r="T580" s="23" t="s">
        <v>2068</v>
      </c>
      <c r="U580" s="23" t="s">
        <v>2073</v>
      </c>
      <c r="V580" s="24" t="s">
        <v>2074</v>
      </c>
      <c r="W580" s="23" t="s">
        <v>47</v>
      </c>
      <c r="X580" s="23" t="s">
        <v>48</v>
      </c>
      <c r="Y580" s="23"/>
      <c r="Z580" s="23"/>
      <c r="AA580" s="28"/>
      <c r="AB580" s="26"/>
      <c r="AC580" s="26"/>
      <c r="AD580" s="28"/>
      <c r="AE580" s="28"/>
      <c r="AF580" s="26"/>
      <c r="AG580" s="26"/>
      <c r="AH580" s="26"/>
      <c r="AI580" s="26"/>
      <c r="AJ580" s="26"/>
      <c r="AK580" s="26"/>
      <c r="AL580" s="26"/>
    </row>
    <row r="581" spans="1:38" x14ac:dyDescent="0.35">
      <c r="A581" s="23"/>
      <c r="B581" s="24"/>
      <c r="C581" s="23"/>
      <c r="D581" s="23"/>
      <c r="E581" s="23">
        <v>295</v>
      </c>
      <c r="F581" s="23" t="s">
        <v>2075</v>
      </c>
      <c r="G581" s="24" t="s">
        <v>2076</v>
      </c>
      <c r="H581" s="23" t="s">
        <v>42</v>
      </c>
      <c r="I581" s="23" t="s">
        <v>2077</v>
      </c>
      <c r="J581" s="23">
        <v>3</v>
      </c>
      <c r="K581" s="23">
        <v>1</v>
      </c>
      <c r="L581" s="23">
        <v>71</v>
      </c>
      <c r="M581" s="23" t="s">
        <v>58</v>
      </c>
      <c r="N581" s="25">
        <f t="shared" si="34"/>
        <v>1371</v>
      </c>
      <c r="O581" s="26">
        <v>440</v>
      </c>
      <c r="P581" s="26">
        <f t="shared" si="35"/>
        <v>603240</v>
      </c>
      <c r="Q581" s="23"/>
      <c r="R581" s="23"/>
      <c r="S581" s="27"/>
      <c r="T581" s="23"/>
      <c r="U581" s="23"/>
      <c r="V581" s="24"/>
      <c r="W581" s="23"/>
      <c r="X581" s="23"/>
      <c r="Y581" s="23"/>
      <c r="Z581" s="23"/>
      <c r="AA581" s="28"/>
      <c r="AB581" s="26"/>
      <c r="AC581" s="26"/>
      <c r="AD581" s="28"/>
      <c r="AE581" s="28"/>
      <c r="AF581" s="26"/>
      <c r="AG581" s="26">
        <f>AF581+P581</f>
        <v>603240</v>
      </c>
      <c r="AH581" s="26">
        <f>AG581</f>
        <v>603240</v>
      </c>
      <c r="AI581" s="26">
        <v>50000000</v>
      </c>
      <c r="AJ581" s="26">
        <f>IF((AI581-AH581) &gt; 1,0,IF((AI581-AH581)&lt;0,AH581-AI581,AI581-AH581))</f>
        <v>0</v>
      </c>
      <c r="AK581" s="26">
        <v>0.01</v>
      </c>
      <c r="AL581" s="26">
        <f>AJ581*(AK581/100)</f>
        <v>0</v>
      </c>
    </row>
    <row r="582" spans="1:38" x14ac:dyDescent="0.35">
      <c r="A582" s="23"/>
      <c r="B582" s="24"/>
      <c r="C582" s="23"/>
      <c r="D582" s="23"/>
      <c r="E582" s="23">
        <v>296</v>
      </c>
      <c r="F582" s="23" t="s">
        <v>2078</v>
      </c>
      <c r="G582" s="24" t="s">
        <v>2079</v>
      </c>
      <c r="H582" s="23" t="s">
        <v>42</v>
      </c>
      <c r="I582" s="23" t="s">
        <v>2080</v>
      </c>
      <c r="J582" s="23">
        <v>1</v>
      </c>
      <c r="K582" s="23">
        <v>1</v>
      </c>
      <c r="L582" s="23">
        <v>39.6</v>
      </c>
      <c r="M582" s="23" t="s">
        <v>58</v>
      </c>
      <c r="N582" s="25">
        <f t="shared" si="34"/>
        <v>539.6</v>
      </c>
      <c r="O582" s="26">
        <v>1750</v>
      </c>
      <c r="P582" s="26">
        <f t="shared" si="35"/>
        <v>944300</v>
      </c>
      <c r="Q582" s="23"/>
      <c r="R582" s="23"/>
      <c r="S582" s="27"/>
      <c r="T582" s="23"/>
      <c r="U582" s="23"/>
      <c r="V582" s="24"/>
      <c r="W582" s="23"/>
      <c r="X582" s="23"/>
      <c r="Y582" s="23"/>
      <c r="Z582" s="23"/>
      <c r="AA582" s="28"/>
      <c r="AB582" s="26"/>
      <c r="AC582" s="26"/>
      <c r="AD582" s="28"/>
      <c r="AE582" s="28"/>
      <c r="AF582" s="26"/>
      <c r="AG582" s="26">
        <f>AF582+P582</f>
        <v>944300</v>
      </c>
      <c r="AH582" s="26">
        <f>AG582</f>
        <v>944300</v>
      </c>
      <c r="AI582" s="26">
        <v>50000000</v>
      </c>
      <c r="AJ582" s="26">
        <f>IF((AI582-AH582) &gt; 1,0,IF((AI582-AH582)&lt;0,AH582-AI582,AI582-AH582))</f>
        <v>0</v>
      </c>
      <c r="AK582" s="26">
        <v>0.01</v>
      </c>
      <c r="AL582" s="26">
        <f>AJ582*(AK582/100)</f>
        <v>0</v>
      </c>
    </row>
    <row r="583" spans="1:38" x14ac:dyDescent="0.35">
      <c r="A583" s="23"/>
      <c r="B583" s="24"/>
      <c r="C583" s="23"/>
      <c r="D583" s="23"/>
      <c r="E583" s="23">
        <v>297</v>
      </c>
      <c r="F583" s="23" t="s">
        <v>2081</v>
      </c>
      <c r="G583" s="24" t="s">
        <v>2082</v>
      </c>
      <c r="H583" s="23" t="s">
        <v>42</v>
      </c>
      <c r="I583" s="23" t="s">
        <v>2083</v>
      </c>
      <c r="J583" s="23">
        <v>0</v>
      </c>
      <c r="K583" s="23">
        <v>2</v>
      </c>
      <c r="L583" s="23">
        <v>6</v>
      </c>
      <c r="M583" s="23" t="s">
        <v>58</v>
      </c>
      <c r="N583" s="25">
        <f t="shared" si="34"/>
        <v>206</v>
      </c>
      <c r="O583" s="26">
        <v>2000</v>
      </c>
      <c r="P583" s="26">
        <f t="shared" si="35"/>
        <v>412000</v>
      </c>
      <c r="Q583" s="23"/>
      <c r="R583" s="23"/>
      <c r="S583" s="27"/>
      <c r="T583" s="23"/>
      <c r="U583" s="23"/>
      <c r="V583" s="24"/>
      <c r="W583" s="23"/>
      <c r="X583" s="23"/>
      <c r="Y583" s="23"/>
      <c r="Z583" s="23"/>
      <c r="AA583" s="28"/>
      <c r="AB583" s="26"/>
      <c r="AC583" s="26"/>
      <c r="AD583" s="28"/>
      <c r="AE583" s="28"/>
      <c r="AF583" s="26"/>
      <c r="AG583" s="26">
        <f>AF583+P583</f>
        <v>412000</v>
      </c>
      <c r="AH583" s="26">
        <f>AG583</f>
        <v>412000</v>
      </c>
      <c r="AI583" s="26">
        <v>50000000</v>
      </c>
      <c r="AJ583" s="26">
        <f>IF((AI583-AH583) &gt; 1,0,IF((AI583-AH583)&lt;0,AH583-AI583,AI583-AH583))</f>
        <v>0</v>
      </c>
      <c r="AK583" s="26">
        <v>0.01</v>
      </c>
      <c r="AL583" s="26">
        <f>AJ583*(AK583/100)</f>
        <v>0</v>
      </c>
    </row>
    <row r="584" spans="1:38" x14ac:dyDescent="0.35">
      <c r="A584" s="23"/>
      <c r="B584" s="24"/>
      <c r="C584" s="23"/>
      <c r="D584" s="23"/>
      <c r="E584" s="23">
        <v>298</v>
      </c>
      <c r="F584" s="23" t="s">
        <v>2084</v>
      </c>
      <c r="G584" s="24" t="s">
        <v>2085</v>
      </c>
      <c r="H584" s="23" t="s">
        <v>42</v>
      </c>
      <c r="I584" s="23" t="s">
        <v>2086</v>
      </c>
      <c r="J584" s="23">
        <v>2</v>
      </c>
      <c r="K584" s="23">
        <v>1</v>
      </c>
      <c r="L584" s="23">
        <v>15</v>
      </c>
      <c r="M584" s="23" t="s">
        <v>58</v>
      </c>
      <c r="N584" s="25">
        <f t="shared" si="34"/>
        <v>915</v>
      </c>
      <c r="O584" s="26">
        <v>180</v>
      </c>
      <c r="P584" s="26">
        <f t="shared" si="35"/>
        <v>164700</v>
      </c>
      <c r="Q584" s="23"/>
      <c r="R584" s="23"/>
      <c r="S584" s="27"/>
      <c r="T584" s="23"/>
      <c r="U584" s="23"/>
      <c r="V584" s="24"/>
      <c r="W584" s="23"/>
      <c r="X584" s="23"/>
      <c r="Y584" s="23"/>
      <c r="Z584" s="23"/>
      <c r="AA584" s="28"/>
      <c r="AB584" s="26"/>
      <c r="AC584" s="26"/>
      <c r="AD584" s="28"/>
      <c r="AE584" s="28"/>
      <c r="AF584" s="26"/>
      <c r="AG584" s="26">
        <f>AF584+P584</f>
        <v>164700</v>
      </c>
      <c r="AH584" s="26">
        <f>AG584</f>
        <v>164700</v>
      </c>
      <c r="AI584" s="26">
        <v>50000000</v>
      </c>
      <c r="AJ584" s="26">
        <f>IF((AI584-AH584) &gt; 1,0,IF((AI584-AH584)&lt;0,AH584-AI584,AI584-AH584))</f>
        <v>0</v>
      </c>
      <c r="AK584" s="26">
        <v>0.01</v>
      </c>
      <c r="AL584" s="26">
        <f>AJ584*(AK584/100)</f>
        <v>0</v>
      </c>
    </row>
    <row r="585" spans="1:38" x14ac:dyDescent="0.35">
      <c r="A585" s="23"/>
      <c r="B585" s="24"/>
      <c r="C585" s="23"/>
      <c r="D585" s="23"/>
      <c r="E585" s="23"/>
      <c r="F585" s="23"/>
      <c r="G585" s="24"/>
      <c r="H585" s="23"/>
      <c r="I585" s="23"/>
      <c r="J585" s="23"/>
      <c r="K585" s="23"/>
      <c r="L585" s="23"/>
      <c r="M585" s="23"/>
      <c r="N585" s="25"/>
      <c r="O585" s="26"/>
      <c r="P585" s="26"/>
      <c r="Q585" s="23"/>
      <c r="R585" s="23"/>
      <c r="S585" s="27"/>
      <c r="T585" s="23"/>
      <c r="U585" s="23"/>
      <c r="V585" s="24"/>
      <c r="W585" s="23"/>
      <c r="X585" s="23"/>
      <c r="Y585" s="23"/>
      <c r="Z585" s="23"/>
      <c r="AA585" s="28"/>
      <c r="AB585" s="26"/>
      <c r="AC585" s="26"/>
      <c r="AD585" s="28"/>
      <c r="AE585" s="28"/>
      <c r="AF585" s="26"/>
      <c r="AG585" s="26" t="s">
        <v>50</v>
      </c>
      <c r="AH585" s="26">
        <f>SUM(AH579:AH584)</f>
        <v>2666740</v>
      </c>
      <c r="AI585" s="26"/>
      <c r="AJ585" s="26">
        <f>SUM(AJ579:AJ584)</f>
        <v>0</v>
      </c>
      <c r="AK585" s="26"/>
      <c r="AL585" s="26">
        <f>SUM(AL579:AL584)</f>
        <v>0</v>
      </c>
    </row>
    <row r="586" spans="1:38" x14ac:dyDescent="0.35">
      <c r="A586" s="23" t="s">
        <v>2087</v>
      </c>
      <c r="B586" s="24" t="s">
        <v>2088</v>
      </c>
      <c r="C586" s="23" t="s">
        <v>2089</v>
      </c>
      <c r="D586" s="23" t="s">
        <v>2090</v>
      </c>
      <c r="E586" s="23">
        <v>299</v>
      </c>
      <c r="F586" s="23" t="s">
        <v>2091</v>
      </c>
      <c r="G586" s="24" t="s">
        <v>2092</v>
      </c>
      <c r="H586" s="23" t="s">
        <v>42</v>
      </c>
      <c r="I586" s="23" t="s">
        <v>2093</v>
      </c>
      <c r="J586" s="23">
        <v>0</v>
      </c>
      <c r="K586" s="23">
        <v>0</v>
      </c>
      <c r="L586" s="23">
        <v>80</v>
      </c>
      <c r="M586" s="23" t="s">
        <v>44</v>
      </c>
      <c r="N586" s="25">
        <f>((J586*400)+(K586*100))+L586</f>
        <v>80</v>
      </c>
      <c r="O586" s="26">
        <v>440</v>
      </c>
      <c r="P586" s="26">
        <f>N586*O586</f>
        <v>35200</v>
      </c>
      <c r="Q586" s="23">
        <v>1</v>
      </c>
      <c r="R586" s="23" t="s">
        <v>280</v>
      </c>
      <c r="S586" s="27" t="s">
        <v>281</v>
      </c>
      <c r="T586" s="23" t="s">
        <v>282</v>
      </c>
      <c r="U586" s="23" t="s">
        <v>283</v>
      </c>
      <c r="V586" s="24" t="s">
        <v>2094</v>
      </c>
      <c r="W586" s="23" t="s">
        <v>47</v>
      </c>
      <c r="X586" s="23" t="s">
        <v>48</v>
      </c>
      <c r="Y586" s="23" t="s">
        <v>49</v>
      </c>
      <c r="Z586" s="23">
        <v>80</v>
      </c>
      <c r="AA586" s="28">
        <v>100</v>
      </c>
      <c r="AB586" s="26">
        <v>6550</v>
      </c>
      <c r="AC586" s="26">
        <f>Z586*AB586</f>
        <v>524000</v>
      </c>
      <c r="AD586" s="28">
        <v>3</v>
      </c>
      <c r="AE586" s="28">
        <v>3</v>
      </c>
      <c r="AF586" s="26">
        <f>(AC586*(100-AE586))/100</f>
        <v>508280</v>
      </c>
      <c r="AG586" s="26">
        <f>P586+AF586</f>
        <v>543480</v>
      </c>
      <c r="AH586" s="26">
        <f>(AG586*AA586)/100</f>
        <v>543480</v>
      </c>
      <c r="AI586" s="26">
        <v>10000000</v>
      </c>
      <c r="AJ586" s="26">
        <f>IF((AI586-AH586) &gt; 1,0,IF((AI586-AH586)&lt;0,AH586-AI586,AI586-AH586))</f>
        <v>0</v>
      </c>
      <c r="AK586" s="26">
        <v>0.02</v>
      </c>
      <c r="AL586" s="26">
        <f>ROUND(AJ586*(AK586/100),2)</f>
        <v>0</v>
      </c>
    </row>
    <row r="587" spans="1:38" x14ac:dyDescent="0.35">
      <c r="A587" s="23"/>
      <c r="B587" s="24"/>
      <c r="C587" s="23"/>
      <c r="D587" s="23"/>
      <c r="E587" s="23"/>
      <c r="F587" s="23"/>
      <c r="G587" s="24"/>
      <c r="H587" s="23"/>
      <c r="I587" s="23"/>
      <c r="J587" s="23"/>
      <c r="K587" s="23"/>
      <c r="L587" s="23"/>
      <c r="M587" s="23"/>
      <c r="N587" s="25"/>
      <c r="O587" s="26"/>
      <c r="P587" s="26"/>
      <c r="Q587" s="23"/>
      <c r="R587" s="23"/>
      <c r="S587" s="27"/>
      <c r="T587" s="23"/>
      <c r="U587" s="23"/>
      <c r="V587" s="24"/>
      <c r="W587" s="23"/>
      <c r="X587" s="23"/>
      <c r="Y587" s="23"/>
      <c r="Z587" s="23"/>
      <c r="AA587" s="28"/>
      <c r="AB587" s="26"/>
      <c r="AC587" s="26"/>
      <c r="AD587" s="28"/>
      <c r="AE587" s="28"/>
      <c r="AF587" s="26"/>
      <c r="AG587" s="26" t="s">
        <v>50</v>
      </c>
      <c r="AH587" s="26">
        <f>AH586</f>
        <v>543480</v>
      </c>
      <c r="AI587" s="26"/>
      <c r="AJ587" s="26">
        <f>AJ586</f>
        <v>0</v>
      </c>
      <c r="AK587" s="26"/>
      <c r="AL587" s="26">
        <f>AL586</f>
        <v>0</v>
      </c>
    </row>
    <row r="588" spans="1:38" x14ac:dyDescent="0.35">
      <c r="A588" s="23" t="s">
        <v>2095</v>
      </c>
      <c r="B588" s="24"/>
      <c r="C588" s="23" t="s">
        <v>2096</v>
      </c>
      <c r="D588" s="23" t="s">
        <v>1478</v>
      </c>
      <c r="E588" s="23">
        <v>300</v>
      </c>
      <c r="F588" s="23" t="s">
        <v>2097</v>
      </c>
      <c r="G588" s="24" t="s">
        <v>2098</v>
      </c>
      <c r="H588" s="23" t="s">
        <v>103</v>
      </c>
      <c r="I588" s="23" t="s">
        <v>2099</v>
      </c>
      <c r="J588" s="23">
        <v>11</v>
      </c>
      <c r="K588" s="23">
        <v>1</v>
      </c>
      <c r="L588" s="23">
        <v>43</v>
      </c>
      <c r="M588" s="23" t="s">
        <v>58</v>
      </c>
      <c r="N588" s="25">
        <f>((J588*400)+(K588*100))+L588</f>
        <v>4543</v>
      </c>
      <c r="O588" s="26">
        <v>390</v>
      </c>
      <c r="P588" s="26">
        <f>N588*O588</f>
        <v>1771770</v>
      </c>
      <c r="Q588" s="23"/>
      <c r="R588" s="23"/>
      <c r="S588" s="27"/>
      <c r="T588" s="23"/>
      <c r="U588" s="23"/>
      <c r="V588" s="24"/>
      <c r="W588" s="23"/>
      <c r="X588" s="23"/>
      <c r="Y588" s="23"/>
      <c r="Z588" s="23"/>
      <c r="AA588" s="28"/>
      <c r="AB588" s="26"/>
      <c r="AC588" s="26"/>
      <c r="AD588" s="28"/>
      <c r="AE588" s="28"/>
      <c r="AF588" s="26"/>
      <c r="AG588" s="26">
        <f>AF588+P588</f>
        <v>1771770</v>
      </c>
      <c r="AH588" s="26">
        <f>AG588</f>
        <v>1771770</v>
      </c>
      <c r="AI588" s="26">
        <v>0</v>
      </c>
      <c r="AJ588" s="26">
        <f>IF((AI588-AH588) &gt; 1,0,IF((AI588-AH588)&lt;0,AH588-AI588,AI588-AH588))</f>
        <v>1771770</v>
      </c>
      <c r="AK588" s="26">
        <v>0.01</v>
      </c>
      <c r="AL588" s="26">
        <f>AJ588*(AK588/100)</f>
        <v>177.17700000000002</v>
      </c>
    </row>
    <row r="589" spans="1:38" x14ac:dyDescent="0.35">
      <c r="A589" s="23"/>
      <c r="B589" s="24"/>
      <c r="C589" s="23"/>
      <c r="D589" s="23"/>
      <c r="E589" s="23"/>
      <c r="F589" s="23"/>
      <c r="G589" s="24"/>
      <c r="H589" s="23"/>
      <c r="I589" s="23"/>
      <c r="J589" s="23"/>
      <c r="K589" s="23"/>
      <c r="L589" s="23"/>
      <c r="M589" s="23"/>
      <c r="N589" s="25"/>
      <c r="O589" s="26"/>
      <c r="P589" s="26"/>
      <c r="Q589" s="23"/>
      <c r="R589" s="23"/>
      <c r="S589" s="27"/>
      <c r="T589" s="23"/>
      <c r="U589" s="23"/>
      <c r="V589" s="24"/>
      <c r="W589" s="23"/>
      <c r="X589" s="23"/>
      <c r="Y589" s="23"/>
      <c r="Z589" s="23"/>
      <c r="AA589" s="28"/>
      <c r="AB589" s="26"/>
      <c r="AC589" s="26"/>
      <c r="AD589" s="28"/>
      <c r="AE589" s="28"/>
      <c r="AF589" s="26"/>
      <c r="AG589" s="26" t="s">
        <v>50</v>
      </c>
      <c r="AH589" s="26">
        <f>AH588</f>
        <v>1771770</v>
      </c>
      <c r="AI589" s="26"/>
      <c r="AJ589" s="26">
        <f>AJ588</f>
        <v>1771770</v>
      </c>
      <c r="AK589" s="26"/>
      <c r="AL589" s="26">
        <f>AL588</f>
        <v>177.17700000000002</v>
      </c>
    </row>
    <row r="590" spans="1:38" x14ac:dyDescent="0.35">
      <c r="A590" s="23" t="s">
        <v>2100</v>
      </c>
      <c r="B590" s="24" t="s">
        <v>2101</v>
      </c>
      <c r="C590" s="23" t="s">
        <v>2102</v>
      </c>
      <c r="D590" s="23" t="s">
        <v>2103</v>
      </c>
      <c r="E590" s="23">
        <v>301</v>
      </c>
      <c r="F590" s="23" t="s">
        <v>2104</v>
      </c>
      <c r="G590" s="24" t="s">
        <v>2105</v>
      </c>
      <c r="H590" s="23" t="s">
        <v>42</v>
      </c>
      <c r="I590" s="23" t="s">
        <v>2106</v>
      </c>
      <c r="J590" s="23">
        <v>0</v>
      </c>
      <c r="K590" s="23">
        <v>0</v>
      </c>
      <c r="L590" s="23">
        <v>76</v>
      </c>
      <c r="M590" s="23" t="s">
        <v>44</v>
      </c>
      <c r="N590" s="25">
        <f>((J590*400)+(K590*100))+L590</f>
        <v>76</v>
      </c>
      <c r="O590" s="26">
        <v>180</v>
      </c>
      <c r="P590" s="26">
        <f>N590*O590</f>
        <v>13680</v>
      </c>
      <c r="Q590" s="23">
        <v>1</v>
      </c>
      <c r="R590" s="23" t="s">
        <v>2100</v>
      </c>
      <c r="S590" s="27" t="s">
        <v>2101</v>
      </c>
      <c r="T590" s="23" t="s">
        <v>2102</v>
      </c>
      <c r="U590" s="23" t="s">
        <v>2107</v>
      </c>
      <c r="V590" s="24" t="s">
        <v>2108</v>
      </c>
      <c r="W590" s="23" t="s">
        <v>47</v>
      </c>
      <c r="X590" s="23" t="s">
        <v>48</v>
      </c>
      <c r="Y590" s="23" t="s">
        <v>49</v>
      </c>
      <c r="Z590" s="23">
        <v>120</v>
      </c>
      <c r="AA590" s="28">
        <v>100</v>
      </c>
      <c r="AB590" s="26">
        <v>6550</v>
      </c>
      <c r="AC590" s="26">
        <f>Z590*AB590</f>
        <v>786000</v>
      </c>
      <c r="AD590" s="28">
        <v>22</v>
      </c>
      <c r="AE590" s="28">
        <v>34</v>
      </c>
      <c r="AF590" s="26">
        <f>(AC590*(100-AE590))/100</f>
        <v>518760</v>
      </c>
      <c r="AG590" s="26">
        <f>P590+AF590</f>
        <v>532440</v>
      </c>
      <c r="AH590" s="26">
        <f>(AG590*AA590)/100</f>
        <v>532440</v>
      </c>
      <c r="AI590" s="26">
        <v>50000000</v>
      </c>
      <c r="AJ590" s="26">
        <f>IF((AI590-AH590) &gt; 1,0,IF((AI590-AH590)&lt;0,AH590-AI590,AI590-AH590))</f>
        <v>0</v>
      </c>
      <c r="AK590" s="26">
        <v>0.02</v>
      </c>
      <c r="AL590" s="26">
        <f>ROUND(AJ590*(AK590/100),2)</f>
        <v>0</v>
      </c>
    </row>
    <row r="591" spans="1:38" x14ac:dyDescent="0.35">
      <c r="A591" s="23"/>
      <c r="B591" s="24"/>
      <c r="C591" s="23"/>
      <c r="D591" s="23"/>
      <c r="E591" s="23"/>
      <c r="F591" s="23"/>
      <c r="G591" s="24"/>
      <c r="H591" s="23"/>
      <c r="I591" s="23"/>
      <c r="J591" s="23"/>
      <c r="K591" s="23"/>
      <c r="L591" s="23"/>
      <c r="M591" s="23"/>
      <c r="N591" s="25"/>
      <c r="O591" s="26"/>
      <c r="P591" s="26"/>
      <c r="Q591" s="23"/>
      <c r="R591" s="23"/>
      <c r="S591" s="27"/>
      <c r="T591" s="23"/>
      <c r="U591" s="23"/>
      <c r="V591" s="24"/>
      <c r="W591" s="23"/>
      <c r="X591" s="23"/>
      <c r="Y591" s="23"/>
      <c r="Z591" s="23"/>
      <c r="AA591" s="28"/>
      <c r="AB591" s="26"/>
      <c r="AC591" s="26"/>
      <c r="AD591" s="28"/>
      <c r="AE591" s="28"/>
      <c r="AF591" s="26"/>
      <c r="AG591" s="26" t="s">
        <v>50</v>
      </c>
      <c r="AH591" s="26">
        <f>AH590</f>
        <v>532440</v>
      </c>
      <c r="AI591" s="26"/>
      <c r="AJ591" s="26">
        <f>AJ590</f>
        <v>0</v>
      </c>
      <c r="AK591" s="26"/>
      <c r="AL591" s="26">
        <f>AL590</f>
        <v>0</v>
      </c>
    </row>
    <row r="592" spans="1:38" x14ac:dyDescent="0.35">
      <c r="A592" s="23" t="s">
        <v>2109</v>
      </c>
      <c r="B592" s="24" t="s">
        <v>2110</v>
      </c>
      <c r="C592" s="23" t="s">
        <v>2111</v>
      </c>
      <c r="D592" s="23" t="s">
        <v>2112</v>
      </c>
      <c r="E592" s="23">
        <v>302</v>
      </c>
      <c r="F592" s="23" t="s">
        <v>2113</v>
      </c>
      <c r="G592" s="24" t="s">
        <v>2114</v>
      </c>
      <c r="H592" s="23" t="s">
        <v>42</v>
      </c>
      <c r="I592" s="23" t="s">
        <v>2115</v>
      </c>
      <c r="J592" s="23">
        <v>1</v>
      </c>
      <c r="K592" s="23">
        <v>0</v>
      </c>
      <c r="L592" s="23">
        <v>86</v>
      </c>
      <c r="M592" s="23" t="s">
        <v>44</v>
      </c>
      <c r="N592" s="25">
        <f>((J592*400)+(K592*100))+L592</f>
        <v>486</v>
      </c>
      <c r="O592" s="26">
        <v>500</v>
      </c>
      <c r="P592" s="26">
        <f>N592*O592</f>
        <v>243000</v>
      </c>
      <c r="Q592" s="23">
        <v>1</v>
      </c>
      <c r="R592" s="23" t="s">
        <v>2109</v>
      </c>
      <c r="S592" s="27" t="s">
        <v>2110</v>
      </c>
      <c r="T592" s="23" t="s">
        <v>2111</v>
      </c>
      <c r="U592" s="23" t="s">
        <v>2116</v>
      </c>
      <c r="V592" s="24" t="s">
        <v>2117</v>
      </c>
      <c r="W592" s="23" t="s">
        <v>47</v>
      </c>
      <c r="X592" s="23" t="s">
        <v>206</v>
      </c>
      <c r="Y592" s="23" t="s">
        <v>49</v>
      </c>
      <c r="Z592" s="23">
        <v>81</v>
      </c>
      <c r="AA592" s="28">
        <v>100</v>
      </c>
      <c r="AB592" s="26">
        <v>6550</v>
      </c>
      <c r="AC592" s="26">
        <f>Z592*AB592</f>
        <v>530550</v>
      </c>
      <c r="AD592" s="28">
        <v>7</v>
      </c>
      <c r="AE592" s="28">
        <v>18</v>
      </c>
      <c r="AF592" s="26">
        <f>(AC592*(100-AE592))/100</f>
        <v>435051</v>
      </c>
      <c r="AG592" s="26">
        <f>P592+AF592</f>
        <v>678051</v>
      </c>
      <c r="AH592" s="26">
        <f>(AG592*AA592)/100</f>
        <v>678051</v>
      </c>
      <c r="AI592" s="26">
        <v>50000000</v>
      </c>
      <c r="AJ592" s="26">
        <f>IF((AI592-AH592) &gt; 1,0,IF((AI592-AH592)&lt;0,AH592-AI592,AI592-AH592))</f>
        <v>0</v>
      </c>
      <c r="AK592" s="26">
        <v>0.02</v>
      </c>
      <c r="AL592" s="26">
        <f>ROUND(AJ592*(AK592/100),2)</f>
        <v>0</v>
      </c>
    </row>
    <row r="593" spans="1:38" x14ac:dyDescent="0.35">
      <c r="A593" s="23"/>
      <c r="B593" s="24"/>
      <c r="C593" s="23"/>
      <c r="D593" s="23"/>
      <c r="E593" s="23">
        <v>303</v>
      </c>
      <c r="F593" s="23" t="s">
        <v>2118</v>
      </c>
      <c r="G593" s="24" t="s">
        <v>2119</v>
      </c>
      <c r="H593" s="23" t="s">
        <v>42</v>
      </c>
      <c r="I593" s="23" t="s">
        <v>2120</v>
      </c>
      <c r="J593" s="23">
        <v>3</v>
      </c>
      <c r="K593" s="23">
        <v>3</v>
      </c>
      <c r="L593" s="23">
        <v>67</v>
      </c>
      <c r="M593" s="23" t="s">
        <v>58</v>
      </c>
      <c r="N593" s="25">
        <f>((J593*400)+(K593*100))+L593</f>
        <v>1567</v>
      </c>
      <c r="O593" s="26">
        <v>270</v>
      </c>
      <c r="P593" s="26">
        <f>N593*O593</f>
        <v>423090</v>
      </c>
      <c r="Q593" s="23"/>
      <c r="R593" s="23"/>
      <c r="S593" s="27"/>
      <c r="T593" s="23"/>
      <c r="U593" s="23"/>
      <c r="V593" s="24"/>
      <c r="W593" s="23"/>
      <c r="X593" s="23"/>
      <c r="Y593" s="23"/>
      <c r="Z593" s="23"/>
      <c r="AA593" s="28"/>
      <c r="AB593" s="26"/>
      <c r="AC593" s="26"/>
      <c r="AD593" s="28"/>
      <c r="AE593" s="28"/>
      <c r="AF593" s="26"/>
      <c r="AG593" s="26">
        <f>AF593+P593</f>
        <v>423090</v>
      </c>
      <c r="AH593" s="26">
        <f>AG593</f>
        <v>423090</v>
      </c>
      <c r="AI593" s="26">
        <v>50000000</v>
      </c>
      <c r="AJ593" s="26">
        <f>IF((AI593-AH593) &gt; 1,0,IF((AI593-AH593)&lt;0,AH593-AI593,AI593-AH593))</f>
        <v>0</v>
      </c>
      <c r="AK593" s="26">
        <v>0.01</v>
      </c>
      <c r="AL593" s="26">
        <f>AJ593*(AK593/100)</f>
        <v>0</v>
      </c>
    </row>
    <row r="594" spans="1:38" x14ac:dyDescent="0.35">
      <c r="A594" s="23"/>
      <c r="B594" s="24"/>
      <c r="C594" s="23"/>
      <c r="D594" s="23"/>
      <c r="E594" s="23"/>
      <c r="F594" s="23"/>
      <c r="G594" s="24"/>
      <c r="H594" s="23"/>
      <c r="I594" s="23"/>
      <c r="J594" s="23"/>
      <c r="K594" s="23"/>
      <c r="L594" s="23"/>
      <c r="M594" s="23"/>
      <c r="N594" s="25"/>
      <c r="O594" s="26"/>
      <c r="P594" s="26"/>
      <c r="Q594" s="23"/>
      <c r="R594" s="23"/>
      <c r="S594" s="27"/>
      <c r="T594" s="23"/>
      <c r="U594" s="23"/>
      <c r="V594" s="24"/>
      <c r="W594" s="23"/>
      <c r="X594" s="23"/>
      <c r="Y594" s="23"/>
      <c r="Z594" s="23"/>
      <c r="AA594" s="28"/>
      <c r="AB594" s="26"/>
      <c r="AC594" s="26"/>
      <c r="AD594" s="28"/>
      <c r="AE594" s="28"/>
      <c r="AF594" s="26"/>
      <c r="AG594" s="26" t="s">
        <v>50</v>
      </c>
      <c r="AH594" s="26">
        <f>SUM(AH592:AH593)</f>
        <v>1101141</v>
      </c>
      <c r="AI594" s="26"/>
      <c r="AJ594" s="26">
        <f>SUM(AJ592:AJ593)</f>
        <v>0</v>
      </c>
      <c r="AK594" s="26"/>
      <c r="AL594" s="26">
        <f>SUM(AL592:AL593)</f>
        <v>0</v>
      </c>
    </row>
    <row r="595" spans="1:38" x14ac:dyDescent="0.35">
      <c r="A595" s="23" t="s">
        <v>2121</v>
      </c>
      <c r="B595" s="24" t="s">
        <v>2122</v>
      </c>
      <c r="C595" s="23" t="s">
        <v>2123</v>
      </c>
      <c r="D595" s="23" t="s">
        <v>2124</v>
      </c>
      <c r="E595" s="23">
        <v>304</v>
      </c>
      <c r="F595" s="23" t="s">
        <v>2125</v>
      </c>
      <c r="G595" s="24" t="s">
        <v>2126</v>
      </c>
      <c r="H595" s="23" t="s">
        <v>42</v>
      </c>
      <c r="I595" s="23" t="s">
        <v>2127</v>
      </c>
      <c r="J595" s="23">
        <v>6</v>
      </c>
      <c r="K595" s="23">
        <v>3</v>
      </c>
      <c r="L595" s="23">
        <v>76</v>
      </c>
      <c r="M595" s="23" t="s">
        <v>58</v>
      </c>
      <c r="N595" s="25">
        <f>((J595*400)+(K595*100))+L595</f>
        <v>2776</v>
      </c>
      <c r="O595" s="26">
        <v>280</v>
      </c>
      <c r="P595" s="26">
        <f>N595*O595</f>
        <v>777280</v>
      </c>
      <c r="Q595" s="23"/>
      <c r="R595" s="23"/>
      <c r="S595" s="27"/>
      <c r="T595" s="23"/>
      <c r="U595" s="23"/>
      <c r="V595" s="24"/>
      <c r="W595" s="23"/>
      <c r="X595" s="23"/>
      <c r="Y595" s="23"/>
      <c r="Z595" s="23"/>
      <c r="AA595" s="28"/>
      <c r="AB595" s="26"/>
      <c r="AC595" s="26"/>
      <c r="AD595" s="28"/>
      <c r="AE595" s="28"/>
      <c r="AF595" s="26"/>
      <c r="AG595" s="26">
        <f>AF595+P595</f>
        <v>777280</v>
      </c>
      <c r="AH595" s="26">
        <f>AG595</f>
        <v>777280</v>
      </c>
      <c r="AI595" s="26">
        <v>50000000</v>
      </c>
      <c r="AJ595" s="26">
        <f>IF((AI595-AH595) &gt; 1,0,IF((AI595-AH595)&lt;0,AH595-AI595,AI595-AH595))</f>
        <v>0</v>
      </c>
      <c r="AK595" s="26">
        <v>0.01</v>
      </c>
      <c r="AL595" s="26">
        <f>AJ595*(AK595/100)</f>
        <v>0</v>
      </c>
    </row>
    <row r="596" spans="1:38" x14ac:dyDescent="0.35">
      <c r="A596" s="23"/>
      <c r="B596" s="24"/>
      <c r="C596" s="23"/>
      <c r="D596" s="23"/>
      <c r="E596" s="23"/>
      <c r="F596" s="23"/>
      <c r="G596" s="24"/>
      <c r="H596" s="23"/>
      <c r="I596" s="23"/>
      <c r="J596" s="23"/>
      <c r="K596" s="23"/>
      <c r="L596" s="23"/>
      <c r="M596" s="23"/>
      <c r="N596" s="25"/>
      <c r="O596" s="26"/>
      <c r="P596" s="26"/>
      <c r="Q596" s="23"/>
      <c r="R596" s="23"/>
      <c r="S596" s="27"/>
      <c r="T596" s="23"/>
      <c r="U596" s="23"/>
      <c r="V596" s="24"/>
      <c r="W596" s="23"/>
      <c r="X596" s="23"/>
      <c r="Y596" s="23"/>
      <c r="Z596" s="23"/>
      <c r="AA596" s="28"/>
      <c r="AB596" s="26"/>
      <c r="AC596" s="26"/>
      <c r="AD596" s="28"/>
      <c r="AE596" s="28"/>
      <c r="AF596" s="26"/>
      <c r="AG596" s="26" t="s">
        <v>50</v>
      </c>
      <c r="AH596" s="26">
        <f>AH595</f>
        <v>777280</v>
      </c>
      <c r="AI596" s="26"/>
      <c r="AJ596" s="26">
        <f>AJ595</f>
        <v>0</v>
      </c>
      <c r="AK596" s="26"/>
      <c r="AL596" s="26">
        <f>AL595</f>
        <v>0</v>
      </c>
    </row>
    <row r="597" spans="1:38" x14ac:dyDescent="0.35">
      <c r="A597" s="23" t="s">
        <v>2128</v>
      </c>
      <c r="B597" s="24" t="s">
        <v>2129</v>
      </c>
      <c r="C597" s="23" t="s">
        <v>2130</v>
      </c>
      <c r="D597" s="23" t="s">
        <v>2131</v>
      </c>
      <c r="E597" s="23">
        <v>305</v>
      </c>
      <c r="F597" s="23" t="s">
        <v>2132</v>
      </c>
      <c r="G597" s="24" t="s">
        <v>2133</v>
      </c>
      <c r="H597" s="23" t="s">
        <v>42</v>
      </c>
      <c r="I597" s="23" t="s">
        <v>2134</v>
      </c>
      <c r="J597" s="23">
        <v>4</v>
      </c>
      <c r="K597" s="23">
        <v>3</v>
      </c>
      <c r="L597" s="23">
        <v>96</v>
      </c>
      <c r="M597" s="23" t="s">
        <v>58</v>
      </c>
      <c r="N597" s="25">
        <f>((J597*400)+(K597*100))+L597</f>
        <v>1996</v>
      </c>
      <c r="O597" s="26">
        <v>390</v>
      </c>
      <c r="P597" s="26">
        <f>N597*O597</f>
        <v>778440</v>
      </c>
      <c r="Q597" s="23"/>
      <c r="R597" s="23"/>
      <c r="S597" s="27"/>
      <c r="T597" s="23"/>
      <c r="U597" s="23"/>
      <c r="V597" s="24"/>
      <c r="W597" s="23"/>
      <c r="X597" s="23"/>
      <c r="Y597" s="23"/>
      <c r="Z597" s="23"/>
      <c r="AA597" s="28"/>
      <c r="AB597" s="26"/>
      <c r="AC597" s="26"/>
      <c r="AD597" s="28"/>
      <c r="AE597" s="28"/>
      <c r="AF597" s="26"/>
      <c r="AG597" s="26">
        <f>AF597+P597</f>
        <v>778440</v>
      </c>
      <c r="AH597" s="26">
        <f>AG597</f>
        <v>778440</v>
      </c>
      <c r="AI597" s="26">
        <v>50000000</v>
      </c>
      <c r="AJ597" s="26">
        <f>IF((AI597-AH597) &gt; 1,0,IF((AI597-AH597)&lt;0,AH597-AI597,AI597-AH597))</f>
        <v>0</v>
      </c>
      <c r="AK597" s="26">
        <v>0.01</v>
      </c>
      <c r="AL597" s="26">
        <f>AJ597*(AK597/100)</f>
        <v>0</v>
      </c>
    </row>
    <row r="598" spans="1:38" x14ac:dyDescent="0.35">
      <c r="A598" s="23"/>
      <c r="B598" s="24"/>
      <c r="C598" s="23"/>
      <c r="D598" s="23"/>
      <c r="E598" s="23"/>
      <c r="F598" s="23"/>
      <c r="G598" s="24"/>
      <c r="H598" s="23"/>
      <c r="I598" s="23"/>
      <c r="J598" s="23"/>
      <c r="K598" s="23"/>
      <c r="L598" s="23"/>
      <c r="M598" s="23"/>
      <c r="N598" s="25"/>
      <c r="O598" s="26"/>
      <c r="P598" s="26"/>
      <c r="Q598" s="23"/>
      <c r="R598" s="23"/>
      <c r="S598" s="27"/>
      <c r="T598" s="23"/>
      <c r="U598" s="23"/>
      <c r="V598" s="24"/>
      <c r="W598" s="23"/>
      <c r="X598" s="23"/>
      <c r="Y598" s="23"/>
      <c r="Z598" s="23"/>
      <c r="AA598" s="28"/>
      <c r="AB598" s="26"/>
      <c r="AC598" s="26"/>
      <c r="AD598" s="28"/>
      <c r="AE598" s="28"/>
      <c r="AF598" s="26"/>
      <c r="AG598" s="26" t="s">
        <v>50</v>
      </c>
      <c r="AH598" s="26">
        <f>AH597</f>
        <v>778440</v>
      </c>
      <c r="AI598" s="26"/>
      <c r="AJ598" s="26">
        <f>AJ597</f>
        <v>0</v>
      </c>
      <c r="AK598" s="26"/>
      <c r="AL598" s="26">
        <f>AL597</f>
        <v>0</v>
      </c>
    </row>
    <row r="599" spans="1:38" x14ac:dyDescent="0.35">
      <c r="A599" s="23" t="s">
        <v>2135</v>
      </c>
      <c r="B599" s="24"/>
      <c r="C599" s="23" t="s">
        <v>2136</v>
      </c>
      <c r="D599" s="23" t="s">
        <v>2137</v>
      </c>
      <c r="E599" s="23">
        <v>306</v>
      </c>
      <c r="F599" s="23" t="s">
        <v>2138</v>
      </c>
      <c r="G599" s="24" t="s">
        <v>2139</v>
      </c>
      <c r="H599" s="23" t="s">
        <v>42</v>
      </c>
      <c r="I599" s="23" t="s">
        <v>2140</v>
      </c>
      <c r="J599" s="23">
        <v>5</v>
      </c>
      <c r="K599" s="23">
        <v>2</v>
      </c>
      <c r="L599" s="23">
        <v>60</v>
      </c>
      <c r="M599" s="23" t="s">
        <v>58</v>
      </c>
      <c r="N599" s="25">
        <f>((J599*400)+(K599*100))+L599</f>
        <v>2260</v>
      </c>
      <c r="O599" s="26">
        <v>180</v>
      </c>
      <c r="P599" s="26">
        <f>N599*O599</f>
        <v>406800</v>
      </c>
      <c r="Q599" s="23"/>
      <c r="R599" s="23"/>
      <c r="S599" s="27"/>
      <c r="T599" s="23"/>
      <c r="U599" s="23"/>
      <c r="V599" s="24"/>
      <c r="W599" s="23"/>
      <c r="X599" s="23"/>
      <c r="Y599" s="23"/>
      <c r="Z599" s="23"/>
      <c r="AA599" s="28"/>
      <c r="AB599" s="26"/>
      <c r="AC599" s="26"/>
      <c r="AD599" s="28"/>
      <c r="AE599" s="28"/>
      <c r="AF599" s="26"/>
      <c r="AG599" s="26">
        <f>AF599+P599</f>
        <v>406800</v>
      </c>
      <c r="AH599" s="26">
        <f>AG599</f>
        <v>406800</v>
      </c>
      <c r="AI599" s="26">
        <v>50000000</v>
      </c>
      <c r="AJ599" s="26">
        <f>IF((AI599-AH599) &gt; 1,0,IF((AI599-AH599)&lt;0,AH599-AI599,AI599-AH599))</f>
        <v>0</v>
      </c>
      <c r="AK599" s="26">
        <v>0.01</v>
      </c>
      <c r="AL599" s="26">
        <f>AJ599*(AK599/100)</f>
        <v>0</v>
      </c>
    </row>
    <row r="600" spans="1:38" x14ac:dyDescent="0.35">
      <c r="A600" s="23"/>
      <c r="B600" s="24"/>
      <c r="C600" s="23"/>
      <c r="D600" s="23"/>
      <c r="E600" s="23"/>
      <c r="F600" s="23"/>
      <c r="G600" s="24"/>
      <c r="H600" s="23"/>
      <c r="I600" s="23"/>
      <c r="J600" s="23"/>
      <c r="K600" s="23"/>
      <c r="L600" s="23"/>
      <c r="M600" s="23"/>
      <c r="N600" s="25"/>
      <c r="O600" s="26"/>
      <c r="P600" s="26"/>
      <c r="Q600" s="23"/>
      <c r="R600" s="23"/>
      <c r="S600" s="27"/>
      <c r="T600" s="23"/>
      <c r="U600" s="23"/>
      <c r="V600" s="24"/>
      <c r="W600" s="23"/>
      <c r="X600" s="23"/>
      <c r="Y600" s="23"/>
      <c r="Z600" s="23"/>
      <c r="AA600" s="28"/>
      <c r="AB600" s="26"/>
      <c r="AC600" s="26"/>
      <c r="AD600" s="28"/>
      <c r="AE600" s="28"/>
      <c r="AF600" s="26"/>
      <c r="AG600" s="26" t="s">
        <v>50</v>
      </c>
      <c r="AH600" s="26">
        <f>AH599</f>
        <v>406800</v>
      </c>
      <c r="AI600" s="26"/>
      <c r="AJ600" s="26">
        <f>AJ599</f>
        <v>0</v>
      </c>
      <c r="AK600" s="26"/>
      <c r="AL600" s="26">
        <f>AL599</f>
        <v>0</v>
      </c>
    </row>
    <row r="601" spans="1:38" x14ac:dyDescent="0.35">
      <c r="A601" s="23" t="s">
        <v>2141</v>
      </c>
      <c r="B601" s="24"/>
      <c r="C601" s="23" t="s">
        <v>2142</v>
      </c>
      <c r="D601" s="23" t="s">
        <v>2143</v>
      </c>
      <c r="E601" s="23">
        <v>307</v>
      </c>
      <c r="F601" s="23" t="s">
        <v>2144</v>
      </c>
      <c r="G601" s="24" t="s">
        <v>2145</v>
      </c>
      <c r="H601" s="23" t="s">
        <v>103</v>
      </c>
      <c r="I601" s="23" t="s">
        <v>2146</v>
      </c>
      <c r="J601" s="23">
        <v>1</v>
      </c>
      <c r="K601" s="23">
        <v>2</v>
      </c>
      <c r="L601" s="23">
        <v>7</v>
      </c>
      <c r="M601" s="23" t="s">
        <v>391</v>
      </c>
      <c r="N601" s="25">
        <f>((J601*400)+(K601*100))+L601</f>
        <v>607</v>
      </c>
      <c r="O601" s="26">
        <v>1750</v>
      </c>
      <c r="P601" s="26">
        <f>N601*O601</f>
        <v>1062250</v>
      </c>
      <c r="Q601" s="23">
        <v>1</v>
      </c>
      <c r="R601" s="23" t="s">
        <v>2147</v>
      </c>
      <c r="S601" s="27"/>
      <c r="T601" s="23" t="s">
        <v>2148</v>
      </c>
      <c r="U601" s="23" t="s">
        <v>2149</v>
      </c>
      <c r="V601" s="24" t="s">
        <v>2150</v>
      </c>
      <c r="W601" s="23" t="s">
        <v>47</v>
      </c>
      <c r="X601" s="23" t="s">
        <v>48</v>
      </c>
      <c r="Y601" s="23" t="s">
        <v>49</v>
      </c>
      <c r="Z601" s="23">
        <v>217.8</v>
      </c>
      <c r="AA601" s="28">
        <v>92.68</v>
      </c>
      <c r="AB601" s="26">
        <v>6550</v>
      </c>
      <c r="AC601" s="26">
        <f>Z601*AB601</f>
        <v>1426590</v>
      </c>
      <c r="AD601" s="28">
        <v>42</v>
      </c>
      <c r="AE601" s="28">
        <v>74</v>
      </c>
      <c r="AF601" s="26">
        <f>(AC601*(100-AE601))/100</f>
        <v>370913.4</v>
      </c>
      <c r="AG601" s="26">
        <f>P601+AF601+AF602</f>
        <v>1462455</v>
      </c>
      <c r="AH601" s="26">
        <f>(AG601*AA601)/100</f>
        <v>1355403.294</v>
      </c>
      <c r="AI601" s="26">
        <f>IF(AF601&lt;=10000000,AF601,10000000)</f>
        <v>370913.4</v>
      </c>
      <c r="AJ601" s="26">
        <f>IF((AI601-AH601) &gt; 1,0,IF((AI601-AH601)&lt;0,AH601-AI601,AI601-AH601))</f>
        <v>984489.89399999997</v>
      </c>
      <c r="AK601" s="26">
        <v>0.02</v>
      </c>
      <c r="AL601" s="26">
        <f>ROUND(AJ601*(AK601/100),2)</f>
        <v>196.9</v>
      </c>
    </row>
    <row r="602" spans="1:38" x14ac:dyDescent="0.35">
      <c r="A602" s="23"/>
      <c r="B602" s="24"/>
      <c r="C602" s="23"/>
      <c r="D602" s="23"/>
      <c r="E602" s="23"/>
      <c r="F602" s="23"/>
      <c r="G602" s="24"/>
      <c r="H602" s="23"/>
      <c r="I602" s="23"/>
      <c r="J602" s="23"/>
      <c r="K602" s="23"/>
      <c r="L602" s="23"/>
      <c r="M602" s="23"/>
      <c r="N602" s="25"/>
      <c r="O602" s="26"/>
      <c r="P602" s="26"/>
      <c r="Q602" s="23"/>
      <c r="R602" s="23"/>
      <c r="S602" s="27"/>
      <c r="T602" s="23"/>
      <c r="U602" s="23"/>
      <c r="V602" s="24"/>
      <c r="W602" s="23"/>
      <c r="X602" s="23"/>
      <c r="Y602" s="23" t="s">
        <v>254</v>
      </c>
      <c r="Z602" s="23">
        <v>17.2</v>
      </c>
      <c r="AA602" s="28">
        <v>7.32</v>
      </c>
      <c r="AB602" s="26">
        <v>6550</v>
      </c>
      <c r="AC602" s="26">
        <f>Z602*AB602</f>
        <v>112660</v>
      </c>
      <c r="AD602" s="28">
        <v>42</v>
      </c>
      <c r="AE602" s="28">
        <v>74</v>
      </c>
      <c r="AF602" s="26">
        <f>(AC602*(100-AE602))/100</f>
        <v>29291.599999999999</v>
      </c>
      <c r="AG602" s="26">
        <f>P601+AF601+AF602</f>
        <v>1462455</v>
      </c>
      <c r="AH602" s="26">
        <f>(AG602*AA602)/100</f>
        <v>107051.70599999999</v>
      </c>
      <c r="AI602" s="26">
        <v>0</v>
      </c>
      <c r="AJ602" s="26">
        <f>IF((AI602-AH602) &gt; 1,0,IF((AI602-AH602)&lt;0,AH602-AI602,AI602-AH602))</f>
        <v>107051.70599999999</v>
      </c>
      <c r="AK602" s="26">
        <v>0.3</v>
      </c>
      <c r="AL602" s="26">
        <f>ROUND(AJ602*(AK602/100),2)</f>
        <v>321.16000000000003</v>
      </c>
    </row>
    <row r="603" spans="1:38" x14ac:dyDescent="0.35">
      <c r="A603" s="23"/>
      <c r="B603" s="24"/>
      <c r="C603" s="23"/>
      <c r="D603" s="23"/>
      <c r="E603" s="23"/>
      <c r="F603" s="23"/>
      <c r="G603" s="24"/>
      <c r="H603" s="23"/>
      <c r="I603" s="23"/>
      <c r="J603" s="23">
        <v>0</v>
      </c>
      <c r="K603" s="23">
        <v>0</v>
      </c>
      <c r="L603" s="23">
        <v>30</v>
      </c>
      <c r="M603" s="23" t="s">
        <v>44</v>
      </c>
      <c r="N603" s="25">
        <f>((J603*400)+(K603*100))+L603</f>
        <v>30</v>
      </c>
      <c r="O603" s="26">
        <v>1750</v>
      </c>
      <c r="P603" s="26">
        <f>N603*O603</f>
        <v>52500</v>
      </c>
      <c r="Q603" s="23">
        <v>1</v>
      </c>
      <c r="R603" s="23" t="s">
        <v>2151</v>
      </c>
      <c r="S603" s="27"/>
      <c r="T603" s="23" t="s">
        <v>2152</v>
      </c>
      <c r="U603" s="23" t="s">
        <v>2153</v>
      </c>
      <c r="V603" s="24" t="s">
        <v>2154</v>
      </c>
      <c r="W603" s="23" t="s">
        <v>47</v>
      </c>
      <c r="X603" s="23" t="s">
        <v>206</v>
      </c>
      <c r="Y603" s="23" t="s">
        <v>49</v>
      </c>
      <c r="Z603" s="23">
        <v>120</v>
      </c>
      <c r="AA603" s="28">
        <v>100</v>
      </c>
      <c r="AB603" s="26">
        <v>6550</v>
      </c>
      <c r="AC603" s="26">
        <f>Z603*AB603</f>
        <v>786000</v>
      </c>
      <c r="AD603" s="28">
        <v>52</v>
      </c>
      <c r="AE603" s="28">
        <v>85</v>
      </c>
      <c r="AF603" s="26">
        <f>(AC603*(100-AE603))/100</f>
        <v>117900</v>
      </c>
      <c r="AG603" s="26">
        <f>P603+AF603</f>
        <v>170400</v>
      </c>
      <c r="AH603" s="26">
        <f>(AG603*AA603)/100</f>
        <v>170400</v>
      </c>
      <c r="AI603" s="26">
        <f>IF(AF603&lt;=10000000,AF603,10000000)</f>
        <v>117900</v>
      </c>
      <c r="AJ603" s="26">
        <f>IF((AI603-AH603) &gt; 1,0,IF((AI603-AH603)&lt;0,AH603-AI603,AI603-AH603))</f>
        <v>52500</v>
      </c>
      <c r="AK603" s="26">
        <v>0.02</v>
      </c>
      <c r="AL603" s="26">
        <f>ROUND(AJ603*(AK603/100),2)</f>
        <v>10.5</v>
      </c>
    </row>
    <row r="604" spans="1:38" x14ac:dyDescent="0.35">
      <c r="A604" s="23"/>
      <c r="B604" s="24"/>
      <c r="C604" s="23"/>
      <c r="D604" s="23"/>
      <c r="E604" s="23"/>
      <c r="F604" s="23"/>
      <c r="G604" s="24"/>
      <c r="H604" s="23"/>
      <c r="I604" s="23"/>
      <c r="J604" s="23"/>
      <c r="K604" s="23"/>
      <c r="L604" s="23"/>
      <c r="M604" s="23"/>
      <c r="N604" s="25"/>
      <c r="O604" s="26"/>
      <c r="P604" s="26"/>
      <c r="Q604" s="23"/>
      <c r="R604" s="23"/>
      <c r="S604" s="27"/>
      <c r="T604" s="23"/>
      <c r="U604" s="23"/>
      <c r="V604" s="24"/>
      <c r="W604" s="23"/>
      <c r="X604" s="23"/>
      <c r="Y604" s="23"/>
      <c r="Z604" s="23"/>
      <c r="AA604" s="28"/>
      <c r="AB604" s="26"/>
      <c r="AC604" s="26"/>
      <c r="AD604" s="28"/>
      <c r="AE604" s="28"/>
      <c r="AF604" s="26"/>
      <c r="AG604" s="26" t="s">
        <v>50</v>
      </c>
      <c r="AH604" s="26">
        <f>SUM(AH601:AH603)</f>
        <v>1632855</v>
      </c>
      <c r="AI604" s="26"/>
      <c r="AJ604" s="26">
        <f>SUM(AJ601:AJ603)</f>
        <v>1144041.5999999999</v>
      </c>
      <c r="AK604" s="26"/>
      <c r="AL604" s="26">
        <f>SUM(AL601:AL603)</f>
        <v>528.56000000000006</v>
      </c>
    </row>
    <row r="605" spans="1:38" x14ac:dyDescent="0.35">
      <c r="A605" s="23" t="s">
        <v>2155</v>
      </c>
      <c r="B605" s="24"/>
      <c r="C605" s="23" t="s">
        <v>2156</v>
      </c>
      <c r="D605" s="23" t="s">
        <v>2157</v>
      </c>
      <c r="E605" s="23">
        <v>308</v>
      </c>
      <c r="F605" s="23" t="s">
        <v>2158</v>
      </c>
      <c r="G605" s="24" t="s">
        <v>2159</v>
      </c>
      <c r="H605" s="23" t="s">
        <v>42</v>
      </c>
      <c r="I605" s="23" t="s">
        <v>2160</v>
      </c>
      <c r="J605" s="23">
        <v>6</v>
      </c>
      <c r="K605" s="23">
        <v>0</v>
      </c>
      <c r="L605" s="23">
        <v>70.25</v>
      </c>
      <c r="M605" s="23" t="s">
        <v>58</v>
      </c>
      <c r="N605" s="25">
        <f>((J605*400)+(K605*100))+L605</f>
        <v>2470.25</v>
      </c>
      <c r="O605" s="26">
        <v>230</v>
      </c>
      <c r="P605" s="26">
        <f>N605*O605</f>
        <v>568157.5</v>
      </c>
      <c r="Q605" s="23"/>
      <c r="R605" s="23"/>
      <c r="S605" s="27"/>
      <c r="T605" s="23"/>
      <c r="U605" s="23"/>
      <c r="V605" s="24"/>
      <c r="W605" s="23"/>
      <c r="X605" s="23"/>
      <c r="Y605" s="23"/>
      <c r="Z605" s="23"/>
      <c r="AA605" s="28"/>
      <c r="AB605" s="26"/>
      <c r="AC605" s="26"/>
      <c r="AD605" s="28"/>
      <c r="AE605" s="28"/>
      <c r="AF605" s="26"/>
      <c r="AG605" s="26">
        <f>AF605+P605</f>
        <v>568157.5</v>
      </c>
      <c r="AH605" s="26">
        <f>AG605</f>
        <v>568157.5</v>
      </c>
      <c r="AI605" s="26">
        <v>50000000</v>
      </c>
      <c r="AJ605" s="26">
        <f>IF((AI605-AH605) &gt; 1,0,IF((AI605-AH605)&lt;0,AH605-AI605,AI605-AH605))</f>
        <v>0</v>
      </c>
      <c r="AK605" s="26">
        <v>0.01</v>
      </c>
      <c r="AL605" s="26">
        <f>AJ605*(AK605/100)</f>
        <v>0</v>
      </c>
    </row>
    <row r="606" spans="1:38" x14ac:dyDescent="0.35">
      <c r="A606" s="23"/>
      <c r="B606" s="24"/>
      <c r="C606" s="23"/>
      <c r="D606" s="23"/>
      <c r="E606" s="23"/>
      <c r="F606" s="23"/>
      <c r="G606" s="24"/>
      <c r="H606" s="23"/>
      <c r="I606" s="23"/>
      <c r="J606" s="23">
        <v>0</v>
      </c>
      <c r="K606" s="23">
        <v>2</v>
      </c>
      <c r="L606" s="23">
        <v>0</v>
      </c>
      <c r="M606" s="23" t="s">
        <v>44</v>
      </c>
      <c r="N606" s="25">
        <f>((J606*400)+(K606*100))+L606</f>
        <v>200</v>
      </c>
      <c r="O606" s="26">
        <v>230</v>
      </c>
      <c r="P606" s="26">
        <f>N606*O606</f>
        <v>46000</v>
      </c>
      <c r="Q606" s="23">
        <v>1</v>
      </c>
      <c r="R606" s="23" t="s">
        <v>2155</v>
      </c>
      <c r="S606" s="27"/>
      <c r="T606" s="23" t="s">
        <v>2156</v>
      </c>
      <c r="U606" s="23" t="s">
        <v>2161</v>
      </c>
      <c r="V606" s="24" t="s">
        <v>2162</v>
      </c>
      <c r="W606" s="23" t="s">
        <v>47</v>
      </c>
      <c r="X606" s="23" t="s">
        <v>48</v>
      </c>
      <c r="Y606" s="23" t="s">
        <v>49</v>
      </c>
      <c r="Z606" s="23">
        <v>80</v>
      </c>
      <c r="AA606" s="28">
        <v>100</v>
      </c>
      <c r="AB606" s="26">
        <v>6550</v>
      </c>
      <c r="AC606" s="26">
        <f>Z606*AB606</f>
        <v>524000</v>
      </c>
      <c r="AD606" s="28">
        <v>7</v>
      </c>
      <c r="AE606" s="28">
        <v>7</v>
      </c>
      <c r="AF606" s="26">
        <f>(AC606*(100-AE606))/100</f>
        <v>487320</v>
      </c>
      <c r="AG606" s="26">
        <f>P606+AF606</f>
        <v>533320</v>
      </c>
      <c r="AH606" s="26">
        <f>(AG606*AA606)/100</f>
        <v>533320</v>
      </c>
      <c r="AI606" s="26">
        <v>50000000</v>
      </c>
      <c r="AJ606" s="26">
        <f>IF((AI606-AH606) &gt; 1,0,IF((AI606-AH606)&lt;0,AH606-AI606,AI606-AH606))</f>
        <v>0</v>
      </c>
      <c r="AK606" s="26">
        <v>0.02</v>
      </c>
      <c r="AL606" s="26">
        <f>ROUND(AJ606*(AK606/100),2)</f>
        <v>0</v>
      </c>
    </row>
    <row r="607" spans="1:38" x14ac:dyDescent="0.35">
      <c r="A607" s="23"/>
      <c r="B607" s="24"/>
      <c r="C607" s="23"/>
      <c r="D607" s="23"/>
      <c r="E607" s="23"/>
      <c r="F607" s="23"/>
      <c r="G607" s="24"/>
      <c r="H607" s="23"/>
      <c r="I607" s="23"/>
      <c r="J607" s="23">
        <v>0</v>
      </c>
      <c r="K607" s="23">
        <v>0</v>
      </c>
      <c r="L607" s="23">
        <v>20.25</v>
      </c>
      <c r="M607" s="23" t="s">
        <v>44</v>
      </c>
      <c r="N607" s="25">
        <f>((J607*400)+(K607*100))+L607</f>
        <v>20.25</v>
      </c>
      <c r="O607" s="26">
        <v>230</v>
      </c>
      <c r="P607" s="26">
        <f>N607*O607</f>
        <v>4657.5</v>
      </c>
      <c r="Q607" s="23">
        <v>1</v>
      </c>
      <c r="R607" s="23" t="s">
        <v>2155</v>
      </c>
      <c r="S607" s="27"/>
      <c r="T607" s="23" t="s">
        <v>2156</v>
      </c>
      <c r="U607" s="23" t="s">
        <v>2161</v>
      </c>
      <c r="V607" s="24" t="s">
        <v>2163</v>
      </c>
      <c r="W607" s="23" t="s">
        <v>47</v>
      </c>
      <c r="X607" s="23" t="s">
        <v>48</v>
      </c>
      <c r="Y607" s="23" t="s">
        <v>49</v>
      </c>
      <c r="Z607" s="23">
        <v>81</v>
      </c>
      <c r="AA607" s="28">
        <v>100</v>
      </c>
      <c r="AB607" s="26">
        <v>6550</v>
      </c>
      <c r="AC607" s="26">
        <f>Z607*AB607</f>
        <v>530550</v>
      </c>
      <c r="AD607" s="28">
        <v>7</v>
      </c>
      <c r="AE607" s="28">
        <v>7</v>
      </c>
      <c r="AF607" s="26">
        <f>(AC607*(100-AE607))/100</f>
        <v>493411.5</v>
      </c>
      <c r="AG607" s="26">
        <f>P607+AF607</f>
        <v>498069</v>
      </c>
      <c r="AH607" s="26">
        <f>(AG607*AA607)/100</f>
        <v>498069</v>
      </c>
      <c r="AI607" s="26">
        <v>50000000</v>
      </c>
      <c r="AJ607" s="26">
        <f>IF((AI607-AH607) &gt; 1,0,IF((AI607-AH607)&lt;0,AH607-AI607,AI607-AH607))</f>
        <v>0</v>
      </c>
      <c r="AK607" s="26">
        <v>0.02</v>
      </c>
      <c r="AL607" s="26">
        <f>ROUND(AJ607*(AK607/100),2)</f>
        <v>0</v>
      </c>
    </row>
    <row r="608" spans="1:38" x14ac:dyDescent="0.35">
      <c r="A608" s="23"/>
      <c r="B608" s="24"/>
      <c r="C608" s="23"/>
      <c r="D608" s="23"/>
      <c r="E608" s="23"/>
      <c r="F608" s="23"/>
      <c r="G608" s="24"/>
      <c r="H608" s="23"/>
      <c r="I608" s="23"/>
      <c r="J608" s="23"/>
      <c r="K608" s="23"/>
      <c r="L608" s="23"/>
      <c r="M608" s="23"/>
      <c r="N608" s="25"/>
      <c r="O608" s="26"/>
      <c r="P608" s="26"/>
      <c r="Q608" s="23"/>
      <c r="R608" s="23"/>
      <c r="S608" s="27"/>
      <c r="T608" s="23"/>
      <c r="U608" s="23"/>
      <c r="V608" s="24"/>
      <c r="W608" s="23"/>
      <c r="X608" s="23"/>
      <c r="Y608" s="23"/>
      <c r="Z608" s="23"/>
      <c r="AA608" s="28"/>
      <c r="AB608" s="26"/>
      <c r="AC608" s="26"/>
      <c r="AD608" s="28"/>
      <c r="AE608" s="28"/>
      <c r="AF608" s="26"/>
      <c r="AG608" s="26" t="s">
        <v>50</v>
      </c>
      <c r="AH608" s="26">
        <f>SUM(AH605:AH607)</f>
        <v>1599546.5</v>
      </c>
      <c r="AI608" s="26"/>
      <c r="AJ608" s="26">
        <f>SUM(AJ605:AJ607)</f>
        <v>0</v>
      </c>
      <c r="AK608" s="26"/>
      <c r="AL608" s="26">
        <f>SUM(AL605:AL607)</f>
        <v>0</v>
      </c>
    </row>
    <row r="609" spans="1:39" x14ac:dyDescent="0.35">
      <c r="A609" s="23" t="s">
        <v>2164</v>
      </c>
      <c r="B609" s="24"/>
      <c r="C609" s="23" t="s">
        <v>2165</v>
      </c>
      <c r="D609" s="23" t="s">
        <v>2166</v>
      </c>
      <c r="E609" s="23">
        <v>309</v>
      </c>
      <c r="F609" s="23" t="s">
        <v>2167</v>
      </c>
      <c r="G609" s="24" t="s">
        <v>2168</v>
      </c>
      <c r="H609" s="23" t="s">
        <v>42</v>
      </c>
      <c r="I609" s="23" t="s">
        <v>2169</v>
      </c>
      <c r="J609" s="23">
        <v>0</v>
      </c>
      <c r="K609" s="23">
        <v>0</v>
      </c>
      <c r="L609" s="23">
        <v>94.2</v>
      </c>
      <c r="M609" s="23" t="s">
        <v>44</v>
      </c>
      <c r="N609" s="25">
        <f>((J609*400)+(K609*100))+L609</f>
        <v>94.2</v>
      </c>
      <c r="O609" s="26">
        <v>180</v>
      </c>
      <c r="P609" s="26">
        <f>N609*O609</f>
        <v>16956</v>
      </c>
      <c r="Q609" s="23">
        <v>1</v>
      </c>
      <c r="R609" s="23" t="s">
        <v>2164</v>
      </c>
      <c r="S609" s="27"/>
      <c r="T609" s="23" t="s">
        <v>2165</v>
      </c>
      <c r="U609" s="23" t="s">
        <v>2170</v>
      </c>
      <c r="V609" s="24" t="s">
        <v>2171</v>
      </c>
      <c r="W609" s="23" t="s">
        <v>47</v>
      </c>
      <c r="X609" s="23" t="s">
        <v>48</v>
      </c>
      <c r="Y609" s="23" t="s">
        <v>49</v>
      </c>
      <c r="Z609" s="23">
        <v>80</v>
      </c>
      <c r="AA609" s="28">
        <v>100</v>
      </c>
      <c r="AB609" s="26">
        <v>6550</v>
      </c>
      <c r="AC609" s="26">
        <f>Z609*AB609</f>
        <v>524000</v>
      </c>
      <c r="AD609" s="28">
        <v>12</v>
      </c>
      <c r="AE609" s="28">
        <v>14</v>
      </c>
      <c r="AF609" s="26">
        <f>(AC609*(100-AE609))/100</f>
        <v>450640</v>
      </c>
      <c r="AG609" s="26">
        <f>P609+AF609</f>
        <v>467596</v>
      </c>
      <c r="AH609" s="26">
        <f>(AG609*AA609)/100</f>
        <v>467596</v>
      </c>
      <c r="AI609" s="26">
        <v>50000000</v>
      </c>
      <c r="AJ609" s="26">
        <f>IF((AI609-AH609) &gt; 1,0,IF((AI609-AH609)&lt;0,AH609-AI609,AI609-AH609))</f>
        <v>0</v>
      </c>
      <c r="AK609" s="26">
        <v>0.02</v>
      </c>
      <c r="AL609" s="26">
        <f>ROUND(AJ609*(AK609/100),2)</f>
        <v>0</v>
      </c>
    </row>
    <row r="610" spans="1:39" x14ac:dyDescent="0.35">
      <c r="A610" s="23"/>
      <c r="B610" s="24"/>
      <c r="C610" s="23"/>
      <c r="D610" s="23"/>
      <c r="E610" s="23"/>
      <c r="F610" s="23"/>
      <c r="G610" s="24"/>
      <c r="H610" s="23"/>
      <c r="I610" s="23"/>
      <c r="J610" s="23"/>
      <c r="K610" s="23"/>
      <c r="L610" s="23"/>
      <c r="M610" s="23"/>
      <c r="N610" s="25"/>
      <c r="O610" s="26"/>
      <c r="P610" s="26"/>
      <c r="Q610" s="23"/>
      <c r="R610" s="23"/>
      <c r="S610" s="27"/>
      <c r="T610" s="23"/>
      <c r="U610" s="23"/>
      <c r="V610" s="24"/>
      <c r="W610" s="23"/>
      <c r="X610" s="23"/>
      <c r="Y610" s="23"/>
      <c r="Z610" s="23"/>
      <c r="AA610" s="28"/>
      <c r="AB610" s="26"/>
      <c r="AC610" s="26"/>
      <c r="AD610" s="28"/>
      <c r="AE610" s="28"/>
      <c r="AF610" s="26"/>
      <c r="AG610" s="26" t="s">
        <v>50</v>
      </c>
      <c r="AH610" s="26">
        <f>AH609</f>
        <v>467596</v>
      </c>
      <c r="AI610" s="26"/>
      <c r="AJ610" s="26">
        <f>AJ609</f>
        <v>0</v>
      </c>
      <c r="AK610" s="26"/>
      <c r="AL610" s="26">
        <f>AL609</f>
        <v>0</v>
      </c>
    </row>
    <row r="611" spans="1:39" x14ac:dyDescent="0.35">
      <c r="A611" s="23" t="s">
        <v>2172</v>
      </c>
      <c r="B611" s="24" t="s">
        <v>2173</v>
      </c>
      <c r="C611" s="23" t="s">
        <v>2174</v>
      </c>
      <c r="D611" s="23" t="s">
        <v>2166</v>
      </c>
      <c r="E611" s="23">
        <v>310</v>
      </c>
      <c r="F611" s="23" t="s">
        <v>2175</v>
      </c>
      <c r="G611" s="24" t="s">
        <v>2176</v>
      </c>
      <c r="H611" s="23" t="s">
        <v>42</v>
      </c>
      <c r="I611" s="23" t="s">
        <v>2169</v>
      </c>
      <c r="J611" s="23">
        <v>0</v>
      </c>
      <c r="K611" s="23">
        <v>0</v>
      </c>
      <c r="L611" s="23">
        <v>94.2</v>
      </c>
      <c r="M611" s="23" t="s">
        <v>44</v>
      </c>
      <c r="N611" s="25">
        <f>((J611*400)+(K611*100))+L611</f>
        <v>94.2</v>
      </c>
      <c r="O611" s="26">
        <v>180</v>
      </c>
      <c r="P611" s="26">
        <f>N611*O611</f>
        <v>16956</v>
      </c>
      <c r="Q611" s="23">
        <v>1</v>
      </c>
      <c r="R611" s="23" t="s">
        <v>2172</v>
      </c>
      <c r="S611" s="27" t="s">
        <v>2173</v>
      </c>
      <c r="T611" s="23" t="s">
        <v>2174</v>
      </c>
      <c r="U611" s="23" t="s">
        <v>2170</v>
      </c>
      <c r="V611" s="24" t="s">
        <v>2177</v>
      </c>
      <c r="W611" s="23" t="s">
        <v>47</v>
      </c>
      <c r="X611" s="23" t="s">
        <v>48</v>
      </c>
      <c r="Y611" s="23" t="s">
        <v>49</v>
      </c>
      <c r="Z611" s="23">
        <v>96</v>
      </c>
      <c r="AA611" s="28">
        <v>100</v>
      </c>
      <c r="AB611" s="26">
        <v>6550</v>
      </c>
      <c r="AC611" s="26">
        <f>Z611*AB611</f>
        <v>628800</v>
      </c>
      <c r="AD611" s="28">
        <v>3</v>
      </c>
      <c r="AE611" s="28">
        <v>3</v>
      </c>
      <c r="AF611" s="26">
        <f>(AC611*(100-AE611))/100</f>
        <v>609936</v>
      </c>
      <c r="AG611" s="26">
        <f>P611+AF611</f>
        <v>626892</v>
      </c>
      <c r="AH611" s="26">
        <f>(AG611*AA611)/100</f>
        <v>626892</v>
      </c>
      <c r="AI611" s="26">
        <v>50000000</v>
      </c>
      <c r="AJ611" s="26">
        <f>IF((AI611-AH611) &gt; 1,0,IF((AI611-AH611)&lt;0,AH611-AI611,AI611-AH611))</f>
        <v>0</v>
      </c>
      <c r="AK611" s="26">
        <v>0.02</v>
      </c>
      <c r="AL611" s="26">
        <f>ROUND(AJ611*(AK611/100),2)</f>
        <v>0</v>
      </c>
    </row>
    <row r="612" spans="1:39" x14ac:dyDescent="0.35">
      <c r="A612" s="23"/>
      <c r="B612" s="24"/>
      <c r="C612" s="23"/>
      <c r="D612" s="23"/>
      <c r="E612" s="23"/>
      <c r="F612" s="23"/>
      <c r="G612" s="24"/>
      <c r="H612" s="23"/>
      <c r="I612" s="23"/>
      <c r="J612" s="23"/>
      <c r="K612" s="23"/>
      <c r="L612" s="23"/>
      <c r="M612" s="23"/>
      <c r="N612" s="25"/>
      <c r="O612" s="26"/>
      <c r="P612" s="26"/>
      <c r="Q612" s="23"/>
      <c r="R612" s="23"/>
      <c r="S612" s="27"/>
      <c r="T612" s="23"/>
      <c r="U612" s="23"/>
      <c r="V612" s="24"/>
      <c r="W612" s="23"/>
      <c r="X612" s="23"/>
      <c r="Y612" s="23"/>
      <c r="Z612" s="23"/>
      <c r="AA612" s="28"/>
      <c r="AB612" s="26"/>
      <c r="AC612" s="26"/>
      <c r="AD612" s="28"/>
      <c r="AE612" s="28"/>
      <c r="AF612" s="26"/>
      <c r="AG612" s="26" t="s">
        <v>50</v>
      </c>
      <c r="AH612" s="26">
        <f>AH611</f>
        <v>626892</v>
      </c>
      <c r="AI612" s="26"/>
      <c r="AJ612" s="26">
        <f>AJ611</f>
        <v>0</v>
      </c>
      <c r="AK612" s="26"/>
      <c r="AL612" s="26">
        <f>AL611</f>
        <v>0</v>
      </c>
    </row>
    <row r="613" spans="1:39" x14ac:dyDescent="0.35">
      <c r="A613" s="23" t="s">
        <v>2178</v>
      </c>
      <c r="B613" s="24" t="s">
        <v>2179</v>
      </c>
      <c r="C613" s="23" t="s">
        <v>2180</v>
      </c>
      <c r="D613" s="23" t="s">
        <v>2181</v>
      </c>
      <c r="E613" s="23">
        <v>311</v>
      </c>
      <c r="F613" s="23" t="s">
        <v>2182</v>
      </c>
      <c r="G613" s="24" t="s">
        <v>2183</v>
      </c>
      <c r="H613" s="23" t="s">
        <v>42</v>
      </c>
      <c r="I613" s="23" t="s">
        <v>2184</v>
      </c>
      <c r="J613" s="23">
        <v>0</v>
      </c>
      <c r="K613" s="23">
        <v>0</v>
      </c>
      <c r="L613" s="23">
        <v>5.7</v>
      </c>
      <c r="M613" s="23" t="s">
        <v>250</v>
      </c>
      <c r="N613" s="25">
        <f>((J613*400)+(K613*100))+L613</f>
        <v>5.7</v>
      </c>
      <c r="O613" s="26">
        <v>2000</v>
      </c>
      <c r="P613" s="26">
        <f>N613*O613</f>
        <v>11400</v>
      </c>
      <c r="Q613" s="23">
        <v>1</v>
      </c>
      <c r="R613" s="23" t="s">
        <v>2178</v>
      </c>
      <c r="S613" s="27" t="s">
        <v>2179</v>
      </c>
      <c r="T613" s="23" t="s">
        <v>2180</v>
      </c>
      <c r="U613" s="23" t="s">
        <v>2185</v>
      </c>
      <c r="V613" s="24" t="s">
        <v>2186</v>
      </c>
      <c r="W613" s="23" t="s">
        <v>47</v>
      </c>
      <c r="X613" s="23" t="s">
        <v>48</v>
      </c>
      <c r="Y613" s="23" t="s">
        <v>916</v>
      </c>
      <c r="Z613" s="23">
        <v>22.8</v>
      </c>
      <c r="AA613" s="28">
        <v>100</v>
      </c>
      <c r="AB613" s="26">
        <v>6550</v>
      </c>
      <c r="AC613" s="26">
        <f>Z613*AB613</f>
        <v>149340</v>
      </c>
      <c r="AD613" s="28">
        <v>2</v>
      </c>
      <c r="AE613" s="28">
        <v>2</v>
      </c>
      <c r="AF613" s="26">
        <f>(AC613*(100-AE613))/100</f>
        <v>146353.20000000001</v>
      </c>
      <c r="AG613" s="26">
        <f>P613+AF613</f>
        <v>157753.20000000001</v>
      </c>
      <c r="AH613" s="26">
        <f>(AG613*AA613)/100</f>
        <v>157753.20000000001</v>
      </c>
      <c r="AI613" s="26">
        <v>0</v>
      </c>
      <c r="AJ613" s="26">
        <f>IF((AI613-AH613) &gt; 1,0,IF((AI613-AH613)&lt;0,AH613-AI613,AI613-AH613))</f>
        <v>157753.20000000001</v>
      </c>
      <c r="AK613" s="26">
        <v>0.3</v>
      </c>
      <c r="AL613" s="26">
        <f>ROUND(AJ613*(AK613/100),2)</f>
        <v>473.26</v>
      </c>
      <c r="AM613" s="3" t="s">
        <v>2187</v>
      </c>
    </row>
    <row r="614" spans="1:39" x14ac:dyDescent="0.35">
      <c r="A614" s="23"/>
      <c r="B614" s="24"/>
      <c r="C614" s="23"/>
      <c r="D614" s="23"/>
      <c r="E614" s="23"/>
      <c r="F614" s="23"/>
      <c r="G614" s="24"/>
      <c r="H614" s="23"/>
      <c r="I614" s="23"/>
      <c r="J614" s="23">
        <v>0</v>
      </c>
      <c r="K614" s="23">
        <v>0</v>
      </c>
      <c r="L614" s="23">
        <v>38.6</v>
      </c>
      <c r="M614" s="23" t="s">
        <v>391</v>
      </c>
      <c r="N614" s="25">
        <f>((J614*400)+(K614*100))+L614</f>
        <v>38.6</v>
      </c>
      <c r="O614" s="26">
        <v>2000</v>
      </c>
      <c r="P614" s="26">
        <f>N614*O614</f>
        <v>77200</v>
      </c>
      <c r="Q614" s="23">
        <v>1</v>
      </c>
      <c r="R614" s="23" t="s">
        <v>2178</v>
      </c>
      <c r="S614" s="27" t="s">
        <v>2179</v>
      </c>
      <c r="T614" s="23" t="s">
        <v>2180</v>
      </c>
      <c r="U614" s="23" t="s">
        <v>2185</v>
      </c>
      <c r="V614" s="24" t="s">
        <v>2188</v>
      </c>
      <c r="W614" s="23" t="s">
        <v>47</v>
      </c>
      <c r="X614" s="23" t="s">
        <v>206</v>
      </c>
      <c r="Y614" s="23" t="s">
        <v>49</v>
      </c>
      <c r="Z614" s="23">
        <v>108</v>
      </c>
      <c r="AA614" s="28">
        <v>100</v>
      </c>
      <c r="AB614" s="26">
        <v>6550</v>
      </c>
      <c r="AC614" s="26">
        <f>Z614*AB614</f>
        <v>707400</v>
      </c>
      <c r="AD614" s="28">
        <v>12</v>
      </c>
      <c r="AE614" s="28">
        <v>38</v>
      </c>
      <c r="AF614" s="26">
        <f>(AC614*(100-AE614))/100</f>
        <v>438588</v>
      </c>
      <c r="AG614" s="26">
        <f>P614+AF614</f>
        <v>515788</v>
      </c>
      <c r="AH614" s="26">
        <f>(AG614*AA614)/100</f>
        <v>515788</v>
      </c>
      <c r="AI614" s="26">
        <v>50000000</v>
      </c>
      <c r="AJ614" s="26">
        <f>IF((AI614-AH614) &gt; 1,0,IF((AI614-AH614)&lt;0,AH614-AI614,AI614-AH614))</f>
        <v>0</v>
      </c>
      <c r="AK614" s="26">
        <v>0.02</v>
      </c>
      <c r="AL614" s="26">
        <f>ROUND(AJ614*(AK614/100),2)</f>
        <v>0</v>
      </c>
      <c r="AM614" s="3" t="s">
        <v>404</v>
      </c>
    </row>
    <row r="615" spans="1:39" x14ac:dyDescent="0.35">
      <c r="A615" s="23"/>
      <c r="B615" s="24"/>
      <c r="C615" s="23"/>
      <c r="D615" s="23"/>
      <c r="E615" s="23"/>
      <c r="F615" s="23"/>
      <c r="G615" s="24"/>
      <c r="H615" s="23"/>
      <c r="I615" s="23"/>
      <c r="J615" s="23"/>
      <c r="K615" s="23"/>
      <c r="L615" s="23"/>
      <c r="M615" s="23"/>
      <c r="N615" s="25"/>
      <c r="O615" s="26"/>
      <c r="P615" s="26"/>
      <c r="Q615" s="23"/>
      <c r="R615" s="23"/>
      <c r="S615" s="27"/>
      <c r="T615" s="23"/>
      <c r="U615" s="23"/>
      <c r="V615" s="24"/>
      <c r="W615" s="23"/>
      <c r="X615" s="23"/>
      <c r="Y615" s="23"/>
      <c r="Z615" s="23"/>
      <c r="AA615" s="28"/>
      <c r="AB615" s="26"/>
      <c r="AC615" s="26"/>
      <c r="AD615" s="28"/>
      <c r="AE615" s="28"/>
      <c r="AF615" s="26"/>
      <c r="AG615" s="26" t="s">
        <v>50</v>
      </c>
      <c r="AH615" s="26">
        <f>SUM(AH613:AH614)</f>
        <v>673541.2</v>
      </c>
      <c r="AI615" s="26"/>
      <c r="AJ615" s="26">
        <f>SUM(AJ613:AJ614)</f>
        <v>157753.20000000001</v>
      </c>
      <c r="AK615" s="26"/>
      <c r="AL615" s="26">
        <f>SUM(AL613:AL614)</f>
        <v>473.26</v>
      </c>
    </row>
    <row r="616" spans="1:39" x14ac:dyDescent="0.35">
      <c r="A616" s="23" t="s">
        <v>2189</v>
      </c>
      <c r="B616" s="24"/>
      <c r="C616" s="23" t="s">
        <v>2190</v>
      </c>
      <c r="D616" s="23" t="s">
        <v>2191</v>
      </c>
      <c r="E616" s="23">
        <v>312</v>
      </c>
      <c r="F616" s="23" t="s">
        <v>2192</v>
      </c>
      <c r="G616" s="24" t="s">
        <v>2193</v>
      </c>
      <c r="H616" s="23" t="s">
        <v>103</v>
      </c>
      <c r="I616" s="23" t="s">
        <v>2194</v>
      </c>
      <c r="J616" s="23">
        <v>1</v>
      </c>
      <c r="K616" s="23">
        <v>0</v>
      </c>
      <c r="L616" s="23">
        <v>54</v>
      </c>
      <c r="M616" s="23" t="s">
        <v>44</v>
      </c>
      <c r="N616" s="25">
        <f>((J616*400)+(K616*100))+L616</f>
        <v>454</v>
      </c>
      <c r="O616" s="26">
        <v>1750</v>
      </c>
      <c r="P616" s="26">
        <f>N616*O616</f>
        <v>794500</v>
      </c>
      <c r="Q616" s="23">
        <v>1</v>
      </c>
      <c r="R616" s="23" t="s">
        <v>2189</v>
      </c>
      <c r="S616" s="27"/>
      <c r="T616" s="23" t="s">
        <v>2190</v>
      </c>
      <c r="U616" s="23" t="s">
        <v>2195</v>
      </c>
      <c r="V616" s="24" t="s">
        <v>2196</v>
      </c>
      <c r="W616" s="23" t="s">
        <v>47</v>
      </c>
      <c r="X616" s="23" t="s">
        <v>253</v>
      </c>
      <c r="Y616" s="23" t="s">
        <v>49</v>
      </c>
      <c r="Z616" s="23">
        <v>302</v>
      </c>
      <c r="AA616" s="28">
        <v>100</v>
      </c>
      <c r="AB616" s="26">
        <v>6550</v>
      </c>
      <c r="AC616" s="26">
        <f>Z616*AB616</f>
        <v>1978100</v>
      </c>
      <c r="AD616" s="28">
        <v>8</v>
      </c>
      <c r="AE616" s="28">
        <v>30</v>
      </c>
      <c r="AF616" s="26">
        <f>(AC616*(100-AE616))/100</f>
        <v>1384670</v>
      </c>
      <c r="AG616" s="26">
        <f>P616+AF616</f>
        <v>2179170</v>
      </c>
      <c r="AH616" s="26">
        <f>(AG616*AA616)/100</f>
        <v>2179170</v>
      </c>
      <c r="AI616" s="26">
        <f>IF(AF616&lt;=10000000,AF616,10000000)</f>
        <v>1384670</v>
      </c>
      <c r="AJ616" s="26">
        <f>IF((AI616-AH616) &gt; 1,0,IF((AI616-AH616)&lt;0,AH616-AI616,AI616-AH616))</f>
        <v>794500</v>
      </c>
      <c r="AK616" s="26">
        <v>0.02</v>
      </c>
      <c r="AL616" s="26">
        <f>ROUND(AJ616*(AK616/100),2)</f>
        <v>158.9</v>
      </c>
      <c r="AM616" s="3" t="s">
        <v>204</v>
      </c>
    </row>
    <row r="617" spans="1:39" x14ac:dyDescent="0.35">
      <c r="A617" s="23"/>
      <c r="B617" s="24"/>
      <c r="C617" s="23"/>
      <c r="D617" s="23"/>
      <c r="E617" s="23"/>
      <c r="F617" s="23"/>
      <c r="G617" s="24"/>
      <c r="H617" s="23"/>
      <c r="I617" s="23"/>
      <c r="J617" s="23"/>
      <c r="K617" s="23"/>
      <c r="L617" s="23"/>
      <c r="M617" s="23"/>
      <c r="N617" s="25"/>
      <c r="O617" s="26"/>
      <c r="P617" s="26"/>
      <c r="Q617" s="23"/>
      <c r="R617" s="23"/>
      <c r="S617" s="27"/>
      <c r="T617" s="23"/>
      <c r="U617" s="23"/>
      <c r="V617" s="24"/>
      <c r="W617" s="23"/>
      <c r="X617" s="23"/>
      <c r="Y617" s="23"/>
      <c r="Z617" s="23"/>
      <c r="AA617" s="28"/>
      <c r="AB617" s="26"/>
      <c r="AC617" s="26"/>
      <c r="AD617" s="28"/>
      <c r="AE617" s="28"/>
      <c r="AF617" s="26"/>
      <c r="AG617" s="26" t="s">
        <v>50</v>
      </c>
      <c r="AH617" s="26">
        <f>AH616</f>
        <v>2179170</v>
      </c>
      <c r="AI617" s="26"/>
      <c r="AJ617" s="26">
        <f>AJ616</f>
        <v>794500</v>
      </c>
      <c r="AK617" s="26"/>
      <c r="AL617" s="26">
        <f>AL616</f>
        <v>158.9</v>
      </c>
    </row>
    <row r="618" spans="1:39" x14ac:dyDescent="0.35">
      <c r="A618" s="23" t="s">
        <v>2197</v>
      </c>
      <c r="B618" s="24" t="s">
        <v>2198</v>
      </c>
      <c r="C618" s="23" t="s">
        <v>2199</v>
      </c>
      <c r="D618" s="23" t="s">
        <v>2200</v>
      </c>
      <c r="E618" s="23">
        <v>313</v>
      </c>
      <c r="F618" s="23" t="s">
        <v>2201</v>
      </c>
      <c r="G618" s="24" t="s">
        <v>2202</v>
      </c>
      <c r="H618" s="23" t="s">
        <v>42</v>
      </c>
      <c r="I618" s="23" t="s">
        <v>2203</v>
      </c>
      <c r="J618" s="23">
        <v>0</v>
      </c>
      <c r="K618" s="23">
        <v>0</v>
      </c>
      <c r="L618" s="23">
        <v>9.625</v>
      </c>
      <c r="M618" s="23" t="s">
        <v>250</v>
      </c>
      <c r="N618" s="25">
        <f>((J618*400)+(K618*100))+L618</f>
        <v>9.625</v>
      </c>
      <c r="O618" s="26">
        <v>1500</v>
      </c>
      <c r="P618" s="26">
        <f>N618*O618</f>
        <v>14437.5</v>
      </c>
      <c r="Q618" s="23">
        <v>1</v>
      </c>
      <c r="R618" s="23" t="s">
        <v>2197</v>
      </c>
      <c r="S618" s="27" t="s">
        <v>2198</v>
      </c>
      <c r="T618" s="23" t="s">
        <v>2199</v>
      </c>
      <c r="U618" s="23" t="s">
        <v>2204</v>
      </c>
      <c r="V618" s="24" t="s">
        <v>2205</v>
      </c>
      <c r="W618" s="23" t="s">
        <v>208</v>
      </c>
      <c r="X618" s="23" t="s">
        <v>48</v>
      </c>
      <c r="Y618" s="23" t="s">
        <v>916</v>
      </c>
      <c r="Z618" s="23">
        <v>38.5</v>
      </c>
      <c r="AA618" s="28">
        <v>100</v>
      </c>
      <c r="AB618" s="26">
        <v>2450</v>
      </c>
      <c r="AC618" s="26">
        <f>Z618*AB618</f>
        <v>94325</v>
      </c>
      <c r="AD618" s="28">
        <v>19</v>
      </c>
      <c r="AE618" s="28">
        <v>28</v>
      </c>
      <c r="AF618" s="26">
        <f>(AC618*(100-AE618))/100</f>
        <v>67914</v>
      </c>
      <c r="AG618" s="26">
        <f>P618+AF618</f>
        <v>82351.5</v>
      </c>
      <c r="AH618" s="26">
        <f>(AG618*AA618)/100</f>
        <v>82351.5</v>
      </c>
      <c r="AI618" s="26">
        <v>0</v>
      </c>
      <c r="AJ618" s="26">
        <f>IF((AI618-AH618) &gt; 1,0,IF((AI618-AH618)&lt;0,AH618-AI618,AI618-AH618))</f>
        <v>82351.5</v>
      </c>
      <c r="AK618" s="26">
        <v>0.3</v>
      </c>
      <c r="AL618" s="26">
        <f>ROUND(AJ618*(AK618/100),2)</f>
        <v>247.05</v>
      </c>
      <c r="AM618" s="3" t="s">
        <v>2206</v>
      </c>
    </row>
    <row r="619" spans="1:39" x14ac:dyDescent="0.35">
      <c r="A619" s="23"/>
      <c r="B619" s="24"/>
      <c r="C619" s="23"/>
      <c r="D619" s="23"/>
      <c r="E619" s="23"/>
      <c r="F619" s="23"/>
      <c r="G619" s="24"/>
      <c r="H619" s="23"/>
      <c r="I619" s="23"/>
      <c r="J619" s="23">
        <v>0</v>
      </c>
      <c r="K619" s="23">
        <v>3</v>
      </c>
      <c r="L619" s="23">
        <v>33.380000000000003</v>
      </c>
      <c r="M619" s="23" t="s">
        <v>44</v>
      </c>
      <c r="N619" s="25">
        <f>((J619*400)+(K619*100))+L619</f>
        <v>333.38</v>
      </c>
      <c r="O619" s="26">
        <v>1500</v>
      </c>
      <c r="P619" s="26">
        <f>N619*O619</f>
        <v>500070</v>
      </c>
      <c r="Q619" s="23">
        <v>1</v>
      </c>
      <c r="R619" s="23" t="s">
        <v>2197</v>
      </c>
      <c r="S619" s="27" t="s">
        <v>2198</v>
      </c>
      <c r="T619" s="23" t="s">
        <v>2199</v>
      </c>
      <c r="U619" s="23" t="s">
        <v>2204</v>
      </c>
      <c r="V619" s="24" t="s">
        <v>2207</v>
      </c>
      <c r="W619" s="23" t="s">
        <v>47</v>
      </c>
      <c r="X619" s="23" t="s">
        <v>48</v>
      </c>
      <c r="Y619" s="23" t="s">
        <v>49</v>
      </c>
      <c r="Z619" s="23">
        <v>135</v>
      </c>
      <c r="AA619" s="28">
        <v>100</v>
      </c>
      <c r="AB619" s="26">
        <v>6550</v>
      </c>
      <c r="AC619" s="26">
        <f>Z619*AB619</f>
        <v>884250</v>
      </c>
      <c r="AD619" s="28">
        <v>19</v>
      </c>
      <c r="AE619" s="28">
        <v>28</v>
      </c>
      <c r="AF619" s="26">
        <f>(AC619*(100-AE619))/100</f>
        <v>636660</v>
      </c>
      <c r="AG619" s="26">
        <f>P619+AF619</f>
        <v>1136730</v>
      </c>
      <c r="AH619" s="26">
        <f>(AG619*AA619)/100</f>
        <v>1136730</v>
      </c>
      <c r="AI619" s="26">
        <v>50000000</v>
      </c>
      <c r="AJ619" s="26">
        <f>IF((AI619-AH619) &gt; 1,0,IF((AI619-AH619)&lt;0,AH619-AI619,AI619-AH619))</f>
        <v>0</v>
      </c>
      <c r="AK619" s="26">
        <v>0.02</v>
      </c>
      <c r="AL619" s="26">
        <f>ROUND(AJ619*(AK619/100),2)</f>
        <v>0</v>
      </c>
    </row>
    <row r="620" spans="1:39" x14ac:dyDescent="0.35">
      <c r="A620" s="23"/>
      <c r="B620" s="24"/>
      <c r="C620" s="23"/>
      <c r="D620" s="23"/>
      <c r="E620" s="23"/>
      <c r="F620" s="23"/>
      <c r="G620" s="24"/>
      <c r="H620" s="23"/>
      <c r="I620" s="23"/>
      <c r="J620" s="23"/>
      <c r="K620" s="23"/>
      <c r="L620" s="23"/>
      <c r="M620" s="23"/>
      <c r="N620" s="25"/>
      <c r="O620" s="26"/>
      <c r="P620" s="26"/>
      <c r="Q620" s="23"/>
      <c r="R620" s="23"/>
      <c r="S620" s="27"/>
      <c r="T620" s="23"/>
      <c r="U620" s="23"/>
      <c r="V620" s="24"/>
      <c r="W620" s="23"/>
      <c r="X620" s="23"/>
      <c r="Y620" s="23"/>
      <c r="Z620" s="23"/>
      <c r="AA620" s="28"/>
      <c r="AB620" s="26"/>
      <c r="AC620" s="26"/>
      <c r="AD620" s="28"/>
      <c r="AE620" s="28"/>
      <c r="AF620" s="26"/>
      <c r="AG620" s="26" t="s">
        <v>50</v>
      </c>
      <c r="AH620" s="26">
        <f>SUM(AH618:AH619)</f>
        <v>1219081.5</v>
      </c>
      <c r="AI620" s="26"/>
      <c r="AJ620" s="26">
        <f>SUM(AJ618:AJ619)</f>
        <v>82351.5</v>
      </c>
      <c r="AK620" s="26"/>
      <c r="AL620" s="26">
        <f>SUM(AL618:AL619)</f>
        <v>247.05</v>
      </c>
    </row>
    <row r="621" spans="1:39" x14ac:dyDescent="0.35">
      <c r="A621" s="23" t="s">
        <v>2208</v>
      </c>
      <c r="B621" s="24" t="s">
        <v>2209</v>
      </c>
      <c r="C621" s="23" t="s">
        <v>2210</v>
      </c>
      <c r="D621" s="23" t="s">
        <v>2211</v>
      </c>
      <c r="E621" s="23">
        <v>314</v>
      </c>
      <c r="F621" s="23" t="s">
        <v>2212</v>
      </c>
      <c r="G621" s="24" t="s">
        <v>2213</v>
      </c>
      <c r="H621" s="23" t="s">
        <v>42</v>
      </c>
      <c r="I621" s="23" t="s">
        <v>2214</v>
      </c>
      <c r="J621" s="23">
        <v>1</v>
      </c>
      <c r="K621" s="23">
        <v>0</v>
      </c>
      <c r="L621" s="23">
        <v>63</v>
      </c>
      <c r="M621" s="23" t="s">
        <v>58</v>
      </c>
      <c r="N621" s="25">
        <f>((J621*400)+(K621*100))+L621</f>
        <v>463</v>
      </c>
      <c r="O621" s="26">
        <v>500</v>
      </c>
      <c r="P621" s="26">
        <f>N621*O621</f>
        <v>231500</v>
      </c>
      <c r="Q621" s="23"/>
      <c r="R621" s="23"/>
      <c r="S621" s="27"/>
      <c r="T621" s="23"/>
      <c r="U621" s="23"/>
      <c r="V621" s="24"/>
      <c r="W621" s="23"/>
      <c r="X621" s="23"/>
      <c r="Y621" s="23"/>
      <c r="Z621" s="23"/>
      <c r="AA621" s="28"/>
      <c r="AB621" s="26"/>
      <c r="AC621" s="26"/>
      <c r="AD621" s="28"/>
      <c r="AE621" s="28"/>
      <c r="AF621" s="26"/>
      <c r="AG621" s="26">
        <f>AF621+P621</f>
        <v>231500</v>
      </c>
      <c r="AH621" s="26">
        <f>AG621</f>
        <v>231500</v>
      </c>
      <c r="AI621" s="26">
        <v>50000000</v>
      </c>
      <c r="AJ621" s="26">
        <f>IF((AI621-AH621) &gt; 1,0,IF((AI621-AH621)&lt;0,AH621-AI621,AI621-AH621))</f>
        <v>0</v>
      </c>
      <c r="AK621" s="26">
        <v>0.01</v>
      </c>
      <c r="AL621" s="26">
        <f>AJ621*(AK621/100)</f>
        <v>0</v>
      </c>
    </row>
    <row r="622" spans="1:39" x14ac:dyDescent="0.35">
      <c r="A622" s="23"/>
      <c r="B622" s="24"/>
      <c r="C622" s="23"/>
      <c r="D622" s="23"/>
      <c r="E622" s="23"/>
      <c r="F622" s="23"/>
      <c r="G622" s="24"/>
      <c r="H622" s="23"/>
      <c r="I622" s="23"/>
      <c r="J622" s="23"/>
      <c r="K622" s="23"/>
      <c r="L622" s="23"/>
      <c r="M622" s="23"/>
      <c r="N622" s="25"/>
      <c r="O622" s="26"/>
      <c r="P622" s="26"/>
      <c r="Q622" s="23"/>
      <c r="R622" s="23"/>
      <c r="S622" s="27"/>
      <c r="T622" s="23"/>
      <c r="U622" s="23"/>
      <c r="V622" s="24"/>
      <c r="W622" s="23"/>
      <c r="X622" s="23"/>
      <c r="Y622" s="23"/>
      <c r="Z622" s="23"/>
      <c r="AA622" s="28"/>
      <c r="AB622" s="26"/>
      <c r="AC622" s="26"/>
      <c r="AD622" s="28"/>
      <c r="AE622" s="28"/>
      <c r="AF622" s="26"/>
      <c r="AG622" s="26" t="s">
        <v>50</v>
      </c>
      <c r="AH622" s="26">
        <f>AH621</f>
        <v>231500</v>
      </c>
      <c r="AI622" s="26"/>
      <c r="AJ622" s="26">
        <f>AJ621</f>
        <v>0</v>
      </c>
      <c r="AK622" s="26"/>
      <c r="AL622" s="26">
        <f>AL621</f>
        <v>0</v>
      </c>
    </row>
    <row r="623" spans="1:39" x14ac:dyDescent="0.35">
      <c r="A623" s="23" t="s">
        <v>2215</v>
      </c>
      <c r="B623" s="24"/>
      <c r="C623" s="23" t="s">
        <v>2216</v>
      </c>
      <c r="D623" s="23" t="s">
        <v>2217</v>
      </c>
      <c r="E623" s="23">
        <v>315</v>
      </c>
      <c r="F623" s="23" t="s">
        <v>2218</v>
      </c>
      <c r="G623" s="24" t="s">
        <v>2219</v>
      </c>
      <c r="H623" s="23" t="s">
        <v>103</v>
      </c>
      <c r="I623" s="23" t="s">
        <v>2220</v>
      </c>
      <c r="J623" s="23">
        <v>5</v>
      </c>
      <c r="K623" s="23">
        <v>2</v>
      </c>
      <c r="L623" s="23">
        <v>50</v>
      </c>
      <c r="M623" s="23" t="s">
        <v>58</v>
      </c>
      <c r="N623" s="25">
        <f>((J623*400)+(K623*100))+L623</f>
        <v>2250</v>
      </c>
      <c r="O623" s="26">
        <v>180</v>
      </c>
      <c r="P623" s="26">
        <f>N623*O623</f>
        <v>405000</v>
      </c>
      <c r="Q623" s="23"/>
      <c r="R623" s="23"/>
      <c r="S623" s="27"/>
      <c r="T623" s="23"/>
      <c r="U623" s="23"/>
      <c r="V623" s="24"/>
      <c r="W623" s="23"/>
      <c r="X623" s="23"/>
      <c r="Y623" s="23"/>
      <c r="Z623" s="23"/>
      <c r="AA623" s="28"/>
      <c r="AB623" s="26"/>
      <c r="AC623" s="26"/>
      <c r="AD623" s="28"/>
      <c r="AE623" s="28"/>
      <c r="AF623" s="26"/>
      <c r="AG623" s="26">
        <f>AF623+P623</f>
        <v>405000</v>
      </c>
      <c r="AH623" s="26">
        <f>AG623</f>
        <v>405000</v>
      </c>
      <c r="AI623" s="26">
        <v>0</v>
      </c>
      <c r="AJ623" s="26">
        <f>IF((AI623-AH623) &gt; 1,0,IF((AI623-AH623)&lt;0,AH623-AI623,AI623-AH623))</f>
        <v>405000</v>
      </c>
      <c r="AK623" s="26">
        <v>0.01</v>
      </c>
      <c r="AL623" s="26">
        <f>AJ623*(AK623/100)</f>
        <v>40.5</v>
      </c>
    </row>
    <row r="624" spans="1:39" x14ac:dyDescent="0.35">
      <c r="A624" s="23"/>
      <c r="B624" s="24"/>
      <c r="C624" s="23"/>
      <c r="D624" s="23"/>
      <c r="E624" s="23">
        <v>316</v>
      </c>
      <c r="F624" s="23" t="s">
        <v>2221</v>
      </c>
      <c r="G624" s="24" t="s">
        <v>2222</v>
      </c>
      <c r="H624" s="23" t="s">
        <v>103</v>
      </c>
      <c r="I624" s="23" t="s">
        <v>2223</v>
      </c>
      <c r="J624" s="23">
        <v>2</v>
      </c>
      <c r="K624" s="23">
        <v>2</v>
      </c>
      <c r="L624" s="23">
        <v>23</v>
      </c>
      <c r="M624" s="23" t="s">
        <v>58</v>
      </c>
      <c r="N624" s="25">
        <f>((J624*400)+(K624*100))+L624</f>
        <v>1023</v>
      </c>
      <c r="O624" s="26">
        <v>180</v>
      </c>
      <c r="P624" s="26">
        <f>N624*O624</f>
        <v>184140</v>
      </c>
      <c r="Q624" s="23"/>
      <c r="R624" s="23"/>
      <c r="S624" s="27"/>
      <c r="T624" s="23"/>
      <c r="U624" s="23"/>
      <c r="V624" s="24"/>
      <c r="W624" s="23"/>
      <c r="X624" s="23"/>
      <c r="Y624" s="23"/>
      <c r="Z624" s="23"/>
      <c r="AA624" s="28"/>
      <c r="AB624" s="26"/>
      <c r="AC624" s="26"/>
      <c r="AD624" s="28"/>
      <c r="AE624" s="28"/>
      <c r="AF624" s="26"/>
      <c r="AG624" s="26">
        <f>AF624+P624</f>
        <v>184140</v>
      </c>
      <c r="AH624" s="26">
        <f>AG624</f>
        <v>184140</v>
      </c>
      <c r="AI624" s="26">
        <v>0</v>
      </c>
      <c r="AJ624" s="26">
        <f>IF((AI624-AH624) &gt; 1,0,IF((AI624-AH624)&lt;0,AH624-AI624,AI624-AH624))</f>
        <v>184140</v>
      </c>
      <c r="AK624" s="26">
        <v>0.01</v>
      </c>
      <c r="AL624" s="26">
        <f>AJ624*(AK624/100)</f>
        <v>18.414000000000001</v>
      </c>
    </row>
    <row r="625" spans="1:38" x14ac:dyDescent="0.35">
      <c r="A625" s="23"/>
      <c r="B625" s="24"/>
      <c r="C625" s="23"/>
      <c r="D625" s="23"/>
      <c r="E625" s="23"/>
      <c r="F625" s="23"/>
      <c r="G625" s="24"/>
      <c r="H625" s="23"/>
      <c r="I625" s="23"/>
      <c r="J625" s="23"/>
      <c r="K625" s="23"/>
      <c r="L625" s="23"/>
      <c r="M625" s="23"/>
      <c r="N625" s="25"/>
      <c r="O625" s="26"/>
      <c r="P625" s="26"/>
      <c r="Q625" s="23"/>
      <c r="R625" s="23"/>
      <c r="S625" s="27"/>
      <c r="T625" s="23"/>
      <c r="U625" s="23"/>
      <c r="V625" s="24"/>
      <c r="W625" s="23"/>
      <c r="X625" s="23"/>
      <c r="Y625" s="23"/>
      <c r="Z625" s="23"/>
      <c r="AA625" s="28"/>
      <c r="AB625" s="26"/>
      <c r="AC625" s="26"/>
      <c r="AD625" s="28"/>
      <c r="AE625" s="28"/>
      <c r="AF625" s="26"/>
      <c r="AG625" s="26" t="s">
        <v>50</v>
      </c>
      <c r="AH625" s="26">
        <f>SUM(AH623:AH624)</f>
        <v>589140</v>
      </c>
      <c r="AI625" s="26"/>
      <c r="AJ625" s="26">
        <f>SUM(AJ623:AJ624)</f>
        <v>589140</v>
      </c>
      <c r="AK625" s="26"/>
      <c r="AL625" s="26">
        <f>SUM(AL623:AL624)</f>
        <v>58.914000000000001</v>
      </c>
    </row>
    <row r="626" spans="1:38" x14ac:dyDescent="0.35">
      <c r="A626" s="23" t="s">
        <v>2224</v>
      </c>
      <c r="B626" s="24" t="s">
        <v>2225</v>
      </c>
      <c r="C626" s="23" t="s">
        <v>2226</v>
      </c>
      <c r="D626" s="23" t="s">
        <v>2227</v>
      </c>
      <c r="E626" s="23">
        <v>317</v>
      </c>
      <c r="F626" s="23" t="s">
        <v>2228</v>
      </c>
      <c r="G626" s="24" t="s">
        <v>2229</v>
      </c>
      <c r="H626" s="23" t="s">
        <v>103</v>
      </c>
      <c r="I626" s="23" t="s">
        <v>2230</v>
      </c>
      <c r="J626" s="23">
        <v>0</v>
      </c>
      <c r="K626" s="23">
        <v>2</v>
      </c>
      <c r="L626" s="23">
        <v>41</v>
      </c>
      <c r="M626" s="23" t="s">
        <v>44</v>
      </c>
      <c r="N626" s="25">
        <f>((J626*400)+(K626*100))+L626</f>
        <v>241</v>
      </c>
      <c r="O626" s="26">
        <v>1750</v>
      </c>
      <c r="P626" s="26">
        <f>N626*O626</f>
        <v>421750</v>
      </c>
      <c r="Q626" s="23">
        <v>1</v>
      </c>
      <c r="R626" s="23" t="s">
        <v>2224</v>
      </c>
      <c r="S626" s="27" t="s">
        <v>2225</v>
      </c>
      <c r="T626" s="23" t="s">
        <v>2226</v>
      </c>
      <c r="U626" s="23" t="s">
        <v>2231</v>
      </c>
      <c r="V626" s="24" t="s">
        <v>2232</v>
      </c>
      <c r="W626" s="23" t="s">
        <v>47</v>
      </c>
      <c r="X626" s="23" t="s">
        <v>206</v>
      </c>
      <c r="Y626" s="23" t="s">
        <v>49</v>
      </c>
      <c r="Z626" s="23">
        <v>110.7</v>
      </c>
      <c r="AA626" s="28">
        <v>100</v>
      </c>
      <c r="AB626" s="26">
        <v>6550</v>
      </c>
      <c r="AC626" s="26">
        <f>Z626*AB626</f>
        <v>725085</v>
      </c>
      <c r="AD626" s="28">
        <v>18</v>
      </c>
      <c r="AE626" s="28">
        <v>65</v>
      </c>
      <c r="AF626" s="26">
        <f>(AC626*(100-AE626))/100</f>
        <v>253779.75</v>
      </c>
      <c r="AG626" s="26">
        <f>P626+AF626</f>
        <v>675529.75</v>
      </c>
      <c r="AH626" s="26">
        <f>(AG626*AA626)/100</f>
        <v>675529.75</v>
      </c>
      <c r="AI626" s="26">
        <f>IF(AF626&lt;=10000000,AF626,10000000)</f>
        <v>253779.75</v>
      </c>
      <c r="AJ626" s="26">
        <f>IF((AI626-AH626) &gt; 1,0,IF((AI626-AH626)&lt;0,AH626-AI626,AI626-AH626))</f>
        <v>421750</v>
      </c>
      <c r="AK626" s="26">
        <v>0.02</v>
      </c>
      <c r="AL626" s="26">
        <f>ROUND(AJ626*(AK626/100),2)</f>
        <v>84.35</v>
      </c>
    </row>
    <row r="627" spans="1:38" x14ac:dyDescent="0.35">
      <c r="A627" s="23"/>
      <c r="B627" s="24"/>
      <c r="C627" s="23"/>
      <c r="D627" s="23"/>
      <c r="E627" s="23">
        <v>318</v>
      </c>
      <c r="F627" s="23" t="s">
        <v>2233</v>
      </c>
      <c r="G627" s="24" t="s">
        <v>2234</v>
      </c>
      <c r="H627" s="23" t="s">
        <v>42</v>
      </c>
      <c r="I627" s="23" t="s">
        <v>2235</v>
      </c>
      <c r="J627" s="23">
        <v>10</v>
      </c>
      <c r="K627" s="23">
        <v>2</v>
      </c>
      <c r="L627" s="23">
        <v>89</v>
      </c>
      <c r="M627" s="23" t="s">
        <v>58</v>
      </c>
      <c r="N627" s="25">
        <f>((J627*400)+(K627*100))+L627</f>
        <v>4289</v>
      </c>
      <c r="O627" s="26">
        <v>180</v>
      </c>
      <c r="P627" s="26">
        <f>N627*O627</f>
        <v>772020</v>
      </c>
      <c r="Q627" s="23"/>
      <c r="R627" s="23"/>
      <c r="S627" s="27"/>
      <c r="T627" s="23"/>
      <c r="U627" s="23"/>
      <c r="V627" s="24"/>
      <c r="W627" s="23"/>
      <c r="X627" s="23"/>
      <c r="Y627" s="23"/>
      <c r="Z627" s="23"/>
      <c r="AA627" s="28"/>
      <c r="AB627" s="26"/>
      <c r="AC627" s="26"/>
      <c r="AD627" s="28"/>
      <c r="AE627" s="28"/>
      <c r="AF627" s="26"/>
      <c r="AG627" s="26">
        <f>AF627+P627</f>
        <v>772020</v>
      </c>
      <c r="AH627" s="26">
        <f>AG627</f>
        <v>772020</v>
      </c>
      <c r="AI627" s="26">
        <v>50000000</v>
      </c>
      <c r="AJ627" s="26">
        <f>IF((AI627-AH627) &gt; 1,0,IF((AI627-AH627)&lt;0,AH627-AI627,AI627-AH627))</f>
        <v>0</v>
      </c>
      <c r="AK627" s="26">
        <v>0.01</v>
      </c>
      <c r="AL627" s="26">
        <f>AJ627*(AK627/100)</f>
        <v>0</v>
      </c>
    </row>
    <row r="628" spans="1:38" x14ac:dyDescent="0.35">
      <c r="A628" s="23"/>
      <c r="B628" s="24"/>
      <c r="C628" s="23"/>
      <c r="D628" s="23"/>
      <c r="E628" s="23"/>
      <c r="F628" s="23"/>
      <c r="G628" s="24"/>
      <c r="H628" s="23"/>
      <c r="I628" s="23"/>
      <c r="J628" s="23"/>
      <c r="K628" s="23"/>
      <c r="L628" s="23"/>
      <c r="M628" s="23"/>
      <c r="N628" s="25"/>
      <c r="O628" s="26"/>
      <c r="P628" s="26"/>
      <c r="Q628" s="23"/>
      <c r="R628" s="23"/>
      <c r="S628" s="27"/>
      <c r="T628" s="23"/>
      <c r="U628" s="23"/>
      <c r="V628" s="24"/>
      <c r="W628" s="23"/>
      <c r="X628" s="23"/>
      <c r="Y628" s="23"/>
      <c r="Z628" s="23"/>
      <c r="AA628" s="28"/>
      <c r="AB628" s="26"/>
      <c r="AC628" s="26"/>
      <c r="AD628" s="28"/>
      <c r="AE628" s="28"/>
      <c r="AF628" s="26"/>
      <c r="AG628" s="26" t="s">
        <v>50</v>
      </c>
      <c r="AH628" s="26">
        <f>SUM(AH626:AH627)</f>
        <v>1447549.75</v>
      </c>
      <c r="AI628" s="26"/>
      <c r="AJ628" s="26">
        <f>SUM(AJ626:AJ627)</f>
        <v>421750</v>
      </c>
      <c r="AK628" s="26"/>
      <c r="AL628" s="26">
        <f>SUM(AL626:AL627)</f>
        <v>84.35</v>
      </c>
    </row>
    <row r="629" spans="1:38" x14ac:dyDescent="0.35">
      <c r="A629" s="23" t="s">
        <v>2236</v>
      </c>
      <c r="B629" s="24" t="s">
        <v>2237</v>
      </c>
      <c r="C629" s="23" t="s">
        <v>2238</v>
      </c>
      <c r="D629" s="23" t="s">
        <v>2239</v>
      </c>
      <c r="E629" s="23">
        <v>319</v>
      </c>
      <c r="F629" s="23" t="s">
        <v>2240</v>
      </c>
      <c r="G629" s="24" t="s">
        <v>2241</v>
      </c>
      <c r="H629" s="23" t="s">
        <v>42</v>
      </c>
      <c r="I629" s="23" t="s">
        <v>2242</v>
      </c>
      <c r="J629" s="23">
        <v>0</v>
      </c>
      <c r="K629" s="23">
        <v>2</v>
      </c>
      <c r="L629" s="23">
        <v>8</v>
      </c>
      <c r="M629" s="23" t="s">
        <v>58</v>
      </c>
      <c r="N629" s="25">
        <f>((J629*400)+(K629*100))+L629</f>
        <v>208</v>
      </c>
      <c r="O629" s="26">
        <v>500</v>
      </c>
      <c r="P629" s="26">
        <f>N629*O629</f>
        <v>104000</v>
      </c>
      <c r="Q629" s="23"/>
      <c r="R629" s="23"/>
      <c r="S629" s="27"/>
      <c r="T629" s="23"/>
      <c r="U629" s="23"/>
      <c r="V629" s="24"/>
      <c r="W629" s="23"/>
      <c r="X629" s="23"/>
      <c r="Y629" s="23"/>
      <c r="Z629" s="23"/>
      <c r="AA629" s="28"/>
      <c r="AB629" s="26"/>
      <c r="AC629" s="26"/>
      <c r="AD629" s="28"/>
      <c r="AE629" s="28"/>
      <c r="AF629" s="26"/>
      <c r="AG629" s="26">
        <f>AF629+P629</f>
        <v>104000</v>
      </c>
      <c r="AH629" s="26">
        <f>AG629</f>
        <v>104000</v>
      </c>
      <c r="AI629" s="26">
        <v>50000000</v>
      </c>
      <c r="AJ629" s="26">
        <f>IF((AI629-AH629) &gt; 1,0,IF((AI629-AH629)&lt;0,AH629-AI629,AI629-AH629))</f>
        <v>0</v>
      </c>
      <c r="AK629" s="26">
        <v>0.01</v>
      </c>
      <c r="AL629" s="26">
        <f>AJ629*(AK629/100)</f>
        <v>0</v>
      </c>
    </row>
    <row r="630" spans="1:38" x14ac:dyDescent="0.35">
      <c r="A630" s="23"/>
      <c r="B630" s="24"/>
      <c r="C630" s="23"/>
      <c r="D630" s="23"/>
      <c r="E630" s="23">
        <v>320</v>
      </c>
      <c r="F630" s="23" t="s">
        <v>2243</v>
      </c>
      <c r="G630" s="24" t="s">
        <v>2244</v>
      </c>
      <c r="H630" s="23" t="s">
        <v>437</v>
      </c>
      <c r="I630" s="23" t="s">
        <v>2245</v>
      </c>
      <c r="J630" s="23">
        <v>13</v>
      </c>
      <c r="K630" s="23">
        <v>1</v>
      </c>
      <c r="L630" s="23">
        <v>32</v>
      </c>
      <c r="M630" s="23" t="s">
        <v>58</v>
      </c>
      <c r="N630" s="25">
        <f>((J630*400)+(K630*100))+L630</f>
        <v>5332</v>
      </c>
      <c r="O630" s="26">
        <v>180</v>
      </c>
      <c r="P630" s="26">
        <f>N630*O630</f>
        <v>959760</v>
      </c>
      <c r="Q630" s="23"/>
      <c r="R630" s="23"/>
      <c r="S630" s="27"/>
      <c r="T630" s="23"/>
      <c r="U630" s="23"/>
      <c r="V630" s="24"/>
      <c r="W630" s="23"/>
      <c r="X630" s="23"/>
      <c r="Y630" s="23"/>
      <c r="Z630" s="23"/>
      <c r="AA630" s="28"/>
      <c r="AB630" s="26"/>
      <c r="AC630" s="26"/>
      <c r="AD630" s="28"/>
      <c r="AE630" s="28"/>
      <c r="AF630" s="26"/>
      <c r="AG630" s="26">
        <f>AF630+P630</f>
        <v>959760</v>
      </c>
      <c r="AH630" s="26">
        <f>AG630</f>
        <v>959760</v>
      </c>
      <c r="AI630" s="26">
        <v>0</v>
      </c>
      <c r="AJ630" s="26">
        <f>IF((AI630-AH630) &gt; 1,0,IF((AI630-AH630)&lt;0,AH630-AI630,AI630-AH630))</f>
        <v>959760</v>
      </c>
      <c r="AK630" s="26">
        <v>0.01</v>
      </c>
      <c r="AL630" s="26">
        <f>AJ630*(AK630/100)</f>
        <v>95.975999999999999</v>
      </c>
    </row>
    <row r="631" spans="1:38" x14ac:dyDescent="0.35">
      <c r="A631" s="23"/>
      <c r="B631" s="24"/>
      <c r="C631" s="23"/>
      <c r="D631" s="23"/>
      <c r="E631" s="23"/>
      <c r="F631" s="23"/>
      <c r="G631" s="24"/>
      <c r="H631" s="23"/>
      <c r="I631" s="23"/>
      <c r="J631" s="23"/>
      <c r="K631" s="23"/>
      <c r="L631" s="23"/>
      <c r="M631" s="23"/>
      <c r="N631" s="25"/>
      <c r="O631" s="26"/>
      <c r="P631" s="26"/>
      <c r="Q631" s="23"/>
      <c r="R631" s="23"/>
      <c r="S631" s="27"/>
      <c r="T631" s="23"/>
      <c r="U631" s="23"/>
      <c r="V631" s="24"/>
      <c r="W631" s="23"/>
      <c r="X631" s="23"/>
      <c r="Y631" s="23"/>
      <c r="Z631" s="23"/>
      <c r="AA631" s="28"/>
      <c r="AB631" s="26"/>
      <c r="AC631" s="26"/>
      <c r="AD631" s="28"/>
      <c r="AE631" s="28"/>
      <c r="AF631" s="26"/>
      <c r="AG631" s="26" t="s">
        <v>50</v>
      </c>
      <c r="AH631" s="26">
        <f>SUM(AH629:AH630)</f>
        <v>1063760</v>
      </c>
      <c r="AI631" s="26"/>
      <c r="AJ631" s="26">
        <f>SUM(AJ629:AJ630)</f>
        <v>959760</v>
      </c>
      <c r="AK631" s="26"/>
      <c r="AL631" s="26">
        <f>SUM(AL629:AL630)</f>
        <v>95.975999999999999</v>
      </c>
    </row>
    <row r="632" spans="1:38" x14ac:dyDescent="0.35">
      <c r="A632" s="23" t="s">
        <v>2246</v>
      </c>
      <c r="B632" s="24"/>
      <c r="C632" s="23" t="s">
        <v>2247</v>
      </c>
      <c r="D632" s="23" t="s">
        <v>2248</v>
      </c>
      <c r="E632" s="23">
        <v>321</v>
      </c>
      <c r="F632" s="23" t="s">
        <v>2249</v>
      </c>
      <c r="G632" s="24" t="s">
        <v>2250</v>
      </c>
      <c r="H632" s="23" t="s">
        <v>103</v>
      </c>
      <c r="I632" s="23" t="s">
        <v>2251</v>
      </c>
      <c r="J632" s="23">
        <v>0</v>
      </c>
      <c r="K632" s="23">
        <v>0</v>
      </c>
      <c r="L632" s="23">
        <v>42</v>
      </c>
      <c r="M632" s="23" t="s">
        <v>44</v>
      </c>
      <c r="N632" s="25">
        <f>((J632*400)+(K632*100))+L632</f>
        <v>42</v>
      </c>
      <c r="O632" s="26">
        <v>2000</v>
      </c>
      <c r="P632" s="26">
        <f>N632*O632</f>
        <v>84000</v>
      </c>
      <c r="Q632" s="23">
        <v>1</v>
      </c>
      <c r="R632" s="23" t="s">
        <v>2246</v>
      </c>
      <c r="S632" s="27"/>
      <c r="T632" s="23" t="s">
        <v>2247</v>
      </c>
      <c r="U632" s="23" t="s">
        <v>2252</v>
      </c>
      <c r="V632" s="24" t="s">
        <v>2253</v>
      </c>
      <c r="W632" s="23" t="s">
        <v>47</v>
      </c>
      <c r="X632" s="23" t="s">
        <v>48</v>
      </c>
      <c r="Y632" s="23" t="s">
        <v>49</v>
      </c>
      <c r="Z632" s="23">
        <v>81</v>
      </c>
      <c r="AA632" s="28">
        <v>100</v>
      </c>
      <c r="AB632" s="26">
        <v>6550</v>
      </c>
      <c r="AC632" s="26">
        <f>Z632*AB632</f>
        <v>530550</v>
      </c>
      <c r="AD632" s="28">
        <v>42</v>
      </c>
      <c r="AE632" s="28">
        <v>74</v>
      </c>
      <c r="AF632" s="26">
        <f>(AC632*(100-AE632))/100</f>
        <v>137943</v>
      </c>
      <c r="AG632" s="26">
        <f>P632+AF632</f>
        <v>221943</v>
      </c>
      <c r="AH632" s="26">
        <f>(AG632*AA632)/100</f>
        <v>221943</v>
      </c>
      <c r="AI632" s="26">
        <f>IF(AF632&lt;=10000000,AF632,10000000)</f>
        <v>137943</v>
      </c>
      <c r="AJ632" s="26">
        <f>IF((AI632-AH632) &gt; 1,0,IF((AI632-AH632)&lt;0,AH632-AI632,AI632-AH632))</f>
        <v>84000</v>
      </c>
      <c r="AK632" s="26">
        <v>0.02</v>
      </c>
      <c r="AL632" s="26">
        <f>ROUND(AJ632*(AK632/100),2)</f>
        <v>16.8</v>
      </c>
    </row>
    <row r="633" spans="1:38" x14ac:dyDescent="0.35">
      <c r="A633" s="23"/>
      <c r="B633" s="24"/>
      <c r="C633" s="23"/>
      <c r="D633" s="23"/>
      <c r="E633" s="23"/>
      <c r="F633" s="23"/>
      <c r="G633" s="24"/>
      <c r="H633" s="23"/>
      <c r="I633" s="23"/>
      <c r="J633" s="23"/>
      <c r="K633" s="23"/>
      <c r="L633" s="23"/>
      <c r="M633" s="23"/>
      <c r="N633" s="25"/>
      <c r="O633" s="26"/>
      <c r="P633" s="26"/>
      <c r="Q633" s="23"/>
      <c r="R633" s="23"/>
      <c r="S633" s="27"/>
      <c r="T633" s="23"/>
      <c r="U633" s="23"/>
      <c r="V633" s="24"/>
      <c r="W633" s="23"/>
      <c r="X633" s="23"/>
      <c r="Y633" s="23"/>
      <c r="Z633" s="23"/>
      <c r="AA633" s="28"/>
      <c r="AB633" s="26"/>
      <c r="AC633" s="26"/>
      <c r="AD633" s="28"/>
      <c r="AE633" s="28"/>
      <c r="AF633" s="26"/>
      <c r="AG633" s="26" t="s">
        <v>50</v>
      </c>
      <c r="AH633" s="26">
        <f>AH632</f>
        <v>221943</v>
      </c>
      <c r="AI633" s="26"/>
      <c r="AJ633" s="26">
        <f>AJ632</f>
        <v>84000</v>
      </c>
      <c r="AK633" s="26"/>
      <c r="AL633" s="26">
        <f>AL632</f>
        <v>16.8</v>
      </c>
    </row>
    <row r="634" spans="1:38" x14ac:dyDescent="0.35">
      <c r="A634" s="23" t="s">
        <v>2254</v>
      </c>
      <c r="B634" s="24"/>
      <c r="C634" s="23" t="s">
        <v>2255</v>
      </c>
      <c r="D634" s="23" t="s">
        <v>2256</v>
      </c>
      <c r="E634" s="23">
        <v>322</v>
      </c>
      <c r="F634" s="23" t="s">
        <v>2257</v>
      </c>
      <c r="G634" s="24" t="s">
        <v>2258</v>
      </c>
      <c r="H634" s="23" t="s">
        <v>42</v>
      </c>
      <c r="I634" s="23" t="s">
        <v>2259</v>
      </c>
      <c r="J634" s="23">
        <v>0</v>
      </c>
      <c r="K634" s="23">
        <v>1</v>
      </c>
      <c r="L634" s="23">
        <v>36</v>
      </c>
      <c r="M634" s="23" t="s">
        <v>58</v>
      </c>
      <c r="N634" s="25">
        <f>((J634*400)+(K634*100))+L634</f>
        <v>136</v>
      </c>
      <c r="O634" s="26">
        <v>2000</v>
      </c>
      <c r="P634" s="26">
        <f>N634*O634</f>
        <v>272000</v>
      </c>
      <c r="Q634" s="23"/>
      <c r="R634" s="23"/>
      <c r="S634" s="27"/>
      <c r="T634" s="23"/>
      <c r="U634" s="23"/>
      <c r="V634" s="24"/>
      <c r="W634" s="23"/>
      <c r="X634" s="23"/>
      <c r="Y634" s="23"/>
      <c r="Z634" s="23"/>
      <c r="AA634" s="28"/>
      <c r="AB634" s="26"/>
      <c r="AC634" s="26"/>
      <c r="AD634" s="28"/>
      <c r="AE634" s="28"/>
      <c r="AF634" s="26"/>
      <c r="AG634" s="26">
        <f>AF634+P634</f>
        <v>272000</v>
      </c>
      <c r="AH634" s="26">
        <f>AG634</f>
        <v>272000</v>
      </c>
      <c r="AI634" s="26">
        <v>50000000</v>
      </c>
      <c r="AJ634" s="26">
        <f>IF((AI634-AH634) &gt; 1,0,IF((AI634-AH634)&lt;0,AH634-AI634,AI634-AH634))</f>
        <v>0</v>
      </c>
      <c r="AK634" s="26">
        <v>0.01</v>
      </c>
      <c r="AL634" s="26">
        <f>AJ634*(AK634/100)</f>
        <v>0</v>
      </c>
    </row>
    <row r="635" spans="1:38" x14ac:dyDescent="0.35">
      <c r="A635" s="23"/>
      <c r="B635" s="24"/>
      <c r="C635" s="23"/>
      <c r="D635" s="23"/>
      <c r="E635" s="23"/>
      <c r="F635" s="23"/>
      <c r="G635" s="24"/>
      <c r="H635" s="23"/>
      <c r="I635" s="23"/>
      <c r="J635" s="23"/>
      <c r="K635" s="23"/>
      <c r="L635" s="23"/>
      <c r="M635" s="23"/>
      <c r="N635" s="25"/>
      <c r="O635" s="26"/>
      <c r="P635" s="26"/>
      <c r="Q635" s="23"/>
      <c r="R635" s="23"/>
      <c r="S635" s="27"/>
      <c r="T635" s="23"/>
      <c r="U635" s="23"/>
      <c r="V635" s="24"/>
      <c r="W635" s="23"/>
      <c r="X635" s="23"/>
      <c r="Y635" s="23"/>
      <c r="Z635" s="23"/>
      <c r="AA635" s="28"/>
      <c r="AB635" s="26"/>
      <c r="AC635" s="26"/>
      <c r="AD635" s="28"/>
      <c r="AE635" s="28"/>
      <c r="AF635" s="26"/>
      <c r="AG635" s="26" t="s">
        <v>50</v>
      </c>
      <c r="AH635" s="26">
        <f>AH634</f>
        <v>272000</v>
      </c>
      <c r="AI635" s="26"/>
      <c r="AJ635" s="26">
        <f>AJ634</f>
        <v>0</v>
      </c>
      <c r="AK635" s="26"/>
      <c r="AL635" s="26">
        <f>AL634</f>
        <v>0</v>
      </c>
    </row>
    <row r="636" spans="1:38" x14ac:dyDescent="0.35">
      <c r="A636" s="23" t="s">
        <v>2260</v>
      </c>
      <c r="B636" s="24" t="s">
        <v>2261</v>
      </c>
      <c r="C636" s="23" t="s">
        <v>2262</v>
      </c>
      <c r="D636" s="23" t="s">
        <v>2263</v>
      </c>
      <c r="E636" s="23">
        <v>323</v>
      </c>
      <c r="F636" s="23" t="s">
        <v>2264</v>
      </c>
      <c r="G636" s="24" t="s">
        <v>2265</v>
      </c>
      <c r="H636" s="23" t="s">
        <v>42</v>
      </c>
      <c r="I636" s="23" t="s">
        <v>2266</v>
      </c>
      <c r="J636" s="23">
        <v>0</v>
      </c>
      <c r="K636" s="23">
        <v>0</v>
      </c>
      <c r="L636" s="23">
        <v>18</v>
      </c>
      <c r="M636" s="23" t="s">
        <v>44</v>
      </c>
      <c r="N636" s="25">
        <f>((J636*400)+(K636*100))+L636</f>
        <v>18</v>
      </c>
      <c r="O636" s="26">
        <v>500</v>
      </c>
      <c r="P636" s="26">
        <f>N636*O636</f>
        <v>9000</v>
      </c>
      <c r="Q636" s="23">
        <v>1</v>
      </c>
      <c r="R636" s="23" t="s">
        <v>2260</v>
      </c>
      <c r="S636" s="27" t="s">
        <v>2261</v>
      </c>
      <c r="T636" s="23" t="s">
        <v>2262</v>
      </c>
      <c r="U636" s="23" t="s">
        <v>2267</v>
      </c>
      <c r="V636" s="24" t="s">
        <v>2268</v>
      </c>
      <c r="W636" s="23" t="s">
        <v>47</v>
      </c>
      <c r="X636" s="23" t="s">
        <v>48</v>
      </c>
      <c r="Y636" s="23" t="s">
        <v>49</v>
      </c>
      <c r="Z636" s="23">
        <v>72</v>
      </c>
      <c r="AA636" s="28">
        <v>100</v>
      </c>
      <c r="AB636" s="26">
        <v>6550</v>
      </c>
      <c r="AC636" s="26">
        <f>Z636*AB636</f>
        <v>471600</v>
      </c>
      <c r="AD636" s="28">
        <v>22</v>
      </c>
      <c r="AE636" s="28">
        <v>34</v>
      </c>
      <c r="AF636" s="26">
        <f>(AC636*(100-AE636))/100</f>
        <v>311256</v>
      </c>
      <c r="AG636" s="26">
        <f>P636+AF636</f>
        <v>320256</v>
      </c>
      <c r="AH636" s="26">
        <f>(AG636*AA636)/100</f>
        <v>320256</v>
      </c>
      <c r="AI636" s="26">
        <v>50000000</v>
      </c>
      <c r="AJ636" s="26">
        <f>IF((AI636-AH636) &gt; 1,0,IF((AI636-AH636)&lt;0,AH636-AI636,AI636-AH636))</f>
        <v>0</v>
      </c>
      <c r="AK636" s="26">
        <v>0.02</v>
      </c>
      <c r="AL636" s="26">
        <f>ROUND(AJ636*(AK636/100),2)</f>
        <v>0</v>
      </c>
    </row>
    <row r="637" spans="1:38" x14ac:dyDescent="0.35">
      <c r="A637" s="23"/>
      <c r="B637" s="24"/>
      <c r="C637" s="23"/>
      <c r="D637" s="23"/>
      <c r="E637" s="23">
        <v>324</v>
      </c>
      <c r="F637" s="23" t="s">
        <v>2269</v>
      </c>
      <c r="G637" s="24" t="s">
        <v>2270</v>
      </c>
      <c r="H637" s="23" t="s">
        <v>42</v>
      </c>
      <c r="I637" s="23" t="s">
        <v>2271</v>
      </c>
      <c r="J637" s="23">
        <v>0</v>
      </c>
      <c r="K637" s="23">
        <v>1</v>
      </c>
      <c r="L637" s="23">
        <v>2</v>
      </c>
      <c r="M637" s="23" t="s">
        <v>58</v>
      </c>
      <c r="N637" s="25">
        <f>((J637*400)+(K637*100))+L637</f>
        <v>102</v>
      </c>
      <c r="O637" s="26">
        <v>180</v>
      </c>
      <c r="P637" s="26">
        <f>N637*O637</f>
        <v>18360</v>
      </c>
      <c r="Q637" s="23"/>
      <c r="R637" s="23"/>
      <c r="S637" s="27"/>
      <c r="T637" s="23"/>
      <c r="U637" s="23"/>
      <c r="V637" s="24"/>
      <c r="W637" s="23"/>
      <c r="X637" s="23"/>
      <c r="Y637" s="23"/>
      <c r="Z637" s="23"/>
      <c r="AA637" s="28"/>
      <c r="AB637" s="26"/>
      <c r="AC637" s="26"/>
      <c r="AD637" s="28"/>
      <c r="AE637" s="28"/>
      <c r="AF637" s="26"/>
      <c r="AG637" s="26">
        <f>AF637+P637</f>
        <v>18360</v>
      </c>
      <c r="AH637" s="26">
        <f>AG637</f>
        <v>18360</v>
      </c>
      <c r="AI637" s="26">
        <v>50000000</v>
      </c>
      <c r="AJ637" s="26">
        <f>IF((AI637-AH637) &gt; 1,0,IF((AI637-AH637)&lt;0,AH637-AI637,AI637-AH637))</f>
        <v>0</v>
      </c>
      <c r="AK637" s="26">
        <v>0.01</v>
      </c>
      <c r="AL637" s="26">
        <f>AJ637*(AK637/100)</f>
        <v>0</v>
      </c>
    </row>
    <row r="638" spans="1:38" x14ac:dyDescent="0.35">
      <c r="A638" s="23"/>
      <c r="B638" s="24"/>
      <c r="C638" s="23"/>
      <c r="D638" s="23"/>
      <c r="E638" s="23"/>
      <c r="F638" s="23"/>
      <c r="G638" s="24"/>
      <c r="H638" s="23"/>
      <c r="I638" s="23"/>
      <c r="J638" s="23"/>
      <c r="K638" s="23"/>
      <c r="L638" s="23"/>
      <c r="M638" s="23"/>
      <c r="N638" s="25"/>
      <c r="O638" s="26"/>
      <c r="P638" s="26"/>
      <c r="Q638" s="23"/>
      <c r="R638" s="23"/>
      <c r="S638" s="27"/>
      <c r="T638" s="23"/>
      <c r="U638" s="23"/>
      <c r="V638" s="24"/>
      <c r="W638" s="23"/>
      <c r="X638" s="23"/>
      <c r="Y638" s="23"/>
      <c r="Z638" s="23"/>
      <c r="AA638" s="28"/>
      <c r="AB638" s="26"/>
      <c r="AC638" s="26"/>
      <c r="AD638" s="28"/>
      <c r="AE638" s="28"/>
      <c r="AF638" s="26"/>
      <c r="AG638" s="26" t="s">
        <v>50</v>
      </c>
      <c r="AH638" s="26">
        <f>SUM(AH636:AH637)</f>
        <v>338616</v>
      </c>
      <c r="AI638" s="26"/>
      <c r="AJ638" s="26">
        <f>SUM(AJ636:AJ637)</f>
        <v>0</v>
      </c>
      <c r="AK638" s="26"/>
      <c r="AL638" s="26">
        <f>SUM(AL636:AL637)</f>
        <v>0</v>
      </c>
    </row>
    <row r="639" spans="1:38" x14ac:dyDescent="0.35">
      <c r="A639" s="23" t="s">
        <v>2272</v>
      </c>
      <c r="B639" s="24" t="s">
        <v>2273</v>
      </c>
      <c r="C639" s="23" t="s">
        <v>2274</v>
      </c>
      <c r="D639" s="23" t="s">
        <v>2275</v>
      </c>
      <c r="E639" s="23">
        <v>325</v>
      </c>
      <c r="F639" s="23" t="s">
        <v>2276</v>
      </c>
      <c r="G639" s="24" t="s">
        <v>2277</v>
      </c>
      <c r="H639" s="23" t="s">
        <v>42</v>
      </c>
      <c r="I639" s="23" t="s">
        <v>2278</v>
      </c>
      <c r="J639" s="23">
        <v>1</v>
      </c>
      <c r="K639" s="23">
        <v>3</v>
      </c>
      <c r="L639" s="23">
        <v>61</v>
      </c>
      <c r="M639" s="23" t="s">
        <v>44</v>
      </c>
      <c r="N639" s="25">
        <f>((J639*400)+(K639*100))+L639</f>
        <v>761</v>
      </c>
      <c r="O639" s="26">
        <v>440</v>
      </c>
      <c r="P639" s="26">
        <f>N639*O639</f>
        <v>334840</v>
      </c>
      <c r="Q639" s="23">
        <v>1</v>
      </c>
      <c r="R639" s="23" t="s">
        <v>2272</v>
      </c>
      <c r="S639" s="27" t="s">
        <v>2273</v>
      </c>
      <c r="T639" s="23" t="s">
        <v>2274</v>
      </c>
      <c r="U639" s="23" t="s">
        <v>2279</v>
      </c>
      <c r="V639" s="24" t="s">
        <v>2280</v>
      </c>
      <c r="W639" s="23" t="s">
        <v>47</v>
      </c>
      <c r="X639" s="23" t="s">
        <v>48</v>
      </c>
      <c r="Y639" s="23" t="s">
        <v>49</v>
      </c>
      <c r="Z639" s="23">
        <v>81</v>
      </c>
      <c r="AA639" s="28">
        <v>100</v>
      </c>
      <c r="AB639" s="26">
        <v>6550</v>
      </c>
      <c r="AC639" s="26">
        <f>Z639*AB639</f>
        <v>530550</v>
      </c>
      <c r="AD639" s="28">
        <v>7</v>
      </c>
      <c r="AE639" s="28">
        <v>7</v>
      </c>
      <c r="AF639" s="26">
        <f>(AC639*(100-AE639))/100</f>
        <v>493411.5</v>
      </c>
      <c r="AG639" s="26">
        <f>P639+AF639</f>
        <v>828251.5</v>
      </c>
      <c r="AH639" s="26">
        <f>(AG639*AA639)/100</f>
        <v>828251.5</v>
      </c>
      <c r="AI639" s="26">
        <v>50000000</v>
      </c>
      <c r="AJ639" s="26">
        <f>IF((AI639-AH639) &gt; 1,0,IF((AI639-AH639)&lt;0,AH639-AI639,AI639-AH639))</f>
        <v>0</v>
      </c>
      <c r="AK639" s="26">
        <v>0.02</v>
      </c>
      <c r="AL639" s="26">
        <f>ROUND(AJ639*(AK639/100),2)</f>
        <v>0</v>
      </c>
    </row>
    <row r="640" spans="1:38" x14ac:dyDescent="0.35">
      <c r="A640" s="23"/>
      <c r="B640" s="24"/>
      <c r="C640" s="23"/>
      <c r="D640" s="23"/>
      <c r="E640" s="23"/>
      <c r="F640" s="23"/>
      <c r="G640" s="24"/>
      <c r="H640" s="23"/>
      <c r="I640" s="23"/>
      <c r="J640" s="23"/>
      <c r="K640" s="23"/>
      <c r="L640" s="23"/>
      <c r="M640" s="23"/>
      <c r="N640" s="25"/>
      <c r="O640" s="26"/>
      <c r="P640" s="26"/>
      <c r="Q640" s="23"/>
      <c r="R640" s="23"/>
      <c r="S640" s="27"/>
      <c r="T640" s="23"/>
      <c r="U640" s="23"/>
      <c r="V640" s="24"/>
      <c r="W640" s="23"/>
      <c r="X640" s="23"/>
      <c r="Y640" s="23"/>
      <c r="Z640" s="23"/>
      <c r="AA640" s="28"/>
      <c r="AB640" s="26"/>
      <c r="AC640" s="26"/>
      <c r="AD640" s="28"/>
      <c r="AE640" s="28"/>
      <c r="AF640" s="26"/>
      <c r="AG640" s="26" t="s">
        <v>50</v>
      </c>
      <c r="AH640" s="26">
        <f>AH639</f>
        <v>828251.5</v>
      </c>
      <c r="AI640" s="26"/>
      <c r="AJ640" s="26">
        <f>AJ639</f>
        <v>0</v>
      </c>
      <c r="AK640" s="26"/>
      <c r="AL640" s="26">
        <f>AL639</f>
        <v>0</v>
      </c>
    </row>
    <row r="641" spans="1:38" x14ac:dyDescent="0.35">
      <c r="A641" s="23" t="s">
        <v>2272</v>
      </c>
      <c r="B641" s="24" t="s">
        <v>2273</v>
      </c>
      <c r="C641" s="23" t="s">
        <v>2281</v>
      </c>
      <c r="D641" s="23" t="s">
        <v>2275</v>
      </c>
      <c r="E641" s="23">
        <v>326</v>
      </c>
      <c r="F641" s="23" t="s">
        <v>2282</v>
      </c>
      <c r="G641" s="24" t="s">
        <v>2283</v>
      </c>
      <c r="H641" s="23" t="s">
        <v>42</v>
      </c>
      <c r="I641" s="23" t="s">
        <v>2284</v>
      </c>
      <c r="J641" s="23">
        <v>5</v>
      </c>
      <c r="K641" s="23">
        <v>3</v>
      </c>
      <c r="L641" s="23">
        <v>48</v>
      </c>
      <c r="M641" s="23" t="s">
        <v>58</v>
      </c>
      <c r="N641" s="25">
        <f>((J641*400)+(K641*100))+L641</f>
        <v>2348</v>
      </c>
      <c r="O641" s="26">
        <v>230</v>
      </c>
      <c r="P641" s="26">
        <f>N641*O641</f>
        <v>540040</v>
      </c>
      <c r="Q641" s="23"/>
      <c r="R641" s="23"/>
      <c r="S641" s="27"/>
      <c r="T641" s="23"/>
      <c r="U641" s="23"/>
      <c r="V641" s="24"/>
      <c r="W641" s="23"/>
      <c r="X641" s="23"/>
      <c r="Y641" s="23"/>
      <c r="Z641" s="23"/>
      <c r="AA641" s="28"/>
      <c r="AB641" s="26"/>
      <c r="AC641" s="26"/>
      <c r="AD641" s="28"/>
      <c r="AE641" s="28"/>
      <c r="AF641" s="26"/>
      <c r="AG641" s="26">
        <f>AF641+P641</f>
        <v>540040</v>
      </c>
      <c r="AH641" s="26">
        <f>AG641</f>
        <v>540040</v>
      </c>
      <c r="AI641" s="26">
        <v>50000000</v>
      </c>
      <c r="AJ641" s="26">
        <f>IF((AI641-AH641) &gt; 1,0,IF((AI641-AH641)&lt;0,AH641-AI641,AI641-AH641))</f>
        <v>0</v>
      </c>
      <c r="AK641" s="26">
        <v>0.01</v>
      </c>
      <c r="AL641" s="26">
        <f>AJ641*(AK641/100)</f>
        <v>0</v>
      </c>
    </row>
    <row r="642" spans="1:38" x14ac:dyDescent="0.35">
      <c r="A642" s="23"/>
      <c r="B642" s="24"/>
      <c r="C642" s="23"/>
      <c r="D642" s="23"/>
      <c r="E642" s="23"/>
      <c r="F642" s="23"/>
      <c r="G642" s="24"/>
      <c r="H642" s="23"/>
      <c r="I642" s="23"/>
      <c r="J642" s="23"/>
      <c r="K642" s="23"/>
      <c r="L642" s="23"/>
      <c r="M642" s="23"/>
      <c r="N642" s="25"/>
      <c r="O642" s="26"/>
      <c r="P642" s="26"/>
      <c r="Q642" s="23"/>
      <c r="R642" s="23"/>
      <c r="S642" s="27"/>
      <c r="T642" s="23"/>
      <c r="U642" s="23"/>
      <c r="V642" s="24"/>
      <c r="W642" s="23"/>
      <c r="X642" s="23"/>
      <c r="Y642" s="23"/>
      <c r="Z642" s="23"/>
      <c r="AA642" s="28"/>
      <c r="AB642" s="26"/>
      <c r="AC642" s="26"/>
      <c r="AD642" s="28"/>
      <c r="AE642" s="28"/>
      <c r="AF642" s="26"/>
      <c r="AG642" s="26" t="s">
        <v>50</v>
      </c>
      <c r="AH642" s="26">
        <f>AH641</f>
        <v>540040</v>
      </c>
      <c r="AI642" s="26"/>
      <c r="AJ642" s="26">
        <f>AJ641</f>
        <v>0</v>
      </c>
      <c r="AK642" s="26"/>
      <c r="AL642" s="26">
        <f>AL641</f>
        <v>0</v>
      </c>
    </row>
    <row r="643" spans="1:38" x14ac:dyDescent="0.35">
      <c r="A643" s="23" t="s">
        <v>2285</v>
      </c>
      <c r="B643" s="24" t="s">
        <v>2286</v>
      </c>
      <c r="C643" s="23" t="s">
        <v>2287</v>
      </c>
      <c r="D643" s="23" t="s">
        <v>2288</v>
      </c>
      <c r="E643" s="23">
        <v>327</v>
      </c>
      <c r="F643" s="23" t="s">
        <v>2289</v>
      </c>
      <c r="G643" s="24" t="s">
        <v>2290</v>
      </c>
      <c r="H643" s="23" t="s">
        <v>42</v>
      </c>
      <c r="I643" s="23" t="s">
        <v>2291</v>
      </c>
      <c r="J643" s="23">
        <v>5</v>
      </c>
      <c r="K643" s="23">
        <v>0</v>
      </c>
      <c r="L643" s="23">
        <v>11</v>
      </c>
      <c r="M643" s="23" t="s">
        <v>58</v>
      </c>
      <c r="N643" s="25">
        <f t="shared" ref="N643:N649" si="36">((J643*400)+(K643*100))+L643</f>
        <v>2011</v>
      </c>
      <c r="O643" s="26">
        <v>280</v>
      </c>
      <c r="P643" s="26">
        <f t="shared" ref="P643:P649" si="37">N643*O643</f>
        <v>563080</v>
      </c>
      <c r="Q643" s="23"/>
      <c r="R643" s="23"/>
      <c r="S643" s="27"/>
      <c r="T643" s="23"/>
      <c r="U643" s="23"/>
      <c r="V643" s="24"/>
      <c r="W643" s="23"/>
      <c r="X643" s="23"/>
      <c r="Y643" s="23"/>
      <c r="Z643" s="23"/>
      <c r="AA643" s="28"/>
      <c r="AB643" s="26"/>
      <c r="AC643" s="26"/>
      <c r="AD643" s="28"/>
      <c r="AE643" s="28"/>
      <c r="AF643" s="26"/>
      <c r="AG643" s="26">
        <f>AF643+P643</f>
        <v>563080</v>
      </c>
      <c r="AH643" s="26">
        <f>AG643</f>
        <v>563080</v>
      </c>
      <c r="AI643" s="26">
        <v>50000000</v>
      </c>
      <c r="AJ643" s="26">
        <f t="shared" ref="AJ643:AJ649" si="38">IF((AI643-AH643) &gt; 1,0,IF((AI643-AH643)&lt;0,AH643-AI643,AI643-AH643))</f>
        <v>0</v>
      </c>
      <c r="AK643" s="26">
        <v>0.01</v>
      </c>
      <c r="AL643" s="26">
        <f>AJ643*(AK643/100)</f>
        <v>0</v>
      </c>
    </row>
    <row r="644" spans="1:38" x14ac:dyDescent="0.35">
      <c r="A644" s="23"/>
      <c r="B644" s="24"/>
      <c r="C644" s="23"/>
      <c r="D644" s="23"/>
      <c r="E644" s="23">
        <v>328</v>
      </c>
      <c r="F644" s="23" t="s">
        <v>2292</v>
      </c>
      <c r="G644" s="24" t="s">
        <v>2293</v>
      </c>
      <c r="H644" s="23" t="s">
        <v>42</v>
      </c>
      <c r="I644" s="23" t="s">
        <v>2294</v>
      </c>
      <c r="J644" s="23">
        <v>1</v>
      </c>
      <c r="K644" s="23">
        <v>0</v>
      </c>
      <c r="L644" s="23">
        <v>10</v>
      </c>
      <c r="M644" s="23" t="s">
        <v>58</v>
      </c>
      <c r="N644" s="25">
        <f t="shared" si="36"/>
        <v>410</v>
      </c>
      <c r="O644" s="26">
        <v>500</v>
      </c>
      <c r="P644" s="26">
        <f t="shared" si="37"/>
        <v>205000</v>
      </c>
      <c r="Q644" s="23"/>
      <c r="R644" s="23"/>
      <c r="S644" s="27"/>
      <c r="T644" s="23"/>
      <c r="U644" s="23"/>
      <c r="V644" s="24"/>
      <c r="W644" s="23"/>
      <c r="X644" s="23"/>
      <c r="Y644" s="23"/>
      <c r="Z644" s="23"/>
      <c r="AA644" s="28"/>
      <c r="AB644" s="26"/>
      <c r="AC644" s="26"/>
      <c r="AD644" s="28"/>
      <c r="AE644" s="28"/>
      <c r="AF644" s="26"/>
      <c r="AG644" s="26">
        <f>AF644+P644</f>
        <v>205000</v>
      </c>
      <c r="AH644" s="26">
        <f>AG644</f>
        <v>205000</v>
      </c>
      <c r="AI644" s="26">
        <v>50000000</v>
      </c>
      <c r="AJ644" s="26">
        <f t="shared" si="38"/>
        <v>0</v>
      </c>
      <c r="AK644" s="26">
        <v>0.01</v>
      </c>
      <c r="AL644" s="26">
        <f>AJ644*(AK644/100)</f>
        <v>0</v>
      </c>
    </row>
    <row r="645" spans="1:38" x14ac:dyDescent="0.35">
      <c r="A645" s="23"/>
      <c r="B645" s="24"/>
      <c r="C645" s="23"/>
      <c r="D645" s="23"/>
      <c r="E645" s="23">
        <v>329</v>
      </c>
      <c r="F645" s="23" t="s">
        <v>2295</v>
      </c>
      <c r="G645" s="24" t="s">
        <v>2296</v>
      </c>
      <c r="H645" s="23" t="s">
        <v>42</v>
      </c>
      <c r="I645" s="23" t="s">
        <v>2297</v>
      </c>
      <c r="J645" s="23">
        <v>0</v>
      </c>
      <c r="K645" s="23">
        <v>0</v>
      </c>
      <c r="L645" s="23">
        <v>96</v>
      </c>
      <c r="M645" s="23" t="s">
        <v>44</v>
      </c>
      <c r="N645" s="25">
        <f t="shared" si="36"/>
        <v>96</v>
      </c>
      <c r="O645" s="26">
        <v>1300</v>
      </c>
      <c r="P645" s="26">
        <f t="shared" si="37"/>
        <v>124800</v>
      </c>
      <c r="Q645" s="23">
        <v>1</v>
      </c>
      <c r="R645" s="23" t="s">
        <v>2285</v>
      </c>
      <c r="S645" s="27" t="s">
        <v>2286</v>
      </c>
      <c r="T645" s="23" t="s">
        <v>2287</v>
      </c>
      <c r="U645" s="23" t="s">
        <v>2298</v>
      </c>
      <c r="V645" s="24" t="s">
        <v>2299</v>
      </c>
      <c r="W645" s="23" t="s">
        <v>47</v>
      </c>
      <c r="X645" s="23" t="s">
        <v>48</v>
      </c>
      <c r="Y645" s="23" t="s">
        <v>49</v>
      </c>
      <c r="Z645" s="23">
        <v>81</v>
      </c>
      <c r="AA645" s="28">
        <v>100</v>
      </c>
      <c r="AB645" s="26">
        <v>6550</v>
      </c>
      <c r="AC645" s="26">
        <f>Z645*AB645</f>
        <v>530550</v>
      </c>
      <c r="AD645" s="28">
        <v>7</v>
      </c>
      <c r="AE645" s="28">
        <v>7</v>
      </c>
      <c r="AF645" s="26">
        <f>(AC645*(100-AE645))/100</f>
        <v>493411.5</v>
      </c>
      <c r="AG645" s="26">
        <f>P645+AF645</f>
        <v>618211.5</v>
      </c>
      <c r="AH645" s="26">
        <f>(AG645*AA645)/100</f>
        <v>618211.5</v>
      </c>
      <c r="AI645" s="26">
        <v>50000000</v>
      </c>
      <c r="AJ645" s="26">
        <f t="shared" si="38"/>
        <v>0</v>
      </c>
      <c r="AK645" s="26">
        <v>0.02</v>
      </c>
      <c r="AL645" s="26">
        <f>ROUND(AJ645*(AK645/100),2)</f>
        <v>0</v>
      </c>
    </row>
    <row r="646" spans="1:38" x14ac:dyDescent="0.35">
      <c r="A646" s="23"/>
      <c r="B646" s="24"/>
      <c r="C646" s="23"/>
      <c r="D646" s="23"/>
      <c r="E646" s="23">
        <v>330</v>
      </c>
      <c r="F646" s="23" t="s">
        <v>2300</v>
      </c>
      <c r="G646" s="24" t="s">
        <v>2301</v>
      </c>
      <c r="H646" s="23" t="s">
        <v>129</v>
      </c>
      <c r="I646" s="23" t="s">
        <v>2302</v>
      </c>
      <c r="J646" s="23">
        <v>4</v>
      </c>
      <c r="K646" s="23">
        <v>3</v>
      </c>
      <c r="L646" s="23">
        <v>78</v>
      </c>
      <c r="M646" s="23" t="s">
        <v>58</v>
      </c>
      <c r="N646" s="25">
        <f t="shared" si="36"/>
        <v>1978</v>
      </c>
      <c r="O646" s="26">
        <v>180</v>
      </c>
      <c r="P646" s="26">
        <f t="shared" si="37"/>
        <v>356040</v>
      </c>
      <c r="Q646" s="23"/>
      <c r="R646" s="23"/>
      <c r="S646" s="27"/>
      <c r="T646" s="23"/>
      <c r="U646" s="23"/>
      <c r="V646" s="24"/>
      <c r="W646" s="23"/>
      <c r="X646" s="23"/>
      <c r="Y646" s="23"/>
      <c r="Z646" s="23"/>
      <c r="AA646" s="28"/>
      <c r="AB646" s="26"/>
      <c r="AC646" s="26"/>
      <c r="AD646" s="28"/>
      <c r="AE646" s="28"/>
      <c r="AF646" s="26"/>
      <c r="AG646" s="26">
        <f>AF646+P646</f>
        <v>356040</v>
      </c>
      <c r="AH646" s="26">
        <f>AG646</f>
        <v>356040</v>
      </c>
      <c r="AI646" s="26">
        <v>0</v>
      </c>
      <c r="AJ646" s="26">
        <f t="shared" si="38"/>
        <v>356040</v>
      </c>
      <c r="AK646" s="26">
        <v>0.01</v>
      </c>
      <c r="AL646" s="26">
        <f>AJ646*(AK646/100)</f>
        <v>35.603999999999999</v>
      </c>
    </row>
    <row r="647" spans="1:38" x14ac:dyDescent="0.35">
      <c r="A647" s="23"/>
      <c r="B647" s="24"/>
      <c r="C647" s="23"/>
      <c r="D647" s="23"/>
      <c r="E647" s="23">
        <v>331</v>
      </c>
      <c r="F647" s="23" t="s">
        <v>2303</v>
      </c>
      <c r="G647" s="24" t="s">
        <v>2304</v>
      </c>
      <c r="H647" s="23" t="s">
        <v>42</v>
      </c>
      <c r="I647" s="23" t="s">
        <v>2305</v>
      </c>
      <c r="J647" s="23">
        <v>5</v>
      </c>
      <c r="K647" s="23">
        <v>0</v>
      </c>
      <c r="L647" s="23">
        <v>89</v>
      </c>
      <c r="M647" s="23" t="s">
        <v>58</v>
      </c>
      <c r="N647" s="25">
        <f t="shared" si="36"/>
        <v>2089</v>
      </c>
      <c r="O647" s="26">
        <v>180</v>
      </c>
      <c r="P647" s="26">
        <f t="shared" si="37"/>
        <v>376020</v>
      </c>
      <c r="Q647" s="23"/>
      <c r="R647" s="23"/>
      <c r="S647" s="27"/>
      <c r="T647" s="23"/>
      <c r="U647" s="23"/>
      <c r="V647" s="24"/>
      <c r="W647" s="23"/>
      <c r="X647" s="23"/>
      <c r="Y647" s="23"/>
      <c r="Z647" s="23"/>
      <c r="AA647" s="28"/>
      <c r="AB647" s="26"/>
      <c r="AC647" s="26"/>
      <c r="AD647" s="28"/>
      <c r="AE647" s="28"/>
      <c r="AF647" s="26"/>
      <c r="AG647" s="26">
        <f>AF647+P647</f>
        <v>376020</v>
      </c>
      <c r="AH647" s="26">
        <f>AG647</f>
        <v>376020</v>
      </c>
      <c r="AI647" s="26">
        <v>50000000</v>
      </c>
      <c r="AJ647" s="26">
        <f t="shared" si="38"/>
        <v>0</v>
      </c>
      <c r="AK647" s="26">
        <v>0.01</v>
      </c>
      <c r="AL647" s="26">
        <f>AJ647*(AK647/100)</f>
        <v>0</v>
      </c>
    </row>
    <row r="648" spans="1:38" x14ac:dyDescent="0.35">
      <c r="A648" s="23"/>
      <c r="B648" s="24"/>
      <c r="C648" s="23"/>
      <c r="D648" s="23"/>
      <c r="E648" s="23">
        <v>332</v>
      </c>
      <c r="F648" s="23" t="s">
        <v>2306</v>
      </c>
      <c r="G648" s="24" t="s">
        <v>2307</v>
      </c>
      <c r="H648" s="23" t="s">
        <v>42</v>
      </c>
      <c r="I648" s="23" t="s">
        <v>2308</v>
      </c>
      <c r="J648" s="23">
        <v>0</v>
      </c>
      <c r="K648" s="23">
        <v>3</v>
      </c>
      <c r="L648" s="23">
        <v>10</v>
      </c>
      <c r="M648" s="23" t="s">
        <v>58</v>
      </c>
      <c r="N648" s="25">
        <f t="shared" si="36"/>
        <v>310</v>
      </c>
      <c r="O648" s="26">
        <v>180</v>
      </c>
      <c r="P648" s="26">
        <f t="shared" si="37"/>
        <v>55800</v>
      </c>
      <c r="Q648" s="23"/>
      <c r="R648" s="23"/>
      <c r="S648" s="27"/>
      <c r="T648" s="23"/>
      <c r="U648" s="23"/>
      <c r="V648" s="24"/>
      <c r="W648" s="23"/>
      <c r="X648" s="23"/>
      <c r="Y648" s="23"/>
      <c r="Z648" s="23"/>
      <c r="AA648" s="28"/>
      <c r="AB648" s="26"/>
      <c r="AC648" s="26"/>
      <c r="AD648" s="28"/>
      <c r="AE648" s="28"/>
      <c r="AF648" s="26"/>
      <c r="AG648" s="26">
        <f>AF648+P648</f>
        <v>55800</v>
      </c>
      <c r="AH648" s="26">
        <f>AG648</f>
        <v>55800</v>
      </c>
      <c r="AI648" s="26">
        <v>50000000</v>
      </c>
      <c r="AJ648" s="26">
        <f t="shared" si="38"/>
        <v>0</v>
      </c>
      <c r="AK648" s="26">
        <v>0.01</v>
      </c>
      <c r="AL648" s="26">
        <f>AJ648*(AK648/100)</f>
        <v>0</v>
      </c>
    </row>
    <row r="649" spans="1:38" x14ac:dyDescent="0.35">
      <c r="A649" s="23"/>
      <c r="B649" s="24"/>
      <c r="C649" s="23"/>
      <c r="D649" s="23"/>
      <c r="E649" s="23">
        <v>333</v>
      </c>
      <c r="F649" s="23" t="s">
        <v>2309</v>
      </c>
      <c r="G649" s="24" t="s">
        <v>2310</v>
      </c>
      <c r="H649" s="23" t="s">
        <v>42</v>
      </c>
      <c r="I649" s="23" t="s">
        <v>2311</v>
      </c>
      <c r="J649" s="23">
        <v>2</v>
      </c>
      <c r="K649" s="23">
        <v>0</v>
      </c>
      <c r="L649" s="23">
        <v>60</v>
      </c>
      <c r="M649" s="23" t="s">
        <v>58</v>
      </c>
      <c r="N649" s="25">
        <f t="shared" si="36"/>
        <v>860</v>
      </c>
      <c r="O649" s="26">
        <v>180</v>
      </c>
      <c r="P649" s="26">
        <f t="shared" si="37"/>
        <v>154800</v>
      </c>
      <c r="Q649" s="23"/>
      <c r="R649" s="23"/>
      <c r="S649" s="27"/>
      <c r="T649" s="23"/>
      <c r="U649" s="23"/>
      <c r="V649" s="24"/>
      <c r="W649" s="23"/>
      <c r="X649" s="23"/>
      <c r="Y649" s="23"/>
      <c r="Z649" s="23"/>
      <c r="AA649" s="28"/>
      <c r="AB649" s="26"/>
      <c r="AC649" s="26"/>
      <c r="AD649" s="28"/>
      <c r="AE649" s="28"/>
      <c r="AF649" s="26"/>
      <c r="AG649" s="26">
        <f>AF649+P649</f>
        <v>154800</v>
      </c>
      <c r="AH649" s="26">
        <f>AG649</f>
        <v>154800</v>
      </c>
      <c r="AI649" s="26">
        <v>50000000</v>
      </c>
      <c r="AJ649" s="26">
        <f t="shared" si="38"/>
        <v>0</v>
      </c>
      <c r="AK649" s="26">
        <v>0.01</v>
      </c>
      <c r="AL649" s="26">
        <f>AJ649*(AK649/100)</f>
        <v>0</v>
      </c>
    </row>
    <row r="650" spans="1:38" x14ac:dyDescent="0.35">
      <c r="A650" s="23"/>
      <c r="B650" s="24"/>
      <c r="C650" s="23"/>
      <c r="D650" s="23"/>
      <c r="E650" s="23"/>
      <c r="F650" s="23"/>
      <c r="G650" s="24"/>
      <c r="H650" s="23"/>
      <c r="I650" s="23"/>
      <c r="J650" s="23"/>
      <c r="K650" s="23"/>
      <c r="L650" s="23"/>
      <c r="M650" s="23"/>
      <c r="N650" s="25"/>
      <c r="O650" s="26"/>
      <c r="P650" s="26"/>
      <c r="Q650" s="23"/>
      <c r="R650" s="23"/>
      <c r="S650" s="27"/>
      <c r="T650" s="23"/>
      <c r="U650" s="23"/>
      <c r="V650" s="24"/>
      <c r="W650" s="23"/>
      <c r="X650" s="23"/>
      <c r="Y650" s="23"/>
      <c r="Z650" s="23"/>
      <c r="AA650" s="28"/>
      <c r="AB650" s="26"/>
      <c r="AC650" s="26"/>
      <c r="AD650" s="28"/>
      <c r="AE650" s="28"/>
      <c r="AF650" s="26"/>
      <c r="AG650" s="26" t="s">
        <v>50</v>
      </c>
      <c r="AH650" s="26">
        <f>SUM(AH643:AH649)</f>
        <v>2328951.5</v>
      </c>
      <c r="AI650" s="26"/>
      <c r="AJ650" s="26">
        <f>SUM(AJ643:AJ649)</f>
        <v>356040</v>
      </c>
      <c r="AK650" s="26"/>
      <c r="AL650" s="26">
        <f>SUM(AL643:AL649)</f>
        <v>35.603999999999999</v>
      </c>
    </row>
    <row r="651" spans="1:38" x14ac:dyDescent="0.35">
      <c r="A651" s="23" t="s">
        <v>2312</v>
      </c>
      <c r="B651" s="24" t="s">
        <v>2313</v>
      </c>
      <c r="C651" s="23" t="s">
        <v>2314</v>
      </c>
      <c r="D651" s="23" t="s">
        <v>2315</v>
      </c>
      <c r="E651" s="23">
        <v>334</v>
      </c>
      <c r="F651" s="23" t="s">
        <v>2316</v>
      </c>
      <c r="G651" s="24" t="s">
        <v>2317</v>
      </c>
      <c r="H651" s="23" t="s">
        <v>42</v>
      </c>
      <c r="I651" s="23" t="s">
        <v>2318</v>
      </c>
      <c r="J651" s="23">
        <v>1</v>
      </c>
      <c r="K651" s="23">
        <v>3</v>
      </c>
      <c r="L651" s="23">
        <v>22</v>
      </c>
      <c r="M651" s="23" t="s">
        <v>58</v>
      </c>
      <c r="N651" s="25">
        <f t="shared" ref="N651:N658" si="39">((J651*400)+(K651*100))+L651</f>
        <v>722</v>
      </c>
      <c r="O651" s="26">
        <v>390</v>
      </c>
      <c r="P651" s="26">
        <f t="shared" ref="P651:P658" si="40">N651*O651</f>
        <v>281580</v>
      </c>
      <c r="Q651" s="23"/>
      <c r="R651" s="23"/>
      <c r="S651" s="27"/>
      <c r="T651" s="23"/>
      <c r="U651" s="23"/>
      <c r="V651" s="24"/>
      <c r="W651" s="23"/>
      <c r="X651" s="23"/>
      <c r="Y651" s="23"/>
      <c r="Z651" s="23"/>
      <c r="AA651" s="28"/>
      <c r="AB651" s="26"/>
      <c r="AC651" s="26"/>
      <c r="AD651" s="28"/>
      <c r="AE651" s="28"/>
      <c r="AF651" s="26"/>
      <c r="AG651" s="26">
        <f t="shared" ref="AG651:AG656" si="41">AF651+P651</f>
        <v>281580</v>
      </c>
      <c r="AH651" s="26">
        <f t="shared" ref="AH651:AH656" si="42">AG651</f>
        <v>281580</v>
      </c>
      <c r="AI651" s="26">
        <v>50000000</v>
      </c>
      <c r="AJ651" s="26">
        <f t="shared" ref="AJ651:AJ658" si="43">IF((AI651-AH651) &gt; 1,0,IF((AI651-AH651)&lt;0,AH651-AI651,AI651-AH651))</f>
        <v>0</v>
      </c>
      <c r="AK651" s="26">
        <v>0.01</v>
      </c>
      <c r="AL651" s="26">
        <f t="shared" ref="AL651:AL656" si="44">AJ651*(AK651/100)</f>
        <v>0</v>
      </c>
    </row>
    <row r="652" spans="1:38" x14ac:dyDescent="0.35">
      <c r="A652" s="23"/>
      <c r="B652" s="24"/>
      <c r="C652" s="23"/>
      <c r="D652" s="23"/>
      <c r="E652" s="23">
        <v>335</v>
      </c>
      <c r="F652" s="23" t="s">
        <v>2319</v>
      </c>
      <c r="G652" s="24" t="s">
        <v>2320</v>
      </c>
      <c r="H652" s="23" t="s">
        <v>42</v>
      </c>
      <c r="I652" s="23" t="s">
        <v>2321</v>
      </c>
      <c r="J652" s="23">
        <v>4</v>
      </c>
      <c r="K652" s="23">
        <v>1</v>
      </c>
      <c r="L652" s="23">
        <v>29</v>
      </c>
      <c r="M652" s="23" t="s">
        <v>58</v>
      </c>
      <c r="N652" s="25">
        <f t="shared" si="39"/>
        <v>1729</v>
      </c>
      <c r="O652" s="26">
        <v>180</v>
      </c>
      <c r="P652" s="26">
        <f t="shared" si="40"/>
        <v>311220</v>
      </c>
      <c r="Q652" s="23"/>
      <c r="R652" s="23"/>
      <c r="S652" s="27"/>
      <c r="T652" s="23"/>
      <c r="U652" s="23"/>
      <c r="V652" s="24"/>
      <c r="W652" s="23"/>
      <c r="X652" s="23"/>
      <c r="Y652" s="23"/>
      <c r="Z652" s="23"/>
      <c r="AA652" s="28"/>
      <c r="AB652" s="26"/>
      <c r="AC652" s="26"/>
      <c r="AD652" s="28"/>
      <c r="AE652" s="28"/>
      <c r="AF652" s="26"/>
      <c r="AG652" s="26">
        <f t="shared" si="41"/>
        <v>311220</v>
      </c>
      <c r="AH652" s="26">
        <f t="shared" si="42"/>
        <v>311220</v>
      </c>
      <c r="AI652" s="26">
        <v>50000000</v>
      </c>
      <c r="AJ652" s="26">
        <f t="shared" si="43"/>
        <v>0</v>
      </c>
      <c r="AK652" s="26">
        <v>0.01</v>
      </c>
      <c r="AL652" s="26">
        <f t="shared" si="44"/>
        <v>0</v>
      </c>
    </row>
    <row r="653" spans="1:38" x14ac:dyDescent="0.35">
      <c r="A653" s="23"/>
      <c r="B653" s="24"/>
      <c r="C653" s="23"/>
      <c r="D653" s="23"/>
      <c r="E653" s="23">
        <v>336</v>
      </c>
      <c r="F653" s="23" t="s">
        <v>2322</v>
      </c>
      <c r="G653" s="24" t="s">
        <v>2323</v>
      </c>
      <c r="H653" s="23" t="s">
        <v>42</v>
      </c>
      <c r="I653" s="23" t="s">
        <v>2324</v>
      </c>
      <c r="J653" s="23">
        <v>2</v>
      </c>
      <c r="K653" s="23">
        <v>1</v>
      </c>
      <c r="L653" s="23">
        <v>56.2</v>
      </c>
      <c r="M653" s="23" t="s">
        <v>58</v>
      </c>
      <c r="N653" s="25">
        <f t="shared" si="39"/>
        <v>956.2</v>
      </c>
      <c r="O653" s="26">
        <v>440</v>
      </c>
      <c r="P653" s="26">
        <f t="shared" si="40"/>
        <v>420728</v>
      </c>
      <c r="Q653" s="23"/>
      <c r="R653" s="23"/>
      <c r="S653" s="27"/>
      <c r="T653" s="23"/>
      <c r="U653" s="23"/>
      <c r="V653" s="24"/>
      <c r="W653" s="23"/>
      <c r="X653" s="23"/>
      <c r="Y653" s="23"/>
      <c r="Z653" s="23"/>
      <c r="AA653" s="28"/>
      <c r="AB653" s="26"/>
      <c r="AC653" s="26"/>
      <c r="AD653" s="28"/>
      <c r="AE653" s="28"/>
      <c r="AF653" s="26"/>
      <c r="AG653" s="26">
        <f t="shared" si="41"/>
        <v>420728</v>
      </c>
      <c r="AH653" s="26">
        <f t="shared" si="42"/>
        <v>420728</v>
      </c>
      <c r="AI653" s="26">
        <v>50000000</v>
      </c>
      <c r="AJ653" s="26">
        <f t="shared" si="43"/>
        <v>0</v>
      </c>
      <c r="AK653" s="26">
        <v>0.01</v>
      </c>
      <c r="AL653" s="26">
        <f t="shared" si="44"/>
        <v>0</v>
      </c>
    </row>
    <row r="654" spans="1:38" x14ac:dyDescent="0.35">
      <c r="A654" s="23"/>
      <c r="B654" s="24"/>
      <c r="C654" s="23"/>
      <c r="D654" s="23"/>
      <c r="E654" s="23">
        <v>337</v>
      </c>
      <c r="F654" s="23" t="s">
        <v>2325</v>
      </c>
      <c r="G654" s="24" t="s">
        <v>2326</v>
      </c>
      <c r="H654" s="23" t="s">
        <v>42</v>
      </c>
      <c r="I654" s="23" t="s">
        <v>2327</v>
      </c>
      <c r="J654" s="23">
        <v>7</v>
      </c>
      <c r="K654" s="23">
        <v>3</v>
      </c>
      <c r="L654" s="23">
        <v>36</v>
      </c>
      <c r="M654" s="23" t="s">
        <v>58</v>
      </c>
      <c r="N654" s="25">
        <f t="shared" si="39"/>
        <v>3136</v>
      </c>
      <c r="O654" s="26">
        <v>180</v>
      </c>
      <c r="P654" s="26">
        <f t="shared" si="40"/>
        <v>564480</v>
      </c>
      <c r="Q654" s="23"/>
      <c r="R654" s="23"/>
      <c r="S654" s="27"/>
      <c r="T654" s="23"/>
      <c r="U654" s="23"/>
      <c r="V654" s="24"/>
      <c r="W654" s="23"/>
      <c r="X654" s="23"/>
      <c r="Y654" s="23"/>
      <c r="Z654" s="23"/>
      <c r="AA654" s="28"/>
      <c r="AB654" s="26"/>
      <c r="AC654" s="26"/>
      <c r="AD654" s="28"/>
      <c r="AE654" s="28"/>
      <c r="AF654" s="26"/>
      <c r="AG654" s="26">
        <f t="shared" si="41"/>
        <v>564480</v>
      </c>
      <c r="AH654" s="26">
        <f t="shared" si="42"/>
        <v>564480</v>
      </c>
      <c r="AI654" s="26">
        <v>50000000</v>
      </c>
      <c r="AJ654" s="26">
        <f t="shared" si="43"/>
        <v>0</v>
      </c>
      <c r="AK654" s="26">
        <v>0.01</v>
      </c>
      <c r="AL654" s="26">
        <f t="shared" si="44"/>
        <v>0</v>
      </c>
    </row>
    <row r="655" spans="1:38" x14ac:dyDescent="0.35">
      <c r="A655" s="23"/>
      <c r="B655" s="24"/>
      <c r="C655" s="23"/>
      <c r="D655" s="23"/>
      <c r="E655" s="23">
        <v>338</v>
      </c>
      <c r="F655" s="23" t="s">
        <v>2328</v>
      </c>
      <c r="G655" s="24" t="s">
        <v>2329</v>
      </c>
      <c r="H655" s="23" t="s">
        <v>42</v>
      </c>
      <c r="I655" s="23" t="s">
        <v>2330</v>
      </c>
      <c r="J655" s="23">
        <v>2</v>
      </c>
      <c r="K655" s="23">
        <v>1</v>
      </c>
      <c r="L655" s="23">
        <v>36</v>
      </c>
      <c r="M655" s="23" t="s">
        <v>58</v>
      </c>
      <c r="N655" s="25">
        <f t="shared" si="39"/>
        <v>936</v>
      </c>
      <c r="O655" s="26">
        <v>180</v>
      </c>
      <c r="P655" s="26">
        <f t="shared" si="40"/>
        <v>168480</v>
      </c>
      <c r="Q655" s="23"/>
      <c r="R655" s="23"/>
      <c r="S655" s="27"/>
      <c r="T655" s="23"/>
      <c r="U655" s="23"/>
      <c r="V655" s="24"/>
      <c r="W655" s="23"/>
      <c r="X655" s="23"/>
      <c r="Y655" s="23"/>
      <c r="Z655" s="23"/>
      <c r="AA655" s="28"/>
      <c r="AB655" s="26"/>
      <c r="AC655" s="26"/>
      <c r="AD655" s="28"/>
      <c r="AE655" s="28"/>
      <c r="AF655" s="26"/>
      <c r="AG655" s="26">
        <f t="shared" si="41"/>
        <v>168480</v>
      </c>
      <c r="AH655" s="26">
        <f t="shared" si="42"/>
        <v>168480</v>
      </c>
      <c r="AI655" s="26">
        <v>50000000</v>
      </c>
      <c r="AJ655" s="26">
        <f t="shared" si="43"/>
        <v>0</v>
      </c>
      <c r="AK655" s="26">
        <v>0.01</v>
      </c>
      <c r="AL655" s="26">
        <f t="shared" si="44"/>
        <v>0</v>
      </c>
    </row>
    <row r="656" spans="1:38" x14ac:dyDescent="0.35">
      <c r="A656" s="23"/>
      <c r="B656" s="24"/>
      <c r="C656" s="23"/>
      <c r="D656" s="23"/>
      <c r="E656" s="23">
        <v>339</v>
      </c>
      <c r="F656" s="23" t="s">
        <v>2331</v>
      </c>
      <c r="G656" s="24" t="s">
        <v>2332</v>
      </c>
      <c r="H656" s="23" t="s">
        <v>42</v>
      </c>
      <c r="I656" s="23" t="s">
        <v>2333</v>
      </c>
      <c r="J656" s="23">
        <v>8</v>
      </c>
      <c r="K656" s="23">
        <v>2</v>
      </c>
      <c r="L656" s="23">
        <v>63</v>
      </c>
      <c r="M656" s="23" t="s">
        <v>58</v>
      </c>
      <c r="N656" s="25">
        <f t="shared" si="39"/>
        <v>3463</v>
      </c>
      <c r="O656" s="26">
        <v>180</v>
      </c>
      <c r="P656" s="26">
        <f t="shared" si="40"/>
        <v>623340</v>
      </c>
      <c r="Q656" s="23"/>
      <c r="R656" s="23"/>
      <c r="S656" s="27"/>
      <c r="T656" s="23"/>
      <c r="U656" s="23"/>
      <c r="V656" s="24"/>
      <c r="W656" s="23"/>
      <c r="X656" s="23"/>
      <c r="Y656" s="23"/>
      <c r="Z656" s="23"/>
      <c r="AA656" s="28"/>
      <c r="AB656" s="26"/>
      <c r="AC656" s="26"/>
      <c r="AD656" s="28"/>
      <c r="AE656" s="28"/>
      <c r="AF656" s="26"/>
      <c r="AG656" s="26">
        <f t="shared" si="41"/>
        <v>623340</v>
      </c>
      <c r="AH656" s="26">
        <f t="shared" si="42"/>
        <v>623340</v>
      </c>
      <c r="AI656" s="26">
        <v>50000000</v>
      </c>
      <c r="AJ656" s="26">
        <f t="shared" si="43"/>
        <v>0</v>
      </c>
      <c r="AK656" s="26">
        <v>0.01</v>
      </c>
      <c r="AL656" s="26">
        <f t="shared" si="44"/>
        <v>0</v>
      </c>
    </row>
    <row r="657" spans="1:38" x14ac:dyDescent="0.35">
      <c r="A657" s="23"/>
      <c r="B657" s="24"/>
      <c r="C657" s="23"/>
      <c r="D657" s="23"/>
      <c r="E657" s="23">
        <v>340</v>
      </c>
      <c r="F657" s="23" t="s">
        <v>2334</v>
      </c>
      <c r="G657" s="24" t="s">
        <v>2335</v>
      </c>
      <c r="H657" s="23" t="s">
        <v>42</v>
      </c>
      <c r="I657" s="23" t="s">
        <v>2336</v>
      </c>
      <c r="J657" s="23">
        <v>0</v>
      </c>
      <c r="K657" s="23">
        <v>1</v>
      </c>
      <c r="L657" s="23">
        <v>65.400000000000006</v>
      </c>
      <c r="M657" s="23" t="s">
        <v>44</v>
      </c>
      <c r="N657" s="25">
        <f t="shared" si="39"/>
        <v>165.4</v>
      </c>
      <c r="O657" s="26">
        <v>2000</v>
      </c>
      <c r="P657" s="26">
        <f t="shared" si="40"/>
        <v>330800</v>
      </c>
      <c r="Q657" s="23">
        <v>1</v>
      </c>
      <c r="R657" s="23" t="s">
        <v>2312</v>
      </c>
      <c r="S657" s="27" t="s">
        <v>2313</v>
      </c>
      <c r="T657" s="23" t="s">
        <v>2314</v>
      </c>
      <c r="U657" s="23" t="s">
        <v>2337</v>
      </c>
      <c r="V657" s="24" t="s">
        <v>2338</v>
      </c>
      <c r="W657" s="23" t="s">
        <v>47</v>
      </c>
      <c r="X657" s="23" t="s">
        <v>206</v>
      </c>
      <c r="Y657" s="23" t="s">
        <v>49</v>
      </c>
      <c r="Z657" s="23">
        <v>54</v>
      </c>
      <c r="AA657" s="28">
        <v>100</v>
      </c>
      <c r="AB657" s="26">
        <v>6550</v>
      </c>
      <c r="AC657" s="26">
        <f>Z657*AB657</f>
        <v>353700</v>
      </c>
      <c r="AD657" s="28">
        <v>7</v>
      </c>
      <c r="AE657" s="28">
        <v>18</v>
      </c>
      <c r="AF657" s="26">
        <f>(AC657*(100-AE657))/100</f>
        <v>290034</v>
      </c>
      <c r="AG657" s="26">
        <f>P657+AF657</f>
        <v>620834</v>
      </c>
      <c r="AH657" s="26">
        <f>(AG657*AA657)/100</f>
        <v>620834</v>
      </c>
      <c r="AI657" s="26">
        <v>50000000</v>
      </c>
      <c r="AJ657" s="26">
        <f t="shared" si="43"/>
        <v>0</v>
      </c>
      <c r="AK657" s="26">
        <v>0.02</v>
      </c>
      <c r="AL657" s="26">
        <f>ROUND(AJ657*(AK657/100),2)</f>
        <v>0</v>
      </c>
    </row>
    <row r="658" spans="1:38" x14ac:dyDescent="0.35">
      <c r="A658" s="23"/>
      <c r="B658" s="24"/>
      <c r="C658" s="23"/>
      <c r="D658" s="23"/>
      <c r="E658" s="23">
        <v>341</v>
      </c>
      <c r="F658" s="23" t="s">
        <v>2339</v>
      </c>
      <c r="G658" s="24" t="s">
        <v>2340</v>
      </c>
      <c r="H658" s="23" t="s">
        <v>42</v>
      </c>
      <c r="I658" s="23" t="s">
        <v>2341</v>
      </c>
      <c r="J658" s="23">
        <v>0</v>
      </c>
      <c r="K658" s="23">
        <v>2</v>
      </c>
      <c r="L658" s="23">
        <v>70.2</v>
      </c>
      <c r="M658" s="23" t="s">
        <v>44</v>
      </c>
      <c r="N658" s="25">
        <f t="shared" si="39"/>
        <v>270.2</v>
      </c>
      <c r="O658" s="26">
        <v>450</v>
      </c>
      <c r="P658" s="26">
        <f t="shared" si="40"/>
        <v>121590</v>
      </c>
      <c r="Q658" s="23">
        <v>1</v>
      </c>
      <c r="R658" s="23" t="s">
        <v>2312</v>
      </c>
      <c r="S658" s="27" t="s">
        <v>2313</v>
      </c>
      <c r="T658" s="23" t="s">
        <v>2314</v>
      </c>
      <c r="U658" s="23" t="s">
        <v>2337</v>
      </c>
      <c r="V658" s="24" t="s">
        <v>2342</v>
      </c>
      <c r="W658" s="23" t="s">
        <v>47</v>
      </c>
      <c r="X658" s="23" t="s">
        <v>206</v>
      </c>
      <c r="Y658" s="23" t="s">
        <v>49</v>
      </c>
      <c r="Z658" s="23">
        <v>54</v>
      </c>
      <c r="AA658" s="28">
        <v>100</v>
      </c>
      <c r="AB658" s="26">
        <v>6550</v>
      </c>
      <c r="AC658" s="26">
        <f>Z658*AB658</f>
        <v>353700</v>
      </c>
      <c r="AD658" s="28">
        <v>24</v>
      </c>
      <c r="AE658" s="28">
        <v>85</v>
      </c>
      <c r="AF658" s="26">
        <f>(AC658*(100-AE658))/100</f>
        <v>53055</v>
      </c>
      <c r="AG658" s="26">
        <f>P658+AF658</f>
        <v>174645</v>
      </c>
      <c r="AH658" s="26">
        <f>(AG658*AA658)/100</f>
        <v>174645</v>
      </c>
      <c r="AI658" s="26">
        <v>50000000</v>
      </c>
      <c r="AJ658" s="26">
        <f t="shared" si="43"/>
        <v>0</v>
      </c>
      <c r="AK658" s="26">
        <v>0.02</v>
      </c>
      <c r="AL658" s="26">
        <f>ROUND(AJ658*(AK658/100),2)</f>
        <v>0</v>
      </c>
    </row>
    <row r="659" spans="1:38" x14ac:dyDescent="0.35">
      <c r="A659" s="23"/>
      <c r="B659" s="24"/>
      <c r="C659" s="23"/>
      <c r="D659" s="23"/>
      <c r="E659" s="23"/>
      <c r="F659" s="23"/>
      <c r="G659" s="24"/>
      <c r="H659" s="23"/>
      <c r="I659" s="23"/>
      <c r="J659" s="23"/>
      <c r="K659" s="23"/>
      <c r="L659" s="23"/>
      <c r="M659" s="23"/>
      <c r="N659" s="25"/>
      <c r="O659" s="26"/>
      <c r="P659" s="26"/>
      <c r="Q659" s="23"/>
      <c r="R659" s="23"/>
      <c r="S659" s="27"/>
      <c r="T659" s="23"/>
      <c r="U659" s="23"/>
      <c r="V659" s="24"/>
      <c r="W659" s="23"/>
      <c r="X659" s="23"/>
      <c r="Y659" s="23"/>
      <c r="Z659" s="23"/>
      <c r="AA659" s="28"/>
      <c r="AB659" s="26"/>
      <c r="AC659" s="26"/>
      <c r="AD659" s="28"/>
      <c r="AE659" s="28"/>
      <c r="AF659" s="26"/>
      <c r="AG659" s="26" t="s">
        <v>50</v>
      </c>
      <c r="AH659" s="26">
        <f>SUM(AH651:AH658)</f>
        <v>3165307</v>
      </c>
      <c r="AI659" s="26"/>
      <c r="AJ659" s="26">
        <f>SUM(AJ651:AJ658)</f>
        <v>0</v>
      </c>
      <c r="AK659" s="26"/>
      <c r="AL659" s="26">
        <f>SUM(AL651:AL658)</f>
        <v>0</v>
      </c>
    </row>
    <row r="660" spans="1:38" x14ac:dyDescent="0.35">
      <c r="A660" s="23" t="s">
        <v>2343</v>
      </c>
      <c r="B660" s="24" t="s">
        <v>2344</v>
      </c>
      <c r="C660" s="23" t="s">
        <v>2345</v>
      </c>
      <c r="D660" s="23" t="s">
        <v>2346</v>
      </c>
      <c r="E660" s="23">
        <v>342</v>
      </c>
      <c r="F660" s="23" t="s">
        <v>2347</v>
      </c>
      <c r="G660" s="24" t="s">
        <v>2348</v>
      </c>
      <c r="H660" s="23" t="s">
        <v>42</v>
      </c>
      <c r="I660" s="23" t="s">
        <v>2349</v>
      </c>
      <c r="J660" s="23">
        <v>0</v>
      </c>
      <c r="K660" s="23">
        <v>3</v>
      </c>
      <c r="L660" s="23">
        <v>72</v>
      </c>
      <c r="M660" s="23" t="s">
        <v>58</v>
      </c>
      <c r="N660" s="25">
        <f t="shared" ref="N660:N678" si="45">((J660*400)+(K660*100))+L660</f>
        <v>372</v>
      </c>
      <c r="O660" s="26">
        <v>820</v>
      </c>
      <c r="P660" s="26">
        <f t="shared" ref="P660:P678" si="46">N660*O660</f>
        <v>305040</v>
      </c>
      <c r="Q660" s="23"/>
      <c r="R660" s="23"/>
      <c r="S660" s="27"/>
      <c r="T660" s="23"/>
      <c r="U660" s="23"/>
      <c r="V660" s="24"/>
      <c r="W660" s="23"/>
      <c r="X660" s="23"/>
      <c r="Y660" s="23"/>
      <c r="Z660" s="23"/>
      <c r="AA660" s="28"/>
      <c r="AB660" s="26"/>
      <c r="AC660" s="26"/>
      <c r="AD660" s="28"/>
      <c r="AE660" s="28"/>
      <c r="AF660" s="26"/>
      <c r="AG660" s="26">
        <f>AF660+P660</f>
        <v>305040</v>
      </c>
      <c r="AH660" s="26">
        <f>AG660</f>
        <v>305040</v>
      </c>
      <c r="AI660" s="26">
        <v>50000000</v>
      </c>
      <c r="AJ660" s="26">
        <f t="shared" ref="AJ660:AJ678" si="47">IF((AI660-AH660) &gt; 1,0,IF((AI660-AH660)&lt;0,AH660-AI660,AI660-AH660))</f>
        <v>0</v>
      </c>
      <c r="AK660" s="26">
        <v>0.01</v>
      </c>
      <c r="AL660" s="26">
        <f>AJ660*(AK660/100)</f>
        <v>0</v>
      </c>
    </row>
    <row r="661" spans="1:38" x14ac:dyDescent="0.35">
      <c r="A661" s="23"/>
      <c r="B661" s="24"/>
      <c r="C661" s="23"/>
      <c r="D661" s="23"/>
      <c r="E661" s="23"/>
      <c r="F661" s="23"/>
      <c r="G661" s="24"/>
      <c r="H661" s="23"/>
      <c r="I661" s="23"/>
      <c r="J661" s="23">
        <v>2</v>
      </c>
      <c r="K661" s="23">
        <v>1</v>
      </c>
      <c r="L661" s="23">
        <v>58</v>
      </c>
      <c r="M661" s="23" t="s">
        <v>250</v>
      </c>
      <c r="N661" s="25">
        <f t="shared" si="45"/>
        <v>958</v>
      </c>
      <c r="O661" s="26">
        <v>820</v>
      </c>
      <c r="P661" s="26">
        <f t="shared" si="46"/>
        <v>785560</v>
      </c>
      <c r="Q661" s="23"/>
      <c r="R661" s="23"/>
      <c r="S661" s="27"/>
      <c r="T661" s="23"/>
      <c r="U661" s="23"/>
      <c r="V661" s="24"/>
      <c r="W661" s="23"/>
      <c r="X661" s="23"/>
      <c r="Y661" s="23"/>
      <c r="Z661" s="23"/>
      <c r="AA661" s="28"/>
      <c r="AB661" s="26"/>
      <c r="AC661" s="26"/>
      <c r="AD661" s="28"/>
      <c r="AE661" s="28"/>
      <c r="AF661" s="26"/>
      <c r="AG661" s="26">
        <f>AF661+P661</f>
        <v>785560</v>
      </c>
      <c r="AH661" s="26">
        <f>AG661</f>
        <v>785560</v>
      </c>
      <c r="AI661" s="26">
        <v>0</v>
      </c>
      <c r="AJ661" s="26">
        <f t="shared" si="47"/>
        <v>785560</v>
      </c>
      <c r="AK661" s="26">
        <v>0.3</v>
      </c>
      <c r="AL661" s="26">
        <f>AJ661*(AK661/100)</f>
        <v>2356.6799999999998</v>
      </c>
    </row>
    <row r="662" spans="1:38" x14ac:dyDescent="0.35">
      <c r="A662" s="23"/>
      <c r="B662" s="24"/>
      <c r="C662" s="23"/>
      <c r="D662" s="23"/>
      <c r="E662" s="23">
        <v>343</v>
      </c>
      <c r="F662" s="23" t="s">
        <v>2350</v>
      </c>
      <c r="G662" s="24" t="s">
        <v>2351</v>
      </c>
      <c r="H662" s="23" t="s">
        <v>42</v>
      </c>
      <c r="I662" s="23" t="s">
        <v>2352</v>
      </c>
      <c r="J662" s="23">
        <v>9</v>
      </c>
      <c r="K662" s="23">
        <v>0</v>
      </c>
      <c r="L662" s="23">
        <v>76</v>
      </c>
      <c r="M662" s="23" t="s">
        <v>58</v>
      </c>
      <c r="N662" s="25">
        <f t="shared" si="45"/>
        <v>3676</v>
      </c>
      <c r="O662" s="26">
        <v>820</v>
      </c>
      <c r="P662" s="26">
        <f t="shared" si="46"/>
        <v>3014320</v>
      </c>
      <c r="Q662" s="23"/>
      <c r="R662" s="23"/>
      <c r="S662" s="27"/>
      <c r="T662" s="23"/>
      <c r="U662" s="23"/>
      <c r="V662" s="24"/>
      <c r="W662" s="23"/>
      <c r="X662" s="23"/>
      <c r="Y662" s="23"/>
      <c r="Z662" s="23"/>
      <c r="AA662" s="28"/>
      <c r="AB662" s="26"/>
      <c r="AC662" s="26"/>
      <c r="AD662" s="28"/>
      <c r="AE662" s="28"/>
      <c r="AF662" s="26"/>
      <c r="AG662" s="26">
        <f>AF662+P662</f>
        <v>3014320</v>
      </c>
      <c r="AH662" s="26">
        <f>AG662</f>
        <v>3014320</v>
      </c>
      <c r="AI662" s="26">
        <v>50000000</v>
      </c>
      <c r="AJ662" s="26">
        <f t="shared" si="47"/>
        <v>0</v>
      </c>
      <c r="AK662" s="26">
        <v>0.01</v>
      </c>
      <c r="AL662" s="26">
        <f>AJ662*(AK662/100)</f>
        <v>0</v>
      </c>
    </row>
    <row r="663" spans="1:38" x14ac:dyDescent="0.35">
      <c r="A663" s="23"/>
      <c r="B663" s="24"/>
      <c r="C663" s="23"/>
      <c r="D663" s="23"/>
      <c r="E663" s="23"/>
      <c r="F663" s="23"/>
      <c r="G663" s="24"/>
      <c r="H663" s="23"/>
      <c r="I663" s="23"/>
      <c r="J663" s="23">
        <v>9</v>
      </c>
      <c r="K663" s="23">
        <v>1</v>
      </c>
      <c r="L663" s="23">
        <v>2.31</v>
      </c>
      <c r="M663" s="23" t="s">
        <v>250</v>
      </c>
      <c r="N663" s="25">
        <f t="shared" si="45"/>
        <v>3702.31</v>
      </c>
      <c r="O663" s="26">
        <v>820</v>
      </c>
      <c r="P663" s="26">
        <f t="shared" si="46"/>
        <v>3035894.2</v>
      </c>
      <c r="Q663" s="23">
        <v>1</v>
      </c>
      <c r="R663" s="23" t="s">
        <v>2343</v>
      </c>
      <c r="S663" s="27" t="s">
        <v>2344</v>
      </c>
      <c r="T663" s="23" t="s">
        <v>2345</v>
      </c>
      <c r="U663" s="23" t="s">
        <v>2353</v>
      </c>
      <c r="V663" s="24" t="s">
        <v>2354</v>
      </c>
      <c r="W663" s="23" t="s">
        <v>210</v>
      </c>
      <c r="X663" s="23" t="s">
        <v>48</v>
      </c>
      <c r="Y663" s="23" t="s">
        <v>916</v>
      </c>
      <c r="Z663" s="23">
        <v>2641.2</v>
      </c>
      <c r="AA663" s="28">
        <v>100</v>
      </c>
      <c r="AB663" s="26">
        <v>5500</v>
      </c>
      <c r="AC663" s="26">
        <f t="shared" ref="AC663:AC672" si="48">Z663*AB663</f>
        <v>14526599.999999998</v>
      </c>
      <c r="AD663" s="28">
        <v>15</v>
      </c>
      <c r="AE663" s="28">
        <v>20</v>
      </c>
      <c r="AF663" s="26">
        <f t="shared" ref="AF663:AF672" si="49">(AC663*(100-AE663))/100</f>
        <v>11621279.999999998</v>
      </c>
      <c r="AG663" s="26">
        <f t="shared" ref="AG663:AG672" si="50">P663+AF663</f>
        <v>14657174.199999999</v>
      </c>
      <c r="AH663" s="26">
        <f t="shared" ref="AH663:AH672" si="51">(AG663*AA663)/100</f>
        <v>14657174.199999999</v>
      </c>
      <c r="AI663" s="26">
        <v>0</v>
      </c>
      <c r="AJ663" s="26">
        <f t="shared" si="47"/>
        <v>14657174.199999999</v>
      </c>
      <c r="AK663" s="26">
        <v>0.3</v>
      </c>
      <c r="AL663" s="26">
        <f t="shared" ref="AL663:AL672" si="52">ROUND(AJ663*(AK663/100),2)</f>
        <v>43971.519999999997</v>
      </c>
    </row>
    <row r="664" spans="1:38" x14ac:dyDescent="0.35">
      <c r="A664" s="23"/>
      <c r="B664" s="24"/>
      <c r="C664" s="23"/>
      <c r="D664" s="23"/>
      <c r="E664" s="23"/>
      <c r="F664" s="23"/>
      <c r="G664" s="24"/>
      <c r="H664" s="23"/>
      <c r="I664" s="23"/>
      <c r="J664" s="23">
        <v>0</v>
      </c>
      <c r="K664" s="23">
        <v>0</v>
      </c>
      <c r="L664" s="23">
        <v>39.06</v>
      </c>
      <c r="M664" s="23" t="s">
        <v>250</v>
      </c>
      <c r="N664" s="25">
        <f t="shared" si="45"/>
        <v>39.06</v>
      </c>
      <c r="O664" s="26">
        <v>820</v>
      </c>
      <c r="P664" s="26">
        <f t="shared" si="46"/>
        <v>32029.200000000001</v>
      </c>
      <c r="Q664" s="23">
        <v>1</v>
      </c>
      <c r="R664" s="23" t="s">
        <v>2343</v>
      </c>
      <c r="S664" s="27" t="s">
        <v>2344</v>
      </c>
      <c r="T664" s="23" t="s">
        <v>2345</v>
      </c>
      <c r="U664" s="23" t="s">
        <v>2353</v>
      </c>
      <c r="V664" s="24" t="s">
        <v>2355</v>
      </c>
      <c r="W664" s="23" t="s">
        <v>210</v>
      </c>
      <c r="X664" s="23" t="s">
        <v>48</v>
      </c>
      <c r="Y664" s="23" t="s">
        <v>916</v>
      </c>
      <c r="Z664" s="23">
        <v>156.25</v>
      </c>
      <c r="AA664" s="28">
        <v>100</v>
      </c>
      <c r="AB664" s="26">
        <v>5500</v>
      </c>
      <c r="AC664" s="26">
        <f t="shared" si="48"/>
        <v>859375</v>
      </c>
      <c r="AD664" s="28">
        <v>15</v>
      </c>
      <c r="AE664" s="28">
        <v>20</v>
      </c>
      <c r="AF664" s="26">
        <f t="shared" si="49"/>
        <v>687500</v>
      </c>
      <c r="AG664" s="26">
        <f t="shared" si="50"/>
        <v>719529.2</v>
      </c>
      <c r="AH664" s="26">
        <f t="shared" si="51"/>
        <v>719529.2</v>
      </c>
      <c r="AI664" s="26">
        <v>0</v>
      </c>
      <c r="AJ664" s="26">
        <f t="shared" si="47"/>
        <v>719529.2</v>
      </c>
      <c r="AK664" s="26">
        <v>0.3</v>
      </c>
      <c r="AL664" s="26">
        <f t="shared" si="52"/>
        <v>2158.59</v>
      </c>
    </row>
    <row r="665" spans="1:38" x14ac:dyDescent="0.35">
      <c r="A665" s="23"/>
      <c r="B665" s="24"/>
      <c r="C665" s="23"/>
      <c r="D665" s="23"/>
      <c r="E665" s="23"/>
      <c r="F665" s="23"/>
      <c r="G665" s="24"/>
      <c r="H665" s="23"/>
      <c r="I665" s="23"/>
      <c r="J665" s="23">
        <v>0</v>
      </c>
      <c r="K665" s="23">
        <v>0</v>
      </c>
      <c r="L665" s="23">
        <v>4</v>
      </c>
      <c r="M665" s="23" t="s">
        <v>250</v>
      </c>
      <c r="N665" s="25">
        <f t="shared" si="45"/>
        <v>4</v>
      </c>
      <c r="O665" s="26">
        <v>820</v>
      </c>
      <c r="P665" s="26">
        <f t="shared" si="46"/>
        <v>3280</v>
      </c>
      <c r="Q665" s="23">
        <v>1</v>
      </c>
      <c r="R665" s="23" t="s">
        <v>2343</v>
      </c>
      <c r="S665" s="27" t="s">
        <v>2344</v>
      </c>
      <c r="T665" s="23" t="s">
        <v>2345</v>
      </c>
      <c r="U665" s="23" t="s">
        <v>2353</v>
      </c>
      <c r="V665" s="24" t="s">
        <v>2356</v>
      </c>
      <c r="W665" s="23" t="s">
        <v>214</v>
      </c>
      <c r="X665" s="23" t="s">
        <v>48</v>
      </c>
      <c r="Y665" s="23" t="s">
        <v>916</v>
      </c>
      <c r="Z665" s="23">
        <v>16</v>
      </c>
      <c r="AA665" s="28">
        <v>100</v>
      </c>
      <c r="AB665" s="26">
        <v>5850</v>
      </c>
      <c r="AC665" s="26">
        <f t="shared" si="48"/>
        <v>93600</v>
      </c>
      <c r="AD665" s="28">
        <v>12</v>
      </c>
      <c r="AE665" s="28">
        <v>14</v>
      </c>
      <c r="AF665" s="26">
        <f t="shared" si="49"/>
        <v>80496</v>
      </c>
      <c r="AG665" s="26">
        <f t="shared" si="50"/>
        <v>83776</v>
      </c>
      <c r="AH665" s="26">
        <f t="shared" si="51"/>
        <v>83776</v>
      </c>
      <c r="AI665" s="26">
        <v>0</v>
      </c>
      <c r="AJ665" s="26">
        <f t="shared" si="47"/>
        <v>83776</v>
      </c>
      <c r="AK665" s="26">
        <v>0.3</v>
      </c>
      <c r="AL665" s="26">
        <f t="shared" si="52"/>
        <v>251.33</v>
      </c>
    </row>
    <row r="666" spans="1:38" x14ac:dyDescent="0.35">
      <c r="A666" s="23"/>
      <c r="B666" s="24"/>
      <c r="C666" s="23"/>
      <c r="D666" s="23"/>
      <c r="E666" s="23"/>
      <c r="F666" s="23"/>
      <c r="G666" s="24"/>
      <c r="H666" s="23"/>
      <c r="I666" s="23"/>
      <c r="J666" s="23">
        <v>0</v>
      </c>
      <c r="K666" s="23">
        <v>0</v>
      </c>
      <c r="L666" s="23">
        <v>4</v>
      </c>
      <c r="M666" s="23" t="s">
        <v>44</v>
      </c>
      <c r="N666" s="25">
        <f t="shared" si="45"/>
        <v>4</v>
      </c>
      <c r="O666" s="26">
        <v>820</v>
      </c>
      <c r="P666" s="26">
        <f t="shared" si="46"/>
        <v>3280</v>
      </c>
      <c r="Q666" s="23">
        <v>1</v>
      </c>
      <c r="R666" s="23" t="s">
        <v>2343</v>
      </c>
      <c r="S666" s="27" t="s">
        <v>2344</v>
      </c>
      <c r="T666" s="23" t="s">
        <v>2345</v>
      </c>
      <c r="U666" s="23" t="s">
        <v>2353</v>
      </c>
      <c r="V666" s="24" t="s">
        <v>2357</v>
      </c>
      <c r="W666" s="23" t="s">
        <v>214</v>
      </c>
      <c r="X666" s="23" t="s">
        <v>48</v>
      </c>
      <c r="Y666" s="23" t="s">
        <v>49</v>
      </c>
      <c r="Z666" s="23">
        <v>16</v>
      </c>
      <c r="AA666" s="28">
        <v>100</v>
      </c>
      <c r="AB666" s="26">
        <v>5850</v>
      </c>
      <c r="AC666" s="26">
        <f t="shared" si="48"/>
        <v>93600</v>
      </c>
      <c r="AD666" s="28">
        <v>15</v>
      </c>
      <c r="AE666" s="28">
        <v>20</v>
      </c>
      <c r="AF666" s="26">
        <f t="shared" si="49"/>
        <v>74880</v>
      </c>
      <c r="AG666" s="26">
        <f t="shared" si="50"/>
        <v>78160</v>
      </c>
      <c r="AH666" s="26">
        <f t="shared" si="51"/>
        <v>78160</v>
      </c>
      <c r="AI666" s="26">
        <v>50000000</v>
      </c>
      <c r="AJ666" s="26">
        <f t="shared" si="47"/>
        <v>0</v>
      </c>
      <c r="AK666" s="26">
        <v>0.02</v>
      </c>
      <c r="AL666" s="26">
        <f t="shared" si="52"/>
        <v>0</v>
      </c>
    </row>
    <row r="667" spans="1:38" x14ac:dyDescent="0.35">
      <c r="A667" s="23"/>
      <c r="B667" s="24"/>
      <c r="C667" s="23"/>
      <c r="D667" s="23"/>
      <c r="E667" s="23"/>
      <c r="F667" s="23"/>
      <c r="G667" s="24"/>
      <c r="H667" s="23"/>
      <c r="I667" s="23"/>
      <c r="J667" s="23">
        <v>0</v>
      </c>
      <c r="K667" s="23">
        <v>0</v>
      </c>
      <c r="L667" s="23">
        <v>36</v>
      </c>
      <c r="M667" s="23" t="s">
        <v>250</v>
      </c>
      <c r="N667" s="25">
        <f t="shared" si="45"/>
        <v>36</v>
      </c>
      <c r="O667" s="26">
        <v>820</v>
      </c>
      <c r="P667" s="26">
        <f t="shared" si="46"/>
        <v>29520</v>
      </c>
      <c r="Q667" s="23">
        <v>1</v>
      </c>
      <c r="R667" s="23" t="s">
        <v>2343</v>
      </c>
      <c r="S667" s="27" t="s">
        <v>2344</v>
      </c>
      <c r="T667" s="23" t="s">
        <v>2345</v>
      </c>
      <c r="U667" s="23" t="s">
        <v>2353</v>
      </c>
      <c r="V667" s="24" t="s">
        <v>2358</v>
      </c>
      <c r="W667" s="23" t="s">
        <v>208</v>
      </c>
      <c r="X667" s="23" t="s">
        <v>48</v>
      </c>
      <c r="Y667" s="23" t="s">
        <v>916</v>
      </c>
      <c r="Z667" s="23">
        <v>144</v>
      </c>
      <c r="AA667" s="28">
        <v>100</v>
      </c>
      <c r="AB667" s="26">
        <v>2450</v>
      </c>
      <c r="AC667" s="26">
        <f t="shared" si="48"/>
        <v>352800</v>
      </c>
      <c r="AD667" s="28">
        <v>15</v>
      </c>
      <c r="AE667" s="28">
        <v>20</v>
      </c>
      <c r="AF667" s="26">
        <f t="shared" si="49"/>
        <v>282240</v>
      </c>
      <c r="AG667" s="26">
        <f t="shared" si="50"/>
        <v>311760</v>
      </c>
      <c r="AH667" s="26">
        <f t="shared" si="51"/>
        <v>311760</v>
      </c>
      <c r="AI667" s="26">
        <v>0</v>
      </c>
      <c r="AJ667" s="26">
        <f t="shared" si="47"/>
        <v>311760</v>
      </c>
      <c r="AK667" s="26">
        <v>0.3</v>
      </c>
      <c r="AL667" s="26">
        <f t="shared" si="52"/>
        <v>935.28</v>
      </c>
    </row>
    <row r="668" spans="1:38" x14ac:dyDescent="0.35">
      <c r="A668" s="23"/>
      <c r="B668" s="24"/>
      <c r="C668" s="23"/>
      <c r="D668" s="23"/>
      <c r="E668" s="23"/>
      <c r="F668" s="23"/>
      <c r="G668" s="24"/>
      <c r="H668" s="23"/>
      <c r="I668" s="23"/>
      <c r="J668" s="23">
        <v>0</v>
      </c>
      <c r="K668" s="23">
        <v>0</v>
      </c>
      <c r="L668" s="23">
        <v>93</v>
      </c>
      <c r="M668" s="23" t="s">
        <v>250</v>
      </c>
      <c r="N668" s="25">
        <f t="shared" si="45"/>
        <v>93</v>
      </c>
      <c r="O668" s="26">
        <v>820</v>
      </c>
      <c r="P668" s="26">
        <f t="shared" si="46"/>
        <v>76260</v>
      </c>
      <c r="Q668" s="23">
        <v>1</v>
      </c>
      <c r="R668" s="23" t="s">
        <v>2343</v>
      </c>
      <c r="S668" s="27" t="s">
        <v>2344</v>
      </c>
      <c r="T668" s="23" t="s">
        <v>2345</v>
      </c>
      <c r="U668" s="23" t="s">
        <v>2353</v>
      </c>
      <c r="V668" s="24" t="s">
        <v>2359</v>
      </c>
      <c r="W668" s="23" t="s">
        <v>208</v>
      </c>
      <c r="X668" s="23" t="s">
        <v>48</v>
      </c>
      <c r="Y668" s="23" t="s">
        <v>916</v>
      </c>
      <c r="Z668" s="23">
        <v>372</v>
      </c>
      <c r="AA668" s="28">
        <v>100</v>
      </c>
      <c r="AB668" s="26">
        <v>2450</v>
      </c>
      <c r="AC668" s="26">
        <f t="shared" si="48"/>
        <v>911400</v>
      </c>
      <c r="AD668" s="28">
        <v>15</v>
      </c>
      <c r="AE668" s="28">
        <v>20</v>
      </c>
      <c r="AF668" s="26">
        <f t="shared" si="49"/>
        <v>729120</v>
      </c>
      <c r="AG668" s="26">
        <f t="shared" si="50"/>
        <v>805380</v>
      </c>
      <c r="AH668" s="26">
        <f t="shared" si="51"/>
        <v>805380</v>
      </c>
      <c r="AI668" s="26">
        <v>0</v>
      </c>
      <c r="AJ668" s="26">
        <f t="shared" si="47"/>
        <v>805380</v>
      </c>
      <c r="AK668" s="26">
        <v>0.3</v>
      </c>
      <c r="AL668" s="26">
        <f t="shared" si="52"/>
        <v>2416.14</v>
      </c>
    </row>
    <row r="669" spans="1:38" x14ac:dyDescent="0.35">
      <c r="A669" s="23"/>
      <c r="B669" s="24"/>
      <c r="C669" s="23"/>
      <c r="D669" s="23"/>
      <c r="E669" s="23"/>
      <c r="F669" s="23"/>
      <c r="G669" s="24"/>
      <c r="H669" s="23"/>
      <c r="I669" s="23"/>
      <c r="J669" s="23">
        <v>0</v>
      </c>
      <c r="K669" s="23">
        <v>0</v>
      </c>
      <c r="L669" s="23">
        <v>84</v>
      </c>
      <c r="M669" s="23" t="s">
        <v>44</v>
      </c>
      <c r="N669" s="25">
        <f t="shared" si="45"/>
        <v>84</v>
      </c>
      <c r="O669" s="26">
        <v>820</v>
      </c>
      <c r="P669" s="26">
        <f t="shared" si="46"/>
        <v>68880</v>
      </c>
      <c r="Q669" s="23">
        <v>1</v>
      </c>
      <c r="R669" s="23" t="s">
        <v>2343</v>
      </c>
      <c r="S669" s="27" t="s">
        <v>2344</v>
      </c>
      <c r="T669" s="23" t="s">
        <v>2345</v>
      </c>
      <c r="U669" s="23" t="s">
        <v>2353</v>
      </c>
      <c r="V669" s="24" t="s">
        <v>2360</v>
      </c>
      <c r="W669" s="23" t="s">
        <v>47</v>
      </c>
      <c r="X669" s="23" t="s">
        <v>48</v>
      </c>
      <c r="Y669" s="23" t="s">
        <v>49</v>
      </c>
      <c r="Z669" s="23">
        <v>336</v>
      </c>
      <c r="AA669" s="28">
        <v>100</v>
      </c>
      <c r="AB669" s="26">
        <v>6550</v>
      </c>
      <c r="AC669" s="26">
        <f t="shared" si="48"/>
        <v>2200800</v>
      </c>
      <c r="AD669" s="28">
        <v>15</v>
      </c>
      <c r="AE669" s="28">
        <v>20</v>
      </c>
      <c r="AF669" s="26">
        <f t="shared" si="49"/>
        <v>1760640</v>
      </c>
      <c r="AG669" s="26">
        <f t="shared" si="50"/>
        <v>1829520</v>
      </c>
      <c r="AH669" s="26">
        <f t="shared" si="51"/>
        <v>1829520</v>
      </c>
      <c r="AI669" s="26">
        <v>50000000</v>
      </c>
      <c r="AJ669" s="26">
        <f t="shared" si="47"/>
        <v>0</v>
      </c>
      <c r="AK669" s="26">
        <v>0.02</v>
      </c>
      <c r="AL669" s="26">
        <f t="shared" si="52"/>
        <v>0</v>
      </c>
    </row>
    <row r="670" spans="1:38" x14ac:dyDescent="0.35">
      <c r="A670" s="23"/>
      <c r="B670" s="24"/>
      <c r="C670" s="23"/>
      <c r="D670" s="23"/>
      <c r="E670" s="23"/>
      <c r="F670" s="23"/>
      <c r="G670" s="24"/>
      <c r="H670" s="23"/>
      <c r="I670" s="23"/>
      <c r="J670" s="23">
        <v>0</v>
      </c>
      <c r="K670" s="23">
        <v>0</v>
      </c>
      <c r="L670" s="23">
        <v>84</v>
      </c>
      <c r="M670" s="23" t="s">
        <v>44</v>
      </c>
      <c r="N670" s="25">
        <f t="shared" si="45"/>
        <v>84</v>
      </c>
      <c r="O670" s="26">
        <v>820</v>
      </c>
      <c r="P670" s="26">
        <f t="shared" si="46"/>
        <v>68880</v>
      </c>
      <c r="Q670" s="23">
        <v>1</v>
      </c>
      <c r="R670" s="23" t="s">
        <v>2343</v>
      </c>
      <c r="S670" s="27" t="s">
        <v>2344</v>
      </c>
      <c r="T670" s="23" t="s">
        <v>2345</v>
      </c>
      <c r="U670" s="23" t="s">
        <v>2353</v>
      </c>
      <c r="V670" s="24" t="s">
        <v>2361</v>
      </c>
      <c r="W670" s="23" t="s">
        <v>47</v>
      </c>
      <c r="X670" s="23" t="s">
        <v>48</v>
      </c>
      <c r="Y670" s="23" t="s">
        <v>49</v>
      </c>
      <c r="Z670" s="23">
        <v>336</v>
      </c>
      <c r="AA670" s="28">
        <v>100</v>
      </c>
      <c r="AB670" s="26">
        <v>6550</v>
      </c>
      <c r="AC670" s="26">
        <f t="shared" si="48"/>
        <v>2200800</v>
      </c>
      <c r="AD670" s="28">
        <v>15</v>
      </c>
      <c r="AE670" s="28">
        <v>20</v>
      </c>
      <c r="AF670" s="26">
        <f t="shared" si="49"/>
        <v>1760640</v>
      </c>
      <c r="AG670" s="26">
        <f t="shared" si="50"/>
        <v>1829520</v>
      </c>
      <c r="AH670" s="26">
        <f t="shared" si="51"/>
        <v>1829520</v>
      </c>
      <c r="AI670" s="26">
        <v>50000000</v>
      </c>
      <c r="AJ670" s="26">
        <f t="shared" si="47"/>
        <v>0</v>
      </c>
      <c r="AK670" s="26">
        <v>0.02</v>
      </c>
      <c r="AL670" s="26">
        <f t="shared" si="52"/>
        <v>0</v>
      </c>
    </row>
    <row r="671" spans="1:38" x14ac:dyDescent="0.35">
      <c r="A671" s="23"/>
      <c r="B671" s="24"/>
      <c r="C671" s="23"/>
      <c r="D671" s="23"/>
      <c r="E671" s="23"/>
      <c r="F671" s="23"/>
      <c r="G671" s="24"/>
      <c r="H671" s="23"/>
      <c r="I671" s="23"/>
      <c r="J671" s="23">
        <v>0</v>
      </c>
      <c r="K671" s="23">
        <v>0</v>
      </c>
      <c r="L671" s="23">
        <v>15.75</v>
      </c>
      <c r="M671" s="23" t="s">
        <v>44</v>
      </c>
      <c r="N671" s="25">
        <f t="shared" si="45"/>
        <v>15.75</v>
      </c>
      <c r="O671" s="26">
        <v>820</v>
      </c>
      <c r="P671" s="26">
        <f t="shared" si="46"/>
        <v>12915</v>
      </c>
      <c r="Q671" s="23">
        <v>1</v>
      </c>
      <c r="R671" s="23" t="s">
        <v>2343</v>
      </c>
      <c r="S671" s="27" t="s">
        <v>2344</v>
      </c>
      <c r="T671" s="23" t="s">
        <v>2345</v>
      </c>
      <c r="U671" s="23" t="s">
        <v>2353</v>
      </c>
      <c r="V671" s="24" t="s">
        <v>2362</v>
      </c>
      <c r="W671" s="23" t="s">
        <v>47</v>
      </c>
      <c r="X671" s="23" t="s">
        <v>48</v>
      </c>
      <c r="Y671" s="23" t="s">
        <v>49</v>
      </c>
      <c r="Z671" s="23">
        <v>63</v>
      </c>
      <c r="AA671" s="28">
        <v>100</v>
      </c>
      <c r="AB671" s="26">
        <v>6550</v>
      </c>
      <c r="AC671" s="26">
        <f t="shared" si="48"/>
        <v>412650</v>
      </c>
      <c r="AD671" s="28">
        <v>15</v>
      </c>
      <c r="AE671" s="28">
        <v>20</v>
      </c>
      <c r="AF671" s="26">
        <f t="shared" si="49"/>
        <v>330120</v>
      </c>
      <c r="AG671" s="26">
        <f t="shared" si="50"/>
        <v>343035</v>
      </c>
      <c r="AH671" s="26">
        <f t="shared" si="51"/>
        <v>343035</v>
      </c>
      <c r="AI671" s="26">
        <v>50000000</v>
      </c>
      <c r="AJ671" s="26">
        <f t="shared" si="47"/>
        <v>0</v>
      </c>
      <c r="AK671" s="26">
        <v>0.02</v>
      </c>
      <c r="AL671" s="26">
        <f t="shared" si="52"/>
        <v>0</v>
      </c>
    </row>
    <row r="672" spans="1:38" x14ac:dyDescent="0.35">
      <c r="A672" s="23"/>
      <c r="B672" s="24"/>
      <c r="C672" s="23"/>
      <c r="D672" s="23"/>
      <c r="E672" s="23"/>
      <c r="F672" s="23"/>
      <c r="G672" s="24"/>
      <c r="H672" s="23"/>
      <c r="I672" s="23"/>
      <c r="J672" s="23">
        <v>0</v>
      </c>
      <c r="K672" s="23">
        <v>0</v>
      </c>
      <c r="L672" s="23">
        <v>16.88</v>
      </c>
      <c r="M672" s="23" t="s">
        <v>250</v>
      </c>
      <c r="N672" s="25">
        <f t="shared" si="45"/>
        <v>16.88</v>
      </c>
      <c r="O672" s="26">
        <v>820</v>
      </c>
      <c r="P672" s="26">
        <f t="shared" si="46"/>
        <v>13841.599999999999</v>
      </c>
      <c r="Q672" s="23">
        <v>1</v>
      </c>
      <c r="R672" s="23" t="s">
        <v>2343</v>
      </c>
      <c r="S672" s="27" t="s">
        <v>2344</v>
      </c>
      <c r="T672" s="23" t="s">
        <v>2345</v>
      </c>
      <c r="U672" s="23" t="s">
        <v>2353</v>
      </c>
      <c r="V672" s="24" t="s">
        <v>2363</v>
      </c>
      <c r="W672" s="23" t="s">
        <v>208</v>
      </c>
      <c r="X672" s="23" t="s">
        <v>48</v>
      </c>
      <c r="Y672" s="23" t="s">
        <v>916</v>
      </c>
      <c r="Z672" s="23">
        <v>67.5</v>
      </c>
      <c r="AA672" s="28">
        <v>100</v>
      </c>
      <c r="AB672" s="26">
        <v>2450</v>
      </c>
      <c r="AC672" s="26">
        <f t="shared" si="48"/>
        <v>165375</v>
      </c>
      <c r="AD672" s="28">
        <v>3</v>
      </c>
      <c r="AE672" s="28">
        <v>3</v>
      </c>
      <c r="AF672" s="26">
        <f t="shared" si="49"/>
        <v>160413.75</v>
      </c>
      <c r="AG672" s="26">
        <f t="shared" si="50"/>
        <v>174255.35</v>
      </c>
      <c r="AH672" s="26">
        <f t="shared" si="51"/>
        <v>174255.35</v>
      </c>
      <c r="AI672" s="26">
        <v>0</v>
      </c>
      <c r="AJ672" s="26">
        <f t="shared" si="47"/>
        <v>174255.35</v>
      </c>
      <c r="AK672" s="26">
        <v>0.3</v>
      </c>
      <c r="AL672" s="26">
        <f t="shared" si="52"/>
        <v>522.77</v>
      </c>
    </row>
    <row r="673" spans="1:38" x14ac:dyDescent="0.35">
      <c r="A673" s="23"/>
      <c r="B673" s="24"/>
      <c r="C673" s="23"/>
      <c r="D673" s="23"/>
      <c r="E673" s="23">
        <v>344</v>
      </c>
      <c r="F673" s="23" t="s">
        <v>2364</v>
      </c>
      <c r="G673" s="24" t="s">
        <v>2365</v>
      </c>
      <c r="H673" s="23" t="s">
        <v>42</v>
      </c>
      <c r="I673" s="23" t="s">
        <v>2366</v>
      </c>
      <c r="J673" s="23">
        <v>0</v>
      </c>
      <c r="K673" s="23">
        <v>2</v>
      </c>
      <c r="L673" s="23">
        <v>62</v>
      </c>
      <c r="M673" s="23" t="s">
        <v>138</v>
      </c>
      <c r="N673" s="25">
        <f t="shared" si="45"/>
        <v>262</v>
      </c>
      <c r="O673" s="26">
        <v>1750</v>
      </c>
      <c r="P673" s="26">
        <f t="shared" si="46"/>
        <v>458500</v>
      </c>
      <c r="Q673" s="23"/>
      <c r="R673" s="23"/>
      <c r="S673" s="27"/>
      <c r="T673" s="23"/>
      <c r="U673" s="23"/>
      <c r="V673" s="24"/>
      <c r="W673" s="23"/>
      <c r="X673" s="23"/>
      <c r="Y673" s="23"/>
      <c r="Z673" s="23"/>
      <c r="AA673" s="28"/>
      <c r="AB673" s="26"/>
      <c r="AC673" s="26"/>
      <c r="AD673" s="28"/>
      <c r="AE673" s="28"/>
      <c r="AF673" s="26"/>
      <c r="AG673" s="26">
        <f>AF673+P673</f>
        <v>458500</v>
      </c>
      <c r="AH673" s="26">
        <f>AG673</f>
        <v>458500</v>
      </c>
      <c r="AI673" s="26">
        <v>0</v>
      </c>
      <c r="AJ673" s="26">
        <f t="shared" si="47"/>
        <v>458500</v>
      </c>
      <c r="AK673" s="26">
        <v>0.3</v>
      </c>
      <c r="AL673" s="26">
        <f>AJ673*(AK673/100)</f>
        <v>1375.5</v>
      </c>
    </row>
    <row r="674" spans="1:38" x14ac:dyDescent="0.35">
      <c r="A674" s="23"/>
      <c r="B674" s="24"/>
      <c r="C674" s="23"/>
      <c r="D674" s="23"/>
      <c r="E674" s="23">
        <v>345</v>
      </c>
      <c r="F674" s="23" t="s">
        <v>2367</v>
      </c>
      <c r="G674" s="24" t="s">
        <v>2368</v>
      </c>
      <c r="H674" s="23" t="s">
        <v>42</v>
      </c>
      <c r="I674" s="23" t="s">
        <v>2369</v>
      </c>
      <c r="J674" s="23">
        <v>0</v>
      </c>
      <c r="K674" s="23">
        <v>2</v>
      </c>
      <c r="L674" s="23">
        <v>62</v>
      </c>
      <c r="M674" s="23" t="s">
        <v>138</v>
      </c>
      <c r="N674" s="25">
        <f t="shared" si="45"/>
        <v>262</v>
      </c>
      <c r="O674" s="26">
        <v>1750</v>
      </c>
      <c r="P674" s="26">
        <f t="shared" si="46"/>
        <v>458500</v>
      </c>
      <c r="Q674" s="23"/>
      <c r="R674" s="23"/>
      <c r="S674" s="27"/>
      <c r="T674" s="23"/>
      <c r="U674" s="23"/>
      <c r="V674" s="24"/>
      <c r="W674" s="23"/>
      <c r="X674" s="23"/>
      <c r="Y674" s="23"/>
      <c r="Z674" s="23"/>
      <c r="AA674" s="28"/>
      <c r="AB674" s="26"/>
      <c r="AC674" s="26"/>
      <c r="AD674" s="28"/>
      <c r="AE674" s="28"/>
      <c r="AF674" s="26"/>
      <c r="AG674" s="26">
        <f>AF674+P674</f>
        <v>458500</v>
      </c>
      <c r="AH674" s="26">
        <f>AG674</f>
        <v>458500</v>
      </c>
      <c r="AI674" s="26">
        <v>0</v>
      </c>
      <c r="AJ674" s="26">
        <f t="shared" si="47"/>
        <v>458500</v>
      </c>
      <c r="AK674" s="26">
        <v>0.3</v>
      </c>
      <c r="AL674" s="26">
        <f>AJ674*(AK674/100)</f>
        <v>1375.5</v>
      </c>
    </row>
    <row r="675" spans="1:38" x14ac:dyDescent="0.35">
      <c r="A675" s="23"/>
      <c r="B675" s="24"/>
      <c r="C675" s="23"/>
      <c r="D675" s="23"/>
      <c r="E675" s="23">
        <v>346</v>
      </c>
      <c r="F675" s="23" t="s">
        <v>2370</v>
      </c>
      <c r="G675" s="24" t="s">
        <v>2371</v>
      </c>
      <c r="H675" s="23" t="s">
        <v>42</v>
      </c>
      <c r="I675" s="23" t="s">
        <v>2372</v>
      </c>
      <c r="J675" s="23">
        <v>0</v>
      </c>
      <c r="K675" s="23">
        <v>2</v>
      </c>
      <c r="L675" s="23">
        <v>62</v>
      </c>
      <c r="M675" s="23" t="s">
        <v>138</v>
      </c>
      <c r="N675" s="25">
        <f t="shared" si="45"/>
        <v>262</v>
      </c>
      <c r="O675" s="26">
        <v>1750</v>
      </c>
      <c r="P675" s="26">
        <f t="shared" si="46"/>
        <v>458500</v>
      </c>
      <c r="Q675" s="23"/>
      <c r="R675" s="23"/>
      <c r="S675" s="27"/>
      <c r="T675" s="23"/>
      <c r="U675" s="23"/>
      <c r="V675" s="24"/>
      <c r="W675" s="23"/>
      <c r="X675" s="23"/>
      <c r="Y675" s="23"/>
      <c r="Z675" s="23"/>
      <c r="AA675" s="28"/>
      <c r="AB675" s="26"/>
      <c r="AC675" s="26"/>
      <c r="AD675" s="28"/>
      <c r="AE675" s="28"/>
      <c r="AF675" s="26"/>
      <c r="AG675" s="26">
        <f>AF675+P675</f>
        <v>458500</v>
      </c>
      <c r="AH675" s="26">
        <f>AG675</f>
        <v>458500</v>
      </c>
      <c r="AI675" s="26">
        <v>0</v>
      </c>
      <c r="AJ675" s="26">
        <f t="shared" si="47"/>
        <v>458500</v>
      </c>
      <c r="AK675" s="26">
        <v>0.3</v>
      </c>
      <c r="AL675" s="26">
        <f>AJ675*(AK675/100)</f>
        <v>1375.5</v>
      </c>
    </row>
    <row r="676" spans="1:38" x14ac:dyDescent="0.35">
      <c r="A676" s="23"/>
      <c r="B676" s="24"/>
      <c r="C676" s="23"/>
      <c r="D676" s="23"/>
      <c r="E676" s="23">
        <v>347</v>
      </c>
      <c r="F676" s="23" t="s">
        <v>2373</v>
      </c>
      <c r="G676" s="24" t="s">
        <v>2374</v>
      </c>
      <c r="H676" s="23" t="s">
        <v>42</v>
      </c>
      <c r="I676" s="23" t="s">
        <v>2375</v>
      </c>
      <c r="J676" s="23">
        <v>1</v>
      </c>
      <c r="K676" s="23">
        <v>1</v>
      </c>
      <c r="L676" s="23">
        <v>11.3</v>
      </c>
      <c r="M676" s="23" t="s">
        <v>44</v>
      </c>
      <c r="N676" s="25">
        <f t="shared" si="45"/>
        <v>511.3</v>
      </c>
      <c r="O676" s="26">
        <v>1750</v>
      </c>
      <c r="P676" s="26">
        <f t="shared" si="46"/>
        <v>894775</v>
      </c>
      <c r="Q676" s="23">
        <v>1</v>
      </c>
      <c r="R676" s="23" t="s">
        <v>2343</v>
      </c>
      <c r="S676" s="27" t="s">
        <v>2344</v>
      </c>
      <c r="T676" s="23" t="s">
        <v>2345</v>
      </c>
      <c r="U676" s="23" t="s">
        <v>2353</v>
      </c>
      <c r="V676" s="24" t="s">
        <v>2376</v>
      </c>
      <c r="W676" s="23" t="s">
        <v>47</v>
      </c>
      <c r="X676" s="23" t="s">
        <v>48</v>
      </c>
      <c r="Y676" s="23" t="s">
        <v>49</v>
      </c>
      <c r="Z676" s="23">
        <v>195</v>
      </c>
      <c r="AA676" s="28">
        <v>100</v>
      </c>
      <c r="AB676" s="26">
        <v>6550</v>
      </c>
      <c r="AC676" s="26">
        <f>Z676*AB676</f>
        <v>1277250</v>
      </c>
      <c r="AD676" s="28">
        <v>12</v>
      </c>
      <c r="AE676" s="28">
        <v>14</v>
      </c>
      <c r="AF676" s="26">
        <f>(AC676*(100-AE676))/100</f>
        <v>1098435</v>
      </c>
      <c r="AG676" s="26">
        <f>P676+AF676</f>
        <v>1993210</v>
      </c>
      <c r="AH676" s="26">
        <f>(AG676*AA676)/100</f>
        <v>1993210</v>
      </c>
      <c r="AI676" s="26">
        <v>50000000</v>
      </c>
      <c r="AJ676" s="26">
        <f t="shared" si="47"/>
        <v>0</v>
      </c>
      <c r="AK676" s="26">
        <v>0.02</v>
      </c>
      <c r="AL676" s="26">
        <f>ROUND(AJ676*(AK676/100),2)</f>
        <v>0</v>
      </c>
    </row>
    <row r="677" spans="1:38" x14ac:dyDescent="0.35">
      <c r="A677" s="23"/>
      <c r="B677" s="24"/>
      <c r="C677" s="23"/>
      <c r="D677" s="23"/>
      <c r="E677" s="23"/>
      <c r="F677" s="23"/>
      <c r="G677" s="24"/>
      <c r="H677" s="23"/>
      <c r="I677" s="23"/>
      <c r="J677" s="23">
        <v>0</v>
      </c>
      <c r="K677" s="23">
        <v>0</v>
      </c>
      <c r="L677" s="23">
        <v>12</v>
      </c>
      <c r="M677" s="23" t="s">
        <v>44</v>
      </c>
      <c r="N677" s="25">
        <f t="shared" si="45"/>
        <v>12</v>
      </c>
      <c r="O677" s="26">
        <v>1750</v>
      </c>
      <c r="P677" s="26">
        <f t="shared" si="46"/>
        <v>21000</v>
      </c>
      <c r="Q677" s="23">
        <v>1</v>
      </c>
      <c r="R677" s="23" t="s">
        <v>2343</v>
      </c>
      <c r="S677" s="27" t="s">
        <v>2344</v>
      </c>
      <c r="T677" s="23" t="s">
        <v>2345</v>
      </c>
      <c r="U677" s="23" t="s">
        <v>2353</v>
      </c>
      <c r="V677" s="24" t="s">
        <v>2377</v>
      </c>
      <c r="W677" s="23" t="s">
        <v>208</v>
      </c>
      <c r="X677" s="23" t="s">
        <v>48</v>
      </c>
      <c r="Y677" s="23" t="s">
        <v>49</v>
      </c>
      <c r="Z677" s="23">
        <v>48</v>
      </c>
      <c r="AA677" s="28">
        <v>100</v>
      </c>
      <c r="AB677" s="26">
        <v>2450</v>
      </c>
      <c r="AC677" s="26">
        <f>Z677*AB677</f>
        <v>117600</v>
      </c>
      <c r="AD677" s="28">
        <v>12</v>
      </c>
      <c r="AE677" s="28">
        <v>14</v>
      </c>
      <c r="AF677" s="26">
        <f>(AC677*(100-AE677))/100</f>
        <v>101136</v>
      </c>
      <c r="AG677" s="26">
        <f>P677+AF677</f>
        <v>122136</v>
      </c>
      <c r="AH677" s="26">
        <f>(AG677*AA677)/100</f>
        <v>122136</v>
      </c>
      <c r="AI677" s="26">
        <v>50000000</v>
      </c>
      <c r="AJ677" s="26">
        <f t="shared" si="47"/>
        <v>0</v>
      </c>
      <c r="AK677" s="26">
        <v>0.02</v>
      </c>
      <c r="AL677" s="26">
        <f>ROUND(AJ677*(AK677/100),2)</f>
        <v>0</v>
      </c>
    </row>
    <row r="678" spans="1:38" x14ac:dyDescent="0.35">
      <c r="A678" s="23"/>
      <c r="B678" s="24"/>
      <c r="C678" s="23"/>
      <c r="D678" s="23"/>
      <c r="E678" s="23">
        <v>348</v>
      </c>
      <c r="F678" s="23" t="s">
        <v>2378</v>
      </c>
      <c r="G678" s="24" t="s">
        <v>2379</v>
      </c>
      <c r="H678" s="23" t="s">
        <v>42</v>
      </c>
      <c r="I678" s="23" t="s">
        <v>2380</v>
      </c>
      <c r="J678" s="23">
        <v>15</v>
      </c>
      <c r="K678" s="23">
        <v>3</v>
      </c>
      <c r="L678" s="23">
        <v>83</v>
      </c>
      <c r="M678" s="23" t="s">
        <v>138</v>
      </c>
      <c r="N678" s="25">
        <f t="shared" si="45"/>
        <v>6383</v>
      </c>
      <c r="O678" s="26">
        <v>1100</v>
      </c>
      <c r="P678" s="26">
        <f t="shared" si="46"/>
        <v>7021300</v>
      </c>
      <c r="Q678" s="23"/>
      <c r="R678" s="23"/>
      <c r="S678" s="27"/>
      <c r="T678" s="23"/>
      <c r="U678" s="23"/>
      <c r="V678" s="24"/>
      <c r="W678" s="23"/>
      <c r="X678" s="23"/>
      <c r="Y678" s="23"/>
      <c r="Z678" s="23"/>
      <c r="AA678" s="28"/>
      <c r="AB678" s="26"/>
      <c r="AC678" s="26"/>
      <c r="AD678" s="28"/>
      <c r="AE678" s="28"/>
      <c r="AF678" s="26"/>
      <c r="AG678" s="26">
        <f>AF678+P678</f>
        <v>7021300</v>
      </c>
      <c r="AH678" s="26">
        <f>AG678</f>
        <v>7021300</v>
      </c>
      <c r="AI678" s="26">
        <v>0</v>
      </c>
      <c r="AJ678" s="26">
        <f t="shared" si="47"/>
        <v>7021300</v>
      </c>
      <c r="AK678" s="26">
        <v>0.3</v>
      </c>
      <c r="AL678" s="26">
        <f>AJ678*(AK678/100)</f>
        <v>21063.9</v>
      </c>
    </row>
    <row r="679" spans="1:38" x14ac:dyDescent="0.35">
      <c r="A679" s="23"/>
      <c r="B679" s="24"/>
      <c r="C679" s="23"/>
      <c r="D679" s="23"/>
      <c r="E679" s="23"/>
      <c r="F679" s="23"/>
      <c r="G679" s="24"/>
      <c r="H679" s="23"/>
      <c r="I679" s="23"/>
      <c r="J679" s="23"/>
      <c r="K679" s="23"/>
      <c r="L679" s="23"/>
      <c r="M679" s="23"/>
      <c r="N679" s="25"/>
      <c r="O679" s="26"/>
      <c r="P679" s="26"/>
      <c r="Q679" s="23"/>
      <c r="R679" s="23"/>
      <c r="S679" s="27"/>
      <c r="T679" s="23"/>
      <c r="U679" s="23"/>
      <c r="V679" s="24"/>
      <c r="W679" s="23"/>
      <c r="X679" s="23"/>
      <c r="Y679" s="23"/>
      <c r="Z679" s="23"/>
      <c r="AA679" s="28"/>
      <c r="AB679" s="26"/>
      <c r="AC679" s="26"/>
      <c r="AD679" s="28"/>
      <c r="AE679" s="28"/>
      <c r="AF679" s="26"/>
      <c r="AG679" s="26" t="s">
        <v>50</v>
      </c>
      <c r="AH679" s="26">
        <f>SUM(AH660:AH678)</f>
        <v>35449175.75</v>
      </c>
      <c r="AI679" s="26"/>
      <c r="AJ679" s="26">
        <f>SUM(AJ660:AJ678)</f>
        <v>25934234.75</v>
      </c>
      <c r="AK679" s="26"/>
      <c r="AL679" s="26">
        <f>SUM(AL660:AL678)</f>
        <v>77802.709999999992</v>
      </c>
    </row>
    <row r="680" spans="1:38" x14ac:dyDescent="0.35">
      <c r="A680" s="23" t="s">
        <v>2381</v>
      </c>
      <c r="B680" s="24" t="s">
        <v>2382</v>
      </c>
      <c r="C680" s="23" t="s">
        <v>2383</v>
      </c>
      <c r="D680" s="23" t="s">
        <v>2384</v>
      </c>
      <c r="E680" s="23">
        <v>349</v>
      </c>
      <c r="F680" s="23" t="s">
        <v>2385</v>
      </c>
      <c r="G680" s="24" t="s">
        <v>2386</v>
      </c>
      <c r="H680" s="23" t="s">
        <v>42</v>
      </c>
      <c r="I680" s="23" t="s">
        <v>2387</v>
      </c>
      <c r="J680" s="23">
        <v>2</v>
      </c>
      <c r="K680" s="23">
        <v>2</v>
      </c>
      <c r="L680" s="23">
        <v>86</v>
      </c>
      <c r="M680" s="23" t="s">
        <v>58</v>
      </c>
      <c r="N680" s="25">
        <f>((J680*400)+(K680*100))+L680</f>
        <v>1086</v>
      </c>
      <c r="O680" s="26">
        <v>280</v>
      </c>
      <c r="P680" s="26">
        <f>N680*O680</f>
        <v>304080</v>
      </c>
      <c r="Q680" s="23"/>
      <c r="R680" s="23"/>
      <c r="S680" s="27"/>
      <c r="T680" s="23"/>
      <c r="U680" s="23"/>
      <c r="V680" s="24"/>
      <c r="W680" s="23"/>
      <c r="X680" s="23"/>
      <c r="Y680" s="23"/>
      <c r="Z680" s="23"/>
      <c r="AA680" s="28"/>
      <c r="AB680" s="26"/>
      <c r="AC680" s="26"/>
      <c r="AD680" s="28"/>
      <c r="AE680" s="28"/>
      <c r="AF680" s="26"/>
      <c r="AG680" s="26">
        <f>AF680+P680</f>
        <v>304080</v>
      </c>
      <c r="AH680" s="26">
        <f>AG680</f>
        <v>304080</v>
      </c>
      <c r="AI680" s="26">
        <v>50000000</v>
      </c>
      <c r="AJ680" s="26">
        <f>IF((AI680-AH680) &gt; 1,0,IF((AI680-AH680)&lt;0,AH680-AI680,AI680-AH680))</f>
        <v>0</v>
      </c>
      <c r="AK680" s="26">
        <v>0.01</v>
      </c>
      <c r="AL680" s="26">
        <f>AJ680*(AK680/100)</f>
        <v>0</v>
      </c>
    </row>
    <row r="681" spans="1:38" x14ac:dyDescent="0.35">
      <c r="A681" s="23"/>
      <c r="B681" s="24"/>
      <c r="C681" s="23"/>
      <c r="D681" s="23"/>
      <c r="E681" s="23"/>
      <c r="F681" s="23"/>
      <c r="G681" s="24"/>
      <c r="H681" s="23"/>
      <c r="I681" s="23"/>
      <c r="J681" s="23"/>
      <c r="K681" s="23"/>
      <c r="L681" s="23"/>
      <c r="M681" s="23"/>
      <c r="N681" s="25"/>
      <c r="O681" s="26"/>
      <c r="P681" s="26"/>
      <c r="Q681" s="23"/>
      <c r="R681" s="23"/>
      <c r="S681" s="27"/>
      <c r="T681" s="23"/>
      <c r="U681" s="23"/>
      <c r="V681" s="24"/>
      <c r="W681" s="23"/>
      <c r="X681" s="23"/>
      <c r="Y681" s="23"/>
      <c r="Z681" s="23"/>
      <c r="AA681" s="28"/>
      <c r="AB681" s="26"/>
      <c r="AC681" s="26"/>
      <c r="AD681" s="28"/>
      <c r="AE681" s="28"/>
      <c r="AF681" s="26"/>
      <c r="AG681" s="26" t="s">
        <v>50</v>
      </c>
      <c r="AH681" s="26">
        <f>AH680</f>
        <v>304080</v>
      </c>
      <c r="AI681" s="26"/>
      <c r="AJ681" s="26">
        <f>AJ680</f>
        <v>0</v>
      </c>
      <c r="AK681" s="26"/>
      <c r="AL681" s="26">
        <f>AL680</f>
        <v>0</v>
      </c>
    </row>
    <row r="682" spans="1:38" x14ac:dyDescent="0.35">
      <c r="A682" s="23" t="s">
        <v>2388</v>
      </c>
      <c r="B682" s="24" t="s">
        <v>2389</v>
      </c>
      <c r="C682" s="23" t="s">
        <v>2390</v>
      </c>
      <c r="D682" s="23" t="s">
        <v>2391</v>
      </c>
      <c r="E682" s="23">
        <v>350</v>
      </c>
      <c r="F682" s="23" t="s">
        <v>2392</v>
      </c>
      <c r="G682" s="24" t="s">
        <v>2393</v>
      </c>
      <c r="H682" s="23" t="s">
        <v>42</v>
      </c>
      <c r="I682" s="23" t="s">
        <v>2394</v>
      </c>
      <c r="J682" s="23">
        <v>4</v>
      </c>
      <c r="K682" s="23">
        <v>0</v>
      </c>
      <c r="L682" s="23">
        <v>15</v>
      </c>
      <c r="M682" s="23" t="s">
        <v>58</v>
      </c>
      <c r="N682" s="25">
        <f>((J682*400)+(K682*100))+L682</f>
        <v>1615</v>
      </c>
      <c r="O682" s="26">
        <v>280</v>
      </c>
      <c r="P682" s="26">
        <f>N682*O682</f>
        <v>452200</v>
      </c>
      <c r="Q682" s="23"/>
      <c r="R682" s="23"/>
      <c r="S682" s="27"/>
      <c r="T682" s="23"/>
      <c r="U682" s="23"/>
      <c r="V682" s="24"/>
      <c r="W682" s="23"/>
      <c r="X682" s="23"/>
      <c r="Y682" s="23"/>
      <c r="Z682" s="23"/>
      <c r="AA682" s="28"/>
      <c r="AB682" s="26"/>
      <c r="AC682" s="26"/>
      <c r="AD682" s="28"/>
      <c r="AE682" s="28"/>
      <c r="AF682" s="26"/>
      <c r="AG682" s="26">
        <f>AF682+P682</f>
        <v>452200</v>
      </c>
      <c r="AH682" s="26">
        <f>AG682</f>
        <v>452200</v>
      </c>
      <c r="AI682" s="26">
        <v>50000000</v>
      </c>
      <c r="AJ682" s="26">
        <f>IF((AI682-AH682) &gt; 1,0,IF((AI682-AH682)&lt;0,AH682-AI682,AI682-AH682))</f>
        <v>0</v>
      </c>
      <c r="AK682" s="26">
        <v>0.01</v>
      </c>
      <c r="AL682" s="26">
        <f>AJ682*(AK682/100)</f>
        <v>0</v>
      </c>
    </row>
    <row r="683" spans="1:38" x14ac:dyDescent="0.35">
      <c r="A683" s="23"/>
      <c r="B683" s="24"/>
      <c r="C683" s="23"/>
      <c r="D683" s="23"/>
      <c r="E683" s="23">
        <v>351</v>
      </c>
      <c r="F683" s="23" t="s">
        <v>2395</v>
      </c>
      <c r="G683" s="24" t="s">
        <v>2396</v>
      </c>
      <c r="H683" s="23" t="s">
        <v>42</v>
      </c>
      <c r="I683" s="23" t="s">
        <v>2397</v>
      </c>
      <c r="J683" s="23">
        <v>4</v>
      </c>
      <c r="K683" s="23">
        <v>0</v>
      </c>
      <c r="L683" s="23">
        <v>15</v>
      </c>
      <c r="M683" s="23" t="s">
        <v>58</v>
      </c>
      <c r="N683" s="25">
        <f>((J683*400)+(K683*100))+L683</f>
        <v>1615</v>
      </c>
      <c r="O683" s="26">
        <v>280</v>
      </c>
      <c r="P683" s="26">
        <f>N683*O683</f>
        <v>452200</v>
      </c>
      <c r="Q683" s="23"/>
      <c r="R683" s="23"/>
      <c r="S683" s="27"/>
      <c r="T683" s="23"/>
      <c r="U683" s="23"/>
      <c r="V683" s="24"/>
      <c r="W683" s="23"/>
      <c r="X683" s="23"/>
      <c r="Y683" s="23"/>
      <c r="Z683" s="23"/>
      <c r="AA683" s="28"/>
      <c r="AB683" s="26"/>
      <c r="AC683" s="26"/>
      <c r="AD683" s="28"/>
      <c r="AE683" s="28"/>
      <c r="AF683" s="26"/>
      <c r="AG683" s="26">
        <f>AF683+P683</f>
        <v>452200</v>
      </c>
      <c r="AH683" s="26">
        <f>AG683</f>
        <v>452200</v>
      </c>
      <c r="AI683" s="26">
        <v>50000000</v>
      </c>
      <c r="AJ683" s="26">
        <f>IF((AI683-AH683) &gt; 1,0,IF((AI683-AH683)&lt;0,AH683-AI683,AI683-AH683))</f>
        <v>0</v>
      </c>
      <c r="AK683" s="26">
        <v>0.01</v>
      </c>
      <c r="AL683" s="26">
        <f>AJ683*(AK683/100)</f>
        <v>0</v>
      </c>
    </row>
    <row r="684" spans="1:38" x14ac:dyDescent="0.35">
      <c r="A684" s="23"/>
      <c r="B684" s="24"/>
      <c r="C684" s="23"/>
      <c r="D684" s="23"/>
      <c r="E684" s="23"/>
      <c r="F684" s="23"/>
      <c r="G684" s="24"/>
      <c r="H684" s="23"/>
      <c r="I684" s="23"/>
      <c r="J684" s="23"/>
      <c r="K684" s="23"/>
      <c r="L684" s="23"/>
      <c r="M684" s="23"/>
      <c r="N684" s="25"/>
      <c r="O684" s="26"/>
      <c r="P684" s="26"/>
      <c r="Q684" s="23"/>
      <c r="R684" s="23"/>
      <c r="S684" s="27"/>
      <c r="T684" s="23"/>
      <c r="U684" s="23"/>
      <c r="V684" s="24"/>
      <c r="W684" s="23"/>
      <c r="X684" s="23"/>
      <c r="Y684" s="23"/>
      <c r="Z684" s="23"/>
      <c r="AA684" s="28"/>
      <c r="AB684" s="26"/>
      <c r="AC684" s="26"/>
      <c r="AD684" s="28"/>
      <c r="AE684" s="28"/>
      <c r="AF684" s="26"/>
      <c r="AG684" s="26" t="s">
        <v>50</v>
      </c>
      <c r="AH684" s="26">
        <f>SUM(AH682:AH683)</f>
        <v>904400</v>
      </c>
      <c r="AI684" s="26"/>
      <c r="AJ684" s="26">
        <f>SUM(AJ682:AJ683)</f>
        <v>0</v>
      </c>
      <c r="AK684" s="26"/>
      <c r="AL684" s="26">
        <f>SUM(AL682:AL683)</f>
        <v>0</v>
      </c>
    </row>
    <row r="685" spans="1:38" x14ac:dyDescent="0.35">
      <c r="A685" s="23" t="s">
        <v>2398</v>
      </c>
      <c r="B685" s="24"/>
      <c r="C685" s="23" t="s">
        <v>2399</v>
      </c>
      <c r="D685" s="23" t="s">
        <v>2400</v>
      </c>
      <c r="E685" s="23">
        <v>352</v>
      </c>
      <c r="F685" s="23" t="s">
        <v>2401</v>
      </c>
      <c r="G685" s="24" t="s">
        <v>2402</v>
      </c>
      <c r="H685" s="23" t="s">
        <v>42</v>
      </c>
      <c r="I685" s="23" t="s">
        <v>2403</v>
      </c>
      <c r="J685" s="23">
        <v>1</v>
      </c>
      <c r="K685" s="23">
        <v>0</v>
      </c>
      <c r="L685" s="23">
        <v>77</v>
      </c>
      <c r="M685" s="23" t="s">
        <v>58</v>
      </c>
      <c r="N685" s="25">
        <f>((J685*400)+(K685*100))+L685</f>
        <v>477</v>
      </c>
      <c r="O685" s="26">
        <v>180</v>
      </c>
      <c r="P685" s="26">
        <f>N685*O685</f>
        <v>85860</v>
      </c>
      <c r="Q685" s="23"/>
      <c r="R685" s="23"/>
      <c r="S685" s="27"/>
      <c r="T685" s="23"/>
      <c r="U685" s="23"/>
      <c r="V685" s="24"/>
      <c r="W685" s="23"/>
      <c r="X685" s="23"/>
      <c r="Y685" s="23"/>
      <c r="Z685" s="23"/>
      <c r="AA685" s="28"/>
      <c r="AB685" s="26"/>
      <c r="AC685" s="26"/>
      <c r="AD685" s="28"/>
      <c r="AE685" s="28"/>
      <c r="AF685" s="26"/>
      <c r="AG685" s="26">
        <f>AF685+P685</f>
        <v>85860</v>
      </c>
      <c r="AH685" s="26">
        <f>AG685</f>
        <v>85860</v>
      </c>
      <c r="AI685" s="26">
        <v>50000000</v>
      </c>
      <c r="AJ685" s="26">
        <f>IF((AI685-AH685) &gt; 1,0,IF((AI685-AH685)&lt;0,AH685-AI685,AI685-AH685))</f>
        <v>0</v>
      </c>
      <c r="AK685" s="26">
        <v>0.01</v>
      </c>
      <c r="AL685" s="26">
        <f>AJ685*(AK685/100)</f>
        <v>0</v>
      </c>
    </row>
    <row r="686" spans="1:38" x14ac:dyDescent="0.35">
      <c r="A686" s="23"/>
      <c r="B686" s="24"/>
      <c r="C686" s="23"/>
      <c r="D686" s="23"/>
      <c r="E686" s="23"/>
      <c r="F686" s="23"/>
      <c r="G686" s="24"/>
      <c r="H686" s="23"/>
      <c r="I686" s="23"/>
      <c r="J686" s="23"/>
      <c r="K686" s="23"/>
      <c r="L686" s="23"/>
      <c r="M686" s="23"/>
      <c r="N686" s="25"/>
      <c r="O686" s="26"/>
      <c r="P686" s="26"/>
      <c r="Q686" s="23"/>
      <c r="R686" s="23"/>
      <c r="S686" s="27"/>
      <c r="T686" s="23"/>
      <c r="U686" s="23"/>
      <c r="V686" s="24"/>
      <c r="W686" s="23"/>
      <c r="X686" s="23"/>
      <c r="Y686" s="23"/>
      <c r="Z686" s="23"/>
      <c r="AA686" s="28"/>
      <c r="AB686" s="26"/>
      <c r="AC686" s="26"/>
      <c r="AD686" s="28"/>
      <c r="AE686" s="28"/>
      <c r="AF686" s="26"/>
      <c r="AG686" s="26" t="s">
        <v>50</v>
      </c>
      <c r="AH686" s="26">
        <f>AH685</f>
        <v>85860</v>
      </c>
      <c r="AI686" s="26"/>
      <c r="AJ686" s="26">
        <f>AJ685</f>
        <v>0</v>
      </c>
      <c r="AK686" s="26"/>
      <c r="AL686" s="26">
        <f>AL685</f>
        <v>0</v>
      </c>
    </row>
    <row r="687" spans="1:38" x14ac:dyDescent="0.35">
      <c r="A687" s="23" t="s">
        <v>2404</v>
      </c>
      <c r="B687" s="24" t="s">
        <v>2405</v>
      </c>
      <c r="C687" s="23" t="s">
        <v>2406</v>
      </c>
      <c r="D687" s="23" t="s">
        <v>2407</v>
      </c>
      <c r="E687" s="23">
        <v>353</v>
      </c>
      <c r="F687" s="23" t="s">
        <v>2408</v>
      </c>
      <c r="G687" s="24" t="s">
        <v>2409</v>
      </c>
      <c r="H687" s="23" t="s">
        <v>42</v>
      </c>
      <c r="I687" s="23" t="s">
        <v>2410</v>
      </c>
      <c r="J687" s="23">
        <v>18</v>
      </c>
      <c r="K687" s="23">
        <v>1</v>
      </c>
      <c r="L687" s="23">
        <v>29</v>
      </c>
      <c r="M687" s="23" t="s">
        <v>58</v>
      </c>
      <c r="N687" s="25">
        <f>((J687*400)+(K687*100))+L687</f>
        <v>7329</v>
      </c>
      <c r="O687" s="26">
        <v>180</v>
      </c>
      <c r="P687" s="26">
        <f>N687*O687</f>
        <v>1319220</v>
      </c>
      <c r="Q687" s="23"/>
      <c r="R687" s="23"/>
      <c r="S687" s="27"/>
      <c r="T687" s="23"/>
      <c r="U687" s="23"/>
      <c r="V687" s="24"/>
      <c r="W687" s="23"/>
      <c r="X687" s="23"/>
      <c r="Y687" s="23"/>
      <c r="Z687" s="23"/>
      <c r="AA687" s="28"/>
      <c r="AB687" s="26"/>
      <c r="AC687" s="26"/>
      <c r="AD687" s="28"/>
      <c r="AE687" s="28"/>
      <c r="AF687" s="26"/>
      <c r="AG687" s="26">
        <f>AF687+P687</f>
        <v>1319220</v>
      </c>
      <c r="AH687" s="26">
        <f>AG687</f>
        <v>1319220</v>
      </c>
      <c r="AI687" s="26">
        <v>50000000</v>
      </c>
      <c r="AJ687" s="26">
        <f>IF((AI687-AH687) &gt; 1,0,IF((AI687-AH687)&lt;0,AH687-AI687,AI687-AH687))</f>
        <v>0</v>
      </c>
      <c r="AK687" s="26">
        <v>0.01</v>
      </c>
      <c r="AL687" s="26">
        <f>AJ687*(AK687/100)</f>
        <v>0</v>
      </c>
    </row>
    <row r="688" spans="1:38" x14ac:dyDescent="0.35">
      <c r="A688" s="23"/>
      <c r="B688" s="24"/>
      <c r="C688" s="23"/>
      <c r="D688" s="23"/>
      <c r="E688" s="23"/>
      <c r="F688" s="23"/>
      <c r="G688" s="24"/>
      <c r="H688" s="23"/>
      <c r="I688" s="23"/>
      <c r="J688" s="23"/>
      <c r="K688" s="23"/>
      <c r="L688" s="23"/>
      <c r="M688" s="23"/>
      <c r="N688" s="25"/>
      <c r="O688" s="26"/>
      <c r="P688" s="26"/>
      <c r="Q688" s="23"/>
      <c r="R688" s="23"/>
      <c r="S688" s="27"/>
      <c r="T688" s="23"/>
      <c r="U688" s="23"/>
      <c r="V688" s="24"/>
      <c r="W688" s="23"/>
      <c r="X688" s="23"/>
      <c r="Y688" s="23"/>
      <c r="Z688" s="23"/>
      <c r="AA688" s="28"/>
      <c r="AB688" s="26"/>
      <c r="AC688" s="26"/>
      <c r="AD688" s="28"/>
      <c r="AE688" s="28"/>
      <c r="AF688" s="26"/>
      <c r="AG688" s="26" t="s">
        <v>50</v>
      </c>
      <c r="AH688" s="26">
        <f>AH687</f>
        <v>1319220</v>
      </c>
      <c r="AI688" s="26"/>
      <c r="AJ688" s="26">
        <f>AJ687</f>
        <v>0</v>
      </c>
      <c r="AK688" s="26"/>
      <c r="AL688" s="26">
        <f>AL687</f>
        <v>0</v>
      </c>
    </row>
    <row r="689" spans="1:39" x14ac:dyDescent="0.35">
      <c r="A689" s="23" t="s">
        <v>2411</v>
      </c>
      <c r="B689" s="24" t="s">
        <v>2412</v>
      </c>
      <c r="C689" s="23" t="s">
        <v>2413</v>
      </c>
      <c r="D689" s="23" t="s">
        <v>2414</v>
      </c>
      <c r="E689" s="23">
        <v>354</v>
      </c>
      <c r="F689" s="23" t="s">
        <v>2415</v>
      </c>
      <c r="G689" s="24" t="s">
        <v>2416</v>
      </c>
      <c r="H689" s="23" t="s">
        <v>42</v>
      </c>
      <c r="I689" s="23" t="s">
        <v>2417</v>
      </c>
      <c r="J689" s="23">
        <v>0</v>
      </c>
      <c r="K689" s="23">
        <v>0</v>
      </c>
      <c r="L689" s="23">
        <v>56</v>
      </c>
      <c r="M689" s="23" t="s">
        <v>44</v>
      </c>
      <c r="N689" s="25">
        <f>((J689*400)+(K689*100))+L689</f>
        <v>56</v>
      </c>
      <c r="O689" s="26">
        <v>180</v>
      </c>
      <c r="P689" s="26">
        <f>N689*O689</f>
        <v>10080</v>
      </c>
      <c r="Q689" s="23">
        <v>1</v>
      </c>
      <c r="R689" s="23" t="s">
        <v>2411</v>
      </c>
      <c r="S689" s="27" t="s">
        <v>2412</v>
      </c>
      <c r="T689" s="23" t="s">
        <v>2413</v>
      </c>
      <c r="U689" s="23" t="s">
        <v>2418</v>
      </c>
      <c r="V689" s="24" t="s">
        <v>2419</v>
      </c>
      <c r="W689" s="23" t="s">
        <v>47</v>
      </c>
      <c r="X689" s="23" t="s">
        <v>206</v>
      </c>
      <c r="Y689" s="23" t="s">
        <v>49</v>
      </c>
      <c r="Z689" s="23">
        <v>81</v>
      </c>
      <c r="AA689" s="28">
        <v>100</v>
      </c>
      <c r="AB689" s="26">
        <v>6550</v>
      </c>
      <c r="AC689" s="26">
        <f>Z689*AB689</f>
        <v>530550</v>
      </c>
      <c r="AD689" s="28">
        <v>7</v>
      </c>
      <c r="AE689" s="28">
        <v>18</v>
      </c>
      <c r="AF689" s="26">
        <f>(AC689*(100-AE689))/100</f>
        <v>435051</v>
      </c>
      <c r="AG689" s="26">
        <f>P689+AF689</f>
        <v>445131</v>
      </c>
      <c r="AH689" s="26">
        <f>(AG689*AA689)/100</f>
        <v>445131</v>
      </c>
      <c r="AI689" s="26">
        <v>50000000</v>
      </c>
      <c r="AJ689" s="26">
        <f>IF((AI689-AH689) &gt; 1,0,IF((AI689-AH689)&lt;0,AH689-AI689,AI689-AH689))</f>
        <v>0</v>
      </c>
      <c r="AK689" s="26">
        <v>0.02</v>
      </c>
      <c r="AL689" s="26">
        <f>ROUND(AJ689*(AK689/100),2)</f>
        <v>0</v>
      </c>
    </row>
    <row r="690" spans="1:39" x14ac:dyDescent="0.35">
      <c r="A690" s="23"/>
      <c r="B690" s="24"/>
      <c r="C690" s="23"/>
      <c r="D690" s="23"/>
      <c r="E690" s="23"/>
      <c r="F690" s="23"/>
      <c r="G690" s="24"/>
      <c r="H690" s="23"/>
      <c r="I690" s="23"/>
      <c r="J690" s="23"/>
      <c r="K690" s="23"/>
      <c r="L690" s="23"/>
      <c r="M690" s="23"/>
      <c r="N690" s="25"/>
      <c r="O690" s="26"/>
      <c r="P690" s="26"/>
      <c r="Q690" s="23"/>
      <c r="R690" s="23"/>
      <c r="S690" s="27"/>
      <c r="T690" s="23"/>
      <c r="U690" s="23"/>
      <c r="V690" s="24"/>
      <c r="W690" s="23"/>
      <c r="X690" s="23"/>
      <c r="Y690" s="23"/>
      <c r="Z690" s="23"/>
      <c r="AA690" s="28"/>
      <c r="AB690" s="26"/>
      <c r="AC690" s="26"/>
      <c r="AD690" s="28"/>
      <c r="AE690" s="28"/>
      <c r="AF690" s="26"/>
      <c r="AG690" s="26" t="s">
        <v>50</v>
      </c>
      <c r="AH690" s="26">
        <f>AH689</f>
        <v>445131</v>
      </c>
      <c r="AI690" s="26"/>
      <c r="AJ690" s="26">
        <f>AJ689</f>
        <v>0</v>
      </c>
      <c r="AK690" s="26"/>
      <c r="AL690" s="26">
        <f>AL689</f>
        <v>0</v>
      </c>
    </row>
    <row r="691" spans="1:39" x14ac:dyDescent="0.35">
      <c r="A691" s="23" t="s">
        <v>2420</v>
      </c>
      <c r="B691" s="24" t="s">
        <v>2421</v>
      </c>
      <c r="C691" s="23" t="s">
        <v>2422</v>
      </c>
      <c r="D691" s="23" t="s">
        <v>2423</v>
      </c>
      <c r="E691" s="23">
        <v>355</v>
      </c>
      <c r="F691" s="23" t="s">
        <v>2424</v>
      </c>
      <c r="G691" s="24" t="s">
        <v>2425</v>
      </c>
      <c r="H691" s="23" t="s">
        <v>42</v>
      </c>
      <c r="I691" s="23" t="s">
        <v>2426</v>
      </c>
      <c r="J691" s="23">
        <v>1</v>
      </c>
      <c r="K691" s="23">
        <v>3</v>
      </c>
      <c r="L691" s="23">
        <v>40</v>
      </c>
      <c r="M691" s="23" t="s">
        <v>58</v>
      </c>
      <c r="N691" s="25">
        <f>((J691*400)+(K691*100))+L691</f>
        <v>740</v>
      </c>
      <c r="O691" s="26">
        <v>390</v>
      </c>
      <c r="P691" s="26">
        <f>N691*O691</f>
        <v>288600</v>
      </c>
      <c r="Q691" s="23"/>
      <c r="R691" s="23"/>
      <c r="S691" s="27"/>
      <c r="T691" s="23"/>
      <c r="U691" s="23"/>
      <c r="V691" s="24"/>
      <c r="W691" s="23"/>
      <c r="X691" s="23"/>
      <c r="Y691" s="23"/>
      <c r="Z691" s="23"/>
      <c r="AA691" s="28"/>
      <c r="AB691" s="26"/>
      <c r="AC691" s="26"/>
      <c r="AD691" s="28"/>
      <c r="AE691" s="28"/>
      <c r="AF691" s="26"/>
      <c r="AG691" s="26">
        <f>AF691+P691</f>
        <v>288600</v>
      </c>
      <c r="AH691" s="26">
        <f>AG691</f>
        <v>288600</v>
      </c>
      <c r="AI691" s="26">
        <v>50000000</v>
      </c>
      <c r="AJ691" s="26">
        <f>IF((AI691-AH691) &gt; 1,0,IF((AI691-AH691)&lt;0,AH691-AI691,AI691-AH691))</f>
        <v>0</v>
      </c>
      <c r="AK691" s="26">
        <v>0.01</v>
      </c>
      <c r="AL691" s="26">
        <f>AJ691*(AK691/100)</f>
        <v>0</v>
      </c>
    </row>
    <row r="692" spans="1:39" x14ac:dyDescent="0.35">
      <c r="A692" s="23"/>
      <c r="B692" s="24"/>
      <c r="C692" s="23"/>
      <c r="D692" s="23"/>
      <c r="E692" s="23"/>
      <c r="F692" s="23"/>
      <c r="G692" s="24"/>
      <c r="H692" s="23"/>
      <c r="I692" s="23"/>
      <c r="J692" s="23"/>
      <c r="K692" s="23"/>
      <c r="L692" s="23"/>
      <c r="M692" s="23"/>
      <c r="N692" s="25"/>
      <c r="O692" s="26"/>
      <c r="P692" s="26"/>
      <c r="Q692" s="23"/>
      <c r="R692" s="23"/>
      <c r="S692" s="27"/>
      <c r="T692" s="23"/>
      <c r="U692" s="23"/>
      <c r="V692" s="24"/>
      <c r="W692" s="23"/>
      <c r="X692" s="23"/>
      <c r="Y692" s="23"/>
      <c r="Z692" s="23"/>
      <c r="AA692" s="28"/>
      <c r="AB692" s="26"/>
      <c r="AC692" s="26"/>
      <c r="AD692" s="28"/>
      <c r="AE692" s="28"/>
      <c r="AF692" s="26"/>
      <c r="AG692" s="26" t="s">
        <v>50</v>
      </c>
      <c r="AH692" s="26">
        <f>AH691</f>
        <v>288600</v>
      </c>
      <c r="AI692" s="26"/>
      <c r="AJ692" s="26">
        <f>AJ691</f>
        <v>0</v>
      </c>
      <c r="AK692" s="26"/>
      <c r="AL692" s="26">
        <f>AL691</f>
        <v>0</v>
      </c>
    </row>
    <row r="693" spans="1:39" x14ac:dyDescent="0.35">
      <c r="A693" s="23" t="s">
        <v>2427</v>
      </c>
      <c r="B693" s="24" t="s">
        <v>2428</v>
      </c>
      <c r="C693" s="23" t="s">
        <v>2429</v>
      </c>
      <c r="D693" s="23" t="s">
        <v>2430</v>
      </c>
      <c r="E693" s="23">
        <v>356</v>
      </c>
      <c r="F693" s="23" t="s">
        <v>2431</v>
      </c>
      <c r="G693" s="24" t="s">
        <v>2432</v>
      </c>
      <c r="H693" s="23" t="s">
        <v>42</v>
      </c>
      <c r="I693" s="23" t="s">
        <v>2433</v>
      </c>
      <c r="J693" s="23">
        <v>1</v>
      </c>
      <c r="K693" s="23">
        <v>0</v>
      </c>
      <c r="L693" s="23">
        <v>73</v>
      </c>
      <c r="M693" s="23" t="s">
        <v>58</v>
      </c>
      <c r="N693" s="25">
        <f>((J693*400)+(K693*100))+L693</f>
        <v>473</v>
      </c>
      <c r="O693" s="26">
        <v>380</v>
      </c>
      <c r="P693" s="26">
        <f>N693*O693</f>
        <v>179740</v>
      </c>
      <c r="Q693" s="23"/>
      <c r="R693" s="23"/>
      <c r="S693" s="27"/>
      <c r="T693" s="23"/>
      <c r="U693" s="23"/>
      <c r="V693" s="24"/>
      <c r="W693" s="23"/>
      <c r="X693" s="23"/>
      <c r="Y693" s="23"/>
      <c r="Z693" s="23"/>
      <c r="AA693" s="28"/>
      <c r="AB693" s="26"/>
      <c r="AC693" s="26"/>
      <c r="AD693" s="28"/>
      <c r="AE693" s="28"/>
      <c r="AF693" s="26"/>
      <c r="AG693" s="26">
        <f>AF693+P693</f>
        <v>179740</v>
      </c>
      <c r="AH693" s="26">
        <f>AG693</f>
        <v>179740</v>
      </c>
      <c r="AI693" s="26">
        <v>50000000</v>
      </c>
      <c r="AJ693" s="26">
        <f>IF((AI693-AH693) &gt; 1,0,IF((AI693-AH693)&lt;0,AH693-AI693,AI693-AH693))</f>
        <v>0</v>
      </c>
      <c r="AK693" s="26">
        <v>0.01</v>
      </c>
      <c r="AL693" s="26">
        <f>AJ693*(AK693/100)</f>
        <v>0</v>
      </c>
    </row>
    <row r="694" spans="1:39" x14ac:dyDescent="0.35">
      <c r="A694" s="23"/>
      <c r="B694" s="24"/>
      <c r="C694" s="23"/>
      <c r="D694" s="23"/>
      <c r="E694" s="23">
        <v>357</v>
      </c>
      <c r="F694" s="23" t="s">
        <v>2434</v>
      </c>
      <c r="G694" s="24" t="s">
        <v>2435</v>
      </c>
      <c r="H694" s="23" t="s">
        <v>42</v>
      </c>
      <c r="I694" s="23" t="s">
        <v>2436</v>
      </c>
      <c r="J694" s="23">
        <v>0</v>
      </c>
      <c r="K694" s="23">
        <v>3</v>
      </c>
      <c r="L694" s="23">
        <v>83</v>
      </c>
      <c r="M694" s="23" t="s">
        <v>58</v>
      </c>
      <c r="N694" s="25">
        <f>((J694*400)+(K694*100))+L694</f>
        <v>383</v>
      </c>
      <c r="O694" s="26">
        <v>230</v>
      </c>
      <c r="P694" s="26">
        <f>N694*O694</f>
        <v>88090</v>
      </c>
      <c r="Q694" s="23"/>
      <c r="R694" s="23"/>
      <c r="S694" s="27"/>
      <c r="T694" s="23"/>
      <c r="U694" s="23"/>
      <c r="V694" s="24"/>
      <c r="W694" s="23"/>
      <c r="X694" s="23"/>
      <c r="Y694" s="23"/>
      <c r="Z694" s="23"/>
      <c r="AA694" s="28"/>
      <c r="AB694" s="26"/>
      <c r="AC694" s="26"/>
      <c r="AD694" s="28"/>
      <c r="AE694" s="28"/>
      <c r="AF694" s="26"/>
      <c r="AG694" s="26">
        <f>AF694+P694</f>
        <v>88090</v>
      </c>
      <c r="AH694" s="26">
        <f>AG694</f>
        <v>88090</v>
      </c>
      <c r="AI694" s="26">
        <v>50000000</v>
      </c>
      <c r="AJ694" s="26">
        <f>IF((AI694-AH694) &gt; 1,0,IF((AI694-AH694)&lt;0,AH694-AI694,AI694-AH694))</f>
        <v>0</v>
      </c>
      <c r="AK694" s="26">
        <v>0.01</v>
      </c>
      <c r="AL694" s="26">
        <f>AJ694*(AK694/100)</f>
        <v>0</v>
      </c>
    </row>
    <row r="695" spans="1:39" x14ac:dyDescent="0.35">
      <c r="A695" s="23"/>
      <c r="B695" s="24"/>
      <c r="C695" s="23"/>
      <c r="D695" s="23"/>
      <c r="E695" s="23"/>
      <c r="F695" s="23"/>
      <c r="G695" s="24"/>
      <c r="H695" s="23"/>
      <c r="I695" s="23"/>
      <c r="J695" s="23"/>
      <c r="K695" s="23"/>
      <c r="L695" s="23"/>
      <c r="M695" s="23"/>
      <c r="N695" s="25"/>
      <c r="O695" s="26"/>
      <c r="P695" s="26"/>
      <c r="Q695" s="23"/>
      <c r="R695" s="23"/>
      <c r="S695" s="27"/>
      <c r="T695" s="23"/>
      <c r="U695" s="23"/>
      <c r="V695" s="24"/>
      <c r="W695" s="23"/>
      <c r="X695" s="23"/>
      <c r="Y695" s="23"/>
      <c r="Z695" s="23"/>
      <c r="AA695" s="28"/>
      <c r="AB695" s="26"/>
      <c r="AC695" s="26"/>
      <c r="AD695" s="28"/>
      <c r="AE695" s="28"/>
      <c r="AF695" s="26"/>
      <c r="AG695" s="26" t="s">
        <v>50</v>
      </c>
      <c r="AH695" s="26">
        <f>SUM(AH693:AH694)</f>
        <v>267830</v>
      </c>
      <c r="AI695" s="26"/>
      <c r="AJ695" s="26">
        <f>SUM(AJ693:AJ694)</f>
        <v>0</v>
      </c>
      <c r="AK695" s="26"/>
      <c r="AL695" s="26">
        <f>SUM(AL693:AL694)</f>
        <v>0</v>
      </c>
    </row>
    <row r="696" spans="1:39" x14ac:dyDescent="0.35">
      <c r="A696" s="23" t="s">
        <v>2437</v>
      </c>
      <c r="B696" s="24"/>
      <c r="C696" s="23" t="s">
        <v>2438</v>
      </c>
      <c r="D696" s="23" t="s">
        <v>2439</v>
      </c>
      <c r="E696" s="23">
        <v>358</v>
      </c>
      <c r="F696" s="23" t="s">
        <v>2440</v>
      </c>
      <c r="G696" s="24" t="s">
        <v>2441</v>
      </c>
      <c r="H696" s="23" t="s">
        <v>103</v>
      </c>
      <c r="I696" s="23" t="s">
        <v>2442</v>
      </c>
      <c r="J696" s="23">
        <v>0</v>
      </c>
      <c r="K696" s="23">
        <v>2</v>
      </c>
      <c r="L696" s="23">
        <v>66</v>
      </c>
      <c r="M696" s="23" t="s">
        <v>44</v>
      </c>
      <c r="N696" s="25">
        <f t="shared" ref="N696:N701" si="53">((J696*400)+(K696*100))+L696</f>
        <v>266</v>
      </c>
      <c r="O696" s="26">
        <v>1750</v>
      </c>
      <c r="P696" s="26">
        <f t="shared" ref="P696:P701" si="54">N696*O696</f>
        <v>465500</v>
      </c>
      <c r="Q696" s="23">
        <v>1</v>
      </c>
      <c r="R696" s="23" t="s">
        <v>2443</v>
      </c>
      <c r="S696" s="27"/>
      <c r="T696" s="23" t="s">
        <v>2444</v>
      </c>
      <c r="U696" s="23" t="s">
        <v>2445</v>
      </c>
      <c r="V696" s="24" t="s">
        <v>2446</v>
      </c>
      <c r="W696" s="23" t="s">
        <v>47</v>
      </c>
      <c r="X696" s="23" t="s">
        <v>206</v>
      </c>
      <c r="Y696" s="23" t="s">
        <v>49</v>
      </c>
      <c r="Z696" s="23">
        <v>108</v>
      </c>
      <c r="AA696" s="28">
        <v>100</v>
      </c>
      <c r="AB696" s="26">
        <v>6550</v>
      </c>
      <c r="AC696" s="26">
        <f>Z696*AB696</f>
        <v>707400</v>
      </c>
      <c r="AD696" s="28">
        <v>102</v>
      </c>
      <c r="AE696" s="28">
        <v>85</v>
      </c>
      <c r="AF696" s="26">
        <f>(AC696*(100-AE696))/100</f>
        <v>106110</v>
      </c>
      <c r="AG696" s="26">
        <f>P696+AF696</f>
        <v>571610</v>
      </c>
      <c r="AH696" s="26">
        <f>(AG696*AA696)/100</f>
        <v>571610</v>
      </c>
      <c r="AI696" s="26">
        <f>IF(AF696&lt;=10000000,AF696,10000000)</f>
        <v>106110</v>
      </c>
      <c r="AJ696" s="26">
        <f t="shared" ref="AJ696:AJ701" si="55">IF((AI696-AH696) &gt; 1,0,IF((AI696-AH696)&lt;0,AH696-AI696,AI696-AH696))</f>
        <v>465500</v>
      </c>
      <c r="AK696" s="26">
        <v>0.02</v>
      </c>
      <c r="AL696" s="26">
        <f>ROUND(AJ696*(AK696/100),2)</f>
        <v>93.1</v>
      </c>
    </row>
    <row r="697" spans="1:39" x14ac:dyDescent="0.35">
      <c r="A697" s="23"/>
      <c r="B697" s="24"/>
      <c r="C697" s="23"/>
      <c r="D697" s="23"/>
      <c r="E697" s="23"/>
      <c r="F697" s="23"/>
      <c r="G697" s="24"/>
      <c r="H697" s="23"/>
      <c r="I697" s="23"/>
      <c r="J697" s="23">
        <v>0</v>
      </c>
      <c r="K697" s="23">
        <v>0</v>
      </c>
      <c r="L697" s="23">
        <v>16</v>
      </c>
      <c r="M697" s="23" t="s">
        <v>44</v>
      </c>
      <c r="N697" s="25">
        <f t="shared" si="53"/>
        <v>16</v>
      </c>
      <c r="O697" s="26">
        <v>1750</v>
      </c>
      <c r="P697" s="26">
        <f t="shared" si="54"/>
        <v>28000</v>
      </c>
      <c r="Q697" s="23">
        <v>1</v>
      </c>
      <c r="R697" s="23" t="s">
        <v>2447</v>
      </c>
      <c r="S697" s="27"/>
      <c r="T697" s="23" t="s">
        <v>2448</v>
      </c>
      <c r="U697" s="23" t="s">
        <v>2449</v>
      </c>
      <c r="V697" s="24" t="s">
        <v>2450</v>
      </c>
      <c r="W697" s="23" t="s">
        <v>47</v>
      </c>
      <c r="X697" s="23" t="s">
        <v>48</v>
      </c>
      <c r="Y697" s="23" t="s">
        <v>49</v>
      </c>
      <c r="Z697" s="23">
        <v>64</v>
      </c>
      <c r="AA697" s="28">
        <v>100</v>
      </c>
      <c r="AB697" s="26">
        <v>6550</v>
      </c>
      <c r="AC697" s="26">
        <f>Z697*AB697</f>
        <v>419200</v>
      </c>
      <c r="AD697" s="28">
        <v>10</v>
      </c>
      <c r="AE697" s="28">
        <v>10</v>
      </c>
      <c r="AF697" s="26">
        <f>(AC697*(100-AE697))/100</f>
        <v>377280</v>
      </c>
      <c r="AG697" s="26">
        <f>P697+AF697</f>
        <v>405280</v>
      </c>
      <c r="AH697" s="26">
        <f>(AG697*AA697)/100</f>
        <v>405280</v>
      </c>
      <c r="AI697" s="26">
        <f>IF(AF697&lt;=10000000,AF697,10000000)</f>
        <v>377280</v>
      </c>
      <c r="AJ697" s="26">
        <f t="shared" si="55"/>
        <v>28000</v>
      </c>
      <c r="AK697" s="26">
        <v>0.02</v>
      </c>
      <c r="AL697" s="26">
        <f>ROUND(AJ697*(AK697/100),2)</f>
        <v>5.6</v>
      </c>
    </row>
    <row r="698" spans="1:39" x14ac:dyDescent="0.35">
      <c r="A698" s="23"/>
      <c r="B698" s="24"/>
      <c r="C698" s="23"/>
      <c r="D698" s="23"/>
      <c r="E698" s="23">
        <v>359</v>
      </c>
      <c r="F698" s="23" t="s">
        <v>2451</v>
      </c>
      <c r="G698" s="24" t="s">
        <v>2452</v>
      </c>
      <c r="H698" s="23" t="s">
        <v>103</v>
      </c>
      <c r="I698" s="23" t="s">
        <v>2453</v>
      </c>
      <c r="J698" s="23">
        <v>3</v>
      </c>
      <c r="K698" s="23">
        <v>0</v>
      </c>
      <c r="L698" s="23">
        <v>85</v>
      </c>
      <c r="M698" s="23" t="s">
        <v>58</v>
      </c>
      <c r="N698" s="25">
        <f t="shared" si="53"/>
        <v>1285</v>
      </c>
      <c r="O698" s="26">
        <v>1500</v>
      </c>
      <c r="P698" s="26">
        <f t="shared" si="54"/>
        <v>1927500</v>
      </c>
      <c r="Q698" s="23"/>
      <c r="R698" s="23"/>
      <c r="S698" s="27"/>
      <c r="T698" s="23"/>
      <c r="U698" s="23"/>
      <c r="V698" s="24"/>
      <c r="W698" s="23"/>
      <c r="X698" s="23"/>
      <c r="Y698" s="23"/>
      <c r="Z698" s="23"/>
      <c r="AA698" s="28"/>
      <c r="AB698" s="26"/>
      <c r="AC698" s="26"/>
      <c r="AD698" s="28"/>
      <c r="AE698" s="28"/>
      <c r="AF698" s="26"/>
      <c r="AG698" s="26">
        <f>AF698+P698</f>
        <v>1927500</v>
      </c>
      <c r="AH698" s="26">
        <f>AG698</f>
        <v>1927500</v>
      </c>
      <c r="AI698" s="26">
        <v>0</v>
      </c>
      <c r="AJ698" s="26">
        <f t="shared" si="55"/>
        <v>1927500</v>
      </c>
      <c r="AK698" s="26">
        <v>0.01</v>
      </c>
      <c r="AL698" s="26">
        <f>AJ698*(AK698/100)</f>
        <v>192.75</v>
      </c>
    </row>
    <row r="699" spans="1:39" x14ac:dyDescent="0.35">
      <c r="A699" s="23"/>
      <c r="B699" s="24"/>
      <c r="C699" s="23"/>
      <c r="D699" s="23"/>
      <c r="E699" s="23"/>
      <c r="F699" s="23"/>
      <c r="G699" s="24"/>
      <c r="H699" s="23"/>
      <c r="I699" s="23"/>
      <c r="J699" s="23">
        <v>0</v>
      </c>
      <c r="K699" s="23">
        <v>3</v>
      </c>
      <c r="L699" s="23">
        <v>30</v>
      </c>
      <c r="M699" s="23" t="s">
        <v>44</v>
      </c>
      <c r="N699" s="25">
        <f t="shared" si="53"/>
        <v>330</v>
      </c>
      <c r="O699" s="26">
        <v>1500</v>
      </c>
      <c r="P699" s="26">
        <f t="shared" si="54"/>
        <v>495000</v>
      </c>
      <c r="Q699" s="23">
        <v>1</v>
      </c>
      <c r="R699" s="23" t="s">
        <v>2454</v>
      </c>
      <c r="S699" s="27"/>
      <c r="T699" s="23" t="s">
        <v>2455</v>
      </c>
      <c r="U699" s="23" t="s">
        <v>2456</v>
      </c>
      <c r="V699" s="24" t="s">
        <v>2457</v>
      </c>
      <c r="W699" s="23" t="s">
        <v>47</v>
      </c>
      <c r="X699" s="23" t="s">
        <v>253</v>
      </c>
      <c r="Y699" s="23" t="s">
        <v>49</v>
      </c>
      <c r="Z699" s="23">
        <v>256</v>
      </c>
      <c r="AA699" s="28">
        <v>100</v>
      </c>
      <c r="AB699" s="26">
        <v>6550</v>
      </c>
      <c r="AC699" s="26">
        <f>Z699*AB699</f>
        <v>1676800</v>
      </c>
      <c r="AD699" s="28">
        <v>37</v>
      </c>
      <c r="AE699" s="28">
        <v>93</v>
      </c>
      <c r="AF699" s="26">
        <f>(AC699*(100-AE699))/100</f>
        <v>117376</v>
      </c>
      <c r="AG699" s="26">
        <f>P699+AF699</f>
        <v>612376</v>
      </c>
      <c r="AH699" s="26">
        <f>(AG699*AA699)/100</f>
        <v>612376</v>
      </c>
      <c r="AI699" s="26">
        <f>IF(AF699&lt;=10000000,AF699,10000000)</f>
        <v>117376</v>
      </c>
      <c r="AJ699" s="26">
        <f t="shared" si="55"/>
        <v>495000</v>
      </c>
      <c r="AK699" s="26">
        <v>0.02</v>
      </c>
      <c r="AL699" s="26">
        <f>ROUND(AJ699*(AK699/100),2)</f>
        <v>99</v>
      </c>
      <c r="AM699" s="3" t="s">
        <v>404</v>
      </c>
    </row>
    <row r="700" spans="1:39" x14ac:dyDescent="0.35">
      <c r="A700" s="23"/>
      <c r="B700" s="24"/>
      <c r="C700" s="23"/>
      <c r="D700" s="23"/>
      <c r="E700" s="23"/>
      <c r="F700" s="23"/>
      <c r="G700" s="24"/>
      <c r="H700" s="23"/>
      <c r="I700" s="23"/>
      <c r="J700" s="23">
        <v>0</v>
      </c>
      <c r="K700" s="23">
        <v>0</v>
      </c>
      <c r="L700" s="23">
        <v>28</v>
      </c>
      <c r="M700" s="23" t="s">
        <v>44</v>
      </c>
      <c r="N700" s="25">
        <f t="shared" si="53"/>
        <v>28</v>
      </c>
      <c r="O700" s="26">
        <v>1500</v>
      </c>
      <c r="P700" s="26">
        <f t="shared" si="54"/>
        <v>42000</v>
      </c>
      <c r="Q700" s="23">
        <v>1</v>
      </c>
      <c r="R700" s="23" t="s">
        <v>2458</v>
      </c>
      <c r="S700" s="27"/>
      <c r="T700" s="23" t="s">
        <v>2459</v>
      </c>
      <c r="U700" s="23" t="s">
        <v>2449</v>
      </c>
      <c r="V700" s="24" t="s">
        <v>2460</v>
      </c>
      <c r="W700" s="23" t="s">
        <v>47</v>
      </c>
      <c r="X700" s="23" t="s">
        <v>48</v>
      </c>
      <c r="Y700" s="23" t="s">
        <v>49</v>
      </c>
      <c r="Z700" s="23">
        <v>112</v>
      </c>
      <c r="AA700" s="28">
        <v>100</v>
      </c>
      <c r="AB700" s="26">
        <v>6550</v>
      </c>
      <c r="AC700" s="26">
        <f>Z700*AB700</f>
        <v>733600</v>
      </c>
      <c r="AD700" s="28">
        <v>3</v>
      </c>
      <c r="AE700" s="28">
        <v>3</v>
      </c>
      <c r="AF700" s="26">
        <f>(AC700*(100-AE700))/100</f>
        <v>711592</v>
      </c>
      <c r="AG700" s="26">
        <f>P700+AF700</f>
        <v>753592</v>
      </c>
      <c r="AH700" s="26">
        <f>(AG700*AA700)/100</f>
        <v>753592</v>
      </c>
      <c r="AI700" s="26">
        <f>IF(AF700&lt;=10000000,AF700,10000000)</f>
        <v>711592</v>
      </c>
      <c r="AJ700" s="26">
        <f t="shared" si="55"/>
        <v>42000</v>
      </c>
      <c r="AK700" s="26">
        <v>0.02</v>
      </c>
      <c r="AL700" s="26">
        <f>ROUND(AJ700*(AK700/100),2)</f>
        <v>8.4</v>
      </c>
    </row>
    <row r="701" spans="1:39" x14ac:dyDescent="0.35">
      <c r="A701" s="23"/>
      <c r="B701" s="24"/>
      <c r="C701" s="23"/>
      <c r="D701" s="23"/>
      <c r="E701" s="23"/>
      <c r="F701" s="23"/>
      <c r="G701" s="24"/>
      <c r="H701" s="23"/>
      <c r="I701" s="23"/>
      <c r="J701" s="23">
        <v>0</v>
      </c>
      <c r="K701" s="23">
        <v>0</v>
      </c>
      <c r="L701" s="23">
        <v>40</v>
      </c>
      <c r="M701" s="23" t="s">
        <v>44</v>
      </c>
      <c r="N701" s="25">
        <f t="shared" si="53"/>
        <v>40</v>
      </c>
      <c r="O701" s="26">
        <v>1500</v>
      </c>
      <c r="P701" s="26">
        <f t="shared" si="54"/>
        <v>60000</v>
      </c>
      <c r="Q701" s="23">
        <v>1</v>
      </c>
      <c r="R701" s="23" t="s">
        <v>2461</v>
      </c>
      <c r="S701" s="27"/>
      <c r="T701" s="23" t="s">
        <v>2462</v>
      </c>
      <c r="U701" s="23" t="s">
        <v>2463</v>
      </c>
      <c r="V701" s="24" t="s">
        <v>2464</v>
      </c>
      <c r="W701" s="23" t="s">
        <v>47</v>
      </c>
      <c r="X701" s="23" t="s">
        <v>253</v>
      </c>
      <c r="Y701" s="23" t="s">
        <v>49</v>
      </c>
      <c r="Z701" s="23">
        <v>320</v>
      </c>
      <c r="AA701" s="28">
        <v>100</v>
      </c>
      <c r="AB701" s="26">
        <v>6550</v>
      </c>
      <c r="AC701" s="26">
        <f>Z701*AB701</f>
        <v>2096000</v>
      </c>
      <c r="AD701" s="28">
        <v>32</v>
      </c>
      <c r="AE701" s="28">
        <v>93</v>
      </c>
      <c r="AF701" s="26">
        <f>(AC701*(100-AE701))/100</f>
        <v>146720</v>
      </c>
      <c r="AG701" s="26">
        <f>P701+AF701</f>
        <v>206720</v>
      </c>
      <c r="AH701" s="26">
        <f>(AG701*AA701)/100</f>
        <v>206720</v>
      </c>
      <c r="AI701" s="26">
        <f>IF(AF701&lt;=10000000,AF701,10000000)</f>
        <v>146720</v>
      </c>
      <c r="AJ701" s="26">
        <f t="shared" si="55"/>
        <v>60000</v>
      </c>
      <c r="AK701" s="26">
        <v>0.02</v>
      </c>
      <c r="AL701" s="26">
        <f>ROUND(AJ701*(AK701/100),2)</f>
        <v>12</v>
      </c>
      <c r="AM701" s="3" t="s">
        <v>404</v>
      </c>
    </row>
    <row r="702" spans="1:39" x14ac:dyDescent="0.35">
      <c r="A702" s="23"/>
      <c r="B702" s="24"/>
      <c r="C702" s="23"/>
      <c r="D702" s="23"/>
      <c r="E702" s="23"/>
      <c r="F702" s="23"/>
      <c r="G702" s="24"/>
      <c r="H702" s="23"/>
      <c r="I702" s="23"/>
      <c r="J702" s="23"/>
      <c r="K702" s="23"/>
      <c r="L702" s="23"/>
      <c r="M702" s="23"/>
      <c r="N702" s="25"/>
      <c r="O702" s="26"/>
      <c r="P702" s="26"/>
      <c r="Q702" s="23"/>
      <c r="R702" s="23"/>
      <c r="S702" s="27"/>
      <c r="T702" s="23"/>
      <c r="U702" s="23"/>
      <c r="V702" s="24"/>
      <c r="W702" s="23"/>
      <c r="X702" s="23"/>
      <c r="Y702" s="23"/>
      <c r="Z702" s="23"/>
      <c r="AA702" s="28"/>
      <c r="AB702" s="26"/>
      <c r="AC702" s="26"/>
      <c r="AD702" s="28"/>
      <c r="AE702" s="28"/>
      <c r="AF702" s="26"/>
      <c r="AG702" s="26" t="s">
        <v>50</v>
      </c>
      <c r="AH702" s="26">
        <f>SUM(AH696:AH701)</f>
        <v>4477078</v>
      </c>
      <c r="AI702" s="26"/>
      <c r="AJ702" s="26">
        <f>SUM(AJ696:AJ701)</f>
        <v>3018000</v>
      </c>
      <c r="AK702" s="26"/>
      <c r="AL702" s="26">
        <f>SUM(AL696:AL701)</f>
        <v>410.84999999999997</v>
      </c>
    </row>
    <row r="703" spans="1:39" x14ac:dyDescent="0.35">
      <c r="A703" s="23" t="s">
        <v>2465</v>
      </c>
      <c r="B703" s="24"/>
      <c r="C703" s="23" t="s">
        <v>2466</v>
      </c>
      <c r="D703" s="23" t="s">
        <v>2467</v>
      </c>
      <c r="E703" s="23">
        <v>360</v>
      </c>
      <c r="F703" s="23" t="s">
        <v>2468</v>
      </c>
      <c r="G703" s="24" t="s">
        <v>2469</v>
      </c>
      <c r="H703" s="23" t="s">
        <v>103</v>
      </c>
      <c r="I703" s="23" t="s">
        <v>2470</v>
      </c>
      <c r="J703" s="23">
        <v>0</v>
      </c>
      <c r="K703" s="23">
        <v>2</v>
      </c>
      <c r="L703" s="23">
        <v>40</v>
      </c>
      <c r="M703" s="23" t="s">
        <v>44</v>
      </c>
      <c r="N703" s="25">
        <f>((J703*400)+(K703*100))+L703</f>
        <v>240</v>
      </c>
      <c r="O703" s="26">
        <v>180</v>
      </c>
      <c r="P703" s="26">
        <f>N703*O703</f>
        <v>43200</v>
      </c>
      <c r="Q703" s="23">
        <v>1</v>
      </c>
      <c r="R703" s="23" t="s">
        <v>2465</v>
      </c>
      <c r="S703" s="27"/>
      <c r="T703" s="23" t="s">
        <v>2466</v>
      </c>
      <c r="U703" s="23" t="s">
        <v>2471</v>
      </c>
      <c r="V703" s="24" t="s">
        <v>2472</v>
      </c>
      <c r="W703" s="23" t="s">
        <v>47</v>
      </c>
      <c r="X703" s="23" t="s">
        <v>253</v>
      </c>
      <c r="Y703" s="23" t="s">
        <v>49</v>
      </c>
      <c r="Z703" s="23">
        <v>279.3</v>
      </c>
      <c r="AA703" s="28">
        <v>100</v>
      </c>
      <c r="AB703" s="26">
        <v>6550</v>
      </c>
      <c r="AC703" s="26">
        <f>Z703*AB703</f>
        <v>1829415</v>
      </c>
      <c r="AD703" s="28">
        <v>62</v>
      </c>
      <c r="AE703" s="28">
        <v>93</v>
      </c>
      <c r="AF703" s="26">
        <f>(AC703*(100-AE703))/100</f>
        <v>128059.05</v>
      </c>
      <c r="AG703" s="26">
        <f>P703+AF703</f>
        <v>171259.05</v>
      </c>
      <c r="AH703" s="26">
        <f>(AG703*AA703)/100</f>
        <v>171259.05</v>
      </c>
      <c r="AI703" s="26">
        <f>IF(AF703&lt;=10000000,AF703,10000000)</f>
        <v>128059.05</v>
      </c>
      <c r="AJ703" s="26">
        <f>IF((AI703-AH703) &gt; 1,0,IF((AI703-AH703)&lt;0,AH703-AI703,AI703-AH703))</f>
        <v>43199.999999999985</v>
      </c>
      <c r="AK703" s="26">
        <v>0.02</v>
      </c>
      <c r="AL703" s="26">
        <f>ROUND(AJ703*(AK703/100),2)</f>
        <v>8.64</v>
      </c>
      <c r="AM703" s="3" t="s">
        <v>404</v>
      </c>
    </row>
    <row r="704" spans="1:39" x14ac:dyDescent="0.35">
      <c r="A704" s="23"/>
      <c r="B704" s="24"/>
      <c r="C704" s="23"/>
      <c r="D704" s="23"/>
      <c r="E704" s="23"/>
      <c r="F704" s="23"/>
      <c r="G704" s="24"/>
      <c r="H704" s="23"/>
      <c r="I704" s="23"/>
      <c r="J704" s="23"/>
      <c r="K704" s="23"/>
      <c r="L704" s="23"/>
      <c r="M704" s="23"/>
      <c r="N704" s="25"/>
      <c r="O704" s="26"/>
      <c r="P704" s="26"/>
      <c r="Q704" s="23"/>
      <c r="R704" s="23"/>
      <c r="S704" s="27"/>
      <c r="T704" s="23"/>
      <c r="U704" s="23"/>
      <c r="V704" s="24"/>
      <c r="W704" s="23"/>
      <c r="X704" s="23"/>
      <c r="Y704" s="23"/>
      <c r="Z704" s="23"/>
      <c r="AA704" s="28"/>
      <c r="AB704" s="26"/>
      <c r="AC704" s="26"/>
      <c r="AD704" s="28"/>
      <c r="AE704" s="28"/>
      <c r="AF704" s="26"/>
      <c r="AG704" s="26" t="s">
        <v>50</v>
      </c>
      <c r="AH704" s="26">
        <f>AH703</f>
        <v>171259.05</v>
      </c>
      <c r="AI704" s="26"/>
      <c r="AJ704" s="26">
        <f>AJ703</f>
        <v>43199.999999999985</v>
      </c>
      <c r="AK704" s="26"/>
      <c r="AL704" s="26">
        <f>AL703</f>
        <v>8.64</v>
      </c>
    </row>
    <row r="705" spans="1:39" x14ac:dyDescent="0.35">
      <c r="A705" s="23" t="s">
        <v>2473</v>
      </c>
      <c r="B705" s="24" t="s">
        <v>2474</v>
      </c>
      <c r="C705" s="23" t="s">
        <v>2475</v>
      </c>
      <c r="D705" s="23" t="s">
        <v>2476</v>
      </c>
      <c r="E705" s="23">
        <v>361</v>
      </c>
      <c r="F705" s="23" t="s">
        <v>2477</v>
      </c>
      <c r="G705" s="24" t="s">
        <v>2478</v>
      </c>
      <c r="H705" s="23" t="s">
        <v>42</v>
      </c>
      <c r="I705" s="23" t="s">
        <v>2479</v>
      </c>
      <c r="J705" s="23">
        <v>0</v>
      </c>
      <c r="K705" s="23">
        <v>2</v>
      </c>
      <c r="L705" s="23">
        <v>4</v>
      </c>
      <c r="M705" s="23" t="s">
        <v>138</v>
      </c>
      <c r="N705" s="25">
        <f>((J705*400)+(K705*100))+L705</f>
        <v>204</v>
      </c>
      <c r="O705" s="26">
        <v>500</v>
      </c>
      <c r="P705" s="26">
        <f>N705*O705</f>
        <v>102000</v>
      </c>
      <c r="Q705" s="23"/>
      <c r="R705" s="23"/>
      <c r="S705" s="27"/>
      <c r="T705" s="23"/>
      <c r="U705" s="23"/>
      <c r="V705" s="24"/>
      <c r="W705" s="23"/>
      <c r="X705" s="23"/>
      <c r="Y705" s="23"/>
      <c r="Z705" s="23"/>
      <c r="AA705" s="28"/>
      <c r="AB705" s="26"/>
      <c r="AC705" s="26"/>
      <c r="AD705" s="28"/>
      <c r="AE705" s="28"/>
      <c r="AF705" s="26"/>
      <c r="AG705" s="26">
        <f>AF705+P705</f>
        <v>102000</v>
      </c>
      <c r="AH705" s="26">
        <f>AG705</f>
        <v>102000</v>
      </c>
      <c r="AI705" s="26">
        <v>0</v>
      </c>
      <c r="AJ705" s="26">
        <f>IF((AI705-AH705) &gt; 1,0,IF((AI705-AH705)&lt;0,AH705-AI705,AI705-AH705))</f>
        <v>102000</v>
      </c>
      <c r="AK705" s="26">
        <v>0.3</v>
      </c>
      <c r="AL705" s="26">
        <f>AJ705*(AK705/100)</f>
        <v>306</v>
      </c>
    </row>
    <row r="706" spans="1:39" x14ac:dyDescent="0.35">
      <c r="A706" s="23"/>
      <c r="B706" s="24"/>
      <c r="C706" s="23"/>
      <c r="D706" s="23"/>
      <c r="E706" s="23">
        <v>362</v>
      </c>
      <c r="F706" s="23" t="s">
        <v>2480</v>
      </c>
      <c r="G706" s="24" t="s">
        <v>2481</v>
      </c>
      <c r="H706" s="23" t="s">
        <v>42</v>
      </c>
      <c r="I706" s="23" t="s">
        <v>2482</v>
      </c>
      <c r="J706" s="23">
        <v>0</v>
      </c>
      <c r="K706" s="23">
        <v>2</v>
      </c>
      <c r="L706" s="23">
        <v>4</v>
      </c>
      <c r="M706" s="23" t="s">
        <v>44</v>
      </c>
      <c r="N706" s="25">
        <f>((J706*400)+(K706*100))+L706</f>
        <v>204</v>
      </c>
      <c r="O706" s="26">
        <v>500</v>
      </c>
      <c r="P706" s="26">
        <f>N706*O706</f>
        <v>102000</v>
      </c>
      <c r="Q706" s="23">
        <v>1</v>
      </c>
      <c r="R706" s="23" t="s">
        <v>2473</v>
      </c>
      <c r="S706" s="27" t="s">
        <v>2474</v>
      </c>
      <c r="T706" s="23" t="s">
        <v>2475</v>
      </c>
      <c r="U706" s="23" t="s">
        <v>2483</v>
      </c>
      <c r="V706" s="24" t="s">
        <v>2484</v>
      </c>
      <c r="W706" s="23" t="s">
        <v>47</v>
      </c>
      <c r="X706" s="23" t="s">
        <v>48</v>
      </c>
      <c r="Y706" s="23" t="s">
        <v>49</v>
      </c>
      <c r="Z706" s="23">
        <v>80</v>
      </c>
      <c r="AA706" s="28">
        <v>100</v>
      </c>
      <c r="AB706" s="26">
        <v>6550</v>
      </c>
      <c r="AC706" s="26">
        <f>Z706*AB706</f>
        <v>524000</v>
      </c>
      <c r="AD706" s="28">
        <v>4</v>
      </c>
      <c r="AE706" s="28">
        <v>4</v>
      </c>
      <c r="AF706" s="26">
        <f>(AC706*(100-AE706))/100</f>
        <v>503040</v>
      </c>
      <c r="AG706" s="26">
        <f>P706+AF706</f>
        <v>605040</v>
      </c>
      <c r="AH706" s="26">
        <f>(AG706*AA706)/100</f>
        <v>605040</v>
      </c>
      <c r="AI706" s="26">
        <v>50000000</v>
      </c>
      <c r="AJ706" s="26">
        <f>IF((AI706-AH706) &gt; 1,0,IF((AI706-AH706)&lt;0,AH706-AI706,AI706-AH706))</f>
        <v>0</v>
      </c>
      <c r="AK706" s="26">
        <v>0.02</v>
      </c>
      <c r="AL706" s="26">
        <f>ROUND(AJ706*(AK706/100),2)</f>
        <v>0</v>
      </c>
    </row>
    <row r="707" spans="1:39" x14ac:dyDescent="0.35">
      <c r="A707" s="23"/>
      <c r="B707" s="24"/>
      <c r="C707" s="23"/>
      <c r="D707" s="23"/>
      <c r="E707" s="23">
        <v>363</v>
      </c>
      <c r="F707" s="23" t="s">
        <v>2485</v>
      </c>
      <c r="G707" s="24" t="s">
        <v>2486</v>
      </c>
      <c r="H707" s="23" t="s">
        <v>42</v>
      </c>
      <c r="I707" s="23" t="s">
        <v>2487</v>
      </c>
      <c r="J707" s="23">
        <v>2</v>
      </c>
      <c r="K707" s="23">
        <v>3</v>
      </c>
      <c r="L707" s="23">
        <v>30</v>
      </c>
      <c r="M707" s="23" t="s">
        <v>58</v>
      </c>
      <c r="N707" s="25">
        <f>((J707*400)+(K707*100))+L707</f>
        <v>1130</v>
      </c>
      <c r="O707" s="26">
        <v>180</v>
      </c>
      <c r="P707" s="26">
        <f>N707*O707</f>
        <v>203400</v>
      </c>
      <c r="Q707" s="23"/>
      <c r="R707" s="23"/>
      <c r="S707" s="27"/>
      <c r="T707" s="23"/>
      <c r="U707" s="23"/>
      <c r="V707" s="24"/>
      <c r="W707" s="23"/>
      <c r="X707" s="23"/>
      <c r="Y707" s="23"/>
      <c r="Z707" s="23"/>
      <c r="AA707" s="28"/>
      <c r="AB707" s="26"/>
      <c r="AC707" s="26"/>
      <c r="AD707" s="28"/>
      <c r="AE707" s="28"/>
      <c r="AF707" s="26"/>
      <c r="AG707" s="26">
        <f>AF707+P707</f>
        <v>203400</v>
      </c>
      <c r="AH707" s="26">
        <f>AG707</f>
        <v>203400</v>
      </c>
      <c r="AI707" s="26">
        <v>50000000</v>
      </c>
      <c r="AJ707" s="26">
        <f>IF((AI707-AH707) &gt; 1,0,IF((AI707-AH707)&lt;0,AH707-AI707,AI707-AH707))</f>
        <v>0</v>
      </c>
      <c r="AK707" s="26">
        <v>0.01</v>
      </c>
      <c r="AL707" s="26">
        <f>AJ707*(AK707/100)</f>
        <v>0</v>
      </c>
    </row>
    <row r="708" spans="1:39" x14ac:dyDescent="0.35">
      <c r="A708" s="23"/>
      <c r="B708" s="24"/>
      <c r="C708" s="23"/>
      <c r="D708" s="23"/>
      <c r="E708" s="23"/>
      <c r="F708" s="23"/>
      <c r="G708" s="24"/>
      <c r="H708" s="23"/>
      <c r="I708" s="23"/>
      <c r="J708" s="23"/>
      <c r="K708" s="23"/>
      <c r="L708" s="23"/>
      <c r="M708" s="23"/>
      <c r="N708" s="25"/>
      <c r="O708" s="26"/>
      <c r="P708" s="26"/>
      <c r="Q708" s="23"/>
      <c r="R708" s="23"/>
      <c r="S708" s="27"/>
      <c r="T708" s="23"/>
      <c r="U708" s="23"/>
      <c r="V708" s="24"/>
      <c r="W708" s="23"/>
      <c r="X708" s="23"/>
      <c r="Y708" s="23"/>
      <c r="Z708" s="23"/>
      <c r="AA708" s="28"/>
      <c r="AB708" s="26"/>
      <c r="AC708" s="26"/>
      <c r="AD708" s="28"/>
      <c r="AE708" s="28"/>
      <c r="AF708" s="26"/>
      <c r="AG708" s="26" t="s">
        <v>50</v>
      </c>
      <c r="AH708" s="26">
        <f>SUM(AH705:AH707)</f>
        <v>910440</v>
      </c>
      <c r="AI708" s="26"/>
      <c r="AJ708" s="26">
        <f>SUM(AJ705:AJ707)</f>
        <v>102000</v>
      </c>
      <c r="AK708" s="26"/>
      <c r="AL708" s="26">
        <f>SUM(AL705:AL707)</f>
        <v>306</v>
      </c>
    </row>
    <row r="709" spans="1:39" x14ac:dyDescent="0.35">
      <c r="A709" s="23" t="s">
        <v>2488</v>
      </c>
      <c r="B709" s="24"/>
      <c r="C709" s="23" t="s">
        <v>2489</v>
      </c>
      <c r="D709" s="23" t="s">
        <v>2490</v>
      </c>
      <c r="E709" s="23">
        <v>364</v>
      </c>
      <c r="F709" s="23" t="s">
        <v>2491</v>
      </c>
      <c r="G709" s="24" t="s">
        <v>2492</v>
      </c>
      <c r="H709" s="23" t="s">
        <v>42</v>
      </c>
      <c r="I709" s="23" t="s">
        <v>2493</v>
      </c>
      <c r="J709" s="23">
        <v>4</v>
      </c>
      <c r="K709" s="23">
        <v>1</v>
      </c>
      <c r="L709" s="23">
        <v>49</v>
      </c>
      <c r="M709" s="23" t="s">
        <v>58</v>
      </c>
      <c r="N709" s="25">
        <f>((J709*400)+(K709*100))+L709</f>
        <v>1749</v>
      </c>
      <c r="O709" s="26">
        <v>380</v>
      </c>
      <c r="P709" s="26">
        <f>N709*O709</f>
        <v>664620</v>
      </c>
      <c r="Q709" s="23"/>
      <c r="R709" s="23"/>
      <c r="S709" s="27"/>
      <c r="T709" s="23"/>
      <c r="U709" s="23"/>
      <c r="V709" s="24"/>
      <c r="W709" s="23"/>
      <c r="X709" s="23"/>
      <c r="Y709" s="23"/>
      <c r="Z709" s="23"/>
      <c r="AA709" s="28"/>
      <c r="AB709" s="26"/>
      <c r="AC709" s="26"/>
      <c r="AD709" s="28"/>
      <c r="AE709" s="28"/>
      <c r="AF709" s="26"/>
      <c r="AG709" s="26">
        <f>AF709+P709</f>
        <v>664620</v>
      </c>
      <c r="AH709" s="26">
        <f>AG709</f>
        <v>664620</v>
      </c>
      <c r="AI709" s="26">
        <v>50000000</v>
      </c>
      <c r="AJ709" s="26">
        <f>IF((AI709-AH709) &gt; 1,0,IF((AI709-AH709)&lt;0,AH709-AI709,AI709-AH709))</f>
        <v>0</v>
      </c>
      <c r="AK709" s="26">
        <v>0.01</v>
      </c>
      <c r="AL709" s="26">
        <f>AJ709*(AK709/100)</f>
        <v>0</v>
      </c>
    </row>
    <row r="710" spans="1:39" x14ac:dyDescent="0.35">
      <c r="A710" s="23"/>
      <c r="B710" s="24"/>
      <c r="C710" s="23"/>
      <c r="D710" s="23"/>
      <c r="E710" s="23"/>
      <c r="F710" s="23"/>
      <c r="G710" s="24"/>
      <c r="H710" s="23"/>
      <c r="I710" s="23"/>
      <c r="J710" s="23"/>
      <c r="K710" s="23"/>
      <c r="L710" s="23"/>
      <c r="M710" s="23"/>
      <c r="N710" s="25"/>
      <c r="O710" s="26"/>
      <c r="P710" s="26"/>
      <c r="Q710" s="23"/>
      <c r="R710" s="23"/>
      <c r="S710" s="27"/>
      <c r="T710" s="23"/>
      <c r="U710" s="23"/>
      <c r="V710" s="24"/>
      <c r="W710" s="23"/>
      <c r="X710" s="23"/>
      <c r="Y710" s="23"/>
      <c r="Z710" s="23"/>
      <c r="AA710" s="28"/>
      <c r="AB710" s="26"/>
      <c r="AC710" s="26"/>
      <c r="AD710" s="28"/>
      <c r="AE710" s="28"/>
      <c r="AF710" s="26"/>
      <c r="AG710" s="26" t="s">
        <v>50</v>
      </c>
      <c r="AH710" s="26">
        <f>AH709</f>
        <v>664620</v>
      </c>
      <c r="AI710" s="26"/>
      <c r="AJ710" s="26">
        <f>AJ709</f>
        <v>0</v>
      </c>
      <c r="AK710" s="26"/>
      <c r="AL710" s="26">
        <f>AL709</f>
        <v>0</v>
      </c>
    </row>
    <row r="711" spans="1:39" x14ac:dyDescent="0.35">
      <c r="A711" s="23" t="s">
        <v>2494</v>
      </c>
      <c r="B711" s="24"/>
      <c r="C711" s="23" t="s">
        <v>2495</v>
      </c>
      <c r="D711" s="23" t="s">
        <v>2496</v>
      </c>
      <c r="E711" s="23">
        <v>365</v>
      </c>
      <c r="F711" s="23" t="s">
        <v>2497</v>
      </c>
      <c r="G711" s="24" t="s">
        <v>2498</v>
      </c>
      <c r="H711" s="23" t="s">
        <v>103</v>
      </c>
      <c r="I711" s="23" t="s">
        <v>2499</v>
      </c>
      <c r="J711" s="23">
        <v>3</v>
      </c>
      <c r="K711" s="23">
        <v>0</v>
      </c>
      <c r="L711" s="23">
        <v>70</v>
      </c>
      <c r="M711" s="23" t="s">
        <v>58</v>
      </c>
      <c r="N711" s="25">
        <f>((J711*400)+(K711*100))+L711</f>
        <v>1270</v>
      </c>
      <c r="O711" s="26">
        <v>390</v>
      </c>
      <c r="P711" s="26">
        <f>N711*O711</f>
        <v>495300</v>
      </c>
      <c r="Q711" s="23"/>
      <c r="R711" s="23"/>
      <c r="S711" s="27"/>
      <c r="T711" s="23"/>
      <c r="U711" s="23"/>
      <c r="V711" s="24"/>
      <c r="W711" s="23"/>
      <c r="X711" s="23"/>
      <c r="Y711" s="23"/>
      <c r="Z711" s="23"/>
      <c r="AA711" s="28"/>
      <c r="AB711" s="26"/>
      <c r="AC711" s="26"/>
      <c r="AD711" s="28"/>
      <c r="AE711" s="28"/>
      <c r="AF711" s="26"/>
      <c r="AG711" s="26">
        <f>AF711+P711</f>
        <v>495300</v>
      </c>
      <c r="AH711" s="26">
        <f>AG711</f>
        <v>495300</v>
      </c>
      <c r="AI711" s="26">
        <v>0</v>
      </c>
      <c r="AJ711" s="26">
        <f>IF((AI711-AH711) &gt; 1,0,IF((AI711-AH711)&lt;0,AH711-AI711,AI711-AH711))</f>
        <v>495300</v>
      </c>
      <c r="AK711" s="26">
        <v>0.01</v>
      </c>
      <c r="AL711" s="26">
        <f>AJ711*(AK711/100)</f>
        <v>49.53</v>
      </c>
    </row>
    <row r="712" spans="1:39" x14ac:dyDescent="0.35">
      <c r="A712" s="23"/>
      <c r="B712" s="24"/>
      <c r="C712" s="23"/>
      <c r="D712" s="23"/>
      <c r="E712" s="23"/>
      <c r="F712" s="23"/>
      <c r="G712" s="24"/>
      <c r="H712" s="23"/>
      <c r="I712" s="23"/>
      <c r="J712" s="23"/>
      <c r="K712" s="23"/>
      <c r="L712" s="23"/>
      <c r="M712" s="23"/>
      <c r="N712" s="25"/>
      <c r="O712" s="26"/>
      <c r="P712" s="26"/>
      <c r="Q712" s="23"/>
      <c r="R712" s="23"/>
      <c r="S712" s="27"/>
      <c r="T712" s="23"/>
      <c r="U712" s="23"/>
      <c r="V712" s="24"/>
      <c r="W712" s="23"/>
      <c r="X712" s="23"/>
      <c r="Y712" s="23"/>
      <c r="Z712" s="23"/>
      <c r="AA712" s="28"/>
      <c r="AB712" s="26"/>
      <c r="AC712" s="26"/>
      <c r="AD712" s="28"/>
      <c r="AE712" s="28"/>
      <c r="AF712" s="26"/>
      <c r="AG712" s="26" t="s">
        <v>50</v>
      </c>
      <c r="AH712" s="26">
        <f>AH711</f>
        <v>495300</v>
      </c>
      <c r="AI712" s="26"/>
      <c r="AJ712" s="26">
        <f>AJ711</f>
        <v>495300</v>
      </c>
      <c r="AK712" s="26"/>
      <c r="AL712" s="26">
        <f>AL711</f>
        <v>49.53</v>
      </c>
    </row>
    <row r="713" spans="1:39" x14ac:dyDescent="0.35">
      <c r="A713" s="23" t="s">
        <v>2500</v>
      </c>
      <c r="B713" s="24"/>
      <c r="C713" s="23" t="s">
        <v>2501</v>
      </c>
      <c r="D713" s="23" t="s">
        <v>2502</v>
      </c>
      <c r="E713" s="23">
        <v>366</v>
      </c>
      <c r="F713" s="23" t="s">
        <v>2503</v>
      </c>
      <c r="G713" s="24" t="s">
        <v>2504</v>
      </c>
      <c r="H713" s="23" t="s">
        <v>103</v>
      </c>
      <c r="I713" s="23" t="s">
        <v>2505</v>
      </c>
      <c r="J713" s="23">
        <v>3</v>
      </c>
      <c r="K713" s="23">
        <v>0</v>
      </c>
      <c r="L713" s="23">
        <v>60</v>
      </c>
      <c r="M713" s="23" t="s">
        <v>58</v>
      </c>
      <c r="N713" s="25">
        <f>((J713*400)+(K713*100))+L713</f>
        <v>1260</v>
      </c>
      <c r="O713" s="26">
        <v>390</v>
      </c>
      <c r="P713" s="26">
        <f>N713*O713</f>
        <v>491400</v>
      </c>
      <c r="Q713" s="23"/>
      <c r="R713" s="23"/>
      <c r="S713" s="27"/>
      <c r="T713" s="23"/>
      <c r="U713" s="23"/>
      <c r="V713" s="24"/>
      <c r="W713" s="23"/>
      <c r="X713" s="23"/>
      <c r="Y713" s="23"/>
      <c r="Z713" s="23"/>
      <c r="AA713" s="28"/>
      <c r="AB713" s="26"/>
      <c r="AC713" s="26"/>
      <c r="AD713" s="28"/>
      <c r="AE713" s="28"/>
      <c r="AF713" s="26"/>
      <c r="AG713" s="26">
        <f>AF713+P713</f>
        <v>491400</v>
      </c>
      <c r="AH713" s="26">
        <f>AG713</f>
        <v>491400</v>
      </c>
      <c r="AI713" s="26">
        <v>0</v>
      </c>
      <c r="AJ713" s="26">
        <f>IF((AI713-AH713) &gt; 1,0,IF((AI713-AH713)&lt;0,AH713-AI713,AI713-AH713))</f>
        <v>491400</v>
      </c>
      <c r="AK713" s="26">
        <v>0.01</v>
      </c>
      <c r="AL713" s="26">
        <f>AJ713*(AK713/100)</f>
        <v>49.14</v>
      </c>
    </row>
    <row r="714" spans="1:39" x14ac:dyDescent="0.35">
      <c r="A714" s="23"/>
      <c r="B714" s="24"/>
      <c r="C714" s="23"/>
      <c r="D714" s="23"/>
      <c r="E714" s="23"/>
      <c r="F714" s="23"/>
      <c r="G714" s="24"/>
      <c r="H714" s="23"/>
      <c r="I714" s="23"/>
      <c r="J714" s="23"/>
      <c r="K714" s="23"/>
      <c r="L714" s="23"/>
      <c r="M714" s="23"/>
      <c r="N714" s="25"/>
      <c r="O714" s="26"/>
      <c r="P714" s="26"/>
      <c r="Q714" s="23"/>
      <c r="R714" s="23"/>
      <c r="S714" s="27"/>
      <c r="T714" s="23"/>
      <c r="U714" s="23"/>
      <c r="V714" s="24"/>
      <c r="W714" s="23"/>
      <c r="X714" s="23"/>
      <c r="Y714" s="23"/>
      <c r="Z714" s="23"/>
      <c r="AA714" s="28"/>
      <c r="AB714" s="26"/>
      <c r="AC714" s="26"/>
      <c r="AD714" s="28"/>
      <c r="AE714" s="28"/>
      <c r="AF714" s="26"/>
      <c r="AG714" s="26" t="s">
        <v>50</v>
      </c>
      <c r="AH714" s="26">
        <f>AH713</f>
        <v>491400</v>
      </c>
      <c r="AI714" s="26"/>
      <c r="AJ714" s="26">
        <f>AJ713</f>
        <v>491400</v>
      </c>
      <c r="AK714" s="26"/>
      <c r="AL714" s="26">
        <f>AL713</f>
        <v>49.14</v>
      </c>
    </row>
    <row r="715" spans="1:39" x14ac:dyDescent="0.35">
      <c r="A715" s="23" t="s">
        <v>2506</v>
      </c>
      <c r="B715" s="24"/>
      <c r="C715" s="23" t="s">
        <v>2507</v>
      </c>
      <c r="D715" s="23" t="s">
        <v>2502</v>
      </c>
      <c r="E715" s="23">
        <v>367</v>
      </c>
      <c r="F715" s="23" t="s">
        <v>2508</v>
      </c>
      <c r="G715" s="24" t="s">
        <v>2509</v>
      </c>
      <c r="H715" s="23" t="s">
        <v>103</v>
      </c>
      <c r="I715" s="23" t="s">
        <v>2510</v>
      </c>
      <c r="J715" s="23">
        <v>0</v>
      </c>
      <c r="K715" s="23">
        <v>1</v>
      </c>
      <c r="L715" s="23">
        <v>80</v>
      </c>
      <c r="M715" s="23" t="s">
        <v>44</v>
      </c>
      <c r="N715" s="25">
        <f>((J715*400)+(K715*100))+L715</f>
        <v>180</v>
      </c>
      <c r="O715" s="26">
        <v>180</v>
      </c>
      <c r="P715" s="26">
        <f>N715*O715</f>
        <v>32400</v>
      </c>
      <c r="Q715" s="23">
        <v>1</v>
      </c>
      <c r="R715" s="23" t="s">
        <v>2511</v>
      </c>
      <c r="S715" s="27" t="s">
        <v>2512</v>
      </c>
      <c r="T715" s="23" t="s">
        <v>2513</v>
      </c>
      <c r="U715" s="23" t="s">
        <v>2514</v>
      </c>
      <c r="V715" s="24" t="s">
        <v>2515</v>
      </c>
      <c r="W715" s="23" t="s">
        <v>47</v>
      </c>
      <c r="X715" s="23" t="s">
        <v>206</v>
      </c>
      <c r="Y715" s="23" t="s">
        <v>49</v>
      </c>
      <c r="Z715" s="23">
        <v>162</v>
      </c>
      <c r="AA715" s="28">
        <v>100</v>
      </c>
      <c r="AB715" s="26">
        <v>6550</v>
      </c>
      <c r="AC715" s="26">
        <f>Z715*AB715</f>
        <v>1061100</v>
      </c>
      <c r="AD715" s="28">
        <v>72</v>
      </c>
      <c r="AE715" s="28">
        <v>85</v>
      </c>
      <c r="AF715" s="26">
        <f>(AC715*(100-AE715))/100</f>
        <v>159165</v>
      </c>
      <c r="AG715" s="26">
        <f>P715+AF715</f>
        <v>191565</v>
      </c>
      <c r="AH715" s="26">
        <f>(AG715*AA715)/100</f>
        <v>191565</v>
      </c>
      <c r="AI715" s="26">
        <f>IF(AF715&lt;=10000000,AF715,10000000)</f>
        <v>159165</v>
      </c>
      <c r="AJ715" s="26">
        <f>IF((AI715-AH715) &gt; 1,0,IF((AI715-AH715)&lt;0,AH715-AI715,AI715-AH715))</f>
        <v>32400</v>
      </c>
      <c r="AK715" s="26">
        <v>0.02</v>
      </c>
      <c r="AL715" s="26">
        <f>ROUND(AJ715*(AK715/100),2)</f>
        <v>6.48</v>
      </c>
    </row>
    <row r="716" spans="1:39" x14ac:dyDescent="0.35">
      <c r="A716" s="23"/>
      <c r="B716" s="24"/>
      <c r="C716" s="23"/>
      <c r="D716" s="23"/>
      <c r="E716" s="23"/>
      <c r="F716" s="23"/>
      <c r="G716" s="24"/>
      <c r="H716" s="23"/>
      <c r="I716" s="23"/>
      <c r="J716" s="23">
        <v>0</v>
      </c>
      <c r="K716" s="23">
        <v>0</v>
      </c>
      <c r="L716" s="23">
        <v>22</v>
      </c>
      <c r="M716" s="23" t="s">
        <v>44</v>
      </c>
      <c r="N716" s="25">
        <f>((J716*400)+(K716*100))+L716</f>
        <v>22</v>
      </c>
      <c r="O716" s="26">
        <v>180</v>
      </c>
      <c r="P716" s="26">
        <f>N716*O716</f>
        <v>3960</v>
      </c>
      <c r="Q716" s="23">
        <v>1</v>
      </c>
      <c r="R716" s="23" t="s">
        <v>2516</v>
      </c>
      <c r="S716" s="27" t="s">
        <v>2517</v>
      </c>
      <c r="T716" s="23" t="s">
        <v>2518</v>
      </c>
      <c r="U716" s="23" t="s">
        <v>2519</v>
      </c>
      <c r="V716" s="24" t="s">
        <v>2520</v>
      </c>
      <c r="W716" s="23" t="s">
        <v>47</v>
      </c>
      <c r="X716" s="23" t="s">
        <v>253</v>
      </c>
      <c r="Y716" s="23" t="s">
        <v>49</v>
      </c>
      <c r="Z716" s="23">
        <v>142</v>
      </c>
      <c r="AA716" s="28">
        <v>100</v>
      </c>
      <c r="AB716" s="26">
        <v>6550</v>
      </c>
      <c r="AC716" s="26">
        <f>Z716*AB716</f>
        <v>930100</v>
      </c>
      <c r="AD716" s="28">
        <v>17</v>
      </c>
      <c r="AE716" s="28">
        <v>79</v>
      </c>
      <c r="AF716" s="26">
        <f>(AC716*(100-AE716))/100</f>
        <v>195321</v>
      </c>
      <c r="AG716" s="26">
        <f>P716+AF716</f>
        <v>199281</v>
      </c>
      <c r="AH716" s="26">
        <f>(AG716*AA716)/100</f>
        <v>199281</v>
      </c>
      <c r="AI716" s="26">
        <f>IF(AF716&lt;=10000000,AF716,10000000)</f>
        <v>195321</v>
      </c>
      <c r="AJ716" s="26">
        <f>IF((AI716-AH716) &gt; 1,0,IF((AI716-AH716)&lt;0,AH716-AI716,AI716-AH716))</f>
        <v>3960</v>
      </c>
      <c r="AK716" s="26">
        <v>0.02</v>
      </c>
      <c r="AL716" s="26">
        <f>ROUND(AJ716*(AK716/100),2)</f>
        <v>0.79</v>
      </c>
      <c r="AM716" s="3" t="s">
        <v>404</v>
      </c>
    </row>
    <row r="717" spans="1:39" x14ac:dyDescent="0.35">
      <c r="A717" s="23"/>
      <c r="B717" s="24"/>
      <c r="C717" s="23"/>
      <c r="D717" s="23"/>
      <c r="E717" s="23"/>
      <c r="F717" s="23"/>
      <c r="G717" s="24"/>
      <c r="H717" s="23"/>
      <c r="I717" s="23"/>
      <c r="J717" s="23"/>
      <c r="K717" s="23"/>
      <c r="L717" s="23"/>
      <c r="M717" s="23"/>
      <c r="N717" s="25"/>
      <c r="O717" s="26"/>
      <c r="P717" s="26"/>
      <c r="Q717" s="23"/>
      <c r="R717" s="23"/>
      <c r="S717" s="27"/>
      <c r="T717" s="23"/>
      <c r="U717" s="23"/>
      <c r="V717" s="24"/>
      <c r="W717" s="23"/>
      <c r="X717" s="23"/>
      <c r="Y717" s="23"/>
      <c r="Z717" s="23"/>
      <c r="AA717" s="28"/>
      <c r="AB717" s="26"/>
      <c r="AC717" s="26"/>
      <c r="AD717" s="28"/>
      <c r="AE717" s="28"/>
      <c r="AF717" s="26"/>
      <c r="AG717" s="26" t="s">
        <v>50</v>
      </c>
      <c r="AH717" s="26">
        <f>SUM(AH715:AH716)</f>
        <v>390846</v>
      </c>
      <c r="AI717" s="26"/>
      <c r="AJ717" s="26">
        <f>SUM(AJ715:AJ716)</f>
        <v>36360</v>
      </c>
      <c r="AK717" s="26"/>
      <c r="AL717" s="26">
        <f>SUM(AL715:AL716)</f>
        <v>7.2700000000000005</v>
      </c>
    </row>
    <row r="718" spans="1:39" x14ac:dyDescent="0.35">
      <c r="A718" s="23" t="s">
        <v>2521</v>
      </c>
      <c r="B718" s="24"/>
      <c r="C718" s="23" t="s">
        <v>2522</v>
      </c>
      <c r="D718" s="23" t="s">
        <v>2523</v>
      </c>
      <c r="E718" s="23">
        <v>368</v>
      </c>
      <c r="F718" s="23" t="s">
        <v>2524</v>
      </c>
      <c r="G718" s="24" t="s">
        <v>2525</v>
      </c>
      <c r="H718" s="23" t="s">
        <v>42</v>
      </c>
      <c r="I718" s="23" t="s">
        <v>2526</v>
      </c>
      <c r="J718" s="23">
        <v>2</v>
      </c>
      <c r="K718" s="23">
        <v>1</v>
      </c>
      <c r="L718" s="23">
        <v>67</v>
      </c>
      <c r="M718" s="23" t="s">
        <v>58</v>
      </c>
      <c r="N718" s="25">
        <f>((J718*400)+(K718*100))+L718</f>
        <v>967</v>
      </c>
      <c r="O718" s="26">
        <v>180</v>
      </c>
      <c r="P718" s="26">
        <f>N718*O718</f>
        <v>174060</v>
      </c>
      <c r="Q718" s="23"/>
      <c r="R718" s="23"/>
      <c r="S718" s="27"/>
      <c r="T718" s="23"/>
      <c r="U718" s="23"/>
      <c r="V718" s="24"/>
      <c r="W718" s="23"/>
      <c r="X718" s="23"/>
      <c r="Y718" s="23"/>
      <c r="Z718" s="23"/>
      <c r="AA718" s="28"/>
      <c r="AB718" s="26"/>
      <c r="AC718" s="26"/>
      <c r="AD718" s="28"/>
      <c r="AE718" s="28"/>
      <c r="AF718" s="26"/>
      <c r="AG718" s="26">
        <f>AF718+P718</f>
        <v>174060</v>
      </c>
      <c r="AH718" s="26">
        <f>AG718</f>
        <v>174060</v>
      </c>
      <c r="AI718" s="26">
        <v>50000000</v>
      </c>
      <c r="AJ718" s="26">
        <f>IF((AI718-AH718) &gt; 1,0,IF((AI718-AH718)&lt;0,AH718-AI718,AI718-AH718))</f>
        <v>0</v>
      </c>
      <c r="AK718" s="26">
        <v>0.01</v>
      </c>
      <c r="AL718" s="26">
        <f>AJ718*(AK718/100)</f>
        <v>0</v>
      </c>
    </row>
    <row r="719" spans="1:39" x14ac:dyDescent="0.35">
      <c r="A719" s="23"/>
      <c r="B719" s="24"/>
      <c r="C719" s="23"/>
      <c r="D719" s="23"/>
      <c r="E719" s="23"/>
      <c r="F719" s="23"/>
      <c r="G719" s="24"/>
      <c r="H719" s="23"/>
      <c r="I719" s="23"/>
      <c r="J719" s="23"/>
      <c r="K719" s="23"/>
      <c r="L719" s="23"/>
      <c r="M719" s="23"/>
      <c r="N719" s="25"/>
      <c r="O719" s="26"/>
      <c r="P719" s="26"/>
      <c r="Q719" s="23"/>
      <c r="R719" s="23"/>
      <c r="S719" s="27"/>
      <c r="T719" s="23"/>
      <c r="U719" s="23"/>
      <c r="V719" s="24"/>
      <c r="W719" s="23"/>
      <c r="X719" s="23"/>
      <c r="Y719" s="23"/>
      <c r="Z719" s="23"/>
      <c r="AA719" s="28"/>
      <c r="AB719" s="26"/>
      <c r="AC719" s="26"/>
      <c r="AD719" s="28"/>
      <c r="AE719" s="28"/>
      <c r="AF719" s="26"/>
      <c r="AG719" s="26" t="s">
        <v>50</v>
      </c>
      <c r="AH719" s="26">
        <f>AH718</f>
        <v>174060</v>
      </c>
      <c r="AI719" s="26"/>
      <c r="AJ719" s="26">
        <f>AJ718</f>
        <v>0</v>
      </c>
      <c r="AK719" s="26"/>
      <c r="AL719" s="26">
        <f>AL718</f>
        <v>0</v>
      </c>
    </row>
    <row r="720" spans="1:39" x14ac:dyDescent="0.35">
      <c r="A720" s="23" t="s">
        <v>2527</v>
      </c>
      <c r="B720" s="24"/>
      <c r="C720" s="23" t="s">
        <v>2528</v>
      </c>
      <c r="D720" s="23" t="s">
        <v>2529</v>
      </c>
      <c r="E720" s="23">
        <v>369</v>
      </c>
      <c r="F720" s="23" t="s">
        <v>2530</v>
      </c>
      <c r="G720" s="24" t="s">
        <v>2531</v>
      </c>
      <c r="H720" s="23" t="s">
        <v>103</v>
      </c>
      <c r="I720" s="23" t="s">
        <v>2532</v>
      </c>
      <c r="J720" s="23">
        <v>3</v>
      </c>
      <c r="K720" s="23">
        <v>0</v>
      </c>
      <c r="L720" s="23">
        <v>40</v>
      </c>
      <c r="M720" s="23" t="s">
        <v>58</v>
      </c>
      <c r="N720" s="25">
        <f>((J720*400)+(K720*100))+L720</f>
        <v>1240</v>
      </c>
      <c r="O720" s="26">
        <v>280</v>
      </c>
      <c r="P720" s="26">
        <f>N720*O720</f>
        <v>347200</v>
      </c>
      <c r="Q720" s="23"/>
      <c r="R720" s="23"/>
      <c r="S720" s="27"/>
      <c r="T720" s="23"/>
      <c r="U720" s="23"/>
      <c r="V720" s="24"/>
      <c r="W720" s="23"/>
      <c r="X720" s="23"/>
      <c r="Y720" s="23"/>
      <c r="Z720" s="23"/>
      <c r="AA720" s="28"/>
      <c r="AB720" s="26"/>
      <c r="AC720" s="26"/>
      <c r="AD720" s="28"/>
      <c r="AE720" s="28"/>
      <c r="AF720" s="26"/>
      <c r="AG720" s="26">
        <f>AF720+P720</f>
        <v>347200</v>
      </c>
      <c r="AH720" s="26">
        <f>AG720</f>
        <v>347200</v>
      </c>
      <c r="AI720" s="26">
        <v>0</v>
      </c>
      <c r="AJ720" s="26">
        <f>IF((AI720-AH720) &gt; 1,0,IF((AI720-AH720)&lt;0,AH720-AI720,AI720-AH720))</f>
        <v>347200</v>
      </c>
      <c r="AK720" s="26">
        <v>0.01</v>
      </c>
      <c r="AL720" s="26">
        <f>AJ720*(AK720/100)</f>
        <v>34.72</v>
      </c>
    </row>
    <row r="721" spans="1:39" x14ac:dyDescent="0.35">
      <c r="A721" s="23"/>
      <c r="B721" s="24"/>
      <c r="C721" s="23"/>
      <c r="D721" s="23"/>
      <c r="E721" s="23"/>
      <c r="F721" s="23"/>
      <c r="G721" s="24"/>
      <c r="H721" s="23"/>
      <c r="I721" s="23"/>
      <c r="J721" s="23"/>
      <c r="K721" s="23"/>
      <c r="L721" s="23"/>
      <c r="M721" s="23"/>
      <c r="N721" s="25"/>
      <c r="O721" s="26"/>
      <c r="P721" s="26"/>
      <c r="Q721" s="23"/>
      <c r="R721" s="23"/>
      <c r="S721" s="27"/>
      <c r="T721" s="23"/>
      <c r="U721" s="23"/>
      <c r="V721" s="24"/>
      <c r="W721" s="23"/>
      <c r="X721" s="23"/>
      <c r="Y721" s="23"/>
      <c r="Z721" s="23"/>
      <c r="AA721" s="28"/>
      <c r="AB721" s="26"/>
      <c r="AC721" s="26"/>
      <c r="AD721" s="28"/>
      <c r="AE721" s="28"/>
      <c r="AF721" s="26"/>
      <c r="AG721" s="26" t="s">
        <v>50</v>
      </c>
      <c r="AH721" s="26">
        <f>AH720</f>
        <v>347200</v>
      </c>
      <c r="AI721" s="26"/>
      <c r="AJ721" s="26">
        <f>AJ720</f>
        <v>347200</v>
      </c>
      <c r="AK721" s="26"/>
      <c r="AL721" s="26">
        <f>AL720</f>
        <v>34.72</v>
      </c>
    </row>
    <row r="722" spans="1:39" x14ac:dyDescent="0.35">
      <c r="A722" s="23" t="s">
        <v>2533</v>
      </c>
      <c r="B722" s="24"/>
      <c r="C722" s="23" t="s">
        <v>2534</v>
      </c>
      <c r="D722" s="23" t="s">
        <v>2535</v>
      </c>
      <c r="E722" s="23">
        <v>370</v>
      </c>
      <c r="F722" s="23" t="s">
        <v>2536</v>
      </c>
      <c r="G722" s="24" t="s">
        <v>2537</v>
      </c>
      <c r="H722" s="23" t="s">
        <v>103</v>
      </c>
      <c r="I722" s="23" t="s">
        <v>2538</v>
      </c>
      <c r="J722" s="23">
        <v>0</v>
      </c>
      <c r="K722" s="23">
        <v>1</v>
      </c>
      <c r="L722" s="23">
        <v>24</v>
      </c>
      <c r="M722" s="23" t="s">
        <v>44</v>
      </c>
      <c r="N722" s="25">
        <f>((J722*400)+(K722*100))+L722</f>
        <v>124</v>
      </c>
      <c r="O722" s="26">
        <v>450</v>
      </c>
      <c r="P722" s="26">
        <f>N722*O722</f>
        <v>55800</v>
      </c>
      <c r="Q722" s="23">
        <v>1</v>
      </c>
      <c r="R722" s="23" t="s">
        <v>2539</v>
      </c>
      <c r="S722" s="27"/>
      <c r="T722" s="23" t="s">
        <v>2540</v>
      </c>
      <c r="U722" s="23" t="s">
        <v>2541</v>
      </c>
      <c r="V722" s="24" t="s">
        <v>2542</v>
      </c>
      <c r="W722" s="23" t="s">
        <v>47</v>
      </c>
      <c r="X722" s="23" t="s">
        <v>48</v>
      </c>
      <c r="Y722" s="23" t="s">
        <v>49</v>
      </c>
      <c r="Z722" s="23">
        <v>62.5</v>
      </c>
      <c r="AA722" s="28">
        <v>100</v>
      </c>
      <c r="AB722" s="26">
        <v>6550</v>
      </c>
      <c r="AC722" s="26">
        <f>Z722*AB722</f>
        <v>409375</v>
      </c>
      <c r="AD722" s="28">
        <v>62</v>
      </c>
      <c r="AE722" s="28">
        <v>76</v>
      </c>
      <c r="AF722" s="26">
        <f>(AC722*(100-AE722))/100</f>
        <v>98250</v>
      </c>
      <c r="AG722" s="26">
        <f>P722+AF722</f>
        <v>154050</v>
      </c>
      <c r="AH722" s="26">
        <f>(AG722*AA722)/100</f>
        <v>154050</v>
      </c>
      <c r="AI722" s="26">
        <f>IF(AF722&lt;=10000000,AF722,10000000)</f>
        <v>98250</v>
      </c>
      <c r="AJ722" s="26">
        <f>IF((AI722-AH722) &gt; 1,0,IF((AI722-AH722)&lt;0,AH722-AI722,AI722-AH722))</f>
        <v>55800</v>
      </c>
      <c r="AK722" s="26">
        <v>0.02</v>
      </c>
      <c r="AL722" s="26">
        <f>ROUND(AJ722*(AK722/100),2)</f>
        <v>11.16</v>
      </c>
    </row>
    <row r="723" spans="1:39" x14ac:dyDescent="0.35">
      <c r="A723" s="23"/>
      <c r="B723" s="24"/>
      <c r="C723" s="23"/>
      <c r="D723" s="23"/>
      <c r="E723" s="23"/>
      <c r="F723" s="23"/>
      <c r="G723" s="24"/>
      <c r="H723" s="23"/>
      <c r="I723" s="23"/>
      <c r="J723" s="23">
        <v>0</v>
      </c>
      <c r="K723" s="23">
        <v>0</v>
      </c>
      <c r="L723" s="23">
        <v>16.25</v>
      </c>
      <c r="M723" s="23" t="s">
        <v>44</v>
      </c>
      <c r="N723" s="25">
        <f>((J723*400)+(K723*100))+L723</f>
        <v>16.25</v>
      </c>
      <c r="O723" s="26">
        <v>450</v>
      </c>
      <c r="P723" s="26">
        <f>N723*O723</f>
        <v>7312.5</v>
      </c>
      <c r="Q723" s="23">
        <v>1</v>
      </c>
      <c r="R723" s="23" t="s">
        <v>2543</v>
      </c>
      <c r="S723" s="27"/>
      <c r="T723" s="23" t="s">
        <v>2544</v>
      </c>
      <c r="U723" s="23" t="s">
        <v>2545</v>
      </c>
      <c r="V723" s="24" t="s">
        <v>2546</v>
      </c>
      <c r="W723" s="23" t="s">
        <v>47</v>
      </c>
      <c r="X723" s="23" t="s">
        <v>48</v>
      </c>
      <c r="Y723" s="23" t="s">
        <v>49</v>
      </c>
      <c r="Z723" s="23">
        <v>65</v>
      </c>
      <c r="AA723" s="28">
        <v>100</v>
      </c>
      <c r="AB723" s="26">
        <v>6550</v>
      </c>
      <c r="AC723" s="26">
        <f>Z723*AB723</f>
        <v>425750</v>
      </c>
      <c r="AD723" s="28">
        <v>27</v>
      </c>
      <c r="AE723" s="28">
        <v>44</v>
      </c>
      <c r="AF723" s="26">
        <f>(AC723*(100-AE723))/100</f>
        <v>238420</v>
      </c>
      <c r="AG723" s="26">
        <f>P723+AF723</f>
        <v>245732.5</v>
      </c>
      <c r="AH723" s="26">
        <f>(AG723*AA723)/100</f>
        <v>245732.5</v>
      </c>
      <c r="AI723" s="26">
        <f>IF(AF723&lt;=10000000,AF723,10000000)</f>
        <v>238420</v>
      </c>
      <c r="AJ723" s="26">
        <f>IF((AI723-AH723) &gt; 1,0,IF((AI723-AH723)&lt;0,AH723-AI723,AI723-AH723))</f>
        <v>7312.5</v>
      </c>
      <c r="AK723" s="26">
        <v>0.02</v>
      </c>
      <c r="AL723" s="26">
        <f>ROUND(AJ723*(AK723/100),2)</f>
        <v>1.46</v>
      </c>
    </row>
    <row r="724" spans="1:39" x14ac:dyDescent="0.35">
      <c r="A724" s="23"/>
      <c r="B724" s="24"/>
      <c r="C724" s="23"/>
      <c r="D724" s="23"/>
      <c r="E724" s="23"/>
      <c r="F724" s="23"/>
      <c r="G724" s="24"/>
      <c r="H724" s="23"/>
      <c r="I724" s="23"/>
      <c r="J724" s="23">
        <v>0</v>
      </c>
      <c r="K724" s="23">
        <v>0</v>
      </c>
      <c r="L724" s="23">
        <v>33.75</v>
      </c>
      <c r="M724" s="23" t="s">
        <v>44</v>
      </c>
      <c r="N724" s="25">
        <f>((J724*400)+(K724*100))+L724</f>
        <v>33.75</v>
      </c>
      <c r="O724" s="26">
        <v>450</v>
      </c>
      <c r="P724" s="26">
        <f>N724*O724</f>
        <v>15187.5</v>
      </c>
      <c r="Q724" s="23">
        <v>1</v>
      </c>
      <c r="R724" s="23" t="s">
        <v>2547</v>
      </c>
      <c r="S724" s="27"/>
      <c r="T724" s="23" t="s">
        <v>2548</v>
      </c>
      <c r="U724" s="23" t="s">
        <v>2549</v>
      </c>
      <c r="V724" s="24" t="s">
        <v>2550</v>
      </c>
      <c r="W724" s="23" t="s">
        <v>47</v>
      </c>
      <c r="X724" s="23" t="s">
        <v>206</v>
      </c>
      <c r="Y724" s="23" t="s">
        <v>49</v>
      </c>
      <c r="Z724" s="23">
        <v>135</v>
      </c>
      <c r="AA724" s="28">
        <v>100</v>
      </c>
      <c r="AB724" s="26">
        <v>6550</v>
      </c>
      <c r="AC724" s="26">
        <f>Z724*AB724</f>
        <v>884250</v>
      </c>
      <c r="AD724" s="28">
        <v>40</v>
      </c>
      <c r="AE724" s="28">
        <v>85</v>
      </c>
      <c r="AF724" s="26">
        <f>(AC724*(100-AE724))/100</f>
        <v>132637.5</v>
      </c>
      <c r="AG724" s="26">
        <f>P724+AF724</f>
        <v>147825</v>
      </c>
      <c r="AH724" s="26">
        <f>(AG724*AA724)/100</f>
        <v>147825</v>
      </c>
      <c r="AI724" s="26">
        <f>IF(AF724&lt;=10000000,AF724,10000000)</f>
        <v>132637.5</v>
      </c>
      <c r="AJ724" s="26">
        <f>IF((AI724-AH724) &gt; 1,0,IF((AI724-AH724)&lt;0,AH724-AI724,AI724-AH724))</f>
        <v>15187.5</v>
      </c>
      <c r="AK724" s="26">
        <v>0.02</v>
      </c>
      <c r="AL724" s="26">
        <f>ROUND(AJ724*(AK724/100),2)</f>
        <v>3.04</v>
      </c>
    </row>
    <row r="725" spans="1:39" x14ac:dyDescent="0.35">
      <c r="A725" s="23"/>
      <c r="B725" s="24"/>
      <c r="C725" s="23"/>
      <c r="D725" s="23"/>
      <c r="E725" s="23"/>
      <c r="F725" s="23"/>
      <c r="G725" s="24"/>
      <c r="H725" s="23"/>
      <c r="I725" s="23"/>
      <c r="J725" s="23"/>
      <c r="K725" s="23"/>
      <c r="L725" s="23"/>
      <c r="M725" s="23"/>
      <c r="N725" s="25"/>
      <c r="O725" s="26"/>
      <c r="P725" s="26"/>
      <c r="Q725" s="23"/>
      <c r="R725" s="23"/>
      <c r="S725" s="27"/>
      <c r="T725" s="23"/>
      <c r="U725" s="23"/>
      <c r="V725" s="24"/>
      <c r="W725" s="23"/>
      <c r="X725" s="23"/>
      <c r="Y725" s="23"/>
      <c r="Z725" s="23"/>
      <c r="AA725" s="28"/>
      <c r="AB725" s="26"/>
      <c r="AC725" s="26"/>
      <c r="AD725" s="28"/>
      <c r="AE725" s="28"/>
      <c r="AF725" s="26"/>
      <c r="AG725" s="26" t="s">
        <v>50</v>
      </c>
      <c r="AH725" s="26">
        <f>SUM(AH722:AH724)</f>
        <v>547607.5</v>
      </c>
      <c r="AI725" s="26"/>
      <c r="AJ725" s="26">
        <f>SUM(AJ722:AJ724)</f>
        <v>78300</v>
      </c>
      <c r="AK725" s="26"/>
      <c r="AL725" s="26">
        <f>SUM(AL722:AL724)</f>
        <v>15.66</v>
      </c>
    </row>
    <row r="726" spans="1:39" x14ac:dyDescent="0.35">
      <c r="A726" s="23" t="s">
        <v>2551</v>
      </c>
      <c r="B726" s="24" t="s">
        <v>2552</v>
      </c>
      <c r="C726" s="23" t="s">
        <v>2553</v>
      </c>
      <c r="D726" s="23" t="s">
        <v>2554</v>
      </c>
      <c r="E726" s="23">
        <v>371</v>
      </c>
      <c r="F726" s="23" t="s">
        <v>2555</v>
      </c>
      <c r="G726" s="24" t="s">
        <v>2556</v>
      </c>
      <c r="H726" s="23" t="s">
        <v>42</v>
      </c>
      <c r="I726" s="23" t="s">
        <v>2557</v>
      </c>
      <c r="J726" s="23">
        <v>1</v>
      </c>
      <c r="K726" s="23">
        <v>0</v>
      </c>
      <c r="L726" s="23">
        <v>80</v>
      </c>
      <c r="M726" s="23" t="s">
        <v>44</v>
      </c>
      <c r="N726" s="25">
        <f>((J726*400)+(K726*100))+L726</f>
        <v>480</v>
      </c>
      <c r="O726" s="26">
        <v>2000</v>
      </c>
      <c r="P726" s="26">
        <f>N726*O726</f>
        <v>960000</v>
      </c>
      <c r="Q726" s="23">
        <v>1</v>
      </c>
      <c r="R726" s="23" t="s">
        <v>2551</v>
      </c>
      <c r="S726" s="27" t="s">
        <v>2552</v>
      </c>
      <c r="T726" s="23" t="s">
        <v>2553</v>
      </c>
      <c r="U726" s="23" t="s">
        <v>2558</v>
      </c>
      <c r="V726" s="24" t="s">
        <v>2559</v>
      </c>
      <c r="W726" s="23" t="s">
        <v>47</v>
      </c>
      <c r="X726" s="23" t="s">
        <v>48</v>
      </c>
      <c r="Y726" s="23" t="s">
        <v>49</v>
      </c>
      <c r="Z726" s="23">
        <v>81</v>
      </c>
      <c r="AA726" s="28">
        <v>100</v>
      </c>
      <c r="AB726" s="26">
        <v>6550</v>
      </c>
      <c r="AC726" s="26">
        <f>Z726*AB726</f>
        <v>530550</v>
      </c>
      <c r="AD726" s="28">
        <v>22</v>
      </c>
      <c r="AE726" s="28">
        <v>34</v>
      </c>
      <c r="AF726" s="26">
        <f>(AC726*(100-AE726))/100</f>
        <v>350163</v>
      </c>
      <c r="AG726" s="26">
        <f>P726+AF726</f>
        <v>1310163</v>
      </c>
      <c r="AH726" s="26">
        <f>(AG726*AA726)/100</f>
        <v>1310163</v>
      </c>
      <c r="AI726" s="26">
        <v>50000000</v>
      </c>
      <c r="AJ726" s="26">
        <f>IF((AI726-AH726) &gt; 1,0,IF((AI726-AH726)&lt;0,AH726-AI726,AI726-AH726))</f>
        <v>0</v>
      </c>
      <c r="AK726" s="26">
        <v>0.02</v>
      </c>
      <c r="AL726" s="26">
        <f>ROUND(AJ726*(AK726/100),2)</f>
        <v>0</v>
      </c>
    </row>
    <row r="727" spans="1:39" x14ac:dyDescent="0.35">
      <c r="A727" s="23"/>
      <c r="B727" s="24"/>
      <c r="C727" s="23"/>
      <c r="D727" s="23"/>
      <c r="E727" s="23"/>
      <c r="F727" s="23"/>
      <c r="G727" s="24"/>
      <c r="H727" s="23"/>
      <c r="I727" s="23"/>
      <c r="J727" s="23"/>
      <c r="K727" s="23"/>
      <c r="L727" s="23"/>
      <c r="M727" s="23"/>
      <c r="N727" s="25"/>
      <c r="O727" s="26"/>
      <c r="P727" s="26"/>
      <c r="Q727" s="23"/>
      <c r="R727" s="23"/>
      <c r="S727" s="27"/>
      <c r="T727" s="23"/>
      <c r="U727" s="23"/>
      <c r="V727" s="24"/>
      <c r="W727" s="23"/>
      <c r="X727" s="23"/>
      <c r="Y727" s="23"/>
      <c r="Z727" s="23"/>
      <c r="AA727" s="28"/>
      <c r="AB727" s="26"/>
      <c r="AC727" s="26"/>
      <c r="AD727" s="28"/>
      <c r="AE727" s="28"/>
      <c r="AF727" s="26"/>
      <c r="AG727" s="26" t="s">
        <v>50</v>
      </c>
      <c r="AH727" s="26">
        <f>AH726</f>
        <v>1310163</v>
      </c>
      <c r="AI727" s="26"/>
      <c r="AJ727" s="26">
        <f>AJ726</f>
        <v>0</v>
      </c>
      <c r="AK727" s="26"/>
      <c r="AL727" s="26">
        <f>AL726</f>
        <v>0</v>
      </c>
    </row>
    <row r="728" spans="1:39" x14ac:dyDescent="0.35">
      <c r="A728" s="23" t="s">
        <v>2560</v>
      </c>
      <c r="B728" s="24"/>
      <c r="C728" s="23" t="s">
        <v>2561</v>
      </c>
      <c r="D728" s="23" t="s">
        <v>2562</v>
      </c>
      <c r="E728" s="23">
        <v>372</v>
      </c>
      <c r="F728" s="23" t="s">
        <v>2563</v>
      </c>
      <c r="G728" s="24" t="s">
        <v>2564</v>
      </c>
      <c r="H728" s="23" t="s">
        <v>129</v>
      </c>
      <c r="I728" s="23" t="s">
        <v>2565</v>
      </c>
      <c r="J728" s="23">
        <v>4</v>
      </c>
      <c r="K728" s="23">
        <v>0</v>
      </c>
      <c r="L728" s="23">
        <v>10</v>
      </c>
      <c r="M728" s="23" t="s">
        <v>44</v>
      </c>
      <c r="N728" s="25">
        <f>((J728*400)+(K728*100))+L728</f>
        <v>1610</v>
      </c>
      <c r="O728" s="26">
        <v>2000</v>
      </c>
      <c r="P728" s="26">
        <f>N728*O728</f>
        <v>3220000</v>
      </c>
      <c r="Q728" s="23">
        <v>1</v>
      </c>
      <c r="R728" s="23" t="s">
        <v>2560</v>
      </c>
      <c r="S728" s="27"/>
      <c r="T728" s="23" t="s">
        <v>2561</v>
      </c>
      <c r="U728" s="23" t="s">
        <v>2566</v>
      </c>
      <c r="V728" s="24" t="s">
        <v>2567</v>
      </c>
      <c r="W728" s="23" t="s">
        <v>47</v>
      </c>
      <c r="X728" s="23" t="s">
        <v>48</v>
      </c>
      <c r="Y728" s="23"/>
      <c r="Z728" s="23"/>
      <c r="AA728" s="28"/>
      <c r="AB728" s="26"/>
      <c r="AC728" s="26"/>
      <c r="AD728" s="28"/>
      <c r="AE728" s="28"/>
      <c r="AF728" s="26"/>
      <c r="AG728" s="26"/>
      <c r="AH728" s="26"/>
      <c r="AI728" s="26"/>
      <c r="AJ728" s="26"/>
      <c r="AK728" s="26"/>
      <c r="AL728" s="26"/>
    </row>
    <row r="729" spans="1:39" x14ac:dyDescent="0.35">
      <c r="A729" s="23"/>
      <c r="B729" s="24"/>
      <c r="C729" s="23"/>
      <c r="D729" s="23"/>
      <c r="E729" s="23"/>
      <c r="F729" s="23"/>
      <c r="G729" s="24"/>
      <c r="H729" s="23"/>
      <c r="I729" s="23"/>
      <c r="J729" s="23"/>
      <c r="K729" s="23"/>
      <c r="L729" s="23"/>
      <c r="M729" s="23"/>
      <c r="N729" s="25"/>
      <c r="O729" s="26"/>
      <c r="P729" s="26"/>
      <c r="Q729" s="23"/>
      <c r="R729" s="23"/>
      <c r="S729" s="27"/>
      <c r="T729" s="23"/>
      <c r="U729" s="23"/>
      <c r="V729" s="24"/>
      <c r="W729" s="23"/>
      <c r="X729" s="23"/>
      <c r="Y729" s="23"/>
      <c r="Z729" s="23"/>
      <c r="AA729" s="28"/>
      <c r="AB729" s="26"/>
      <c r="AC729" s="26"/>
      <c r="AD729" s="28"/>
      <c r="AE729" s="28"/>
      <c r="AF729" s="26"/>
      <c r="AG729" s="26" t="s">
        <v>50</v>
      </c>
      <c r="AH729" s="26">
        <f>AH728</f>
        <v>0</v>
      </c>
      <c r="AI729" s="26"/>
      <c r="AJ729" s="26">
        <f>AJ728</f>
        <v>0</v>
      </c>
      <c r="AK729" s="26"/>
      <c r="AL729" s="26">
        <f>AL728</f>
        <v>0</v>
      </c>
    </row>
    <row r="730" spans="1:39" x14ac:dyDescent="0.35">
      <c r="A730" s="23" t="s">
        <v>2568</v>
      </c>
      <c r="B730" s="24"/>
      <c r="C730" s="23" t="s">
        <v>2569</v>
      </c>
      <c r="D730" s="23" t="s">
        <v>2570</v>
      </c>
      <c r="E730" s="23">
        <v>373</v>
      </c>
      <c r="F730" s="23" t="s">
        <v>2571</v>
      </c>
      <c r="G730" s="24" t="s">
        <v>2572</v>
      </c>
      <c r="H730" s="23" t="s">
        <v>42</v>
      </c>
      <c r="I730" s="23" t="s">
        <v>2573</v>
      </c>
      <c r="J730" s="23">
        <v>9</v>
      </c>
      <c r="K730" s="23">
        <v>2</v>
      </c>
      <c r="L730" s="23">
        <v>60</v>
      </c>
      <c r="M730" s="23" t="s">
        <v>58</v>
      </c>
      <c r="N730" s="25">
        <f>((J730*400)+(K730*100))+L730</f>
        <v>3860</v>
      </c>
      <c r="O730" s="26">
        <v>340</v>
      </c>
      <c r="P730" s="26">
        <f>N730*O730</f>
        <v>1312400</v>
      </c>
      <c r="Q730" s="23"/>
      <c r="R730" s="23"/>
      <c r="S730" s="27"/>
      <c r="T730" s="23"/>
      <c r="U730" s="23"/>
      <c r="V730" s="24"/>
      <c r="W730" s="23"/>
      <c r="X730" s="23"/>
      <c r="Y730" s="23"/>
      <c r="Z730" s="23"/>
      <c r="AA730" s="28"/>
      <c r="AB730" s="26"/>
      <c r="AC730" s="26"/>
      <c r="AD730" s="28"/>
      <c r="AE730" s="28"/>
      <c r="AF730" s="26"/>
      <c r="AG730" s="26">
        <f>AF730+P730</f>
        <v>1312400</v>
      </c>
      <c r="AH730" s="26">
        <f>AG730</f>
        <v>1312400</v>
      </c>
      <c r="AI730" s="26">
        <v>50000000</v>
      </c>
      <c r="AJ730" s="26">
        <f>IF((AI730-AH730) &gt; 1,0,IF((AI730-AH730)&lt;0,AH730-AI730,AI730-AH730))</f>
        <v>0</v>
      </c>
      <c r="AK730" s="26">
        <v>0.01</v>
      </c>
      <c r="AL730" s="26">
        <f>AJ730*(AK730/100)</f>
        <v>0</v>
      </c>
    </row>
    <row r="731" spans="1:39" x14ac:dyDescent="0.35">
      <c r="A731" s="23"/>
      <c r="B731" s="24"/>
      <c r="C731" s="23"/>
      <c r="D731" s="23"/>
      <c r="E731" s="23">
        <v>374</v>
      </c>
      <c r="F731" s="23" t="s">
        <v>2574</v>
      </c>
      <c r="G731" s="24" t="s">
        <v>2575</v>
      </c>
      <c r="H731" s="23" t="s">
        <v>42</v>
      </c>
      <c r="I731" s="23" t="s">
        <v>2576</v>
      </c>
      <c r="J731" s="23">
        <v>5</v>
      </c>
      <c r="K731" s="23">
        <v>2</v>
      </c>
      <c r="L731" s="23">
        <v>50</v>
      </c>
      <c r="M731" s="23" t="s">
        <v>58</v>
      </c>
      <c r="N731" s="25">
        <f>((J731*400)+(K731*100))+L731</f>
        <v>2250</v>
      </c>
      <c r="O731" s="26">
        <v>340</v>
      </c>
      <c r="P731" s="26">
        <f>N731*O731</f>
        <v>765000</v>
      </c>
      <c r="Q731" s="23"/>
      <c r="R731" s="23"/>
      <c r="S731" s="27"/>
      <c r="T731" s="23"/>
      <c r="U731" s="23"/>
      <c r="V731" s="24"/>
      <c r="W731" s="23"/>
      <c r="X731" s="23"/>
      <c r="Y731" s="23"/>
      <c r="Z731" s="23"/>
      <c r="AA731" s="28"/>
      <c r="AB731" s="26"/>
      <c r="AC731" s="26"/>
      <c r="AD731" s="28"/>
      <c r="AE731" s="28"/>
      <c r="AF731" s="26"/>
      <c r="AG731" s="26">
        <f>AF731+P731</f>
        <v>765000</v>
      </c>
      <c r="AH731" s="26">
        <f>AG731</f>
        <v>765000</v>
      </c>
      <c r="AI731" s="26">
        <v>50000000</v>
      </c>
      <c r="AJ731" s="26">
        <f>IF((AI731-AH731) &gt; 1,0,IF((AI731-AH731)&lt;0,AH731-AI731,AI731-AH731))</f>
        <v>0</v>
      </c>
      <c r="AK731" s="26">
        <v>0.01</v>
      </c>
      <c r="AL731" s="26">
        <f>AJ731*(AK731/100)</f>
        <v>0</v>
      </c>
    </row>
    <row r="732" spans="1:39" x14ac:dyDescent="0.35">
      <c r="A732" s="23"/>
      <c r="B732" s="24"/>
      <c r="C732" s="23"/>
      <c r="D732" s="23"/>
      <c r="E732" s="23"/>
      <c r="F732" s="23"/>
      <c r="G732" s="24"/>
      <c r="H732" s="23"/>
      <c r="I732" s="23"/>
      <c r="J732" s="23"/>
      <c r="K732" s="23"/>
      <c r="L732" s="23"/>
      <c r="M732" s="23"/>
      <c r="N732" s="25"/>
      <c r="O732" s="26"/>
      <c r="P732" s="26"/>
      <c r="Q732" s="23"/>
      <c r="R732" s="23"/>
      <c r="S732" s="27"/>
      <c r="T732" s="23"/>
      <c r="U732" s="23"/>
      <c r="V732" s="24"/>
      <c r="W732" s="23"/>
      <c r="X732" s="23"/>
      <c r="Y732" s="23"/>
      <c r="Z732" s="23"/>
      <c r="AA732" s="28"/>
      <c r="AB732" s="26"/>
      <c r="AC732" s="26"/>
      <c r="AD732" s="28"/>
      <c r="AE732" s="28"/>
      <c r="AF732" s="26"/>
      <c r="AG732" s="26" t="s">
        <v>50</v>
      </c>
      <c r="AH732" s="26">
        <f>SUM(AH730:AH731)</f>
        <v>2077400</v>
      </c>
      <c r="AI732" s="26"/>
      <c r="AJ732" s="26">
        <f>SUM(AJ730:AJ731)</f>
        <v>0</v>
      </c>
      <c r="AK732" s="26"/>
      <c r="AL732" s="26">
        <f>SUM(AL730:AL731)</f>
        <v>0</v>
      </c>
    </row>
    <row r="733" spans="1:39" x14ac:dyDescent="0.35">
      <c r="A733" s="23" t="s">
        <v>2577</v>
      </c>
      <c r="B733" s="24" t="s">
        <v>2578</v>
      </c>
      <c r="C733" s="23" t="s">
        <v>2579</v>
      </c>
      <c r="D733" s="23" t="s">
        <v>2580</v>
      </c>
      <c r="E733" s="23">
        <v>375</v>
      </c>
      <c r="F733" s="23" t="s">
        <v>2581</v>
      </c>
      <c r="G733" s="24" t="s">
        <v>2582</v>
      </c>
      <c r="H733" s="23" t="s">
        <v>42</v>
      </c>
      <c r="I733" s="23" t="s">
        <v>2583</v>
      </c>
      <c r="J733" s="23">
        <v>11</v>
      </c>
      <c r="K733" s="23">
        <v>3</v>
      </c>
      <c r="L733" s="23">
        <v>1</v>
      </c>
      <c r="M733" s="23" t="s">
        <v>58</v>
      </c>
      <c r="N733" s="25">
        <f>((J733*400)+(K733*100))+L733</f>
        <v>4701</v>
      </c>
      <c r="O733" s="26">
        <v>280</v>
      </c>
      <c r="P733" s="26">
        <f>N733*O733</f>
        <v>1316280</v>
      </c>
      <c r="Q733" s="23"/>
      <c r="R733" s="23"/>
      <c r="S733" s="27"/>
      <c r="T733" s="23"/>
      <c r="U733" s="23"/>
      <c r="V733" s="24"/>
      <c r="W733" s="23"/>
      <c r="X733" s="23"/>
      <c r="Y733" s="23"/>
      <c r="Z733" s="23"/>
      <c r="AA733" s="28"/>
      <c r="AB733" s="26"/>
      <c r="AC733" s="26"/>
      <c r="AD733" s="28"/>
      <c r="AE733" s="28"/>
      <c r="AF733" s="26"/>
      <c r="AG733" s="26">
        <f>AF733+P733</f>
        <v>1316280</v>
      </c>
      <c r="AH733" s="26">
        <f>AG733</f>
        <v>1316280</v>
      </c>
      <c r="AI733" s="26">
        <v>50000000</v>
      </c>
      <c r="AJ733" s="26">
        <f>IF((AI733-AH733) &gt; 1,0,IF((AI733-AH733)&lt;0,AH733-AI733,AI733-AH733))</f>
        <v>0</v>
      </c>
      <c r="AK733" s="26">
        <v>0.01</v>
      </c>
      <c r="AL733" s="26">
        <f>AJ733*(AK733/100)</f>
        <v>0</v>
      </c>
    </row>
    <row r="734" spans="1:39" x14ac:dyDescent="0.35">
      <c r="A734" s="23"/>
      <c r="B734" s="24"/>
      <c r="C734" s="23"/>
      <c r="D734" s="23"/>
      <c r="E734" s="23"/>
      <c r="F734" s="23"/>
      <c r="G734" s="24"/>
      <c r="H734" s="23"/>
      <c r="I734" s="23"/>
      <c r="J734" s="23"/>
      <c r="K734" s="23"/>
      <c r="L734" s="23"/>
      <c r="M734" s="23"/>
      <c r="N734" s="25"/>
      <c r="O734" s="26"/>
      <c r="P734" s="26"/>
      <c r="Q734" s="23"/>
      <c r="R734" s="23"/>
      <c r="S734" s="27"/>
      <c r="T734" s="23"/>
      <c r="U734" s="23"/>
      <c r="V734" s="24"/>
      <c r="W734" s="23"/>
      <c r="X734" s="23"/>
      <c r="Y734" s="23"/>
      <c r="Z734" s="23"/>
      <c r="AA734" s="28"/>
      <c r="AB734" s="26"/>
      <c r="AC734" s="26"/>
      <c r="AD734" s="28"/>
      <c r="AE734" s="28"/>
      <c r="AF734" s="26"/>
      <c r="AG734" s="26" t="s">
        <v>50</v>
      </c>
      <c r="AH734" s="26">
        <f>AH733</f>
        <v>1316280</v>
      </c>
      <c r="AI734" s="26"/>
      <c r="AJ734" s="26">
        <f>AJ733</f>
        <v>0</v>
      </c>
      <c r="AK734" s="26"/>
      <c r="AL734" s="26">
        <f>AL733</f>
        <v>0</v>
      </c>
    </row>
    <row r="735" spans="1:39" x14ac:dyDescent="0.35">
      <c r="A735" s="23" t="s">
        <v>2584</v>
      </c>
      <c r="B735" s="24"/>
      <c r="C735" s="23" t="s">
        <v>2585</v>
      </c>
      <c r="D735" s="23" t="s">
        <v>2586</v>
      </c>
      <c r="E735" s="23">
        <v>376</v>
      </c>
      <c r="F735" s="23" t="s">
        <v>2587</v>
      </c>
      <c r="G735" s="24" t="s">
        <v>2588</v>
      </c>
      <c r="H735" s="23" t="s">
        <v>103</v>
      </c>
      <c r="I735" s="23" t="s">
        <v>2589</v>
      </c>
      <c r="J735" s="23">
        <v>0</v>
      </c>
      <c r="K735" s="23">
        <v>2</v>
      </c>
      <c r="L735" s="23">
        <v>21</v>
      </c>
      <c r="M735" s="23" t="s">
        <v>44</v>
      </c>
      <c r="N735" s="25">
        <f>((J735*400)+(K735*100))+L735</f>
        <v>221</v>
      </c>
      <c r="O735" s="26">
        <v>390</v>
      </c>
      <c r="P735" s="26">
        <f>N735*O735</f>
        <v>86190</v>
      </c>
      <c r="Q735" s="23">
        <v>1</v>
      </c>
      <c r="R735" s="23" t="s">
        <v>2584</v>
      </c>
      <c r="S735" s="27"/>
      <c r="T735" s="23" t="s">
        <v>2585</v>
      </c>
      <c r="U735" s="23" t="s">
        <v>2590</v>
      </c>
      <c r="V735" s="24" t="s">
        <v>2591</v>
      </c>
      <c r="W735" s="23" t="s">
        <v>47</v>
      </c>
      <c r="X735" s="23" t="s">
        <v>253</v>
      </c>
      <c r="Y735" s="23" t="s">
        <v>49</v>
      </c>
      <c r="Z735" s="23">
        <v>465</v>
      </c>
      <c r="AA735" s="28">
        <v>100</v>
      </c>
      <c r="AB735" s="26">
        <v>6550</v>
      </c>
      <c r="AC735" s="26">
        <f>Z735*AB735</f>
        <v>3045750</v>
      </c>
      <c r="AD735" s="28">
        <v>52</v>
      </c>
      <c r="AE735" s="28">
        <v>93</v>
      </c>
      <c r="AF735" s="26">
        <f>(AC735*(100-AE735))/100</f>
        <v>213202.5</v>
      </c>
      <c r="AG735" s="26">
        <f>P735+AF735</f>
        <v>299392.5</v>
      </c>
      <c r="AH735" s="26">
        <f>(AG735*AA735)/100</f>
        <v>299392.5</v>
      </c>
      <c r="AI735" s="26">
        <f>IF(AF735&lt;=10000000,AF735,10000000)</f>
        <v>213202.5</v>
      </c>
      <c r="AJ735" s="26">
        <f>IF((AI735-AH735) &gt; 1,0,IF((AI735-AH735)&lt;0,AH735-AI735,AI735-AH735))</f>
        <v>86190</v>
      </c>
      <c r="AK735" s="26">
        <v>0.02</v>
      </c>
      <c r="AL735" s="26">
        <f>ROUND(AJ735*(AK735/100),2)</f>
        <v>17.239999999999998</v>
      </c>
      <c r="AM735" s="3" t="s">
        <v>404</v>
      </c>
    </row>
    <row r="736" spans="1:39" x14ac:dyDescent="0.35">
      <c r="A736" s="23"/>
      <c r="B736" s="24"/>
      <c r="C736" s="23"/>
      <c r="D736" s="23"/>
      <c r="E736" s="23"/>
      <c r="F736" s="23"/>
      <c r="G736" s="24"/>
      <c r="H736" s="23"/>
      <c r="I736" s="23"/>
      <c r="J736" s="23">
        <v>0</v>
      </c>
      <c r="K736" s="23">
        <v>0</v>
      </c>
      <c r="L736" s="23">
        <v>24</v>
      </c>
      <c r="M736" s="23" t="s">
        <v>44</v>
      </c>
      <c r="N736" s="25">
        <f>((J736*400)+(K736*100))+L736</f>
        <v>24</v>
      </c>
      <c r="O736" s="26">
        <v>390</v>
      </c>
      <c r="P736" s="26">
        <f>N736*O736</f>
        <v>9360</v>
      </c>
      <c r="Q736" s="23">
        <v>1</v>
      </c>
      <c r="R736" s="23" t="s">
        <v>2592</v>
      </c>
      <c r="S736" s="27"/>
      <c r="T736" s="23" t="s">
        <v>2593</v>
      </c>
      <c r="U736" s="23" t="s">
        <v>2594</v>
      </c>
      <c r="V736" s="24" t="s">
        <v>2595</v>
      </c>
      <c r="W736" s="23" t="s">
        <v>47</v>
      </c>
      <c r="X736" s="23" t="s">
        <v>253</v>
      </c>
      <c r="Y736" s="23" t="s">
        <v>49</v>
      </c>
      <c r="Z736" s="23">
        <v>160</v>
      </c>
      <c r="AA736" s="28">
        <v>100</v>
      </c>
      <c r="AB736" s="26">
        <v>6550</v>
      </c>
      <c r="AC736" s="26">
        <f>Z736*AB736</f>
        <v>1048000</v>
      </c>
      <c r="AD736" s="28">
        <v>52</v>
      </c>
      <c r="AE736" s="28">
        <v>93</v>
      </c>
      <c r="AF736" s="26">
        <f>(AC736*(100-AE736))/100</f>
        <v>73360</v>
      </c>
      <c r="AG736" s="26">
        <f>P736+AF736</f>
        <v>82720</v>
      </c>
      <c r="AH736" s="26">
        <f>(AG736*AA736)/100</f>
        <v>82720</v>
      </c>
      <c r="AI736" s="26">
        <f>IF(AF736&lt;=10000000,AF736,10000000)</f>
        <v>73360</v>
      </c>
      <c r="AJ736" s="26">
        <f>IF((AI736-AH736) &gt; 1,0,IF((AI736-AH736)&lt;0,AH736-AI736,AI736-AH736))</f>
        <v>9360</v>
      </c>
      <c r="AK736" s="26">
        <v>0.02</v>
      </c>
      <c r="AL736" s="26">
        <f>ROUND(AJ736*(AK736/100),2)</f>
        <v>1.87</v>
      </c>
      <c r="AM736" s="3" t="s">
        <v>404</v>
      </c>
    </row>
    <row r="737" spans="1:39" x14ac:dyDescent="0.35">
      <c r="A737" s="23"/>
      <c r="B737" s="24"/>
      <c r="C737" s="23"/>
      <c r="D737" s="23"/>
      <c r="E737" s="23">
        <v>377</v>
      </c>
      <c r="F737" s="23" t="s">
        <v>2596</v>
      </c>
      <c r="G737" s="24" t="s">
        <v>2597</v>
      </c>
      <c r="H737" s="23" t="s">
        <v>103</v>
      </c>
      <c r="I737" s="23" t="s">
        <v>2598</v>
      </c>
      <c r="J737" s="23">
        <v>6</v>
      </c>
      <c r="K737" s="23">
        <v>0</v>
      </c>
      <c r="L737" s="23">
        <v>15</v>
      </c>
      <c r="M737" s="23" t="s">
        <v>58</v>
      </c>
      <c r="N737" s="25">
        <f>((J737*400)+(K737*100))+L737</f>
        <v>2415</v>
      </c>
      <c r="O737" s="26">
        <v>180</v>
      </c>
      <c r="P737" s="26">
        <f>N737*O737</f>
        <v>434700</v>
      </c>
      <c r="Q737" s="23"/>
      <c r="R737" s="23"/>
      <c r="S737" s="27"/>
      <c r="T737" s="23"/>
      <c r="U737" s="23"/>
      <c r="V737" s="24"/>
      <c r="W737" s="23"/>
      <c r="X737" s="23"/>
      <c r="Y737" s="23"/>
      <c r="Z737" s="23"/>
      <c r="AA737" s="28"/>
      <c r="AB737" s="26"/>
      <c r="AC737" s="26"/>
      <c r="AD737" s="28"/>
      <c r="AE737" s="28"/>
      <c r="AF737" s="26"/>
      <c r="AG737" s="26">
        <f>AF737+P737</f>
        <v>434700</v>
      </c>
      <c r="AH737" s="26">
        <f>AG737</f>
        <v>434700</v>
      </c>
      <c r="AI737" s="26">
        <v>0</v>
      </c>
      <c r="AJ737" s="26">
        <f>IF((AI737-AH737) &gt; 1,0,IF((AI737-AH737)&lt;0,AH737-AI737,AI737-AH737))</f>
        <v>434700</v>
      </c>
      <c r="AK737" s="26">
        <v>0.01</v>
      </c>
      <c r="AL737" s="26">
        <f>AJ737*(AK737/100)</f>
        <v>43.47</v>
      </c>
    </row>
    <row r="738" spans="1:39" x14ac:dyDescent="0.35">
      <c r="A738" s="23"/>
      <c r="B738" s="24"/>
      <c r="C738" s="23"/>
      <c r="D738" s="23"/>
      <c r="E738" s="23"/>
      <c r="F738" s="23"/>
      <c r="G738" s="24"/>
      <c r="H738" s="23"/>
      <c r="I738" s="23"/>
      <c r="J738" s="23"/>
      <c r="K738" s="23"/>
      <c r="L738" s="23"/>
      <c r="M738" s="23"/>
      <c r="N738" s="25"/>
      <c r="O738" s="26"/>
      <c r="P738" s="26"/>
      <c r="Q738" s="23"/>
      <c r="R738" s="23"/>
      <c r="S738" s="27"/>
      <c r="T738" s="23"/>
      <c r="U738" s="23"/>
      <c r="V738" s="24"/>
      <c r="W738" s="23"/>
      <c r="X738" s="23"/>
      <c r="Y738" s="23"/>
      <c r="Z738" s="23"/>
      <c r="AA738" s="28"/>
      <c r="AB738" s="26"/>
      <c r="AC738" s="26"/>
      <c r="AD738" s="28"/>
      <c r="AE738" s="28"/>
      <c r="AF738" s="26"/>
      <c r="AG738" s="26" t="s">
        <v>50</v>
      </c>
      <c r="AH738" s="26">
        <f>SUM(AH735:AH737)</f>
        <v>816812.5</v>
      </c>
      <c r="AI738" s="26"/>
      <c r="AJ738" s="26">
        <f>SUM(AJ735:AJ737)</f>
        <v>530250</v>
      </c>
      <c r="AK738" s="26"/>
      <c r="AL738" s="26">
        <f>SUM(AL735:AL737)</f>
        <v>62.58</v>
      </c>
    </row>
    <row r="739" spans="1:39" x14ac:dyDescent="0.35">
      <c r="A739" s="23" t="s">
        <v>2599</v>
      </c>
      <c r="B739" s="24" t="s">
        <v>2600</v>
      </c>
      <c r="C739" s="23" t="s">
        <v>2601</v>
      </c>
      <c r="D739" s="23" t="s">
        <v>2602</v>
      </c>
      <c r="E739" s="23">
        <v>378</v>
      </c>
      <c r="F739" s="23" t="s">
        <v>2603</v>
      </c>
      <c r="G739" s="24" t="s">
        <v>2604</v>
      </c>
      <c r="H739" s="23" t="s">
        <v>42</v>
      </c>
      <c r="I739" s="23" t="s">
        <v>2605</v>
      </c>
      <c r="J739" s="23">
        <v>1</v>
      </c>
      <c r="K739" s="23">
        <v>2</v>
      </c>
      <c r="L739" s="23">
        <v>0</v>
      </c>
      <c r="M739" s="23" t="s">
        <v>58</v>
      </c>
      <c r="N739" s="25">
        <f>((J739*400)+(K739*100))+L739</f>
        <v>600</v>
      </c>
      <c r="O739" s="26">
        <v>500</v>
      </c>
      <c r="P739" s="26">
        <f>N739*O739</f>
        <v>300000</v>
      </c>
      <c r="Q739" s="23"/>
      <c r="R739" s="23"/>
      <c r="S739" s="27"/>
      <c r="T739" s="23"/>
      <c r="U739" s="23"/>
      <c r="V739" s="24"/>
      <c r="W739" s="23"/>
      <c r="X739" s="23"/>
      <c r="Y739" s="23"/>
      <c r="Z739" s="23"/>
      <c r="AA739" s="28"/>
      <c r="AB739" s="26"/>
      <c r="AC739" s="26"/>
      <c r="AD739" s="28"/>
      <c r="AE739" s="28"/>
      <c r="AF739" s="26"/>
      <c r="AG739" s="26">
        <f>AF739+P739</f>
        <v>300000</v>
      </c>
      <c r="AH739" s="26">
        <f>AG739</f>
        <v>300000</v>
      </c>
      <c r="AI739" s="26">
        <v>50000000</v>
      </c>
      <c r="AJ739" s="26">
        <f t="shared" ref="AJ739:AJ747" si="56">IF((AI739-AH739) &gt; 1,0,IF((AI739-AH739)&lt;0,AH739-AI739,AI739-AH739))</f>
        <v>0</v>
      </c>
      <c r="AK739" s="26">
        <v>0.01</v>
      </c>
      <c r="AL739" s="26">
        <f>AJ739*(AK739/100)</f>
        <v>0</v>
      </c>
    </row>
    <row r="740" spans="1:39" x14ac:dyDescent="0.35">
      <c r="A740" s="23"/>
      <c r="B740" s="24"/>
      <c r="C740" s="23"/>
      <c r="D740" s="23"/>
      <c r="E740" s="23">
        <v>379</v>
      </c>
      <c r="F740" s="23" t="s">
        <v>2606</v>
      </c>
      <c r="G740" s="24" t="s">
        <v>2607</v>
      </c>
      <c r="H740" s="23" t="s">
        <v>42</v>
      </c>
      <c r="I740" s="23" t="s">
        <v>2608</v>
      </c>
      <c r="J740" s="23">
        <v>0</v>
      </c>
      <c r="K740" s="23">
        <v>1</v>
      </c>
      <c r="L740" s="23">
        <v>73.900000000000006</v>
      </c>
      <c r="M740" s="23" t="s">
        <v>44</v>
      </c>
      <c r="N740" s="25">
        <f>((J740*400)+(K740*100))+L740</f>
        <v>173.9</v>
      </c>
      <c r="O740" s="26">
        <v>440</v>
      </c>
      <c r="P740" s="26">
        <f>N740*O740</f>
        <v>76516</v>
      </c>
      <c r="Q740" s="23">
        <v>1</v>
      </c>
      <c r="R740" s="23" t="s">
        <v>2599</v>
      </c>
      <c r="S740" s="27" t="s">
        <v>2600</v>
      </c>
      <c r="T740" s="23" t="s">
        <v>2601</v>
      </c>
      <c r="U740" s="23" t="s">
        <v>2609</v>
      </c>
      <c r="V740" s="24" t="s">
        <v>2610</v>
      </c>
      <c r="W740" s="23" t="s">
        <v>47</v>
      </c>
      <c r="X740" s="23" t="s">
        <v>48</v>
      </c>
      <c r="Y740" s="23" t="s">
        <v>49</v>
      </c>
      <c r="Z740" s="23">
        <v>162</v>
      </c>
      <c r="AA740" s="28">
        <v>100</v>
      </c>
      <c r="AB740" s="26">
        <v>6550</v>
      </c>
      <c r="AC740" s="26">
        <f>Z740*AB740</f>
        <v>1061100</v>
      </c>
      <c r="AD740" s="28">
        <v>22</v>
      </c>
      <c r="AE740" s="28">
        <v>34</v>
      </c>
      <c r="AF740" s="26">
        <f>(AC740*(100-AE740))/100</f>
        <v>700326</v>
      </c>
      <c r="AG740" s="26">
        <f>P740+AF740</f>
        <v>776842</v>
      </c>
      <c r="AH740" s="26">
        <f>(AG740*AA740)/100</f>
        <v>776842</v>
      </c>
      <c r="AI740" s="26">
        <v>50000000</v>
      </c>
      <c r="AJ740" s="26">
        <f t="shared" si="56"/>
        <v>0</v>
      </c>
      <c r="AK740" s="26">
        <v>0.02</v>
      </c>
      <c r="AL740" s="26">
        <f>ROUND(AJ740*(AK740/100),2)</f>
        <v>0</v>
      </c>
    </row>
    <row r="741" spans="1:39" x14ac:dyDescent="0.35">
      <c r="A741" s="23"/>
      <c r="B741" s="24"/>
      <c r="C741" s="23"/>
      <c r="D741" s="23"/>
      <c r="E741" s="23">
        <v>380</v>
      </c>
      <c r="F741" s="23" t="s">
        <v>2611</v>
      </c>
      <c r="G741" s="24" t="s">
        <v>2612</v>
      </c>
      <c r="H741" s="23" t="s">
        <v>42</v>
      </c>
      <c r="I741" s="23" t="s">
        <v>2613</v>
      </c>
      <c r="J741" s="23">
        <v>0</v>
      </c>
      <c r="K741" s="23">
        <v>1</v>
      </c>
      <c r="L741" s="23">
        <v>94.875</v>
      </c>
      <c r="M741" s="23" t="s">
        <v>58</v>
      </c>
      <c r="N741" s="25">
        <f>((J741*400)+(K741*100))+L741</f>
        <v>194.875</v>
      </c>
      <c r="O741" s="26">
        <v>1750</v>
      </c>
      <c r="P741" s="26">
        <f>N741*O741</f>
        <v>341031.25</v>
      </c>
      <c r="Q741" s="23"/>
      <c r="R741" s="23"/>
      <c r="S741" s="27"/>
      <c r="T741" s="23"/>
      <c r="U741" s="23"/>
      <c r="V741" s="24"/>
      <c r="W741" s="23"/>
      <c r="X741" s="23"/>
      <c r="Y741" s="23"/>
      <c r="Z741" s="23"/>
      <c r="AA741" s="28"/>
      <c r="AB741" s="26"/>
      <c r="AC741" s="26"/>
      <c r="AD741" s="28"/>
      <c r="AE741" s="28"/>
      <c r="AF741" s="26"/>
      <c r="AG741" s="26">
        <f>AF741+P741</f>
        <v>341031.25</v>
      </c>
      <c r="AH741" s="26">
        <f>AG741</f>
        <v>341031.25</v>
      </c>
      <c r="AI741" s="26">
        <v>50000000</v>
      </c>
      <c r="AJ741" s="26">
        <f t="shared" si="56"/>
        <v>0</v>
      </c>
      <c r="AK741" s="26">
        <v>0.01</v>
      </c>
      <c r="AL741" s="26">
        <f>AJ741*(AK741/100)</f>
        <v>0</v>
      </c>
    </row>
    <row r="742" spans="1:39" x14ac:dyDescent="0.35">
      <c r="A742" s="23"/>
      <c r="B742" s="24"/>
      <c r="C742" s="23"/>
      <c r="D742" s="23"/>
      <c r="E742" s="23"/>
      <c r="F742" s="23"/>
      <c r="G742" s="24"/>
      <c r="H742" s="23"/>
      <c r="I742" s="23"/>
      <c r="J742" s="23">
        <v>0</v>
      </c>
      <c r="K742" s="23">
        <v>0</v>
      </c>
      <c r="L742" s="23">
        <v>48.125</v>
      </c>
      <c r="M742" s="23" t="s">
        <v>391</v>
      </c>
      <c r="N742" s="25">
        <f>((J742*400)+(K742*100))+L742</f>
        <v>48.125</v>
      </c>
      <c r="O742" s="26">
        <v>1750</v>
      </c>
      <c r="P742" s="26">
        <f>N742*O742</f>
        <v>84218.75</v>
      </c>
      <c r="Q742" s="23">
        <v>1</v>
      </c>
      <c r="R742" s="23" t="s">
        <v>2599</v>
      </c>
      <c r="S742" s="27" t="s">
        <v>2600</v>
      </c>
      <c r="T742" s="23" t="s">
        <v>2601</v>
      </c>
      <c r="U742" s="23" t="s">
        <v>2609</v>
      </c>
      <c r="V742" s="24" t="s">
        <v>2614</v>
      </c>
      <c r="W742" s="23" t="s">
        <v>47</v>
      </c>
      <c r="X742" s="23" t="s">
        <v>48</v>
      </c>
      <c r="Y742" s="23" t="s">
        <v>916</v>
      </c>
      <c r="Z742" s="23">
        <v>32</v>
      </c>
      <c r="AA742" s="28">
        <v>17.39</v>
      </c>
      <c r="AB742" s="26">
        <v>6550</v>
      </c>
      <c r="AC742" s="26">
        <f>Z742*AB742</f>
        <v>209600</v>
      </c>
      <c r="AD742" s="28">
        <v>22</v>
      </c>
      <c r="AE742" s="28">
        <v>34</v>
      </c>
      <c r="AF742" s="26">
        <f>(AC742*(100-AE742))/100</f>
        <v>138336</v>
      </c>
      <c r="AG742" s="26">
        <f>P742+AF742+AF743</f>
        <v>879650.75</v>
      </c>
      <c r="AH742" s="26">
        <f>(AG742*AA742)/100</f>
        <v>152971.26542499999</v>
      </c>
      <c r="AI742" s="26">
        <v>0</v>
      </c>
      <c r="AJ742" s="26">
        <f t="shared" si="56"/>
        <v>152971.26542499999</v>
      </c>
      <c r="AK742" s="26">
        <v>0.3</v>
      </c>
      <c r="AL742" s="26">
        <f>ROUND(AJ742*(AK742/100),2)</f>
        <v>458.91</v>
      </c>
    </row>
    <row r="743" spans="1:39" x14ac:dyDescent="0.35">
      <c r="A743" s="23"/>
      <c r="B743" s="24"/>
      <c r="C743" s="23"/>
      <c r="D743" s="23"/>
      <c r="E743" s="23"/>
      <c r="F743" s="23"/>
      <c r="G743" s="24"/>
      <c r="H743" s="23"/>
      <c r="I743" s="23"/>
      <c r="J743" s="23"/>
      <c r="K743" s="23"/>
      <c r="L743" s="23"/>
      <c r="M743" s="23"/>
      <c r="N743" s="25"/>
      <c r="O743" s="26"/>
      <c r="P743" s="26"/>
      <c r="Q743" s="23"/>
      <c r="R743" s="23"/>
      <c r="S743" s="27"/>
      <c r="T743" s="23"/>
      <c r="U743" s="23"/>
      <c r="V743" s="24"/>
      <c r="W743" s="23"/>
      <c r="X743" s="23"/>
      <c r="Y743" s="23" t="s">
        <v>49</v>
      </c>
      <c r="Z743" s="23">
        <v>152</v>
      </c>
      <c r="AA743" s="28">
        <v>82.61</v>
      </c>
      <c r="AB743" s="26">
        <v>6550</v>
      </c>
      <c r="AC743" s="26">
        <f>Z743*AB743</f>
        <v>995600</v>
      </c>
      <c r="AD743" s="28">
        <v>22</v>
      </c>
      <c r="AE743" s="28">
        <v>34</v>
      </c>
      <c r="AF743" s="26">
        <f>(AC743*(100-AE743))/100</f>
        <v>657096</v>
      </c>
      <c r="AG743" s="26">
        <f>P742+AF742+AF743</f>
        <v>879650.75</v>
      </c>
      <c r="AH743" s="26">
        <f>(AG743*AA743)/100</f>
        <v>726679.48457500001</v>
      </c>
      <c r="AI743" s="26">
        <v>50000000</v>
      </c>
      <c r="AJ743" s="26">
        <f t="shared" si="56"/>
        <v>0</v>
      </c>
      <c r="AK743" s="26">
        <v>0.02</v>
      </c>
      <c r="AL743" s="26">
        <f>ROUND(AJ743*(AK743/100),2)</f>
        <v>0</v>
      </c>
      <c r="AM743" s="3" t="s">
        <v>404</v>
      </c>
    </row>
    <row r="744" spans="1:39" x14ac:dyDescent="0.35">
      <c r="A744" s="23"/>
      <c r="B744" s="24"/>
      <c r="C744" s="23"/>
      <c r="D744" s="23"/>
      <c r="E744" s="23"/>
      <c r="F744" s="23"/>
      <c r="G744" s="24"/>
      <c r="H744" s="23"/>
      <c r="I744" s="23"/>
      <c r="J744" s="23">
        <v>0</v>
      </c>
      <c r="K744" s="23">
        <v>0</v>
      </c>
      <c r="L744" s="23">
        <v>0</v>
      </c>
      <c r="M744" s="23" t="s">
        <v>44</v>
      </c>
      <c r="N744" s="25">
        <f>((J744*400)+(K744*100))+L744</f>
        <v>0</v>
      </c>
      <c r="O744" s="26">
        <v>1750</v>
      </c>
      <c r="P744" s="26">
        <f>N744*O744</f>
        <v>0</v>
      </c>
      <c r="Q744" s="23">
        <v>1</v>
      </c>
      <c r="R744" s="23" t="s">
        <v>2599</v>
      </c>
      <c r="S744" s="27" t="s">
        <v>2600</v>
      </c>
      <c r="T744" s="23" t="s">
        <v>2601</v>
      </c>
      <c r="U744" s="23" t="s">
        <v>2609</v>
      </c>
      <c r="V744" s="24" t="s">
        <v>2615</v>
      </c>
      <c r="W744" s="23" t="s">
        <v>208</v>
      </c>
      <c r="X744" s="23" t="s">
        <v>48</v>
      </c>
      <c r="Y744" s="23" t="s">
        <v>49</v>
      </c>
      <c r="Z744" s="23">
        <v>27.5</v>
      </c>
      <c r="AA744" s="28">
        <v>100</v>
      </c>
      <c r="AB744" s="26">
        <v>2450</v>
      </c>
      <c r="AC744" s="26">
        <f>Z744*AB744</f>
        <v>67375</v>
      </c>
      <c r="AD744" s="28">
        <v>22</v>
      </c>
      <c r="AE744" s="28">
        <v>34</v>
      </c>
      <c r="AF744" s="26">
        <f>(AC744*(100-AE744))/100</f>
        <v>44467.5</v>
      </c>
      <c r="AG744" s="26">
        <f>P744+AF744</f>
        <v>44467.5</v>
      </c>
      <c r="AH744" s="26">
        <f>(AG744*AA744)/100</f>
        <v>44467.5</v>
      </c>
      <c r="AI744" s="26">
        <v>50000000</v>
      </c>
      <c r="AJ744" s="26">
        <f t="shared" si="56"/>
        <v>0</v>
      </c>
      <c r="AK744" s="26">
        <v>0.02</v>
      </c>
      <c r="AL744" s="26">
        <f>ROUND(AJ744*(AK744/100),2)</f>
        <v>0</v>
      </c>
    </row>
    <row r="745" spans="1:39" x14ac:dyDescent="0.35">
      <c r="A745" s="23"/>
      <c r="B745" s="24"/>
      <c r="C745" s="23"/>
      <c r="D745" s="23"/>
      <c r="E745" s="23"/>
      <c r="F745" s="23"/>
      <c r="G745" s="24"/>
      <c r="H745" s="23"/>
      <c r="I745" s="23"/>
      <c r="J745" s="23">
        <v>0</v>
      </c>
      <c r="K745" s="23">
        <v>0</v>
      </c>
      <c r="L745" s="23">
        <v>0</v>
      </c>
      <c r="M745" s="23" t="s">
        <v>44</v>
      </c>
      <c r="N745" s="25">
        <f>((J745*400)+(K745*100))+L745</f>
        <v>0</v>
      </c>
      <c r="O745" s="26">
        <v>1750</v>
      </c>
      <c r="P745" s="26">
        <f>N745*O745</f>
        <v>0</v>
      </c>
      <c r="Q745" s="23">
        <v>1</v>
      </c>
      <c r="R745" s="23" t="s">
        <v>2599</v>
      </c>
      <c r="S745" s="27" t="s">
        <v>2600</v>
      </c>
      <c r="T745" s="23" t="s">
        <v>2601</v>
      </c>
      <c r="U745" s="23" t="s">
        <v>2609</v>
      </c>
      <c r="V745" s="24" t="s">
        <v>2616</v>
      </c>
      <c r="W745" s="23" t="s">
        <v>47</v>
      </c>
      <c r="X745" s="23" t="s">
        <v>48</v>
      </c>
      <c r="Y745" s="23" t="s">
        <v>49</v>
      </c>
      <c r="Z745" s="23">
        <v>45</v>
      </c>
      <c r="AA745" s="28">
        <v>100</v>
      </c>
      <c r="AB745" s="26">
        <v>6550</v>
      </c>
      <c r="AC745" s="26">
        <f>Z745*AB745</f>
        <v>294750</v>
      </c>
      <c r="AD745" s="28">
        <v>22</v>
      </c>
      <c r="AE745" s="28">
        <v>34</v>
      </c>
      <c r="AF745" s="26">
        <f>(AC745*(100-AE745))/100</f>
        <v>194535</v>
      </c>
      <c r="AG745" s="26">
        <f>P745+AF745</f>
        <v>194535</v>
      </c>
      <c r="AH745" s="26">
        <f>(AG745*AA745)/100</f>
        <v>194535</v>
      </c>
      <c r="AI745" s="26">
        <v>50000000</v>
      </c>
      <c r="AJ745" s="26">
        <f t="shared" si="56"/>
        <v>0</v>
      </c>
      <c r="AK745" s="26">
        <v>0.02</v>
      </c>
      <c r="AL745" s="26">
        <f>ROUND(AJ745*(AK745/100),2)</f>
        <v>0</v>
      </c>
    </row>
    <row r="746" spans="1:39" x14ac:dyDescent="0.35">
      <c r="A746" s="23"/>
      <c r="B746" s="24"/>
      <c r="C746" s="23"/>
      <c r="D746" s="23"/>
      <c r="E746" s="23">
        <v>381</v>
      </c>
      <c r="F746" s="23" t="s">
        <v>2617</v>
      </c>
      <c r="G746" s="24" t="s">
        <v>2618</v>
      </c>
      <c r="H746" s="23" t="s">
        <v>42</v>
      </c>
      <c r="I746" s="23" t="s">
        <v>2619</v>
      </c>
      <c r="J746" s="23">
        <v>1</v>
      </c>
      <c r="K746" s="23">
        <v>2</v>
      </c>
      <c r="L746" s="23">
        <v>67</v>
      </c>
      <c r="M746" s="23" t="s">
        <v>58</v>
      </c>
      <c r="N746" s="25">
        <f>((J746*400)+(K746*100))+L746</f>
        <v>667</v>
      </c>
      <c r="O746" s="26">
        <v>180</v>
      </c>
      <c r="P746" s="26">
        <f>N746*O746</f>
        <v>120060</v>
      </c>
      <c r="Q746" s="23"/>
      <c r="R746" s="23"/>
      <c r="S746" s="27"/>
      <c r="T746" s="23"/>
      <c r="U746" s="23"/>
      <c r="V746" s="24"/>
      <c r="W746" s="23"/>
      <c r="X746" s="23"/>
      <c r="Y746" s="23"/>
      <c r="Z746" s="23"/>
      <c r="AA746" s="28"/>
      <c r="AB746" s="26"/>
      <c r="AC746" s="26"/>
      <c r="AD746" s="28"/>
      <c r="AE746" s="28"/>
      <c r="AF746" s="26"/>
      <c r="AG746" s="26">
        <f>AF746+P746</f>
        <v>120060</v>
      </c>
      <c r="AH746" s="26">
        <f>AG746</f>
        <v>120060</v>
      </c>
      <c r="AI746" s="26">
        <v>50000000</v>
      </c>
      <c r="AJ746" s="26">
        <f t="shared" si="56"/>
        <v>0</v>
      </c>
      <c r="AK746" s="26">
        <v>0.01</v>
      </c>
      <c r="AL746" s="26">
        <f>AJ746*(AK746/100)</f>
        <v>0</v>
      </c>
    </row>
    <row r="747" spans="1:39" x14ac:dyDescent="0.35">
      <c r="A747" s="23"/>
      <c r="B747" s="24"/>
      <c r="C747" s="23"/>
      <c r="D747" s="23"/>
      <c r="E747" s="23">
        <v>382</v>
      </c>
      <c r="F747" s="23" t="s">
        <v>2620</v>
      </c>
      <c r="G747" s="24" t="s">
        <v>2621</v>
      </c>
      <c r="H747" s="23" t="s">
        <v>42</v>
      </c>
      <c r="I747" s="23" t="s">
        <v>2622</v>
      </c>
      <c r="J747" s="23">
        <v>0</v>
      </c>
      <c r="K747" s="23">
        <v>1</v>
      </c>
      <c r="L747" s="23">
        <v>42</v>
      </c>
      <c r="M747" s="23" t="s">
        <v>44</v>
      </c>
      <c r="N747" s="25">
        <f>((J747*400)+(K747*100))+L747</f>
        <v>142</v>
      </c>
      <c r="O747" s="26">
        <v>1750</v>
      </c>
      <c r="P747" s="26">
        <f>N747*O747</f>
        <v>248500</v>
      </c>
      <c r="Q747" s="23">
        <v>1</v>
      </c>
      <c r="R747" s="23" t="s">
        <v>2599</v>
      </c>
      <c r="S747" s="27" t="s">
        <v>2600</v>
      </c>
      <c r="T747" s="23" t="s">
        <v>2601</v>
      </c>
      <c r="U747" s="23" t="s">
        <v>2609</v>
      </c>
      <c r="V747" s="24" t="s">
        <v>2623</v>
      </c>
      <c r="W747" s="23" t="s">
        <v>47</v>
      </c>
      <c r="X747" s="23" t="s">
        <v>253</v>
      </c>
      <c r="Y747" s="23" t="s">
        <v>49</v>
      </c>
      <c r="Z747" s="23">
        <v>81</v>
      </c>
      <c r="AA747" s="28">
        <v>100</v>
      </c>
      <c r="AB747" s="26">
        <v>6550</v>
      </c>
      <c r="AC747" s="26">
        <f>Z747*AB747</f>
        <v>530550</v>
      </c>
      <c r="AD747" s="28">
        <v>22</v>
      </c>
      <c r="AE747" s="28">
        <v>93</v>
      </c>
      <c r="AF747" s="26">
        <f>(AC747*(100-AE747))/100</f>
        <v>37138.5</v>
      </c>
      <c r="AG747" s="26">
        <f>P747+AF747</f>
        <v>285638.5</v>
      </c>
      <c r="AH747" s="26">
        <f>(AG747*AA747)/100</f>
        <v>285638.5</v>
      </c>
      <c r="AI747" s="26">
        <v>50000000</v>
      </c>
      <c r="AJ747" s="26">
        <f t="shared" si="56"/>
        <v>0</v>
      </c>
      <c r="AK747" s="26">
        <v>0.02</v>
      </c>
      <c r="AL747" s="26">
        <f>ROUND(AJ747*(AK747/100),2)</f>
        <v>0</v>
      </c>
    </row>
    <row r="748" spans="1:39" x14ac:dyDescent="0.35">
      <c r="A748" s="23"/>
      <c r="B748" s="24"/>
      <c r="C748" s="23"/>
      <c r="D748" s="23"/>
      <c r="E748" s="23"/>
      <c r="F748" s="23"/>
      <c r="G748" s="24"/>
      <c r="H748" s="23"/>
      <c r="I748" s="23"/>
      <c r="J748" s="23"/>
      <c r="K748" s="23"/>
      <c r="L748" s="23"/>
      <c r="M748" s="23"/>
      <c r="N748" s="25"/>
      <c r="O748" s="26"/>
      <c r="P748" s="26"/>
      <c r="Q748" s="23"/>
      <c r="R748" s="23"/>
      <c r="S748" s="27"/>
      <c r="T748" s="23"/>
      <c r="U748" s="23"/>
      <c r="V748" s="24"/>
      <c r="W748" s="23"/>
      <c r="X748" s="23"/>
      <c r="Y748" s="23"/>
      <c r="Z748" s="23"/>
      <c r="AA748" s="28"/>
      <c r="AB748" s="26"/>
      <c r="AC748" s="26"/>
      <c r="AD748" s="28"/>
      <c r="AE748" s="28"/>
      <c r="AF748" s="26"/>
      <c r="AG748" s="26" t="s">
        <v>50</v>
      </c>
      <c r="AH748" s="26">
        <f>SUM(AH739:AH747)</f>
        <v>2942225</v>
      </c>
      <c r="AI748" s="26"/>
      <c r="AJ748" s="26">
        <f>SUM(AJ739:AJ747)</f>
        <v>152971.26542499999</v>
      </c>
      <c r="AK748" s="26"/>
      <c r="AL748" s="26">
        <f>SUM(AL739:AL747)</f>
        <v>458.91</v>
      </c>
    </row>
    <row r="749" spans="1:39" x14ac:dyDescent="0.35">
      <c r="A749" s="23" t="s">
        <v>2624</v>
      </c>
      <c r="B749" s="24" t="s">
        <v>2625</v>
      </c>
      <c r="C749" s="23" t="s">
        <v>2626</v>
      </c>
      <c r="D749" s="23" t="s">
        <v>2627</v>
      </c>
      <c r="E749" s="23">
        <v>383</v>
      </c>
      <c r="F749" s="23" t="s">
        <v>2628</v>
      </c>
      <c r="G749" s="24" t="s">
        <v>2629</v>
      </c>
      <c r="H749" s="23" t="s">
        <v>42</v>
      </c>
      <c r="I749" s="23" t="s">
        <v>2630</v>
      </c>
      <c r="J749" s="23">
        <v>2</v>
      </c>
      <c r="K749" s="23">
        <v>0</v>
      </c>
      <c r="L749" s="23">
        <v>0</v>
      </c>
      <c r="M749" s="23" t="s">
        <v>58</v>
      </c>
      <c r="N749" s="25">
        <f t="shared" ref="N749:N754" si="57">((J749*400)+(K749*100))+L749</f>
        <v>800</v>
      </c>
      <c r="O749" s="26">
        <v>500</v>
      </c>
      <c r="P749" s="26">
        <f t="shared" ref="P749:P754" si="58">N749*O749</f>
        <v>400000</v>
      </c>
      <c r="Q749" s="23"/>
      <c r="R749" s="23"/>
      <c r="S749" s="27"/>
      <c r="T749" s="23"/>
      <c r="U749" s="23"/>
      <c r="V749" s="24"/>
      <c r="W749" s="23"/>
      <c r="X749" s="23"/>
      <c r="Y749" s="23"/>
      <c r="Z749" s="23"/>
      <c r="AA749" s="28"/>
      <c r="AB749" s="26"/>
      <c r="AC749" s="26"/>
      <c r="AD749" s="28"/>
      <c r="AE749" s="28"/>
      <c r="AF749" s="26"/>
      <c r="AG749" s="26">
        <f>AF749+P749</f>
        <v>400000</v>
      </c>
      <c r="AH749" s="26">
        <f>AG749</f>
        <v>400000</v>
      </c>
      <c r="AI749" s="26">
        <v>50000000</v>
      </c>
      <c r="AJ749" s="26">
        <f t="shared" ref="AJ749:AJ754" si="59">IF((AI749-AH749) &gt; 1,0,IF((AI749-AH749)&lt;0,AH749-AI749,AI749-AH749))</f>
        <v>0</v>
      </c>
      <c r="AK749" s="26">
        <v>0.01</v>
      </c>
      <c r="AL749" s="26">
        <f>AJ749*(AK749/100)</f>
        <v>0</v>
      </c>
    </row>
    <row r="750" spans="1:39" x14ac:dyDescent="0.35">
      <c r="A750" s="23"/>
      <c r="B750" s="24"/>
      <c r="C750" s="23"/>
      <c r="D750" s="23"/>
      <c r="E750" s="23"/>
      <c r="F750" s="23"/>
      <c r="G750" s="24"/>
      <c r="H750" s="23"/>
      <c r="I750" s="23"/>
      <c r="J750" s="23">
        <v>0</v>
      </c>
      <c r="K750" s="23">
        <v>0</v>
      </c>
      <c r="L750" s="23">
        <v>59.4</v>
      </c>
      <c r="M750" s="23" t="s">
        <v>44</v>
      </c>
      <c r="N750" s="25">
        <f t="shared" si="57"/>
        <v>59.4</v>
      </c>
      <c r="O750" s="26">
        <v>500</v>
      </c>
      <c r="P750" s="26">
        <f t="shared" si="58"/>
        <v>29700</v>
      </c>
      <c r="Q750" s="23">
        <v>1</v>
      </c>
      <c r="R750" s="23" t="s">
        <v>2631</v>
      </c>
      <c r="S750" s="27"/>
      <c r="T750" s="23" t="s">
        <v>2632</v>
      </c>
      <c r="U750" s="23" t="s">
        <v>2633</v>
      </c>
      <c r="V750" s="24" t="s">
        <v>2634</v>
      </c>
      <c r="W750" s="23" t="s">
        <v>47</v>
      </c>
      <c r="X750" s="23" t="s">
        <v>48</v>
      </c>
      <c r="Y750" s="23" t="s">
        <v>49</v>
      </c>
      <c r="Z750" s="23">
        <v>120</v>
      </c>
      <c r="AA750" s="28">
        <v>100</v>
      </c>
      <c r="AB750" s="26">
        <v>6550</v>
      </c>
      <c r="AC750" s="26">
        <f>Z750*AB750</f>
        <v>786000</v>
      </c>
      <c r="AD750" s="28">
        <v>22</v>
      </c>
      <c r="AE750" s="28">
        <v>34</v>
      </c>
      <c r="AF750" s="26">
        <f>(AC750*(100-AE750))/100</f>
        <v>518760</v>
      </c>
      <c r="AG750" s="26">
        <f>P750+AF750</f>
        <v>548460</v>
      </c>
      <c r="AH750" s="26">
        <f>(AG750*AA750)/100</f>
        <v>548460</v>
      </c>
      <c r="AI750" s="26">
        <v>10000000</v>
      </c>
      <c r="AJ750" s="26">
        <f t="shared" si="59"/>
        <v>0</v>
      </c>
      <c r="AK750" s="26">
        <v>0.02</v>
      </c>
      <c r="AL750" s="26">
        <f>ROUND(AJ750*(AK750/100),2)</f>
        <v>0</v>
      </c>
    </row>
    <row r="751" spans="1:39" x14ac:dyDescent="0.35">
      <c r="A751" s="23"/>
      <c r="B751" s="24"/>
      <c r="C751" s="23"/>
      <c r="D751" s="23"/>
      <c r="E751" s="23">
        <v>384</v>
      </c>
      <c r="F751" s="23" t="s">
        <v>2635</v>
      </c>
      <c r="G751" s="24" t="s">
        <v>2636</v>
      </c>
      <c r="H751" s="23" t="s">
        <v>103</v>
      </c>
      <c r="I751" s="23" t="s">
        <v>2637</v>
      </c>
      <c r="J751" s="23">
        <v>4</v>
      </c>
      <c r="K751" s="23">
        <v>2</v>
      </c>
      <c r="L751" s="23">
        <v>24</v>
      </c>
      <c r="M751" s="23" t="s">
        <v>58</v>
      </c>
      <c r="N751" s="25">
        <f t="shared" si="57"/>
        <v>1824</v>
      </c>
      <c r="O751" s="26">
        <v>230</v>
      </c>
      <c r="P751" s="26">
        <f t="shared" si="58"/>
        <v>419520</v>
      </c>
      <c r="Q751" s="23"/>
      <c r="R751" s="23"/>
      <c r="S751" s="27"/>
      <c r="T751" s="23"/>
      <c r="U751" s="23"/>
      <c r="V751" s="24"/>
      <c r="W751" s="23"/>
      <c r="X751" s="23"/>
      <c r="Y751" s="23"/>
      <c r="Z751" s="23"/>
      <c r="AA751" s="28"/>
      <c r="AB751" s="26"/>
      <c r="AC751" s="26"/>
      <c r="AD751" s="28"/>
      <c r="AE751" s="28"/>
      <c r="AF751" s="26"/>
      <c r="AG751" s="26">
        <f>AF751+P751</f>
        <v>419520</v>
      </c>
      <c r="AH751" s="26">
        <f>AG751</f>
        <v>419520</v>
      </c>
      <c r="AI751" s="26">
        <v>0</v>
      </c>
      <c r="AJ751" s="26">
        <f t="shared" si="59"/>
        <v>419520</v>
      </c>
      <c r="AK751" s="26">
        <v>0.01</v>
      </c>
      <c r="AL751" s="26">
        <f>AJ751*(AK751/100)</f>
        <v>41.952000000000005</v>
      </c>
    </row>
    <row r="752" spans="1:39" x14ac:dyDescent="0.35">
      <c r="A752" s="23"/>
      <c r="B752" s="24"/>
      <c r="C752" s="23"/>
      <c r="D752" s="23"/>
      <c r="E752" s="23">
        <v>385</v>
      </c>
      <c r="F752" s="23" t="s">
        <v>2638</v>
      </c>
      <c r="G752" s="24" t="s">
        <v>2639</v>
      </c>
      <c r="H752" s="23" t="s">
        <v>42</v>
      </c>
      <c r="I752" s="23" t="s">
        <v>2640</v>
      </c>
      <c r="J752" s="23">
        <v>0</v>
      </c>
      <c r="K752" s="23">
        <v>3</v>
      </c>
      <c r="L752" s="23">
        <v>19</v>
      </c>
      <c r="M752" s="23" t="s">
        <v>44</v>
      </c>
      <c r="N752" s="25">
        <f t="shared" si="57"/>
        <v>319</v>
      </c>
      <c r="O752" s="26">
        <v>1750</v>
      </c>
      <c r="P752" s="26">
        <f t="shared" si="58"/>
        <v>558250</v>
      </c>
      <c r="Q752" s="23">
        <v>1</v>
      </c>
      <c r="R752" s="23" t="s">
        <v>2624</v>
      </c>
      <c r="S752" s="27" t="s">
        <v>2625</v>
      </c>
      <c r="T752" s="23" t="s">
        <v>2626</v>
      </c>
      <c r="U752" s="23" t="s">
        <v>2641</v>
      </c>
      <c r="V752" s="24" t="s">
        <v>2642</v>
      </c>
      <c r="W752" s="23" t="s">
        <v>47</v>
      </c>
      <c r="X752" s="23" t="s">
        <v>253</v>
      </c>
      <c r="Y752" s="23" t="s">
        <v>49</v>
      </c>
      <c r="Z752" s="23">
        <v>81</v>
      </c>
      <c r="AA752" s="28">
        <v>100</v>
      </c>
      <c r="AB752" s="26">
        <v>6550</v>
      </c>
      <c r="AC752" s="26">
        <f>Z752*AB752</f>
        <v>530550</v>
      </c>
      <c r="AD752" s="28">
        <v>7</v>
      </c>
      <c r="AE752" s="28">
        <v>25</v>
      </c>
      <c r="AF752" s="26">
        <f>(AC752*(100-AE752))/100</f>
        <v>397912.5</v>
      </c>
      <c r="AG752" s="26">
        <f>P752+AF752</f>
        <v>956162.5</v>
      </c>
      <c r="AH752" s="26">
        <f>(AG752*AA752)/100</f>
        <v>956162.5</v>
      </c>
      <c r="AI752" s="26">
        <v>50000000</v>
      </c>
      <c r="AJ752" s="26">
        <f t="shared" si="59"/>
        <v>0</v>
      </c>
      <c r="AK752" s="26">
        <v>0.02</v>
      </c>
      <c r="AL752" s="26">
        <f>ROUND(AJ752*(AK752/100),2)</f>
        <v>0</v>
      </c>
    </row>
    <row r="753" spans="1:38" x14ac:dyDescent="0.35">
      <c r="A753" s="23"/>
      <c r="B753" s="24"/>
      <c r="C753" s="23"/>
      <c r="D753" s="23"/>
      <c r="E753" s="23"/>
      <c r="F753" s="23"/>
      <c r="G753" s="24"/>
      <c r="H753" s="23"/>
      <c r="I753" s="23"/>
      <c r="J753" s="23">
        <v>0</v>
      </c>
      <c r="K753" s="23">
        <v>0</v>
      </c>
      <c r="L753" s="23">
        <v>24</v>
      </c>
      <c r="M753" s="23" t="s">
        <v>44</v>
      </c>
      <c r="N753" s="25">
        <f t="shared" si="57"/>
        <v>24</v>
      </c>
      <c r="O753" s="26">
        <v>1750</v>
      </c>
      <c r="P753" s="26">
        <f t="shared" si="58"/>
        <v>42000</v>
      </c>
      <c r="Q753" s="23">
        <v>1</v>
      </c>
      <c r="R753" s="23" t="s">
        <v>1204</v>
      </c>
      <c r="S753" s="27"/>
      <c r="T753" s="23" t="s">
        <v>1205</v>
      </c>
      <c r="U753" s="23" t="s">
        <v>2643</v>
      </c>
      <c r="V753" s="24" t="s">
        <v>2644</v>
      </c>
      <c r="W753" s="23" t="s">
        <v>47</v>
      </c>
      <c r="X753" s="23" t="s">
        <v>48</v>
      </c>
      <c r="Y753" s="23" t="s">
        <v>49</v>
      </c>
      <c r="Z753" s="23">
        <v>96</v>
      </c>
      <c r="AA753" s="28">
        <v>100</v>
      </c>
      <c r="AB753" s="26">
        <v>6550</v>
      </c>
      <c r="AC753" s="26">
        <f>Z753*AB753</f>
        <v>628800</v>
      </c>
      <c r="AD753" s="28">
        <v>7</v>
      </c>
      <c r="AE753" s="28">
        <v>7</v>
      </c>
      <c r="AF753" s="26">
        <f>(AC753*(100-AE753))/100</f>
        <v>584784</v>
      </c>
      <c r="AG753" s="26">
        <f>P753+AF753</f>
        <v>626784</v>
      </c>
      <c r="AH753" s="26">
        <f>(AG753*AA753)/100</f>
        <v>626784</v>
      </c>
      <c r="AI753" s="26">
        <v>10000000</v>
      </c>
      <c r="AJ753" s="26">
        <f t="shared" si="59"/>
        <v>0</v>
      </c>
      <c r="AK753" s="26">
        <v>0.02</v>
      </c>
      <c r="AL753" s="26">
        <f>ROUND(AJ753*(AK753/100),2)</f>
        <v>0</v>
      </c>
    </row>
    <row r="754" spans="1:38" x14ac:dyDescent="0.35">
      <c r="A754" s="23"/>
      <c r="B754" s="24"/>
      <c r="C754" s="23"/>
      <c r="D754" s="23"/>
      <c r="E754" s="23">
        <v>386</v>
      </c>
      <c r="F754" s="23" t="s">
        <v>2645</v>
      </c>
      <c r="G754" s="24" t="s">
        <v>2646</v>
      </c>
      <c r="H754" s="23" t="s">
        <v>42</v>
      </c>
      <c r="I754" s="23" t="s">
        <v>2647</v>
      </c>
      <c r="J754" s="23">
        <v>4</v>
      </c>
      <c r="K754" s="23">
        <v>1</v>
      </c>
      <c r="L754" s="23">
        <v>95</v>
      </c>
      <c r="M754" s="23" t="s">
        <v>58</v>
      </c>
      <c r="N754" s="25">
        <f t="shared" si="57"/>
        <v>1795</v>
      </c>
      <c r="O754" s="26">
        <v>390</v>
      </c>
      <c r="P754" s="26">
        <f t="shared" si="58"/>
        <v>700050</v>
      </c>
      <c r="Q754" s="23"/>
      <c r="R754" s="23"/>
      <c r="S754" s="27"/>
      <c r="T754" s="23"/>
      <c r="U754" s="23"/>
      <c r="V754" s="24"/>
      <c r="W754" s="23"/>
      <c r="X754" s="23"/>
      <c r="Y754" s="23"/>
      <c r="Z754" s="23"/>
      <c r="AA754" s="28"/>
      <c r="AB754" s="26"/>
      <c r="AC754" s="26"/>
      <c r="AD754" s="28"/>
      <c r="AE754" s="28"/>
      <c r="AF754" s="26"/>
      <c r="AG754" s="26">
        <f>AF754+P754</f>
        <v>700050</v>
      </c>
      <c r="AH754" s="26">
        <f>AG754</f>
        <v>700050</v>
      </c>
      <c r="AI754" s="26">
        <v>50000000</v>
      </c>
      <c r="AJ754" s="26">
        <f t="shared" si="59"/>
        <v>0</v>
      </c>
      <c r="AK754" s="26">
        <v>0.01</v>
      </c>
      <c r="AL754" s="26">
        <f>AJ754*(AK754/100)</f>
        <v>0</v>
      </c>
    </row>
    <row r="755" spans="1:38" x14ac:dyDescent="0.35">
      <c r="A755" s="23"/>
      <c r="B755" s="24"/>
      <c r="C755" s="23"/>
      <c r="D755" s="23"/>
      <c r="E755" s="23"/>
      <c r="F755" s="23"/>
      <c r="G755" s="24"/>
      <c r="H755" s="23"/>
      <c r="I755" s="23"/>
      <c r="J755" s="23"/>
      <c r="K755" s="23"/>
      <c r="L755" s="23"/>
      <c r="M755" s="23"/>
      <c r="N755" s="25"/>
      <c r="O755" s="26"/>
      <c r="P755" s="26"/>
      <c r="Q755" s="23"/>
      <c r="R755" s="23"/>
      <c r="S755" s="27"/>
      <c r="T755" s="23"/>
      <c r="U755" s="23"/>
      <c r="V755" s="24"/>
      <c r="W755" s="23"/>
      <c r="X755" s="23"/>
      <c r="Y755" s="23"/>
      <c r="Z755" s="23"/>
      <c r="AA755" s="28"/>
      <c r="AB755" s="26"/>
      <c r="AC755" s="26"/>
      <c r="AD755" s="28"/>
      <c r="AE755" s="28"/>
      <c r="AF755" s="26"/>
      <c r="AG755" s="26" t="s">
        <v>50</v>
      </c>
      <c r="AH755" s="26">
        <f>SUM(AH749:AH754)</f>
        <v>3650976.5</v>
      </c>
      <c r="AI755" s="26"/>
      <c r="AJ755" s="26">
        <f>SUM(AJ749:AJ754)</f>
        <v>419520</v>
      </c>
      <c r="AK755" s="26"/>
      <c r="AL755" s="26">
        <f>SUM(AL749:AL754)</f>
        <v>41.952000000000005</v>
      </c>
    </row>
    <row r="756" spans="1:38" x14ac:dyDescent="0.35">
      <c r="A756" s="23" t="s">
        <v>2648</v>
      </c>
      <c r="B756" s="24" t="s">
        <v>2649</v>
      </c>
      <c r="C756" s="23" t="s">
        <v>2650</v>
      </c>
      <c r="D756" s="23" t="s">
        <v>2651</v>
      </c>
      <c r="E756" s="23">
        <v>387</v>
      </c>
      <c r="F756" s="23" t="s">
        <v>2652</v>
      </c>
      <c r="G756" s="24" t="s">
        <v>2653</v>
      </c>
      <c r="H756" s="23" t="s">
        <v>42</v>
      </c>
      <c r="I756" s="23" t="s">
        <v>2654</v>
      </c>
      <c r="J756" s="23">
        <v>4</v>
      </c>
      <c r="K756" s="23">
        <v>1</v>
      </c>
      <c r="L756" s="23">
        <v>76</v>
      </c>
      <c r="M756" s="23" t="s">
        <v>58</v>
      </c>
      <c r="N756" s="25">
        <f>((J756*400)+(K756*100))+L756</f>
        <v>1776</v>
      </c>
      <c r="O756" s="26">
        <v>390</v>
      </c>
      <c r="P756" s="26">
        <f>N756*O756</f>
        <v>692640</v>
      </c>
      <c r="Q756" s="23"/>
      <c r="R756" s="23"/>
      <c r="S756" s="27"/>
      <c r="T756" s="23"/>
      <c r="U756" s="23"/>
      <c r="V756" s="24"/>
      <c r="W756" s="23"/>
      <c r="X756" s="23"/>
      <c r="Y756" s="23"/>
      <c r="Z756" s="23"/>
      <c r="AA756" s="28"/>
      <c r="AB756" s="26"/>
      <c r="AC756" s="26"/>
      <c r="AD756" s="28"/>
      <c r="AE756" s="28"/>
      <c r="AF756" s="26"/>
      <c r="AG756" s="26">
        <f>AF756+P756</f>
        <v>692640</v>
      </c>
      <c r="AH756" s="26">
        <f>AG756</f>
        <v>692640</v>
      </c>
      <c r="AI756" s="26">
        <v>50000000</v>
      </c>
      <c r="AJ756" s="26">
        <f>IF((AI756-AH756) &gt; 1,0,IF((AI756-AH756)&lt;0,AH756-AI756,AI756-AH756))</f>
        <v>0</v>
      </c>
      <c r="AK756" s="26">
        <v>0.01</v>
      </c>
      <c r="AL756" s="26">
        <f>AJ756*(AK756/100)</f>
        <v>0</v>
      </c>
    </row>
    <row r="757" spans="1:38" x14ac:dyDescent="0.35">
      <c r="A757" s="23"/>
      <c r="B757" s="24"/>
      <c r="C757" s="23"/>
      <c r="D757" s="23"/>
      <c r="E757" s="23"/>
      <c r="F757" s="23"/>
      <c r="G757" s="24"/>
      <c r="H757" s="23"/>
      <c r="I757" s="23"/>
      <c r="J757" s="23"/>
      <c r="K757" s="23"/>
      <c r="L757" s="23"/>
      <c r="M757" s="23"/>
      <c r="N757" s="25"/>
      <c r="O757" s="26"/>
      <c r="P757" s="26"/>
      <c r="Q757" s="23"/>
      <c r="R757" s="23"/>
      <c r="S757" s="27"/>
      <c r="T757" s="23"/>
      <c r="U757" s="23"/>
      <c r="V757" s="24"/>
      <c r="W757" s="23"/>
      <c r="X757" s="23"/>
      <c r="Y757" s="23"/>
      <c r="Z757" s="23"/>
      <c r="AA757" s="28"/>
      <c r="AB757" s="26"/>
      <c r="AC757" s="26"/>
      <c r="AD757" s="28"/>
      <c r="AE757" s="28"/>
      <c r="AF757" s="26"/>
      <c r="AG757" s="26" t="s">
        <v>50</v>
      </c>
      <c r="AH757" s="26">
        <f>AH756</f>
        <v>692640</v>
      </c>
      <c r="AI757" s="26"/>
      <c r="AJ757" s="26">
        <f>AJ756</f>
        <v>0</v>
      </c>
      <c r="AK757" s="26"/>
      <c r="AL757" s="26">
        <f>AL756</f>
        <v>0</v>
      </c>
    </row>
    <row r="758" spans="1:38" x14ac:dyDescent="0.35">
      <c r="A758" s="23" t="s">
        <v>2655</v>
      </c>
      <c r="B758" s="24" t="s">
        <v>2656</v>
      </c>
      <c r="C758" s="23" t="s">
        <v>2657</v>
      </c>
      <c r="D758" s="23" t="s">
        <v>2658</v>
      </c>
      <c r="E758" s="23">
        <v>388</v>
      </c>
      <c r="F758" s="23" t="s">
        <v>2659</v>
      </c>
      <c r="G758" s="24" t="s">
        <v>2660</v>
      </c>
      <c r="H758" s="23" t="s">
        <v>42</v>
      </c>
      <c r="I758" s="23" t="s">
        <v>2661</v>
      </c>
      <c r="J758" s="23">
        <v>1</v>
      </c>
      <c r="K758" s="23">
        <v>1</v>
      </c>
      <c r="L758" s="23">
        <v>63</v>
      </c>
      <c r="M758" s="23" t="s">
        <v>58</v>
      </c>
      <c r="N758" s="25">
        <f>((J758*400)+(K758*100))+L758</f>
        <v>563</v>
      </c>
      <c r="O758" s="26">
        <v>180</v>
      </c>
      <c r="P758" s="26">
        <f>N758*O758</f>
        <v>101340</v>
      </c>
      <c r="Q758" s="23"/>
      <c r="R758" s="23"/>
      <c r="S758" s="27"/>
      <c r="T758" s="23"/>
      <c r="U758" s="23"/>
      <c r="V758" s="24"/>
      <c r="W758" s="23"/>
      <c r="X758" s="23"/>
      <c r="Y758" s="23"/>
      <c r="Z758" s="23"/>
      <c r="AA758" s="28"/>
      <c r="AB758" s="26"/>
      <c r="AC758" s="26"/>
      <c r="AD758" s="28"/>
      <c r="AE758" s="28"/>
      <c r="AF758" s="26"/>
      <c r="AG758" s="26">
        <f>AF758+P758</f>
        <v>101340</v>
      </c>
      <c r="AH758" s="26">
        <f>AG758</f>
        <v>101340</v>
      </c>
      <c r="AI758" s="26">
        <v>50000000</v>
      </c>
      <c r="AJ758" s="26">
        <f>IF((AI758-AH758) &gt; 1,0,IF((AI758-AH758)&lt;0,AH758-AI758,AI758-AH758))</f>
        <v>0</v>
      </c>
      <c r="AK758" s="26">
        <v>0.01</v>
      </c>
      <c r="AL758" s="26">
        <f>AJ758*(AK758/100)</f>
        <v>0</v>
      </c>
    </row>
    <row r="759" spans="1:38" x14ac:dyDescent="0.35">
      <c r="A759" s="23"/>
      <c r="B759" s="24"/>
      <c r="C759" s="23"/>
      <c r="D759" s="23"/>
      <c r="E759" s="23">
        <v>389</v>
      </c>
      <c r="F759" s="23" t="s">
        <v>2662</v>
      </c>
      <c r="G759" s="24" t="s">
        <v>2663</v>
      </c>
      <c r="H759" s="23" t="s">
        <v>103</v>
      </c>
      <c r="I759" s="23" t="s">
        <v>2664</v>
      </c>
      <c r="J759" s="23">
        <v>7</v>
      </c>
      <c r="K759" s="23">
        <v>3</v>
      </c>
      <c r="L759" s="23">
        <v>85</v>
      </c>
      <c r="M759" s="23" t="s">
        <v>58</v>
      </c>
      <c r="N759" s="25">
        <f>((J759*400)+(K759*100))+L759</f>
        <v>3185</v>
      </c>
      <c r="O759" s="26">
        <v>230</v>
      </c>
      <c r="P759" s="26">
        <f>N759*O759</f>
        <v>732550</v>
      </c>
      <c r="Q759" s="23"/>
      <c r="R759" s="23"/>
      <c r="S759" s="27"/>
      <c r="T759" s="23"/>
      <c r="U759" s="23"/>
      <c r="V759" s="24"/>
      <c r="W759" s="23"/>
      <c r="X759" s="23"/>
      <c r="Y759" s="23"/>
      <c r="Z759" s="23"/>
      <c r="AA759" s="28"/>
      <c r="AB759" s="26"/>
      <c r="AC759" s="26"/>
      <c r="AD759" s="28"/>
      <c r="AE759" s="28"/>
      <c r="AF759" s="26"/>
      <c r="AG759" s="26">
        <f>AF759+P759</f>
        <v>732550</v>
      </c>
      <c r="AH759" s="26">
        <f>AG759</f>
        <v>732550</v>
      </c>
      <c r="AI759" s="26">
        <v>0</v>
      </c>
      <c r="AJ759" s="26">
        <f>IF((AI759-AH759) &gt; 1,0,IF((AI759-AH759)&lt;0,AH759-AI759,AI759-AH759))</f>
        <v>732550</v>
      </c>
      <c r="AK759" s="26">
        <v>0.01</v>
      </c>
      <c r="AL759" s="26">
        <f>AJ759*(AK759/100)</f>
        <v>73.25500000000001</v>
      </c>
    </row>
    <row r="760" spans="1:38" x14ac:dyDescent="0.35">
      <c r="A760" s="23"/>
      <c r="B760" s="24"/>
      <c r="C760" s="23"/>
      <c r="D760" s="23"/>
      <c r="E760" s="23"/>
      <c r="F760" s="23"/>
      <c r="G760" s="24"/>
      <c r="H760" s="23"/>
      <c r="I760" s="23"/>
      <c r="J760" s="23"/>
      <c r="K760" s="23"/>
      <c r="L760" s="23"/>
      <c r="M760" s="23"/>
      <c r="N760" s="25"/>
      <c r="O760" s="26"/>
      <c r="P760" s="26"/>
      <c r="Q760" s="23"/>
      <c r="R760" s="23"/>
      <c r="S760" s="27"/>
      <c r="T760" s="23"/>
      <c r="U760" s="23"/>
      <c r="V760" s="24"/>
      <c r="W760" s="23"/>
      <c r="X760" s="23"/>
      <c r="Y760" s="23"/>
      <c r="Z760" s="23"/>
      <c r="AA760" s="28"/>
      <c r="AB760" s="26"/>
      <c r="AC760" s="26"/>
      <c r="AD760" s="28"/>
      <c r="AE760" s="28"/>
      <c r="AF760" s="26"/>
      <c r="AG760" s="26" t="s">
        <v>50</v>
      </c>
      <c r="AH760" s="26">
        <f>SUM(AH758:AH759)</f>
        <v>833890</v>
      </c>
      <c r="AI760" s="26"/>
      <c r="AJ760" s="26">
        <f>SUM(AJ758:AJ759)</f>
        <v>732550</v>
      </c>
      <c r="AK760" s="26"/>
      <c r="AL760" s="26">
        <f>SUM(AL758:AL759)</f>
        <v>73.25500000000001</v>
      </c>
    </row>
    <row r="761" spans="1:38" x14ac:dyDescent="0.35">
      <c r="A761" s="23" t="s">
        <v>2665</v>
      </c>
      <c r="B761" s="24"/>
      <c r="C761" s="23" t="s">
        <v>2666</v>
      </c>
      <c r="D761" s="23" t="s">
        <v>2667</v>
      </c>
      <c r="E761" s="23">
        <v>390</v>
      </c>
      <c r="F761" s="23" t="s">
        <v>2668</v>
      </c>
      <c r="G761" s="24" t="s">
        <v>2669</v>
      </c>
      <c r="H761" s="23" t="s">
        <v>437</v>
      </c>
      <c r="I761" s="23" t="s">
        <v>2670</v>
      </c>
      <c r="J761" s="23">
        <v>7</v>
      </c>
      <c r="K761" s="23">
        <v>3</v>
      </c>
      <c r="L761" s="23">
        <v>48</v>
      </c>
      <c r="M761" s="23" t="s">
        <v>58</v>
      </c>
      <c r="N761" s="25">
        <f>((J761*400)+(K761*100))+L761</f>
        <v>3148</v>
      </c>
      <c r="O761" s="26">
        <v>180</v>
      </c>
      <c r="P761" s="26">
        <f>N761*O761</f>
        <v>566640</v>
      </c>
      <c r="Q761" s="23"/>
      <c r="R761" s="23"/>
      <c r="S761" s="27"/>
      <c r="T761" s="23"/>
      <c r="U761" s="23"/>
      <c r="V761" s="24"/>
      <c r="W761" s="23"/>
      <c r="X761" s="23"/>
      <c r="Y761" s="23"/>
      <c r="Z761" s="23"/>
      <c r="AA761" s="28"/>
      <c r="AB761" s="26"/>
      <c r="AC761" s="26"/>
      <c r="AD761" s="28"/>
      <c r="AE761" s="28"/>
      <c r="AF761" s="26"/>
      <c r="AG761" s="26">
        <f>AF761+P761</f>
        <v>566640</v>
      </c>
      <c r="AH761" s="26">
        <f>AG761</f>
        <v>566640</v>
      </c>
      <c r="AI761" s="26">
        <v>0</v>
      </c>
      <c r="AJ761" s="26">
        <f>IF((AI761-AH761) &gt; 1,0,IF((AI761-AH761)&lt;0,AH761-AI761,AI761-AH761))</f>
        <v>566640</v>
      </c>
      <c r="AK761" s="26">
        <v>0.01</v>
      </c>
      <c r="AL761" s="26">
        <f>AJ761*(AK761/100)</f>
        <v>56.664000000000001</v>
      </c>
    </row>
    <row r="762" spans="1:38" x14ac:dyDescent="0.35">
      <c r="A762" s="23"/>
      <c r="B762" s="24"/>
      <c r="C762" s="23"/>
      <c r="D762" s="23"/>
      <c r="E762" s="23">
        <v>391</v>
      </c>
      <c r="F762" s="23" t="s">
        <v>2671</v>
      </c>
      <c r="G762" s="24" t="s">
        <v>2672</v>
      </c>
      <c r="H762" s="23" t="s">
        <v>437</v>
      </c>
      <c r="I762" s="23" t="s">
        <v>2673</v>
      </c>
      <c r="J762" s="23">
        <v>2</v>
      </c>
      <c r="K762" s="23">
        <v>1</v>
      </c>
      <c r="L762" s="23">
        <v>51</v>
      </c>
      <c r="M762" s="23" t="s">
        <v>58</v>
      </c>
      <c r="N762" s="25">
        <f>((J762*400)+(K762*100))+L762</f>
        <v>951</v>
      </c>
      <c r="O762" s="26">
        <v>180</v>
      </c>
      <c r="P762" s="26">
        <f>N762*O762</f>
        <v>171180</v>
      </c>
      <c r="Q762" s="23"/>
      <c r="R762" s="23"/>
      <c r="S762" s="27"/>
      <c r="T762" s="23"/>
      <c r="U762" s="23"/>
      <c r="V762" s="24"/>
      <c r="W762" s="23"/>
      <c r="X762" s="23"/>
      <c r="Y762" s="23"/>
      <c r="Z762" s="23"/>
      <c r="AA762" s="28"/>
      <c r="AB762" s="26"/>
      <c r="AC762" s="26"/>
      <c r="AD762" s="28"/>
      <c r="AE762" s="28"/>
      <c r="AF762" s="26"/>
      <c r="AG762" s="26">
        <f>AF762+P762</f>
        <v>171180</v>
      </c>
      <c r="AH762" s="26">
        <f>AG762</f>
        <v>171180</v>
      </c>
      <c r="AI762" s="26">
        <v>0</v>
      </c>
      <c r="AJ762" s="26">
        <f>IF((AI762-AH762) &gt; 1,0,IF((AI762-AH762)&lt;0,AH762-AI762,AI762-AH762))</f>
        <v>171180</v>
      </c>
      <c r="AK762" s="26">
        <v>0.01</v>
      </c>
      <c r="AL762" s="26">
        <f>AJ762*(AK762/100)</f>
        <v>17.118000000000002</v>
      </c>
    </row>
    <row r="763" spans="1:38" x14ac:dyDescent="0.35">
      <c r="A763" s="23"/>
      <c r="B763" s="24"/>
      <c r="C763" s="23"/>
      <c r="D763" s="23"/>
      <c r="E763" s="23"/>
      <c r="F763" s="23"/>
      <c r="G763" s="24"/>
      <c r="H763" s="23"/>
      <c r="I763" s="23"/>
      <c r="J763" s="23"/>
      <c r="K763" s="23"/>
      <c r="L763" s="23"/>
      <c r="M763" s="23"/>
      <c r="N763" s="25"/>
      <c r="O763" s="26"/>
      <c r="P763" s="26"/>
      <c r="Q763" s="23"/>
      <c r="R763" s="23"/>
      <c r="S763" s="27"/>
      <c r="T763" s="23"/>
      <c r="U763" s="23"/>
      <c r="V763" s="24"/>
      <c r="W763" s="23"/>
      <c r="X763" s="23"/>
      <c r="Y763" s="23"/>
      <c r="Z763" s="23"/>
      <c r="AA763" s="28"/>
      <c r="AB763" s="26"/>
      <c r="AC763" s="26"/>
      <c r="AD763" s="28"/>
      <c r="AE763" s="28"/>
      <c r="AF763" s="26"/>
      <c r="AG763" s="26" t="s">
        <v>50</v>
      </c>
      <c r="AH763" s="26">
        <f>SUM(AH761:AH762)</f>
        <v>737820</v>
      </c>
      <c r="AI763" s="26"/>
      <c r="AJ763" s="26">
        <f>SUM(AJ761:AJ762)</f>
        <v>737820</v>
      </c>
      <c r="AK763" s="26"/>
      <c r="AL763" s="26">
        <f>SUM(AL761:AL762)</f>
        <v>73.782000000000011</v>
      </c>
    </row>
    <row r="764" spans="1:38" x14ac:dyDescent="0.35">
      <c r="A764" s="23" t="s">
        <v>2674</v>
      </c>
      <c r="B764" s="24" t="s">
        <v>2675</v>
      </c>
      <c r="C764" s="23" t="s">
        <v>2676</v>
      </c>
      <c r="D764" s="23" t="s">
        <v>2677</v>
      </c>
      <c r="E764" s="23">
        <v>392</v>
      </c>
      <c r="F764" s="23" t="s">
        <v>2678</v>
      </c>
      <c r="G764" s="24" t="s">
        <v>2679</v>
      </c>
      <c r="H764" s="23" t="s">
        <v>42</v>
      </c>
      <c r="I764" s="23" t="s">
        <v>2680</v>
      </c>
      <c r="J764" s="23">
        <v>1</v>
      </c>
      <c r="K764" s="23">
        <v>3</v>
      </c>
      <c r="L764" s="23">
        <v>27</v>
      </c>
      <c r="M764" s="23" t="s">
        <v>58</v>
      </c>
      <c r="N764" s="25">
        <f>((J764*400)+(K764*100))+L764</f>
        <v>727</v>
      </c>
      <c r="O764" s="26">
        <v>390</v>
      </c>
      <c r="P764" s="26">
        <f>N764*O764</f>
        <v>283530</v>
      </c>
      <c r="Q764" s="23"/>
      <c r="R764" s="23"/>
      <c r="S764" s="27"/>
      <c r="T764" s="23"/>
      <c r="U764" s="23"/>
      <c r="V764" s="24"/>
      <c r="W764" s="23"/>
      <c r="X764" s="23"/>
      <c r="Y764" s="23"/>
      <c r="Z764" s="23"/>
      <c r="AA764" s="28"/>
      <c r="AB764" s="26"/>
      <c r="AC764" s="26"/>
      <c r="AD764" s="28"/>
      <c r="AE764" s="28"/>
      <c r="AF764" s="26"/>
      <c r="AG764" s="26">
        <f>AF764+P764</f>
        <v>283530</v>
      </c>
      <c r="AH764" s="26">
        <f>AG764</f>
        <v>283530</v>
      </c>
      <c r="AI764" s="26">
        <v>50000000</v>
      </c>
      <c r="AJ764" s="26">
        <f>IF((AI764-AH764) &gt; 1,0,IF((AI764-AH764)&lt;0,AH764-AI764,AI764-AH764))</f>
        <v>0</v>
      </c>
      <c r="AK764" s="26">
        <v>0.01</v>
      </c>
      <c r="AL764" s="26">
        <f>AJ764*(AK764/100)</f>
        <v>0</v>
      </c>
    </row>
    <row r="765" spans="1:38" x14ac:dyDescent="0.35">
      <c r="A765" s="23"/>
      <c r="B765" s="24"/>
      <c r="C765" s="23"/>
      <c r="D765" s="23"/>
      <c r="E765" s="23"/>
      <c r="F765" s="23"/>
      <c r="G765" s="24"/>
      <c r="H765" s="23"/>
      <c r="I765" s="23"/>
      <c r="J765" s="23"/>
      <c r="K765" s="23"/>
      <c r="L765" s="23"/>
      <c r="M765" s="23"/>
      <c r="N765" s="25"/>
      <c r="O765" s="26"/>
      <c r="P765" s="26"/>
      <c r="Q765" s="23"/>
      <c r="R765" s="23"/>
      <c r="S765" s="27"/>
      <c r="T765" s="23"/>
      <c r="U765" s="23"/>
      <c r="V765" s="24"/>
      <c r="W765" s="23"/>
      <c r="X765" s="23"/>
      <c r="Y765" s="23"/>
      <c r="Z765" s="23"/>
      <c r="AA765" s="28"/>
      <c r="AB765" s="26"/>
      <c r="AC765" s="26"/>
      <c r="AD765" s="28"/>
      <c r="AE765" s="28"/>
      <c r="AF765" s="26"/>
      <c r="AG765" s="26" t="s">
        <v>50</v>
      </c>
      <c r="AH765" s="26">
        <f>AH764</f>
        <v>283530</v>
      </c>
      <c r="AI765" s="26"/>
      <c r="AJ765" s="26">
        <f>AJ764</f>
        <v>0</v>
      </c>
      <c r="AK765" s="26"/>
      <c r="AL765" s="26">
        <f>AL764</f>
        <v>0</v>
      </c>
    </row>
    <row r="766" spans="1:38" x14ac:dyDescent="0.35">
      <c r="A766" s="23" t="s">
        <v>2681</v>
      </c>
      <c r="B766" s="24" t="s">
        <v>2682</v>
      </c>
      <c r="C766" s="23" t="s">
        <v>2683</v>
      </c>
      <c r="D766" s="23" t="s">
        <v>2580</v>
      </c>
      <c r="E766" s="23">
        <v>393</v>
      </c>
      <c r="F766" s="23" t="s">
        <v>2684</v>
      </c>
      <c r="G766" s="24" t="s">
        <v>2685</v>
      </c>
      <c r="H766" s="23" t="s">
        <v>42</v>
      </c>
      <c r="I766" s="23" t="s">
        <v>2686</v>
      </c>
      <c r="J766" s="23">
        <v>10</v>
      </c>
      <c r="K766" s="23">
        <v>1</v>
      </c>
      <c r="L766" s="23">
        <v>79</v>
      </c>
      <c r="M766" s="23" t="s">
        <v>58</v>
      </c>
      <c r="N766" s="25">
        <f>((J766*400)+(K766*100))+L766</f>
        <v>4179</v>
      </c>
      <c r="O766" s="26">
        <v>230</v>
      </c>
      <c r="P766" s="26">
        <f>N766*O766</f>
        <v>961170</v>
      </c>
      <c r="Q766" s="23"/>
      <c r="R766" s="23"/>
      <c r="S766" s="27"/>
      <c r="T766" s="23"/>
      <c r="U766" s="23"/>
      <c r="V766" s="24"/>
      <c r="W766" s="23"/>
      <c r="X766" s="23"/>
      <c r="Y766" s="23"/>
      <c r="Z766" s="23"/>
      <c r="AA766" s="28"/>
      <c r="AB766" s="26"/>
      <c r="AC766" s="26"/>
      <c r="AD766" s="28"/>
      <c r="AE766" s="28"/>
      <c r="AF766" s="26"/>
      <c r="AG766" s="26">
        <f>AF766+P766</f>
        <v>961170</v>
      </c>
      <c r="AH766" s="26">
        <f>AG766</f>
        <v>961170</v>
      </c>
      <c r="AI766" s="26">
        <v>50000000</v>
      </c>
      <c r="AJ766" s="26">
        <f>IF((AI766-AH766) &gt; 1,0,IF((AI766-AH766)&lt;0,AH766-AI766,AI766-AH766))</f>
        <v>0</v>
      </c>
      <c r="AK766" s="26">
        <v>0.01</v>
      </c>
      <c r="AL766" s="26">
        <f>AJ766*(AK766/100)</f>
        <v>0</v>
      </c>
    </row>
    <row r="767" spans="1:38" x14ac:dyDescent="0.35">
      <c r="A767" s="23"/>
      <c r="B767" s="24"/>
      <c r="C767" s="23"/>
      <c r="D767" s="23"/>
      <c r="E767" s="23"/>
      <c r="F767" s="23"/>
      <c r="G767" s="24"/>
      <c r="H767" s="23"/>
      <c r="I767" s="23"/>
      <c r="J767" s="23"/>
      <c r="K767" s="23"/>
      <c r="L767" s="23"/>
      <c r="M767" s="23"/>
      <c r="N767" s="25"/>
      <c r="O767" s="26"/>
      <c r="P767" s="26"/>
      <c r="Q767" s="23"/>
      <c r="R767" s="23"/>
      <c r="S767" s="27"/>
      <c r="T767" s="23"/>
      <c r="U767" s="23"/>
      <c r="V767" s="24"/>
      <c r="W767" s="23"/>
      <c r="X767" s="23"/>
      <c r="Y767" s="23"/>
      <c r="Z767" s="23"/>
      <c r="AA767" s="28"/>
      <c r="AB767" s="26"/>
      <c r="AC767" s="26"/>
      <c r="AD767" s="28"/>
      <c r="AE767" s="28"/>
      <c r="AF767" s="26"/>
      <c r="AG767" s="26" t="s">
        <v>50</v>
      </c>
      <c r="AH767" s="26">
        <f>AH766</f>
        <v>961170</v>
      </c>
      <c r="AI767" s="26"/>
      <c r="AJ767" s="26">
        <f>AJ766</f>
        <v>0</v>
      </c>
      <c r="AK767" s="26"/>
      <c r="AL767" s="26">
        <f>AL766</f>
        <v>0</v>
      </c>
    </row>
    <row r="768" spans="1:38" x14ac:dyDescent="0.35">
      <c r="A768" s="23" t="s">
        <v>2687</v>
      </c>
      <c r="B768" s="24" t="s">
        <v>2688</v>
      </c>
      <c r="C768" s="23" t="s">
        <v>2689</v>
      </c>
      <c r="D768" s="23" t="s">
        <v>2690</v>
      </c>
      <c r="E768" s="23">
        <v>394</v>
      </c>
      <c r="F768" s="23" t="s">
        <v>2691</v>
      </c>
      <c r="G768" s="24" t="s">
        <v>2692</v>
      </c>
      <c r="H768" s="23" t="s">
        <v>42</v>
      </c>
      <c r="I768" s="23" t="s">
        <v>2693</v>
      </c>
      <c r="J768" s="23">
        <v>0</v>
      </c>
      <c r="K768" s="23">
        <v>0</v>
      </c>
      <c r="L768" s="23">
        <v>72</v>
      </c>
      <c r="M768" s="23" t="s">
        <v>58</v>
      </c>
      <c r="N768" s="25">
        <f>((J768*400)+(K768*100))+L768</f>
        <v>72</v>
      </c>
      <c r="O768" s="26">
        <v>180</v>
      </c>
      <c r="P768" s="26">
        <f>N768*O768</f>
        <v>12960</v>
      </c>
      <c r="Q768" s="23"/>
      <c r="R768" s="23"/>
      <c r="S768" s="27"/>
      <c r="T768" s="23"/>
      <c r="U768" s="23"/>
      <c r="V768" s="24"/>
      <c r="W768" s="23"/>
      <c r="X768" s="23"/>
      <c r="Y768" s="23"/>
      <c r="Z768" s="23"/>
      <c r="AA768" s="28"/>
      <c r="AB768" s="26"/>
      <c r="AC768" s="26"/>
      <c r="AD768" s="28"/>
      <c r="AE768" s="28"/>
      <c r="AF768" s="26"/>
      <c r="AG768" s="26">
        <f>AF768+P768</f>
        <v>12960</v>
      </c>
      <c r="AH768" s="26">
        <f>AG768</f>
        <v>12960</v>
      </c>
      <c r="AI768" s="26">
        <v>50000000</v>
      </c>
      <c r="AJ768" s="26">
        <f>IF((AI768-AH768) &gt; 1,0,IF((AI768-AH768)&lt;0,AH768-AI768,AI768-AH768))</f>
        <v>0</v>
      </c>
      <c r="AK768" s="26">
        <v>0.01</v>
      </c>
      <c r="AL768" s="26">
        <f>AJ768*(AK768/100)</f>
        <v>0</v>
      </c>
    </row>
    <row r="769" spans="1:39" x14ac:dyDescent="0.35">
      <c r="A769" s="23"/>
      <c r="B769" s="24"/>
      <c r="C769" s="23"/>
      <c r="D769" s="23"/>
      <c r="E769" s="23"/>
      <c r="F769" s="23"/>
      <c r="G769" s="24"/>
      <c r="H769" s="23"/>
      <c r="I769" s="23"/>
      <c r="J769" s="23"/>
      <c r="K769" s="23"/>
      <c r="L769" s="23"/>
      <c r="M769" s="23"/>
      <c r="N769" s="25"/>
      <c r="O769" s="26"/>
      <c r="P769" s="26"/>
      <c r="Q769" s="23"/>
      <c r="R769" s="23"/>
      <c r="S769" s="27"/>
      <c r="T769" s="23"/>
      <c r="U769" s="23"/>
      <c r="V769" s="24"/>
      <c r="W769" s="23"/>
      <c r="X769" s="23"/>
      <c r="Y769" s="23"/>
      <c r="Z769" s="23"/>
      <c r="AA769" s="28"/>
      <c r="AB769" s="26"/>
      <c r="AC769" s="26"/>
      <c r="AD769" s="28"/>
      <c r="AE769" s="28"/>
      <c r="AF769" s="26"/>
      <c r="AG769" s="26" t="s">
        <v>50</v>
      </c>
      <c r="AH769" s="26">
        <f>AH768</f>
        <v>12960</v>
      </c>
      <c r="AI769" s="26"/>
      <c r="AJ769" s="26">
        <f>AJ768</f>
        <v>0</v>
      </c>
      <c r="AK769" s="26"/>
      <c r="AL769" s="26">
        <f>AL768</f>
        <v>0</v>
      </c>
    </row>
    <row r="770" spans="1:39" x14ac:dyDescent="0.35">
      <c r="A770" s="23" t="s">
        <v>2694</v>
      </c>
      <c r="B770" s="24"/>
      <c r="C770" s="23" t="s">
        <v>2695</v>
      </c>
      <c r="D770" s="23" t="s">
        <v>2696</v>
      </c>
      <c r="E770" s="23">
        <v>395</v>
      </c>
      <c r="F770" s="23" t="s">
        <v>2697</v>
      </c>
      <c r="G770" s="24" t="s">
        <v>2698</v>
      </c>
      <c r="H770" s="23" t="s">
        <v>42</v>
      </c>
      <c r="I770" s="23" t="s">
        <v>2699</v>
      </c>
      <c r="J770" s="23">
        <v>0</v>
      </c>
      <c r="K770" s="23">
        <v>1</v>
      </c>
      <c r="L770" s="23">
        <v>95</v>
      </c>
      <c r="M770" s="23" t="s">
        <v>44</v>
      </c>
      <c r="N770" s="25">
        <f>((J770*400)+(K770*100))+L770</f>
        <v>195</v>
      </c>
      <c r="O770" s="26">
        <v>1750</v>
      </c>
      <c r="P770" s="26">
        <f>N770*O770</f>
        <v>341250</v>
      </c>
      <c r="Q770" s="23">
        <v>1</v>
      </c>
      <c r="R770" s="23" t="s">
        <v>2700</v>
      </c>
      <c r="S770" s="27" t="s">
        <v>2701</v>
      </c>
      <c r="T770" s="23" t="s">
        <v>2702</v>
      </c>
      <c r="U770" s="23" t="s">
        <v>2703</v>
      </c>
      <c r="V770" s="24" t="s">
        <v>2704</v>
      </c>
      <c r="W770" s="23" t="s">
        <v>47</v>
      </c>
      <c r="X770" s="23" t="s">
        <v>48</v>
      </c>
      <c r="Y770" s="23" t="s">
        <v>49</v>
      </c>
      <c r="Z770" s="23">
        <v>190</v>
      </c>
      <c r="AA770" s="28">
        <v>100</v>
      </c>
      <c r="AB770" s="26">
        <v>6550</v>
      </c>
      <c r="AC770" s="26">
        <f>Z770*AB770</f>
        <v>1244500</v>
      </c>
      <c r="AD770" s="28">
        <v>22</v>
      </c>
      <c r="AE770" s="28">
        <v>34</v>
      </c>
      <c r="AF770" s="26">
        <f>(AC770*(100-AE770))/100</f>
        <v>821370</v>
      </c>
      <c r="AG770" s="26">
        <f>P770+AF770</f>
        <v>1162620</v>
      </c>
      <c r="AH770" s="26">
        <f>(AG770*AA770)/100</f>
        <v>1162620</v>
      </c>
      <c r="AI770" s="26">
        <v>10000000</v>
      </c>
      <c r="AJ770" s="26">
        <f>IF((AI770-AH770) &gt; 1,0,IF((AI770-AH770)&lt;0,AH770-AI770,AI770-AH770))</f>
        <v>0</v>
      </c>
      <c r="AK770" s="26">
        <v>0.02</v>
      </c>
      <c r="AL770" s="26">
        <f>ROUND(AJ770*(AK770/100),2)</f>
        <v>0</v>
      </c>
    </row>
    <row r="771" spans="1:39" x14ac:dyDescent="0.35">
      <c r="A771" s="23"/>
      <c r="B771" s="24"/>
      <c r="C771" s="23"/>
      <c r="D771" s="23"/>
      <c r="E771" s="23"/>
      <c r="F771" s="23"/>
      <c r="G771" s="24"/>
      <c r="H771" s="23"/>
      <c r="I771" s="23"/>
      <c r="J771" s="23">
        <v>0</v>
      </c>
      <c r="K771" s="23">
        <v>0</v>
      </c>
      <c r="L771" s="23">
        <v>30</v>
      </c>
      <c r="M771" s="23" t="s">
        <v>44</v>
      </c>
      <c r="N771" s="25">
        <f>((J771*400)+(K771*100))+L771</f>
        <v>30</v>
      </c>
      <c r="O771" s="26">
        <v>1750</v>
      </c>
      <c r="P771" s="26">
        <f>N771*O771</f>
        <v>52500</v>
      </c>
      <c r="Q771" s="23">
        <v>1</v>
      </c>
      <c r="R771" s="23" t="s">
        <v>2700</v>
      </c>
      <c r="S771" s="27" t="s">
        <v>2701</v>
      </c>
      <c r="T771" s="23" t="s">
        <v>2702</v>
      </c>
      <c r="U771" s="23" t="s">
        <v>2703</v>
      </c>
      <c r="V771" s="24" t="s">
        <v>2705</v>
      </c>
      <c r="W771" s="23" t="s">
        <v>47</v>
      </c>
      <c r="X771" s="23" t="s">
        <v>48</v>
      </c>
      <c r="Y771" s="23" t="s">
        <v>49</v>
      </c>
      <c r="Z771" s="23">
        <v>120</v>
      </c>
      <c r="AA771" s="28">
        <v>100</v>
      </c>
      <c r="AB771" s="26">
        <v>6550</v>
      </c>
      <c r="AC771" s="26">
        <f>Z771*AB771</f>
        <v>786000</v>
      </c>
      <c r="AD771" s="28">
        <v>7</v>
      </c>
      <c r="AE771" s="28">
        <v>7</v>
      </c>
      <c r="AF771" s="26">
        <f>(AC771*(100-AE771))/100</f>
        <v>730980</v>
      </c>
      <c r="AG771" s="26">
        <f>P771+AF771</f>
        <v>783480</v>
      </c>
      <c r="AH771" s="26">
        <f>(AG771*AA771)/100</f>
        <v>783480</v>
      </c>
      <c r="AI771" s="26">
        <v>10000000</v>
      </c>
      <c r="AJ771" s="26">
        <f>IF((AI771-AH771) &gt; 1,0,IF((AI771-AH771)&lt;0,AH771-AI771,AI771-AH771))</f>
        <v>0</v>
      </c>
      <c r="AK771" s="26">
        <v>0.02</v>
      </c>
      <c r="AL771" s="26">
        <f>ROUND(AJ771*(AK771/100),2)</f>
        <v>0</v>
      </c>
    </row>
    <row r="772" spans="1:39" x14ac:dyDescent="0.35">
      <c r="A772" s="23"/>
      <c r="B772" s="24"/>
      <c r="C772" s="23"/>
      <c r="D772" s="23"/>
      <c r="E772" s="23">
        <v>396</v>
      </c>
      <c r="F772" s="23" t="s">
        <v>2706</v>
      </c>
      <c r="G772" s="24" t="s">
        <v>2707</v>
      </c>
      <c r="H772" s="23" t="s">
        <v>42</v>
      </c>
      <c r="I772" s="23" t="s">
        <v>2708</v>
      </c>
      <c r="J772" s="23">
        <v>0</v>
      </c>
      <c r="K772" s="23">
        <v>3</v>
      </c>
      <c r="L772" s="23">
        <v>60</v>
      </c>
      <c r="M772" s="23" t="s">
        <v>58</v>
      </c>
      <c r="N772" s="25">
        <f>((J772*400)+(K772*100))+L772</f>
        <v>360</v>
      </c>
      <c r="O772" s="26">
        <v>180</v>
      </c>
      <c r="P772" s="26">
        <f>N772*O772</f>
        <v>64800</v>
      </c>
      <c r="Q772" s="23"/>
      <c r="R772" s="23"/>
      <c r="S772" s="27"/>
      <c r="T772" s="23"/>
      <c r="U772" s="23"/>
      <c r="V772" s="24"/>
      <c r="W772" s="23"/>
      <c r="X772" s="23"/>
      <c r="Y772" s="23"/>
      <c r="Z772" s="23"/>
      <c r="AA772" s="28"/>
      <c r="AB772" s="26"/>
      <c r="AC772" s="26"/>
      <c r="AD772" s="28"/>
      <c r="AE772" s="28"/>
      <c r="AF772" s="26"/>
      <c r="AG772" s="26">
        <f>AF772+P772</f>
        <v>64800</v>
      </c>
      <c r="AH772" s="26">
        <f>AG772</f>
        <v>64800</v>
      </c>
      <c r="AI772" s="26">
        <v>50000000</v>
      </c>
      <c r="AJ772" s="26">
        <f>IF((AI772-AH772) &gt; 1,0,IF((AI772-AH772)&lt;0,AH772-AI772,AI772-AH772))</f>
        <v>0</v>
      </c>
      <c r="AK772" s="26">
        <v>0.01</v>
      </c>
      <c r="AL772" s="26">
        <f>AJ772*(AK772/100)</f>
        <v>0</v>
      </c>
    </row>
    <row r="773" spans="1:39" x14ac:dyDescent="0.35">
      <c r="A773" s="23"/>
      <c r="B773" s="24"/>
      <c r="C773" s="23"/>
      <c r="D773" s="23"/>
      <c r="E773" s="23"/>
      <c r="F773" s="23"/>
      <c r="G773" s="24"/>
      <c r="H773" s="23"/>
      <c r="I773" s="23"/>
      <c r="J773" s="23"/>
      <c r="K773" s="23"/>
      <c r="L773" s="23"/>
      <c r="M773" s="23"/>
      <c r="N773" s="25"/>
      <c r="O773" s="26"/>
      <c r="P773" s="26"/>
      <c r="Q773" s="23"/>
      <c r="R773" s="23"/>
      <c r="S773" s="27"/>
      <c r="T773" s="23"/>
      <c r="U773" s="23"/>
      <c r="V773" s="24"/>
      <c r="W773" s="23"/>
      <c r="X773" s="23"/>
      <c r="Y773" s="23"/>
      <c r="Z773" s="23"/>
      <c r="AA773" s="28"/>
      <c r="AB773" s="26"/>
      <c r="AC773" s="26"/>
      <c r="AD773" s="28"/>
      <c r="AE773" s="28"/>
      <c r="AF773" s="26"/>
      <c r="AG773" s="26" t="s">
        <v>50</v>
      </c>
      <c r="AH773" s="26">
        <f>SUM(AH770:AH772)</f>
        <v>2010900</v>
      </c>
      <c r="AI773" s="26"/>
      <c r="AJ773" s="26">
        <f>SUM(AJ770:AJ772)</f>
        <v>0</v>
      </c>
      <c r="AK773" s="26"/>
      <c r="AL773" s="26">
        <f>SUM(AL770:AL772)</f>
        <v>0</v>
      </c>
    </row>
    <row r="774" spans="1:39" x14ac:dyDescent="0.35">
      <c r="A774" s="23" t="s">
        <v>2709</v>
      </c>
      <c r="B774" s="24" t="s">
        <v>2710</v>
      </c>
      <c r="C774" s="23" t="s">
        <v>2711</v>
      </c>
      <c r="D774" s="23" t="s">
        <v>2712</v>
      </c>
      <c r="E774" s="23">
        <v>397</v>
      </c>
      <c r="F774" s="23" t="s">
        <v>2713</v>
      </c>
      <c r="G774" s="24" t="s">
        <v>2714</v>
      </c>
      <c r="H774" s="23" t="s">
        <v>437</v>
      </c>
      <c r="I774" s="23" t="s">
        <v>2715</v>
      </c>
      <c r="J774" s="23">
        <v>17</v>
      </c>
      <c r="K774" s="23">
        <v>1</v>
      </c>
      <c r="L774" s="23">
        <v>27</v>
      </c>
      <c r="M774" s="23" t="s">
        <v>58</v>
      </c>
      <c r="N774" s="25">
        <f>((J774*400)+(K774*100))+L774</f>
        <v>6927</v>
      </c>
      <c r="O774" s="26">
        <v>180</v>
      </c>
      <c r="P774" s="26">
        <f>N774*O774</f>
        <v>1246860</v>
      </c>
      <c r="Q774" s="23"/>
      <c r="R774" s="23"/>
      <c r="S774" s="27"/>
      <c r="T774" s="23"/>
      <c r="U774" s="23"/>
      <c r="V774" s="24"/>
      <c r="W774" s="23"/>
      <c r="X774" s="23"/>
      <c r="Y774" s="23"/>
      <c r="Z774" s="23"/>
      <c r="AA774" s="28"/>
      <c r="AB774" s="26"/>
      <c r="AC774" s="26"/>
      <c r="AD774" s="28"/>
      <c r="AE774" s="28"/>
      <c r="AF774" s="26"/>
      <c r="AG774" s="26">
        <f>AF774+P774</f>
        <v>1246860</v>
      </c>
      <c r="AH774" s="26">
        <f>AG774</f>
        <v>1246860</v>
      </c>
      <c r="AI774" s="26">
        <v>0</v>
      </c>
      <c r="AJ774" s="26">
        <f>IF((AI774-AH774) &gt; 1,0,IF((AI774-AH774)&lt;0,AH774-AI774,AI774-AH774))</f>
        <v>1246860</v>
      </c>
      <c r="AK774" s="26">
        <v>0.01</v>
      </c>
      <c r="AL774" s="26">
        <f>AJ774*(AK774/100)</f>
        <v>124.68600000000001</v>
      </c>
    </row>
    <row r="775" spans="1:39" x14ac:dyDescent="0.35">
      <c r="A775" s="23"/>
      <c r="B775" s="24"/>
      <c r="C775" s="23"/>
      <c r="D775" s="23"/>
      <c r="E775" s="23"/>
      <c r="F775" s="23"/>
      <c r="G775" s="24"/>
      <c r="H775" s="23"/>
      <c r="I775" s="23"/>
      <c r="J775" s="23"/>
      <c r="K775" s="23"/>
      <c r="L775" s="23"/>
      <c r="M775" s="23"/>
      <c r="N775" s="25"/>
      <c r="O775" s="26"/>
      <c r="P775" s="26"/>
      <c r="Q775" s="23"/>
      <c r="R775" s="23"/>
      <c r="S775" s="27"/>
      <c r="T775" s="23"/>
      <c r="U775" s="23"/>
      <c r="V775" s="24"/>
      <c r="W775" s="23"/>
      <c r="X775" s="23"/>
      <c r="Y775" s="23"/>
      <c r="Z775" s="23"/>
      <c r="AA775" s="28"/>
      <c r="AB775" s="26"/>
      <c r="AC775" s="26"/>
      <c r="AD775" s="28"/>
      <c r="AE775" s="28"/>
      <c r="AF775" s="26"/>
      <c r="AG775" s="26" t="s">
        <v>50</v>
      </c>
      <c r="AH775" s="26">
        <f>AH774</f>
        <v>1246860</v>
      </c>
      <c r="AI775" s="26"/>
      <c r="AJ775" s="26">
        <f>AJ774</f>
        <v>1246860</v>
      </c>
      <c r="AK775" s="26"/>
      <c r="AL775" s="26">
        <f>AL774</f>
        <v>124.68600000000001</v>
      </c>
    </row>
    <row r="776" spans="1:39" x14ac:dyDescent="0.35">
      <c r="A776" s="23" t="s">
        <v>2716</v>
      </c>
      <c r="B776" s="24" t="s">
        <v>2717</v>
      </c>
      <c r="C776" s="23" t="s">
        <v>2718</v>
      </c>
      <c r="D776" s="23" t="s">
        <v>2719</v>
      </c>
      <c r="E776" s="23">
        <v>398</v>
      </c>
      <c r="F776" s="23" t="s">
        <v>2720</v>
      </c>
      <c r="G776" s="24" t="s">
        <v>2721</v>
      </c>
      <c r="H776" s="23" t="s">
        <v>129</v>
      </c>
      <c r="I776" s="23" t="s">
        <v>2722</v>
      </c>
      <c r="J776" s="23">
        <v>2</v>
      </c>
      <c r="K776" s="23">
        <v>1</v>
      </c>
      <c r="L776" s="23">
        <v>31</v>
      </c>
      <c r="M776" s="23" t="s">
        <v>58</v>
      </c>
      <c r="N776" s="25">
        <f>((J776*400)+(K776*100))+L776</f>
        <v>931</v>
      </c>
      <c r="O776" s="26">
        <v>180</v>
      </c>
      <c r="P776" s="26">
        <f>N776*O776</f>
        <v>167580</v>
      </c>
      <c r="Q776" s="23"/>
      <c r="R776" s="23"/>
      <c r="S776" s="27"/>
      <c r="T776" s="23"/>
      <c r="U776" s="23"/>
      <c r="V776" s="24"/>
      <c r="W776" s="23"/>
      <c r="X776" s="23"/>
      <c r="Y776" s="23"/>
      <c r="Z776" s="23"/>
      <c r="AA776" s="28"/>
      <c r="AB776" s="26"/>
      <c r="AC776" s="26"/>
      <c r="AD776" s="28"/>
      <c r="AE776" s="28"/>
      <c r="AF776" s="26"/>
      <c r="AG776" s="26">
        <f>AF776+P776</f>
        <v>167580</v>
      </c>
      <c r="AH776" s="26">
        <f>AG776</f>
        <v>167580</v>
      </c>
      <c r="AI776" s="26">
        <v>0</v>
      </c>
      <c r="AJ776" s="26">
        <f>IF((AI776-AH776) &gt; 1,0,IF((AI776-AH776)&lt;0,AH776-AI776,AI776-AH776))</f>
        <v>167580</v>
      </c>
      <c r="AK776" s="26">
        <v>0.01</v>
      </c>
      <c r="AL776" s="26">
        <f>AJ776*(AK776/100)</f>
        <v>16.757999999999999</v>
      </c>
    </row>
    <row r="777" spans="1:39" x14ac:dyDescent="0.35">
      <c r="A777" s="23"/>
      <c r="B777" s="24"/>
      <c r="C777" s="23"/>
      <c r="D777" s="23"/>
      <c r="E777" s="23"/>
      <c r="F777" s="23"/>
      <c r="G777" s="24"/>
      <c r="H777" s="23"/>
      <c r="I777" s="23"/>
      <c r="J777" s="23"/>
      <c r="K777" s="23"/>
      <c r="L777" s="23"/>
      <c r="M777" s="23"/>
      <c r="N777" s="25"/>
      <c r="O777" s="26"/>
      <c r="P777" s="26"/>
      <c r="Q777" s="23"/>
      <c r="R777" s="23"/>
      <c r="S777" s="27"/>
      <c r="T777" s="23"/>
      <c r="U777" s="23"/>
      <c r="V777" s="24"/>
      <c r="W777" s="23"/>
      <c r="X777" s="23"/>
      <c r="Y777" s="23"/>
      <c r="Z777" s="23"/>
      <c r="AA777" s="28"/>
      <c r="AB777" s="26"/>
      <c r="AC777" s="26"/>
      <c r="AD777" s="28"/>
      <c r="AE777" s="28"/>
      <c r="AF777" s="26"/>
      <c r="AG777" s="26" t="s">
        <v>50</v>
      </c>
      <c r="AH777" s="26">
        <f>AH776</f>
        <v>167580</v>
      </c>
      <c r="AI777" s="26"/>
      <c r="AJ777" s="26">
        <f>AJ776</f>
        <v>167580</v>
      </c>
      <c r="AK777" s="26"/>
      <c r="AL777" s="26">
        <f>AL776</f>
        <v>16.757999999999999</v>
      </c>
    </row>
    <row r="778" spans="1:39" x14ac:dyDescent="0.35">
      <c r="A778" s="23" t="s">
        <v>2723</v>
      </c>
      <c r="B778" s="24" t="s">
        <v>2724</v>
      </c>
      <c r="C778" s="23" t="s">
        <v>2725</v>
      </c>
      <c r="D778" s="23" t="s">
        <v>2726</v>
      </c>
      <c r="E778" s="23">
        <v>399</v>
      </c>
      <c r="F778" s="23" t="s">
        <v>2727</v>
      </c>
      <c r="G778" s="24" t="s">
        <v>2728</v>
      </c>
      <c r="H778" s="23" t="s">
        <v>42</v>
      </c>
      <c r="I778" s="23" t="s">
        <v>2729</v>
      </c>
      <c r="J778" s="23">
        <v>0</v>
      </c>
      <c r="K778" s="23">
        <v>1</v>
      </c>
      <c r="L778" s="23">
        <v>27</v>
      </c>
      <c r="M778" s="23" t="s">
        <v>58</v>
      </c>
      <c r="N778" s="25">
        <f>((J778*400)+(K778*100))+L778</f>
        <v>127</v>
      </c>
      <c r="O778" s="26">
        <v>2000</v>
      </c>
      <c r="P778" s="26">
        <f>N778*O778</f>
        <v>254000</v>
      </c>
      <c r="Q778" s="23"/>
      <c r="R778" s="23"/>
      <c r="S778" s="27"/>
      <c r="T778" s="23"/>
      <c r="U778" s="23"/>
      <c r="V778" s="24"/>
      <c r="W778" s="23"/>
      <c r="X778" s="23"/>
      <c r="Y778" s="23"/>
      <c r="Z778" s="23"/>
      <c r="AA778" s="28"/>
      <c r="AB778" s="26"/>
      <c r="AC778" s="26"/>
      <c r="AD778" s="28"/>
      <c r="AE778" s="28"/>
      <c r="AF778" s="26"/>
      <c r="AG778" s="26">
        <f>AF778+P778</f>
        <v>254000</v>
      </c>
      <c r="AH778" s="26">
        <f>AG778</f>
        <v>254000</v>
      </c>
      <c r="AI778" s="26">
        <v>50000000</v>
      </c>
      <c r="AJ778" s="26">
        <f>IF((AI778-AH778) &gt; 1,0,IF((AI778-AH778)&lt;0,AH778-AI778,AI778-AH778))</f>
        <v>0</v>
      </c>
      <c r="AK778" s="26">
        <v>0.01</v>
      </c>
      <c r="AL778" s="26">
        <f>AJ778*(AK778/100)</f>
        <v>0</v>
      </c>
    </row>
    <row r="779" spans="1:39" x14ac:dyDescent="0.35">
      <c r="A779" s="23"/>
      <c r="B779" s="24"/>
      <c r="C779" s="23"/>
      <c r="D779" s="23"/>
      <c r="E779" s="23">
        <v>400</v>
      </c>
      <c r="F779" s="23" t="s">
        <v>2730</v>
      </c>
      <c r="G779" s="24" t="s">
        <v>2731</v>
      </c>
      <c r="H779" s="23" t="s">
        <v>42</v>
      </c>
      <c r="I779" s="23" t="s">
        <v>2732</v>
      </c>
      <c r="J779" s="23">
        <v>1</v>
      </c>
      <c r="K779" s="23">
        <v>0</v>
      </c>
      <c r="L779" s="23">
        <v>27</v>
      </c>
      <c r="M779" s="23" t="s">
        <v>58</v>
      </c>
      <c r="N779" s="25">
        <f>((J779*400)+(K779*100))+L779</f>
        <v>427</v>
      </c>
      <c r="O779" s="26">
        <v>500</v>
      </c>
      <c r="P779" s="26">
        <f>N779*O779</f>
        <v>213500</v>
      </c>
      <c r="Q779" s="23"/>
      <c r="R779" s="23"/>
      <c r="S779" s="27"/>
      <c r="T779" s="23"/>
      <c r="U779" s="23"/>
      <c r="V779" s="24"/>
      <c r="W779" s="23"/>
      <c r="X779" s="23"/>
      <c r="Y779" s="23"/>
      <c r="Z779" s="23"/>
      <c r="AA779" s="28"/>
      <c r="AB779" s="26"/>
      <c r="AC779" s="26"/>
      <c r="AD779" s="28"/>
      <c r="AE779" s="28"/>
      <c r="AF779" s="26"/>
      <c r="AG779" s="26">
        <f>AF779+P779</f>
        <v>213500</v>
      </c>
      <c r="AH779" s="26">
        <f>AG779</f>
        <v>213500</v>
      </c>
      <c r="AI779" s="26">
        <v>50000000</v>
      </c>
      <c r="AJ779" s="26">
        <f>IF((AI779-AH779) &gt; 1,0,IF((AI779-AH779)&lt;0,AH779-AI779,AI779-AH779))</f>
        <v>0</v>
      </c>
      <c r="AK779" s="26">
        <v>0.01</v>
      </c>
      <c r="AL779" s="26">
        <f>AJ779*(AK779/100)</f>
        <v>0</v>
      </c>
    </row>
    <row r="780" spans="1:39" x14ac:dyDescent="0.35">
      <c r="A780" s="23"/>
      <c r="B780" s="24"/>
      <c r="C780" s="23"/>
      <c r="D780" s="23"/>
      <c r="E780" s="23"/>
      <c r="F780" s="23"/>
      <c r="G780" s="24"/>
      <c r="H780" s="23"/>
      <c r="I780" s="23"/>
      <c r="J780" s="23"/>
      <c r="K780" s="23"/>
      <c r="L780" s="23"/>
      <c r="M780" s="23"/>
      <c r="N780" s="25"/>
      <c r="O780" s="26"/>
      <c r="P780" s="26"/>
      <c r="Q780" s="23"/>
      <c r="R780" s="23"/>
      <c r="S780" s="27"/>
      <c r="T780" s="23"/>
      <c r="U780" s="23"/>
      <c r="V780" s="24"/>
      <c r="W780" s="23"/>
      <c r="X780" s="23"/>
      <c r="Y780" s="23"/>
      <c r="Z780" s="23"/>
      <c r="AA780" s="28"/>
      <c r="AB780" s="26"/>
      <c r="AC780" s="26"/>
      <c r="AD780" s="28"/>
      <c r="AE780" s="28"/>
      <c r="AF780" s="26"/>
      <c r="AG780" s="26" t="s">
        <v>50</v>
      </c>
      <c r="AH780" s="26">
        <f>SUM(AH778:AH779)</f>
        <v>467500</v>
      </c>
      <c r="AI780" s="26"/>
      <c r="AJ780" s="26">
        <f>SUM(AJ778:AJ779)</f>
        <v>0</v>
      </c>
      <c r="AK780" s="26"/>
      <c r="AL780" s="26">
        <f>SUM(AL778:AL779)</f>
        <v>0</v>
      </c>
    </row>
    <row r="781" spans="1:39" x14ac:dyDescent="0.35">
      <c r="A781" s="23" t="s">
        <v>2733</v>
      </c>
      <c r="B781" s="24"/>
      <c r="C781" s="23" t="s">
        <v>2734</v>
      </c>
      <c r="D781" s="23" t="s">
        <v>691</v>
      </c>
      <c r="E781" s="23">
        <v>401</v>
      </c>
      <c r="F781" s="23" t="s">
        <v>2735</v>
      </c>
      <c r="G781" s="24" t="s">
        <v>2736</v>
      </c>
      <c r="H781" s="23" t="s">
        <v>42</v>
      </c>
      <c r="I781" s="23" t="s">
        <v>2737</v>
      </c>
      <c r="J781" s="23">
        <v>0</v>
      </c>
      <c r="K781" s="23">
        <v>2</v>
      </c>
      <c r="L781" s="23">
        <v>8</v>
      </c>
      <c r="M781" s="23" t="s">
        <v>44</v>
      </c>
      <c r="N781" s="25">
        <f>((J781*400)+(K781*100))+L781</f>
        <v>208</v>
      </c>
      <c r="O781" s="26">
        <v>1750</v>
      </c>
      <c r="P781" s="26">
        <f>N781*O781</f>
        <v>364000</v>
      </c>
      <c r="Q781" s="23">
        <v>1</v>
      </c>
      <c r="R781" s="23" t="s">
        <v>2733</v>
      </c>
      <c r="S781" s="27"/>
      <c r="T781" s="23" t="s">
        <v>2734</v>
      </c>
      <c r="U781" s="23" t="s">
        <v>698</v>
      </c>
      <c r="V781" s="24" t="s">
        <v>2738</v>
      </c>
      <c r="W781" s="23" t="s">
        <v>47</v>
      </c>
      <c r="X781" s="23" t="s">
        <v>48</v>
      </c>
      <c r="Y781" s="23" t="s">
        <v>49</v>
      </c>
      <c r="Z781" s="23">
        <v>81</v>
      </c>
      <c r="AA781" s="28">
        <v>100</v>
      </c>
      <c r="AB781" s="26">
        <v>6550</v>
      </c>
      <c r="AC781" s="26">
        <f>Z781*AB781</f>
        <v>530550</v>
      </c>
      <c r="AD781" s="28">
        <v>7</v>
      </c>
      <c r="AE781" s="28">
        <v>7</v>
      </c>
      <c r="AF781" s="26">
        <f>(AC781*(100-AE781))/100</f>
        <v>493411.5</v>
      </c>
      <c r="AG781" s="26">
        <f>P781+AF781</f>
        <v>857411.5</v>
      </c>
      <c r="AH781" s="26">
        <f>(AG781*AA781)/100</f>
        <v>857411.5</v>
      </c>
      <c r="AI781" s="26">
        <v>50000000</v>
      </c>
      <c r="AJ781" s="26">
        <f>IF((AI781-AH781) &gt; 1,0,IF((AI781-AH781)&lt;0,AH781-AI781,AI781-AH781))</f>
        <v>0</v>
      </c>
      <c r="AK781" s="26">
        <v>0.02</v>
      </c>
      <c r="AL781" s="26">
        <f>ROUND(AJ781*(AK781/100),2)</f>
        <v>0</v>
      </c>
    </row>
    <row r="782" spans="1:39" x14ac:dyDescent="0.35">
      <c r="A782" s="23"/>
      <c r="B782" s="24"/>
      <c r="C782" s="23"/>
      <c r="D782" s="23"/>
      <c r="E782" s="23">
        <v>402</v>
      </c>
      <c r="F782" s="23" t="s">
        <v>2739</v>
      </c>
      <c r="G782" s="24" t="s">
        <v>2740</v>
      </c>
      <c r="H782" s="23" t="s">
        <v>42</v>
      </c>
      <c r="I782" s="23" t="s">
        <v>2741</v>
      </c>
      <c r="J782" s="23">
        <v>21</v>
      </c>
      <c r="K782" s="23">
        <v>0</v>
      </c>
      <c r="L782" s="23">
        <v>6</v>
      </c>
      <c r="M782" s="23" t="s">
        <v>58</v>
      </c>
      <c r="N782" s="25">
        <f>((J782*400)+(K782*100))+L782</f>
        <v>8406</v>
      </c>
      <c r="O782" s="26">
        <v>270</v>
      </c>
      <c r="P782" s="26">
        <f>N782*O782</f>
        <v>2269620</v>
      </c>
      <c r="Q782" s="23"/>
      <c r="R782" s="23"/>
      <c r="S782" s="27"/>
      <c r="T782" s="23"/>
      <c r="U782" s="23"/>
      <c r="V782" s="24"/>
      <c r="W782" s="23"/>
      <c r="X782" s="23"/>
      <c r="Y782" s="23"/>
      <c r="Z782" s="23"/>
      <c r="AA782" s="28"/>
      <c r="AB782" s="26"/>
      <c r="AC782" s="26"/>
      <c r="AD782" s="28"/>
      <c r="AE782" s="28"/>
      <c r="AF782" s="26"/>
      <c r="AG782" s="26">
        <f>AF782+P782</f>
        <v>2269620</v>
      </c>
      <c r="AH782" s="26">
        <f>AG782</f>
        <v>2269620</v>
      </c>
      <c r="AI782" s="26">
        <v>50000000</v>
      </c>
      <c r="AJ782" s="26">
        <f>IF((AI782-AH782) &gt; 1,0,IF((AI782-AH782)&lt;0,AH782-AI782,AI782-AH782))</f>
        <v>0</v>
      </c>
      <c r="AK782" s="26">
        <v>0.01</v>
      </c>
      <c r="AL782" s="26">
        <f>AJ782*(AK782/100)</f>
        <v>0</v>
      </c>
    </row>
    <row r="783" spans="1:39" x14ac:dyDescent="0.35">
      <c r="A783" s="23"/>
      <c r="B783" s="24"/>
      <c r="C783" s="23"/>
      <c r="D783" s="23"/>
      <c r="E783" s="23"/>
      <c r="F783" s="23"/>
      <c r="G783" s="24"/>
      <c r="H783" s="23"/>
      <c r="I783" s="23"/>
      <c r="J783" s="23">
        <v>0</v>
      </c>
      <c r="K783" s="23">
        <v>0</v>
      </c>
      <c r="L783" s="23">
        <v>18</v>
      </c>
      <c r="M783" s="23" t="s">
        <v>44</v>
      </c>
      <c r="N783" s="25">
        <f>((J783*400)+(K783*100))+L783</f>
        <v>18</v>
      </c>
      <c r="O783" s="26">
        <v>270</v>
      </c>
      <c r="P783" s="26">
        <f>N783*O783</f>
        <v>4860</v>
      </c>
      <c r="Q783" s="23">
        <v>1</v>
      </c>
      <c r="R783" s="23" t="s">
        <v>2733</v>
      </c>
      <c r="S783" s="27"/>
      <c r="T783" s="23" t="s">
        <v>2734</v>
      </c>
      <c r="U783" s="23" t="s">
        <v>698</v>
      </c>
      <c r="V783" s="24" t="s">
        <v>2742</v>
      </c>
      <c r="W783" s="23" t="s">
        <v>47</v>
      </c>
      <c r="X783" s="23" t="s">
        <v>206</v>
      </c>
      <c r="Y783" s="23" t="s">
        <v>49</v>
      </c>
      <c r="Z783" s="23">
        <v>120</v>
      </c>
      <c r="AA783" s="28">
        <v>100</v>
      </c>
      <c r="AB783" s="26">
        <v>6550</v>
      </c>
      <c r="AC783" s="26">
        <f>Z783*AB783</f>
        <v>786000</v>
      </c>
      <c r="AD783" s="28">
        <v>22</v>
      </c>
      <c r="AE783" s="28">
        <v>85</v>
      </c>
      <c r="AF783" s="26">
        <f>(AC783*(100-AE783))/100</f>
        <v>117900</v>
      </c>
      <c r="AG783" s="26">
        <f>P783+AF783</f>
        <v>122760</v>
      </c>
      <c r="AH783" s="26">
        <f>(AG783*AA783)/100</f>
        <v>122760</v>
      </c>
      <c r="AI783" s="26">
        <v>50000000</v>
      </c>
      <c r="AJ783" s="26">
        <f>IF((AI783-AH783) &gt; 1,0,IF((AI783-AH783)&lt;0,AH783-AI783,AI783-AH783))</f>
        <v>0</v>
      </c>
      <c r="AK783" s="26">
        <v>0.02</v>
      </c>
      <c r="AL783" s="26">
        <f>ROUND(AJ783*(AK783/100),2)</f>
        <v>0</v>
      </c>
      <c r="AM783" s="3" t="s">
        <v>404</v>
      </c>
    </row>
    <row r="784" spans="1:39" x14ac:dyDescent="0.35">
      <c r="A784" s="23"/>
      <c r="B784" s="24"/>
      <c r="C784" s="23"/>
      <c r="D784" s="23"/>
      <c r="E784" s="23"/>
      <c r="F784" s="23"/>
      <c r="G784" s="24"/>
      <c r="H784" s="23"/>
      <c r="I784" s="23"/>
      <c r="J784" s="23">
        <v>0</v>
      </c>
      <c r="K784" s="23">
        <v>0</v>
      </c>
      <c r="L784" s="23">
        <v>36</v>
      </c>
      <c r="M784" s="23" t="s">
        <v>44</v>
      </c>
      <c r="N784" s="25">
        <f>((J784*400)+(K784*100))+L784</f>
        <v>36</v>
      </c>
      <c r="O784" s="26">
        <v>270</v>
      </c>
      <c r="P784" s="26">
        <f>N784*O784</f>
        <v>9720</v>
      </c>
      <c r="Q784" s="23">
        <v>1</v>
      </c>
      <c r="R784" s="23" t="s">
        <v>2733</v>
      </c>
      <c r="S784" s="27"/>
      <c r="T784" s="23" t="s">
        <v>2734</v>
      </c>
      <c r="U784" s="23" t="s">
        <v>698</v>
      </c>
      <c r="V784" s="24" t="s">
        <v>2743</v>
      </c>
      <c r="W784" s="23" t="s">
        <v>300</v>
      </c>
      <c r="X784" s="23" t="s">
        <v>48</v>
      </c>
      <c r="Y784" s="23" t="s">
        <v>49</v>
      </c>
      <c r="Z784" s="23">
        <v>144</v>
      </c>
      <c r="AA784" s="28">
        <v>100</v>
      </c>
      <c r="AB784" s="26">
        <v>2000</v>
      </c>
      <c r="AC784" s="26">
        <f>Z784*AB784</f>
        <v>288000</v>
      </c>
      <c r="AD784" s="28">
        <v>22</v>
      </c>
      <c r="AE784" s="28">
        <v>34</v>
      </c>
      <c r="AF784" s="26">
        <f>(AC784*(100-AE784))/100</f>
        <v>190080</v>
      </c>
      <c r="AG784" s="26">
        <f>P784+AF784</f>
        <v>199800</v>
      </c>
      <c r="AH784" s="26">
        <f>(AG784*AA784)/100</f>
        <v>199800</v>
      </c>
      <c r="AI784" s="26">
        <v>50000000</v>
      </c>
      <c r="AJ784" s="26">
        <f>IF((AI784-AH784) &gt; 1,0,IF((AI784-AH784)&lt;0,AH784-AI784,AI784-AH784))</f>
        <v>0</v>
      </c>
      <c r="AK784" s="26">
        <v>0.02</v>
      </c>
      <c r="AL784" s="26">
        <f>ROUND(AJ784*(AK784/100),2)</f>
        <v>0</v>
      </c>
    </row>
    <row r="785" spans="1:38" x14ac:dyDescent="0.35">
      <c r="A785" s="23"/>
      <c r="B785" s="24"/>
      <c r="C785" s="23"/>
      <c r="D785" s="23"/>
      <c r="E785" s="23">
        <v>403</v>
      </c>
      <c r="F785" s="23" t="s">
        <v>2744</v>
      </c>
      <c r="G785" s="24" t="s">
        <v>2745</v>
      </c>
      <c r="H785" s="23" t="s">
        <v>42</v>
      </c>
      <c r="I785" s="23" t="s">
        <v>2746</v>
      </c>
      <c r="J785" s="23">
        <v>1</v>
      </c>
      <c r="K785" s="23">
        <v>1</v>
      </c>
      <c r="L785" s="23">
        <v>20</v>
      </c>
      <c r="M785" s="23" t="s">
        <v>58</v>
      </c>
      <c r="N785" s="25">
        <f>((J785*400)+(K785*100))+L785</f>
        <v>520</v>
      </c>
      <c r="O785" s="26">
        <v>180</v>
      </c>
      <c r="P785" s="26">
        <f>N785*O785</f>
        <v>93600</v>
      </c>
      <c r="Q785" s="23"/>
      <c r="R785" s="23"/>
      <c r="S785" s="27"/>
      <c r="T785" s="23"/>
      <c r="U785" s="23"/>
      <c r="V785" s="24"/>
      <c r="W785" s="23"/>
      <c r="X785" s="23"/>
      <c r="Y785" s="23"/>
      <c r="Z785" s="23"/>
      <c r="AA785" s="28"/>
      <c r="AB785" s="26"/>
      <c r="AC785" s="26"/>
      <c r="AD785" s="28"/>
      <c r="AE785" s="28"/>
      <c r="AF785" s="26"/>
      <c r="AG785" s="26">
        <f>AF785+P785</f>
        <v>93600</v>
      </c>
      <c r="AH785" s="26">
        <f>AG785</f>
        <v>93600</v>
      </c>
      <c r="AI785" s="26">
        <v>50000000</v>
      </c>
      <c r="AJ785" s="26">
        <f>IF((AI785-AH785) &gt; 1,0,IF((AI785-AH785)&lt;0,AH785-AI785,AI785-AH785))</f>
        <v>0</v>
      </c>
      <c r="AK785" s="26">
        <v>0.01</v>
      </c>
      <c r="AL785" s="26">
        <f>AJ785*(AK785/100)</f>
        <v>0</v>
      </c>
    </row>
    <row r="786" spans="1:38" x14ac:dyDescent="0.35">
      <c r="A786" s="23"/>
      <c r="B786" s="24"/>
      <c r="C786" s="23"/>
      <c r="D786" s="23"/>
      <c r="E786" s="23"/>
      <c r="F786" s="23"/>
      <c r="G786" s="24"/>
      <c r="H786" s="23"/>
      <c r="I786" s="23"/>
      <c r="J786" s="23"/>
      <c r="K786" s="23"/>
      <c r="L786" s="23"/>
      <c r="M786" s="23"/>
      <c r="N786" s="25"/>
      <c r="O786" s="26"/>
      <c r="P786" s="26"/>
      <c r="Q786" s="23"/>
      <c r="R786" s="23"/>
      <c r="S786" s="27"/>
      <c r="T786" s="23"/>
      <c r="U786" s="23"/>
      <c r="V786" s="24"/>
      <c r="W786" s="23"/>
      <c r="X786" s="23"/>
      <c r="Y786" s="23"/>
      <c r="Z786" s="23"/>
      <c r="AA786" s="28"/>
      <c r="AB786" s="26"/>
      <c r="AC786" s="26"/>
      <c r="AD786" s="28"/>
      <c r="AE786" s="28"/>
      <c r="AF786" s="26"/>
      <c r="AG786" s="26" t="s">
        <v>50</v>
      </c>
      <c r="AH786" s="26">
        <f>SUM(AH781:AH785)</f>
        <v>3543191.5</v>
      </c>
      <c r="AI786" s="26"/>
      <c r="AJ786" s="26">
        <f>SUM(AJ781:AJ785)</f>
        <v>0</v>
      </c>
      <c r="AK786" s="26"/>
      <c r="AL786" s="26">
        <f>SUM(AL781:AL785)</f>
        <v>0</v>
      </c>
    </row>
    <row r="787" spans="1:38" x14ac:dyDescent="0.35">
      <c r="A787" s="23" t="s">
        <v>2747</v>
      </c>
      <c r="B787" s="24" t="s">
        <v>2748</v>
      </c>
      <c r="C787" s="23" t="s">
        <v>2749</v>
      </c>
      <c r="D787" s="23" t="s">
        <v>2750</v>
      </c>
      <c r="E787" s="23">
        <v>404</v>
      </c>
      <c r="F787" s="23" t="s">
        <v>2751</v>
      </c>
      <c r="G787" s="24" t="s">
        <v>2752</v>
      </c>
      <c r="H787" s="23" t="s">
        <v>42</v>
      </c>
      <c r="I787" s="23" t="s">
        <v>2753</v>
      </c>
      <c r="J787" s="23">
        <v>3</v>
      </c>
      <c r="K787" s="23">
        <v>1</v>
      </c>
      <c r="L787" s="23">
        <v>65</v>
      </c>
      <c r="M787" s="23" t="s">
        <v>58</v>
      </c>
      <c r="N787" s="25">
        <f>((J787*400)+(K787*100))+L787</f>
        <v>1365</v>
      </c>
      <c r="O787" s="26">
        <v>450</v>
      </c>
      <c r="P787" s="26">
        <f>N787*O787</f>
        <v>614250</v>
      </c>
      <c r="Q787" s="23"/>
      <c r="R787" s="23"/>
      <c r="S787" s="27"/>
      <c r="T787" s="23"/>
      <c r="U787" s="23"/>
      <c r="V787" s="24"/>
      <c r="W787" s="23"/>
      <c r="X787" s="23"/>
      <c r="Y787" s="23"/>
      <c r="Z787" s="23"/>
      <c r="AA787" s="28"/>
      <c r="AB787" s="26"/>
      <c r="AC787" s="26"/>
      <c r="AD787" s="28"/>
      <c r="AE787" s="28"/>
      <c r="AF787" s="26"/>
      <c r="AG787" s="26">
        <f>AF787+P787</f>
        <v>614250</v>
      </c>
      <c r="AH787" s="26">
        <f>AG787</f>
        <v>614250</v>
      </c>
      <c r="AI787" s="26">
        <v>50000000</v>
      </c>
      <c r="AJ787" s="26">
        <f>IF((AI787-AH787) &gt; 1,0,IF((AI787-AH787)&lt;0,AH787-AI787,AI787-AH787))</f>
        <v>0</v>
      </c>
      <c r="AK787" s="26">
        <v>0.01</v>
      </c>
      <c r="AL787" s="26">
        <f>AJ787*(AK787/100)</f>
        <v>0</v>
      </c>
    </row>
    <row r="788" spans="1:38" x14ac:dyDescent="0.35">
      <c r="A788" s="23"/>
      <c r="B788" s="24"/>
      <c r="C788" s="23"/>
      <c r="D788" s="23"/>
      <c r="E788" s="23">
        <v>405</v>
      </c>
      <c r="F788" s="23" t="s">
        <v>2754</v>
      </c>
      <c r="G788" s="24" t="s">
        <v>2755</v>
      </c>
      <c r="H788" s="23" t="s">
        <v>42</v>
      </c>
      <c r="I788" s="23" t="s">
        <v>2756</v>
      </c>
      <c r="J788" s="23">
        <v>0</v>
      </c>
      <c r="K788" s="23">
        <v>1</v>
      </c>
      <c r="L788" s="23">
        <v>25.75</v>
      </c>
      <c r="M788" s="23" t="s">
        <v>44</v>
      </c>
      <c r="N788" s="25">
        <f>((J788*400)+(K788*100))+L788</f>
        <v>125.75</v>
      </c>
      <c r="O788" s="26">
        <v>1750</v>
      </c>
      <c r="P788" s="26">
        <f>N788*O788</f>
        <v>220062.5</v>
      </c>
      <c r="Q788" s="23">
        <v>1</v>
      </c>
      <c r="R788" s="23" t="s">
        <v>2747</v>
      </c>
      <c r="S788" s="27" t="s">
        <v>2748</v>
      </c>
      <c r="T788" s="23" t="s">
        <v>2749</v>
      </c>
      <c r="U788" s="23" t="s">
        <v>2757</v>
      </c>
      <c r="V788" s="24" t="s">
        <v>2758</v>
      </c>
      <c r="W788" s="23" t="s">
        <v>47</v>
      </c>
      <c r="X788" s="23" t="s">
        <v>48</v>
      </c>
      <c r="Y788" s="23" t="s">
        <v>49</v>
      </c>
      <c r="Z788" s="23">
        <v>64</v>
      </c>
      <c r="AA788" s="28">
        <v>100</v>
      </c>
      <c r="AB788" s="26">
        <v>6550</v>
      </c>
      <c r="AC788" s="26">
        <f>Z788*AB788</f>
        <v>419200</v>
      </c>
      <c r="AD788" s="28">
        <v>7</v>
      </c>
      <c r="AE788" s="28">
        <v>7</v>
      </c>
      <c r="AF788" s="26">
        <f>(AC788*(100-AE788))/100</f>
        <v>389856</v>
      </c>
      <c r="AG788" s="26">
        <f>P788+AF788</f>
        <v>609918.5</v>
      </c>
      <c r="AH788" s="26">
        <f>(AG788*AA788)/100</f>
        <v>609918.5</v>
      </c>
      <c r="AI788" s="26">
        <v>50000000</v>
      </c>
      <c r="AJ788" s="26">
        <f>IF((AI788-AH788) &gt; 1,0,IF((AI788-AH788)&lt;0,AH788-AI788,AI788-AH788))</f>
        <v>0</v>
      </c>
      <c r="AK788" s="26">
        <v>0.02</v>
      </c>
      <c r="AL788" s="26">
        <f>ROUND(AJ788*(AK788/100),2)</f>
        <v>0</v>
      </c>
    </row>
    <row r="789" spans="1:38" x14ac:dyDescent="0.35">
      <c r="A789" s="23"/>
      <c r="B789" s="24"/>
      <c r="C789" s="23"/>
      <c r="D789" s="23"/>
      <c r="E789" s="23"/>
      <c r="F789" s="23"/>
      <c r="G789" s="24"/>
      <c r="H789" s="23"/>
      <c r="I789" s="23"/>
      <c r="J789" s="23">
        <v>0</v>
      </c>
      <c r="K789" s="23">
        <v>0</v>
      </c>
      <c r="L789" s="23">
        <v>20.25</v>
      </c>
      <c r="M789" s="23" t="s">
        <v>44</v>
      </c>
      <c r="N789" s="25">
        <f>((J789*400)+(K789*100))+L789</f>
        <v>20.25</v>
      </c>
      <c r="O789" s="26">
        <v>1750</v>
      </c>
      <c r="P789" s="26">
        <f>N789*O789</f>
        <v>35437.5</v>
      </c>
      <c r="Q789" s="23">
        <v>1</v>
      </c>
      <c r="R789" s="23" t="s">
        <v>2747</v>
      </c>
      <c r="S789" s="27" t="s">
        <v>2748</v>
      </c>
      <c r="T789" s="23" t="s">
        <v>2749</v>
      </c>
      <c r="U789" s="23" t="s">
        <v>2757</v>
      </c>
      <c r="V789" s="24" t="s">
        <v>2759</v>
      </c>
      <c r="W789" s="23" t="s">
        <v>47</v>
      </c>
      <c r="X789" s="23" t="s">
        <v>206</v>
      </c>
      <c r="Y789" s="23" t="s">
        <v>49</v>
      </c>
      <c r="Z789" s="23">
        <v>81</v>
      </c>
      <c r="AA789" s="28">
        <v>100</v>
      </c>
      <c r="AB789" s="26">
        <v>6550</v>
      </c>
      <c r="AC789" s="26">
        <f>Z789*AB789</f>
        <v>530550</v>
      </c>
      <c r="AD789" s="28">
        <v>7</v>
      </c>
      <c r="AE789" s="28">
        <v>18</v>
      </c>
      <c r="AF789" s="26">
        <f>(AC789*(100-AE789))/100</f>
        <v>435051</v>
      </c>
      <c r="AG789" s="26">
        <f>P789+AF789</f>
        <v>470488.5</v>
      </c>
      <c r="AH789" s="26">
        <f>(AG789*AA789)/100</f>
        <v>470488.5</v>
      </c>
      <c r="AI789" s="26">
        <v>50000000</v>
      </c>
      <c r="AJ789" s="26">
        <f>IF((AI789-AH789) &gt; 1,0,IF((AI789-AH789)&lt;0,AH789-AI789,AI789-AH789))</f>
        <v>0</v>
      </c>
      <c r="AK789" s="26">
        <v>0.02</v>
      </c>
      <c r="AL789" s="26">
        <f>ROUND(AJ789*(AK789/100),2)</f>
        <v>0</v>
      </c>
    </row>
    <row r="790" spans="1:38" x14ac:dyDescent="0.35">
      <c r="A790" s="23"/>
      <c r="B790" s="24"/>
      <c r="C790" s="23"/>
      <c r="D790" s="23"/>
      <c r="E790" s="23"/>
      <c r="F790" s="23"/>
      <c r="G790" s="24"/>
      <c r="H790" s="23"/>
      <c r="I790" s="23"/>
      <c r="J790" s="23"/>
      <c r="K790" s="23"/>
      <c r="L790" s="23"/>
      <c r="M790" s="23"/>
      <c r="N790" s="25"/>
      <c r="O790" s="26"/>
      <c r="P790" s="26"/>
      <c r="Q790" s="23"/>
      <c r="R790" s="23"/>
      <c r="S790" s="27"/>
      <c r="T790" s="23"/>
      <c r="U790" s="23"/>
      <c r="V790" s="24"/>
      <c r="W790" s="23"/>
      <c r="X790" s="23"/>
      <c r="Y790" s="23"/>
      <c r="Z790" s="23"/>
      <c r="AA790" s="28"/>
      <c r="AB790" s="26"/>
      <c r="AC790" s="26"/>
      <c r="AD790" s="28"/>
      <c r="AE790" s="28"/>
      <c r="AF790" s="26"/>
      <c r="AG790" s="26" t="s">
        <v>50</v>
      </c>
      <c r="AH790" s="26">
        <f>SUM(AH787:AH789)</f>
        <v>1694657</v>
      </c>
      <c r="AI790" s="26"/>
      <c r="AJ790" s="26">
        <f>SUM(AJ787:AJ789)</f>
        <v>0</v>
      </c>
      <c r="AK790" s="26"/>
      <c r="AL790" s="26">
        <f>SUM(AL787:AL789)</f>
        <v>0</v>
      </c>
    </row>
    <row r="791" spans="1:38" x14ac:dyDescent="0.35">
      <c r="A791" s="23" t="s">
        <v>2760</v>
      </c>
      <c r="B791" s="24"/>
      <c r="C791" s="23" t="s">
        <v>2761</v>
      </c>
      <c r="D791" s="23" t="s">
        <v>2762</v>
      </c>
      <c r="E791" s="23">
        <v>406</v>
      </c>
      <c r="F791" s="23" t="s">
        <v>2763</v>
      </c>
      <c r="G791" s="24" t="s">
        <v>2764</v>
      </c>
      <c r="H791" s="23" t="s">
        <v>103</v>
      </c>
      <c r="I791" s="23" t="s">
        <v>2765</v>
      </c>
      <c r="J791" s="23">
        <v>0</v>
      </c>
      <c r="K791" s="23">
        <v>0</v>
      </c>
      <c r="L791" s="23">
        <v>76</v>
      </c>
      <c r="M791" s="23" t="s">
        <v>138</v>
      </c>
      <c r="N791" s="25">
        <f>((J791*400)+(K791*100))+L791</f>
        <v>76</v>
      </c>
      <c r="O791" s="26">
        <v>450</v>
      </c>
      <c r="P791" s="26">
        <f>N791*O791</f>
        <v>34200</v>
      </c>
      <c r="Q791" s="23"/>
      <c r="R791" s="23"/>
      <c r="S791" s="27"/>
      <c r="T791" s="23"/>
      <c r="U791" s="23"/>
      <c r="V791" s="24"/>
      <c r="W791" s="23"/>
      <c r="X791" s="23"/>
      <c r="Y791" s="23"/>
      <c r="Z791" s="23"/>
      <c r="AA791" s="28"/>
      <c r="AB791" s="26"/>
      <c r="AC791" s="26"/>
      <c r="AD791" s="28"/>
      <c r="AE791" s="28"/>
      <c r="AF791" s="26"/>
      <c r="AG791" s="26">
        <f>AF791+P791</f>
        <v>34200</v>
      </c>
      <c r="AH791" s="26">
        <f>AG791</f>
        <v>34200</v>
      </c>
      <c r="AI791" s="26">
        <v>0</v>
      </c>
      <c r="AJ791" s="26">
        <f>IF((AI791-AH791) &gt; 1,0,IF((AI791-AH791)&lt;0,AH791-AI791,AI791-AH791))</f>
        <v>34200</v>
      </c>
      <c r="AK791" s="26">
        <v>0.3</v>
      </c>
      <c r="AL791" s="26">
        <f>AJ791*(AK791/100)</f>
        <v>102.60000000000001</v>
      </c>
    </row>
    <row r="792" spans="1:38" x14ac:dyDescent="0.35">
      <c r="A792" s="23"/>
      <c r="B792" s="24"/>
      <c r="C792" s="23"/>
      <c r="D792" s="23"/>
      <c r="E792" s="23"/>
      <c r="F792" s="23"/>
      <c r="G792" s="24"/>
      <c r="H792" s="23"/>
      <c r="I792" s="23"/>
      <c r="J792" s="23"/>
      <c r="K792" s="23"/>
      <c r="L792" s="23"/>
      <c r="M792" s="23"/>
      <c r="N792" s="25"/>
      <c r="O792" s="26"/>
      <c r="P792" s="26"/>
      <c r="Q792" s="23"/>
      <c r="R792" s="23"/>
      <c r="S792" s="27"/>
      <c r="T792" s="23"/>
      <c r="U792" s="23"/>
      <c r="V792" s="24"/>
      <c r="W792" s="23"/>
      <c r="X792" s="23"/>
      <c r="Y792" s="23"/>
      <c r="Z792" s="23"/>
      <c r="AA792" s="28"/>
      <c r="AB792" s="26"/>
      <c r="AC792" s="26"/>
      <c r="AD792" s="28"/>
      <c r="AE792" s="28"/>
      <c r="AF792" s="26"/>
      <c r="AG792" s="26" t="s">
        <v>50</v>
      </c>
      <c r="AH792" s="26">
        <f>AH791</f>
        <v>34200</v>
      </c>
      <c r="AI792" s="26"/>
      <c r="AJ792" s="26">
        <f>AJ791</f>
        <v>34200</v>
      </c>
      <c r="AK792" s="26"/>
      <c r="AL792" s="26">
        <f>AL791</f>
        <v>102.60000000000001</v>
      </c>
    </row>
    <row r="793" spans="1:38" x14ac:dyDescent="0.35">
      <c r="A793" s="23" t="s">
        <v>2766</v>
      </c>
      <c r="B793" s="24"/>
      <c r="C793" s="23" t="s">
        <v>2767</v>
      </c>
      <c r="D793" s="23" t="s">
        <v>2768</v>
      </c>
      <c r="E793" s="23">
        <v>407</v>
      </c>
      <c r="F793" s="23" t="s">
        <v>2769</v>
      </c>
      <c r="G793" s="24" t="s">
        <v>2770</v>
      </c>
      <c r="H793" s="23" t="s">
        <v>103</v>
      </c>
      <c r="I793" s="23" t="s">
        <v>2771</v>
      </c>
      <c r="J793" s="23">
        <v>0</v>
      </c>
      <c r="K793" s="23">
        <v>1</v>
      </c>
      <c r="L793" s="23">
        <v>22.19</v>
      </c>
      <c r="M793" s="23" t="s">
        <v>44</v>
      </c>
      <c r="N793" s="25">
        <f t="shared" ref="N793:N798" si="60">((J793*400)+(K793*100))+L793</f>
        <v>122.19</v>
      </c>
      <c r="O793" s="26">
        <v>180</v>
      </c>
      <c r="P793" s="26">
        <f t="shared" ref="P793:P798" si="61">N793*O793</f>
        <v>21994.2</v>
      </c>
      <c r="Q793" s="23">
        <v>1</v>
      </c>
      <c r="R793" s="23" t="s">
        <v>2766</v>
      </c>
      <c r="S793" s="27"/>
      <c r="T793" s="23" t="s">
        <v>2767</v>
      </c>
      <c r="U793" s="23" t="s">
        <v>2772</v>
      </c>
      <c r="V793" s="24" t="s">
        <v>2773</v>
      </c>
      <c r="W793" s="23" t="s">
        <v>47</v>
      </c>
      <c r="X793" s="23" t="s">
        <v>48</v>
      </c>
      <c r="Y793" s="23" t="s">
        <v>49</v>
      </c>
      <c r="Z793" s="23">
        <v>84</v>
      </c>
      <c r="AA793" s="28">
        <v>100</v>
      </c>
      <c r="AB793" s="26">
        <v>6550</v>
      </c>
      <c r="AC793" s="26">
        <f>Z793*AB793</f>
        <v>550200</v>
      </c>
      <c r="AD793" s="28">
        <v>22</v>
      </c>
      <c r="AE793" s="28">
        <v>34</v>
      </c>
      <c r="AF793" s="26">
        <f>(AC793*(100-AE793))/100</f>
        <v>363132</v>
      </c>
      <c r="AG793" s="26">
        <f>P793+AF793</f>
        <v>385126.2</v>
      </c>
      <c r="AH793" s="26">
        <f>(AG793*AA793)/100</f>
        <v>385126.2</v>
      </c>
      <c r="AI793" s="26">
        <f>IF(AF793&lt;=10000000,AF793,10000000)</f>
        <v>363132</v>
      </c>
      <c r="AJ793" s="26">
        <f t="shared" ref="AJ793:AJ798" si="62">IF((AI793-AH793) &gt; 1,0,IF((AI793-AH793)&lt;0,AH793-AI793,AI793-AH793))</f>
        <v>21994.200000000012</v>
      </c>
      <c r="AK793" s="26">
        <v>0.02</v>
      </c>
      <c r="AL793" s="26">
        <f>ROUND(AJ793*(AK793/100),2)</f>
        <v>4.4000000000000004</v>
      </c>
    </row>
    <row r="794" spans="1:38" x14ac:dyDescent="0.35">
      <c r="A794" s="23"/>
      <c r="B794" s="24"/>
      <c r="C794" s="23"/>
      <c r="D794" s="23"/>
      <c r="E794" s="23"/>
      <c r="F794" s="23"/>
      <c r="G794" s="24"/>
      <c r="H794" s="23"/>
      <c r="I794" s="23"/>
      <c r="J794" s="23">
        <v>0</v>
      </c>
      <c r="K794" s="23">
        <v>0</v>
      </c>
      <c r="L794" s="23">
        <v>43.75</v>
      </c>
      <c r="M794" s="23" t="s">
        <v>44</v>
      </c>
      <c r="N794" s="25">
        <f t="shared" si="60"/>
        <v>43.75</v>
      </c>
      <c r="O794" s="26">
        <v>180</v>
      </c>
      <c r="P794" s="26">
        <f t="shared" si="61"/>
        <v>7875</v>
      </c>
      <c r="Q794" s="23">
        <v>1</v>
      </c>
      <c r="R794" s="23" t="s">
        <v>2766</v>
      </c>
      <c r="S794" s="27"/>
      <c r="T794" s="23" t="s">
        <v>2767</v>
      </c>
      <c r="U794" s="23" t="s">
        <v>2772</v>
      </c>
      <c r="V794" s="24" t="s">
        <v>2774</v>
      </c>
      <c r="W794" s="23" t="s">
        <v>47</v>
      </c>
      <c r="X794" s="23" t="s">
        <v>206</v>
      </c>
      <c r="Y794" s="23" t="s">
        <v>49</v>
      </c>
      <c r="Z794" s="23">
        <v>175</v>
      </c>
      <c r="AA794" s="28">
        <v>100</v>
      </c>
      <c r="AB794" s="26">
        <v>6550</v>
      </c>
      <c r="AC794" s="26">
        <f>Z794*AB794</f>
        <v>1146250</v>
      </c>
      <c r="AD794" s="28">
        <v>46</v>
      </c>
      <c r="AE794" s="28">
        <v>85</v>
      </c>
      <c r="AF794" s="26">
        <f>(AC794*(100-AE794))/100</f>
        <v>171937.5</v>
      </c>
      <c r="AG794" s="26">
        <f>P794+AF794</f>
        <v>179812.5</v>
      </c>
      <c r="AH794" s="26">
        <f>(AG794*AA794)/100</f>
        <v>179812.5</v>
      </c>
      <c r="AI794" s="26">
        <f>IF(AF794&lt;=10000000,AF794,10000000)</f>
        <v>171937.5</v>
      </c>
      <c r="AJ794" s="26">
        <f t="shared" si="62"/>
        <v>7875</v>
      </c>
      <c r="AK794" s="26">
        <v>0.02</v>
      </c>
      <c r="AL794" s="26">
        <f>ROUND(AJ794*(AK794/100),2)</f>
        <v>1.58</v>
      </c>
    </row>
    <row r="795" spans="1:38" x14ac:dyDescent="0.35">
      <c r="A795" s="23"/>
      <c r="B795" s="24"/>
      <c r="C795" s="23"/>
      <c r="D795" s="23"/>
      <c r="E795" s="23"/>
      <c r="F795" s="23"/>
      <c r="G795" s="24"/>
      <c r="H795" s="23"/>
      <c r="I795" s="23"/>
      <c r="J795" s="23">
        <v>0</v>
      </c>
      <c r="K795" s="23">
        <v>0</v>
      </c>
      <c r="L795" s="23">
        <v>3.06</v>
      </c>
      <c r="M795" s="23" t="s">
        <v>44</v>
      </c>
      <c r="N795" s="25">
        <f t="shared" si="60"/>
        <v>3.06</v>
      </c>
      <c r="O795" s="26">
        <v>180</v>
      </c>
      <c r="P795" s="26">
        <f t="shared" si="61"/>
        <v>550.79999999999995</v>
      </c>
      <c r="Q795" s="23">
        <v>1</v>
      </c>
      <c r="R795" s="23" t="s">
        <v>2766</v>
      </c>
      <c r="S795" s="27"/>
      <c r="T795" s="23" t="s">
        <v>2767</v>
      </c>
      <c r="U795" s="23" t="s">
        <v>2772</v>
      </c>
      <c r="V795" s="24" t="s">
        <v>2775</v>
      </c>
      <c r="W795" s="23" t="s">
        <v>1568</v>
      </c>
      <c r="X795" s="23" t="s">
        <v>206</v>
      </c>
      <c r="Y795" s="23" t="s">
        <v>49</v>
      </c>
      <c r="Z795" s="23">
        <v>12.25</v>
      </c>
      <c r="AA795" s="28">
        <v>100</v>
      </c>
      <c r="AB795" s="26">
        <v>5300</v>
      </c>
      <c r="AC795" s="26">
        <f>Z795*AB795</f>
        <v>64925</v>
      </c>
      <c r="AD795" s="28">
        <v>7</v>
      </c>
      <c r="AE795" s="28">
        <v>18</v>
      </c>
      <c r="AF795" s="26">
        <f>(AC795*(100-AE795))/100</f>
        <v>53238.5</v>
      </c>
      <c r="AG795" s="26">
        <f>P795+AF795</f>
        <v>53789.3</v>
      </c>
      <c r="AH795" s="26">
        <f>(AG795*AA795)/100</f>
        <v>53789.3</v>
      </c>
      <c r="AI795" s="26">
        <f>IF(AF795&lt;=10000000,AF795,10000000)</f>
        <v>53238.5</v>
      </c>
      <c r="AJ795" s="26">
        <f t="shared" si="62"/>
        <v>550.80000000000291</v>
      </c>
      <c r="AK795" s="26">
        <v>0.02</v>
      </c>
      <c r="AL795" s="26">
        <f>ROUND(AJ795*(AK795/100),2)</f>
        <v>0.11</v>
      </c>
    </row>
    <row r="796" spans="1:38" x14ac:dyDescent="0.35">
      <c r="A796" s="23"/>
      <c r="B796" s="24"/>
      <c r="C796" s="23"/>
      <c r="D796" s="23"/>
      <c r="E796" s="23"/>
      <c r="F796" s="23"/>
      <c r="G796" s="24"/>
      <c r="H796" s="23"/>
      <c r="I796" s="23"/>
      <c r="J796" s="23">
        <v>0</v>
      </c>
      <c r="K796" s="23">
        <v>0</v>
      </c>
      <c r="L796" s="23">
        <v>60</v>
      </c>
      <c r="M796" s="23" t="s">
        <v>44</v>
      </c>
      <c r="N796" s="25">
        <f t="shared" si="60"/>
        <v>60</v>
      </c>
      <c r="O796" s="26">
        <v>180</v>
      </c>
      <c r="P796" s="26">
        <f t="shared" si="61"/>
        <v>10800</v>
      </c>
      <c r="Q796" s="23">
        <v>1</v>
      </c>
      <c r="R796" s="23" t="s">
        <v>2776</v>
      </c>
      <c r="S796" s="27"/>
      <c r="T796" s="23" t="s">
        <v>2777</v>
      </c>
      <c r="U796" s="23" t="s">
        <v>2778</v>
      </c>
      <c r="V796" s="24" t="s">
        <v>2779</v>
      </c>
      <c r="W796" s="23" t="s">
        <v>47</v>
      </c>
      <c r="X796" s="23" t="s">
        <v>48</v>
      </c>
      <c r="Y796" s="23" t="s">
        <v>49</v>
      </c>
      <c r="Z796" s="23">
        <v>240</v>
      </c>
      <c r="AA796" s="28">
        <v>100</v>
      </c>
      <c r="AB796" s="26">
        <v>6550</v>
      </c>
      <c r="AC796" s="26">
        <f>Z796*AB796</f>
        <v>1572000</v>
      </c>
      <c r="AD796" s="28">
        <v>14</v>
      </c>
      <c r="AE796" s="28">
        <v>18</v>
      </c>
      <c r="AF796" s="26">
        <f>(AC796*(100-AE796))/100</f>
        <v>1289040</v>
      </c>
      <c r="AG796" s="26">
        <f>P796+AF796</f>
        <v>1299840</v>
      </c>
      <c r="AH796" s="26">
        <f>(AG796*AA796)/100</f>
        <v>1299840</v>
      </c>
      <c r="AI796" s="26">
        <f>IF(AF796&lt;=10000000,AF796,10000000)</f>
        <v>1289040</v>
      </c>
      <c r="AJ796" s="26">
        <f t="shared" si="62"/>
        <v>10800</v>
      </c>
      <c r="AK796" s="26">
        <v>0.02</v>
      </c>
      <c r="AL796" s="26">
        <f>ROUND(AJ796*(AK796/100),2)</f>
        <v>2.16</v>
      </c>
    </row>
    <row r="797" spans="1:38" x14ac:dyDescent="0.35">
      <c r="A797" s="23"/>
      <c r="B797" s="24"/>
      <c r="C797" s="23"/>
      <c r="D797" s="23"/>
      <c r="E797" s="23">
        <v>408</v>
      </c>
      <c r="F797" s="23" t="s">
        <v>2780</v>
      </c>
      <c r="G797" s="24" t="s">
        <v>2781</v>
      </c>
      <c r="H797" s="23" t="s">
        <v>103</v>
      </c>
      <c r="I797" s="23" t="s">
        <v>2782</v>
      </c>
      <c r="J797" s="23">
        <v>9</v>
      </c>
      <c r="K797" s="23">
        <v>0</v>
      </c>
      <c r="L797" s="23">
        <v>32</v>
      </c>
      <c r="M797" s="23" t="s">
        <v>58</v>
      </c>
      <c r="N797" s="25">
        <f t="shared" si="60"/>
        <v>3632</v>
      </c>
      <c r="O797" s="26">
        <v>390</v>
      </c>
      <c r="P797" s="26">
        <f t="shared" si="61"/>
        <v>1416480</v>
      </c>
      <c r="Q797" s="23"/>
      <c r="R797" s="23"/>
      <c r="S797" s="27"/>
      <c r="T797" s="23"/>
      <c r="U797" s="23"/>
      <c r="V797" s="24"/>
      <c r="W797" s="23"/>
      <c r="X797" s="23"/>
      <c r="Y797" s="23"/>
      <c r="Z797" s="23"/>
      <c r="AA797" s="28"/>
      <c r="AB797" s="26"/>
      <c r="AC797" s="26"/>
      <c r="AD797" s="28"/>
      <c r="AE797" s="28"/>
      <c r="AF797" s="26"/>
      <c r="AG797" s="26">
        <f>AF797+P797</f>
        <v>1416480</v>
      </c>
      <c r="AH797" s="26">
        <f>AG797</f>
        <v>1416480</v>
      </c>
      <c r="AI797" s="26">
        <v>0</v>
      </c>
      <c r="AJ797" s="26">
        <f t="shared" si="62"/>
        <v>1416480</v>
      </c>
      <c r="AK797" s="26">
        <v>0.01</v>
      </c>
      <c r="AL797" s="26">
        <f>AJ797*(AK797/100)</f>
        <v>141.648</v>
      </c>
    </row>
    <row r="798" spans="1:38" x14ac:dyDescent="0.35">
      <c r="A798" s="23"/>
      <c r="B798" s="24"/>
      <c r="C798" s="23"/>
      <c r="D798" s="23"/>
      <c r="E798" s="23">
        <v>409</v>
      </c>
      <c r="F798" s="23" t="s">
        <v>2783</v>
      </c>
      <c r="G798" s="24" t="s">
        <v>2784</v>
      </c>
      <c r="H798" s="23" t="s">
        <v>103</v>
      </c>
      <c r="I798" s="23" t="s">
        <v>2785</v>
      </c>
      <c r="J798" s="23">
        <v>7</v>
      </c>
      <c r="K798" s="23">
        <v>0</v>
      </c>
      <c r="L798" s="23">
        <v>87</v>
      </c>
      <c r="M798" s="23" t="s">
        <v>58</v>
      </c>
      <c r="N798" s="25">
        <f t="shared" si="60"/>
        <v>2887</v>
      </c>
      <c r="O798" s="26">
        <v>230</v>
      </c>
      <c r="P798" s="26">
        <f t="shared" si="61"/>
        <v>664010</v>
      </c>
      <c r="Q798" s="23"/>
      <c r="R798" s="23"/>
      <c r="S798" s="27"/>
      <c r="T798" s="23"/>
      <c r="U798" s="23"/>
      <c r="V798" s="24"/>
      <c r="W798" s="23"/>
      <c r="X798" s="23"/>
      <c r="Y798" s="23"/>
      <c r="Z798" s="23"/>
      <c r="AA798" s="28"/>
      <c r="AB798" s="26"/>
      <c r="AC798" s="26"/>
      <c r="AD798" s="28"/>
      <c r="AE798" s="28"/>
      <c r="AF798" s="26"/>
      <c r="AG798" s="26">
        <f>AF798+P798</f>
        <v>664010</v>
      </c>
      <c r="AH798" s="26">
        <f>AG798</f>
        <v>664010</v>
      </c>
      <c r="AI798" s="26">
        <v>0</v>
      </c>
      <c r="AJ798" s="26">
        <f t="shared" si="62"/>
        <v>664010</v>
      </c>
      <c r="AK798" s="26">
        <v>0.01</v>
      </c>
      <c r="AL798" s="26">
        <f>AJ798*(AK798/100)</f>
        <v>66.400999999999996</v>
      </c>
    </row>
    <row r="799" spans="1:38" x14ac:dyDescent="0.35">
      <c r="A799" s="23"/>
      <c r="B799" s="24"/>
      <c r="C799" s="23"/>
      <c r="D799" s="23"/>
      <c r="E799" s="23"/>
      <c r="F799" s="23"/>
      <c r="G799" s="24"/>
      <c r="H799" s="23"/>
      <c r="I799" s="23"/>
      <c r="J799" s="23"/>
      <c r="K799" s="23"/>
      <c r="L799" s="23"/>
      <c r="M799" s="23"/>
      <c r="N799" s="25"/>
      <c r="O799" s="26"/>
      <c r="P799" s="26"/>
      <c r="Q799" s="23"/>
      <c r="R799" s="23"/>
      <c r="S799" s="27"/>
      <c r="T799" s="23"/>
      <c r="U799" s="23"/>
      <c r="V799" s="24"/>
      <c r="W799" s="23"/>
      <c r="X799" s="23"/>
      <c r="Y799" s="23"/>
      <c r="Z799" s="23"/>
      <c r="AA799" s="28"/>
      <c r="AB799" s="26"/>
      <c r="AC799" s="26"/>
      <c r="AD799" s="28"/>
      <c r="AE799" s="28"/>
      <c r="AF799" s="26"/>
      <c r="AG799" s="26" t="s">
        <v>50</v>
      </c>
      <c r="AH799" s="26">
        <f>SUM(AH793:AH798)</f>
        <v>3999058</v>
      </c>
      <c r="AI799" s="26"/>
      <c r="AJ799" s="26">
        <f>SUM(AJ793:AJ798)</f>
        <v>2121710</v>
      </c>
      <c r="AK799" s="26"/>
      <c r="AL799" s="26">
        <f>SUM(AL793:AL798)</f>
        <v>216.29899999999998</v>
      </c>
    </row>
    <row r="800" spans="1:38" x14ac:dyDescent="0.35">
      <c r="A800" s="23" t="s">
        <v>2786</v>
      </c>
      <c r="B800" s="24"/>
      <c r="C800" s="23" t="s">
        <v>2787</v>
      </c>
      <c r="D800" s="23" t="s">
        <v>2788</v>
      </c>
      <c r="E800" s="23">
        <v>410</v>
      </c>
      <c r="F800" s="23" t="s">
        <v>2789</v>
      </c>
      <c r="G800" s="24" t="s">
        <v>2790</v>
      </c>
      <c r="H800" s="23" t="s">
        <v>42</v>
      </c>
      <c r="I800" s="23" t="s">
        <v>2791</v>
      </c>
      <c r="J800" s="23">
        <v>7</v>
      </c>
      <c r="K800" s="23">
        <v>3</v>
      </c>
      <c r="L800" s="23">
        <v>64</v>
      </c>
      <c r="M800" s="23" t="s">
        <v>58</v>
      </c>
      <c r="N800" s="25">
        <f>((J800*400)+(K800*100))+L800</f>
        <v>3164</v>
      </c>
      <c r="O800" s="26">
        <v>280</v>
      </c>
      <c r="P800" s="26">
        <f>N800*O800</f>
        <v>885920</v>
      </c>
      <c r="Q800" s="23"/>
      <c r="R800" s="23"/>
      <c r="S800" s="27"/>
      <c r="T800" s="23"/>
      <c r="U800" s="23"/>
      <c r="V800" s="24"/>
      <c r="W800" s="23"/>
      <c r="X800" s="23"/>
      <c r="Y800" s="23"/>
      <c r="Z800" s="23"/>
      <c r="AA800" s="28"/>
      <c r="AB800" s="26"/>
      <c r="AC800" s="26"/>
      <c r="AD800" s="28"/>
      <c r="AE800" s="28"/>
      <c r="AF800" s="26"/>
      <c r="AG800" s="26">
        <f>AF800+P800</f>
        <v>885920</v>
      </c>
      <c r="AH800" s="26">
        <f>AG800</f>
        <v>885920</v>
      </c>
      <c r="AI800" s="26">
        <v>50000000</v>
      </c>
      <c r="AJ800" s="26">
        <f>IF((AI800-AH800) &gt; 1,0,IF((AI800-AH800)&lt;0,AH800-AI800,AI800-AH800))</f>
        <v>0</v>
      </c>
      <c r="AK800" s="26">
        <v>0.01</v>
      </c>
      <c r="AL800" s="26">
        <f>AJ800*(AK800/100)</f>
        <v>0</v>
      </c>
    </row>
    <row r="801" spans="1:38" x14ac:dyDescent="0.35">
      <c r="A801" s="23"/>
      <c r="B801" s="24"/>
      <c r="C801" s="23"/>
      <c r="D801" s="23"/>
      <c r="E801" s="23"/>
      <c r="F801" s="23"/>
      <c r="G801" s="24"/>
      <c r="H801" s="23"/>
      <c r="I801" s="23"/>
      <c r="J801" s="23"/>
      <c r="K801" s="23"/>
      <c r="L801" s="23"/>
      <c r="M801" s="23"/>
      <c r="N801" s="25"/>
      <c r="O801" s="26"/>
      <c r="P801" s="26"/>
      <c r="Q801" s="23"/>
      <c r="R801" s="23"/>
      <c r="S801" s="27"/>
      <c r="T801" s="23"/>
      <c r="U801" s="23"/>
      <c r="V801" s="24"/>
      <c r="W801" s="23"/>
      <c r="X801" s="23"/>
      <c r="Y801" s="23"/>
      <c r="Z801" s="23"/>
      <c r="AA801" s="28"/>
      <c r="AB801" s="26"/>
      <c r="AC801" s="26"/>
      <c r="AD801" s="28"/>
      <c r="AE801" s="28"/>
      <c r="AF801" s="26"/>
      <c r="AG801" s="26" t="s">
        <v>50</v>
      </c>
      <c r="AH801" s="26">
        <f>AH800</f>
        <v>885920</v>
      </c>
      <c r="AI801" s="26"/>
      <c r="AJ801" s="26">
        <f>AJ800</f>
        <v>0</v>
      </c>
      <c r="AK801" s="26"/>
      <c r="AL801" s="26">
        <f>AL800</f>
        <v>0</v>
      </c>
    </row>
    <row r="802" spans="1:38" x14ac:dyDescent="0.35">
      <c r="A802" s="23" t="s">
        <v>2792</v>
      </c>
      <c r="B802" s="24" t="s">
        <v>2793</v>
      </c>
      <c r="C802" s="23" t="s">
        <v>2794</v>
      </c>
      <c r="D802" s="23" t="s">
        <v>2795</v>
      </c>
      <c r="E802" s="23">
        <v>411</v>
      </c>
      <c r="F802" s="23" t="s">
        <v>2796</v>
      </c>
      <c r="G802" s="24" t="s">
        <v>2797</v>
      </c>
      <c r="H802" s="23" t="s">
        <v>42</v>
      </c>
      <c r="I802" s="23" t="s">
        <v>2798</v>
      </c>
      <c r="J802" s="23">
        <v>0</v>
      </c>
      <c r="K802" s="23">
        <v>0</v>
      </c>
      <c r="L802" s="23">
        <v>97</v>
      </c>
      <c r="M802" s="23" t="s">
        <v>44</v>
      </c>
      <c r="N802" s="25">
        <f>((J802*400)+(K802*100))+L802</f>
        <v>97</v>
      </c>
      <c r="O802" s="26">
        <v>500</v>
      </c>
      <c r="P802" s="26">
        <f>N802*O802</f>
        <v>48500</v>
      </c>
      <c r="Q802" s="23">
        <v>1</v>
      </c>
      <c r="R802" s="23" t="s">
        <v>2792</v>
      </c>
      <c r="S802" s="27" t="s">
        <v>2793</v>
      </c>
      <c r="T802" s="23" t="s">
        <v>2794</v>
      </c>
      <c r="U802" s="23" t="s">
        <v>2799</v>
      </c>
      <c r="V802" s="24" t="s">
        <v>2800</v>
      </c>
      <c r="W802" s="23" t="s">
        <v>47</v>
      </c>
      <c r="X802" s="23" t="s">
        <v>48</v>
      </c>
      <c r="Y802" s="23" t="s">
        <v>49</v>
      </c>
      <c r="Z802" s="23">
        <v>256</v>
      </c>
      <c r="AA802" s="28">
        <v>100</v>
      </c>
      <c r="AB802" s="26">
        <v>6550</v>
      </c>
      <c r="AC802" s="26">
        <f>Z802*AB802</f>
        <v>1676800</v>
      </c>
      <c r="AD802" s="28">
        <v>32</v>
      </c>
      <c r="AE802" s="28">
        <v>54</v>
      </c>
      <c r="AF802" s="26">
        <f>(AC802*(100-AE802))/100</f>
        <v>771328</v>
      </c>
      <c r="AG802" s="26">
        <f>P802+AF802</f>
        <v>819828</v>
      </c>
      <c r="AH802" s="26">
        <f>(AG802*AA802)/100</f>
        <v>819828</v>
      </c>
      <c r="AI802" s="26">
        <v>50000000</v>
      </c>
      <c r="AJ802" s="26">
        <f>IF((AI802-AH802) &gt; 1,0,IF((AI802-AH802)&lt;0,AH802-AI802,AI802-AH802))</f>
        <v>0</v>
      </c>
      <c r="AK802" s="26">
        <v>0.02</v>
      </c>
      <c r="AL802" s="26">
        <f>ROUND(AJ802*(AK802/100),2)</f>
        <v>0</v>
      </c>
    </row>
    <row r="803" spans="1:38" x14ac:dyDescent="0.35">
      <c r="A803" s="23"/>
      <c r="B803" s="24"/>
      <c r="C803" s="23"/>
      <c r="D803" s="23"/>
      <c r="E803" s="23">
        <v>412</v>
      </c>
      <c r="F803" s="23" t="s">
        <v>2801</v>
      </c>
      <c r="G803" s="24" t="s">
        <v>2802</v>
      </c>
      <c r="H803" s="23" t="s">
        <v>42</v>
      </c>
      <c r="I803" s="23" t="s">
        <v>2803</v>
      </c>
      <c r="J803" s="23">
        <v>21</v>
      </c>
      <c r="K803" s="23">
        <v>3</v>
      </c>
      <c r="L803" s="23">
        <v>63</v>
      </c>
      <c r="M803" s="23" t="s">
        <v>58</v>
      </c>
      <c r="N803" s="25">
        <f>((J803*400)+(K803*100))+L803</f>
        <v>8763</v>
      </c>
      <c r="O803" s="26">
        <v>280</v>
      </c>
      <c r="P803" s="26">
        <f>N803*O803</f>
        <v>2453640</v>
      </c>
      <c r="Q803" s="23"/>
      <c r="R803" s="23"/>
      <c r="S803" s="27"/>
      <c r="T803" s="23"/>
      <c r="U803" s="23"/>
      <c r="V803" s="24"/>
      <c r="W803" s="23"/>
      <c r="X803" s="23"/>
      <c r="Y803" s="23"/>
      <c r="Z803" s="23"/>
      <c r="AA803" s="28"/>
      <c r="AB803" s="26"/>
      <c r="AC803" s="26"/>
      <c r="AD803" s="28"/>
      <c r="AE803" s="28"/>
      <c r="AF803" s="26"/>
      <c r="AG803" s="26">
        <f>AF803+P803</f>
        <v>2453640</v>
      </c>
      <c r="AH803" s="26">
        <f>AG803</f>
        <v>2453640</v>
      </c>
      <c r="AI803" s="26">
        <v>50000000</v>
      </c>
      <c r="AJ803" s="26">
        <f>IF((AI803-AH803) &gt; 1,0,IF((AI803-AH803)&lt;0,AH803-AI803,AI803-AH803))</f>
        <v>0</v>
      </c>
      <c r="AK803" s="26">
        <v>0.01</v>
      </c>
      <c r="AL803" s="26">
        <f>AJ803*(AK803/100)</f>
        <v>0</v>
      </c>
    </row>
    <row r="804" spans="1:38" x14ac:dyDescent="0.35">
      <c r="A804" s="23"/>
      <c r="B804" s="24"/>
      <c r="C804" s="23"/>
      <c r="D804" s="23"/>
      <c r="E804" s="23">
        <v>413</v>
      </c>
      <c r="F804" s="23" t="s">
        <v>2804</v>
      </c>
      <c r="G804" s="24" t="s">
        <v>2805</v>
      </c>
      <c r="H804" s="23" t="s">
        <v>42</v>
      </c>
      <c r="I804" s="23" t="s">
        <v>2806</v>
      </c>
      <c r="J804" s="23">
        <v>1</v>
      </c>
      <c r="K804" s="23">
        <v>2</v>
      </c>
      <c r="L804" s="23">
        <v>38</v>
      </c>
      <c r="M804" s="23" t="s">
        <v>44</v>
      </c>
      <c r="N804" s="25">
        <f>((J804*400)+(K804*100))+L804</f>
        <v>638</v>
      </c>
      <c r="O804" s="26">
        <v>450</v>
      </c>
      <c r="P804" s="26">
        <f>N804*O804</f>
        <v>287100</v>
      </c>
      <c r="Q804" s="23">
        <v>1</v>
      </c>
      <c r="R804" s="23" t="s">
        <v>2792</v>
      </c>
      <c r="S804" s="27" t="s">
        <v>2793</v>
      </c>
      <c r="T804" s="23" t="s">
        <v>2794</v>
      </c>
      <c r="U804" s="23" t="s">
        <v>2799</v>
      </c>
      <c r="V804" s="24" t="s">
        <v>2807</v>
      </c>
      <c r="W804" s="23" t="s">
        <v>47</v>
      </c>
      <c r="X804" s="23" t="s">
        <v>48</v>
      </c>
      <c r="Y804" s="23" t="s">
        <v>49</v>
      </c>
      <c r="Z804" s="23">
        <v>96</v>
      </c>
      <c r="AA804" s="28">
        <v>100</v>
      </c>
      <c r="AB804" s="26">
        <v>6550</v>
      </c>
      <c r="AC804" s="26">
        <f>Z804*AB804</f>
        <v>628800</v>
      </c>
      <c r="AD804" s="28">
        <v>3</v>
      </c>
      <c r="AE804" s="28">
        <v>3</v>
      </c>
      <c r="AF804" s="26">
        <f>(AC804*(100-AE804))/100</f>
        <v>609936</v>
      </c>
      <c r="AG804" s="26">
        <f>P804+AF804</f>
        <v>897036</v>
      </c>
      <c r="AH804" s="26">
        <f>(AG804*AA804)/100</f>
        <v>897036</v>
      </c>
      <c r="AI804" s="26">
        <v>50000000</v>
      </c>
      <c r="AJ804" s="26">
        <f>IF((AI804-AH804) &gt; 1,0,IF((AI804-AH804)&lt;0,AH804-AI804,AI804-AH804))</f>
        <v>0</v>
      </c>
      <c r="AK804" s="26">
        <v>0.02</v>
      </c>
      <c r="AL804" s="26">
        <f>ROUND(AJ804*(AK804/100),2)</f>
        <v>0</v>
      </c>
    </row>
    <row r="805" spans="1:38" x14ac:dyDescent="0.35">
      <c r="A805" s="23"/>
      <c r="B805" s="24"/>
      <c r="C805" s="23"/>
      <c r="D805" s="23"/>
      <c r="E805" s="23"/>
      <c r="F805" s="23"/>
      <c r="G805" s="24"/>
      <c r="H805" s="23"/>
      <c r="I805" s="23"/>
      <c r="J805" s="23"/>
      <c r="K805" s="23"/>
      <c r="L805" s="23"/>
      <c r="M805" s="23"/>
      <c r="N805" s="25"/>
      <c r="O805" s="26"/>
      <c r="P805" s="26"/>
      <c r="Q805" s="23"/>
      <c r="R805" s="23"/>
      <c r="S805" s="27"/>
      <c r="T805" s="23"/>
      <c r="U805" s="23"/>
      <c r="V805" s="24"/>
      <c r="W805" s="23"/>
      <c r="X805" s="23"/>
      <c r="Y805" s="23"/>
      <c r="Z805" s="23"/>
      <c r="AA805" s="28"/>
      <c r="AB805" s="26"/>
      <c r="AC805" s="26"/>
      <c r="AD805" s="28"/>
      <c r="AE805" s="28"/>
      <c r="AF805" s="26"/>
      <c r="AG805" s="26" t="s">
        <v>50</v>
      </c>
      <c r="AH805" s="26">
        <f>SUM(AH802:AH804)</f>
        <v>4170504</v>
      </c>
      <c r="AI805" s="26"/>
      <c r="AJ805" s="26">
        <f>SUM(AJ802:AJ804)</f>
        <v>0</v>
      </c>
      <c r="AK805" s="26"/>
      <c r="AL805" s="26">
        <f>SUM(AL802:AL804)</f>
        <v>0</v>
      </c>
    </row>
    <row r="806" spans="1:38" x14ac:dyDescent="0.35">
      <c r="A806" s="23" t="s">
        <v>2808</v>
      </c>
      <c r="B806" s="24"/>
      <c r="C806" s="23" t="s">
        <v>2809</v>
      </c>
      <c r="D806" s="23" t="s">
        <v>2810</v>
      </c>
      <c r="E806" s="23">
        <v>414</v>
      </c>
      <c r="F806" s="23" t="s">
        <v>2811</v>
      </c>
      <c r="G806" s="24" t="s">
        <v>2812</v>
      </c>
      <c r="H806" s="23" t="s">
        <v>103</v>
      </c>
      <c r="I806" s="23" t="s">
        <v>2813</v>
      </c>
      <c r="J806" s="23">
        <v>0</v>
      </c>
      <c r="K806" s="23">
        <v>2</v>
      </c>
      <c r="L806" s="23">
        <v>23</v>
      </c>
      <c r="M806" s="23" t="s">
        <v>58</v>
      </c>
      <c r="N806" s="25">
        <f>((J806*400)+(K806*100))+L806</f>
        <v>223</v>
      </c>
      <c r="O806" s="26">
        <v>500</v>
      </c>
      <c r="P806" s="26">
        <f>N806*O806</f>
        <v>111500</v>
      </c>
      <c r="Q806" s="23"/>
      <c r="R806" s="23"/>
      <c r="S806" s="27"/>
      <c r="T806" s="23"/>
      <c r="U806" s="23"/>
      <c r="V806" s="24"/>
      <c r="W806" s="23"/>
      <c r="X806" s="23"/>
      <c r="Y806" s="23"/>
      <c r="Z806" s="23"/>
      <c r="AA806" s="28"/>
      <c r="AB806" s="26"/>
      <c r="AC806" s="26"/>
      <c r="AD806" s="28"/>
      <c r="AE806" s="28"/>
      <c r="AF806" s="26"/>
      <c r="AG806" s="26">
        <f>AF806+P806</f>
        <v>111500</v>
      </c>
      <c r="AH806" s="26">
        <f>AG806</f>
        <v>111500</v>
      </c>
      <c r="AI806" s="26">
        <v>0</v>
      </c>
      <c r="AJ806" s="26">
        <f>IF((AI806-AH806) &gt; 1,0,IF((AI806-AH806)&lt;0,AH806-AI806,AI806-AH806))</f>
        <v>111500</v>
      </c>
      <c r="AK806" s="26">
        <v>0.01</v>
      </c>
      <c r="AL806" s="26">
        <f>AJ806*(AK806/100)</f>
        <v>11.15</v>
      </c>
    </row>
    <row r="807" spans="1:38" x14ac:dyDescent="0.35">
      <c r="A807" s="23"/>
      <c r="B807" s="24"/>
      <c r="C807" s="23"/>
      <c r="D807" s="23"/>
      <c r="E807" s="23"/>
      <c r="F807" s="23"/>
      <c r="G807" s="24"/>
      <c r="H807" s="23"/>
      <c r="I807" s="23"/>
      <c r="J807" s="23"/>
      <c r="K807" s="23"/>
      <c r="L807" s="23"/>
      <c r="M807" s="23"/>
      <c r="N807" s="25"/>
      <c r="O807" s="26"/>
      <c r="P807" s="26"/>
      <c r="Q807" s="23"/>
      <c r="R807" s="23"/>
      <c r="S807" s="27"/>
      <c r="T807" s="23"/>
      <c r="U807" s="23"/>
      <c r="V807" s="24"/>
      <c r="W807" s="23"/>
      <c r="X807" s="23"/>
      <c r="Y807" s="23"/>
      <c r="Z807" s="23"/>
      <c r="AA807" s="28"/>
      <c r="AB807" s="26"/>
      <c r="AC807" s="26"/>
      <c r="AD807" s="28"/>
      <c r="AE807" s="28"/>
      <c r="AF807" s="26"/>
      <c r="AG807" s="26" t="s">
        <v>50</v>
      </c>
      <c r="AH807" s="26">
        <f>AH806</f>
        <v>111500</v>
      </c>
      <c r="AI807" s="26"/>
      <c r="AJ807" s="26">
        <f>AJ806</f>
        <v>111500</v>
      </c>
      <c r="AK807" s="26"/>
      <c r="AL807" s="26">
        <f>AL806</f>
        <v>11.15</v>
      </c>
    </row>
    <row r="808" spans="1:38" x14ac:dyDescent="0.35">
      <c r="A808" s="23" t="s">
        <v>2814</v>
      </c>
      <c r="B808" s="24" t="s">
        <v>2815</v>
      </c>
      <c r="C808" s="23" t="s">
        <v>2816</v>
      </c>
      <c r="D808" s="23" t="s">
        <v>2817</v>
      </c>
      <c r="E808" s="23">
        <v>415</v>
      </c>
      <c r="F808" s="23" t="s">
        <v>2818</v>
      </c>
      <c r="G808" s="24" t="s">
        <v>2819</v>
      </c>
      <c r="H808" s="23" t="s">
        <v>42</v>
      </c>
      <c r="I808" s="23" t="s">
        <v>2820</v>
      </c>
      <c r="J808" s="23">
        <v>0</v>
      </c>
      <c r="K808" s="23">
        <v>3</v>
      </c>
      <c r="L808" s="23">
        <v>78</v>
      </c>
      <c r="M808" s="23" t="s">
        <v>58</v>
      </c>
      <c r="N808" s="25">
        <f>((J808*400)+(K808*100))+L808</f>
        <v>378</v>
      </c>
      <c r="O808" s="26">
        <v>450</v>
      </c>
      <c r="P808" s="26">
        <f>N808*O808</f>
        <v>170100</v>
      </c>
      <c r="Q808" s="23"/>
      <c r="R808" s="23"/>
      <c r="S808" s="27"/>
      <c r="T808" s="23"/>
      <c r="U808" s="23"/>
      <c r="V808" s="24"/>
      <c r="W808" s="23"/>
      <c r="X808" s="23"/>
      <c r="Y808" s="23"/>
      <c r="Z808" s="23"/>
      <c r="AA808" s="28"/>
      <c r="AB808" s="26"/>
      <c r="AC808" s="26"/>
      <c r="AD808" s="28"/>
      <c r="AE808" s="28"/>
      <c r="AF808" s="26"/>
      <c r="AG808" s="26">
        <f>AF808+P808</f>
        <v>170100</v>
      </c>
      <c r="AH808" s="26">
        <f>AG808</f>
        <v>170100</v>
      </c>
      <c r="AI808" s="26">
        <v>50000000</v>
      </c>
      <c r="AJ808" s="26">
        <f>IF((AI808-AH808) &gt; 1,0,IF((AI808-AH808)&lt;0,AH808-AI808,AI808-AH808))</f>
        <v>0</v>
      </c>
      <c r="AK808" s="26">
        <v>0.01</v>
      </c>
      <c r="AL808" s="26">
        <f>AJ808*(AK808/100)</f>
        <v>0</v>
      </c>
    </row>
    <row r="809" spans="1:38" x14ac:dyDescent="0.35">
      <c r="A809" s="23"/>
      <c r="B809" s="24"/>
      <c r="C809" s="23"/>
      <c r="D809" s="23"/>
      <c r="E809" s="23">
        <v>416</v>
      </c>
      <c r="F809" s="23" t="s">
        <v>2821</v>
      </c>
      <c r="G809" s="24" t="s">
        <v>2822</v>
      </c>
      <c r="H809" s="23" t="s">
        <v>42</v>
      </c>
      <c r="I809" s="23" t="s">
        <v>2823</v>
      </c>
      <c r="J809" s="23">
        <v>3</v>
      </c>
      <c r="K809" s="23">
        <v>1</v>
      </c>
      <c r="L809" s="23">
        <v>53</v>
      </c>
      <c r="M809" s="23" t="s">
        <v>58</v>
      </c>
      <c r="N809" s="25">
        <f>((J809*400)+(K809*100))+L809</f>
        <v>1353</v>
      </c>
      <c r="O809" s="26">
        <v>380</v>
      </c>
      <c r="P809" s="26">
        <f>N809*O809</f>
        <v>514140</v>
      </c>
      <c r="Q809" s="23"/>
      <c r="R809" s="23"/>
      <c r="S809" s="27"/>
      <c r="T809" s="23"/>
      <c r="U809" s="23"/>
      <c r="V809" s="24"/>
      <c r="W809" s="23"/>
      <c r="X809" s="23"/>
      <c r="Y809" s="23"/>
      <c r="Z809" s="23"/>
      <c r="AA809" s="28"/>
      <c r="AB809" s="26"/>
      <c r="AC809" s="26"/>
      <c r="AD809" s="28"/>
      <c r="AE809" s="28"/>
      <c r="AF809" s="26"/>
      <c r="AG809" s="26">
        <f>AF809+P809</f>
        <v>514140</v>
      </c>
      <c r="AH809" s="26">
        <f>AG809</f>
        <v>514140</v>
      </c>
      <c r="AI809" s="26">
        <v>50000000</v>
      </c>
      <c r="AJ809" s="26">
        <f>IF((AI809-AH809) &gt; 1,0,IF((AI809-AH809)&lt;0,AH809-AI809,AI809-AH809))</f>
        <v>0</v>
      </c>
      <c r="AK809" s="26">
        <v>0.01</v>
      </c>
      <c r="AL809" s="26">
        <f>AJ809*(AK809/100)</f>
        <v>0</v>
      </c>
    </row>
    <row r="810" spans="1:38" x14ac:dyDescent="0.35">
      <c r="A810" s="23"/>
      <c r="B810" s="24"/>
      <c r="C810" s="23"/>
      <c r="D810" s="23"/>
      <c r="E810" s="23">
        <v>417</v>
      </c>
      <c r="F810" s="23" t="s">
        <v>2824</v>
      </c>
      <c r="G810" s="24" t="s">
        <v>2825</v>
      </c>
      <c r="H810" s="23" t="s">
        <v>437</v>
      </c>
      <c r="I810" s="23" t="s">
        <v>2826</v>
      </c>
      <c r="J810" s="23">
        <v>5</v>
      </c>
      <c r="K810" s="23">
        <v>0</v>
      </c>
      <c r="L810" s="23">
        <v>84</v>
      </c>
      <c r="M810" s="23" t="s">
        <v>58</v>
      </c>
      <c r="N810" s="25">
        <f>((J810*400)+(K810*100))+L810</f>
        <v>2084</v>
      </c>
      <c r="O810" s="26">
        <v>180</v>
      </c>
      <c r="P810" s="26">
        <f>N810*O810</f>
        <v>375120</v>
      </c>
      <c r="Q810" s="23"/>
      <c r="R810" s="23"/>
      <c r="S810" s="27"/>
      <c r="T810" s="23"/>
      <c r="U810" s="23"/>
      <c r="V810" s="24"/>
      <c r="W810" s="23"/>
      <c r="X810" s="23"/>
      <c r="Y810" s="23"/>
      <c r="Z810" s="23"/>
      <c r="AA810" s="28"/>
      <c r="AB810" s="26"/>
      <c r="AC810" s="26"/>
      <c r="AD810" s="28"/>
      <c r="AE810" s="28"/>
      <c r="AF810" s="26"/>
      <c r="AG810" s="26">
        <f>AF810+P810</f>
        <v>375120</v>
      </c>
      <c r="AH810" s="26">
        <f>AG810</f>
        <v>375120</v>
      </c>
      <c r="AI810" s="26">
        <v>0</v>
      </c>
      <c r="AJ810" s="26">
        <f>IF((AI810-AH810) &gt; 1,0,IF((AI810-AH810)&lt;0,AH810-AI810,AI810-AH810))</f>
        <v>375120</v>
      </c>
      <c r="AK810" s="26">
        <v>0.01</v>
      </c>
      <c r="AL810" s="26">
        <f>AJ810*(AK810/100)</f>
        <v>37.512</v>
      </c>
    </row>
    <row r="811" spans="1:38" x14ac:dyDescent="0.35">
      <c r="A811" s="23"/>
      <c r="B811" s="24"/>
      <c r="C811" s="23"/>
      <c r="D811" s="23"/>
      <c r="E811" s="23">
        <v>418</v>
      </c>
      <c r="F811" s="23" t="s">
        <v>2827</v>
      </c>
      <c r="G811" s="24" t="s">
        <v>2828</v>
      </c>
      <c r="H811" s="23" t="s">
        <v>437</v>
      </c>
      <c r="I811" s="23" t="s">
        <v>2829</v>
      </c>
      <c r="J811" s="23">
        <v>8</v>
      </c>
      <c r="K811" s="23">
        <v>0</v>
      </c>
      <c r="L811" s="23">
        <v>29</v>
      </c>
      <c r="M811" s="23" t="s">
        <v>58</v>
      </c>
      <c r="N811" s="25">
        <f>((J811*400)+(K811*100))+L811</f>
        <v>3229</v>
      </c>
      <c r="O811" s="26">
        <v>180</v>
      </c>
      <c r="P811" s="26">
        <f>N811*O811</f>
        <v>581220</v>
      </c>
      <c r="Q811" s="23"/>
      <c r="R811" s="23"/>
      <c r="S811" s="27"/>
      <c r="T811" s="23"/>
      <c r="U811" s="23"/>
      <c r="V811" s="24"/>
      <c r="W811" s="23"/>
      <c r="X811" s="23"/>
      <c r="Y811" s="23"/>
      <c r="Z811" s="23"/>
      <c r="AA811" s="28"/>
      <c r="AB811" s="26"/>
      <c r="AC811" s="26"/>
      <c r="AD811" s="28"/>
      <c r="AE811" s="28"/>
      <c r="AF811" s="26"/>
      <c r="AG811" s="26">
        <f>AF811+P811</f>
        <v>581220</v>
      </c>
      <c r="AH811" s="26">
        <f>AG811</f>
        <v>581220</v>
      </c>
      <c r="AI811" s="26">
        <v>0</v>
      </c>
      <c r="AJ811" s="26">
        <f>IF((AI811-AH811) &gt; 1,0,IF((AI811-AH811)&lt;0,AH811-AI811,AI811-AH811))</f>
        <v>581220</v>
      </c>
      <c r="AK811" s="26">
        <v>0.01</v>
      </c>
      <c r="AL811" s="26">
        <f>AJ811*(AK811/100)</f>
        <v>58.122</v>
      </c>
    </row>
    <row r="812" spans="1:38" x14ac:dyDescent="0.35">
      <c r="A812" s="23"/>
      <c r="B812" s="24"/>
      <c r="C812" s="23"/>
      <c r="D812" s="23"/>
      <c r="E812" s="23"/>
      <c r="F812" s="23"/>
      <c r="G812" s="24"/>
      <c r="H812" s="23"/>
      <c r="I812" s="23"/>
      <c r="J812" s="23"/>
      <c r="K812" s="23"/>
      <c r="L812" s="23"/>
      <c r="M812" s="23"/>
      <c r="N812" s="25"/>
      <c r="O812" s="26"/>
      <c r="P812" s="26"/>
      <c r="Q812" s="23"/>
      <c r="R812" s="23"/>
      <c r="S812" s="27"/>
      <c r="T812" s="23"/>
      <c r="U812" s="23"/>
      <c r="V812" s="24"/>
      <c r="W812" s="23"/>
      <c r="X812" s="23"/>
      <c r="Y812" s="23"/>
      <c r="Z812" s="23"/>
      <c r="AA812" s="28"/>
      <c r="AB812" s="26"/>
      <c r="AC812" s="26"/>
      <c r="AD812" s="28"/>
      <c r="AE812" s="28"/>
      <c r="AF812" s="26"/>
      <c r="AG812" s="26" t="s">
        <v>50</v>
      </c>
      <c r="AH812" s="26">
        <f>SUM(AH808:AH811)</f>
        <v>1640580</v>
      </c>
      <c r="AI812" s="26"/>
      <c r="AJ812" s="26">
        <f>SUM(AJ808:AJ811)</f>
        <v>956340</v>
      </c>
      <c r="AK812" s="26"/>
      <c r="AL812" s="26">
        <f>SUM(AL808:AL811)</f>
        <v>95.634</v>
      </c>
    </row>
    <row r="813" spans="1:38" x14ac:dyDescent="0.35">
      <c r="A813" s="23" t="s">
        <v>2830</v>
      </c>
      <c r="B813" s="24" t="s">
        <v>2831</v>
      </c>
      <c r="C813" s="23" t="s">
        <v>2832</v>
      </c>
      <c r="D813" s="23" t="s">
        <v>2833</v>
      </c>
      <c r="E813" s="23">
        <v>419</v>
      </c>
      <c r="F813" s="23" t="s">
        <v>2834</v>
      </c>
      <c r="G813" s="24" t="s">
        <v>2835</v>
      </c>
      <c r="H813" s="23" t="s">
        <v>42</v>
      </c>
      <c r="I813" s="23" t="s">
        <v>2836</v>
      </c>
      <c r="J813" s="23">
        <v>1</v>
      </c>
      <c r="K813" s="23">
        <v>1</v>
      </c>
      <c r="L813" s="23">
        <v>42</v>
      </c>
      <c r="M813" s="23" t="s">
        <v>58</v>
      </c>
      <c r="N813" s="25">
        <f>((J813*400)+(K813*100))+L813</f>
        <v>542</v>
      </c>
      <c r="O813" s="26">
        <v>390</v>
      </c>
      <c r="P813" s="26">
        <f>N813*O813</f>
        <v>211380</v>
      </c>
      <c r="Q813" s="23"/>
      <c r="R813" s="23"/>
      <c r="S813" s="27"/>
      <c r="T813" s="23"/>
      <c r="U813" s="23"/>
      <c r="V813" s="24"/>
      <c r="W813" s="23"/>
      <c r="X813" s="23"/>
      <c r="Y813" s="23"/>
      <c r="Z813" s="23"/>
      <c r="AA813" s="28"/>
      <c r="AB813" s="26"/>
      <c r="AC813" s="26"/>
      <c r="AD813" s="28"/>
      <c r="AE813" s="28"/>
      <c r="AF813" s="26"/>
      <c r="AG813" s="26">
        <f>AF813+P813</f>
        <v>211380</v>
      </c>
      <c r="AH813" s="26">
        <f>AG813</f>
        <v>211380</v>
      </c>
      <c r="AI813" s="26">
        <v>50000000</v>
      </c>
      <c r="AJ813" s="26">
        <f>IF((AI813-AH813) &gt; 1,0,IF((AI813-AH813)&lt;0,AH813-AI813,AI813-AH813))</f>
        <v>0</v>
      </c>
      <c r="AK813" s="26">
        <v>0.01</v>
      </c>
      <c r="AL813" s="26">
        <f>AJ813*(AK813/100)</f>
        <v>0</v>
      </c>
    </row>
    <row r="814" spans="1:38" x14ac:dyDescent="0.35">
      <c r="A814" s="23"/>
      <c r="B814" s="24"/>
      <c r="C814" s="23"/>
      <c r="D814" s="23"/>
      <c r="E814" s="23"/>
      <c r="F814" s="23"/>
      <c r="G814" s="24"/>
      <c r="H814" s="23"/>
      <c r="I814" s="23"/>
      <c r="J814" s="23"/>
      <c r="K814" s="23"/>
      <c r="L814" s="23"/>
      <c r="M814" s="23"/>
      <c r="N814" s="25"/>
      <c r="O814" s="26"/>
      <c r="P814" s="26"/>
      <c r="Q814" s="23"/>
      <c r="R814" s="23"/>
      <c r="S814" s="27"/>
      <c r="T814" s="23"/>
      <c r="U814" s="23"/>
      <c r="V814" s="24"/>
      <c r="W814" s="23"/>
      <c r="X814" s="23"/>
      <c r="Y814" s="23"/>
      <c r="Z814" s="23"/>
      <c r="AA814" s="28"/>
      <c r="AB814" s="26"/>
      <c r="AC814" s="26"/>
      <c r="AD814" s="28"/>
      <c r="AE814" s="28"/>
      <c r="AF814" s="26"/>
      <c r="AG814" s="26" t="s">
        <v>50</v>
      </c>
      <c r="AH814" s="26">
        <f>AH813</f>
        <v>211380</v>
      </c>
      <c r="AI814" s="26"/>
      <c r="AJ814" s="26">
        <f>AJ813</f>
        <v>0</v>
      </c>
      <c r="AK814" s="26"/>
      <c r="AL814" s="26">
        <f>AL813</f>
        <v>0</v>
      </c>
    </row>
    <row r="815" spans="1:38" x14ac:dyDescent="0.35">
      <c r="A815" s="23" t="s">
        <v>2837</v>
      </c>
      <c r="B815" s="24" t="s">
        <v>2838</v>
      </c>
      <c r="C815" s="23" t="s">
        <v>2839</v>
      </c>
      <c r="D815" s="23" t="s">
        <v>2840</v>
      </c>
      <c r="E815" s="23">
        <v>420</v>
      </c>
      <c r="F815" s="23" t="s">
        <v>2841</v>
      </c>
      <c r="G815" s="24" t="s">
        <v>2842</v>
      </c>
      <c r="H815" s="23" t="s">
        <v>42</v>
      </c>
      <c r="I815" s="23" t="s">
        <v>2843</v>
      </c>
      <c r="J815" s="23">
        <v>0</v>
      </c>
      <c r="K815" s="23">
        <v>0</v>
      </c>
      <c r="L815" s="23">
        <v>18</v>
      </c>
      <c r="M815" s="23" t="s">
        <v>44</v>
      </c>
      <c r="N815" s="25">
        <f>((J815*400)+(K815*100))+L815</f>
        <v>18</v>
      </c>
      <c r="O815" s="26">
        <v>500</v>
      </c>
      <c r="P815" s="26">
        <f>N815*O815</f>
        <v>9000</v>
      </c>
      <c r="Q815" s="23">
        <v>1</v>
      </c>
      <c r="R815" s="23" t="s">
        <v>2837</v>
      </c>
      <c r="S815" s="27" t="s">
        <v>2838</v>
      </c>
      <c r="T815" s="23" t="s">
        <v>2839</v>
      </c>
      <c r="U815" s="23" t="s">
        <v>2844</v>
      </c>
      <c r="V815" s="24" t="s">
        <v>2845</v>
      </c>
      <c r="W815" s="23" t="s">
        <v>47</v>
      </c>
      <c r="X815" s="23" t="s">
        <v>48</v>
      </c>
      <c r="Y815" s="23" t="s">
        <v>49</v>
      </c>
      <c r="Z815" s="23">
        <v>72</v>
      </c>
      <c r="AA815" s="28">
        <v>100</v>
      </c>
      <c r="AB815" s="26">
        <v>6550</v>
      </c>
      <c r="AC815" s="26">
        <f>Z815*AB815</f>
        <v>471600</v>
      </c>
      <c r="AD815" s="28">
        <v>32</v>
      </c>
      <c r="AE815" s="28">
        <v>54</v>
      </c>
      <c r="AF815" s="26">
        <f>(AC815*(100-AE815))/100</f>
        <v>216936</v>
      </c>
      <c r="AG815" s="26">
        <f>P815+AF815</f>
        <v>225936</v>
      </c>
      <c r="AH815" s="26">
        <f>(AG815*AA815)/100</f>
        <v>225936</v>
      </c>
      <c r="AI815" s="26">
        <v>50000000</v>
      </c>
      <c r="AJ815" s="26">
        <f>IF((AI815-AH815) &gt; 1,0,IF((AI815-AH815)&lt;0,AH815-AI815,AI815-AH815))</f>
        <v>0</v>
      </c>
      <c r="AK815" s="26">
        <v>0.02</v>
      </c>
      <c r="AL815" s="26">
        <f>ROUND(AJ815*(AK815/100),2)</f>
        <v>0</v>
      </c>
    </row>
    <row r="816" spans="1:38" x14ac:dyDescent="0.35">
      <c r="A816" s="23"/>
      <c r="B816" s="24"/>
      <c r="C816" s="23"/>
      <c r="D816" s="23"/>
      <c r="E816" s="23"/>
      <c r="F816" s="23"/>
      <c r="G816" s="24"/>
      <c r="H816" s="23"/>
      <c r="I816" s="23"/>
      <c r="J816" s="23">
        <v>0</v>
      </c>
      <c r="K816" s="23">
        <v>0</v>
      </c>
      <c r="L816" s="23">
        <v>2.25</v>
      </c>
      <c r="M816" s="23" t="s">
        <v>44</v>
      </c>
      <c r="N816" s="25">
        <f>((J816*400)+(K816*100))+L816</f>
        <v>2.25</v>
      </c>
      <c r="O816" s="26">
        <v>500</v>
      </c>
      <c r="P816" s="26">
        <f>N816*O816</f>
        <v>1125</v>
      </c>
      <c r="Q816" s="23">
        <v>1</v>
      </c>
      <c r="R816" s="23" t="s">
        <v>2837</v>
      </c>
      <c r="S816" s="27" t="s">
        <v>2838</v>
      </c>
      <c r="T816" s="23" t="s">
        <v>2839</v>
      </c>
      <c r="U816" s="23" t="s">
        <v>2844</v>
      </c>
      <c r="V816" s="24" t="s">
        <v>2846</v>
      </c>
      <c r="W816" s="23" t="s">
        <v>47</v>
      </c>
      <c r="X816" s="23" t="s">
        <v>48</v>
      </c>
      <c r="Y816" s="23" t="s">
        <v>49</v>
      </c>
      <c r="Z816" s="23">
        <v>9</v>
      </c>
      <c r="AA816" s="28">
        <v>100</v>
      </c>
      <c r="AB816" s="26">
        <v>6550</v>
      </c>
      <c r="AC816" s="26">
        <f>Z816*AB816</f>
        <v>58950</v>
      </c>
      <c r="AD816" s="28">
        <v>7</v>
      </c>
      <c r="AE816" s="28">
        <v>7</v>
      </c>
      <c r="AF816" s="26">
        <f>(AC816*(100-AE816))/100</f>
        <v>54823.5</v>
      </c>
      <c r="AG816" s="26">
        <f>P816+AF816</f>
        <v>55948.5</v>
      </c>
      <c r="AH816" s="26">
        <f>(AG816*AA816)/100</f>
        <v>55948.5</v>
      </c>
      <c r="AI816" s="26">
        <v>50000000</v>
      </c>
      <c r="AJ816" s="26">
        <f>IF((AI816-AH816) &gt; 1,0,IF((AI816-AH816)&lt;0,AH816-AI816,AI816-AH816))</f>
        <v>0</v>
      </c>
      <c r="AK816" s="26">
        <v>0.02</v>
      </c>
      <c r="AL816" s="26">
        <f>ROUND(AJ816*(AK816/100),2)</f>
        <v>0</v>
      </c>
    </row>
    <row r="817" spans="1:39" x14ac:dyDescent="0.35">
      <c r="A817" s="23"/>
      <c r="B817" s="24"/>
      <c r="C817" s="23"/>
      <c r="D817" s="23"/>
      <c r="E817" s="23"/>
      <c r="F817" s="23"/>
      <c r="G817" s="24"/>
      <c r="H817" s="23"/>
      <c r="I817" s="23"/>
      <c r="J817" s="23">
        <v>0</v>
      </c>
      <c r="K817" s="23">
        <v>0</v>
      </c>
      <c r="L817" s="23">
        <v>16</v>
      </c>
      <c r="M817" s="23" t="s">
        <v>44</v>
      </c>
      <c r="N817" s="25">
        <f>((J817*400)+(K817*100))+L817</f>
        <v>16</v>
      </c>
      <c r="O817" s="26">
        <v>500</v>
      </c>
      <c r="P817" s="26">
        <f>N817*O817</f>
        <v>8000</v>
      </c>
      <c r="Q817" s="23">
        <v>1</v>
      </c>
      <c r="R817" s="23" t="s">
        <v>2837</v>
      </c>
      <c r="S817" s="27" t="s">
        <v>2838</v>
      </c>
      <c r="T817" s="23" t="s">
        <v>2839</v>
      </c>
      <c r="U817" s="23" t="s">
        <v>2844</v>
      </c>
      <c r="V817" s="24" t="s">
        <v>2847</v>
      </c>
      <c r="W817" s="23" t="s">
        <v>47</v>
      </c>
      <c r="X817" s="23" t="s">
        <v>48</v>
      </c>
      <c r="Y817" s="23" t="s">
        <v>49</v>
      </c>
      <c r="Z817" s="23">
        <v>64</v>
      </c>
      <c r="AA817" s="28">
        <v>100</v>
      </c>
      <c r="AB817" s="26">
        <v>6550</v>
      </c>
      <c r="AC817" s="26">
        <f>Z817*AB817</f>
        <v>419200</v>
      </c>
      <c r="AD817" s="28">
        <v>7</v>
      </c>
      <c r="AE817" s="28">
        <v>7</v>
      </c>
      <c r="AF817" s="26">
        <f>(AC817*(100-AE817))/100</f>
        <v>389856</v>
      </c>
      <c r="AG817" s="26">
        <f>P817+AF817</f>
        <v>397856</v>
      </c>
      <c r="AH817" s="26">
        <f>(AG817*AA817)/100</f>
        <v>397856</v>
      </c>
      <c r="AI817" s="26">
        <v>50000000</v>
      </c>
      <c r="AJ817" s="26">
        <f>IF((AI817-AH817) &gt; 1,0,IF((AI817-AH817)&lt;0,AH817-AI817,AI817-AH817))</f>
        <v>0</v>
      </c>
      <c r="AK817" s="26">
        <v>0.02</v>
      </c>
      <c r="AL817" s="26">
        <f>ROUND(AJ817*(AK817/100),2)</f>
        <v>0</v>
      </c>
    </row>
    <row r="818" spans="1:39" x14ac:dyDescent="0.35">
      <c r="A818" s="23"/>
      <c r="B818" s="24"/>
      <c r="C818" s="23"/>
      <c r="D818" s="23"/>
      <c r="E818" s="23"/>
      <c r="F818" s="23"/>
      <c r="G818" s="24"/>
      <c r="H818" s="23"/>
      <c r="I818" s="23"/>
      <c r="J818" s="23">
        <v>0</v>
      </c>
      <c r="K818" s="23">
        <v>0</v>
      </c>
      <c r="L818" s="23">
        <v>20</v>
      </c>
      <c r="M818" s="23" t="s">
        <v>44</v>
      </c>
      <c r="N818" s="25">
        <f>((J818*400)+(K818*100))+L818</f>
        <v>20</v>
      </c>
      <c r="O818" s="26">
        <v>500</v>
      </c>
      <c r="P818" s="26">
        <f>N818*O818</f>
        <v>10000</v>
      </c>
      <c r="Q818" s="23">
        <v>1</v>
      </c>
      <c r="R818" s="23" t="s">
        <v>2837</v>
      </c>
      <c r="S818" s="27" t="s">
        <v>2838</v>
      </c>
      <c r="T818" s="23" t="s">
        <v>2839</v>
      </c>
      <c r="U818" s="23" t="s">
        <v>2844</v>
      </c>
      <c r="V818" s="24" t="s">
        <v>2848</v>
      </c>
      <c r="W818" s="23" t="s">
        <v>47</v>
      </c>
      <c r="X818" s="23" t="s">
        <v>48</v>
      </c>
      <c r="Y818" s="23" t="s">
        <v>49</v>
      </c>
      <c r="Z818" s="23">
        <v>80</v>
      </c>
      <c r="AA818" s="28">
        <v>100</v>
      </c>
      <c r="AB818" s="26">
        <v>6550</v>
      </c>
      <c r="AC818" s="26">
        <f>Z818*AB818</f>
        <v>524000</v>
      </c>
      <c r="AD818" s="28">
        <v>7</v>
      </c>
      <c r="AE818" s="28">
        <v>7</v>
      </c>
      <c r="AF818" s="26">
        <f>(AC818*(100-AE818))/100</f>
        <v>487320</v>
      </c>
      <c r="AG818" s="26">
        <f>P818+AF818</f>
        <v>497320</v>
      </c>
      <c r="AH818" s="26">
        <f>(AG818*AA818)/100</f>
        <v>497320</v>
      </c>
      <c r="AI818" s="26">
        <v>50000000</v>
      </c>
      <c r="AJ818" s="26">
        <f>IF((AI818-AH818) &gt; 1,0,IF((AI818-AH818)&lt;0,AH818-AI818,AI818-AH818))</f>
        <v>0</v>
      </c>
      <c r="AK818" s="26">
        <v>0.02</v>
      </c>
      <c r="AL818" s="26">
        <f>ROUND(AJ818*(AK818/100),2)</f>
        <v>0</v>
      </c>
    </row>
    <row r="819" spans="1:39" x14ac:dyDescent="0.35">
      <c r="A819" s="23"/>
      <c r="B819" s="24"/>
      <c r="C819" s="23"/>
      <c r="D819" s="23"/>
      <c r="E819" s="23"/>
      <c r="F819" s="23"/>
      <c r="G819" s="24"/>
      <c r="H819" s="23"/>
      <c r="I819" s="23"/>
      <c r="J819" s="23"/>
      <c r="K819" s="23"/>
      <c r="L819" s="23"/>
      <c r="M819" s="23"/>
      <c r="N819" s="25"/>
      <c r="O819" s="26"/>
      <c r="P819" s="26"/>
      <c r="Q819" s="23"/>
      <c r="R819" s="23"/>
      <c r="S819" s="27"/>
      <c r="T819" s="23"/>
      <c r="U819" s="23"/>
      <c r="V819" s="24"/>
      <c r="W819" s="23"/>
      <c r="X819" s="23"/>
      <c r="Y819" s="23"/>
      <c r="Z819" s="23"/>
      <c r="AA819" s="28"/>
      <c r="AB819" s="26"/>
      <c r="AC819" s="26"/>
      <c r="AD819" s="28"/>
      <c r="AE819" s="28"/>
      <c r="AF819" s="26"/>
      <c r="AG819" s="26" t="s">
        <v>50</v>
      </c>
      <c r="AH819" s="26">
        <f>SUM(AH815:AH818)</f>
        <v>1177060.5</v>
      </c>
      <c r="AI819" s="26"/>
      <c r="AJ819" s="26">
        <f>SUM(AJ815:AJ818)</f>
        <v>0</v>
      </c>
      <c r="AK819" s="26"/>
      <c r="AL819" s="26">
        <f>SUM(AL815:AL818)</f>
        <v>0</v>
      </c>
    </row>
    <row r="820" spans="1:39" x14ac:dyDescent="0.35">
      <c r="A820" s="23" t="s">
        <v>2849</v>
      </c>
      <c r="B820" s="24" t="s">
        <v>2850</v>
      </c>
      <c r="C820" s="23" t="s">
        <v>2851</v>
      </c>
      <c r="D820" s="23" t="s">
        <v>2852</v>
      </c>
      <c r="E820" s="23">
        <v>421</v>
      </c>
      <c r="F820" s="23" t="s">
        <v>2853</v>
      </c>
      <c r="G820" s="24" t="s">
        <v>2854</v>
      </c>
      <c r="H820" s="23" t="s">
        <v>42</v>
      </c>
      <c r="I820" s="23" t="s">
        <v>2855</v>
      </c>
      <c r="J820" s="23">
        <v>0</v>
      </c>
      <c r="K820" s="23">
        <v>1</v>
      </c>
      <c r="L820" s="23">
        <v>32</v>
      </c>
      <c r="M820" s="23" t="s">
        <v>44</v>
      </c>
      <c r="N820" s="25">
        <f>((J820*400)+(K820*100))+L820</f>
        <v>132</v>
      </c>
      <c r="O820" s="26">
        <v>1750</v>
      </c>
      <c r="P820" s="26">
        <f>N820*O820</f>
        <v>231000</v>
      </c>
      <c r="Q820" s="23">
        <v>1</v>
      </c>
      <c r="R820" s="23" t="s">
        <v>2849</v>
      </c>
      <c r="S820" s="27" t="s">
        <v>2850</v>
      </c>
      <c r="T820" s="23" t="s">
        <v>2851</v>
      </c>
      <c r="U820" s="23" t="s">
        <v>2856</v>
      </c>
      <c r="V820" s="24" t="s">
        <v>2857</v>
      </c>
      <c r="W820" s="23" t="s">
        <v>47</v>
      </c>
      <c r="X820" s="23" t="s">
        <v>48</v>
      </c>
      <c r="Y820" s="23" t="s">
        <v>49</v>
      </c>
      <c r="Z820" s="23">
        <v>240</v>
      </c>
      <c r="AA820" s="28">
        <v>100</v>
      </c>
      <c r="AB820" s="26">
        <v>6550</v>
      </c>
      <c r="AC820" s="26">
        <f>Z820*AB820</f>
        <v>1572000</v>
      </c>
      <c r="AD820" s="28">
        <v>22</v>
      </c>
      <c r="AE820" s="28">
        <v>34</v>
      </c>
      <c r="AF820" s="26">
        <f>(AC820*(100-AE820))/100</f>
        <v>1037520</v>
      </c>
      <c r="AG820" s="26">
        <f>P820+AF820</f>
        <v>1268520</v>
      </c>
      <c r="AH820" s="26">
        <f>(AG820*AA820)/100</f>
        <v>1268520</v>
      </c>
      <c r="AI820" s="26">
        <v>50000000</v>
      </c>
      <c r="AJ820" s="26">
        <f>IF((AI820-AH820) &gt; 1,0,IF((AI820-AH820)&lt;0,AH820-AI820,AI820-AH820))</f>
        <v>0</v>
      </c>
      <c r="AK820" s="26">
        <v>0.02</v>
      </c>
      <c r="AL820" s="26">
        <f>ROUND(AJ820*(AK820/100),2)</f>
        <v>0</v>
      </c>
    </row>
    <row r="821" spans="1:39" x14ac:dyDescent="0.35">
      <c r="A821" s="23"/>
      <c r="B821" s="24"/>
      <c r="C821" s="23"/>
      <c r="D821" s="23"/>
      <c r="E821" s="23"/>
      <c r="F821" s="23"/>
      <c r="G821" s="24"/>
      <c r="H821" s="23"/>
      <c r="I821" s="23"/>
      <c r="J821" s="23">
        <v>0</v>
      </c>
      <c r="K821" s="23">
        <v>0</v>
      </c>
      <c r="L821" s="23">
        <v>60</v>
      </c>
      <c r="M821" s="23" t="s">
        <v>44</v>
      </c>
      <c r="N821" s="25">
        <f>((J821*400)+(K821*100))+L821</f>
        <v>60</v>
      </c>
      <c r="O821" s="26">
        <v>1750</v>
      </c>
      <c r="P821" s="26">
        <f>N821*O821</f>
        <v>105000</v>
      </c>
      <c r="Q821" s="23">
        <v>1</v>
      </c>
      <c r="R821" s="23" t="s">
        <v>2849</v>
      </c>
      <c r="S821" s="27" t="s">
        <v>2850</v>
      </c>
      <c r="T821" s="23" t="s">
        <v>2851</v>
      </c>
      <c r="U821" s="23" t="s">
        <v>2856</v>
      </c>
      <c r="V821" s="24" t="s">
        <v>2858</v>
      </c>
      <c r="W821" s="23" t="s">
        <v>47</v>
      </c>
      <c r="X821" s="23" t="s">
        <v>48</v>
      </c>
      <c r="Y821" s="23" t="s">
        <v>49</v>
      </c>
      <c r="Z821" s="23">
        <v>240</v>
      </c>
      <c r="AA821" s="28">
        <v>100</v>
      </c>
      <c r="AB821" s="26">
        <v>6550</v>
      </c>
      <c r="AC821" s="26">
        <f>Z821*AB821</f>
        <v>1572000</v>
      </c>
      <c r="AD821" s="28">
        <v>22</v>
      </c>
      <c r="AE821" s="28">
        <v>34</v>
      </c>
      <c r="AF821" s="26">
        <f>(AC821*(100-AE821))/100</f>
        <v>1037520</v>
      </c>
      <c r="AG821" s="26">
        <f>P821+AF821</f>
        <v>1142520</v>
      </c>
      <c r="AH821" s="26">
        <f>(AG821*AA821)/100</f>
        <v>1142520</v>
      </c>
      <c r="AI821" s="26">
        <v>50000000</v>
      </c>
      <c r="AJ821" s="26">
        <f>IF((AI821-AH821) &gt; 1,0,IF((AI821-AH821)&lt;0,AH821-AI821,AI821-AH821))</f>
        <v>0</v>
      </c>
      <c r="AK821" s="26">
        <v>0.02</v>
      </c>
      <c r="AL821" s="26">
        <f>ROUND(AJ821*(AK821/100),2)</f>
        <v>0</v>
      </c>
    </row>
    <row r="822" spans="1:39" x14ac:dyDescent="0.35">
      <c r="A822" s="23"/>
      <c r="B822" s="24"/>
      <c r="C822" s="23"/>
      <c r="D822" s="23"/>
      <c r="E822" s="23"/>
      <c r="F822" s="23"/>
      <c r="G822" s="24"/>
      <c r="H822" s="23"/>
      <c r="I822" s="23"/>
      <c r="J822" s="23"/>
      <c r="K822" s="23"/>
      <c r="L822" s="23"/>
      <c r="M822" s="23"/>
      <c r="N822" s="25"/>
      <c r="O822" s="26"/>
      <c r="P822" s="26"/>
      <c r="Q822" s="23"/>
      <c r="R822" s="23"/>
      <c r="S822" s="27"/>
      <c r="T822" s="23"/>
      <c r="U822" s="23"/>
      <c r="V822" s="24"/>
      <c r="W822" s="23"/>
      <c r="X822" s="23"/>
      <c r="Y822" s="23"/>
      <c r="Z822" s="23"/>
      <c r="AA822" s="28"/>
      <c r="AB822" s="26"/>
      <c r="AC822" s="26"/>
      <c r="AD822" s="28"/>
      <c r="AE822" s="28"/>
      <c r="AF822" s="26"/>
      <c r="AG822" s="26" t="s">
        <v>50</v>
      </c>
      <c r="AH822" s="26">
        <f>SUM(AH820:AH821)</f>
        <v>2411040</v>
      </c>
      <c r="AI822" s="26"/>
      <c r="AJ822" s="26">
        <f>SUM(AJ820:AJ821)</f>
        <v>0</v>
      </c>
      <c r="AK822" s="26"/>
      <c r="AL822" s="26">
        <f>SUM(AL820:AL821)</f>
        <v>0</v>
      </c>
    </row>
    <row r="823" spans="1:39" x14ac:dyDescent="0.35">
      <c r="A823" s="23" t="s">
        <v>2859</v>
      </c>
      <c r="B823" s="24" t="s">
        <v>2860</v>
      </c>
      <c r="C823" s="23" t="s">
        <v>2861</v>
      </c>
      <c r="D823" s="23" t="s">
        <v>2862</v>
      </c>
      <c r="E823" s="23">
        <v>422</v>
      </c>
      <c r="F823" s="23" t="s">
        <v>2863</v>
      </c>
      <c r="G823" s="24" t="s">
        <v>2864</v>
      </c>
      <c r="H823" s="23" t="s">
        <v>42</v>
      </c>
      <c r="I823" s="23" t="s">
        <v>2865</v>
      </c>
      <c r="J823" s="23">
        <v>1</v>
      </c>
      <c r="K823" s="23">
        <v>3</v>
      </c>
      <c r="L823" s="23">
        <v>96</v>
      </c>
      <c r="M823" s="23" t="s">
        <v>58</v>
      </c>
      <c r="N823" s="25">
        <f>((J823*400)+(K823*100))+L823</f>
        <v>796</v>
      </c>
      <c r="O823" s="26">
        <v>450</v>
      </c>
      <c r="P823" s="26">
        <f>N823*O823</f>
        <v>358200</v>
      </c>
      <c r="Q823" s="23"/>
      <c r="R823" s="23"/>
      <c r="S823" s="27"/>
      <c r="T823" s="23"/>
      <c r="U823" s="23"/>
      <c r="V823" s="24"/>
      <c r="W823" s="23"/>
      <c r="X823" s="23"/>
      <c r="Y823" s="23"/>
      <c r="Z823" s="23"/>
      <c r="AA823" s="28"/>
      <c r="AB823" s="26"/>
      <c r="AC823" s="26"/>
      <c r="AD823" s="28"/>
      <c r="AE823" s="28"/>
      <c r="AF823" s="26"/>
      <c r="AG823" s="26">
        <f>AF823+P823</f>
        <v>358200</v>
      </c>
      <c r="AH823" s="26">
        <f>AG823</f>
        <v>358200</v>
      </c>
      <c r="AI823" s="26">
        <v>50000000</v>
      </c>
      <c r="AJ823" s="26">
        <f>IF((AI823-AH823) &gt; 1,0,IF((AI823-AH823)&lt;0,AH823-AI823,AI823-AH823))</f>
        <v>0</v>
      </c>
      <c r="AK823" s="26">
        <v>0.01</v>
      </c>
      <c r="AL823" s="26">
        <f>AJ823*(AK823/100)</f>
        <v>0</v>
      </c>
    </row>
    <row r="824" spans="1:39" x14ac:dyDescent="0.35">
      <c r="A824" s="23"/>
      <c r="B824" s="24"/>
      <c r="C824" s="23"/>
      <c r="D824" s="23"/>
      <c r="E824" s="23"/>
      <c r="F824" s="23"/>
      <c r="G824" s="24"/>
      <c r="H824" s="23"/>
      <c r="I824" s="23"/>
      <c r="J824" s="23"/>
      <c r="K824" s="23"/>
      <c r="L824" s="23"/>
      <c r="M824" s="23"/>
      <c r="N824" s="25"/>
      <c r="O824" s="26"/>
      <c r="P824" s="26"/>
      <c r="Q824" s="23"/>
      <c r="R824" s="23"/>
      <c r="S824" s="27"/>
      <c r="T824" s="23"/>
      <c r="U824" s="23"/>
      <c r="V824" s="24"/>
      <c r="W824" s="23"/>
      <c r="X824" s="23"/>
      <c r="Y824" s="23"/>
      <c r="Z824" s="23"/>
      <c r="AA824" s="28"/>
      <c r="AB824" s="26"/>
      <c r="AC824" s="26"/>
      <c r="AD824" s="28"/>
      <c r="AE824" s="28"/>
      <c r="AF824" s="26"/>
      <c r="AG824" s="26" t="s">
        <v>50</v>
      </c>
      <c r="AH824" s="26">
        <f>AH823</f>
        <v>358200</v>
      </c>
      <c r="AI824" s="26"/>
      <c r="AJ824" s="26">
        <f>AJ823</f>
        <v>0</v>
      </c>
      <c r="AK824" s="26"/>
      <c r="AL824" s="26">
        <f>AL823</f>
        <v>0</v>
      </c>
    </row>
    <row r="825" spans="1:39" x14ac:dyDescent="0.35">
      <c r="A825" s="23" t="s">
        <v>2866</v>
      </c>
      <c r="B825" s="24"/>
      <c r="C825" s="23" t="s">
        <v>2867</v>
      </c>
      <c r="D825" s="23" t="s">
        <v>2868</v>
      </c>
      <c r="E825" s="23">
        <v>423</v>
      </c>
      <c r="F825" s="23" t="s">
        <v>2869</v>
      </c>
      <c r="G825" s="24" t="s">
        <v>2870</v>
      </c>
      <c r="H825" s="23" t="s">
        <v>103</v>
      </c>
      <c r="I825" s="23" t="s">
        <v>2871</v>
      </c>
      <c r="J825" s="23">
        <v>5</v>
      </c>
      <c r="K825" s="23">
        <v>1</v>
      </c>
      <c r="L825" s="23">
        <v>20</v>
      </c>
      <c r="M825" s="23" t="s">
        <v>58</v>
      </c>
      <c r="N825" s="25">
        <f>((J825*400)+(K825*100))+L825</f>
        <v>2120</v>
      </c>
      <c r="O825" s="26">
        <v>180</v>
      </c>
      <c r="P825" s="26">
        <f>N825*O825</f>
        <v>381600</v>
      </c>
      <c r="Q825" s="23"/>
      <c r="R825" s="23"/>
      <c r="S825" s="27"/>
      <c r="T825" s="23"/>
      <c r="U825" s="23"/>
      <c r="V825" s="24"/>
      <c r="W825" s="23"/>
      <c r="X825" s="23"/>
      <c r="Y825" s="23"/>
      <c r="Z825" s="23"/>
      <c r="AA825" s="28"/>
      <c r="AB825" s="26"/>
      <c r="AC825" s="26"/>
      <c r="AD825" s="28"/>
      <c r="AE825" s="28"/>
      <c r="AF825" s="26"/>
      <c r="AG825" s="26">
        <f>AF825+P825</f>
        <v>381600</v>
      </c>
      <c r="AH825" s="26">
        <f>AG825</f>
        <v>381600</v>
      </c>
      <c r="AI825" s="26">
        <v>0</v>
      </c>
      <c r="AJ825" s="26">
        <f>IF((AI825-AH825) &gt; 1,0,IF((AI825-AH825)&lt;0,AH825-AI825,AI825-AH825))</f>
        <v>381600</v>
      </c>
      <c r="AK825" s="26">
        <v>0.01</v>
      </c>
      <c r="AL825" s="26">
        <f>AJ825*(AK825/100)</f>
        <v>38.160000000000004</v>
      </c>
    </row>
    <row r="826" spans="1:39" x14ac:dyDescent="0.35">
      <c r="A826" s="23"/>
      <c r="B826" s="24"/>
      <c r="C826" s="23"/>
      <c r="D826" s="23"/>
      <c r="E826" s="23">
        <v>424</v>
      </c>
      <c r="F826" s="23" t="s">
        <v>2872</v>
      </c>
      <c r="G826" s="24" t="s">
        <v>2873</v>
      </c>
      <c r="H826" s="23" t="s">
        <v>103</v>
      </c>
      <c r="I826" s="23" t="s">
        <v>2874</v>
      </c>
      <c r="J826" s="23">
        <v>6</v>
      </c>
      <c r="K826" s="23">
        <v>0</v>
      </c>
      <c r="L826" s="23">
        <v>40</v>
      </c>
      <c r="M826" s="23" t="s">
        <v>58</v>
      </c>
      <c r="N826" s="25">
        <f>((J826*400)+(K826*100))+L826</f>
        <v>2440</v>
      </c>
      <c r="O826" s="26">
        <v>340</v>
      </c>
      <c r="P826" s="26">
        <f>N826*O826</f>
        <v>829600</v>
      </c>
      <c r="Q826" s="23"/>
      <c r="R826" s="23"/>
      <c r="S826" s="27"/>
      <c r="T826" s="23"/>
      <c r="U826" s="23"/>
      <c r="V826" s="24"/>
      <c r="W826" s="23"/>
      <c r="X826" s="23"/>
      <c r="Y826" s="23"/>
      <c r="Z826" s="23"/>
      <c r="AA826" s="28"/>
      <c r="AB826" s="26"/>
      <c r="AC826" s="26"/>
      <c r="AD826" s="28"/>
      <c r="AE826" s="28"/>
      <c r="AF826" s="26"/>
      <c r="AG826" s="26">
        <f>AF826+P826</f>
        <v>829600</v>
      </c>
      <c r="AH826" s="26">
        <f>AG826</f>
        <v>829600</v>
      </c>
      <c r="AI826" s="26">
        <v>0</v>
      </c>
      <c r="AJ826" s="26">
        <f>IF((AI826-AH826) &gt; 1,0,IF((AI826-AH826)&lt;0,AH826-AI826,AI826-AH826))</f>
        <v>829600</v>
      </c>
      <c r="AK826" s="26">
        <v>0.01</v>
      </c>
      <c r="AL826" s="26">
        <f>AJ826*(AK826/100)</f>
        <v>82.960000000000008</v>
      </c>
    </row>
    <row r="827" spans="1:39" x14ac:dyDescent="0.35">
      <c r="A827" s="23"/>
      <c r="B827" s="24"/>
      <c r="C827" s="23"/>
      <c r="D827" s="23"/>
      <c r="E827" s="23">
        <v>425</v>
      </c>
      <c r="F827" s="23" t="s">
        <v>2875</v>
      </c>
      <c r="G827" s="24" t="s">
        <v>2876</v>
      </c>
      <c r="H827" s="23" t="s">
        <v>129</v>
      </c>
      <c r="I827" s="23" t="s">
        <v>2877</v>
      </c>
      <c r="J827" s="23">
        <v>3</v>
      </c>
      <c r="K827" s="23">
        <v>0</v>
      </c>
      <c r="L827" s="23">
        <v>83</v>
      </c>
      <c r="M827" s="23" t="s">
        <v>391</v>
      </c>
      <c r="N827" s="25">
        <f>((J827*400)+(K827*100))+L827</f>
        <v>1283</v>
      </c>
      <c r="O827" s="26">
        <v>1750</v>
      </c>
      <c r="P827" s="26">
        <f>N827*O827</f>
        <v>2245250</v>
      </c>
      <c r="Q827" s="23">
        <v>1</v>
      </c>
      <c r="R827" s="23" t="s">
        <v>2878</v>
      </c>
      <c r="S827" s="27"/>
      <c r="T827" s="23" t="s">
        <v>2879</v>
      </c>
      <c r="U827" s="23" t="s">
        <v>2880</v>
      </c>
      <c r="V827" s="24" t="s">
        <v>2881</v>
      </c>
      <c r="W827" s="23" t="s">
        <v>47</v>
      </c>
      <c r="X827" s="23" t="s">
        <v>206</v>
      </c>
      <c r="Y827" s="23" t="s">
        <v>49</v>
      </c>
      <c r="Z827" s="23">
        <v>140.80000000000001</v>
      </c>
      <c r="AA827" s="28">
        <v>79.64</v>
      </c>
      <c r="AB827" s="26">
        <v>6550</v>
      </c>
      <c r="AC827" s="26">
        <f>Z827*AB827</f>
        <v>922240.00000000012</v>
      </c>
      <c r="AD827" s="28">
        <v>52</v>
      </c>
      <c r="AE827" s="28">
        <v>85</v>
      </c>
      <c r="AF827" s="26">
        <f>(AC827*(100-AE827))/100</f>
        <v>138336.00000000003</v>
      </c>
      <c r="AG827" s="26">
        <f>P827+AF827+AF828</f>
        <v>2418956</v>
      </c>
      <c r="AH827" s="26">
        <f>(AG827*AA827)/100</f>
        <v>1926456.5584</v>
      </c>
      <c r="AI827" s="26">
        <f>IF(AF827&lt;=10000000,AF827,10000000)</f>
        <v>138336.00000000003</v>
      </c>
      <c r="AJ827" s="26">
        <f>IF((AI827-AH827) &gt; 1,0,IF((AI827-AH827)&lt;0,AH827-AI827,AI827-AH827))</f>
        <v>1788120.5584</v>
      </c>
      <c r="AK827" s="26">
        <v>0.02</v>
      </c>
      <c r="AL827" s="26">
        <f>ROUND(AJ827*(AK827/100),2)</f>
        <v>357.62</v>
      </c>
      <c r="AM827" s="3" t="s">
        <v>404</v>
      </c>
    </row>
    <row r="828" spans="1:39" x14ac:dyDescent="0.35">
      <c r="A828" s="23"/>
      <c r="B828" s="24"/>
      <c r="C828" s="23"/>
      <c r="D828" s="23"/>
      <c r="E828" s="23"/>
      <c r="F828" s="23"/>
      <c r="G828" s="24"/>
      <c r="H828" s="23"/>
      <c r="I828" s="23"/>
      <c r="J828" s="23"/>
      <c r="K828" s="23"/>
      <c r="L828" s="23"/>
      <c r="M828" s="23"/>
      <c r="N828" s="25"/>
      <c r="O828" s="26"/>
      <c r="P828" s="26"/>
      <c r="Q828" s="23"/>
      <c r="R828" s="23"/>
      <c r="S828" s="27"/>
      <c r="T828" s="23"/>
      <c r="U828" s="23"/>
      <c r="V828" s="24"/>
      <c r="W828" s="23"/>
      <c r="X828" s="23"/>
      <c r="Y828" s="23" t="s">
        <v>254</v>
      </c>
      <c r="Z828" s="23">
        <v>36</v>
      </c>
      <c r="AA828" s="28">
        <v>20.36</v>
      </c>
      <c r="AB828" s="26">
        <v>6550</v>
      </c>
      <c r="AC828" s="26">
        <f>Z828*AB828</f>
        <v>235800</v>
      </c>
      <c r="AD828" s="28">
        <v>52</v>
      </c>
      <c r="AE828" s="28">
        <v>85</v>
      </c>
      <c r="AF828" s="26">
        <f>(AC828*(100-AE828))/100</f>
        <v>35370</v>
      </c>
      <c r="AG828" s="26">
        <f>P827+AF827+AF828</f>
        <v>2418956</v>
      </c>
      <c r="AH828" s="26">
        <f>(AG828*AA828)/100</f>
        <v>492499.44159999996</v>
      </c>
      <c r="AI828" s="26">
        <v>0</v>
      </c>
      <c r="AJ828" s="26">
        <f>IF((AI828-AH828) &gt; 1,0,IF((AI828-AH828)&lt;0,AH828-AI828,AI828-AH828))</f>
        <v>492499.44159999996</v>
      </c>
      <c r="AK828" s="26">
        <v>0.3</v>
      </c>
      <c r="AL828" s="26">
        <f>ROUND(AJ828*(AK828/100),2)</f>
        <v>1477.5</v>
      </c>
    </row>
    <row r="829" spans="1:39" x14ac:dyDescent="0.35">
      <c r="A829" s="23"/>
      <c r="B829" s="24"/>
      <c r="C829" s="23"/>
      <c r="D829" s="23"/>
      <c r="E829" s="23"/>
      <c r="F829" s="23"/>
      <c r="G829" s="24"/>
      <c r="H829" s="23"/>
      <c r="I829" s="23"/>
      <c r="J829" s="23">
        <v>0</v>
      </c>
      <c r="K829" s="23">
        <v>0</v>
      </c>
      <c r="L829" s="23">
        <v>9</v>
      </c>
      <c r="M829" s="23" t="s">
        <v>44</v>
      </c>
      <c r="N829" s="25">
        <f>((J829*400)+(K829*100))+L829</f>
        <v>9</v>
      </c>
      <c r="O829" s="26">
        <v>1750</v>
      </c>
      <c r="P829" s="26">
        <f>N829*O829</f>
        <v>15750</v>
      </c>
      <c r="Q829" s="23">
        <v>1</v>
      </c>
      <c r="R829" s="23" t="s">
        <v>2882</v>
      </c>
      <c r="S829" s="27"/>
      <c r="T829" s="23" t="s">
        <v>2883</v>
      </c>
      <c r="U829" s="23" t="s">
        <v>2884</v>
      </c>
      <c r="V829" s="24" t="s">
        <v>2885</v>
      </c>
      <c r="W829" s="23" t="s">
        <v>47</v>
      </c>
      <c r="X829" s="23" t="s">
        <v>206</v>
      </c>
      <c r="Y829" s="23" t="s">
        <v>49</v>
      </c>
      <c r="Z829" s="23">
        <v>204</v>
      </c>
      <c r="AA829" s="28">
        <v>100</v>
      </c>
      <c r="AB829" s="26">
        <v>6550</v>
      </c>
      <c r="AC829" s="26">
        <f>Z829*AB829</f>
        <v>1336200</v>
      </c>
      <c r="AD829" s="28">
        <v>52</v>
      </c>
      <c r="AE829" s="28">
        <v>85</v>
      </c>
      <c r="AF829" s="26">
        <f>(AC829*(100-AE829))/100</f>
        <v>200430</v>
      </c>
      <c r="AG829" s="26">
        <f>P829+AF829</f>
        <v>216180</v>
      </c>
      <c r="AH829" s="26">
        <f>(AG829*AA829)/100</f>
        <v>216180</v>
      </c>
      <c r="AI829" s="26">
        <f>IF(AF829&lt;=10000000,AF829,10000000)</f>
        <v>200430</v>
      </c>
      <c r="AJ829" s="26">
        <f>IF((AI829-AH829) &gt; 1,0,IF((AI829-AH829)&lt;0,AH829-AI829,AI829-AH829))</f>
        <v>15750</v>
      </c>
      <c r="AK829" s="26">
        <v>0.02</v>
      </c>
      <c r="AL829" s="26">
        <f>ROUND(AJ829*(AK829/100),2)</f>
        <v>3.15</v>
      </c>
      <c r="AM829" s="3" t="s">
        <v>404</v>
      </c>
    </row>
    <row r="830" spans="1:39" x14ac:dyDescent="0.35">
      <c r="A830" s="23"/>
      <c r="B830" s="24"/>
      <c r="C830" s="23"/>
      <c r="D830" s="23"/>
      <c r="E830" s="23"/>
      <c r="F830" s="23"/>
      <c r="G830" s="24"/>
      <c r="H830" s="23"/>
      <c r="I830" s="23"/>
      <c r="J830" s="23"/>
      <c r="K830" s="23"/>
      <c r="L830" s="23"/>
      <c r="M830" s="23"/>
      <c r="N830" s="25"/>
      <c r="O830" s="26"/>
      <c r="P830" s="26"/>
      <c r="Q830" s="23"/>
      <c r="R830" s="23"/>
      <c r="S830" s="27"/>
      <c r="T830" s="23"/>
      <c r="U830" s="23"/>
      <c r="V830" s="24"/>
      <c r="W830" s="23"/>
      <c r="X830" s="23"/>
      <c r="Y830" s="23"/>
      <c r="Z830" s="23"/>
      <c r="AA830" s="28"/>
      <c r="AB830" s="26"/>
      <c r="AC830" s="26"/>
      <c r="AD830" s="28"/>
      <c r="AE830" s="28"/>
      <c r="AF830" s="26"/>
      <c r="AG830" s="26" t="s">
        <v>50</v>
      </c>
      <c r="AH830" s="26">
        <f>SUM(AH825:AH829)</f>
        <v>3846336</v>
      </c>
      <c r="AI830" s="26"/>
      <c r="AJ830" s="26">
        <f>SUM(AJ825:AJ829)</f>
        <v>3507570</v>
      </c>
      <c r="AK830" s="26"/>
      <c r="AL830" s="26">
        <f>SUM(AL825:AL829)</f>
        <v>1959.39</v>
      </c>
    </row>
    <row r="831" spans="1:39" x14ac:dyDescent="0.35">
      <c r="A831" s="23" t="s">
        <v>2886</v>
      </c>
      <c r="B831" s="24" t="s">
        <v>2887</v>
      </c>
      <c r="C831" s="23" t="s">
        <v>2888</v>
      </c>
      <c r="D831" s="23" t="s">
        <v>2889</v>
      </c>
      <c r="E831" s="23">
        <v>426</v>
      </c>
      <c r="F831" s="23" t="s">
        <v>2890</v>
      </c>
      <c r="G831" s="24" t="s">
        <v>2891</v>
      </c>
      <c r="H831" s="23" t="s">
        <v>103</v>
      </c>
      <c r="I831" s="23" t="s">
        <v>2892</v>
      </c>
      <c r="J831" s="23">
        <v>0</v>
      </c>
      <c r="K831" s="23">
        <v>2</v>
      </c>
      <c r="L831" s="23">
        <v>34.97</v>
      </c>
      <c r="M831" s="23" t="s">
        <v>44</v>
      </c>
      <c r="N831" s="25">
        <f>((J831*400)+(K831*100))+L831</f>
        <v>234.97</v>
      </c>
      <c r="O831" s="26">
        <v>500</v>
      </c>
      <c r="P831" s="26">
        <f>N831*O831</f>
        <v>117485</v>
      </c>
      <c r="Q831" s="23">
        <v>1</v>
      </c>
      <c r="R831" s="23" t="s">
        <v>2886</v>
      </c>
      <c r="S831" s="27" t="s">
        <v>2887</v>
      </c>
      <c r="T831" s="23" t="s">
        <v>2888</v>
      </c>
      <c r="U831" s="23" t="s">
        <v>2893</v>
      </c>
      <c r="V831" s="24" t="s">
        <v>2894</v>
      </c>
      <c r="W831" s="23" t="s">
        <v>47</v>
      </c>
      <c r="X831" s="23" t="s">
        <v>206</v>
      </c>
      <c r="Y831" s="23" t="s">
        <v>49</v>
      </c>
      <c r="Z831" s="23">
        <v>162</v>
      </c>
      <c r="AA831" s="28">
        <v>100</v>
      </c>
      <c r="AB831" s="26">
        <v>6550</v>
      </c>
      <c r="AC831" s="26">
        <f>Z831*AB831</f>
        <v>1061100</v>
      </c>
      <c r="AD831" s="28">
        <v>52</v>
      </c>
      <c r="AE831" s="28">
        <v>85</v>
      </c>
      <c r="AF831" s="26">
        <f>(AC831*(100-AE831))/100</f>
        <v>159165</v>
      </c>
      <c r="AG831" s="26">
        <f>P831+AF831</f>
        <v>276650</v>
      </c>
      <c r="AH831" s="26">
        <f>(AG831*AA831)/100</f>
        <v>276650</v>
      </c>
      <c r="AI831" s="26">
        <f>IF(AF831&lt;=10000000,AF831,10000000)</f>
        <v>159165</v>
      </c>
      <c r="AJ831" s="26">
        <f>IF((AI831-AH831) &gt; 1,0,IF((AI831-AH831)&lt;0,AH831-AI831,AI831-AH831))</f>
        <v>117485</v>
      </c>
      <c r="AK831" s="26">
        <v>0.02</v>
      </c>
      <c r="AL831" s="26">
        <f>ROUND(AJ831*(AK831/100),2)</f>
        <v>23.5</v>
      </c>
    </row>
    <row r="832" spans="1:39" x14ac:dyDescent="0.35">
      <c r="A832" s="23"/>
      <c r="B832" s="24"/>
      <c r="C832" s="23"/>
      <c r="D832" s="23"/>
      <c r="E832" s="23"/>
      <c r="F832" s="23"/>
      <c r="G832" s="24"/>
      <c r="H832" s="23"/>
      <c r="I832" s="23"/>
      <c r="J832" s="23">
        <v>0</v>
      </c>
      <c r="K832" s="23">
        <v>0</v>
      </c>
      <c r="L832" s="23">
        <v>29.03</v>
      </c>
      <c r="M832" s="23" t="s">
        <v>44</v>
      </c>
      <c r="N832" s="25">
        <f>((J832*400)+(K832*100))+L832</f>
        <v>29.03</v>
      </c>
      <c r="O832" s="26">
        <v>500</v>
      </c>
      <c r="P832" s="26">
        <f>N832*O832</f>
        <v>14515</v>
      </c>
      <c r="Q832" s="23">
        <v>1</v>
      </c>
      <c r="R832" s="23" t="s">
        <v>2895</v>
      </c>
      <c r="S832" s="27"/>
      <c r="T832" s="23" t="s">
        <v>2896</v>
      </c>
      <c r="U832" s="23" t="s">
        <v>2897</v>
      </c>
      <c r="V832" s="24" t="s">
        <v>2898</v>
      </c>
      <c r="W832" s="23" t="s">
        <v>47</v>
      </c>
      <c r="X832" s="23" t="s">
        <v>48</v>
      </c>
      <c r="Y832" s="23" t="s">
        <v>49</v>
      </c>
      <c r="Z832" s="23">
        <v>116.1</v>
      </c>
      <c r="AA832" s="28">
        <v>100</v>
      </c>
      <c r="AB832" s="26">
        <v>6550</v>
      </c>
      <c r="AC832" s="26">
        <f>Z832*AB832</f>
        <v>760455</v>
      </c>
      <c r="AD832" s="28">
        <v>21</v>
      </c>
      <c r="AE832" s="28">
        <v>32</v>
      </c>
      <c r="AF832" s="26">
        <f>(AC832*(100-AE832))/100</f>
        <v>517109.4</v>
      </c>
      <c r="AG832" s="26">
        <f>P832+AF832</f>
        <v>531624.4</v>
      </c>
      <c r="AH832" s="26">
        <f>(AG832*AA832)/100</f>
        <v>531624.4</v>
      </c>
      <c r="AI832" s="26">
        <f>IF(AF832&lt;=10000000,AF832,10000000)</f>
        <v>517109.4</v>
      </c>
      <c r="AJ832" s="26">
        <f>IF((AI832-AH832) &gt; 1,0,IF((AI832-AH832)&lt;0,AH832-AI832,AI832-AH832))</f>
        <v>14515</v>
      </c>
      <c r="AK832" s="26">
        <v>0.02</v>
      </c>
      <c r="AL832" s="26">
        <f>ROUND(AJ832*(AK832/100),2)</f>
        <v>2.9</v>
      </c>
    </row>
    <row r="833" spans="1:38" x14ac:dyDescent="0.35">
      <c r="A833" s="23"/>
      <c r="B833" s="24"/>
      <c r="C833" s="23"/>
      <c r="D833" s="23"/>
      <c r="E833" s="23">
        <v>427</v>
      </c>
      <c r="F833" s="23" t="s">
        <v>2899</v>
      </c>
      <c r="G833" s="24" t="s">
        <v>2900</v>
      </c>
      <c r="H833" s="23" t="s">
        <v>42</v>
      </c>
      <c r="I833" s="23" t="s">
        <v>2901</v>
      </c>
      <c r="J833" s="23">
        <v>29</v>
      </c>
      <c r="K833" s="23">
        <v>0</v>
      </c>
      <c r="L833" s="23">
        <v>0</v>
      </c>
      <c r="M833" s="23" t="s">
        <v>58</v>
      </c>
      <c r="N833" s="25">
        <f>((J833*400)+(K833*100))+L833</f>
        <v>11600</v>
      </c>
      <c r="O833" s="26">
        <v>280</v>
      </c>
      <c r="P833" s="26">
        <f>N833*O833</f>
        <v>3248000</v>
      </c>
      <c r="Q833" s="23"/>
      <c r="R833" s="23"/>
      <c r="S833" s="27"/>
      <c r="T833" s="23"/>
      <c r="U833" s="23"/>
      <c r="V833" s="24"/>
      <c r="W833" s="23"/>
      <c r="X833" s="23"/>
      <c r="Y833" s="23"/>
      <c r="Z833" s="23"/>
      <c r="AA833" s="28"/>
      <c r="AB833" s="26"/>
      <c r="AC833" s="26"/>
      <c r="AD833" s="28"/>
      <c r="AE833" s="28"/>
      <c r="AF833" s="26"/>
      <c r="AG833" s="26">
        <f>AF833+P833</f>
        <v>3248000</v>
      </c>
      <c r="AH833" s="26">
        <f>AG833</f>
        <v>3248000</v>
      </c>
      <c r="AI833" s="26">
        <v>50000000</v>
      </c>
      <c r="AJ833" s="26">
        <f>IF((AI833-AH833) &gt; 1,0,IF((AI833-AH833)&lt;0,AH833-AI833,AI833-AH833))</f>
        <v>0</v>
      </c>
      <c r="AK833" s="26">
        <v>0.01</v>
      </c>
      <c r="AL833" s="26">
        <f>AJ833*(AK833/100)</f>
        <v>0</v>
      </c>
    </row>
    <row r="834" spans="1:38" x14ac:dyDescent="0.35">
      <c r="A834" s="23"/>
      <c r="B834" s="24"/>
      <c r="C834" s="23"/>
      <c r="D834" s="23"/>
      <c r="E834" s="23"/>
      <c r="F834" s="23"/>
      <c r="G834" s="24"/>
      <c r="H834" s="23"/>
      <c r="I834" s="23"/>
      <c r="J834" s="23"/>
      <c r="K834" s="23"/>
      <c r="L834" s="23"/>
      <c r="M834" s="23"/>
      <c r="N834" s="25"/>
      <c r="O834" s="26"/>
      <c r="P834" s="26"/>
      <c r="Q834" s="23"/>
      <c r="R834" s="23"/>
      <c r="S834" s="27"/>
      <c r="T834" s="23"/>
      <c r="U834" s="23"/>
      <c r="V834" s="24"/>
      <c r="W834" s="23"/>
      <c r="X834" s="23"/>
      <c r="Y834" s="23"/>
      <c r="Z834" s="23"/>
      <c r="AA834" s="28"/>
      <c r="AB834" s="26"/>
      <c r="AC834" s="26"/>
      <c r="AD834" s="28"/>
      <c r="AE834" s="28"/>
      <c r="AF834" s="26"/>
      <c r="AG834" s="26" t="s">
        <v>50</v>
      </c>
      <c r="AH834" s="26">
        <f>SUM(AH831:AH833)</f>
        <v>4056274.4</v>
      </c>
      <c r="AI834" s="26"/>
      <c r="AJ834" s="26">
        <f>SUM(AJ831:AJ833)</f>
        <v>132000</v>
      </c>
      <c r="AK834" s="26"/>
      <c r="AL834" s="26">
        <f>SUM(AL831:AL833)</f>
        <v>26.4</v>
      </c>
    </row>
    <row r="835" spans="1:38" x14ac:dyDescent="0.35">
      <c r="A835" s="23" t="s">
        <v>2902</v>
      </c>
      <c r="B835" s="24" t="s">
        <v>2903</v>
      </c>
      <c r="C835" s="23" t="s">
        <v>2904</v>
      </c>
      <c r="D835" s="23" t="s">
        <v>2905</v>
      </c>
      <c r="E835" s="23">
        <v>428</v>
      </c>
      <c r="F835" s="23" t="s">
        <v>2906</v>
      </c>
      <c r="G835" s="24" t="s">
        <v>2907</v>
      </c>
      <c r="H835" s="23" t="s">
        <v>42</v>
      </c>
      <c r="I835" s="23" t="s">
        <v>2908</v>
      </c>
      <c r="J835" s="23">
        <v>0</v>
      </c>
      <c r="K835" s="23">
        <v>3</v>
      </c>
      <c r="L835" s="23">
        <v>10</v>
      </c>
      <c r="M835" s="23" t="s">
        <v>58</v>
      </c>
      <c r="N835" s="25">
        <f>((J835*400)+(K835*100))+L835</f>
        <v>310</v>
      </c>
      <c r="O835" s="26">
        <v>450</v>
      </c>
      <c r="P835" s="26">
        <f>N835*O835</f>
        <v>139500</v>
      </c>
      <c r="Q835" s="23"/>
      <c r="R835" s="23"/>
      <c r="S835" s="27"/>
      <c r="T835" s="23"/>
      <c r="U835" s="23"/>
      <c r="V835" s="24"/>
      <c r="W835" s="23"/>
      <c r="X835" s="23"/>
      <c r="Y835" s="23"/>
      <c r="Z835" s="23"/>
      <c r="AA835" s="28"/>
      <c r="AB835" s="26"/>
      <c r="AC835" s="26"/>
      <c r="AD835" s="28"/>
      <c r="AE835" s="28"/>
      <c r="AF835" s="26"/>
      <c r="AG835" s="26">
        <f>AF835+P835</f>
        <v>139500</v>
      </c>
      <c r="AH835" s="26">
        <f>AG835</f>
        <v>139500</v>
      </c>
      <c r="AI835" s="26">
        <v>50000000</v>
      </c>
      <c r="AJ835" s="26">
        <f>IF((AI835-AH835) &gt; 1,0,IF((AI835-AH835)&lt;0,AH835-AI835,AI835-AH835))</f>
        <v>0</v>
      </c>
      <c r="AK835" s="26">
        <v>0.01</v>
      </c>
      <c r="AL835" s="26">
        <f>AJ835*(AK835/100)</f>
        <v>0</v>
      </c>
    </row>
    <row r="836" spans="1:38" x14ac:dyDescent="0.35">
      <c r="A836" s="23"/>
      <c r="B836" s="24"/>
      <c r="C836" s="23"/>
      <c r="D836" s="23"/>
      <c r="E836" s="23">
        <v>429</v>
      </c>
      <c r="F836" s="23" t="s">
        <v>2909</v>
      </c>
      <c r="G836" s="24" t="s">
        <v>2910</v>
      </c>
      <c r="H836" s="23" t="s">
        <v>103</v>
      </c>
      <c r="I836" s="23" t="s">
        <v>2911</v>
      </c>
      <c r="J836" s="23">
        <v>5</v>
      </c>
      <c r="K836" s="23">
        <v>0</v>
      </c>
      <c r="L836" s="23">
        <v>55</v>
      </c>
      <c r="M836" s="23" t="s">
        <v>58</v>
      </c>
      <c r="N836" s="25">
        <f>((J836*400)+(K836*100))+L836</f>
        <v>2055</v>
      </c>
      <c r="O836" s="26">
        <v>230</v>
      </c>
      <c r="P836" s="26">
        <f>N836*O836</f>
        <v>472650</v>
      </c>
      <c r="Q836" s="23"/>
      <c r="R836" s="23"/>
      <c r="S836" s="27"/>
      <c r="T836" s="23"/>
      <c r="U836" s="23"/>
      <c r="V836" s="24"/>
      <c r="W836" s="23"/>
      <c r="X836" s="23"/>
      <c r="Y836" s="23"/>
      <c r="Z836" s="23"/>
      <c r="AA836" s="28"/>
      <c r="AB836" s="26"/>
      <c r="AC836" s="26"/>
      <c r="AD836" s="28"/>
      <c r="AE836" s="28"/>
      <c r="AF836" s="26"/>
      <c r="AG836" s="26">
        <f>AF836+P836</f>
        <v>472650</v>
      </c>
      <c r="AH836" s="26">
        <f>AG836</f>
        <v>472650</v>
      </c>
      <c r="AI836" s="26">
        <v>0</v>
      </c>
      <c r="AJ836" s="26">
        <f>IF((AI836-AH836) &gt; 1,0,IF((AI836-AH836)&lt;0,AH836-AI836,AI836-AH836))</f>
        <v>472650</v>
      </c>
      <c r="AK836" s="26">
        <v>0.01</v>
      </c>
      <c r="AL836" s="26">
        <f>AJ836*(AK836/100)</f>
        <v>47.265000000000001</v>
      </c>
    </row>
    <row r="837" spans="1:38" x14ac:dyDescent="0.35">
      <c r="A837" s="23"/>
      <c r="B837" s="24"/>
      <c r="C837" s="23"/>
      <c r="D837" s="23"/>
      <c r="E837" s="23"/>
      <c r="F837" s="23"/>
      <c r="G837" s="24"/>
      <c r="H837" s="23"/>
      <c r="I837" s="23"/>
      <c r="J837" s="23"/>
      <c r="K837" s="23"/>
      <c r="L837" s="23"/>
      <c r="M837" s="23"/>
      <c r="N837" s="25"/>
      <c r="O837" s="26"/>
      <c r="P837" s="26"/>
      <c r="Q837" s="23"/>
      <c r="R837" s="23"/>
      <c r="S837" s="27"/>
      <c r="T837" s="23"/>
      <c r="U837" s="23"/>
      <c r="V837" s="24"/>
      <c r="W837" s="23"/>
      <c r="X837" s="23"/>
      <c r="Y837" s="23"/>
      <c r="Z837" s="23"/>
      <c r="AA837" s="28"/>
      <c r="AB837" s="26"/>
      <c r="AC837" s="26"/>
      <c r="AD837" s="28"/>
      <c r="AE837" s="28"/>
      <c r="AF837" s="26"/>
      <c r="AG837" s="26" t="s">
        <v>50</v>
      </c>
      <c r="AH837" s="26">
        <f>SUM(AH835:AH836)</f>
        <v>612150</v>
      </c>
      <c r="AI837" s="26"/>
      <c r="AJ837" s="26">
        <f>SUM(AJ835:AJ836)</f>
        <v>472650</v>
      </c>
      <c r="AK837" s="26"/>
      <c r="AL837" s="26">
        <f>SUM(AL835:AL836)</f>
        <v>47.265000000000001</v>
      </c>
    </row>
    <row r="838" spans="1:38" x14ac:dyDescent="0.35">
      <c r="A838" s="23" t="s">
        <v>2912</v>
      </c>
      <c r="B838" s="24" t="s">
        <v>2913</v>
      </c>
      <c r="C838" s="23" t="s">
        <v>2914</v>
      </c>
      <c r="D838" s="23" t="s">
        <v>2915</v>
      </c>
      <c r="E838" s="23">
        <v>430</v>
      </c>
      <c r="F838" s="23" t="s">
        <v>2916</v>
      </c>
      <c r="G838" s="24" t="s">
        <v>2917</v>
      </c>
      <c r="H838" s="23" t="s">
        <v>42</v>
      </c>
      <c r="I838" s="23" t="s">
        <v>2918</v>
      </c>
      <c r="J838" s="23">
        <v>5</v>
      </c>
      <c r="K838" s="23">
        <v>2</v>
      </c>
      <c r="L838" s="23">
        <v>91</v>
      </c>
      <c r="M838" s="23" t="s">
        <v>58</v>
      </c>
      <c r="N838" s="25">
        <f>((J838*400)+(K838*100))+L838</f>
        <v>2291</v>
      </c>
      <c r="O838" s="26">
        <v>390</v>
      </c>
      <c r="P838" s="26">
        <f>N838*O838</f>
        <v>893490</v>
      </c>
      <c r="Q838" s="23"/>
      <c r="R838" s="23"/>
      <c r="S838" s="27"/>
      <c r="T838" s="23"/>
      <c r="U838" s="23"/>
      <c r="V838" s="24"/>
      <c r="W838" s="23"/>
      <c r="X838" s="23"/>
      <c r="Y838" s="23"/>
      <c r="Z838" s="23"/>
      <c r="AA838" s="28"/>
      <c r="AB838" s="26"/>
      <c r="AC838" s="26"/>
      <c r="AD838" s="28"/>
      <c r="AE838" s="28"/>
      <c r="AF838" s="26"/>
      <c r="AG838" s="26">
        <f>AF838+P838</f>
        <v>893490</v>
      </c>
      <c r="AH838" s="26">
        <f>AG838</f>
        <v>893490</v>
      </c>
      <c r="AI838" s="26">
        <v>50000000</v>
      </c>
      <c r="AJ838" s="26">
        <f>IF((AI838-AH838) &gt; 1,0,IF((AI838-AH838)&lt;0,AH838-AI838,AI838-AH838))</f>
        <v>0</v>
      </c>
      <c r="AK838" s="26">
        <v>0.01</v>
      </c>
      <c r="AL838" s="26">
        <f>AJ838*(AK838/100)</f>
        <v>0</v>
      </c>
    </row>
    <row r="839" spans="1:38" x14ac:dyDescent="0.35">
      <c r="A839" s="23"/>
      <c r="B839" s="24"/>
      <c r="C839" s="23"/>
      <c r="D839" s="23"/>
      <c r="E839" s="23">
        <v>431</v>
      </c>
      <c r="F839" s="23" t="s">
        <v>2919</v>
      </c>
      <c r="G839" s="24" t="s">
        <v>2920</v>
      </c>
      <c r="H839" s="23" t="s">
        <v>42</v>
      </c>
      <c r="I839" s="23" t="s">
        <v>2921</v>
      </c>
      <c r="J839" s="23">
        <v>2</v>
      </c>
      <c r="K839" s="23">
        <v>1</v>
      </c>
      <c r="L839" s="23">
        <v>6</v>
      </c>
      <c r="M839" s="23" t="s">
        <v>58</v>
      </c>
      <c r="N839" s="25">
        <f>((J839*400)+(K839*100))+L839</f>
        <v>906</v>
      </c>
      <c r="O839" s="26">
        <v>380</v>
      </c>
      <c r="P839" s="26">
        <f>N839*O839</f>
        <v>344280</v>
      </c>
      <c r="Q839" s="23"/>
      <c r="R839" s="23"/>
      <c r="S839" s="27"/>
      <c r="T839" s="23"/>
      <c r="U839" s="23"/>
      <c r="V839" s="24"/>
      <c r="W839" s="23"/>
      <c r="X839" s="23"/>
      <c r="Y839" s="23"/>
      <c r="Z839" s="23"/>
      <c r="AA839" s="28"/>
      <c r="AB839" s="26"/>
      <c r="AC839" s="26"/>
      <c r="AD839" s="28"/>
      <c r="AE839" s="28"/>
      <c r="AF839" s="26"/>
      <c r="AG839" s="26">
        <f>AF839+P839</f>
        <v>344280</v>
      </c>
      <c r="AH839" s="26">
        <f>AG839</f>
        <v>344280</v>
      </c>
      <c r="AI839" s="26">
        <v>50000000</v>
      </c>
      <c r="AJ839" s="26">
        <f>IF((AI839-AH839) &gt; 1,0,IF((AI839-AH839)&lt;0,AH839-AI839,AI839-AH839))</f>
        <v>0</v>
      </c>
      <c r="AK839" s="26">
        <v>0.01</v>
      </c>
      <c r="AL839" s="26">
        <f>AJ839*(AK839/100)</f>
        <v>0</v>
      </c>
    </row>
    <row r="840" spans="1:38" x14ac:dyDescent="0.35">
      <c r="A840" s="23"/>
      <c r="B840" s="24"/>
      <c r="C840" s="23"/>
      <c r="D840" s="23"/>
      <c r="E840" s="23"/>
      <c r="F840" s="23"/>
      <c r="G840" s="24"/>
      <c r="H840" s="23"/>
      <c r="I840" s="23"/>
      <c r="J840" s="23"/>
      <c r="K840" s="23"/>
      <c r="L840" s="23"/>
      <c r="M840" s="23"/>
      <c r="N840" s="25"/>
      <c r="O840" s="26"/>
      <c r="P840" s="26"/>
      <c r="Q840" s="23"/>
      <c r="R840" s="23"/>
      <c r="S840" s="27"/>
      <c r="T840" s="23"/>
      <c r="U840" s="23"/>
      <c r="V840" s="24"/>
      <c r="W840" s="23"/>
      <c r="X840" s="23"/>
      <c r="Y840" s="23"/>
      <c r="Z840" s="23"/>
      <c r="AA840" s="28"/>
      <c r="AB840" s="26"/>
      <c r="AC840" s="26"/>
      <c r="AD840" s="28"/>
      <c r="AE840" s="28"/>
      <c r="AF840" s="26"/>
      <c r="AG840" s="26" t="s">
        <v>50</v>
      </c>
      <c r="AH840" s="26">
        <f>SUM(AH838:AH839)</f>
        <v>1237770</v>
      </c>
      <c r="AI840" s="26"/>
      <c r="AJ840" s="26">
        <f>SUM(AJ838:AJ839)</f>
        <v>0</v>
      </c>
      <c r="AK840" s="26"/>
      <c r="AL840" s="26">
        <f>SUM(AL838:AL839)</f>
        <v>0</v>
      </c>
    </row>
    <row r="841" spans="1:38" x14ac:dyDescent="0.35">
      <c r="A841" s="23" t="s">
        <v>2922</v>
      </c>
      <c r="B841" s="24"/>
      <c r="C841" s="23" t="s">
        <v>2923</v>
      </c>
      <c r="D841" s="23" t="s">
        <v>2570</v>
      </c>
      <c r="E841" s="23">
        <v>432</v>
      </c>
      <c r="F841" s="23" t="s">
        <v>2924</v>
      </c>
      <c r="G841" s="24" t="s">
        <v>2925</v>
      </c>
      <c r="H841" s="23" t="s">
        <v>42</v>
      </c>
      <c r="I841" s="23" t="s">
        <v>2926</v>
      </c>
      <c r="J841" s="23">
        <v>0</v>
      </c>
      <c r="K841" s="23">
        <v>1</v>
      </c>
      <c r="L841" s="23">
        <v>48</v>
      </c>
      <c r="M841" s="23" t="s">
        <v>44</v>
      </c>
      <c r="N841" s="25">
        <f>((J841*400)+(K841*100))+L841</f>
        <v>148</v>
      </c>
      <c r="O841" s="26">
        <v>1750</v>
      </c>
      <c r="P841" s="26">
        <f>N841*O841</f>
        <v>259000</v>
      </c>
      <c r="Q841" s="23">
        <v>1</v>
      </c>
      <c r="R841" s="23" t="s">
        <v>2922</v>
      </c>
      <c r="S841" s="27"/>
      <c r="T841" s="23" t="s">
        <v>2923</v>
      </c>
      <c r="U841" s="23" t="s">
        <v>2927</v>
      </c>
      <c r="V841" s="24" t="s">
        <v>2928</v>
      </c>
      <c r="W841" s="23" t="s">
        <v>47</v>
      </c>
      <c r="X841" s="23" t="s">
        <v>206</v>
      </c>
      <c r="Y841" s="23" t="s">
        <v>49</v>
      </c>
      <c r="Z841" s="23">
        <v>81</v>
      </c>
      <c r="AA841" s="28">
        <v>100</v>
      </c>
      <c r="AB841" s="26">
        <v>6550</v>
      </c>
      <c r="AC841" s="26">
        <f>Z841*AB841</f>
        <v>530550</v>
      </c>
      <c r="AD841" s="28">
        <v>22</v>
      </c>
      <c r="AE841" s="28">
        <v>85</v>
      </c>
      <c r="AF841" s="26">
        <f>(AC841*(100-AE841))/100</f>
        <v>79582.5</v>
      </c>
      <c r="AG841" s="26">
        <f>P841+AF841</f>
        <v>338582.5</v>
      </c>
      <c r="AH841" s="26">
        <f>(AG841*AA841)/100</f>
        <v>338582.5</v>
      </c>
      <c r="AI841" s="26">
        <v>50000000</v>
      </c>
      <c r="AJ841" s="26">
        <f>IF((AI841-AH841) &gt; 1,0,IF((AI841-AH841)&lt;0,AH841-AI841,AI841-AH841))</f>
        <v>0</v>
      </c>
      <c r="AK841" s="26">
        <v>0.02</v>
      </c>
      <c r="AL841" s="26">
        <f>ROUND(AJ841*(AK841/100),2)</f>
        <v>0</v>
      </c>
    </row>
    <row r="842" spans="1:38" x14ac:dyDescent="0.35">
      <c r="A842" s="23"/>
      <c r="B842" s="24"/>
      <c r="C842" s="23"/>
      <c r="D842" s="23"/>
      <c r="E842" s="23">
        <v>433</v>
      </c>
      <c r="F842" s="23" t="s">
        <v>2929</v>
      </c>
      <c r="G842" s="24" t="s">
        <v>2930</v>
      </c>
      <c r="H842" s="23" t="s">
        <v>42</v>
      </c>
      <c r="I842" s="23" t="s">
        <v>2931</v>
      </c>
      <c r="J842" s="23">
        <v>3</v>
      </c>
      <c r="K842" s="23">
        <v>1</v>
      </c>
      <c r="L842" s="23">
        <v>49</v>
      </c>
      <c r="M842" s="23" t="s">
        <v>58</v>
      </c>
      <c r="N842" s="25">
        <f>((J842*400)+(K842*100))+L842</f>
        <v>1349</v>
      </c>
      <c r="O842" s="26">
        <v>440</v>
      </c>
      <c r="P842" s="26">
        <f>N842*O842</f>
        <v>593560</v>
      </c>
      <c r="Q842" s="23"/>
      <c r="R842" s="23"/>
      <c r="S842" s="27"/>
      <c r="T842" s="23"/>
      <c r="U842" s="23"/>
      <c r="V842" s="24"/>
      <c r="W842" s="23"/>
      <c r="X842" s="23"/>
      <c r="Y842" s="23"/>
      <c r="Z842" s="23"/>
      <c r="AA842" s="28"/>
      <c r="AB842" s="26"/>
      <c r="AC842" s="26"/>
      <c r="AD842" s="28"/>
      <c r="AE842" s="28"/>
      <c r="AF842" s="26"/>
      <c r="AG842" s="26">
        <f>AF842+P842</f>
        <v>593560</v>
      </c>
      <c r="AH842" s="26">
        <f>AG842</f>
        <v>593560</v>
      </c>
      <c r="AI842" s="26">
        <v>50000000</v>
      </c>
      <c r="AJ842" s="26">
        <f>IF((AI842-AH842) &gt; 1,0,IF((AI842-AH842)&lt;0,AH842-AI842,AI842-AH842))</f>
        <v>0</v>
      </c>
      <c r="AK842" s="26">
        <v>0.01</v>
      </c>
      <c r="AL842" s="26">
        <f>AJ842*(AK842/100)</f>
        <v>0</v>
      </c>
    </row>
    <row r="843" spans="1:38" x14ac:dyDescent="0.35">
      <c r="A843" s="23"/>
      <c r="B843" s="24"/>
      <c r="C843" s="23"/>
      <c r="D843" s="23"/>
      <c r="E843" s="23"/>
      <c r="F843" s="23"/>
      <c r="G843" s="24"/>
      <c r="H843" s="23"/>
      <c r="I843" s="23"/>
      <c r="J843" s="23"/>
      <c r="K843" s="23"/>
      <c r="L843" s="23"/>
      <c r="M843" s="23"/>
      <c r="N843" s="25"/>
      <c r="O843" s="26"/>
      <c r="P843" s="26"/>
      <c r="Q843" s="23"/>
      <c r="R843" s="23"/>
      <c r="S843" s="27"/>
      <c r="T843" s="23"/>
      <c r="U843" s="23"/>
      <c r="V843" s="24"/>
      <c r="W843" s="23"/>
      <c r="X843" s="23"/>
      <c r="Y843" s="23"/>
      <c r="Z843" s="23"/>
      <c r="AA843" s="28"/>
      <c r="AB843" s="26"/>
      <c r="AC843" s="26"/>
      <c r="AD843" s="28"/>
      <c r="AE843" s="28"/>
      <c r="AF843" s="26"/>
      <c r="AG843" s="26" t="s">
        <v>50</v>
      </c>
      <c r="AH843" s="26">
        <f>SUM(AH841:AH842)</f>
        <v>932142.5</v>
      </c>
      <c r="AI843" s="26"/>
      <c r="AJ843" s="26">
        <f>SUM(AJ841:AJ842)</f>
        <v>0</v>
      </c>
      <c r="AK843" s="26"/>
      <c r="AL843" s="26">
        <f>SUM(AL841:AL842)</f>
        <v>0</v>
      </c>
    </row>
    <row r="844" spans="1:38" x14ac:dyDescent="0.35">
      <c r="A844" s="23" t="s">
        <v>2932</v>
      </c>
      <c r="B844" s="24" t="s">
        <v>2933</v>
      </c>
      <c r="C844" s="23" t="s">
        <v>2934</v>
      </c>
      <c r="D844" s="23" t="s">
        <v>1065</v>
      </c>
      <c r="E844" s="23">
        <v>434</v>
      </c>
      <c r="F844" s="23" t="s">
        <v>2935</v>
      </c>
      <c r="G844" s="24" t="s">
        <v>2936</v>
      </c>
      <c r="H844" s="23" t="s">
        <v>42</v>
      </c>
      <c r="I844" s="23" t="s">
        <v>2937</v>
      </c>
      <c r="J844" s="23">
        <v>0</v>
      </c>
      <c r="K844" s="23">
        <v>3</v>
      </c>
      <c r="L844" s="23">
        <v>42</v>
      </c>
      <c r="M844" s="23" t="s">
        <v>58</v>
      </c>
      <c r="N844" s="25">
        <f>((J844*400)+(K844*100))+L844</f>
        <v>342</v>
      </c>
      <c r="O844" s="26">
        <v>180</v>
      </c>
      <c r="P844" s="26">
        <f>N844*O844</f>
        <v>61560</v>
      </c>
      <c r="Q844" s="23"/>
      <c r="R844" s="23"/>
      <c r="S844" s="27"/>
      <c r="T844" s="23"/>
      <c r="U844" s="23"/>
      <c r="V844" s="24"/>
      <c r="W844" s="23"/>
      <c r="X844" s="23"/>
      <c r="Y844" s="23"/>
      <c r="Z844" s="23"/>
      <c r="AA844" s="28"/>
      <c r="AB844" s="26"/>
      <c r="AC844" s="26"/>
      <c r="AD844" s="28"/>
      <c r="AE844" s="28"/>
      <c r="AF844" s="26"/>
      <c r="AG844" s="26">
        <f>AF844+P844</f>
        <v>61560</v>
      </c>
      <c r="AH844" s="26">
        <f>AG844</f>
        <v>61560</v>
      </c>
      <c r="AI844" s="26">
        <v>50000000</v>
      </c>
      <c r="AJ844" s="26">
        <f>IF((AI844-AH844) &gt; 1,0,IF((AI844-AH844)&lt;0,AH844-AI844,AI844-AH844))</f>
        <v>0</v>
      </c>
      <c r="AK844" s="26">
        <v>0.01</v>
      </c>
      <c r="AL844" s="26">
        <f>AJ844*(AK844/100)</f>
        <v>0</v>
      </c>
    </row>
    <row r="845" spans="1:38" x14ac:dyDescent="0.35">
      <c r="A845" s="23"/>
      <c r="B845" s="24"/>
      <c r="C845" s="23"/>
      <c r="D845" s="23"/>
      <c r="E845" s="23"/>
      <c r="F845" s="23"/>
      <c r="G845" s="24"/>
      <c r="H845" s="23"/>
      <c r="I845" s="23"/>
      <c r="J845" s="23"/>
      <c r="K845" s="23"/>
      <c r="L845" s="23"/>
      <c r="M845" s="23"/>
      <c r="N845" s="25"/>
      <c r="O845" s="26"/>
      <c r="P845" s="26"/>
      <c r="Q845" s="23"/>
      <c r="R845" s="23"/>
      <c r="S845" s="27"/>
      <c r="T845" s="23"/>
      <c r="U845" s="23"/>
      <c r="V845" s="24"/>
      <c r="W845" s="23"/>
      <c r="X845" s="23"/>
      <c r="Y845" s="23"/>
      <c r="Z845" s="23"/>
      <c r="AA845" s="28"/>
      <c r="AB845" s="26"/>
      <c r="AC845" s="26"/>
      <c r="AD845" s="28"/>
      <c r="AE845" s="28"/>
      <c r="AF845" s="26"/>
      <c r="AG845" s="26" t="s">
        <v>50</v>
      </c>
      <c r="AH845" s="26">
        <f>AH844</f>
        <v>61560</v>
      </c>
      <c r="AI845" s="26"/>
      <c r="AJ845" s="26">
        <f>AJ844</f>
        <v>0</v>
      </c>
      <c r="AK845" s="26"/>
      <c r="AL845" s="26">
        <f>AL844</f>
        <v>0</v>
      </c>
    </row>
    <row r="846" spans="1:38" x14ac:dyDescent="0.35">
      <c r="A846" s="23" t="s">
        <v>2938</v>
      </c>
      <c r="B846" s="24"/>
      <c r="C846" s="23" t="s">
        <v>2939</v>
      </c>
      <c r="D846" s="23" t="s">
        <v>2940</v>
      </c>
      <c r="E846" s="23">
        <v>435</v>
      </c>
      <c r="F846" s="23" t="s">
        <v>2941</v>
      </c>
      <c r="G846" s="24" t="s">
        <v>2942</v>
      </c>
      <c r="H846" s="23" t="s">
        <v>103</v>
      </c>
      <c r="I846" s="23" t="s">
        <v>2943</v>
      </c>
      <c r="J846" s="23">
        <v>2</v>
      </c>
      <c r="K846" s="23">
        <v>1</v>
      </c>
      <c r="L846" s="23">
        <v>30</v>
      </c>
      <c r="M846" s="23" t="s">
        <v>58</v>
      </c>
      <c r="N846" s="25">
        <f>((J846*400)+(K846*100))+L846</f>
        <v>930</v>
      </c>
      <c r="O846" s="26">
        <v>390</v>
      </c>
      <c r="P846" s="26">
        <f>N846*O846</f>
        <v>362700</v>
      </c>
      <c r="Q846" s="23"/>
      <c r="R846" s="23"/>
      <c r="S846" s="27"/>
      <c r="T846" s="23"/>
      <c r="U846" s="23"/>
      <c r="V846" s="24"/>
      <c r="W846" s="23"/>
      <c r="X846" s="23"/>
      <c r="Y846" s="23"/>
      <c r="Z846" s="23"/>
      <c r="AA846" s="28"/>
      <c r="AB846" s="26"/>
      <c r="AC846" s="26"/>
      <c r="AD846" s="28"/>
      <c r="AE846" s="28"/>
      <c r="AF846" s="26"/>
      <c r="AG846" s="26">
        <f>AF846+P846</f>
        <v>362700</v>
      </c>
      <c r="AH846" s="26">
        <f>AG846</f>
        <v>362700</v>
      </c>
      <c r="AI846" s="26">
        <v>0</v>
      </c>
      <c r="AJ846" s="26">
        <f>IF((AI846-AH846) &gt; 1,0,IF((AI846-AH846)&lt;0,AH846-AI846,AI846-AH846))</f>
        <v>362700</v>
      </c>
      <c r="AK846" s="26">
        <v>0.01</v>
      </c>
      <c r="AL846" s="26">
        <f>AJ846*(AK846/100)</f>
        <v>36.270000000000003</v>
      </c>
    </row>
    <row r="847" spans="1:38" x14ac:dyDescent="0.35">
      <c r="A847" s="23"/>
      <c r="B847" s="24"/>
      <c r="C847" s="23"/>
      <c r="D847" s="23"/>
      <c r="E847" s="23"/>
      <c r="F847" s="23"/>
      <c r="G847" s="24"/>
      <c r="H847" s="23"/>
      <c r="I847" s="23"/>
      <c r="J847" s="23"/>
      <c r="K847" s="23"/>
      <c r="L847" s="23"/>
      <c r="M847" s="23"/>
      <c r="N847" s="25"/>
      <c r="O847" s="26"/>
      <c r="P847" s="26"/>
      <c r="Q847" s="23"/>
      <c r="R847" s="23"/>
      <c r="S847" s="27"/>
      <c r="T847" s="23"/>
      <c r="U847" s="23"/>
      <c r="V847" s="24"/>
      <c r="W847" s="23"/>
      <c r="X847" s="23"/>
      <c r="Y847" s="23"/>
      <c r="Z847" s="23"/>
      <c r="AA847" s="28"/>
      <c r="AB847" s="26"/>
      <c r="AC847" s="26"/>
      <c r="AD847" s="28"/>
      <c r="AE847" s="28"/>
      <c r="AF847" s="26"/>
      <c r="AG847" s="26" t="s">
        <v>50</v>
      </c>
      <c r="AH847" s="26">
        <f>AH846</f>
        <v>362700</v>
      </c>
      <c r="AI847" s="26"/>
      <c r="AJ847" s="26">
        <f>AJ846</f>
        <v>362700</v>
      </c>
      <c r="AK847" s="26"/>
      <c r="AL847" s="26">
        <f>AL846</f>
        <v>36.270000000000003</v>
      </c>
    </row>
    <row r="848" spans="1:38" x14ac:dyDescent="0.35">
      <c r="A848" s="23" t="s">
        <v>2944</v>
      </c>
      <c r="B848" s="24"/>
      <c r="C848" s="23" t="s">
        <v>2945</v>
      </c>
      <c r="D848" s="23" t="s">
        <v>2946</v>
      </c>
      <c r="E848" s="23">
        <v>436</v>
      </c>
      <c r="F848" s="23" t="s">
        <v>2947</v>
      </c>
      <c r="G848" s="24" t="s">
        <v>2948</v>
      </c>
      <c r="H848" s="23" t="s">
        <v>103</v>
      </c>
      <c r="I848" s="23" t="s">
        <v>2949</v>
      </c>
      <c r="J848" s="23">
        <v>16</v>
      </c>
      <c r="K848" s="23">
        <v>1</v>
      </c>
      <c r="L848" s="23">
        <v>60</v>
      </c>
      <c r="M848" s="23" t="s">
        <v>58</v>
      </c>
      <c r="N848" s="25">
        <f>((J848*400)+(K848*100))+L848</f>
        <v>6560</v>
      </c>
      <c r="O848" s="26">
        <v>340</v>
      </c>
      <c r="P848" s="26">
        <f>N848*O848</f>
        <v>2230400</v>
      </c>
      <c r="Q848" s="23"/>
      <c r="R848" s="23"/>
      <c r="S848" s="27"/>
      <c r="T848" s="23"/>
      <c r="U848" s="23"/>
      <c r="V848" s="24"/>
      <c r="W848" s="23"/>
      <c r="X848" s="23"/>
      <c r="Y848" s="23"/>
      <c r="Z848" s="23"/>
      <c r="AA848" s="28"/>
      <c r="AB848" s="26"/>
      <c r="AC848" s="26"/>
      <c r="AD848" s="28"/>
      <c r="AE848" s="28"/>
      <c r="AF848" s="26"/>
      <c r="AG848" s="26">
        <f>AF848+P848</f>
        <v>2230400</v>
      </c>
      <c r="AH848" s="26">
        <f>AG848</f>
        <v>2230400</v>
      </c>
      <c r="AI848" s="26">
        <v>0</v>
      </c>
      <c r="AJ848" s="26">
        <f>IF((AI848-AH848) &gt; 1,0,IF((AI848-AH848)&lt;0,AH848-AI848,AI848-AH848))</f>
        <v>2230400</v>
      </c>
      <c r="AK848" s="26">
        <v>0.01</v>
      </c>
      <c r="AL848" s="26">
        <f>AJ848*(AK848/100)</f>
        <v>223.04000000000002</v>
      </c>
    </row>
    <row r="849" spans="1:38" x14ac:dyDescent="0.35">
      <c r="A849" s="23"/>
      <c r="B849" s="24"/>
      <c r="C849" s="23"/>
      <c r="D849" s="23"/>
      <c r="E849" s="23"/>
      <c r="F849" s="23"/>
      <c r="G849" s="24"/>
      <c r="H849" s="23"/>
      <c r="I849" s="23"/>
      <c r="J849" s="23"/>
      <c r="K849" s="23"/>
      <c r="L849" s="23"/>
      <c r="M849" s="23"/>
      <c r="N849" s="25"/>
      <c r="O849" s="26"/>
      <c r="P849" s="26"/>
      <c r="Q849" s="23"/>
      <c r="R849" s="23"/>
      <c r="S849" s="27"/>
      <c r="T849" s="23"/>
      <c r="U849" s="23"/>
      <c r="V849" s="24"/>
      <c r="W849" s="23"/>
      <c r="X849" s="23"/>
      <c r="Y849" s="23"/>
      <c r="Z849" s="23"/>
      <c r="AA849" s="28"/>
      <c r="AB849" s="26"/>
      <c r="AC849" s="26"/>
      <c r="AD849" s="28"/>
      <c r="AE849" s="28"/>
      <c r="AF849" s="26"/>
      <c r="AG849" s="26" t="s">
        <v>50</v>
      </c>
      <c r="AH849" s="26">
        <f>AH848</f>
        <v>2230400</v>
      </c>
      <c r="AI849" s="26"/>
      <c r="AJ849" s="26">
        <f>AJ848</f>
        <v>2230400</v>
      </c>
      <c r="AK849" s="26"/>
      <c r="AL849" s="26">
        <f>AL848</f>
        <v>223.04000000000002</v>
      </c>
    </row>
    <row r="850" spans="1:38" x14ac:dyDescent="0.35">
      <c r="A850" s="23" t="s">
        <v>2950</v>
      </c>
      <c r="B850" s="24"/>
      <c r="C850" s="23" t="s">
        <v>2951</v>
      </c>
      <c r="D850" s="23" t="s">
        <v>2952</v>
      </c>
      <c r="E850" s="23">
        <v>437</v>
      </c>
      <c r="F850" s="23" t="s">
        <v>2953</v>
      </c>
      <c r="G850" s="24" t="s">
        <v>2954</v>
      </c>
      <c r="H850" s="23" t="s">
        <v>103</v>
      </c>
      <c r="I850" s="23" t="s">
        <v>2955</v>
      </c>
      <c r="J850" s="23">
        <v>0</v>
      </c>
      <c r="K850" s="23">
        <v>2</v>
      </c>
      <c r="L850" s="23">
        <v>13.62</v>
      </c>
      <c r="M850" s="23" t="s">
        <v>44</v>
      </c>
      <c r="N850" s="25">
        <f>((J850*400)+(K850*100))+L850</f>
        <v>213.62</v>
      </c>
      <c r="O850" s="26">
        <v>450</v>
      </c>
      <c r="P850" s="26">
        <f>N850*O850</f>
        <v>96129</v>
      </c>
      <c r="Q850" s="23">
        <v>1</v>
      </c>
      <c r="R850" s="23" t="s">
        <v>2950</v>
      </c>
      <c r="S850" s="27"/>
      <c r="T850" s="23" t="s">
        <v>2951</v>
      </c>
      <c r="U850" s="23" t="s">
        <v>2956</v>
      </c>
      <c r="V850" s="24" t="s">
        <v>2957</v>
      </c>
      <c r="W850" s="23" t="s">
        <v>47</v>
      </c>
      <c r="X850" s="23" t="s">
        <v>206</v>
      </c>
      <c r="Y850" s="23" t="s">
        <v>49</v>
      </c>
      <c r="Z850" s="23">
        <v>135</v>
      </c>
      <c r="AA850" s="28">
        <v>100</v>
      </c>
      <c r="AB850" s="26">
        <v>6550</v>
      </c>
      <c r="AC850" s="26">
        <f>Z850*AB850</f>
        <v>884250</v>
      </c>
      <c r="AD850" s="28">
        <v>14</v>
      </c>
      <c r="AE850" s="28">
        <v>46</v>
      </c>
      <c r="AF850" s="26">
        <f>(AC850*(100-AE850))/100</f>
        <v>477495</v>
      </c>
      <c r="AG850" s="26">
        <f>P850+AF850</f>
        <v>573624</v>
      </c>
      <c r="AH850" s="26">
        <f>(AG850*AA850)/100</f>
        <v>573624</v>
      </c>
      <c r="AI850" s="26">
        <f>IF(AF850&lt;=10000000,AF850,10000000)</f>
        <v>477495</v>
      </c>
      <c r="AJ850" s="26">
        <f>IF((AI850-AH850) &gt; 1,0,IF((AI850-AH850)&lt;0,AH850-AI850,AI850-AH850))</f>
        <v>96129</v>
      </c>
      <c r="AK850" s="26">
        <v>0.02</v>
      </c>
      <c r="AL850" s="26">
        <f>ROUND(AJ850*(AK850/100),2)</f>
        <v>19.23</v>
      </c>
    </row>
    <row r="851" spans="1:38" x14ac:dyDescent="0.35">
      <c r="A851" s="23"/>
      <c r="B851" s="24"/>
      <c r="C851" s="23"/>
      <c r="D851" s="23"/>
      <c r="E851" s="23"/>
      <c r="F851" s="23"/>
      <c r="G851" s="24"/>
      <c r="H851" s="23"/>
      <c r="I851" s="23"/>
      <c r="J851" s="23">
        <v>0</v>
      </c>
      <c r="K851" s="23">
        <v>0</v>
      </c>
      <c r="L851" s="23">
        <v>48.38</v>
      </c>
      <c r="M851" s="23" t="s">
        <v>44</v>
      </c>
      <c r="N851" s="25">
        <f>((J851*400)+(K851*100))+L851</f>
        <v>48.38</v>
      </c>
      <c r="O851" s="26">
        <v>450</v>
      </c>
      <c r="P851" s="26">
        <f>N851*O851</f>
        <v>21771</v>
      </c>
      <c r="Q851" s="23">
        <v>1</v>
      </c>
      <c r="R851" s="23" t="s">
        <v>2958</v>
      </c>
      <c r="S851" s="27" t="s">
        <v>2959</v>
      </c>
      <c r="T851" s="23" t="s">
        <v>2960</v>
      </c>
      <c r="U851" s="23" t="s">
        <v>2961</v>
      </c>
      <c r="V851" s="24" t="s">
        <v>2962</v>
      </c>
      <c r="W851" s="23" t="s">
        <v>47</v>
      </c>
      <c r="X851" s="23" t="s">
        <v>48</v>
      </c>
      <c r="Y851" s="23" t="s">
        <v>49</v>
      </c>
      <c r="Z851" s="23">
        <v>193.5</v>
      </c>
      <c r="AA851" s="28">
        <v>100</v>
      </c>
      <c r="AB851" s="26">
        <v>6550</v>
      </c>
      <c r="AC851" s="26">
        <f>Z851*AB851</f>
        <v>1267425</v>
      </c>
      <c r="AD851" s="28">
        <v>25</v>
      </c>
      <c r="AE851" s="28">
        <v>40</v>
      </c>
      <c r="AF851" s="26">
        <f>(AC851*(100-AE851))/100</f>
        <v>760455</v>
      </c>
      <c r="AG851" s="26">
        <f>P851+AF851</f>
        <v>782226</v>
      </c>
      <c r="AH851" s="26">
        <f>(AG851*AA851)/100</f>
        <v>782226</v>
      </c>
      <c r="AI851" s="26">
        <f>IF(AF851&lt;=10000000,AF851,10000000)</f>
        <v>760455</v>
      </c>
      <c r="AJ851" s="26">
        <f>IF((AI851-AH851) &gt; 1,0,IF((AI851-AH851)&lt;0,AH851-AI851,AI851-AH851))</f>
        <v>21771</v>
      </c>
      <c r="AK851" s="26">
        <v>0.02</v>
      </c>
      <c r="AL851" s="26">
        <f>ROUND(AJ851*(AK851/100),2)</f>
        <v>4.3499999999999996</v>
      </c>
    </row>
    <row r="852" spans="1:38" x14ac:dyDescent="0.35">
      <c r="A852" s="23"/>
      <c r="B852" s="24"/>
      <c r="C852" s="23"/>
      <c r="D852" s="23"/>
      <c r="E852" s="23"/>
      <c r="F852" s="23"/>
      <c r="G852" s="24"/>
      <c r="H852" s="23"/>
      <c r="I852" s="23"/>
      <c r="J852" s="23"/>
      <c r="K852" s="23"/>
      <c r="L852" s="23"/>
      <c r="M852" s="23"/>
      <c r="N852" s="25"/>
      <c r="O852" s="26"/>
      <c r="P852" s="26"/>
      <c r="Q852" s="23"/>
      <c r="R852" s="23"/>
      <c r="S852" s="27"/>
      <c r="T852" s="23"/>
      <c r="U852" s="23"/>
      <c r="V852" s="24"/>
      <c r="W852" s="23"/>
      <c r="X852" s="23"/>
      <c r="Y852" s="23"/>
      <c r="Z852" s="23"/>
      <c r="AA852" s="28"/>
      <c r="AB852" s="26"/>
      <c r="AC852" s="26"/>
      <c r="AD852" s="28"/>
      <c r="AE852" s="28"/>
      <c r="AF852" s="26"/>
      <c r="AG852" s="26" t="s">
        <v>50</v>
      </c>
      <c r="AH852" s="26">
        <f>SUM(AH850:AH851)</f>
        <v>1355850</v>
      </c>
      <c r="AI852" s="26"/>
      <c r="AJ852" s="26">
        <f>SUM(AJ850:AJ851)</f>
        <v>117900</v>
      </c>
      <c r="AK852" s="26"/>
      <c r="AL852" s="26">
        <f>SUM(AL850:AL851)</f>
        <v>23.58</v>
      </c>
    </row>
    <row r="853" spans="1:38" x14ac:dyDescent="0.35">
      <c r="A853" s="23" t="s">
        <v>2963</v>
      </c>
      <c r="B853" s="24"/>
      <c r="C853" s="23" t="s">
        <v>2964</v>
      </c>
      <c r="D853" s="23" t="s">
        <v>2965</v>
      </c>
      <c r="E853" s="23">
        <v>438</v>
      </c>
      <c r="F853" s="23" t="s">
        <v>2966</v>
      </c>
      <c r="G853" s="24" t="s">
        <v>2967</v>
      </c>
      <c r="H853" s="23" t="s">
        <v>103</v>
      </c>
      <c r="I853" s="23" t="s">
        <v>2968</v>
      </c>
      <c r="J853" s="23">
        <v>5</v>
      </c>
      <c r="K853" s="23">
        <v>0</v>
      </c>
      <c r="L853" s="23">
        <v>77</v>
      </c>
      <c r="M853" s="23" t="s">
        <v>58</v>
      </c>
      <c r="N853" s="25">
        <f>((J853*400)+(K853*100))+L853</f>
        <v>2077</v>
      </c>
      <c r="O853" s="26">
        <v>180</v>
      </c>
      <c r="P853" s="26">
        <f>N853*O853</f>
        <v>373860</v>
      </c>
      <c r="Q853" s="23"/>
      <c r="R853" s="23"/>
      <c r="S853" s="27"/>
      <c r="T853" s="23"/>
      <c r="U853" s="23"/>
      <c r="V853" s="24"/>
      <c r="W853" s="23"/>
      <c r="X853" s="23"/>
      <c r="Y853" s="23"/>
      <c r="Z853" s="23"/>
      <c r="AA853" s="28"/>
      <c r="AB853" s="26"/>
      <c r="AC853" s="26"/>
      <c r="AD853" s="28"/>
      <c r="AE853" s="28"/>
      <c r="AF853" s="26"/>
      <c r="AG853" s="26">
        <f>AF853+P853</f>
        <v>373860</v>
      </c>
      <c r="AH853" s="26">
        <f>AG853</f>
        <v>373860</v>
      </c>
      <c r="AI853" s="26">
        <v>0</v>
      </c>
      <c r="AJ853" s="26">
        <f>IF((AI853-AH853) &gt; 1,0,IF((AI853-AH853)&lt;0,AH853-AI853,AI853-AH853))</f>
        <v>373860</v>
      </c>
      <c r="AK853" s="26">
        <v>0.01</v>
      </c>
      <c r="AL853" s="26">
        <f>AJ853*(AK853/100)</f>
        <v>37.386000000000003</v>
      </c>
    </row>
    <row r="854" spans="1:38" x14ac:dyDescent="0.35">
      <c r="A854" s="23"/>
      <c r="B854" s="24"/>
      <c r="C854" s="23"/>
      <c r="D854" s="23"/>
      <c r="E854" s="23">
        <v>439</v>
      </c>
      <c r="F854" s="23" t="s">
        <v>2969</v>
      </c>
      <c r="G854" s="24" t="s">
        <v>2970</v>
      </c>
      <c r="H854" s="23" t="s">
        <v>103</v>
      </c>
      <c r="I854" s="23" t="s">
        <v>2971</v>
      </c>
      <c r="J854" s="23">
        <v>0</v>
      </c>
      <c r="K854" s="23">
        <v>0</v>
      </c>
      <c r="L854" s="23">
        <v>41</v>
      </c>
      <c r="M854" s="23" t="s">
        <v>44</v>
      </c>
      <c r="N854" s="25">
        <f>((J854*400)+(K854*100))+L854</f>
        <v>41</v>
      </c>
      <c r="O854" s="26">
        <v>450</v>
      </c>
      <c r="P854" s="26">
        <f>N854*O854</f>
        <v>18450</v>
      </c>
      <c r="Q854" s="23">
        <v>1</v>
      </c>
      <c r="R854" s="23" t="s">
        <v>2972</v>
      </c>
      <c r="S854" s="27" t="s">
        <v>2973</v>
      </c>
      <c r="T854" s="23" t="s">
        <v>2974</v>
      </c>
      <c r="U854" s="23" t="s">
        <v>2975</v>
      </c>
      <c r="V854" s="24" t="s">
        <v>2976</v>
      </c>
      <c r="W854" s="23" t="s">
        <v>47</v>
      </c>
      <c r="X854" s="23" t="s">
        <v>48</v>
      </c>
      <c r="Y854" s="23" t="s">
        <v>49</v>
      </c>
      <c r="Z854" s="23">
        <v>180</v>
      </c>
      <c r="AA854" s="28">
        <v>100</v>
      </c>
      <c r="AB854" s="26">
        <v>6550</v>
      </c>
      <c r="AC854" s="26">
        <f>Z854*AB854</f>
        <v>1179000</v>
      </c>
      <c r="AD854" s="28">
        <v>8</v>
      </c>
      <c r="AE854" s="28">
        <v>8</v>
      </c>
      <c r="AF854" s="26">
        <f>(AC854*(100-AE854))/100</f>
        <v>1084680</v>
      </c>
      <c r="AG854" s="26">
        <f>P854+AF854</f>
        <v>1103130</v>
      </c>
      <c r="AH854" s="26">
        <f>(AG854*AA854)/100</f>
        <v>1103130</v>
      </c>
      <c r="AI854" s="26">
        <f>IF(AF854&lt;=10000000,AF854,10000000)</f>
        <v>1084680</v>
      </c>
      <c r="AJ854" s="26">
        <f>IF((AI854-AH854) &gt; 1,0,IF((AI854-AH854)&lt;0,AH854-AI854,AI854-AH854))</f>
        <v>18450</v>
      </c>
      <c r="AK854" s="26">
        <v>0.02</v>
      </c>
      <c r="AL854" s="26">
        <f>ROUND(AJ854*(AK854/100),2)</f>
        <v>3.69</v>
      </c>
    </row>
    <row r="855" spans="1:38" x14ac:dyDescent="0.35">
      <c r="A855" s="23"/>
      <c r="B855" s="24"/>
      <c r="C855" s="23"/>
      <c r="D855" s="23"/>
      <c r="E855" s="23">
        <v>440</v>
      </c>
      <c r="F855" s="23" t="s">
        <v>2977</v>
      </c>
      <c r="G855" s="24" t="s">
        <v>2978</v>
      </c>
      <c r="H855" s="23" t="s">
        <v>103</v>
      </c>
      <c r="I855" s="23" t="s">
        <v>2979</v>
      </c>
      <c r="J855" s="23">
        <v>0</v>
      </c>
      <c r="K855" s="23">
        <v>1</v>
      </c>
      <c r="L855" s="23">
        <v>63</v>
      </c>
      <c r="M855" s="23" t="s">
        <v>44</v>
      </c>
      <c r="N855" s="25">
        <f>((J855*400)+(K855*100))+L855</f>
        <v>163</v>
      </c>
      <c r="O855" s="26">
        <v>1750</v>
      </c>
      <c r="P855" s="26">
        <f>N855*O855</f>
        <v>285250</v>
      </c>
      <c r="Q855" s="23">
        <v>1</v>
      </c>
      <c r="R855" s="23" t="s">
        <v>2963</v>
      </c>
      <c r="S855" s="27"/>
      <c r="T855" s="23" t="s">
        <v>2964</v>
      </c>
      <c r="U855" s="23" t="s">
        <v>2975</v>
      </c>
      <c r="V855" s="24" t="s">
        <v>2980</v>
      </c>
      <c r="W855" s="23" t="s">
        <v>208</v>
      </c>
      <c r="X855" s="23" t="s">
        <v>48</v>
      </c>
      <c r="Y855" s="23" t="s">
        <v>49</v>
      </c>
      <c r="Z855" s="23">
        <v>18</v>
      </c>
      <c r="AA855" s="28">
        <v>100</v>
      </c>
      <c r="AB855" s="26">
        <v>2450</v>
      </c>
      <c r="AC855" s="26">
        <f>Z855*AB855</f>
        <v>44100</v>
      </c>
      <c r="AD855" s="28">
        <v>32</v>
      </c>
      <c r="AE855" s="28">
        <v>54</v>
      </c>
      <c r="AF855" s="26">
        <f>(AC855*(100-AE855))/100</f>
        <v>20286</v>
      </c>
      <c r="AG855" s="26">
        <f>P855+AF855</f>
        <v>305536</v>
      </c>
      <c r="AH855" s="26">
        <f>(AG855*AA855)/100</f>
        <v>305536</v>
      </c>
      <c r="AI855" s="26">
        <f>IF(AF855&lt;=10000000,AF855,10000000)</f>
        <v>20286</v>
      </c>
      <c r="AJ855" s="26">
        <f>IF((AI855-AH855) &gt; 1,0,IF((AI855-AH855)&lt;0,AH855-AI855,AI855-AH855))</f>
        <v>285250</v>
      </c>
      <c r="AK855" s="26">
        <v>0.02</v>
      </c>
      <c r="AL855" s="26">
        <f>ROUND(AJ855*(AK855/100),2)</f>
        <v>57.05</v>
      </c>
    </row>
    <row r="856" spans="1:38" x14ac:dyDescent="0.35">
      <c r="A856" s="23"/>
      <c r="B856" s="24"/>
      <c r="C856" s="23"/>
      <c r="D856" s="23"/>
      <c r="E856" s="23"/>
      <c r="F856" s="23"/>
      <c r="G856" s="24"/>
      <c r="H856" s="23"/>
      <c r="I856" s="23"/>
      <c r="J856" s="23">
        <v>0</v>
      </c>
      <c r="K856" s="23">
        <v>0</v>
      </c>
      <c r="L856" s="23">
        <v>54</v>
      </c>
      <c r="M856" s="23" t="s">
        <v>44</v>
      </c>
      <c r="N856" s="25">
        <f>((J856*400)+(K856*100))+L856</f>
        <v>54</v>
      </c>
      <c r="O856" s="26">
        <v>1750</v>
      </c>
      <c r="P856" s="26">
        <f>N856*O856</f>
        <v>94500</v>
      </c>
      <c r="Q856" s="23">
        <v>1</v>
      </c>
      <c r="R856" s="23" t="s">
        <v>2981</v>
      </c>
      <c r="S856" s="27"/>
      <c r="T856" s="23" t="s">
        <v>2982</v>
      </c>
      <c r="U856" s="23" t="s">
        <v>2983</v>
      </c>
      <c r="V856" s="24" t="s">
        <v>2984</v>
      </c>
      <c r="W856" s="23" t="s">
        <v>47</v>
      </c>
      <c r="X856" s="23" t="s">
        <v>206</v>
      </c>
      <c r="Y856" s="23" t="s">
        <v>49</v>
      </c>
      <c r="Z856" s="23">
        <v>216</v>
      </c>
      <c r="AA856" s="28">
        <v>100</v>
      </c>
      <c r="AB856" s="26">
        <v>6550</v>
      </c>
      <c r="AC856" s="26">
        <f>Z856*AB856</f>
        <v>1414800</v>
      </c>
      <c r="AD856" s="28">
        <v>35</v>
      </c>
      <c r="AE856" s="28">
        <v>85</v>
      </c>
      <c r="AF856" s="26">
        <f>(AC856*(100-AE856))/100</f>
        <v>212220</v>
      </c>
      <c r="AG856" s="26">
        <f>P856+AF856</f>
        <v>306720</v>
      </c>
      <c r="AH856" s="26">
        <f>(AG856*AA856)/100</f>
        <v>306720</v>
      </c>
      <c r="AI856" s="26">
        <f>IF(AF856&lt;=10000000,AF856,10000000)</f>
        <v>212220</v>
      </c>
      <c r="AJ856" s="26">
        <f>IF((AI856-AH856) &gt; 1,0,IF((AI856-AH856)&lt;0,AH856-AI856,AI856-AH856))</f>
        <v>94500</v>
      </c>
      <c r="AK856" s="26">
        <v>0.02</v>
      </c>
      <c r="AL856" s="26">
        <f>ROUND(AJ856*(AK856/100),2)</f>
        <v>18.899999999999999</v>
      </c>
    </row>
    <row r="857" spans="1:38" x14ac:dyDescent="0.35">
      <c r="A857" s="23"/>
      <c r="B857" s="24"/>
      <c r="C857" s="23"/>
      <c r="D857" s="23"/>
      <c r="E857" s="23"/>
      <c r="F857" s="23"/>
      <c r="G857" s="24"/>
      <c r="H857" s="23"/>
      <c r="I857" s="23"/>
      <c r="J857" s="23"/>
      <c r="K857" s="23"/>
      <c r="L857" s="23"/>
      <c r="M857" s="23"/>
      <c r="N857" s="25"/>
      <c r="O857" s="26"/>
      <c r="P857" s="26"/>
      <c r="Q857" s="23"/>
      <c r="R857" s="23"/>
      <c r="S857" s="27"/>
      <c r="T857" s="23"/>
      <c r="U857" s="23"/>
      <c r="V857" s="24"/>
      <c r="W857" s="23"/>
      <c r="X857" s="23"/>
      <c r="Y857" s="23"/>
      <c r="Z857" s="23"/>
      <c r="AA857" s="28"/>
      <c r="AB857" s="26"/>
      <c r="AC857" s="26"/>
      <c r="AD857" s="28"/>
      <c r="AE857" s="28"/>
      <c r="AF857" s="26"/>
      <c r="AG857" s="26" t="s">
        <v>50</v>
      </c>
      <c r="AH857" s="26">
        <f>SUM(AH853:AH856)</f>
        <v>2089246</v>
      </c>
      <c r="AI857" s="26"/>
      <c r="AJ857" s="26">
        <f>SUM(AJ853:AJ856)</f>
        <v>772060</v>
      </c>
      <c r="AK857" s="26"/>
      <c r="AL857" s="26">
        <f>SUM(AL853:AL856)</f>
        <v>117.02600000000001</v>
      </c>
    </row>
    <row r="858" spans="1:38" x14ac:dyDescent="0.35">
      <c r="A858" s="23" t="s">
        <v>2985</v>
      </c>
      <c r="B858" s="24"/>
      <c r="C858" s="23" t="s">
        <v>2986</v>
      </c>
      <c r="D858" s="23" t="s">
        <v>2987</v>
      </c>
      <c r="E858" s="23">
        <v>441</v>
      </c>
      <c r="F858" s="23" t="s">
        <v>2988</v>
      </c>
      <c r="G858" s="24" t="s">
        <v>2989</v>
      </c>
      <c r="H858" s="23" t="s">
        <v>129</v>
      </c>
      <c r="I858" s="23" t="s">
        <v>2990</v>
      </c>
      <c r="J858" s="23">
        <v>9</v>
      </c>
      <c r="K858" s="23">
        <v>0</v>
      </c>
      <c r="L858" s="23">
        <v>77</v>
      </c>
      <c r="M858" s="23" t="s">
        <v>58</v>
      </c>
      <c r="N858" s="25">
        <f>((J858*400)+(K858*100))+L858</f>
        <v>3677</v>
      </c>
      <c r="O858" s="26">
        <v>180</v>
      </c>
      <c r="P858" s="26">
        <f>N858*O858</f>
        <v>661860</v>
      </c>
      <c r="Q858" s="23"/>
      <c r="R858" s="23"/>
      <c r="S858" s="27"/>
      <c r="T858" s="23"/>
      <c r="U858" s="23"/>
      <c r="V858" s="24"/>
      <c r="W858" s="23"/>
      <c r="X858" s="23"/>
      <c r="Y858" s="23"/>
      <c r="Z858" s="23"/>
      <c r="AA858" s="28"/>
      <c r="AB858" s="26"/>
      <c r="AC858" s="26"/>
      <c r="AD858" s="28"/>
      <c r="AE858" s="28"/>
      <c r="AF858" s="26"/>
      <c r="AG858" s="26">
        <f>AF858+P858</f>
        <v>661860</v>
      </c>
      <c r="AH858" s="26">
        <f>AG858</f>
        <v>661860</v>
      </c>
      <c r="AI858" s="26">
        <v>0</v>
      </c>
      <c r="AJ858" s="26">
        <f>IF((AI858-AH858) &gt; 1,0,IF((AI858-AH858)&lt;0,AH858-AI858,AI858-AH858))</f>
        <v>661860</v>
      </c>
      <c r="AK858" s="26">
        <v>0.01</v>
      </c>
      <c r="AL858" s="26">
        <f>AJ858*(AK858/100)</f>
        <v>66.186000000000007</v>
      </c>
    </row>
    <row r="859" spans="1:38" x14ac:dyDescent="0.35">
      <c r="A859" s="23"/>
      <c r="B859" s="24"/>
      <c r="C859" s="23"/>
      <c r="D859" s="23"/>
      <c r="E859" s="23"/>
      <c r="F859" s="23"/>
      <c r="G859" s="24"/>
      <c r="H859" s="23"/>
      <c r="I859" s="23"/>
      <c r="J859" s="23"/>
      <c r="K859" s="23"/>
      <c r="L859" s="23"/>
      <c r="M859" s="23"/>
      <c r="N859" s="25"/>
      <c r="O859" s="26"/>
      <c r="P859" s="26"/>
      <c r="Q859" s="23"/>
      <c r="R859" s="23"/>
      <c r="S859" s="27"/>
      <c r="T859" s="23"/>
      <c r="U859" s="23"/>
      <c r="V859" s="24"/>
      <c r="W859" s="23"/>
      <c r="X859" s="23"/>
      <c r="Y859" s="23"/>
      <c r="Z859" s="23"/>
      <c r="AA859" s="28"/>
      <c r="AB859" s="26"/>
      <c r="AC859" s="26"/>
      <c r="AD859" s="28"/>
      <c r="AE859" s="28"/>
      <c r="AF859" s="26"/>
      <c r="AG859" s="26" t="s">
        <v>50</v>
      </c>
      <c r="AH859" s="26">
        <f>AH858</f>
        <v>661860</v>
      </c>
      <c r="AI859" s="26"/>
      <c r="AJ859" s="26">
        <f>AJ858</f>
        <v>661860</v>
      </c>
      <c r="AK859" s="26"/>
      <c r="AL859" s="26">
        <f>AL858</f>
        <v>66.186000000000007</v>
      </c>
    </row>
    <row r="860" spans="1:38" x14ac:dyDescent="0.35">
      <c r="A860" s="23" t="s">
        <v>2991</v>
      </c>
      <c r="B860" s="24" t="s">
        <v>2992</v>
      </c>
      <c r="C860" s="23" t="s">
        <v>2993</v>
      </c>
      <c r="D860" s="23" t="s">
        <v>2994</v>
      </c>
      <c r="E860" s="23">
        <v>442</v>
      </c>
      <c r="F860" s="23" t="s">
        <v>2995</v>
      </c>
      <c r="G860" s="24" t="s">
        <v>2996</v>
      </c>
      <c r="H860" s="23" t="s">
        <v>103</v>
      </c>
      <c r="I860" s="23" t="s">
        <v>2997</v>
      </c>
      <c r="J860" s="23">
        <v>5</v>
      </c>
      <c r="K860" s="23">
        <v>3</v>
      </c>
      <c r="L860" s="23">
        <v>0</v>
      </c>
      <c r="M860" s="23" t="s">
        <v>58</v>
      </c>
      <c r="N860" s="25">
        <f>((J860*400)+(K860*100))+L860</f>
        <v>2300</v>
      </c>
      <c r="O860" s="26">
        <v>280</v>
      </c>
      <c r="P860" s="26">
        <f>N860*O860</f>
        <v>644000</v>
      </c>
      <c r="Q860" s="23"/>
      <c r="R860" s="23"/>
      <c r="S860" s="27"/>
      <c r="T860" s="23"/>
      <c r="U860" s="23"/>
      <c r="V860" s="24"/>
      <c r="W860" s="23"/>
      <c r="X860" s="23"/>
      <c r="Y860" s="23"/>
      <c r="Z860" s="23"/>
      <c r="AA860" s="28"/>
      <c r="AB860" s="26"/>
      <c r="AC860" s="26"/>
      <c r="AD860" s="28"/>
      <c r="AE860" s="28"/>
      <c r="AF860" s="26"/>
      <c r="AG860" s="26">
        <f>AF860+P860</f>
        <v>644000</v>
      </c>
      <c r="AH860" s="26">
        <f>AG860</f>
        <v>644000</v>
      </c>
      <c r="AI860" s="26">
        <v>0</v>
      </c>
      <c r="AJ860" s="26">
        <f>IF((AI860-AH860) &gt; 1,0,IF((AI860-AH860)&lt;0,AH860-AI860,AI860-AH860))</f>
        <v>644000</v>
      </c>
      <c r="AK860" s="26">
        <v>0.01</v>
      </c>
      <c r="AL860" s="26">
        <f>AJ860*(AK860/100)</f>
        <v>64.400000000000006</v>
      </c>
    </row>
    <row r="861" spans="1:38" x14ac:dyDescent="0.35">
      <c r="A861" s="23"/>
      <c r="B861" s="24"/>
      <c r="C861" s="23"/>
      <c r="D861" s="23"/>
      <c r="E861" s="23">
        <v>443</v>
      </c>
      <c r="F861" s="23" t="s">
        <v>2998</v>
      </c>
      <c r="G861" s="24" t="s">
        <v>2999</v>
      </c>
      <c r="H861" s="23" t="s">
        <v>42</v>
      </c>
      <c r="I861" s="23" t="s">
        <v>3000</v>
      </c>
      <c r="J861" s="23">
        <v>2</v>
      </c>
      <c r="K861" s="23">
        <v>0</v>
      </c>
      <c r="L861" s="23">
        <v>43</v>
      </c>
      <c r="M861" s="23" t="s">
        <v>58</v>
      </c>
      <c r="N861" s="25">
        <f>((J861*400)+(K861*100))+L861</f>
        <v>843</v>
      </c>
      <c r="O861" s="26">
        <v>180</v>
      </c>
      <c r="P861" s="26">
        <f>N861*O861</f>
        <v>151740</v>
      </c>
      <c r="Q861" s="23"/>
      <c r="R861" s="23"/>
      <c r="S861" s="27"/>
      <c r="T861" s="23"/>
      <c r="U861" s="23"/>
      <c r="V861" s="24"/>
      <c r="W861" s="23"/>
      <c r="X861" s="23"/>
      <c r="Y861" s="23"/>
      <c r="Z861" s="23"/>
      <c r="AA861" s="28"/>
      <c r="AB861" s="26"/>
      <c r="AC861" s="26"/>
      <c r="AD861" s="28"/>
      <c r="AE861" s="28"/>
      <c r="AF861" s="26"/>
      <c r="AG861" s="26">
        <f>AF861+P861</f>
        <v>151740</v>
      </c>
      <c r="AH861" s="26">
        <f>AG861</f>
        <v>151740</v>
      </c>
      <c r="AI861" s="26">
        <v>50000000</v>
      </c>
      <c r="AJ861" s="26">
        <f>IF((AI861-AH861) &gt; 1,0,IF((AI861-AH861)&lt;0,AH861-AI861,AI861-AH861))</f>
        <v>0</v>
      </c>
      <c r="AK861" s="26">
        <v>0.01</v>
      </c>
      <c r="AL861" s="26">
        <f>AJ861*(AK861/100)</f>
        <v>0</v>
      </c>
    </row>
    <row r="862" spans="1:38" x14ac:dyDescent="0.35">
      <c r="A862" s="23"/>
      <c r="B862" s="24"/>
      <c r="C862" s="23"/>
      <c r="D862" s="23"/>
      <c r="E862" s="23">
        <v>444</v>
      </c>
      <c r="F862" s="23" t="s">
        <v>3001</v>
      </c>
      <c r="G862" s="24" t="s">
        <v>3002</v>
      </c>
      <c r="H862" s="23" t="s">
        <v>42</v>
      </c>
      <c r="I862" s="23" t="s">
        <v>3003</v>
      </c>
      <c r="J862" s="23">
        <v>0</v>
      </c>
      <c r="K862" s="23">
        <v>2</v>
      </c>
      <c r="L862" s="23">
        <v>18.75</v>
      </c>
      <c r="M862" s="23" t="s">
        <v>44</v>
      </c>
      <c r="N862" s="25">
        <f>((J862*400)+(K862*100))+L862</f>
        <v>218.75</v>
      </c>
      <c r="O862" s="26">
        <v>2000</v>
      </c>
      <c r="P862" s="26">
        <f>N862*O862</f>
        <v>437500</v>
      </c>
      <c r="Q862" s="23">
        <v>1</v>
      </c>
      <c r="R862" s="23" t="s">
        <v>2991</v>
      </c>
      <c r="S862" s="27" t="s">
        <v>2992</v>
      </c>
      <c r="T862" s="23" t="s">
        <v>2993</v>
      </c>
      <c r="U862" s="23" t="s">
        <v>3004</v>
      </c>
      <c r="V862" s="24" t="s">
        <v>3005</v>
      </c>
      <c r="W862" s="23" t="s">
        <v>47</v>
      </c>
      <c r="X862" s="23" t="s">
        <v>48</v>
      </c>
      <c r="Y862" s="23" t="s">
        <v>49</v>
      </c>
      <c r="Z862" s="23">
        <v>72</v>
      </c>
      <c r="AA862" s="28">
        <v>100</v>
      </c>
      <c r="AB862" s="26">
        <v>6550</v>
      </c>
      <c r="AC862" s="26">
        <f>Z862*AB862</f>
        <v>471600</v>
      </c>
      <c r="AD862" s="28">
        <v>22</v>
      </c>
      <c r="AE862" s="28">
        <v>34</v>
      </c>
      <c r="AF862" s="26">
        <f>(AC862*(100-AE862))/100</f>
        <v>311256</v>
      </c>
      <c r="AG862" s="26">
        <f>P862+AF862</f>
        <v>748756</v>
      </c>
      <c r="AH862" s="26">
        <f>(AG862*AA862)/100</f>
        <v>748756</v>
      </c>
      <c r="AI862" s="26">
        <v>50000000</v>
      </c>
      <c r="AJ862" s="26">
        <f>IF((AI862-AH862) &gt; 1,0,IF((AI862-AH862)&lt;0,AH862-AI862,AI862-AH862))</f>
        <v>0</v>
      </c>
      <c r="AK862" s="26">
        <v>0.02</v>
      </c>
      <c r="AL862" s="26">
        <f>ROUND(AJ862*(AK862/100),2)</f>
        <v>0</v>
      </c>
    </row>
    <row r="863" spans="1:38" x14ac:dyDescent="0.35">
      <c r="A863" s="23"/>
      <c r="B863" s="24"/>
      <c r="C863" s="23"/>
      <c r="D863" s="23"/>
      <c r="E863" s="23"/>
      <c r="F863" s="23"/>
      <c r="G863" s="24"/>
      <c r="H863" s="23"/>
      <c r="I863" s="23"/>
      <c r="J863" s="23">
        <v>0</v>
      </c>
      <c r="K863" s="23">
        <v>0</v>
      </c>
      <c r="L863" s="23">
        <v>20.25</v>
      </c>
      <c r="M863" s="23" t="s">
        <v>44</v>
      </c>
      <c r="N863" s="25">
        <f>((J863*400)+(K863*100))+L863</f>
        <v>20.25</v>
      </c>
      <c r="O863" s="26">
        <v>2000</v>
      </c>
      <c r="P863" s="26">
        <f>N863*O863</f>
        <v>40500</v>
      </c>
      <c r="Q863" s="23">
        <v>1</v>
      </c>
      <c r="R863" s="23" t="s">
        <v>2991</v>
      </c>
      <c r="S863" s="27" t="s">
        <v>2992</v>
      </c>
      <c r="T863" s="23" t="s">
        <v>2993</v>
      </c>
      <c r="U863" s="23" t="s">
        <v>3004</v>
      </c>
      <c r="V863" s="24" t="s">
        <v>3006</v>
      </c>
      <c r="W863" s="23" t="s">
        <v>47</v>
      </c>
      <c r="X863" s="23" t="s">
        <v>206</v>
      </c>
      <c r="Y863" s="23" t="s">
        <v>49</v>
      </c>
      <c r="Z863" s="23">
        <v>81</v>
      </c>
      <c r="AA863" s="28">
        <v>100</v>
      </c>
      <c r="AB863" s="26">
        <v>6550</v>
      </c>
      <c r="AC863" s="26">
        <f>Z863*AB863</f>
        <v>530550</v>
      </c>
      <c r="AD863" s="28">
        <v>7</v>
      </c>
      <c r="AE863" s="28">
        <v>18</v>
      </c>
      <c r="AF863" s="26">
        <f>(AC863*(100-AE863))/100</f>
        <v>435051</v>
      </c>
      <c r="AG863" s="26">
        <f>P863+AF863</f>
        <v>475551</v>
      </c>
      <c r="AH863" s="26">
        <f>(AG863*AA863)/100</f>
        <v>475551</v>
      </c>
      <c r="AI863" s="26">
        <v>50000000</v>
      </c>
      <c r="AJ863" s="26">
        <f>IF((AI863-AH863) &gt; 1,0,IF((AI863-AH863)&lt;0,AH863-AI863,AI863-AH863))</f>
        <v>0</v>
      </c>
      <c r="AK863" s="26">
        <v>0.02</v>
      </c>
      <c r="AL863" s="26">
        <f>ROUND(AJ863*(AK863/100),2)</f>
        <v>0</v>
      </c>
    </row>
    <row r="864" spans="1:38" x14ac:dyDescent="0.35">
      <c r="A864" s="23"/>
      <c r="B864" s="24"/>
      <c r="C864" s="23"/>
      <c r="D864" s="23"/>
      <c r="E864" s="23"/>
      <c r="F864" s="23"/>
      <c r="G864" s="24"/>
      <c r="H864" s="23"/>
      <c r="I864" s="23"/>
      <c r="J864" s="23"/>
      <c r="K864" s="23"/>
      <c r="L864" s="23"/>
      <c r="M864" s="23"/>
      <c r="N864" s="25"/>
      <c r="O864" s="26"/>
      <c r="P864" s="26"/>
      <c r="Q864" s="23"/>
      <c r="R864" s="23"/>
      <c r="S864" s="27"/>
      <c r="T864" s="23"/>
      <c r="U864" s="23"/>
      <c r="V864" s="24"/>
      <c r="W864" s="23"/>
      <c r="X864" s="23"/>
      <c r="Y864" s="23"/>
      <c r="Z864" s="23"/>
      <c r="AA864" s="28"/>
      <c r="AB864" s="26"/>
      <c r="AC864" s="26"/>
      <c r="AD864" s="28"/>
      <c r="AE864" s="28"/>
      <c r="AF864" s="26"/>
      <c r="AG864" s="26" t="s">
        <v>50</v>
      </c>
      <c r="AH864" s="26">
        <f>SUM(AH860:AH863)</f>
        <v>2020047</v>
      </c>
      <c r="AI864" s="26"/>
      <c r="AJ864" s="26">
        <f>SUM(AJ860:AJ863)</f>
        <v>644000</v>
      </c>
      <c r="AK864" s="26"/>
      <c r="AL864" s="26">
        <f>SUM(AL860:AL863)</f>
        <v>64.400000000000006</v>
      </c>
    </row>
    <row r="865" spans="1:39" x14ac:dyDescent="0.35">
      <c r="A865" s="23" t="s">
        <v>3007</v>
      </c>
      <c r="B865" s="24" t="s">
        <v>3008</v>
      </c>
      <c r="C865" s="23" t="s">
        <v>3009</v>
      </c>
      <c r="D865" s="23" t="s">
        <v>3010</v>
      </c>
      <c r="E865" s="23">
        <v>445</v>
      </c>
      <c r="F865" s="23" t="s">
        <v>3011</v>
      </c>
      <c r="G865" s="24" t="s">
        <v>3012</v>
      </c>
      <c r="H865" s="23" t="s">
        <v>42</v>
      </c>
      <c r="I865" s="23" t="s">
        <v>3013</v>
      </c>
      <c r="J865" s="23">
        <v>0</v>
      </c>
      <c r="K865" s="23">
        <v>1</v>
      </c>
      <c r="L865" s="23">
        <v>30.5</v>
      </c>
      <c r="M865" s="23" t="s">
        <v>44</v>
      </c>
      <c r="N865" s="25">
        <f>((J865*400)+(K865*100))+L865</f>
        <v>130.5</v>
      </c>
      <c r="O865" s="26">
        <v>2000</v>
      </c>
      <c r="P865" s="26">
        <f>N865*O865</f>
        <v>261000</v>
      </c>
      <c r="Q865" s="23">
        <v>1</v>
      </c>
      <c r="R865" s="23" t="s">
        <v>3007</v>
      </c>
      <c r="S865" s="27" t="s">
        <v>3008</v>
      </c>
      <c r="T865" s="23" t="s">
        <v>3009</v>
      </c>
      <c r="U865" s="23" t="s">
        <v>3014</v>
      </c>
      <c r="V865" s="24" t="s">
        <v>3015</v>
      </c>
      <c r="W865" s="23" t="s">
        <v>47</v>
      </c>
      <c r="X865" s="23" t="s">
        <v>206</v>
      </c>
      <c r="Y865" s="23" t="s">
        <v>49</v>
      </c>
      <c r="Z865" s="23">
        <v>81</v>
      </c>
      <c r="AA865" s="28">
        <v>100</v>
      </c>
      <c r="AB865" s="26">
        <v>6550</v>
      </c>
      <c r="AC865" s="26">
        <f>Z865*AB865</f>
        <v>530550</v>
      </c>
      <c r="AD865" s="28">
        <v>7</v>
      </c>
      <c r="AE865" s="28">
        <v>18</v>
      </c>
      <c r="AF865" s="26">
        <f>(AC865*(100-AE865))/100</f>
        <v>435051</v>
      </c>
      <c r="AG865" s="26">
        <f>P865+AF865</f>
        <v>696051</v>
      </c>
      <c r="AH865" s="26">
        <f>(AG865*AA865)/100</f>
        <v>696051</v>
      </c>
      <c r="AI865" s="26">
        <v>50000000</v>
      </c>
      <c r="AJ865" s="26">
        <f>IF((AI865-AH865) &gt; 1,0,IF((AI865-AH865)&lt;0,AH865-AI865,AI865-AH865))</f>
        <v>0</v>
      </c>
      <c r="AK865" s="26">
        <v>0.02</v>
      </c>
      <c r="AL865" s="26">
        <f>ROUND(AJ865*(AK865/100),2)</f>
        <v>0</v>
      </c>
    </row>
    <row r="866" spans="1:39" x14ac:dyDescent="0.35">
      <c r="A866" s="23"/>
      <c r="B866" s="24"/>
      <c r="C866" s="23"/>
      <c r="D866" s="23"/>
      <c r="E866" s="23">
        <v>446</v>
      </c>
      <c r="F866" s="23" t="s">
        <v>3016</v>
      </c>
      <c r="G866" s="24" t="s">
        <v>3017</v>
      </c>
      <c r="H866" s="23" t="s">
        <v>42</v>
      </c>
      <c r="I866" s="23" t="s">
        <v>3018</v>
      </c>
      <c r="J866" s="23">
        <v>1</v>
      </c>
      <c r="K866" s="23">
        <v>0</v>
      </c>
      <c r="L866" s="23">
        <v>19</v>
      </c>
      <c r="M866" s="23" t="s">
        <v>58</v>
      </c>
      <c r="N866" s="25">
        <f>((J866*400)+(K866*100))+L866</f>
        <v>419</v>
      </c>
      <c r="O866" s="26">
        <v>260</v>
      </c>
      <c r="P866" s="26">
        <f>N866*O866</f>
        <v>108940</v>
      </c>
      <c r="Q866" s="23"/>
      <c r="R866" s="23"/>
      <c r="S866" s="27"/>
      <c r="T866" s="23"/>
      <c r="U866" s="23"/>
      <c r="V866" s="24"/>
      <c r="W866" s="23"/>
      <c r="X866" s="23"/>
      <c r="Y866" s="23"/>
      <c r="Z866" s="23"/>
      <c r="AA866" s="28"/>
      <c r="AB866" s="26"/>
      <c r="AC866" s="26"/>
      <c r="AD866" s="28"/>
      <c r="AE866" s="28"/>
      <c r="AF866" s="26"/>
      <c r="AG866" s="26">
        <f>AF866+P866</f>
        <v>108940</v>
      </c>
      <c r="AH866" s="26">
        <f>AG866</f>
        <v>108940</v>
      </c>
      <c r="AI866" s="26">
        <v>50000000</v>
      </c>
      <c r="AJ866" s="26">
        <f>IF((AI866-AH866) &gt; 1,0,IF((AI866-AH866)&lt;0,AH866-AI866,AI866-AH866))</f>
        <v>0</v>
      </c>
      <c r="AK866" s="26">
        <v>0.01</v>
      </c>
      <c r="AL866" s="26">
        <f>AJ866*(AK866/100)</f>
        <v>0</v>
      </c>
    </row>
    <row r="867" spans="1:39" x14ac:dyDescent="0.35">
      <c r="A867" s="23"/>
      <c r="B867" s="24"/>
      <c r="C867" s="23"/>
      <c r="D867" s="23"/>
      <c r="E867" s="23"/>
      <c r="F867" s="23"/>
      <c r="G867" s="24"/>
      <c r="H867" s="23"/>
      <c r="I867" s="23"/>
      <c r="J867" s="23"/>
      <c r="K867" s="23"/>
      <c r="L867" s="23"/>
      <c r="M867" s="23"/>
      <c r="N867" s="25"/>
      <c r="O867" s="26"/>
      <c r="P867" s="26"/>
      <c r="Q867" s="23"/>
      <c r="R867" s="23"/>
      <c r="S867" s="27"/>
      <c r="T867" s="23"/>
      <c r="U867" s="23"/>
      <c r="V867" s="24"/>
      <c r="W867" s="23"/>
      <c r="X867" s="23"/>
      <c r="Y867" s="23"/>
      <c r="Z867" s="23"/>
      <c r="AA867" s="28"/>
      <c r="AB867" s="26"/>
      <c r="AC867" s="26"/>
      <c r="AD867" s="28"/>
      <c r="AE867" s="28"/>
      <c r="AF867" s="26"/>
      <c r="AG867" s="26" t="s">
        <v>50</v>
      </c>
      <c r="AH867" s="26">
        <f>SUM(AH865:AH866)</f>
        <v>804991</v>
      </c>
      <c r="AI867" s="26"/>
      <c r="AJ867" s="26">
        <f>SUM(AJ865:AJ866)</f>
        <v>0</v>
      </c>
      <c r="AK867" s="26"/>
      <c r="AL867" s="26">
        <f>SUM(AL865:AL866)</f>
        <v>0</v>
      </c>
    </row>
    <row r="868" spans="1:39" x14ac:dyDescent="0.35">
      <c r="A868" s="23" t="s">
        <v>3019</v>
      </c>
      <c r="B868" s="24"/>
      <c r="C868" s="23" t="s">
        <v>3020</v>
      </c>
      <c r="D868" s="23" t="s">
        <v>3021</v>
      </c>
      <c r="E868" s="23">
        <v>447</v>
      </c>
      <c r="F868" s="23" t="s">
        <v>3022</v>
      </c>
      <c r="G868" s="24" t="s">
        <v>3023</v>
      </c>
      <c r="H868" s="23" t="s">
        <v>103</v>
      </c>
      <c r="I868" s="23" t="s">
        <v>3024</v>
      </c>
      <c r="J868" s="23">
        <v>0</v>
      </c>
      <c r="K868" s="23">
        <v>0</v>
      </c>
      <c r="L868" s="23">
        <v>56.25</v>
      </c>
      <c r="M868" s="23" t="s">
        <v>44</v>
      </c>
      <c r="N868" s="25">
        <f t="shared" ref="N868:N874" si="63">((J868*400)+(K868*100))+L868</f>
        <v>56.25</v>
      </c>
      <c r="O868" s="26">
        <v>1250</v>
      </c>
      <c r="P868" s="26">
        <f t="shared" ref="P868:P874" si="64">N868*O868</f>
        <v>70312.5</v>
      </c>
      <c r="Q868" s="23">
        <v>1</v>
      </c>
      <c r="R868" s="23" t="s">
        <v>3019</v>
      </c>
      <c r="S868" s="27"/>
      <c r="T868" s="23" t="s">
        <v>3020</v>
      </c>
      <c r="U868" s="23" t="s">
        <v>3025</v>
      </c>
      <c r="V868" s="24" t="s">
        <v>3026</v>
      </c>
      <c r="W868" s="23" t="s">
        <v>47</v>
      </c>
      <c r="X868" s="23" t="s">
        <v>206</v>
      </c>
      <c r="Y868" s="23" t="s">
        <v>49</v>
      </c>
      <c r="Z868" s="23">
        <v>225</v>
      </c>
      <c r="AA868" s="28">
        <v>100</v>
      </c>
      <c r="AB868" s="26">
        <v>6550</v>
      </c>
      <c r="AC868" s="26">
        <f t="shared" ref="AC868:AC874" si="65">Z868*AB868</f>
        <v>1473750</v>
      </c>
      <c r="AD868" s="28">
        <v>102</v>
      </c>
      <c r="AE868" s="28">
        <v>85</v>
      </c>
      <c r="AF868" s="26">
        <f t="shared" ref="AF868:AF874" si="66">(AC868*(100-AE868))/100</f>
        <v>221062.5</v>
      </c>
      <c r="AG868" s="26">
        <f t="shared" ref="AG868:AG874" si="67">P868+AF868</f>
        <v>291375</v>
      </c>
      <c r="AH868" s="26">
        <f t="shared" ref="AH868:AH874" si="68">(AG868*AA868)/100</f>
        <v>291375</v>
      </c>
      <c r="AI868" s="26">
        <f t="shared" ref="AI868:AI874" si="69">IF(AF868&lt;=10000000,AF868,10000000)</f>
        <v>221062.5</v>
      </c>
      <c r="AJ868" s="26">
        <f t="shared" ref="AJ868:AJ874" si="70">IF((AI868-AH868) &gt; 1,0,IF((AI868-AH868)&lt;0,AH868-AI868,AI868-AH868))</f>
        <v>70312.5</v>
      </c>
      <c r="AK868" s="26">
        <v>0.02</v>
      </c>
      <c r="AL868" s="26">
        <f t="shared" ref="AL868:AL874" si="71">ROUND(AJ868*(AK868/100),2)</f>
        <v>14.06</v>
      </c>
    </row>
    <row r="869" spans="1:39" x14ac:dyDescent="0.35">
      <c r="A869" s="23"/>
      <c r="B869" s="24"/>
      <c r="C869" s="23"/>
      <c r="D869" s="23"/>
      <c r="E869" s="23"/>
      <c r="F869" s="23"/>
      <c r="G869" s="24"/>
      <c r="H869" s="23"/>
      <c r="I869" s="23"/>
      <c r="J869" s="23">
        <v>0</v>
      </c>
      <c r="K869" s="23">
        <v>0</v>
      </c>
      <c r="L869" s="23">
        <v>34.31</v>
      </c>
      <c r="M869" s="23" t="s">
        <v>44</v>
      </c>
      <c r="N869" s="25">
        <f t="shared" si="63"/>
        <v>34.31</v>
      </c>
      <c r="O869" s="26">
        <v>1250</v>
      </c>
      <c r="P869" s="26">
        <f t="shared" si="64"/>
        <v>42887.5</v>
      </c>
      <c r="Q869" s="23">
        <v>1</v>
      </c>
      <c r="R869" s="23" t="s">
        <v>3027</v>
      </c>
      <c r="S869" s="27"/>
      <c r="T869" s="23" t="s">
        <v>3028</v>
      </c>
      <c r="U869" s="23" t="s">
        <v>3025</v>
      </c>
      <c r="V869" s="24" t="s">
        <v>3029</v>
      </c>
      <c r="W869" s="23" t="s">
        <v>47</v>
      </c>
      <c r="X869" s="23" t="s">
        <v>48</v>
      </c>
      <c r="Y869" s="23" t="s">
        <v>49</v>
      </c>
      <c r="Z869" s="23">
        <v>137.25</v>
      </c>
      <c r="AA869" s="28">
        <v>100</v>
      </c>
      <c r="AB869" s="26">
        <v>6550</v>
      </c>
      <c r="AC869" s="26">
        <f t="shared" si="65"/>
        <v>898987.5</v>
      </c>
      <c r="AD869" s="28">
        <v>45</v>
      </c>
      <c r="AE869" s="28">
        <v>76</v>
      </c>
      <c r="AF869" s="26">
        <f t="shared" si="66"/>
        <v>215757</v>
      </c>
      <c r="AG869" s="26">
        <f t="shared" si="67"/>
        <v>258644.5</v>
      </c>
      <c r="AH869" s="26">
        <f t="shared" si="68"/>
        <v>258644.5</v>
      </c>
      <c r="AI869" s="26">
        <f t="shared" si="69"/>
        <v>215757</v>
      </c>
      <c r="AJ869" s="26">
        <f t="shared" si="70"/>
        <v>42887.5</v>
      </c>
      <c r="AK869" s="26">
        <v>0.02</v>
      </c>
      <c r="AL869" s="26">
        <f t="shared" si="71"/>
        <v>8.58</v>
      </c>
    </row>
    <row r="870" spans="1:39" x14ac:dyDescent="0.35">
      <c r="A870" s="23"/>
      <c r="B870" s="24"/>
      <c r="C870" s="23"/>
      <c r="D870" s="23"/>
      <c r="E870" s="23"/>
      <c r="F870" s="23"/>
      <c r="G870" s="24"/>
      <c r="H870" s="23"/>
      <c r="I870" s="23"/>
      <c r="J870" s="23">
        <v>0</v>
      </c>
      <c r="K870" s="23">
        <v>0</v>
      </c>
      <c r="L870" s="23">
        <v>25</v>
      </c>
      <c r="M870" s="23" t="s">
        <v>44</v>
      </c>
      <c r="N870" s="25">
        <f t="shared" si="63"/>
        <v>25</v>
      </c>
      <c r="O870" s="26">
        <v>1250</v>
      </c>
      <c r="P870" s="26">
        <f t="shared" si="64"/>
        <v>31250</v>
      </c>
      <c r="Q870" s="23">
        <v>1</v>
      </c>
      <c r="R870" s="23" t="s">
        <v>3030</v>
      </c>
      <c r="S870" s="27"/>
      <c r="T870" s="23" t="s">
        <v>3031</v>
      </c>
      <c r="U870" s="23" t="s">
        <v>3032</v>
      </c>
      <c r="V870" s="24" t="s">
        <v>3033</v>
      </c>
      <c r="W870" s="23" t="s">
        <v>47</v>
      </c>
      <c r="X870" s="23" t="s">
        <v>48</v>
      </c>
      <c r="Y870" s="23" t="s">
        <v>49</v>
      </c>
      <c r="Z870" s="23">
        <v>100</v>
      </c>
      <c r="AA870" s="28">
        <v>100</v>
      </c>
      <c r="AB870" s="26">
        <v>6550</v>
      </c>
      <c r="AC870" s="26">
        <f t="shared" si="65"/>
        <v>655000</v>
      </c>
      <c r="AD870" s="28">
        <v>12</v>
      </c>
      <c r="AE870" s="28">
        <v>14</v>
      </c>
      <c r="AF870" s="26">
        <f t="shared" si="66"/>
        <v>563300</v>
      </c>
      <c r="AG870" s="26">
        <f t="shared" si="67"/>
        <v>594550</v>
      </c>
      <c r="AH870" s="26">
        <f t="shared" si="68"/>
        <v>594550</v>
      </c>
      <c r="AI870" s="26">
        <f t="shared" si="69"/>
        <v>563300</v>
      </c>
      <c r="AJ870" s="26">
        <f t="shared" si="70"/>
        <v>31250</v>
      </c>
      <c r="AK870" s="26">
        <v>0.02</v>
      </c>
      <c r="AL870" s="26">
        <f t="shared" si="71"/>
        <v>6.25</v>
      </c>
    </row>
    <row r="871" spans="1:39" x14ac:dyDescent="0.35">
      <c r="A871" s="23"/>
      <c r="B871" s="24"/>
      <c r="C871" s="23"/>
      <c r="D871" s="23"/>
      <c r="E871" s="23"/>
      <c r="F871" s="23"/>
      <c r="G871" s="24"/>
      <c r="H871" s="23"/>
      <c r="I871" s="23"/>
      <c r="J871" s="23">
        <v>0</v>
      </c>
      <c r="K871" s="23">
        <v>0</v>
      </c>
      <c r="L871" s="23">
        <v>27</v>
      </c>
      <c r="M871" s="23" t="s">
        <v>44</v>
      </c>
      <c r="N871" s="25">
        <f t="shared" si="63"/>
        <v>27</v>
      </c>
      <c r="O871" s="26">
        <v>1250</v>
      </c>
      <c r="P871" s="26">
        <f t="shared" si="64"/>
        <v>33750</v>
      </c>
      <c r="Q871" s="23">
        <v>1</v>
      </c>
      <c r="R871" s="23" t="s">
        <v>3034</v>
      </c>
      <c r="S871" s="27"/>
      <c r="T871" s="23" t="s">
        <v>3035</v>
      </c>
      <c r="U871" s="23" t="s">
        <v>3036</v>
      </c>
      <c r="V871" s="24" t="s">
        <v>3037</v>
      </c>
      <c r="W871" s="23" t="s">
        <v>47</v>
      </c>
      <c r="X871" s="23" t="s">
        <v>48</v>
      </c>
      <c r="Y871" s="23" t="s">
        <v>49</v>
      </c>
      <c r="Z871" s="23">
        <v>216</v>
      </c>
      <c r="AA871" s="28">
        <v>100</v>
      </c>
      <c r="AB871" s="26">
        <v>6550</v>
      </c>
      <c r="AC871" s="26">
        <f t="shared" si="65"/>
        <v>1414800</v>
      </c>
      <c r="AD871" s="28">
        <v>52</v>
      </c>
      <c r="AE871" s="28">
        <v>76</v>
      </c>
      <c r="AF871" s="26">
        <f t="shared" si="66"/>
        <v>339552</v>
      </c>
      <c r="AG871" s="26">
        <f t="shared" si="67"/>
        <v>373302</v>
      </c>
      <c r="AH871" s="26">
        <f t="shared" si="68"/>
        <v>373302</v>
      </c>
      <c r="AI871" s="26">
        <f t="shared" si="69"/>
        <v>339552</v>
      </c>
      <c r="AJ871" s="26">
        <f t="shared" si="70"/>
        <v>33750</v>
      </c>
      <c r="AK871" s="26">
        <v>0.02</v>
      </c>
      <c r="AL871" s="26">
        <f t="shared" si="71"/>
        <v>6.75</v>
      </c>
      <c r="AM871" s="3" t="s">
        <v>404</v>
      </c>
    </row>
    <row r="872" spans="1:39" x14ac:dyDescent="0.35">
      <c r="A872" s="23"/>
      <c r="B872" s="24"/>
      <c r="C872" s="23"/>
      <c r="D872" s="23"/>
      <c r="E872" s="23"/>
      <c r="F872" s="23"/>
      <c r="G872" s="24"/>
      <c r="H872" s="23"/>
      <c r="I872" s="23"/>
      <c r="J872" s="23">
        <v>0</v>
      </c>
      <c r="K872" s="23">
        <v>0</v>
      </c>
      <c r="L872" s="23">
        <v>36</v>
      </c>
      <c r="M872" s="23" t="s">
        <v>44</v>
      </c>
      <c r="N872" s="25">
        <f t="shared" si="63"/>
        <v>36</v>
      </c>
      <c r="O872" s="26">
        <v>1250</v>
      </c>
      <c r="P872" s="26">
        <f t="shared" si="64"/>
        <v>45000</v>
      </c>
      <c r="Q872" s="23">
        <v>1</v>
      </c>
      <c r="R872" s="23" t="s">
        <v>3038</v>
      </c>
      <c r="S872" s="27" t="s">
        <v>3039</v>
      </c>
      <c r="T872" s="23" t="s">
        <v>3040</v>
      </c>
      <c r="U872" s="23" t="s">
        <v>3041</v>
      </c>
      <c r="V872" s="24" t="s">
        <v>3042</v>
      </c>
      <c r="W872" s="23" t="s">
        <v>47</v>
      </c>
      <c r="X872" s="23" t="s">
        <v>48</v>
      </c>
      <c r="Y872" s="23" t="s">
        <v>49</v>
      </c>
      <c r="Z872" s="23">
        <v>144</v>
      </c>
      <c r="AA872" s="28">
        <v>100</v>
      </c>
      <c r="AB872" s="26">
        <v>6550</v>
      </c>
      <c r="AC872" s="26">
        <f t="shared" si="65"/>
        <v>943200</v>
      </c>
      <c r="AD872" s="28">
        <v>23</v>
      </c>
      <c r="AE872" s="28">
        <v>36</v>
      </c>
      <c r="AF872" s="26">
        <f t="shared" si="66"/>
        <v>603648</v>
      </c>
      <c r="AG872" s="26">
        <f t="shared" si="67"/>
        <v>648648</v>
      </c>
      <c r="AH872" s="26">
        <f t="shared" si="68"/>
        <v>648648</v>
      </c>
      <c r="AI872" s="26">
        <f t="shared" si="69"/>
        <v>603648</v>
      </c>
      <c r="AJ872" s="26">
        <f t="shared" si="70"/>
        <v>45000</v>
      </c>
      <c r="AK872" s="26">
        <v>0.02</v>
      </c>
      <c r="AL872" s="26">
        <f t="shared" si="71"/>
        <v>9</v>
      </c>
    </row>
    <row r="873" spans="1:39" x14ac:dyDescent="0.35">
      <c r="A873" s="23"/>
      <c r="B873" s="24"/>
      <c r="C873" s="23"/>
      <c r="D873" s="23"/>
      <c r="E873" s="23"/>
      <c r="F873" s="23"/>
      <c r="G873" s="24"/>
      <c r="H873" s="23"/>
      <c r="I873" s="23"/>
      <c r="J873" s="23">
        <v>0</v>
      </c>
      <c r="K873" s="23">
        <v>0</v>
      </c>
      <c r="L873" s="23">
        <v>36</v>
      </c>
      <c r="M873" s="23" t="s">
        <v>44</v>
      </c>
      <c r="N873" s="25">
        <f t="shared" si="63"/>
        <v>36</v>
      </c>
      <c r="O873" s="26">
        <v>1250</v>
      </c>
      <c r="P873" s="26">
        <f t="shared" si="64"/>
        <v>45000</v>
      </c>
      <c r="Q873" s="23">
        <v>1</v>
      </c>
      <c r="R873" s="23" t="s">
        <v>3043</v>
      </c>
      <c r="S873" s="27" t="s">
        <v>3044</v>
      </c>
      <c r="T873" s="23" t="s">
        <v>3045</v>
      </c>
      <c r="U873" s="23" t="s">
        <v>3046</v>
      </c>
      <c r="V873" s="24" t="s">
        <v>3047</v>
      </c>
      <c r="W873" s="23" t="s">
        <v>47</v>
      </c>
      <c r="X873" s="23" t="s">
        <v>48</v>
      </c>
      <c r="Y873" s="23" t="s">
        <v>49</v>
      </c>
      <c r="Z873" s="23">
        <v>144</v>
      </c>
      <c r="AA873" s="28">
        <v>100</v>
      </c>
      <c r="AB873" s="26">
        <v>6550</v>
      </c>
      <c r="AC873" s="26">
        <f t="shared" si="65"/>
        <v>943200</v>
      </c>
      <c r="AD873" s="28">
        <v>23</v>
      </c>
      <c r="AE873" s="28">
        <v>36</v>
      </c>
      <c r="AF873" s="26">
        <f t="shared" si="66"/>
        <v>603648</v>
      </c>
      <c r="AG873" s="26">
        <f t="shared" si="67"/>
        <v>648648</v>
      </c>
      <c r="AH873" s="26">
        <f t="shared" si="68"/>
        <v>648648</v>
      </c>
      <c r="AI873" s="26">
        <f t="shared" si="69"/>
        <v>603648</v>
      </c>
      <c r="AJ873" s="26">
        <f t="shared" si="70"/>
        <v>45000</v>
      </c>
      <c r="AK873" s="26">
        <v>0.02</v>
      </c>
      <c r="AL873" s="26">
        <f t="shared" si="71"/>
        <v>9</v>
      </c>
    </row>
    <row r="874" spans="1:39" x14ac:dyDescent="0.35">
      <c r="A874" s="23"/>
      <c r="B874" s="24"/>
      <c r="C874" s="23"/>
      <c r="D874" s="23"/>
      <c r="E874" s="23"/>
      <c r="F874" s="23"/>
      <c r="G874" s="24"/>
      <c r="H874" s="23"/>
      <c r="I874" s="23"/>
      <c r="J874" s="23">
        <v>1</v>
      </c>
      <c r="K874" s="23">
        <v>2</v>
      </c>
      <c r="L874" s="23">
        <v>46.44</v>
      </c>
      <c r="M874" s="23" t="s">
        <v>44</v>
      </c>
      <c r="N874" s="25">
        <f t="shared" si="63"/>
        <v>646.44000000000005</v>
      </c>
      <c r="O874" s="26">
        <v>1250</v>
      </c>
      <c r="P874" s="26">
        <f t="shared" si="64"/>
        <v>808050.00000000012</v>
      </c>
      <c r="Q874" s="23">
        <v>1</v>
      </c>
      <c r="R874" s="23" t="s">
        <v>3038</v>
      </c>
      <c r="S874" s="27" t="s">
        <v>3039</v>
      </c>
      <c r="T874" s="23" t="s">
        <v>3040</v>
      </c>
      <c r="U874" s="23" t="s">
        <v>3041</v>
      </c>
      <c r="V874" s="24" t="s">
        <v>3048</v>
      </c>
      <c r="W874" s="23" t="s">
        <v>47</v>
      </c>
      <c r="X874" s="23" t="s">
        <v>48</v>
      </c>
      <c r="Y874" s="23" t="s">
        <v>49</v>
      </c>
      <c r="Z874" s="23">
        <v>64</v>
      </c>
      <c r="AA874" s="28">
        <v>100</v>
      </c>
      <c r="AB874" s="26">
        <v>6550</v>
      </c>
      <c r="AC874" s="26">
        <f t="shared" si="65"/>
        <v>419200</v>
      </c>
      <c r="AD874" s="28">
        <v>23</v>
      </c>
      <c r="AE874" s="28">
        <v>36</v>
      </c>
      <c r="AF874" s="26">
        <f t="shared" si="66"/>
        <v>268288</v>
      </c>
      <c r="AG874" s="26">
        <f t="shared" si="67"/>
        <v>1076338</v>
      </c>
      <c r="AH874" s="26">
        <f t="shared" si="68"/>
        <v>1076338</v>
      </c>
      <c r="AI874" s="26">
        <f t="shared" si="69"/>
        <v>268288</v>
      </c>
      <c r="AJ874" s="26">
        <f t="shared" si="70"/>
        <v>808050</v>
      </c>
      <c r="AK874" s="26">
        <v>0.02</v>
      </c>
      <c r="AL874" s="26">
        <f t="shared" si="71"/>
        <v>161.61000000000001</v>
      </c>
    </row>
    <row r="875" spans="1:39" x14ac:dyDescent="0.35">
      <c r="A875" s="23"/>
      <c r="B875" s="24"/>
      <c r="C875" s="23"/>
      <c r="D875" s="23"/>
      <c r="E875" s="23"/>
      <c r="F875" s="23"/>
      <c r="G875" s="24"/>
      <c r="H875" s="23"/>
      <c r="I875" s="23"/>
      <c r="J875" s="23"/>
      <c r="K875" s="23"/>
      <c r="L875" s="23"/>
      <c r="M875" s="23"/>
      <c r="N875" s="25"/>
      <c r="O875" s="26"/>
      <c r="P875" s="26"/>
      <c r="Q875" s="23"/>
      <c r="R875" s="23"/>
      <c r="S875" s="27"/>
      <c r="T875" s="23"/>
      <c r="U875" s="23"/>
      <c r="V875" s="24"/>
      <c r="W875" s="23"/>
      <c r="X875" s="23"/>
      <c r="Y875" s="23"/>
      <c r="Z875" s="23"/>
      <c r="AA875" s="28"/>
      <c r="AB875" s="26"/>
      <c r="AC875" s="26"/>
      <c r="AD875" s="28"/>
      <c r="AE875" s="28"/>
      <c r="AF875" s="26"/>
      <c r="AG875" s="26" t="s">
        <v>50</v>
      </c>
      <c r="AH875" s="26">
        <f>SUM(AH868:AH874)</f>
        <v>3891505.5</v>
      </c>
      <c r="AI875" s="26"/>
      <c r="AJ875" s="26">
        <f>SUM(AJ868:AJ874)</f>
        <v>1076250</v>
      </c>
      <c r="AK875" s="26"/>
      <c r="AL875" s="26">
        <f>SUM(AL868:AL874)</f>
        <v>215.25</v>
      </c>
    </row>
    <row r="876" spans="1:39" x14ac:dyDescent="0.35">
      <c r="A876" s="23" t="s">
        <v>3049</v>
      </c>
      <c r="B876" s="24"/>
      <c r="C876" s="23" t="s">
        <v>3050</v>
      </c>
      <c r="D876" s="23" t="s">
        <v>3051</v>
      </c>
      <c r="E876" s="23">
        <v>448</v>
      </c>
      <c r="F876" s="23" t="s">
        <v>3052</v>
      </c>
      <c r="G876" s="24" t="s">
        <v>3053</v>
      </c>
      <c r="H876" s="23" t="s">
        <v>103</v>
      </c>
      <c r="I876" s="23" t="s">
        <v>3054</v>
      </c>
      <c r="J876" s="23">
        <v>10</v>
      </c>
      <c r="K876" s="23">
        <v>1</v>
      </c>
      <c r="L876" s="23">
        <v>80</v>
      </c>
      <c r="M876" s="23" t="s">
        <v>58</v>
      </c>
      <c r="N876" s="25">
        <f>((J876*400)+(K876*100))+L876</f>
        <v>4180</v>
      </c>
      <c r="O876" s="26">
        <v>280</v>
      </c>
      <c r="P876" s="26">
        <f>N876*O876</f>
        <v>1170400</v>
      </c>
      <c r="Q876" s="23"/>
      <c r="R876" s="23"/>
      <c r="S876" s="27"/>
      <c r="T876" s="23"/>
      <c r="U876" s="23"/>
      <c r="V876" s="24"/>
      <c r="W876" s="23"/>
      <c r="X876" s="23"/>
      <c r="Y876" s="23"/>
      <c r="Z876" s="23"/>
      <c r="AA876" s="28"/>
      <c r="AB876" s="26"/>
      <c r="AC876" s="26"/>
      <c r="AD876" s="28"/>
      <c r="AE876" s="28"/>
      <c r="AF876" s="26"/>
      <c r="AG876" s="26">
        <f>AF876+P876</f>
        <v>1170400</v>
      </c>
      <c r="AH876" s="26">
        <f>AG876</f>
        <v>1170400</v>
      </c>
      <c r="AI876" s="26">
        <v>0</v>
      </c>
      <c r="AJ876" s="26">
        <f>IF((AI876-AH876) &gt; 1,0,IF((AI876-AH876)&lt;0,AH876-AI876,AI876-AH876))</f>
        <v>1170400</v>
      </c>
      <c r="AK876" s="26">
        <v>0.01</v>
      </c>
      <c r="AL876" s="26">
        <f>AJ876*(AK876/100)</f>
        <v>117.04</v>
      </c>
    </row>
    <row r="877" spans="1:39" x14ac:dyDescent="0.35">
      <c r="A877" s="23"/>
      <c r="B877" s="24"/>
      <c r="C877" s="23"/>
      <c r="D877" s="23"/>
      <c r="E877" s="23"/>
      <c r="F877" s="23"/>
      <c r="G877" s="24"/>
      <c r="H877" s="23"/>
      <c r="I877" s="23"/>
      <c r="J877" s="23"/>
      <c r="K877" s="23"/>
      <c r="L877" s="23"/>
      <c r="M877" s="23"/>
      <c r="N877" s="25"/>
      <c r="O877" s="26"/>
      <c r="P877" s="26"/>
      <c r="Q877" s="23"/>
      <c r="R877" s="23"/>
      <c r="S877" s="27"/>
      <c r="T877" s="23"/>
      <c r="U877" s="23"/>
      <c r="V877" s="24"/>
      <c r="W877" s="23"/>
      <c r="X877" s="23"/>
      <c r="Y877" s="23"/>
      <c r="Z877" s="23"/>
      <c r="AA877" s="28"/>
      <c r="AB877" s="26"/>
      <c r="AC877" s="26"/>
      <c r="AD877" s="28"/>
      <c r="AE877" s="28"/>
      <c r="AF877" s="26"/>
      <c r="AG877" s="26" t="s">
        <v>50</v>
      </c>
      <c r="AH877" s="26">
        <f>AH876</f>
        <v>1170400</v>
      </c>
      <c r="AI877" s="26"/>
      <c r="AJ877" s="26">
        <f>AJ876</f>
        <v>1170400</v>
      </c>
      <c r="AK877" s="26"/>
      <c r="AL877" s="26">
        <f>AL876</f>
        <v>117.04</v>
      </c>
    </row>
    <row r="878" spans="1:39" x14ac:dyDescent="0.35">
      <c r="A878" s="23" t="s">
        <v>3055</v>
      </c>
      <c r="B878" s="24" t="s">
        <v>3056</v>
      </c>
      <c r="C878" s="23" t="s">
        <v>3057</v>
      </c>
      <c r="D878" s="23" t="s">
        <v>3058</v>
      </c>
      <c r="E878" s="23">
        <v>449</v>
      </c>
      <c r="F878" s="23" t="s">
        <v>3059</v>
      </c>
      <c r="G878" s="24" t="s">
        <v>3060</v>
      </c>
      <c r="H878" s="23" t="s">
        <v>42</v>
      </c>
      <c r="I878" s="23" t="s">
        <v>3061</v>
      </c>
      <c r="J878" s="23">
        <v>1</v>
      </c>
      <c r="K878" s="23">
        <v>3</v>
      </c>
      <c r="L878" s="23">
        <v>37</v>
      </c>
      <c r="M878" s="23" t="s">
        <v>58</v>
      </c>
      <c r="N878" s="25">
        <f>((J878*400)+(K878*100))+L878</f>
        <v>737</v>
      </c>
      <c r="O878" s="26">
        <v>180</v>
      </c>
      <c r="P878" s="26">
        <f>N878*O878</f>
        <v>132660</v>
      </c>
      <c r="Q878" s="23"/>
      <c r="R878" s="23"/>
      <c r="S878" s="27"/>
      <c r="T878" s="23"/>
      <c r="U878" s="23"/>
      <c r="V878" s="24"/>
      <c r="W878" s="23"/>
      <c r="X878" s="23"/>
      <c r="Y878" s="23"/>
      <c r="Z878" s="23"/>
      <c r="AA878" s="28"/>
      <c r="AB878" s="26"/>
      <c r="AC878" s="26"/>
      <c r="AD878" s="28"/>
      <c r="AE878" s="28"/>
      <c r="AF878" s="26"/>
      <c r="AG878" s="26">
        <f>AF878+P878</f>
        <v>132660</v>
      </c>
      <c r="AH878" s="26">
        <f>AG878</f>
        <v>132660</v>
      </c>
      <c r="AI878" s="26">
        <v>50000000</v>
      </c>
      <c r="AJ878" s="26">
        <f>IF((AI878-AH878) &gt; 1,0,IF((AI878-AH878)&lt;0,AH878-AI878,AI878-AH878))</f>
        <v>0</v>
      </c>
      <c r="AK878" s="26">
        <v>0.01</v>
      </c>
      <c r="AL878" s="26">
        <f>AJ878*(AK878/100)</f>
        <v>0</v>
      </c>
    </row>
    <row r="879" spans="1:39" x14ac:dyDescent="0.35">
      <c r="A879" s="23"/>
      <c r="B879" s="24"/>
      <c r="C879" s="23"/>
      <c r="D879" s="23"/>
      <c r="E879" s="23">
        <v>450</v>
      </c>
      <c r="F879" s="23" t="s">
        <v>3062</v>
      </c>
      <c r="G879" s="24" t="s">
        <v>3063</v>
      </c>
      <c r="H879" s="23" t="s">
        <v>42</v>
      </c>
      <c r="I879" s="23" t="s">
        <v>3064</v>
      </c>
      <c r="J879" s="23">
        <v>5</v>
      </c>
      <c r="K879" s="23">
        <v>3</v>
      </c>
      <c r="L879" s="23">
        <v>89</v>
      </c>
      <c r="M879" s="23" t="s">
        <v>58</v>
      </c>
      <c r="N879" s="25">
        <f>((J879*400)+(K879*100))+L879</f>
        <v>2389</v>
      </c>
      <c r="O879" s="26">
        <v>180</v>
      </c>
      <c r="P879" s="26">
        <f>N879*O879</f>
        <v>430020</v>
      </c>
      <c r="Q879" s="23"/>
      <c r="R879" s="23"/>
      <c r="S879" s="27"/>
      <c r="T879" s="23"/>
      <c r="U879" s="23"/>
      <c r="V879" s="24"/>
      <c r="W879" s="23"/>
      <c r="X879" s="23"/>
      <c r="Y879" s="23"/>
      <c r="Z879" s="23"/>
      <c r="AA879" s="28"/>
      <c r="AB879" s="26"/>
      <c r="AC879" s="26"/>
      <c r="AD879" s="28"/>
      <c r="AE879" s="28"/>
      <c r="AF879" s="26"/>
      <c r="AG879" s="26">
        <f>AF879+P879</f>
        <v>430020</v>
      </c>
      <c r="AH879" s="26">
        <f>AG879</f>
        <v>430020</v>
      </c>
      <c r="AI879" s="26">
        <v>50000000</v>
      </c>
      <c r="AJ879" s="26">
        <f>IF((AI879-AH879) &gt; 1,0,IF((AI879-AH879)&lt;0,AH879-AI879,AI879-AH879))</f>
        <v>0</v>
      </c>
      <c r="AK879" s="26">
        <v>0.01</v>
      </c>
      <c r="AL879" s="26">
        <f>AJ879*(AK879/100)</f>
        <v>0</v>
      </c>
    </row>
    <row r="880" spans="1:39" x14ac:dyDescent="0.35">
      <c r="A880" s="23"/>
      <c r="B880" s="24"/>
      <c r="C880" s="23"/>
      <c r="D880" s="23"/>
      <c r="E880" s="23"/>
      <c r="F880" s="23"/>
      <c r="G880" s="24"/>
      <c r="H880" s="23"/>
      <c r="I880" s="23"/>
      <c r="J880" s="23"/>
      <c r="K880" s="23"/>
      <c r="L880" s="23"/>
      <c r="M880" s="23"/>
      <c r="N880" s="25"/>
      <c r="O880" s="26"/>
      <c r="P880" s="26"/>
      <c r="Q880" s="23"/>
      <c r="R880" s="23"/>
      <c r="S880" s="27"/>
      <c r="T880" s="23"/>
      <c r="U880" s="23"/>
      <c r="V880" s="24"/>
      <c r="W880" s="23"/>
      <c r="X880" s="23"/>
      <c r="Y880" s="23"/>
      <c r="Z880" s="23"/>
      <c r="AA880" s="28"/>
      <c r="AB880" s="26"/>
      <c r="AC880" s="26"/>
      <c r="AD880" s="28"/>
      <c r="AE880" s="28"/>
      <c r="AF880" s="26"/>
      <c r="AG880" s="26" t="s">
        <v>50</v>
      </c>
      <c r="AH880" s="26">
        <f>SUM(AH878:AH879)</f>
        <v>562680</v>
      </c>
      <c r="AI880" s="26"/>
      <c r="AJ880" s="26">
        <f>SUM(AJ878:AJ879)</f>
        <v>0</v>
      </c>
      <c r="AK880" s="26"/>
      <c r="AL880" s="26">
        <f>SUM(AL878:AL879)</f>
        <v>0</v>
      </c>
    </row>
    <row r="881" spans="1:39" x14ac:dyDescent="0.35">
      <c r="A881" s="23" t="s">
        <v>3065</v>
      </c>
      <c r="B881" s="24"/>
      <c r="C881" s="23" t="s">
        <v>3066</v>
      </c>
      <c r="D881" s="23" t="s">
        <v>3067</v>
      </c>
      <c r="E881" s="23">
        <v>451</v>
      </c>
      <c r="F881" s="23" t="s">
        <v>3068</v>
      </c>
      <c r="G881" s="24" t="s">
        <v>3069</v>
      </c>
      <c r="H881" s="23" t="s">
        <v>103</v>
      </c>
      <c r="I881" s="23" t="s">
        <v>3070</v>
      </c>
      <c r="J881" s="23">
        <v>0</v>
      </c>
      <c r="K881" s="23">
        <v>0</v>
      </c>
      <c r="L881" s="23">
        <v>84</v>
      </c>
      <c r="M881" s="23" t="s">
        <v>44</v>
      </c>
      <c r="N881" s="25">
        <f>((J881*400)+(K881*100))+L881</f>
        <v>84</v>
      </c>
      <c r="O881" s="26">
        <v>180</v>
      </c>
      <c r="P881" s="26">
        <f>N881*O881</f>
        <v>15120</v>
      </c>
      <c r="Q881" s="23">
        <v>1</v>
      </c>
      <c r="R881" s="23" t="s">
        <v>3071</v>
      </c>
      <c r="S881" s="27"/>
      <c r="T881" s="23" t="s">
        <v>3072</v>
      </c>
      <c r="U881" s="23" t="s">
        <v>3073</v>
      </c>
      <c r="V881" s="24" t="s">
        <v>3074</v>
      </c>
      <c r="W881" s="23" t="s">
        <v>47</v>
      </c>
      <c r="X881" s="23" t="s">
        <v>206</v>
      </c>
      <c r="Y881" s="23" t="s">
        <v>49</v>
      </c>
      <c r="Z881" s="23">
        <v>144</v>
      </c>
      <c r="AA881" s="28">
        <v>100</v>
      </c>
      <c r="AB881" s="26">
        <v>6550</v>
      </c>
      <c r="AC881" s="26">
        <f>Z881*AB881</f>
        <v>943200</v>
      </c>
      <c r="AD881" s="28">
        <v>27</v>
      </c>
      <c r="AE881" s="28">
        <v>85</v>
      </c>
      <c r="AF881" s="26">
        <f>(AC881*(100-AE881))/100</f>
        <v>141480</v>
      </c>
      <c r="AG881" s="26">
        <f>P881+AF881</f>
        <v>156600</v>
      </c>
      <c r="AH881" s="26">
        <f>(AG881*AA881)/100</f>
        <v>156600</v>
      </c>
      <c r="AI881" s="26">
        <f>IF(AF881&lt;=10000000,AF881,10000000)</f>
        <v>141480</v>
      </c>
      <c r="AJ881" s="26">
        <f>IF((AI881-AH881) &gt; 1,0,IF((AI881-AH881)&lt;0,AH881-AI881,AI881-AH881))</f>
        <v>15120</v>
      </c>
      <c r="AK881" s="26">
        <v>0.02</v>
      </c>
      <c r="AL881" s="26">
        <f>ROUND(AJ881*(AK881/100),2)</f>
        <v>3.02</v>
      </c>
      <c r="AM881" s="3" t="s">
        <v>404</v>
      </c>
    </row>
    <row r="882" spans="1:39" x14ac:dyDescent="0.35">
      <c r="A882" s="23"/>
      <c r="B882" s="24"/>
      <c r="C882" s="23"/>
      <c r="D882" s="23"/>
      <c r="E882" s="23"/>
      <c r="F882" s="23"/>
      <c r="G882" s="24"/>
      <c r="H882" s="23"/>
      <c r="I882" s="23"/>
      <c r="J882" s="23"/>
      <c r="K882" s="23"/>
      <c r="L882" s="23"/>
      <c r="M882" s="23"/>
      <c r="N882" s="25"/>
      <c r="O882" s="26"/>
      <c r="P882" s="26"/>
      <c r="Q882" s="23"/>
      <c r="R882" s="23"/>
      <c r="S882" s="27"/>
      <c r="T882" s="23"/>
      <c r="U882" s="23"/>
      <c r="V882" s="24"/>
      <c r="W882" s="23"/>
      <c r="X882" s="23"/>
      <c r="Y882" s="23"/>
      <c r="Z882" s="23"/>
      <c r="AA882" s="28"/>
      <c r="AB882" s="26"/>
      <c r="AC882" s="26"/>
      <c r="AD882" s="28"/>
      <c r="AE882" s="28"/>
      <c r="AF882" s="26"/>
      <c r="AG882" s="26" t="s">
        <v>50</v>
      </c>
      <c r="AH882" s="26">
        <f>AH881</f>
        <v>156600</v>
      </c>
      <c r="AI882" s="26"/>
      <c r="AJ882" s="26">
        <f>AJ881</f>
        <v>15120</v>
      </c>
      <c r="AK882" s="26"/>
      <c r="AL882" s="26">
        <f>AL881</f>
        <v>3.02</v>
      </c>
    </row>
    <row r="883" spans="1:39" x14ac:dyDescent="0.35">
      <c r="A883" s="23" t="s">
        <v>3075</v>
      </c>
      <c r="B883" s="24" t="s">
        <v>3076</v>
      </c>
      <c r="C883" s="23" t="s">
        <v>3077</v>
      </c>
      <c r="D883" s="23" t="s">
        <v>3078</v>
      </c>
      <c r="E883" s="23">
        <v>452</v>
      </c>
      <c r="F883" s="23" t="s">
        <v>3079</v>
      </c>
      <c r="G883" s="24" t="s">
        <v>3080</v>
      </c>
      <c r="H883" s="23" t="s">
        <v>42</v>
      </c>
      <c r="I883" s="23" t="s">
        <v>3081</v>
      </c>
      <c r="J883" s="23">
        <v>1</v>
      </c>
      <c r="K883" s="23">
        <v>1</v>
      </c>
      <c r="L883" s="23">
        <v>30</v>
      </c>
      <c r="M883" s="23" t="s">
        <v>58</v>
      </c>
      <c r="N883" s="25">
        <f>((J883*400)+(K883*100))+L883</f>
        <v>530</v>
      </c>
      <c r="O883" s="26">
        <v>440</v>
      </c>
      <c r="P883" s="26">
        <f>N883*O883</f>
        <v>233200</v>
      </c>
      <c r="Q883" s="23"/>
      <c r="R883" s="23"/>
      <c r="S883" s="27"/>
      <c r="T883" s="23"/>
      <c r="U883" s="23"/>
      <c r="V883" s="24"/>
      <c r="W883" s="23"/>
      <c r="X883" s="23"/>
      <c r="Y883" s="23"/>
      <c r="Z883" s="23"/>
      <c r="AA883" s="28"/>
      <c r="AB883" s="26"/>
      <c r="AC883" s="26"/>
      <c r="AD883" s="28"/>
      <c r="AE883" s="28"/>
      <c r="AF883" s="26"/>
      <c r="AG883" s="26">
        <f>AF883+P883</f>
        <v>233200</v>
      </c>
      <c r="AH883" s="26">
        <f>AG883</f>
        <v>233200</v>
      </c>
      <c r="AI883" s="26">
        <v>50000000</v>
      </c>
      <c r="AJ883" s="26">
        <f>IF((AI883-AH883) &gt; 1,0,IF((AI883-AH883)&lt;0,AH883-AI883,AI883-AH883))</f>
        <v>0</v>
      </c>
      <c r="AK883" s="26">
        <v>0.01</v>
      </c>
      <c r="AL883" s="26">
        <f>AJ883*(AK883/100)</f>
        <v>0</v>
      </c>
    </row>
    <row r="884" spans="1:39" x14ac:dyDescent="0.35">
      <c r="A884" s="23"/>
      <c r="B884" s="24"/>
      <c r="C884" s="23"/>
      <c r="D884" s="23"/>
      <c r="E884" s="23"/>
      <c r="F884" s="23"/>
      <c r="G884" s="24"/>
      <c r="H884" s="23"/>
      <c r="I884" s="23"/>
      <c r="J884" s="23"/>
      <c r="K884" s="23"/>
      <c r="L884" s="23"/>
      <c r="M884" s="23"/>
      <c r="N884" s="25"/>
      <c r="O884" s="26"/>
      <c r="P884" s="26"/>
      <c r="Q884" s="23"/>
      <c r="R884" s="23"/>
      <c r="S884" s="27"/>
      <c r="T884" s="23"/>
      <c r="U884" s="23"/>
      <c r="V884" s="24"/>
      <c r="W884" s="23"/>
      <c r="X884" s="23"/>
      <c r="Y884" s="23"/>
      <c r="Z884" s="23"/>
      <c r="AA884" s="28"/>
      <c r="AB884" s="26"/>
      <c r="AC884" s="26"/>
      <c r="AD884" s="28"/>
      <c r="AE884" s="28"/>
      <c r="AF884" s="26"/>
      <c r="AG884" s="26" t="s">
        <v>50</v>
      </c>
      <c r="AH884" s="26">
        <f>AH883</f>
        <v>233200</v>
      </c>
      <c r="AI884" s="26"/>
      <c r="AJ884" s="26">
        <f>AJ883</f>
        <v>0</v>
      </c>
      <c r="AK884" s="26"/>
      <c r="AL884" s="26">
        <f>AL883</f>
        <v>0</v>
      </c>
    </row>
    <row r="885" spans="1:39" x14ac:dyDescent="0.35">
      <c r="A885" s="23" t="s">
        <v>3082</v>
      </c>
      <c r="B885" s="24" t="s">
        <v>3083</v>
      </c>
      <c r="C885" s="23" t="s">
        <v>3084</v>
      </c>
      <c r="D885" s="23" t="s">
        <v>3085</v>
      </c>
      <c r="E885" s="23">
        <v>453</v>
      </c>
      <c r="F885" s="23" t="s">
        <v>3086</v>
      </c>
      <c r="G885" s="24" t="s">
        <v>3087</v>
      </c>
      <c r="H885" s="23" t="s">
        <v>42</v>
      </c>
      <c r="I885" s="23" t="s">
        <v>3088</v>
      </c>
      <c r="J885" s="23">
        <v>22</v>
      </c>
      <c r="K885" s="23">
        <v>3</v>
      </c>
      <c r="L885" s="23">
        <v>55</v>
      </c>
      <c r="M885" s="23" t="s">
        <v>58</v>
      </c>
      <c r="N885" s="25">
        <f>((J885*400)+(K885*100))+L885</f>
        <v>9155</v>
      </c>
      <c r="O885" s="26">
        <v>230</v>
      </c>
      <c r="P885" s="26">
        <f>N885*O885</f>
        <v>2105650</v>
      </c>
      <c r="Q885" s="23"/>
      <c r="R885" s="23"/>
      <c r="S885" s="27"/>
      <c r="T885" s="23"/>
      <c r="U885" s="23"/>
      <c r="V885" s="24"/>
      <c r="W885" s="23"/>
      <c r="X885" s="23"/>
      <c r="Y885" s="23"/>
      <c r="Z885" s="23"/>
      <c r="AA885" s="28"/>
      <c r="AB885" s="26"/>
      <c r="AC885" s="26"/>
      <c r="AD885" s="28"/>
      <c r="AE885" s="28"/>
      <c r="AF885" s="26"/>
      <c r="AG885" s="26">
        <f>AF885+P885</f>
        <v>2105650</v>
      </c>
      <c r="AH885" s="26">
        <f>AG885</f>
        <v>2105650</v>
      </c>
      <c r="AI885" s="26">
        <v>50000000</v>
      </c>
      <c r="AJ885" s="26">
        <f>IF((AI885-AH885) &gt; 1,0,IF((AI885-AH885)&lt;0,AH885-AI885,AI885-AH885))</f>
        <v>0</v>
      </c>
      <c r="AK885" s="26">
        <v>0.01</v>
      </c>
      <c r="AL885" s="26">
        <f>AJ885*(AK885/100)</f>
        <v>0</v>
      </c>
    </row>
    <row r="886" spans="1:39" x14ac:dyDescent="0.35">
      <c r="A886" s="23"/>
      <c r="B886" s="24"/>
      <c r="C886" s="23"/>
      <c r="D886" s="23"/>
      <c r="E886" s="23">
        <v>454</v>
      </c>
      <c r="F886" s="23" t="s">
        <v>3089</v>
      </c>
      <c r="G886" s="24" t="s">
        <v>3090</v>
      </c>
      <c r="H886" s="23" t="s">
        <v>42</v>
      </c>
      <c r="I886" s="23" t="s">
        <v>3091</v>
      </c>
      <c r="J886" s="23">
        <v>13</v>
      </c>
      <c r="K886" s="23">
        <v>1</v>
      </c>
      <c r="L886" s="23">
        <v>23</v>
      </c>
      <c r="M886" s="23" t="s">
        <v>58</v>
      </c>
      <c r="N886" s="25">
        <f>((J886*400)+(K886*100))+L886</f>
        <v>5323</v>
      </c>
      <c r="O886" s="26">
        <v>180</v>
      </c>
      <c r="P886" s="26">
        <f>N886*O886</f>
        <v>958140</v>
      </c>
      <c r="Q886" s="23"/>
      <c r="R886" s="23"/>
      <c r="S886" s="27"/>
      <c r="T886" s="23"/>
      <c r="U886" s="23"/>
      <c r="V886" s="24"/>
      <c r="W886" s="23"/>
      <c r="X886" s="23"/>
      <c r="Y886" s="23"/>
      <c r="Z886" s="23"/>
      <c r="AA886" s="28"/>
      <c r="AB886" s="26"/>
      <c r="AC886" s="26"/>
      <c r="AD886" s="28"/>
      <c r="AE886" s="28"/>
      <c r="AF886" s="26"/>
      <c r="AG886" s="26">
        <f>AF886+P886</f>
        <v>958140</v>
      </c>
      <c r="AH886" s="26">
        <f>AG886</f>
        <v>958140</v>
      </c>
      <c r="AI886" s="26">
        <v>50000000</v>
      </c>
      <c r="AJ886" s="26">
        <f>IF((AI886-AH886) &gt; 1,0,IF((AI886-AH886)&lt;0,AH886-AI886,AI886-AH886))</f>
        <v>0</v>
      </c>
      <c r="AK886" s="26">
        <v>0.01</v>
      </c>
      <c r="AL886" s="26">
        <f>AJ886*(AK886/100)</f>
        <v>0</v>
      </c>
    </row>
    <row r="887" spans="1:39" x14ac:dyDescent="0.35">
      <c r="A887" s="23"/>
      <c r="B887" s="24"/>
      <c r="C887" s="23"/>
      <c r="D887" s="23"/>
      <c r="E887" s="23"/>
      <c r="F887" s="23"/>
      <c r="G887" s="24"/>
      <c r="H887" s="23"/>
      <c r="I887" s="23"/>
      <c r="J887" s="23"/>
      <c r="K887" s="23"/>
      <c r="L887" s="23"/>
      <c r="M887" s="23"/>
      <c r="N887" s="25"/>
      <c r="O887" s="26"/>
      <c r="P887" s="26"/>
      <c r="Q887" s="23"/>
      <c r="R887" s="23"/>
      <c r="S887" s="27"/>
      <c r="T887" s="23"/>
      <c r="U887" s="23"/>
      <c r="V887" s="24"/>
      <c r="W887" s="23"/>
      <c r="X887" s="23"/>
      <c r="Y887" s="23"/>
      <c r="Z887" s="23"/>
      <c r="AA887" s="28"/>
      <c r="AB887" s="26"/>
      <c r="AC887" s="26"/>
      <c r="AD887" s="28"/>
      <c r="AE887" s="28"/>
      <c r="AF887" s="26"/>
      <c r="AG887" s="26" t="s">
        <v>50</v>
      </c>
      <c r="AH887" s="26">
        <f>SUM(AH885:AH886)</f>
        <v>3063790</v>
      </c>
      <c r="AI887" s="26"/>
      <c r="AJ887" s="26">
        <f>SUM(AJ885:AJ886)</f>
        <v>0</v>
      </c>
      <c r="AK887" s="26"/>
      <c r="AL887" s="26">
        <f>SUM(AL885:AL886)</f>
        <v>0</v>
      </c>
    </row>
    <row r="888" spans="1:39" x14ac:dyDescent="0.35">
      <c r="A888" s="23" t="s">
        <v>3092</v>
      </c>
      <c r="B888" s="24" t="s">
        <v>3093</v>
      </c>
      <c r="C888" s="23" t="s">
        <v>3094</v>
      </c>
      <c r="D888" s="23" t="s">
        <v>3095</v>
      </c>
      <c r="E888" s="23">
        <v>455</v>
      </c>
      <c r="F888" s="23" t="s">
        <v>3096</v>
      </c>
      <c r="G888" s="24" t="s">
        <v>3097</v>
      </c>
      <c r="H888" s="23" t="s">
        <v>42</v>
      </c>
      <c r="I888" s="23" t="s">
        <v>3098</v>
      </c>
      <c r="J888" s="23">
        <v>0</v>
      </c>
      <c r="K888" s="23">
        <v>1</v>
      </c>
      <c r="L888" s="23">
        <v>25</v>
      </c>
      <c r="M888" s="23" t="s">
        <v>44</v>
      </c>
      <c r="N888" s="25">
        <f>((J888*400)+(K888*100))+L888</f>
        <v>125</v>
      </c>
      <c r="O888" s="26">
        <v>450</v>
      </c>
      <c r="P888" s="26">
        <f>N888*O888</f>
        <v>56250</v>
      </c>
      <c r="Q888" s="23">
        <v>1</v>
      </c>
      <c r="R888" s="23" t="s">
        <v>3092</v>
      </c>
      <c r="S888" s="27" t="s">
        <v>3093</v>
      </c>
      <c r="T888" s="23" t="s">
        <v>3094</v>
      </c>
      <c r="U888" s="23" t="s">
        <v>3099</v>
      </c>
      <c r="V888" s="24" t="s">
        <v>3100</v>
      </c>
      <c r="W888" s="23" t="s">
        <v>47</v>
      </c>
      <c r="X888" s="23" t="s">
        <v>48</v>
      </c>
      <c r="Y888" s="23" t="s">
        <v>49</v>
      </c>
      <c r="Z888" s="23">
        <v>81</v>
      </c>
      <c r="AA888" s="28">
        <v>100</v>
      </c>
      <c r="AB888" s="26">
        <v>6550</v>
      </c>
      <c r="AC888" s="26">
        <f>Z888*AB888</f>
        <v>530550</v>
      </c>
      <c r="AD888" s="28">
        <v>7</v>
      </c>
      <c r="AE888" s="28">
        <v>7</v>
      </c>
      <c r="AF888" s="26">
        <f>(AC888*(100-AE888))/100</f>
        <v>493411.5</v>
      </c>
      <c r="AG888" s="26">
        <f>P888+AF888</f>
        <v>549661.5</v>
      </c>
      <c r="AH888" s="26">
        <f>(AG888*AA888)/100</f>
        <v>549661.5</v>
      </c>
      <c r="AI888" s="26">
        <v>50000000</v>
      </c>
      <c r="AJ888" s="26">
        <f>IF((AI888-AH888) &gt; 1,0,IF((AI888-AH888)&lt;0,AH888-AI888,AI888-AH888))</f>
        <v>0</v>
      </c>
      <c r="AK888" s="26">
        <v>0.02</v>
      </c>
      <c r="AL888" s="26">
        <f>ROUND(AJ888*(AK888/100),2)</f>
        <v>0</v>
      </c>
    </row>
    <row r="889" spans="1:39" x14ac:dyDescent="0.35">
      <c r="A889" s="23"/>
      <c r="B889" s="24"/>
      <c r="C889" s="23"/>
      <c r="D889" s="23"/>
      <c r="E889" s="23"/>
      <c r="F889" s="23"/>
      <c r="G889" s="24"/>
      <c r="H889" s="23"/>
      <c r="I889" s="23"/>
      <c r="J889" s="23"/>
      <c r="K889" s="23"/>
      <c r="L889" s="23"/>
      <c r="M889" s="23"/>
      <c r="N889" s="25"/>
      <c r="O889" s="26"/>
      <c r="P889" s="26"/>
      <c r="Q889" s="23"/>
      <c r="R889" s="23"/>
      <c r="S889" s="27"/>
      <c r="T889" s="23"/>
      <c r="U889" s="23"/>
      <c r="V889" s="24"/>
      <c r="W889" s="23"/>
      <c r="X889" s="23"/>
      <c r="Y889" s="23"/>
      <c r="Z889" s="23"/>
      <c r="AA889" s="28"/>
      <c r="AB889" s="26"/>
      <c r="AC889" s="26"/>
      <c r="AD889" s="28"/>
      <c r="AE889" s="28"/>
      <c r="AF889" s="26"/>
      <c r="AG889" s="26" t="s">
        <v>50</v>
      </c>
      <c r="AH889" s="26">
        <f>AH888</f>
        <v>549661.5</v>
      </c>
      <c r="AI889" s="26"/>
      <c r="AJ889" s="26">
        <f>AJ888</f>
        <v>0</v>
      </c>
      <c r="AK889" s="26"/>
      <c r="AL889" s="26">
        <f>AL888</f>
        <v>0</v>
      </c>
    </row>
    <row r="890" spans="1:39" x14ac:dyDescent="0.35">
      <c r="A890" s="23" t="s">
        <v>3101</v>
      </c>
      <c r="B890" s="24" t="s">
        <v>3102</v>
      </c>
      <c r="C890" s="23" t="s">
        <v>3103</v>
      </c>
      <c r="D890" s="23" t="s">
        <v>3104</v>
      </c>
      <c r="E890" s="23">
        <v>456</v>
      </c>
      <c r="F890" s="23" t="s">
        <v>3105</v>
      </c>
      <c r="G890" s="24" t="s">
        <v>3106</v>
      </c>
      <c r="H890" s="23" t="s">
        <v>103</v>
      </c>
      <c r="I890" s="23" t="s">
        <v>3107</v>
      </c>
      <c r="J890" s="23">
        <v>3</v>
      </c>
      <c r="K890" s="23">
        <v>0</v>
      </c>
      <c r="L890" s="23">
        <v>80</v>
      </c>
      <c r="M890" s="23" t="s">
        <v>58</v>
      </c>
      <c r="N890" s="25">
        <f>((J890*400)+(K890*100))+L890</f>
        <v>1280</v>
      </c>
      <c r="O890" s="26">
        <v>180</v>
      </c>
      <c r="P890" s="26">
        <f>N890*O890</f>
        <v>230400</v>
      </c>
      <c r="Q890" s="23"/>
      <c r="R890" s="23"/>
      <c r="S890" s="27"/>
      <c r="T890" s="23"/>
      <c r="U890" s="23"/>
      <c r="V890" s="24"/>
      <c r="W890" s="23"/>
      <c r="X890" s="23"/>
      <c r="Y890" s="23"/>
      <c r="Z890" s="23"/>
      <c r="AA890" s="28"/>
      <c r="AB890" s="26"/>
      <c r="AC890" s="26"/>
      <c r="AD890" s="28"/>
      <c r="AE890" s="28"/>
      <c r="AF890" s="26"/>
      <c r="AG890" s="26">
        <f>AF890+P890</f>
        <v>230400</v>
      </c>
      <c r="AH890" s="26">
        <f>AG890</f>
        <v>230400</v>
      </c>
      <c r="AI890" s="26">
        <v>0</v>
      </c>
      <c r="AJ890" s="26">
        <f>IF((AI890-AH890) &gt; 1,0,IF((AI890-AH890)&lt;0,AH890-AI890,AI890-AH890))</f>
        <v>230400</v>
      </c>
      <c r="AK890" s="26">
        <v>0.01</v>
      </c>
      <c r="AL890" s="26">
        <f>AJ890*(AK890/100)</f>
        <v>23.040000000000003</v>
      </c>
    </row>
    <row r="891" spans="1:39" x14ac:dyDescent="0.35">
      <c r="A891" s="23"/>
      <c r="B891" s="24"/>
      <c r="C891" s="23"/>
      <c r="D891" s="23"/>
      <c r="E891" s="23">
        <v>457</v>
      </c>
      <c r="F891" s="23" t="s">
        <v>3108</v>
      </c>
      <c r="G891" s="24" t="s">
        <v>3109</v>
      </c>
      <c r="H891" s="23" t="s">
        <v>42</v>
      </c>
      <c r="I891" s="23" t="s">
        <v>3110</v>
      </c>
      <c r="J891" s="23">
        <v>0</v>
      </c>
      <c r="K891" s="23">
        <v>1</v>
      </c>
      <c r="L891" s="23">
        <v>27.4</v>
      </c>
      <c r="M891" s="23" t="s">
        <v>58</v>
      </c>
      <c r="N891" s="25">
        <f>((J891*400)+(K891*100))+L891</f>
        <v>127.4</v>
      </c>
      <c r="O891" s="26">
        <v>500</v>
      </c>
      <c r="P891" s="26">
        <f>N891*O891</f>
        <v>63700</v>
      </c>
      <c r="Q891" s="23"/>
      <c r="R891" s="23"/>
      <c r="S891" s="27"/>
      <c r="T891" s="23"/>
      <c r="U891" s="23"/>
      <c r="V891" s="24"/>
      <c r="W891" s="23"/>
      <c r="X891" s="23"/>
      <c r="Y891" s="23"/>
      <c r="Z891" s="23"/>
      <c r="AA891" s="28"/>
      <c r="AB891" s="26"/>
      <c r="AC891" s="26"/>
      <c r="AD891" s="28"/>
      <c r="AE891" s="28"/>
      <c r="AF891" s="26"/>
      <c r="AG891" s="26">
        <f>AF891+P891</f>
        <v>63700</v>
      </c>
      <c r="AH891" s="26">
        <f>AG891</f>
        <v>63700</v>
      </c>
      <c r="AI891" s="26">
        <v>50000000</v>
      </c>
      <c r="AJ891" s="26">
        <f>IF((AI891-AH891) &gt; 1,0,IF((AI891-AH891)&lt;0,AH891-AI891,AI891-AH891))</f>
        <v>0</v>
      </c>
      <c r="AK891" s="26">
        <v>0.01</v>
      </c>
      <c r="AL891" s="26">
        <f>AJ891*(AK891/100)</f>
        <v>0</v>
      </c>
    </row>
    <row r="892" spans="1:39" x14ac:dyDescent="0.35">
      <c r="A892" s="23"/>
      <c r="B892" s="24"/>
      <c r="C892" s="23"/>
      <c r="D892" s="23"/>
      <c r="E892" s="23"/>
      <c r="F892" s="23"/>
      <c r="G892" s="24"/>
      <c r="H892" s="23"/>
      <c r="I892" s="23"/>
      <c r="J892" s="23"/>
      <c r="K892" s="23"/>
      <c r="L892" s="23"/>
      <c r="M892" s="23"/>
      <c r="N892" s="25"/>
      <c r="O892" s="26"/>
      <c r="P892" s="26"/>
      <c r="Q892" s="23"/>
      <c r="R892" s="23"/>
      <c r="S892" s="27"/>
      <c r="T892" s="23"/>
      <c r="U892" s="23"/>
      <c r="V892" s="24"/>
      <c r="W892" s="23"/>
      <c r="X892" s="23"/>
      <c r="Y892" s="23"/>
      <c r="Z892" s="23"/>
      <c r="AA892" s="28"/>
      <c r="AB892" s="26"/>
      <c r="AC892" s="26"/>
      <c r="AD892" s="28"/>
      <c r="AE892" s="28"/>
      <c r="AF892" s="26"/>
      <c r="AG892" s="26" t="s">
        <v>50</v>
      </c>
      <c r="AH892" s="26">
        <f>SUM(AH890:AH891)</f>
        <v>294100</v>
      </c>
      <c r="AI892" s="26"/>
      <c r="AJ892" s="26">
        <f>SUM(AJ890:AJ891)</f>
        <v>230400</v>
      </c>
      <c r="AK892" s="26"/>
      <c r="AL892" s="26">
        <f>SUM(AL890:AL891)</f>
        <v>23.040000000000003</v>
      </c>
    </row>
    <row r="893" spans="1:39" x14ac:dyDescent="0.35">
      <c r="A893" s="23" t="s">
        <v>3111</v>
      </c>
      <c r="B893" s="24" t="s">
        <v>3112</v>
      </c>
      <c r="C893" s="23" t="s">
        <v>3113</v>
      </c>
      <c r="D893" s="23" t="s">
        <v>3114</v>
      </c>
      <c r="E893" s="23">
        <v>458</v>
      </c>
      <c r="F893" s="23" t="s">
        <v>3115</v>
      </c>
      <c r="G893" s="24" t="s">
        <v>3116</v>
      </c>
      <c r="H893" s="23" t="s">
        <v>42</v>
      </c>
      <c r="I893" s="23" t="s">
        <v>3117</v>
      </c>
      <c r="J893" s="23">
        <v>0</v>
      </c>
      <c r="K893" s="23">
        <v>1</v>
      </c>
      <c r="L893" s="23">
        <v>53.5</v>
      </c>
      <c r="M893" s="23" t="s">
        <v>44</v>
      </c>
      <c r="N893" s="25">
        <f>((J893*400)+(K893*100))+L893</f>
        <v>153.5</v>
      </c>
      <c r="O893" s="26">
        <v>180</v>
      </c>
      <c r="P893" s="26">
        <f>N893*O893</f>
        <v>27630</v>
      </c>
      <c r="Q893" s="23">
        <v>1</v>
      </c>
      <c r="R893" s="23" t="s">
        <v>3111</v>
      </c>
      <c r="S893" s="27" t="s">
        <v>3112</v>
      </c>
      <c r="T893" s="23" t="s">
        <v>3113</v>
      </c>
      <c r="U893" s="23" t="s">
        <v>3118</v>
      </c>
      <c r="V893" s="24" t="s">
        <v>3119</v>
      </c>
      <c r="W893" s="23" t="s">
        <v>47</v>
      </c>
      <c r="X893" s="23" t="s">
        <v>48</v>
      </c>
      <c r="Y893" s="23" t="s">
        <v>49</v>
      </c>
      <c r="Z893" s="23">
        <v>240</v>
      </c>
      <c r="AA893" s="28">
        <v>100</v>
      </c>
      <c r="AB893" s="26">
        <v>6550</v>
      </c>
      <c r="AC893" s="26">
        <f>Z893*AB893</f>
        <v>1572000</v>
      </c>
      <c r="AD893" s="28">
        <v>22</v>
      </c>
      <c r="AE893" s="28">
        <v>34</v>
      </c>
      <c r="AF893" s="26">
        <f>(AC893*(100-AE893))/100</f>
        <v>1037520</v>
      </c>
      <c r="AG893" s="26">
        <f>P893+AF893</f>
        <v>1065150</v>
      </c>
      <c r="AH893" s="26">
        <f>(AG893*AA893)/100</f>
        <v>1065150</v>
      </c>
      <c r="AI893" s="26">
        <v>50000000</v>
      </c>
      <c r="AJ893" s="26">
        <f>IF((AI893-AH893) &gt; 1,0,IF((AI893-AH893)&lt;0,AH893-AI893,AI893-AH893))</f>
        <v>0</v>
      </c>
      <c r="AK893" s="26">
        <v>0.02</v>
      </c>
      <c r="AL893" s="26">
        <f>ROUND(AJ893*(AK893/100),2)</f>
        <v>0</v>
      </c>
    </row>
    <row r="894" spans="1:39" x14ac:dyDescent="0.35">
      <c r="A894" s="23"/>
      <c r="B894" s="24"/>
      <c r="C894" s="23"/>
      <c r="D894" s="23"/>
      <c r="E894" s="23"/>
      <c r="F894" s="23"/>
      <c r="G894" s="24"/>
      <c r="H894" s="23"/>
      <c r="I894" s="23"/>
      <c r="J894" s="23">
        <v>0</v>
      </c>
      <c r="K894" s="23">
        <v>0</v>
      </c>
      <c r="L894" s="23">
        <v>36</v>
      </c>
      <c r="M894" s="23" t="s">
        <v>44</v>
      </c>
      <c r="N894" s="25">
        <f>((J894*400)+(K894*100))+L894</f>
        <v>36</v>
      </c>
      <c r="O894" s="26">
        <v>180</v>
      </c>
      <c r="P894" s="26">
        <f>N894*O894</f>
        <v>6480</v>
      </c>
      <c r="Q894" s="23">
        <v>1</v>
      </c>
      <c r="R894" s="23" t="s">
        <v>3111</v>
      </c>
      <c r="S894" s="27" t="s">
        <v>3112</v>
      </c>
      <c r="T894" s="23" t="s">
        <v>3113</v>
      </c>
      <c r="U894" s="23" t="s">
        <v>3118</v>
      </c>
      <c r="V894" s="24" t="s">
        <v>3120</v>
      </c>
      <c r="W894" s="23" t="s">
        <v>47</v>
      </c>
      <c r="X894" s="23" t="s">
        <v>48</v>
      </c>
      <c r="Y894" s="23" t="s">
        <v>49</v>
      </c>
      <c r="Z894" s="23">
        <v>144</v>
      </c>
      <c r="AA894" s="28">
        <v>100</v>
      </c>
      <c r="AB894" s="26">
        <v>6550</v>
      </c>
      <c r="AC894" s="26">
        <f>Z894*AB894</f>
        <v>943200</v>
      </c>
      <c r="AD894" s="28">
        <v>22</v>
      </c>
      <c r="AE894" s="28">
        <v>34</v>
      </c>
      <c r="AF894" s="26">
        <f>(AC894*(100-AE894))/100</f>
        <v>622512</v>
      </c>
      <c r="AG894" s="26">
        <f>P894+AF894</f>
        <v>628992</v>
      </c>
      <c r="AH894" s="26">
        <f>(AG894*AA894)/100</f>
        <v>628992</v>
      </c>
      <c r="AI894" s="26">
        <v>50000000</v>
      </c>
      <c r="AJ894" s="26">
        <f>IF((AI894-AH894) &gt; 1,0,IF((AI894-AH894)&lt;0,AH894-AI894,AI894-AH894))</f>
        <v>0</v>
      </c>
      <c r="AK894" s="26">
        <v>0.02</v>
      </c>
      <c r="AL894" s="26">
        <f>ROUND(AJ894*(AK894/100),2)</f>
        <v>0</v>
      </c>
    </row>
    <row r="895" spans="1:39" x14ac:dyDescent="0.35">
      <c r="A895" s="23"/>
      <c r="B895" s="24"/>
      <c r="C895" s="23"/>
      <c r="D895" s="23"/>
      <c r="E895" s="23"/>
      <c r="F895" s="23"/>
      <c r="G895" s="24"/>
      <c r="H895" s="23"/>
      <c r="I895" s="23"/>
      <c r="J895" s="23">
        <v>0</v>
      </c>
      <c r="K895" s="23">
        <v>0</v>
      </c>
      <c r="L895" s="23">
        <v>32</v>
      </c>
      <c r="M895" s="23" t="s">
        <v>44</v>
      </c>
      <c r="N895" s="25">
        <f>((J895*400)+(K895*100))+L895</f>
        <v>32</v>
      </c>
      <c r="O895" s="26">
        <v>180</v>
      </c>
      <c r="P895" s="26">
        <f>N895*O895</f>
        <v>5760</v>
      </c>
      <c r="Q895" s="23">
        <v>1</v>
      </c>
      <c r="R895" s="23" t="s">
        <v>3111</v>
      </c>
      <c r="S895" s="27" t="s">
        <v>3112</v>
      </c>
      <c r="T895" s="23" t="s">
        <v>3113</v>
      </c>
      <c r="U895" s="23" t="s">
        <v>3118</v>
      </c>
      <c r="V895" s="24" t="s">
        <v>3121</v>
      </c>
      <c r="W895" s="23" t="s">
        <v>47</v>
      </c>
      <c r="X895" s="23" t="s">
        <v>48</v>
      </c>
      <c r="Y895" s="23" t="s">
        <v>49</v>
      </c>
      <c r="Z895" s="23">
        <v>128</v>
      </c>
      <c r="AA895" s="28">
        <v>100</v>
      </c>
      <c r="AB895" s="26">
        <v>6550</v>
      </c>
      <c r="AC895" s="26">
        <f>Z895*AB895</f>
        <v>838400</v>
      </c>
      <c r="AD895" s="28">
        <v>22</v>
      </c>
      <c r="AE895" s="28">
        <v>34</v>
      </c>
      <c r="AF895" s="26">
        <f>(AC895*(100-AE895))/100</f>
        <v>553344</v>
      </c>
      <c r="AG895" s="26">
        <f>P895+AF895</f>
        <v>559104</v>
      </c>
      <c r="AH895" s="26">
        <f>(AG895*AA895)/100</f>
        <v>559104</v>
      </c>
      <c r="AI895" s="26">
        <v>50000000</v>
      </c>
      <c r="AJ895" s="26">
        <f>IF((AI895-AH895) &gt; 1,0,IF((AI895-AH895)&lt;0,AH895-AI895,AI895-AH895))</f>
        <v>0</v>
      </c>
      <c r="AK895" s="26">
        <v>0.02</v>
      </c>
      <c r="AL895" s="26">
        <f>ROUND(AJ895*(AK895/100),2)</f>
        <v>0</v>
      </c>
    </row>
    <row r="896" spans="1:39" x14ac:dyDescent="0.35">
      <c r="A896" s="23"/>
      <c r="B896" s="24"/>
      <c r="C896" s="23"/>
      <c r="D896" s="23"/>
      <c r="E896" s="23"/>
      <c r="F896" s="23"/>
      <c r="G896" s="24"/>
      <c r="H896" s="23"/>
      <c r="I896" s="23"/>
      <c r="J896" s="23">
        <v>0</v>
      </c>
      <c r="K896" s="23">
        <v>0</v>
      </c>
      <c r="L896" s="23">
        <v>13.5</v>
      </c>
      <c r="M896" s="23" t="s">
        <v>44</v>
      </c>
      <c r="N896" s="25">
        <f>((J896*400)+(K896*100))+L896</f>
        <v>13.5</v>
      </c>
      <c r="O896" s="26">
        <v>180</v>
      </c>
      <c r="P896" s="26">
        <f>N896*O896</f>
        <v>2430</v>
      </c>
      <c r="Q896" s="23">
        <v>1</v>
      </c>
      <c r="R896" s="23" t="s">
        <v>3111</v>
      </c>
      <c r="S896" s="27" t="s">
        <v>3112</v>
      </c>
      <c r="T896" s="23" t="s">
        <v>3113</v>
      </c>
      <c r="U896" s="23" t="s">
        <v>3118</v>
      </c>
      <c r="V896" s="24" t="s">
        <v>3122</v>
      </c>
      <c r="W896" s="23" t="s">
        <v>47</v>
      </c>
      <c r="X896" s="23" t="s">
        <v>48</v>
      </c>
      <c r="Y896" s="23" t="s">
        <v>49</v>
      </c>
      <c r="Z896" s="23">
        <v>54</v>
      </c>
      <c r="AA896" s="28">
        <v>100</v>
      </c>
      <c r="AB896" s="26">
        <v>6550</v>
      </c>
      <c r="AC896" s="26">
        <f>Z896*AB896</f>
        <v>353700</v>
      </c>
      <c r="AD896" s="28">
        <v>22</v>
      </c>
      <c r="AE896" s="28">
        <v>34</v>
      </c>
      <c r="AF896" s="26">
        <f>(AC896*(100-AE896))/100</f>
        <v>233442</v>
      </c>
      <c r="AG896" s="26">
        <f>P896+AF896</f>
        <v>235872</v>
      </c>
      <c r="AH896" s="26">
        <f>(AG896*AA896)/100</f>
        <v>235872</v>
      </c>
      <c r="AI896" s="26">
        <v>50000000</v>
      </c>
      <c r="AJ896" s="26">
        <f>IF((AI896-AH896) &gt; 1,0,IF((AI896-AH896)&lt;0,AH896-AI896,AI896-AH896))</f>
        <v>0</v>
      </c>
      <c r="AK896" s="26">
        <v>0.02</v>
      </c>
      <c r="AL896" s="26">
        <f>ROUND(AJ896*(AK896/100),2)</f>
        <v>0</v>
      </c>
    </row>
    <row r="897" spans="1:39" x14ac:dyDescent="0.35">
      <c r="A897" s="23"/>
      <c r="B897" s="24"/>
      <c r="C897" s="23"/>
      <c r="D897" s="23"/>
      <c r="E897" s="23">
        <v>459</v>
      </c>
      <c r="F897" s="23" t="s">
        <v>3123</v>
      </c>
      <c r="G897" s="24" t="s">
        <v>3124</v>
      </c>
      <c r="H897" s="23" t="s">
        <v>42</v>
      </c>
      <c r="I897" s="23" t="s">
        <v>3125</v>
      </c>
      <c r="J897" s="23">
        <v>0</v>
      </c>
      <c r="K897" s="23">
        <v>1</v>
      </c>
      <c r="L897" s="23">
        <v>2</v>
      </c>
      <c r="M897" s="23" t="s">
        <v>58</v>
      </c>
      <c r="N897" s="25">
        <f>((J897*400)+(K897*100))+L897</f>
        <v>102</v>
      </c>
      <c r="O897" s="26">
        <v>1500</v>
      </c>
      <c r="P897" s="26">
        <f>N897*O897</f>
        <v>153000</v>
      </c>
      <c r="Q897" s="23"/>
      <c r="R897" s="23"/>
      <c r="S897" s="27"/>
      <c r="T897" s="23"/>
      <c r="U897" s="23"/>
      <c r="V897" s="24"/>
      <c r="W897" s="23"/>
      <c r="X897" s="23"/>
      <c r="Y897" s="23"/>
      <c r="Z897" s="23"/>
      <c r="AA897" s="28"/>
      <c r="AB897" s="26"/>
      <c r="AC897" s="26"/>
      <c r="AD897" s="28"/>
      <c r="AE897" s="28"/>
      <c r="AF897" s="26"/>
      <c r="AG897" s="26">
        <f>AF897+P897</f>
        <v>153000</v>
      </c>
      <c r="AH897" s="26">
        <f>AG897</f>
        <v>153000</v>
      </c>
      <c r="AI897" s="26">
        <v>50000000</v>
      </c>
      <c r="AJ897" s="26">
        <f>IF((AI897-AH897) &gt; 1,0,IF((AI897-AH897)&lt;0,AH897-AI897,AI897-AH897))</f>
        <v>0</v>
      </c>
      <c r="AK897" s="26">
        <v>0.01</v>
      </c>
      <c r="AL897" s="26">
        <f>AJ897*(AK897/100)</f>
        <v>0</v>
      </c>
    </row>
    <row r="898" spans="1:39" x14ac:dyDescent="0.35">
      <c r="A898" s="23"/>
      <c r="B898" s="24"/>
      <c r="C898" s="23"/>
      <c r="D898" s="23"/>
      <c r="E898" s="23"/>
      <c r="F898" s="23"/>
      <c r="G898" s="24"/>
      <c r="H898" s="23"/>
      <c r="I898" s="23"/>
      <c r="J898" s="23"/>
      <c r="K898" s="23"/>
      <c r="L898" s="23"/>
      <c r="M898" s="23"/>
      <c r="N898" s="25"/>
      <c r="O898" s="26"/>
      <c r="P898" s="26"/>
      <c r="Q898" s="23"/>
      <c r="R898" s="23"/>
      <c r="S898" s="27"/>
      <c r="T898" s="23"/>
      <c r="U898" s="23"/>
      <c r="V898" s="24"/>
      <c r="W898" s="23"/>
      <c r="X898" s="23"/>
      <c r="Y898" s="23"/>
      <c r="Z898" s="23"/>
      <c r="AA898" s="28"/>
      <c r="AB898" s="26"/>
      <c r="AC898" s="26"/>
      <c r="AD898" s="28"/>
      <c r="AE898" s="28"/>
      <c r="AF898" s="26"/>
      <c r="AG898" s="26" t="s">
        <v>50</v>
      </c>
      <c r="AH898" s="26">
        <f>SUM(AH893:AH897)</f>
        <v>2642118</v>
      </c>
      <c r="AI898" s="26"/>
      <c r="AJ898" s="26">
        <f>SUM(AJ893:AJ897)</f>
        <v>0</v>
      </c>
      <c r="AK898" s="26"/>
      <c r="AL898" s="26">
        <f>SUM(AL893:AL897)</f>
        <v>0</v>
      </c>
    </row>
    <row r="899" spans="1:39" x14ac:dyDescent="0.35">
      <c r="A899" s="23" t="s">
        <v>3126</v>
      </c>
      <c r="B899" s="24"/>
      <c r="C899" s="23" t="s">
        <v>3127</v>
      </c>
      <c r="D899" s="23" t="s">
        <v>3128</v>
      </c>
      <c r="E899" s="23">
        <v>460</v>
      </c>
      <c r="F899" s="23" t="s">
        <v>3129</v>
      </c>
      <c r="G899" s="24" t="s">
        <v>3130</v>
      </c>
      <c r="H899" s="23" t="s">
        <v>103</v>
      </c>
      <c r="I899" s="23" t="s">
        <v>3131</v>
      </c>
      <c r="J899" s="23">
        <v>5</v>
      </c>
      <c r="K899" s="23">
        <v>1</v>
      </c>
      <c r="L899" s="23">
        <v>24</v>
      </c>
      <c r="M899" s="23" t="s">
        <v>58</v>
      </c>
      <c r="N899" s="25">
        <f>((J899*400)+(K899*100))+L899</f>
        <v>2124</v>
      </c>
      <c r="O899" s="26">
        <v>180</v>
      </c>
      <c r="P899" s="26">
        <f>N899*O899</f>
        <v>382320</v>
      </c>
      <c r="Q899" s="23"/>
      <c r="R899" s="23"/>
      <c r="S899" s="27"/>
      <c r="T899" s="23"/>
      <c r="U899" s="23"/>
      <c r="V899" s="24"/>
      <c r="W899" s="23"/>
      <c r="X899" s="23"/>
      <c r="Y899" s="23"/>
      <c r="Z899" s="23"/>
      <c r="AA899" s="28"/>
      <c r="AB899" s="26"/>
      <c r="AC899" s="26"/>
      <c r="AD899" s="28"/>
      <c r="AE899" s="28"/>
      <c r="AF899" s="26"/>
      <c r="AG899" s="26">
        <f>AF899+P899</f>
        <v>382320</v>
      </c>
      <c r="AH899" s="26">
        <f>AG899</f>
        <v>382320</v>
      </c>
      <c r="AI899" s="26">
        <v>0</v>
      </c>
      <c r="AJ899" s="26">
        <f t="shared" ref="AJ899:AJ906" si="72">IF((AI899-AH899) &gt; 1,0,IF((AI899-AH899)&lt;0,AH899-AI899,AI899-AH899))</f>
        <v>382320</v>
      </c>
      <c r="AK899" s="26">
        <v>0.01</v>
      </c>
      <c r="AL899" s="26">
        <f>AJ899*(AK899/100)</f>
        <v>38.231999999999999</v>
      </c>
    </row>
    <row r="900" spans="1:39" x14ac:dyDescent="0.35">
      <c r="A900" s="23"/>
      <c r="B900" s="24"/>
      <c r="C900" s="23"/>
      <c r="D900" s="23"/>
      <c r="E900" s="23">
        <v>461</v>
      </c>
      <c r="F900" s="23" t="s">
        <v>3132</v>
      </c>
      <c r="G900" s="24" t="s">
        <v>3133</v>
      </c>
      <c r="H900" s="23" t="s">
        <v>103</v>
      </c>
      <c r="I900" s="23" t="s">
        <v>3134</v>
      </c>
      <c r="J900" s="23">
        <v>0</v>
      </c>
      <c r="K900" s="23">
        <v>0</v>
      </c>
      <c r="L900" s="23">
        <v>51</v>
      </c>
      <c r="M900" s="23" t="s">
        <v>44</v>
      </c>
      <c r="N900" s="25">
        <f>((J900*400)+(K900*100))+L900</f>
        <v>51</v>
      </c>
      <c r="O900" s="26">
        <v>1750</v>
      </c>
      <c r="P900" s="26">
        <f>N900*O900</f>
        <v>89250</v>
      </c>
      <c r="Q900" s="23">
        <v>1</v>
      </c>
      <c r="R900" s="23" t="s">
        <v>3135</v>
      </c>
      <c r="S900" s="27"/>
      <c r="T900" s="23" t="s">
        <v>3136</v>
      </c>
      <c r="U900" s="23" t="s">
        <v>3137</v>
      </c>
      <c r="V900" s="24" t="s">
        <v>3138</v>
      </c>
      <c r="W900" s="23" t="s">
        <v>47</v>
      </c>
      <c r="X900" s="23" t="s">
        <v>206</v>
      </c>
      <c r="Y900" s="23" t="s">
        <v>49</v>
      </c>
      <c r="Z900" s="23">
        <v>204</v>
      </c>
      <c r="AA900" s="28">
        <v>100</v>
      </c>
      <c r="AB900" s="26">
        <v>6550</v>
      </c>
      <c r="AC900" s="26">
        <f>Z900*AB900</f>
        <v>1336200</v>
      </c>
      <c r="AD900" s="28">
        <v>65</v>
      </c>
      <c r="AE900" s="28">
        <v>85</v>
      </c>
      <c r="AF900" s="26">
        <f>(AC900*(100-AE900))/100</f>
        <v>200430</v>
      </c>
      <c r="AG900" s="26">
        <f>P900+AF900</f>
        <v>289680</v>
      </c>
      <c r="AH900" s="26">
        <f>(AG900*AA900)/100</f>
        <v>289680</v>
      </c>
      <c r="AI900" s="26">
        <f>IF(AF900&lt;=10000000,AF900,10000000)</f>
        <v>200430</v>
      </c>
      <c r="AJ900" s="26">
        <f t="shared" si="72"/>
        <v>89250</v>
      </c>
      <c r="AK900" s="26">
        <v>0.02</v>
      </c>
      <c r="AL900" s="26">
        <f>ROUND(AJ900*(AK900/100),2)</f>
        <v>17.850000000000001</v>
      </c>
    </row>
    <row r="901" spans="1:39" x14ac:dyDescent="0.35">
      <c r="A901" s="23"/>
      <c r="B901" s="24"/>
      <c r="C901" s="23"/>
      <c r="D901" s="23"/>
      <c r="E901" s="23"/>
      <c r="F901" s="23"/>
      <c r="G901" s="24"/>
      <c r="H901" s="23"/>
      <c r="I901" s="23"/>
      <c r="J901" s="23"/>
      <c r="K901" s="23"/>
      <c r="L901" s="23"/>
      <c r="M901" s="23"/>
      <c r="N901" s="25"/>
      <c r="O901" s="26"/>
      <c r="P901" s="26"/>
      <c r="Q901" s="23">
        <v>2</v>
      </c>
      <c r="R901" s="23" t="s">
        <v>3135</v>
      </c>
      <c r="S901" s="27"/>
      <c r="T901" s="23" t="s">
        <v>3136</v>
      </c>
      <c r="U901" s="23" t="s">
        <v>3137</v>
      </c>
      <c r="V901" s="24" t="s">
        <v>3138</v>
      </c>
      <c r="W901" s="23" t="s">
        <v>208</v>
      </c>
      <c r="X901" s="23" t="s">
        <v>253</v>
      </c>
      <c r="Y901" s="23" t="s">
        <v>49</v>
      </c>
      <c r="Z901" s="23">
        <v>48</v>
      </c>
      <c r="AA901" s="28">
        <v>100</v>
      </c>
      <c r="AB901" s="26">
        <v>2450</v>
      </c>
      <c r="AC901" s="26">
        <f>Z901*AB901</f>
        <v>117600</v>
      </c>
      <c r="AD901" s="28">
        <v>60</v>
      </c>
      <c r="AE901" s="28">
        <v>93</v>
      </c>
      <c r="AF901" s="26">
        <f>(AC901*(100-AE901))/100</f>
        <v>8232</v>
      </c>
      <c r="AG901" s="26">
        <f>P901+AF901</f>
        <v>8232</v>
      </c>
      <c r="AH901" s="26">
        <f>(AG901*AA901)/100</f>
        <v>8232</v>
      </c>
      <c r="AI901" s="26">
        <f>IF(AF901&lt;=10000000,AF901,10000000)</f>
        <v>8232</v>
      </c>
      <c r="AJ901" s="26">
        <f t="shared" si="72"/>
        <v>0</v>
      </c>
      <c r="AK901" s="26">
        <v>0.02</v>
      </c>
      <c r="AL901" s="26">
        <f>ROUND(AJ901*(AK901/100),2)</f>
        <v>0</v>
      </c>
      <c r="AM901" s="3" t="s">
        <v>3139</v>
      </c>
    </row>
    <row r="902" spans="1:39" x14ac:dyDescent="0.35">
      <c r="A902" s="23"/>
      <c r="B902" s="24"/>
      <c r="C902" s="23"/>
      <c r="D902" s="23"/>
      <c r="E902" s="23"/>
      <c r="F902" s="23"/>
      <c r="G902" s="24"/>
      <c r="H902" s="23"/>
      <c r="I902" s="23"/>
      <c r="J902" s="23">
        <v>0</v>
      </c>
      <c r="K902" s="23">
        <v>0</v>
      </c>
      <c r="L902" s="23">
        <v>22.5</v>
      </c>
      <c r="M902" s="23" t="s">
        <v>44</v>
      </c>
      <c r="N902" s="25">
        <f>((J902*400)+(K902*100))+L902</f>
        <v>22.5</v>
      </c>
      <c r="O902" s="26">
        <v>1750</v>
      </c>
      <c r="P902" s="26">
        <f>N902*O902</f>
        <v>39375</v>
      </c>
      <c r="Q902" s="23">
        <v>1</v>
      </c>
      <c r="R902" s="23" t="s">
        <v>3140</v>
      </c>
      <c r="S902" s="27" t="s">
        <v>3141</v>
      </c>
      <c r="T902" s="23" t="s">
        <v>3142</v>
      </c>
      <c r="U902" s="23" t="s">
        <v>3143</v>
      </c>
      <c r="V902" s="24" t="s">
        <v>3138</v>
      </c>
      <c r="W902" s="23" t="s">
        <v>208</v>
      </c>
      <c r="X902" s="23" t="s">
        <v>48</v>
      </c>
      <c r="Y902" s="23" t="s">
        <v>49</v>
      </c>
      <c r="Z902" s="23">
        <v>18</v>
      </c>
      <c r="AA902" s="28">
        <v>100</v>
      </c>
      <c r="AB902" s="26">
        <v>2450</v>
      </c>
      <c r="AC902" s="26">
        <f>Z902*AB902</f>
        <v>44100</v>
      </c>
      <c r="AD902" s="28">
        <v>1</v>
      </c>
      <c r="AE902" s="28">
        <v>1</v>
      </c>
      <c r="AF902" s="26">
        <f>(AC902*(100-AE902))/100</f>
        <v>43659</v>
      </c>
      <c r="AG902" s="26">
        <f>P902+AF902</f>
        <v>83034</v>
      </c>
      <c r="AH902" s="26">
        <f>(AG902*AA902)/100</f>
        <v>83034</v>
      </c>
      <c r="AI902" s="26">
        <f>IF(AF902&lt;=10000000,AF902,10000000)</f>
        <v>43659</v>
      </c>
      <c r="AJ902" s="26">
        <f t="shared" si="72"/>
        <v>39375</v>
      </c>
      <c r="AK902" s="26">
        <v>0.02</v>
      </c>
      <c r="AL902" s="26">
        <f>ROUND(AJ902*(AK902/100),2)</f>
        <v>7.88</v>
      </c>
      <c r="AM902" s="3" t="s">
        <v>3139</v>
      </c>
    </row>
    <row r="903" spans="1:39" x14ac:dyDescent="0.35">
      <c r="A903" s="23"/>
      <c r="B903" s="24"/>
      <c r="C903" s="23"/>
      <c r="D903" s="23"/>
      <c r="E903" s="23"/>
      <c r="F903" s="23"/>
      <c r="G903" s="24"/>
      <c r="H903" s="23"/>
      <c r="I903" s="23"/>
      <c r="J903" s="23"/>
      <c r="K903" s="23"/>
      <c r="L903" s="23"/>
      <c r="M903" s="23"/>
      <c r="N903" s="25"/>
      <c r="O903" s="26"/>
      <c r="P903" s="26"/>
      <c r="Q903" s="23">
        <v>2</v>
      </c>
      <c r="R903" s="23" t="s">
        <v>3140</v>
      </c>
      <c r="S903" s="27" t="s">
        <v>3141</v>
      </c>
      <c r="T903" s="23" t="s">
        <v>3142</v>
      </c>
      <c r="U903" s="23" t="s">
        <v>3143</v>
      </c>
      <c r="V903" s="24" t="s">
        <v>3144</v>
      </c>
      <c r="W903" s="23" t="s">
        <v>47</v>
      </c>
      <c r="X903" s="23" t="s">
        <v>206</v>
      </c>
      <c r="Y903" s="23" t="s">
        <v>49</v>
      </c>
      <c r="Z903" s="23">
        <v>90</v>
      </c>
      <c r="AA903" s="28">
        <v>100</v>
      </c>
      <c r="AB903" s="26">
        <v>6550</v>
      </c>
      <c r="AC903" s="26">
        <f>Z903*AB903</f>
        <v>589500</v>
      </c>
      <c r="AD903" s="28">
        <v>22</v>
      </c>
      <c r="AE903" s="28">
        <v>85</v>
      </c>
      <c r="AF903" s="26">
        <f>(AC903*(100-AE903))/100</f>
        <v>88425</v>
      </c>
      <c r="AG903" s="26">
        <f>P903+AF903</f>
        <v>88425</v>
      </c>
      <c r="AH903" s="26">
        <f>(AG903*AA903)/100</f>
        <v>88425</v>
      </c>
      <c r="AI903" s="26">
        <f>IF(AF903&lt;=10000000,AF903,10000000)</f>
        <v>88425</v>
      </c>
      <c r="AJ903" s="26">
        <f t="shared" si="72"/>
        <v>0</v>
      </c>
      <c r="AK903" s="26">
        <v>0.02</v>
      </c>
      <c r="AL903" s="26">
        <f>ROUND(AJ903*(AK903/100),2)</f>
        <v>0</v>
      </c>
    </row>
    <row r="904" spans="1:39" x14ac:dyDescent="0.35">
      <c r="A904" s="23"/>
      <c r="B904" s="24"/>
      <c r="C904" s="23"/>
      <c r="D904" s="23"/>
      <c r="E904" s="23"/>
      <c r="F904" s="23"/>
      <c r="G904" s="24"/>
      <c r="H904" s="23"/>
      <c r="I904" s="23"/>
      <c r="J904" s="23">
        <v>1</v>
      </c>
      <c r="K904" s="23">
        <v>0</v>
      </c>
      <c r="L904" s="23">
        <v>86.5</v>
      </c>
      <c r="M904" s="23" t="s">
        <v>44</v>
      </c>
      <c r="N904" s="25">
        <f>((J904*400)+(K904*100))+L904</f>
        <v>486.5</v>
      </c>
      <c r="O904" s="26">
        <v>1750</v>
      </c>
      <c r="P904" s="26">
        <f>N904*O904</f>
        <v>851375</v>
      </c>
      <c r="Q904" s="23">
        <v>1</v>
      </c>
      <c r="R904" s="23" t="s">
        <v>3145</v>
      </c>
      <c r="S904" s="27"/>
      <c r="T904" s="23" t="s">
        <v>3146</v>
      </c>
      <c r="U904" s="23" t="s">
        <v>3147</v>
      </c>
      <c r="V904" s="24" t="s">
        <v>3148</v>
      </c>
      <c r="W904" s="23" t="s">
        <v>47</v>
      </c>
      <c r="X904" s="23" t="s">
        <v>253</v>
      </c>
      <c r="Y904" s="23" t="s">
        <v>49</v>
      </c>
      <c r="Z904" s="23">
        <v>80.5</v>
      </c>
      <c r="AA904" s="28">
        <v>100</v>
      </c>
      <c r="AB904" s="26">
        <v>6550</v>
      </c>
      <c r="AC904" s="26">
        <f>Z904*AB904</f>
        <v>527275</v>
      </c>
      <c r="AD904" s="28">
        <v>1</v>
      </c>
      <c r="AE904" s="28">
        <v>3</v>
      </c>
      <c r="AF904" s="26">
        <f>(AC904*(100-AE904))/100</f>
        <v>511456.75</v>
      </c>
      <c r="AG904" s="26">
        <f>P904+AF904</f>
        <v>1362831.75</v>
      </c>
      <c r="AH904" s="26">
        <f>(AG904*AA904)/100</f>
        <v>1362831.75</v>
      </c>
      <c r="AI904" s="26">
        <f>IF(AF904&lt;=10000000,AF904,10000000)</f>
        <v>511456.75</v>
      </c>
      <c r="AJ904" s="26">
        <f t="shared" si="72"/>
        <v>851375</v>
      </c>
      <c r="AK904" s="26">
        <v>0.02</v>
      </c>
      <c r="AL904" s="26">
        <f>ROUND(AJ904*(AK904/100),2)</f>
        <v>170.28</v>
      </c>
      <c r="AM904" s="3" t="s">
        <v>3149</v>
      </c>
    </row>
    <row r="905" spans="1:39" x14ac:dyDescent="0.35">
      <c r="A905" s="23"/>
      <c r="B905" s="24"/>
      <c r="C905" s="23"/>
      <c r="D905" s="23"/>
      <c r="E905" s="23">
        <v>462</v>
      </c>
      <c r="F905" s="23" t="s">
        <v>3150</v>
      </c>
      <c r="G905" s="24" t="s">
        <v>3151</v>
      </c>
      <c r="H905" s="23" t="s">
        <v>103</v>
      </c>
      <c r="I905" s="23" t="s">
        <v>3152</v>
      </c>
      <c r="J905" s="23">
        <v>3</v>
      </c>
      <c r="K905" s="23">
        <v>0</v>
      </c>
      <c r="L905" s="23">
        <v>10</v>
      </c>
      <c r="M905" s="23" t="s">
        <v>58</v>
      </c>
      <c r="N905" s="25">
        <f>((J905*400)+(K905*100))+L905</f>
        <v>1210</v>
      </c>
      <c r="O905" s="26">
        <v>390</v>
      </c>
      <c r="P905" s="26">
        <f>N905*O905</f>
        <v>471900</v>
      </c>
      <c r="Q905" s="23"/>
      <c r="R905" s="23"/>
      <c r="S905" s="27"/>
      <c r="T905" s="23"/>
      <c r="U905" s="23"/>
      <c r="V905" s="24"/>
      <c r="W905" s="23"/>
      <c r="X905" s="23"/>
      <c r="Y905" s="23"/>
      <c r="Z905" s="23"/>
      <c r="AA905" s="28"/>
      <c r="AB905" s="26"/>
      <c r="AC905" s="26"/>
      <c r="AD905" s="28"/>
      <c r="AE905" s="28"/>
      <c r="AF905" s="26"/>
      <c r="AG905" s="26">
        <f>AF905+P905</f>
        <v>471900</v>
      </c>
      <c r="AH905" s="26">
        <f>AG905</f>
        <v>471900</v>
      </c>
      <c r="AI905" s="26">
        <v>0</v>
      </c>
      <c r="AJ905" s="26">
        <f t="shared" si="72"/>
        <v>471900</v>
      </c>
      <c r="AK905" s="26">
        <v>0.01</v>
      </c>
      <c r="AL905" s="26">
        <f>AJ905*(AK905/100)</f>
        <v>47.190000000000005</v>
      </c>
    </row>
    <row r="906" spans="1:39" x14ac:dyDescent="0.35">
      <c r="A906" s="23"/>
      <c r="B906" s="24"/>
      <c r="C906" s="23"/>
      <c r="D906" s="23"/>
      <c r="E906" s="23">
        <v>463</v>
      </c>
      <c r="F906" s="23" t="s">
        <v>3153</v>
      </c>
      <c r="G906" s="24" t="s">
        <v>3154</v>
      </c>
      <c r="H906" s="23" t="s">
        <v>103</v>
      </c>
      <c r="I906" s="23" t="s">
        <v>3155</v>
      </c>
      <c r="J906" s="23">
        <v>1</v>
      </c>
      <c r="K906" s="23">
        <v>3</v>
      </c>
      <c r="L906" s="23">
        <v>50</v>
      </c>
      <c r="M906" s="23" t="s">
        <v>58</v>
      </c>
      <c r="N906" s="25">
        <f>((J906*400)+(K906*100))+L906</f>
        <v>750</v>
      </c>
      <c r="O906" s="26">
        <v>340</v>
      </c>
      <c r="P906" s="26">
        <f>N906*O906</f>
        <v>255000</v>
      </c>
      <c r="Q906" s="23"/>
      <c r="R906" s="23"/>
      <c r="S906" s="27"/>
      <c r="T906" s="23"/>
      <c r="U906" s="23"/>
      <c r="V906" s="24"/>
      <c r="W906" s="23"/>
      <c r="X906" s="23"/>
      <c r="Y906" s="23"/>
      <c r="Z906" s="23"/>
      <c r="AA906" s="28"/>
      <c r="AB906" s="26"/>
      <c r="AC906" s="26"/>
      <c r="AD906" s="28"/>
      <c r="AE906" s="28"/>
      <c r="AF906" s="26"/>
      <c r="AG906" s="26">
        <f>AF906+P906</f>
        <v>255000</v>
      </c>
      <c r="AH906" s="26">
        <f>AG906</f>
        <v>255000</v>
      </c>
      <c r="AI906" s="26">
        <v>0</v>
      </c>
      <c r="AJ906" s="26">
        <f t="shared" si="72"/>
        <v>255000</v>
      </c>
      <c r="AK906" s="26">
        <v>0.01</v>
      </c>
      <c r="AL906" s="26">
        <f>AJ906*(AK906/100)</f>
        <v>25.5</v>
      </c>
    </row>
    <row r="907" spans="1:39" x14ac:dyDescent="0.35">
      <c r="A907" s="23"/>
      <c r="B907" s="24"/>
      <c r="C907" s="23"/>
      <c r="D907" s="23"/>
      <c r="E907" s="23"/>
      <c r="F907" s="23"/>
      <c r="G907" s="24"/>
      <c r="H907" s="23"/>
      <c r="I907" s="23"/>
      <c r="J907" s="23"/>
      <c r="K907" s="23"/>
      <c r="L907" s="23"/>
      <c r="M907" s="23"/>
      <c r="N907" s="25"/>
      <c r="O907" s="26"/>
      <c r="P907" s="26"/>
      <c r="Q907" s="23"/>
      <c r="R907" s="23"/>
      <c r="S907" s="27"/>
      <c r="T907" s="23"/>
      <c r="U907" s="23"/>
      <c r="V907" s="24"/>
      <c r="W907" s="23"/>
      <c r="X907" s="23"/>
      <c r="Y907" s="23"/>
      <c r="Z907" s="23"/>
      <c r="AA907" s="28"/>
      <c r="AB907" s="26"/>
      <c r="AC907" s="26"/>
      <c r="AD907" s="28"/>
      <c r="AE907" s="28"/>
      <c r="AF907" s="26"/>
      <c r="AG907" s="26" t="s">
        <v>50</v>
      </c>
      <c r="AH907" s="26">
        <f>SUM(AH899:AH906)</f>
        <v>2941422.75</v>
      </c>
      <c r="AI907" s="26"/>
      <c r="AJ907" s="26">
        <f>SUM(AJ899:AJ906)</f>
        <v>2089220</v>
      </c>
      <c r="AK907" s="26"/>
      <c r="AL907" s="26">
        <f>SUM(AL899:AL906)</f>
        <v>306.93200000000002</v>
      </c>
    </row>
    <row r="908" spans="1:39" x14ac:dyDescent="0.35">
      <c r="A908" s="23" t="s">
        <v>3156</v>
      </c>
      <c r="B908" s="24" t="s">
        <v>3157</v>
      </c>
      <c r="C908" s="23" t="s">
        <v>3158</v>
      </c>
      <c r="D908" s="23" t="s">
        <v>3159</v>
      </c>
      <c r="E908" s="23">
        <v>464</v>
      </c>
      <c r="F908" s="23" t="s">
        <v>3160</v>
      </c>
      <c r="G908" s="24" t="s">
        <v>3161</v>
      </c>
      <c r="H908" s="23" t="s">
        <v>42</v>
      </c>
      <c r="I908" s="23" t="s">
        <v>3162</v>
      </c>
      <c r="J908" s="23">
        <v>10</v>
      </c>
      <c r="K908" s="23">
        <v>3</v>
      </c>
      <c r="L908" s="23">
        <v>5.6</v>
      </c>
      <c r="M908" s="23" t="s">
        <v>58</v>
      </c>
      <c r="N908" s="25">
        <f>((J908*400)+(K908*100))+L908</f>
        <v>4305.6000000000004</v>
      </c>
      <c r="O908" s="26">
        <v>230</v>
      </c>
      <c r="P908" s="26">
        <f>N908*O908</f>
        <v>990288.00000000012</v>
      </c>
      <c r="Q908" s="23"/>
      <c r="R908" s="23"/>
      <c r="S908" s="27"/>
      <c r="T908" s="23"/>
      <c r="U908" s="23"/>
      <c r="V908" s="24"/>
      <c r="W908" s="23"/>
      <c r="X908" s="23"/>
      <c r="Y908" s="23"/>
      <c r="Z908" s="23"/>
      <c r="AA908" s="28"/>
      <c r="AB908" s="26"/>
      <c r="AC908" s="26"/>
      <c r="AD908" s="28"/>
      <c r="AE908" s="28"/>
      <c r="AF908" s="26"/>
      <c r="AG908" s="26">
        <f>AF908+P908</f>
        <v>990288.00000000012</v>
      </c>
      <c r="AH908" s="26">
        <f>AG908</f>
        <v>990288.00000000012</v>
      </c>
      <c r="AI908" s="26">
        <v>50000000</v>
      </c>
      <c r="AJ908" s="26">
        <f>IF((AI908-AH908) &gt; 1,0,IF((AI908-AH908)&lt;0,AH908-AI908,AI908-AH908))</f>
        <v>0</v>
      </c>
      <c r="AK908" s="26">
        <v>0.01</v>
      </c>
      <c r="AL908" s="26">
        <f>AJ908*(AK908/100)</f>
        <v>0</v>
      </c>
    </row>
    <row r="909" spans="1:39" x14ac:dyDescent="0.35">
      <c r="A909" s="23"/>
      <c r="B909" s="24"/>
      <c r="C909" s="23"/>
      <c r="D909" s="23"/>
      <c r="E909" s="23"/>
      <c r="F909" s="23"/>
      <c r="G909" s="24"/>
      <c r="H909" s="23"/>
      <c r="I909" s="23"/>
      <c r="J909" s="23"/>
      <c r="K909" s="23"/>
      <c r="L909" s="23"/>
      <c r="M909" s="23"/>
      <c r="N909" s="25"/>
      <c r="O909" s="26"/>
      <c r="P909" s="26"/>
      <c r="Q909" s="23"/>
      <c r="R909" s="23"/>
      <c r="S909" s="27"/>
      <c r="T909" s="23"/>
      <c r="U909" s="23"/>
      <c r="V909" s="24"/>
      <c r="W909" s="23"/>
      <c r="X909" s="23"/>
      <c r="Y909" s="23"/>
      <c r="Z909" s="23"/>
      <c r="AA909" s="28"/>
      <c r="AB909" s="26"/>
      <c r="AC909" s="26"/>
      <c r="AD909" s="28"/>
      <c r="AE909" s="28"/>
      <c r="AF909" s="26"/>
      <c r="AG909" s="26" t="s">
        <v>50</v>
      </c>
      <c r="AH909" s="26">
        <f>AH908</f>
        <v>990288.00000000012</v>
      </c>
      <c r="AI909" s="26"/>
      <c r="AJ909" s="26">
        <f>AJ908</f>
        <v>0</v>
      </c>
      <c r="AK909" s="26"/>
      <c r="AL909" s="26">
        <f>AL908</f>
        <v>0</v>
      </c>
    </row>
    <row r="910" spans="1:39" x14ac:dyDescent="0.35">
      <c r="A910" s="23" t="s">
        <v>3163</v>
      </c>
      <c r="B910" s="24"/>
      <c r="C910" s="23" t="s">
        <v>3164</v>
      </c>
      <c r="D910" s="23" t="s">
        <v>3165</v>
      </c>
      <c r="E910" s="23">
        <v>465</v>
      </c>
      <c r="F910" s="23" t="s">
        <v>3166</v>
      </c>
      <c r="G910" s="24" t="s">
        <v>3167</v>
      </c>
      <c r="H910" s="23" t="s">
        <v>42</v>
      </c>
      <c r="I910" s="23" t="s">
        <v>3168</v>
      </c>
      <c r="J910" s="23">
        <v>1</v>
      </c>
      <c r="K910" s="23">
        <v>3</v>
      </c>
      <c r="L910" s="23">
        <v>36</v>
      </c>
      <c r="M910" s="23" t="s">
        <v>58</v>
      </c>
      <c r="N910" s="25">
        <f>((J910*400)+(K910*100))+L910</f>
        <v>736</v>
      </c>
      <c r="O910" s="26">
        <v>180</v>
      </c>
      <c r="P910" s="26">
        <f>N910*O910</f>
        <v>132480</v>
      </c>
      <c r="Q910" s="23"/>
      <c r="R910" s="23"/>
      <c r="S910" s="27"/>
      <c r="T910" s="23"/>
      <c r="U910" s="23"/>
      <c r="V910" s="24"/>
      <c r="W910" s="23"/>
      <c r="X910" s="23"/>
      <c r="Y910" s="23"/>
      <c r="Z910" s="23"/>
      <c r="AA910" s="28"/>
      <c r="AB910" s="26"/>
      <c r="AC910" s="26"/>
      <c r="AD910" s="28"/>
      <c r="AE910" s="28"/>
      <c r="AF910" s="26"/>
      <c r="AG910" s="26">
        <f>AF910+P910</f>
        <v>132480</v>
      </c>
      <c r="AH910" s="26">
        <f>AG910</f>
        <v>132480</v>
      </c>
      <c r="AI910" s="26">
        <v>50000000</v>
      </c>
      <c r="AJ910" s="26">
        <f>IF((AI910-AH910) &gt; 1,0,IF((AI910-AH910)&lt;0,AH910-AI910,AI910-AH910))</f>
        <v>0</v>
      </c>
      <c r="AK910" s="26">
        <v>0.01</v>
      </c>
      <c r="AL910" s="26">
        <f>AJ910*(AK910/100)</f>
        <v>0</v>
      </c>
    </row>
    <row r="911" spans="1:39" x14ac:dyDescent="0.35">
      <c r="A911" s="23"/>
      <c r="B911" s="24"/>
      <c r="C911" s="23"/>
      <c r="D911" s="23"/>
      <c r="E911" s="23"/>
      <c r="F911" s="23"/>
      <c r="G911" s="24"/>
      <c r="H911" s="23"/>
      <c r="I911" s="23"/>
      <c r="J911" s="23"/>
      <c r="K911" s="23"/>
      <c r="L911" s="23"/>
      <c r="M911" s="23"/>
      <c r="N911" s="25"/>
      <c r="O911" s="26"/>
      <c r="P911" s="26"/>
      <c r="Q911" s="23"/>
      <c r="R911" s="23"/>
      <c r="S911" s="27"/>
      <c r="T911" s="23"/>
      <c r="U911" s="23"/>
      <c r="V911" s="24"/>
      <c r="W911" s="23"/>
      <c r="X911" s="23"/>
      <c r="Y911" s="23"/>
      <c r="Z911" s="23"/>
      <c r="AA911" s="28"/>
      <c r="AB911" s="26"/>
      <c r="AC911" s="26"/>
      <c r="AD911" s="28"/>
      <c r="AE911" s="28"/>
      <c r="AF911" s="26"/>
      <c r="AG911" s="26" t="s">
        <v>50</v>
      </c>
      <c r="AH911" s="26">
        <f>AH910</f>
        <v>132480</v>
      </c>
      <c r="AI911" s="26"/>
      <c r="AJ911" s="26">
        <f>AJ910</f>
        <v>0</v>
      </c>
      <c r="AK911" s="26"/>
      <c r="AL911" s="26">
        <f>AL910</f>
        <v>0</v>
      </c>
    </row>
    <row r="912" spans="1:39" x14ac:dyDescent="0.35">
      <c r="A912" s="23" t="s">
        <v>3169</v>
      </c>
      <c r="B912" s="24" t="s">
        <v>3170</v>
      </c>
      <c r="C912" s="23" t="s">
        <v>3171</v>
      </c>
      <c r="D912" s="23" t="s">
        <v>3172</v>
      </c>
      <c r="E912" s="23">
        <v>466</v>
      </c>
      <c r="F912" s="23" t="s">
        <v>3173</v>
      </c>
      <c r="G912" s="24" t="s">
        <v>3174</v>
      </c>
      <c r="H912" s="23" t="s">
        <v>42</v>
      </c>
      <c r="I912" s="23" t="s">
        <v>3175</v>
      </c>
      <c r="J912" s="23">
        <v>0</v>
      </c>
      <c r="K912" s="23">
        <v>1</v>
      </c>
      <c r="L912" s="23">
        <v>17</v>
      </c>
      <c r="M912" s="23" t="s">
        <v>58</v>
      </c>
      <c r="N912" s="25">
        <f>((J912*400)+(K912*100))+L912</f>
        <v>117</v>
      </c>
      <c r="O912" s="26">
        <v>380</v>
      </c>
      <c r="P912" s="26">
        <f>N912*O912</f>
        <v>44460</v>
      </c>
      <c r="Q912" s="23"/>
      <c r="R912" s="23"/>
      <c r="S912" s="27"/>
      <c r="T912" s="23"/>
      <c r="U912" s="23"/>
      <c r="V912" s="24"/>
      <c r="W912" s="23"/>
      <c r="X912" s="23"/>
      <c r="Y912" s="23"/>
      <c r="Z912" s="23"/>
      <c r="AA912" s="28"/>
      <c r="AB912" s="26"/>
      <c r="AC912" s="26"/>
      <c r="AD912" s="28"/>
      <c r="AE912" s="28"/>
      <c r="AF912" s="26"/>
      <c r="AG912" s="26">
        <f>AF912+P912</f>
        <v>44460</v>
      </c>
      <c r="AH912" s="26">
        <f>AG912</f>
        <v>44460</v>
      </c>
      <c r="AI912" s="26">
        <v>50000000</v>
      </c>
      <c r="AJ912" s="26">
        <f>IF((AI912-AH912) &gt; 1,0,IF((AI912-AH912)&lt;0,AH912-AI912,AI912-AH912))</f>
        <v>0</v>
      </c>
      <c r="AK912" s="26">
        <v>0.01</v>
      </c>
      <c r="AL912" s="26">
        <f>AJ912*(AK912/100)</f>
        <v>0</v>
      </c>
    </row>
    <row r="913" spans="1:39" x14ac:dyDescent="0.35">
      <c r="A913" s="23"/>
      <c r="B913" s="24"/>
      <c r="C913" s="23"/>
      <c r="D913" s="23"/>
      <c r="E913" s="23">
        <v>467</v>
      </c>
      <c r="F913" s="23" t="s">
        <v>3176</v>
      </c>
      <c r="G913" s="24" t="s">
        <v>3177</v>
      </c>
      <c r="H913" s="23" t="s">
        <v>42</v>
      </c>
      <c r="I913" s="23" t="s">
        <v>3178</v>
      </c>
      <c r="J913" s="23">
        <v>10</v>
      </c>
      <c r="K913" s="23">
        <v>0</v>
      </c>
      <c r="L913" s="23">
        <v>35</v>
      </c>
      <c r="M913" s="23" t="s">
        <v>58</v>
      </c>
      <c r="N913" s="25">
        <f>((J913*400)+(K913*100))+L913</f>
        <v>4035</v>
      </c>
      <c r="O913" s="26">
        <v>180</v>
      </c>
      <c r="P913" s="26">
        <f>N913*O913</f>
        <v>726300</v>
      </c>
      <c r="Q913" s="23"/>
      <c r="R913" s="23"/>
      <c r="S913" s="27"/>
      <c r="T913" s="23"/>
      <c r="U913" s="23"/>
      <c r="V913" s="24"/>
      <c r="W913" s="23"/>
      <c r="X913" s="23"/>
      <c r="Y913" s="23"/>
      <c r="Z913" s="23"/>
      <c r="AA913" s="28"/>
      <c r="AB913" s="26"/>
      <c r="AC913" s="26"/>
      <c r="AD913" s="28"/>
      <c r="AE913" s="28"/>
      <c r="AF913" s="26"/>
      <c r="AG913" s="26">
        <f>AF913+P913</f>
        <v>726300</v>
      </c>
      <c r="AH913" s="26">
        <f>AG913</f>
        <v>726300</v>
      </c>
      <c r="AI913" s="26">
        <v>50000000</v>
      </c>
      <c r="AJ913" s="26">
        <f>IF((AI913-AH913) &gt; 1,0,IF((AI913-AH913)&lt;0,AH913-AI913,AI913-AH913))</f>
        <v>0</v>
      </c>
      <c r="AK913" s="26">
        <v>0.01</v>
      </c>
      <c r="AL913" s="26">
        <f>AJ913*(AK913/100)</f>
        <v>0</v>
      </c>
    </row>
    <row r="914" spans="1:39" x14ac:dyDescent="0.35">
      <c r="A914" s="23"/>
      <c r="B914" s="24"/>
      <c r="C914" s="23"/>
      <c r="D914" s="23"/>
      <c r="E914" s="23"/>
      <c r="F914" s="23"/>
      <c r="G914" s="24"/>
      <c r="H914" s="23"/>
      <c r="I914" s="23"/>
      <c r="J914" s="23"/>
      <c r="K914" s="23"/>
      <c r="L914" s="23"/>
      <c r="M914" s="23"/>
      <c r="N914" s="25"/>
      <c r="O914" s="26"/>
      <c r="P914" s="26"/>
      <c r="Q914" s="23"/>
      <c r="R914" s="23"/>
      <c r="S914" s="27"/>
      <c r="T914" s="23"/>
      <c r="U914" s="23"/>
      <c r="V914" s="24"/>
      <c r="W914" s="23"/>
      <c r="X914" s="23"/>
      <c r="Y914" s="23"/>
      <c r="Z914" s="23"/>
      <c r="AA914" s="28"/>
      <c r="AB914" s="26"/>
      <c r="AC914" s="26"/>
      <c r="AD914" s="28"/>
      <c r="AE914" s="28"/>
      <c r="AF914" s="26"/>
      <c r="AG914" s="26" t="s">
        <v>50</v>
      </c>
      <c r="AH914" s="26">
        <f>SUM(AH912:AH913)</f>
        <v>770760</v>
      </c>
      <c r="AI914" s="26"/>
      <c r="AJ914" s="26">
        <f>SUM(AJ912:AJ913)</f>
        <v>0</v>
      </c>
      <c r="AK914" s="26"/>
      <c r="AL914" s="26">
        <f>SUM(AL912:AL913)</f>
        <v>0</v>
      </c>
    </row>
    <row r="915" spans="1:39" x14ac:dyDescent="0.35">
      <c r="A915" s="23" t="s">
        <v>3179</v>
      </c>
      <c r="B915" s="24"/>
      <c r="C915" s="23" t="s">
        <v>3180</v>
      </c>
      <c r="D915" s="23" t="s">
        <v>3181</v>
      </c>
      <c r="E915" s="23">
        <v>468</v>
      </c>
      <c r="F915" s="23" t="s">
        <v>3182</v>
      </c>
      <c r="G915" s="24" t="s">
        <v>3183</v>
      </c>
      <c r="H915" s="23" t="s">
        <v>42</v>
      </c>
      <c r="I915" s="23" t="s">
        <v>3184</v>
      </c>
      <c r="J915" s="23">
        <v>4</v>
      </c>
      <c r="K915" s="23">
        <v>1</v>
      </c>
      <c r="L915" s="23">
        <v>23</v>
      </c>
      <c r="M915" s="23" t="s">
        <v>58</v>
      </c>
      <c r="N915" s="25">
        <f>((J915*400)+(K915*100))+L915</f>
        <v>1723</v>
      </c>
      <c r="O915" s="26">
        <v>180</v>
      </c>
      <c r="P915" s="26">
        <f>N915*O915</f>
        <v>310140</v>
      </c>
      <c r="Q915" s="23"/>
      <c r="R915" s="23"/>
      <c r="S915" s="27"/>
      <c r="T915" s="23"/>
      <c r="U915" s="23"/>
      <c r="V915" s="24"/>
      <c r="W915" s="23"/>
      <c r="X915" s="23"/>
      <c r="Y915" s="23"/>
      <c r="Z915" s="23"/>
      <c r="AA915" s="28"/>
      <c r="AB915" s="26"/>
      <c r="AC915" s="26"/>
      <c r="AD915" s="28"/>
      <c r="AE915" s="28"/>
      <c r="AF915" s="26"/>
      <c r="AG915" s="26">
        <f>AF915+P915</f>
        <v>310140</v>
      </c>
      <c r="AH915" s="26">
        <f>AG915</f>
        <v>310140</v>
      </c>
      <c r="AI915" s="26">
        <v>50000000</v>
      </c>
      <c r="AJ915" s="26">
        <f>IF((AI915-AH915) &gt; 1,0,IF((AI915-AH915)&lt;0,AH915-AI915,AI915-AH915))</f>
        <v>0</v>
      </c>
      <c r="AK915" s="26">
        <v>0.01</v>
      </c>
      <c r="AL915" s="26">
        <f>AJ915*(AK915/100)</f>
        <v>0</v>
      </c>
    </row>
    <row r="916" spans="1:39" x14ac:dyDescent="0.35">
      <c r="A916" s="23"/>
      <c r="B916" s="24"/>
      <c r="C916" s="23"/>
      <c r="D916" s="23"/>
      <c r="E916" s="23">
        <v>469</v>
      </c>
      <c r="F916" s="23" t="s">
        <v>3185</v>
      </c>
      <c r="G916" s="24" t="s">
        <v>3186</v>
      </c>
      <c r="H916" s="23" t="s">
        <v>42</v>
      </c>
      <c r="I916" s="23" t="s">
        <v>3187</v>
      </c>
      <c r="J916" s="23">
        <v>0</v>
      </c>
      <c r="K916" s="23">
        <v>1</v>
      </c>
      <c r="L916" s="23">
        <v>90</v>
      </c>
      <c r="M916" s="23" t="s">
        <v>58</v>
      </c>
      <c r="N916" s="25">
        <f>((J916*400)+(K916*100))+L916</f>
        <v>190</v>
      </c>
      <c r="O916" s="26">
        <v>500</v>
      </c>
      <c r="P916" s="26">
        <f>N916*O916</f>
        <v>95000</v>
      </c>
      <c r="Q916" s="23"/>
      <c r="R916" s="23"/>
      <c r="S916" s="27"/>
      <c r="T916" s="23"/>
      <c r="U916" s="23"/>
      <c r="V916" s="24"/>
      <c r="W916" s="23"/>
      <c r="X916" s="23"/>
      <c r="Y916" s="23"/>
      <c r="Z916" s="23"/>
      <c r="AA916" s="28"/>
      <c r="AB916" s="26"/>
      <c r="AC916" s="26"/>
      <c r="AD916" s="28"/>
      <c r="AE916" s="28"/>
      <c r="AF916" s="26"/>
      <c r="AG916" s="26">
        <f>AF916+P916</f>
        <v>95000</v>
      </c>
      <c r="AH916" s="26">
        <f>AG916</f>
        <v>95000</v>
      </c>
      <c r="AI916" s="26">
        <v>50000000</v>
      </c>
      <c r="AJ916" s="26">
        <f>IF((AI916-AH916) &gt; 1,0,IF((AI916-AH916)&lt;0,AH916-AI916,AI916-AH916))</f>
        <v>0</v>
      </c>
      <c r="AK916" s="26">
        <v>0.01</v>
      </c>
      <c r="AL916" s="26">
        <f>AJ916*(AK916/100)</f>
        <v>0</v>
      </c>
    </row>
    <row r="917" spans="1:39" x14ac:dyDescent="0.35">
      <c r="A917" s="23"/>
      <c r="B917" s="24"/>
      <c r="C917" s="23"/>
      <c r="D917" s="23"/>
      <c r="E917" s="23"/>
      <c r="F917" s="23"/>
      <c r="G917" s="24"/>
      <c r="H917" s="23"/>
      <c r="I917" s="23"/>
      <c r="J917" s="23">
        <v>0</v>
      </c>
      <c r="K917" s="23">
        <v>0</v>
      </c>
      <c r="L917" s="23">
        <v>18</v>
      </c>
      <c r="M917" s="23" t="s">
        <v>44</v>
      </c>
      <c r="N917" s="25">
        <f>((J917*400)+(K917*100))+L917</f>
        <v>18</v>
      </c>
      <c r="O917" s="26">
        <v>500</v>
      </c>
      <c r="P917" s="26">
        <f>N917*O917</f>
        <v>9000</v>
      </c>
      <c r="Q917" s="23">
        <v>1</v>
      </c>
      <c r="R917" s="23" t="s">
        <v>3179</v>
      </c>
      <c r="S917" s="27"/>
      <c r="T917" s="23" t="s">
        <v>3180</v>
      </c>
      <c r="U917" s="23" t="s">
        <v>3188</v>
      </c>
      <c r="V917" s="24" t="s">
        <v>3189</v>
      </c>
      <c r="W917" s="23" t="s">
        <v>47</v>
      </c>
      <c r="X917" s="23" t="s">
        <v>48</v>
      </c>
      <c r="Y917" s="23" t="s">
        <v>49</v>
      </c>
      <c r="Z917" s="23">
        <v>72</v>
      </c>
      <c r="AA917" s="28">
        <v>100</v>
      </c>
      <c r="AB917" s="26">
        <v>6550</v>
      </c>
      <c r="AC917" s="26">
        <f>Z917*AB917</f>
        <v>471600</v>
      </c>
      <c r="AD917" s="28">
        <v>22</v>
      </c>
      <c r="AE917" s="28">
        <v>34</v>
      </c>
      <c r="AF917" s="26">
        <f>(AC917*(100-AE917))/100</f>
        <v>311256</v>
      </c>
      <c r="AG917" s="26">
        <f>P917+AF917</f>
        <v>320256</v>
      </c>
      <c r="AH917" s="26">
        <f>(AG917*AA917)/100</f>
        <v>320256</v>
      </c>
      <c r="AI917" s="26">
        <v>50000000</v>
      </c>
      <c r="AJ917" s="26">
        <f>IF((AI917-AH917) &gt; 1,0,IF((AI917-AH917)&lt;0,AH917-AI917,AI917-AH917))</f>
        <v>0</v>
      </c>
      <c r="AK917" s="26">
        <v>0.02</v>
      </c>
      <c r="AL917" s="26">
        <f>ROUND(AJ917*(AK917/100),2)</f>
        <v>0</v>
      </c>
    </row>
    <row r="918" spans="1:39" x14ac:dyDescent="0.35">
      <c r="A918" s="23"/>
      <c r="B918" s="24"/>
      <c r="C918" s="23"/>
      <c r="D918" s="23"/>
      <c r="E918" s="23">
        <v>470</v>
      </c>
      <c r="F918" s="23" t="s">
        <v>3190</v>
      </c>
      <c r="G918" s="24" t="s">
        <v>3191</v>
      </c>
      <c r="H918" s="23" t="s">
        <v>437</v>
      </c>
      <c r="I918" s="23" t="s">
        <v>3192</v>
      </c>
      <c r="J918" s="23">
        <v>7</v>
      </c>
      <c r="K918" s="23">
        <v>1</v>
      </c>
      <c r="L918" s="23">
        <v>85</v>
      </c>
      <c r="M918" s="23" t="s">
        <v>58</v>
      </c>
      <c r="N918" s="25">
        <f>((J918*400)+(K918*100))+L918</f>
        <v>2985</v>
      </c>
      <c r="O918" s="26">
        <v>180</v>
      </c>
      <c r="P918" s="26">
        <f>N918*O918</f>
        <v>537300</v>
      </c>
      <c r="Q918" s="23"/>
      <c r="R918" s="23"/>
      <c r="S918" s="27"/>
      <c r="T918" s="23"/>
      <c r="U918" s="23"/>
      <c r="V918" s="24"/>
      <c r="W918" s="23"/>
      <c r="X918" s="23"/>
      <c r="Y918" s="23"/>
      <c r="Z918" s="23"/>
      <c r="AA918" s="28"/>
      <c r="AB918" s="26"/>
      <c r="AC918" s="26"/>
      <c r="AD918" s="28"/>
      <c r="AE918" s="28"/>
      <c r="AF918" s="26"/>
      <c r="AG918" s="26">
        <f>AF918+P918</f>
        <v>537300</v>
      </c>
      <c r="AH918" s="26">
        <f>AG918</f>
        <v>537300</v>
      </c>
      <c r="AI918" s="26">
        <v>0</v>
      </c>
      <c r="AJ918" s="26">
        <f>IF((AI918-AH918) &gt; 1,0,IF((AI918-AH918)&lt;0,AH918-AI918,AI918-AH918))</f>
        <v>537300</v>
      </c>
      <c r="AK918" s="26">
        <v>0.01</v>
      </c>
      <c r="AL918" s="26">
        <f>AJ918*(AK918/100)</f>
        <v>53.730000000000004</v>
      </c>
    </row>
    <row r="919" spans="1:39" x14ac:dyDescent="0.35">
      <c r="A919" s="23"/>
      <c r="B919" s="24"/>
      <c r="C919" s="23"/>
      <c r="D919" s="23"/>
      <c r="E919" s="23"/>
      <c r="F919" s="23"/>
      <c r="G919" s="24"/>
      <c r="H919" s="23"/>
      <c r="I919" s="23"/>
      <c r="J919" s="23"/>
      <c r="K919" s="23"/>
      <c r="L919" s="23"/>
      <c r="M919" s="23"/>
      <c r="N919" s="25"/>
      <c r="O919" s="26"/>
      <c r="P919" s="26"/>
      <c r="Q919" s="23"/>
      <c r="R919" s="23"/>
      <c r="S919" s="27"/>
      <c r="T919" s="23"/>
      <c r="U919" s="23"/>
      <c r="V919" s="24"/>
      <c r="W919" s="23"/>
      <c r="X919" s="23"/>
      <c r="Y919" s="23"/>
      <c r="Z919" s="23"/>
      <c r="AA919" s="28"/>
      <c r="AB919" s="26"/>
      <c r="AC919" s="26"/>
      <c r="AD919" s="28"/>
      <c r="AE919" s="28"/>
      <c r="AF919" s="26"/>
      <c r="AG919" s="26" t="s">
        <v>50</v>
      </c>
      <c r="AH919" s="26">
        <f>SUM(AH915:AH918)</f>
        <v>1262696</v>
      </c>
      <c r="AI919" s="26"/>
      <c r="AJ919" s="26">
        <f>SUM(AJ915:AJ918)</f>
        <v>537300</v>
      </c>
      <c r="AK919" s="26"/>
      <c r="AL919" s="26">
        <f>SUM(AL915:AL918)</f>
        <v>53.730000000000004</v>
      </c>
    </row>
    <row r="920" spans="1:39" x14ac:dyDescent="0.35">
      <c r="A920" s="23" t="s">
        <v>3193</v>
      </c>
      <c r="B920" s="24" t="s">
        <v>3194</v>
      </c>
      <c r="C920" s="23" t="s">
        <v>3195</v>
      </c>
      <c r="D920" s="23" t="s">
        <v>3196</v>
      </c>
      <c r="E920" s="23">
        <v>471</v>
      </c>
      <c r="F920" s="23" t="s">
        <v>3197</v>
      </c>
      <c r="G920" s="24" t="s">
        <v>3198</v>
      </c>
      <c r="H920" s="23" t="s">
        <v>437</v>
      </c>
      <c r="I920" s="23" t="s">
        <v>3199</v>
      </c>
      <c r="J920" s="23">
        <v>4</v>
      </c>
      <c r="K920" s="23">
        <v>3</v>
      </c>
      <c r="L920" s="23">
        <v>90</v>
      </c>
      <c r="M920" s="23" t="s">
        <v>58</v>
      </c>
      <c r="N920" s="25">
        <f>((J920*400)+(K920*100))+L920</f>
        <v>1990</v>
      </c>
      <c r="O920" s="26">
        <v>180</v>
      </c>
      <c r="P920" s="26">
        <f>N920*O920</f>
        <v>358200</v>
      </c>
      <c r="Q920" s="23"/>
      <c r="R920" s="23"/>
      <c r="S920" s="27"/>
      <c r="T920" s="23"/>
      <c r="U920" s="23"/>
      <c r="V920" s="24"/>
      <c r="W920" s="23"/>
      <c r="X920" s="23"/>
      <c r="Y920" s="23"/>
      <c r="Z920" s="23"/>
      <c r="AA920" s="28"/>
      <c r="AB920" s="26"/>
      <c r="AC920" s="26"/>
      <c r="AD920" s="28"/>
      <c r="AE920" s="28"/>
      <c r="AF920" s="26"/>
      <c r="AG920" s="26">
        <f>AF920+P920</f>
        <v>358200</v>
      </c>
      <c r="AH920" s="26">
        <f>AG920</f>
        <v>358200</v>
      </c>
      <c r="AI920" s="26">
        <v>0</v>
      </c>
      <c r="AJ920" s="26">
        <f>IF((AI920-AH920) &gt; 1,0,IF((AI920-AH920)&lt;0,AH920-AI920,AI920-AH920))</f>
        <v>358200</v>
      </c>
      <c r="AK920" s="26">
        <v>0.01</v>
      </c>
      <c r="AL920" s="26">
        <f>AJ920*(AK920/100)</f>
        <v>35.82</v>
      </c>
    </row>
    <row r="921" spans="1:39" x14ac:dyDescent="0.35">
      <c r="A921" s="23"/>
      <c r="B921" s="24"/>
      <c r="C921" s="23"/>
      <c r="D921" s="23"/>
      <c r="E921" s="23">
        <v>472</v>
      </c>
      <c r="F921" s="23" t="s">
        <v>3200</v>
      </c>
      <c r="G921" s="24" t="s">
        <v>3201</v>
      </c>
      <c r="H921" s="23" t="s">
        <v>42</v>
      </c>
      <c r="I921" s="23" t="s">
        <v>3202</v>
      </c>
      <c r="J921" s="23">
        <v>0</v>
      </c>
      <c r="K921" s="23">
        <v>3</v>
      </c>
      <c r="L921" s="23">
        <v>88</v>
      </c>
      <c r="M921" s="23" t="s">
        <v>44</v>
      </c>
      <c r="N921" s="25">
        <f>((J921*400)+(K921*100))+L921</f>
        <v>388</v>
      </c>
      <c r="O921" s="26">
        <v>440</v>
      </c>
      <c r="P921" s="26">
        <f>N921*O921</f>
        <v>170720</v>
      </c>
      <c r="Q921" s="23">
        <v>1</v>
      </c>
      <c r="R921" s="23" t="s">
        <v>3193</v>
      </c>
      <c r="S921" s="27" t="s">
        <v>3194</v>
      </c>
      <c r="T921" s="23" t="s">
        <v>3195</v>
      </c>
      <c r="U921" s="23" t="s">
        <v>3203</v>
      </c>
      <c r="V921" s="24" t="s">
        <v>3204</v>
      </c>
      <c r="W921" s="23" t="s">
        <v>47</v>
      </c>
      <c r="X921" s="23" t="s">
        <v>48</v>
      </c>
      <c r="Y921" s="23" t="s">
        <v>49</v>
      </c>
      <c r="Z921" s="23">
        <v>72</v>
      </c>
      <c r="AA921" s="28">
        <v>100</v>
      </c>
      <c r="AB921" s="26">
        <v>6550</v>
      </c>
      <c r="AC921" s="26">
        <f>Z921*AB921</f>
        <v>471600</v>
      </c>
      <c r="AD921" s="28">
        <v>22</v>
      </c>
      <c r="AE921" s="28">
        <v>34</v>
      </c>
      <c r="AF921" s="26">
        <f>(AC921*(100-AE921))/100</f>
        <v>311256</v>
      </c>
      <c r="AG921" s="26">
        <f>P921+AF921</f>
        <v>481976</v>
      </c>
      <c r="AH921" s="26">
        <f>(AG921*AA921)/100</f>
        <v>481976</v>
      </c>
      <c r="AI921" s="26">
        <v>50000000</v>
      </c>
      <c r="AJ921" s="26">
        <f>IF((AI921-AH921) &gt; 1,0,IF((AI921-AH921)&lt;0,AH921-AI921,AI921-AH921))</f>
        <v>0</v>
      </c>
      <c r="AK921" s="26">
        <v>0.02</v>
      </c>
      <c r="AL921" s="26">
        <f>ROUND(AJ921*(AK921/100),2)</f>
        <v>0</v>
      </c>
    </row>
    <row r="922" spans="1:39" x14ac:dyDescent="0.35">
      <c r="A922" s="23"/>
      <c r="B922" s="24"/>
      <c r="C922" s="23"/>
      <c r="D922" s="23"/>
      <c r="E922" s="23"/>
      <c r="F922" s="23"/>
      <c r="G922" s="24"/>
      <c r="H922" s="23"/>
      <c r="I922" s="23"/>
      <c r="J922" s="23"/>
      <c r="K922" s="23"/>
      <c r="L922" s="23"/>
      <c r="M922" s="23"/>
      <c r="N922" s="25"/>
      <c r="O922" s="26"/>
      <c r="P922" s="26"/>
      <c r="Q922" s="23"/>
      <c r="R922" s="23"/>
      <c r="S922" s="27"/>
      <c r="T922" s="23"/>
      <c r="U922" s="23"/>
      <c r="V922" s="24"/>
      <c r="W922" s="23"/>
      <c r="X922" s="23"/>
      <c r="Y922" s="23"/>
      <c r="Z922" s="23"/>
      <c r="AA922" s="28"/>
      <c r="AB922" s="26"/>
      <c r="AC922" s="26"/>
      <c r="AD922" s="28"/>
      <c r="AE922" s="28"/>
      <c r="AF922" s="26"/>
      <c r="AG922" s="26" t="s">
        <v>50</v>
      </c>
      <c r="AH922" s="26">
        <f>SUM(AH920:AH921)</f>
        <v>840176</v>
      </c>
      <c r="AI922" s="26"/>
      <c r="AJ922" s="26">
        <f>SUM(AJ920:AJ921)</f>
        <v>358200</v>
      </c>
      <c r="AK922" s="26"/>
      <c r="AL922" s="26">
        <f>SUM(AL920:AL921)</f>
        <v>35.82</v>
      </c>
    </row>
    <row r="923" spans="1:39" x14ac:dyDescent="0.35">
      <c r="A923" s="23" t="s">
        <v>3205</v>
      </c>
      <c r="B923" s="24"/>
      <c r="C923" s="23" t="s">
        <v>3206</v>
      </c>
      <c r="D923" s="23" t="s">
        <v>1065</v>
      </c>
      <c r="E923" s="23">
        <v>473</v>
      </c>
      <c r="F923" s="23" t="s">
        <v>3207</v>
      </c>
      <c r="G923" s="24" t="s">
        <v>3208</v>
      </c>
      <c r="H923" s="23" t="s">
        <v>42</v>
      </c>
      <c r="I923" s="23" t="s">
        <v>3209</v>
      </c>
      <c r="J923" s="23">
        <v>1</v>
      </c>
      <c r="K923" s="23">
        <v>1</v>
      </c>
      <c r="L923" s="23">
        <v>81</v>
      </c>
      <c r="M923" s="23" t="s">
        <v>58</v>
      </c>
      <c r="N923" s="25">
        <f>((J923*400)+(K923*100))+L923</f>
        <v>581</v>
      </c>
      <c r="O923" s="26">
        <v>180</v>
      </c>
      <c r="P923" s="26">
        <f>N923*O923</f>
        <v>104580</v>
      </c>
      <c r="Q923" s="23"/>
      <c r="R923" s="23"/>
      <c r="S923" s="27"/>
      <c r="T923" s="23"/>
      <c r="U923" s="23"/>
      <c r="V923" s="24"/>
      <c r="W923" s="23"/>
      <c r="X923" s="23"/>
      <c r="Y923" s="23"/>
      <c r="Z923" s="23"/>
      <c r="AA923" s="28"/>
      <c r="AB923" s="26"/>
      <c r="AC923" s="26"/>
      <c r="AD923" s="28"/>
      <c r="AE923" s="28"/>
      <c r="AF923" s="26"/>
      <c r="AG923" s="26">
        <f>AF923+P923</f>
        <v>104580</v>
      </c>
      <c r="AH923" s="26">
        <f>AG923</f>
        <v>104580</v>
      </c>
      <c r="AI923" s="26">
        <v>50000000</v>
      </c>
      <c r="AJ923" s="26">
        <f>IF((AI923-AH923) &gt; 1,0,IF((AI923-AH923)&lt;0,AH923-AI923,AI923-AH923))</f>
        <v>0</v>
      </c>
      <c r="AK923" s="26">
        <v>0.01</v>
      </c>
      <c r="AL923" s="26">
        <f>AJ923*(AK923/100)</f>
        <v>0</v>
      </c>
    </row>
    <row r="924" spans="1:39" x14ac:dyDescent="0.35">
      <c r="A924" s="23"/>
      <c r="B924" s="24"/>
      <c r="C924" s="23"/>
      <c r="D924" s="23"/>
      <c r="E924" s="23">
        <v>474</v>
      </c>
      <c r="F924" s="23" t="s">
        <v>3210</v>
      </c>
      <c r="G924" s="24" t="s">
        <v>3211</v>
      </c>
      <c r="H924" s="23" t="s">
        <v>42</v>
      </c>
      <c r="I924" s="23" t="s">
        <v>3212</v>
      </c>
      <c r="J924" s="23">
        <v>0</v>
      </c>
      <c r="K924" s="23">
        <v>1</v>
      </c>
      <c r="L924" s="23">
        <v>63</v>
      </c>
      <c r="M924" s="23" t="s">
        <v>44</v>
      </c>
      <c r="N924" s="25">
        <f>((J924*400)+(K924*100))+L924</f>
        <v>163</v>
      </c>
      <c r="O924" s="26">
        <v>2000</v>
      </c>
      <c r="P924" s="26">
        <f>N924*O924</f>
        <v>326000</v>
      </c>
      <c r="Q924" s="23">
        <v>1</v>
      </c>
      <c r="R924" s="23" t="s">
        <v>3205</v>
      </c>
      <c r="S924" s="27"/>
      <c r="T924" s="23" t="s">
        <v>3206</v>
      </c>
      <c r="U924" s="23" t="s">
        <v>3213</v>
      </c>
      <c r="V924" s="24" t="s">
        <v>3214</v>
      </c>
      <c r="W924" s="23" t="s">
        <v>47</v>
      </c>
      <c r="X924" s="23" t="s">
        <v>48</v>
      </c>
      <c r="Y924" s="23" t="s">
        <v>49</v>
      </c>
      <c r="Z924" s="23">
        <v>81</v>
      </c>
      <c r="AA924" s="28">
        <v>100</v>
      </c>
      <c r="AB924" s="26">
        <v>6550</v>
      </c>
      <c r="AC924" s="26">
        <f>Z924*AB924</f>
        <v>530550</v>
      </c>
      <c r="AD924" s="28">
        <v>6</v>
      </c>
      <c r="AE924" s="28">
        <v>6</v>
      </c>
      <c r="AF924" s="26">
        <f>(AC924*(100-AE924))/100</f>
        <v>498717</v>
      </c>
      <c r="AG924" s="26">
        <f>P924+AF924</f>
        <v>824717</v>
      </c>
      <c r="AH924" s="26">
        <f>(AG924*AA924)/100</f>
        <v>824717</v>
      </c>
      <c r="AI924" s="26">
        <v>50000000</v>
      </c>
      <c r="AJ924" s="26">
        <f>IF((AI924-AH924) &gt; 1,0,IF((AI924-AH924)&lt;0,AH924-AI924,AI924-AH924))</f>
        <v>0</v>
      </c>
      <c r="AK924" s="26">
        <v>0.02</v>
      </c>
      <c r="AL924" s="26">
        <f>ROUND(AJ924*(AK924/100),2)</f>
        <v>0</v>
      </c>
    </row>
    <row r="925" spans="1:39" x14ac:dyDescent="0.35">
      <c r="A925" s="23"/>
      <c r="B925" s="24"/>
      <c r="C925" s="23"/>
      <c r="D925" s="23"/>
      <c r="E925" s="23">
        <v>475</v>
      </c>
      <c r="F925" s="23" t="s">
        <v>3215</v>
      </c>
      <c r="G925" s="24" t="s">
        <v>3216</v>
      </c>
      <c r="H925" s="23" t="s">
        <v>42</v>
      </c>
      <c r="I925" s="23" t="s">
        <v>3217</v>
      </c>
      <c r="J925" s="23">
        <v>1</v>
      </c>
      <c r="K925" s="23">
        <v>1</v>
      </c>
      <c r="L925" s="23">
        <v>72</v>
      </c>
      <c r="M925" s="23" t="s">
        <v>58</v>
      </c>
      <c r="N925" s="25">
        <f>((J925*400)+(K925*100))+L925</f>
        <v>572</v>
      </c>
      <c r="O925" s="26">
        <v>180</v>
      </c>
      <c r="P925" s="26">
        <f>N925*O925</f>
        <v>102960</v>
      </c>
      <c r="Q925" s="23"/>
      <c r="R925" s="23"/>
      <c r="S925" s="27"/>
      <c r="T925" s="23"/>
      <c r="U925" s="23"/>
      <c r="V925" s="24"/>
      <c r="W925" s="23"/>
      <c r="X925" s="23"/>
      <c r="Y925" s="23"/>
      <c r="Z925" s="23"/>
      <c r="AA925" s="28"/>
      <c r="AB925" s="26"/>
      <c r="AC925" s="26"/>
      <c r="AD925" s="28"/>
      <c r="AE925" s="28"/>
      <c r="AF925" s="26"/>
      <c r="AG925" s="26">
        <f>AF925+P925</f>
        <v>102960</v>
      </c>
      <c r="AH925" s="26">
        <f>AG925</f>
        <v>102960</v>
      </c>
      <c r="AI925" s="26">
        <v>50000000</v>
      </c>
      <c r="AJ925" s="26">
        <f>IF((AI925-AH925) &gt; 1,0,IF((AI925-AH925)&lt;0,AH925-AI925,AI925-AH925))</f>
        <v>0</v>
      </c>
      <c r="AK925" s="26">
        <v>0.01</v>
      </c>
      <c r="AL925" s="26">
        <f>AJ925*(AK925/100)</f>
        <v>0</v>
      </c>
    </row>
    <row r="926" spans="1:39" x14ac:dyDescent="0.35">
      <c r="A926" s="23"/>
      <c r="B926" s="24"/>
      <c r="C926" s="23"/>
      <c r="D926" s="23"/>
      <c r="E926" s="23"/>
      <c r="F926" s="23"/>
      <c r="G926" s="24"/>
      <c r="H926" s="23"/>
      <c r="I926" s="23"/>
      <c r="J926" s="23"/>
      <c r="K926" s="23"/>
      <c r="L926" s="23"/>
      <c r="M926" s="23"/>
      <c r="N926" s="25"/>
      <c r="O926" s="26"/>
      <c r="P926" s="26"/>
      <c r="Q926" s="23"/>
      <c r="R926" s="23"/>
      <c r="S926" s="27"/>
      <c r="T926" s="23"/>
      <c r="U926" s="23"/>
      <c r="V926" s="24"/>
      <c r="W926" s="23"/>
      <c r="X926" s="23"/>
      <c r="Y926" s="23"/>
      <c r="Z926" s="23"/>
      <c r="AA926" s="28"/>
      <c r="AB926" s="26"/>
      <c r="AC926" s="26"/>
      <c r="AD926" s="28"/>
      <c r="AE926" s="28"/>
      <c r="AF926" s="26"/>
      <c r="AG926" s="26" t="s">
        <v>50</v>
      </c>
      <c r="AH926" s="26">
        <f>SUM(AH923:AH925)</f>
        <v>1032257</v>
      </c>
      <c r="AI926" s="26"/>
      <c r="AJ926" s="26">
        <f>SUM(AJ923:AJ925)</f>
        <v>0</v>
      </c>
      <c r="AK926" s="26"/>
      <c r="AL926" s="26">
        <f>SUM(AL923:AL925)</f>
        <v>0</v>
      </c>
    </row>
    <row r="927" spans="1:39" x14ac:dyDescent="0.35">
      <c r="A927" s="23" t="s">
        <v>3218</v>
      </c>
      <c r="B927" s="24"/>
      <c r="C927" s="23" t="s">
        <v>3219</v>
      </c>
      <c r="D927" s="23" t="s">
        <v>3220</v>
      </c>
      <c r="E927" s="23">
        <v>476</v>
      </c>
      <c r="F927" s="23" t="s">
        <v>3221</v>
      </c>
      <c r="G927" s="24" t="s">
        <v>3222</v>
      </c>
      <c r="H927" s="23" t="s">
        <v>103</v>
      </c>
      <c r="I927" s="23" t="s">
        <v>3223</v>
      </c>
      <c r="J927" s="23">
        <v>0</v>
      </c>
      <c r="K927" s="23">
        <v>1</v>
      </c>
      <c r="L927" s="23">
        <v>63</v>
      </c>
      <c r="M927" s="23" t="s">
        <v>391</v>
      </c>
      <c r="N927" s="25">
        <f>((J927*400)+(K927*100))+L927</f>
        <v>163</v>
      </c>
      <c r="O927" s="26">
        <v>450</v>
      </c>
      <c r="P927" s="26">
        <f>N927*O927</f>
        <v>73350</v>
      </c>
      <c r="Q927" s="23">
        <v>1</v>
      </c>
      <c r="R927" s="23" t="s">
        <v>3224</v>
      </c>
      <c r="S927" s="27"/>
      <c r="T927" s="23" t="s">
        <v>3225</v>
      </c>
      <c r="U927" s="23" t="s">
        <v>3226</v>
      </c>
      <c r="V927" s="24" t="s">
        <v>3227</v>
      </c>
      <c r="W927" s="23" t="s">
        <v>47</v>
      </c>
      <c r="X927" s="23" t="s">
        <v>253</v>
      </c>
      <c r="Y927" s="23" t="s">
        <v>49</v>
      </c>
      <c r="Z927" s="23">
        <v>197.5</v>
      </c>
      <c r="AA927" s="28">
        <v>93.47</v>
      </c>
      <c r="AB927" s="26">
        <v>6550</v>
      </c>
      <c r="AC927" s="26">
        <f>Z927*AB927</f>
        <v>1293625</v>
      </c>
      <c r="AD927" s="28">
        <v>52</v>
      </c>
      <c r="AE927" s="28">
        <v>93</v>
      </c>
      <c r="AF927" s="26">
        <f>(AC927*(100-AE927))/100</f>
        <v>90553.75</v>
      </c>
      <c r="AG927" s="26">
        <f>P927+AF927+AF928</f>
        <v>170231.05</v>
      </c>
      <c r="AH927" s="26">
        <f>(AG927*AA927)/100</f>
        <v>159114.96243499999</v>
      </c>
      <c r="AI927" s="26">
        <f>IF(AF927&lt;=10000000,AF927,10000000)</f>
        <v>90553.75</v>
      </c>
      <c r="AJ927" s="26">
        <f>IF((AI927-AH927) &gt; 1,0,IF((AI927-AH927)&lt;0,AH927-AI927,AI927-AH927))</f>
        <v>68561.212434999994</v>
      </c>
      <c r="AK927" s="26">
        <v>0.02</v>
      </c>
      <c r="AL927" s="26">
        <f>ROUND(AJ927*(AK927/100),2)</f>
        <v>13.71</v>
      </c>
      <c r="AM927" s="3" t="s">
        <v>404</v>
      </c>
    </row>
    <row r="928" spans="1:39" x14ac:dyDescent="0.35">
      <c r="A928" s="23"/>
      <c r="B928" s="24"/>
      <c r="C928" s="23"/>
      <c r="D928" s="23"/>
      <c r="E928" s="23"/>
      <c r="F928" s="23"/>
      <c r="G928" s="24"/>
      <c r="H928" s="23"/>
      <c r="I928" s="23"/>
      <c r="J928" s="23"/>
      <c r="K928" s="23"/>
      <c r="L928" s="23"/>
      <c r="M928" s="23"/>
      <c r="N928" s="25"/>
      <c r="O928" s="26"/>
      <c r="P928" s="26"/>
      <c r="Q928" s="23"/>
      <c r="R928" s="23"/>
      <c r="S928" s="27"/>
      <c r="T928" s="23"/>
      <c r="U928" s="23"/>
      <c r="V928" s="24"/>
      <c r="W928" s="23"/>
      <c r="X928" s="23"/>
      <c r="Y928" s="23" t="s">
        <v>254</v>
      </c>
      <c r="Z928" s="23">
        <v>13.8</v>
      </c>
      <c r="AA928" s="28">
        <v>6.53</v>
      </c>
      <c r="AB928" s="26">
        <v>6550</v>
      </c>
      <c r="AC928" s="26">
        <f>Z928*AB928</f>
        <v>90390</v>
      </c>
      <c r="AD928" s="28">
        <v>52</v>
      </c>
      <c r="AE928" s="28">
        <v>93</v>
      </c>
      <c r="AF928" s="26">
        <f>(AC928*(100-AE928))/100</f>
        <v>6327.3</v>
      </c>
      <c r="AG928" s="26">
        <f>P927+AF927+AF928</f>
        <v>170231.05</v>
      </c>
      <c r="AH928" s="26">
        <f>(AG928*AA928)/100</f>
        <v>11116.087565</v>
      </c>
      <c r="AI928" s="26">
        <v>0</v>
      </c>
      <c r="AJ928" s="26">
        <f>IF((AI928-AH928) &gt; 1,0,IF((AI928-AH928)&lt;0,AH928-AI928,AI928-AH928))</f>
        <v>11116.087565</v>
      </c>
      <c r="AK928" s="26">
        <v>0.3</v>
      </c>
      <c r="AL928" s="26">
        <f>ROUND(AJ928*(AK928/100),2)</f>
        <v>33.35</v>
      </c>
    </row>
    <row r="929" spans="1:39" x14ac:dyDescent="0.35">
      <c r="A929" s="23"/>
      <c r="B929" s="24"/>
      <c r="C929" s="23"/>
      <c r="D929" s="23"/>
      <c r="E929" s="23"/>
      <c r="F929" s="23"/>
      <c r="G929" s="24"/>
      <c r="H929" s="23"/>
      <c r="I929" s="23"/>
      <c r="J929" s="23">
        <v>0</v>
      </c>
      <c r="K929" s="23">
        <v>0</v>
      </c>
      <c r="L929" s="23">
        <v>0</v>
      </c>
      <c r="M929" s="23" t="s">
        <v>44</v>
      </c>
      <c r="N929" s="25">
        <f>((J929*400)+(K929*100))+L929</f>
        <v>0</v>
      </c>
      <c r="O929" s="26">
        <v>450</v>
      </c>
      <c r="P929" s="26">
        <f>N929*O929</f>
        <v>0</v>
      </c>
      <c r="Q929" s="23">
        <v>1</v>
      </c>
      <c r="R929" s="23" t="s">
        <v>3218</v>
      </c>
      <c r="S929" s="27"/>
      <c r="T929" s="23" t="s">
        <v>3219</v>
      </c>
      <c r="U929" s="23" t="s">
        <v>3226</v>
      </c>
      <c r="V929" s="24" t="s">
        <v>3228</v>
      </c>
      <c r="W929" s="23" t="s">
        <v>47</v>
      </c>
      <c r="X929" s="23" t="s">
        <v>48</v>
      </c>
      <c r="Y929" s="23"/>
      <c r="Z929" s="23"/>
      <c r="AA929" s="28"/>
      <c r="AB929" s="26"/>
      <c r="AC929" s="26"/>
      <c r="AD929" s="28"/>
      <c r="AE929" s="28"/>
      <c r="AF929" s="26"/>
      <c r="AG929" s="26"/>
      <c r="AH929" s="26"/>
      <c r="AI929" s="26"/>
      <c r="AJ929" s="26"/>
      <c r="AK929" s="26"/>
      <c r="AL929" s="26"/>
    </row>
    <row r="930" spans="1:39" x14ac:dyDescent="0.35">
      <c r="A930" s="23"/>
      <c r="B930" s="24"/>
      <c r="C930" s="23"/>
      <c r="D930" s="23"/>
      <c r="E930" s="23">
        <v>477</v>
      </c>
      <c r="F930" s="23" t="s">
        <v>3229</v>
      </c>
      <c r="G930" s="24" t="s">
        <v>3230</v>
      </c>
      <c r="H930" s="23" t="s">
        <v>103</v>
      </c>
      <c r="I930" s="23" t="s">
        <v>3231</v>
      </c>
      <c r="J930" s="23">
        <v>6</v>
      </c>
      <c r="K930" s="23">
        <v>2</v>
      </c>
      <c r="L930" s="23">
        <v>30</v>
      </c>
      <c r="M930" s="23" t="s">
        <v>58</v>
      </c>
      <c r="N930" s="25">
        <f>((J930*400)+(K930*100))+L930</f>
        <v>2630</v>
      </c>
      <c r="O930" s="26">
        <v>390</v>
      </c>
      <c r="P930" s="26">
        <f>N930*O930</f>
        <v>1025700</v>
      </c>
      <c r="Q930" s="23"/>
      <c r="R930" s="23"/>
      <c r="S930" s="27"/>
      <c r="T930" s="23"/>
      <c r="U930" s="23"/>
      <c r="V930" s="24"/>
      <c r="W930" s="23"/>
      <c r="X930" s="23"/>
      <c r="Y930" s="23"/>
      <c r="Z930" s="23"/>
      <c r="AA930" s="28"/>
      <c r="AB930" s="26"/>
      <c r="AC930" s="26"/>
      <c r="AD930" s="28"/>
      <c r="AE930" s="28"/>
      <c r="AF930" s="26"/>
      <c r="AG930" s="26">
        <f>AF930+P930</f>
        <v>1025700</v>
      </c>
      <c r="AH930" s="26">
        <f>AG930</f>
        <v>1025700</v>
      </c>
      <c r="AI930" s="26">
        <v>0</v>
      </c>
      <c r="AJ930" s="26">
        <f>IF((AI930-AH930) &gt; 1,0,IF((AI930-AH930)&lt;0,AH930-AI930,AI930-AH930))</f>
        <v>1025700</v>
      </c>
      <c r="AK930" s="26">
        <v>0.01</v>
      </c>
      <c r="AL930" s="26">
        <f>AJ930*(AK930/100)</f>
        <v>102.57000000000001</v>
      </c>
    </row>
    <row r="931" spans="1:39" x14ac:dyDescent="0.35">
      <c r="A931" s="23"/>
      <c r="B931" s="24"/>
      <c r="C931" s="23"/>
      <c r="D931" s="23"/>
      <c r="E931" s="23"/>
      <c r="F931" s="23"/>
      <c r="G931" s="24"/>
      <c r="H931" s="23"/>
      <c r="I931" s="23"/>
      <c r="J931" s="23"/>
      <c r="K931" s="23"/>
      <c r="L931" s="23"/>
      <c r="M931" s="23"/>
      <c r="N931" s="25"/>
      <c r="O931" s="26"/>
      <c r="P931" s="26"/>
      <c r="Q931" s="23"/>
      <c r="R931" s="23"/>
      <c r="S931" s="27"/>
      <c r="T931" s="23"/>
      <c r="U931" s="23"/>
      <c r="V931" s="24"/>
      <c r="W931" s="23"/>
      <c r="X931" s="23"/>
      <c r="Y931" s="23"/>
      <c r="Z931" s="23"/>
      <c r="AA931" s="28"/>
      <c r="AB931" s="26"/>
      <c r="AC931" s="26"/>
      <c r="AD931" s="28"/>
      <c r="AE931" s="28"/>
      <c r="AF931" s="26"/>
      <c r="AG931" s="26" t="s">
        <v>50</v>
      </c>
      <c r="AH931" s="26">
        <f>SUM(AH927:AH930)</f>
        <v>1195931.05</v>
      </c>
      <c r="AI931" s="26"/>
      <c r="AJ931" s="26">
        <f>SUM(AJ927:AJ930)</f>
        <v>1105377.3</v>
      </c>
      <c r="AK931" s="26"/>
      <c r="AL931" s="26">
        <f>SUM(AL927:AL930)</f>
        <v>149.63</v>
      </c>
    </row>
    <row r="932" spans="1:39" x14ac:dyDescent="0.35">
      <c r="A932" s="23" t="s">
        <v>3232</v>
      </c>
      <c r="B932" s="24" t="s">
        <v>3233</v>
      </c>
      <c r="C932" s="23" t="s">
        <v>3234</v>
      </c>
      <c r="D932" s="23" t="s">
        <v>134</v>
      </c>
      <c r="E932" s="23">
        <v>478</v>
      </c>
      <c r="F932" s="23" t="s">
        <v>3235</v>
      </c>
      <c r="G932" s="24" t="s">
        <v>3236</v>
      </c>
      <c r="H932" s="23" t="s">
        <v>42</v>
      </c>
      <c r="I932" s="23" t="s">
        <v>3237</v>
      </c>
      <c r="J932" s="23">
        <v>4</v>
      </c>
      <c r="K932" s="23">
        <v>0</v>
      </c>
      <c r="L932" s="23">
        <v>98</v>
      </c>
      <c r="M932" s="23" t="s">
        <v>58</v>
      </c>
      <c r="N932" s="25">
        <f>((J932*400)+(K932*100))+L932</f>
        <v>1698</v>
      </c>
      <c r="O932" s="26">
        <v>230</v>
      </c>
      <c r="P932" s="26">
        <f>N932*O932</f>
        <v>390540</v>
      </c>
      <c r="Q932" s="23"/>
      <c r="R932" s="23"/>
      <c r="S932" s="27"/>
      <c r="T932" s="23"/>
      <c r="U932" s="23"/>
      <c r="V932" s="24"/>
      <c r="W932" s="23"/>
      <c r="X932" s="23"/>
      <c r="Y932" s="23"/>
      <c r="Z932" s="23"/>
      <c r="AA932" s="28"/>
      <c r="AB932" s="26"/>
      <c r="AC932" s="26"/>
      <c r="AD932" s="28"/>
      <c r="AE932" s="28"/>
      <c r="AF932" s="26"/>
      <c r="AG932" s="26">
        <f>AF932+P932</f>
        <v>390540</v>
      </c>
      <c r="AH932" s="26">
        <f>AG932</f>
        <v>390540</v>
      </c>
      <c r="AI932" s="26">
        <v>50000000</v>
      </c>
      <c r="AJ932" s="26">
        <f>IF((AI932-AH932) &gt; 1,0,IF((AI932-AH932)&lt;0,AH932-AI932,AI932-AH932))</f>
        <v>0</v>
      </c>
      <c r="AK932" s="26">
        <v>0.01</v>
      </c>
      <c r="AL932" s="26">
        <f>AJ932*(AK932/100)</f>
        <v>0</v>
      </c>
    </row>
    <row r="933" spans="1:39" x14ac:dyDescent="0.35">
      <c r="A933" s="23"/>
      <c r="B933" s="24"/>
      <c r="C933" s="23"/>
      <c r="D933" s="23"/>
      <c r="E933" s="23"/>
      <c r="F933" s="23"/>
      <c r="G933" s="24"/>
      <c r="H933" s="23"/>
      <c r="I933" s="23"/>
      <c r="J933" s="23"/>
      <c r="K933" s="23"/>
      <c r="L933" s="23"/>
      <c r="M933" s="23"/>
      <c r="N933" s="25"/>
      <c r="O933" s="26"/>
      <c r="P933" s="26"/>
      <c r="Q933" s="23"/>
      <c r="R933" s="23"/>
      <c r="S933" s="27"/>
      <c r="T933" s="23"/>
      <c r="U933" s="23"/>
      <c r="V933" s="24"/>
      <c r="W933" s="23"/>
      <c r="X933" s="23"/>
      <c r="Y933" s="23"/>
      <c r="Z933" s="23"/>
      <c r="AA933" s="28"/>
      <c r="AB933" s="26"/>
      <c r="AC933" s="26"/>
      <c r="AD933" s="28"/>
      <c r="AE933" s="28"/>
      <c r="AF933" s="26"/>
      <c r="AG933" s="26" t="s">
        <v>50</v>
      </c>
      <c r="AH933" s="26">
        <f>AH932</f>
        <v>390540</v>
      </c>
      <c r="AI933" s="26"/>
      <c r="AJ933" s="26">
        <f>AJ932</f>
        <v>0</v>
      </c>
      <c r="AK933" s="26"/>
      <c r="AL933" s="26">
        <f>AL932</f>
        <v>0</v>
      </c>
    </row>
    <row r="934" spans="1:39" x14ac:dyDescent="0.35">
      <c r="A934" s="23" t="s">
        <v>3238</v>
      </c>
      <c r="B934" s="24" t="s">
        <v>3239</v>
      </c>
      <c r="C934" s="23" t="s">
        <v>3240</v>
      </c>
      <c r="D934" s="23" t="s">
        <v>3241</v>
      </c>
      <c r="E934" s="23">
        <v>479</v>
      </c>
      <c r="F934" s="23" t="s">
        <v>3242</v>
      </c>
      <c r="G934" s="24" t="s">
        <v>3243</v>
      </c>
      <c r="H934" s="23" t="s">
        <v>42</v>
      </c>
      <c r="I934" s="23" t="s">
        <v>3244</v>
      </c>
      <c r="J934" s="23">
        <v>1</v>
      </c>
      <c r="K934" s="23">
        <v>1</v>
      </c>
      <c r="L934" s="23">
        <v>5</v>
      </c>
      <c r="M934" s="23" t="s">
        <v>44</v>
      </c>
      <c r="N934" s="25">
        <f>((J934*400)+(K934*100))+L934</f>
        <v>505</v>
      </c>
      <c r="O934" s="26">
        <v>1750</v>
      </c>
      <c r="P934" s="26">
        <f>N934*O934</f>
        <v>883750</v>
      </c>
      <c r="Q934" s="23">
        <v>1</v>
      </c>
      <c r="R934" s="23" t="s">
        <v>3238</v>
      </c>
      <c r="S934" s="27" t="s">
        <v>3239</v>
      </c>
      <c r="T934" s="23" t="s">
        <v>3240</v>
      </c>
      <c r="U934" s="23" t="s">
        <v>3245</v>
      </c>
      <c r="V934" s="24" t="s">
        <v>3246</v>
      </c>
      <c r="W934" s="23" t="s">
        <v>47</v>
      </c>
      <c r="X934" s="23" t="s">
        <v>48</v>
      </c>
      <c r="Y934" s="23" t="s">
        <v>49</v>
      </c>
      <c r="Z934" s="23">
        <v>80</v>
      </c>
      <c r="AA934" s="28">
        <v>100</v>
      </c>
      <c r="AB934" s="26">
        <v>6550</v>
      </c>
      <c r="AC934" s="26">
        <f>Z934*AB934</f>
        <v>524000</v>
      </c>
      <c r="AD934" s="28">
        <v>22</v>
      </c>
      <c r="AE934" s="28">
        <v>34</v>
      </c>
      <c r="AF934" s="26">
        <f>(AC934*(100-AE934))/100</f>
        <v>345840</v>
      </c>
      <c r="AG934" s="26">
        <f>P934+AF934</f>
        <v>1229590</v>
      </c>
      <c r="AH934" s="26">
        <f>(AG934*AA934)/100</f>
        <v>1229590</v>
      </c>
      <c r="AI934" s="26">
        <v>50000000</v>
      </c>
      <c r="AJ934" s="26">
        <f>IF((AI934-AH934) &gt; 1,0,IF((AI934-AH934)&lt;0,AH934-AI934,AI934-AH934))</f>
        <v>0</v>
      </c>
      <c r="AK934" s="26">
        <v>0.02</v>
      </c>
      <c r="AL934" s="26">
        <f>ROUND(AJ934*(AK934/100),2)</f>
        <v>0</v>
      </c>
    </row>
    <row r="935" spans="1:39" x14ac:dyDescent="0.35">
      <c r="A935" s="23"/>
      <c r="B935" s="24"/>
      <c r="C935" s="23"/>
      <c r="D935" s="23"/>
      <c r="E935" s="23"/>
      <c r="F935" s="23"/>
      <c r="G935" s="24"/>
      <c r="H935" s="23"/>
      <c r="I935" s="23"/>
      <c r="J935" s="23">
        <v>0</v>
      </c>
      <c r="K935" s="23">
        <v>0</v>
      </c>
      <c r="L935" s="23">
        <v>24</v>
      </c>
      <c r="M935" s="23" t="s">
        <v>44</v>
      </c>
      <c r="N935" s="25">
        <f>((J935*400)+(K935*100))+L935</f>
        <v>24</v>
      </c>
      <c r="O935" s="26">
        <v>1750</v>
      </c>
      <c r="P935" s="26">
        <f>N935*O935</f>
        <v>42000</v>
      </c>
      <c r="Q935" s="23">
        <v>1</v>
      </c>
      <c r="R935" s="23" t="s">
        <v>3238</v>
      </c>
      <c r="S935" s="27" t="s">
        <v>3239</v>
      </c>
      <c r="T935" s="23" t="s">
        <v>3240</v>
      </c>
      <c r="U935" s="23" t="s">
        <v>3245</v>
      </c>
      <c r="V935" s="24" t="s">
        <v>3247</v>
      </c>
      <c r="W935" s="23" t="s">
        <v>47</v>
      </c>
      <c r="X935" s="23" t="s">
        <v>48</v>
      </c>
      <c r="Y935" s="23" t="s">
        <v>49</v>
      </c>
      <c r="Z935" s="23">
        <v>96</v>
      </c>
      <c r="AA935" s="28">
        <v>100</v>
      </c>
      <c r="AB935" s="26">
        <v>6550</v>
      </c>
      <c r="AC935" s="26">
        <f>Z935*AB935</f>
        <v>628800</v>
      </c>
      <c r="AD935" s="28">
        <v>22</v>
      </c>
      <c r="AE935" s="28">
        <v>34</v>
      </c>
      <c r="AF935" s="26">
        <f>(AC935*(100-AE935))/100</f>
        <v>415008</v>
      </c>
      <c r="AG935" s="26">
        <f>P935+AF935</f>
        <v>457008</v>
      </c>
      <c r="AH935" s="26">
        <f>(AG935*AA935)/100</f>
        <v>457008</v>
      </c>
      <c r="AI935" s="26">
        <v>50000000</v>
      </c>
      <c r="AJ935" s="26">
        <f>IF((AI935-AH935) &gt; 1,0,IF((AI935-AH935)&lt;0,AH935-AI935,AI935-AH935))</f>
        <v>0</v>
      </c>
      <c r="AK935" s="26">
        <v>0.02</v>
      </c>
      <c r="AL935" s="26">
        <f>ROUND(AJ935*(AK935/100),2)</f>
        <v>0</v>
      </c>
    </row>
    <row r="936" spans="1:39" x14ac:dyDescent="0.35">
      <c r="A936" s="23"/>
      <c r="B936" s="24"/>
      <c r="C936" s="23"/>
      <c r="D936" s="23"/>
      <c r="E936" s="23"/>
      <c r="F936" s="23"/>
      <c r="G936" s="24"/>
      <c r="H936" s="23"/>
      <c r="I936" s="23"/>
      <c r="J936" s="23">
        <v>0</v>
      </c>
      <c r="K936" s="23">
        <v>0</v>
      </c>
      <c r="L936" s="23">
        <v>20</v>
      </c>
      <c r="M936" s="23" t="s">
        <v>44</v>
      </c>
      <c r="N936" s="25">
        <f>((J936*400)+(K936*100))+L936</f>
        <v>20</v>
      </c>
      <c r="O936" s="26">
        <v>1750</v>
      </c>
      <c r="P936" s="26">
        <f>N936*O936</f>
        <v>35000</v>
      </c>
      <c r="Q936" s="23">
        <v>1</v>
      </c>
      <c r="R936" s="23" t="s">
        <v>3238</v>
      </c>
      <c r="S936" s="27" t="s">
        <v>3239</v>
      </c>
      <c r="T936" s="23" t="s">
        <v>3240</v>
      </c>
      <c r="U936" s="23" t="s">
        <v>3245</v>
      </c>
      <c r="V936" s="24" t="s">
        <v>3248</v>
      </c>
      <c r="W936" s="23" t="s">
        <v>47</v>
      </c>
      <c r="X936" s="23" t="s">
        <v>48</v>
      </c>
      <c r="Y936" s="23" t="s">
        <v>49</v>
      </c>
      <c r="Z936" s="23">
        <v>80</v>
      </c>
      <c r="AA936" s="28">
        <v>100</v>
      </c>
      <c r="AB936" s="26">
        <v>6550</v>
      </c>
      <c r="AC936" s="26">
        <f>Z936*AB936</f>
        <v>524000</v>
      </c>
      <c r="AD936" s="28">
        <v>22</v>
      </c>
      <c r="AE936" s="28">
        <v>34</v>
      </c>
      <c r="AF936" s="26">
        <f>(AC936*(100-AE936))/100</f>
        <v>345840</v>
      </c>
      <c r="AG936" s="26">
        <f>P936+AF936</f>
        <v>380840</v>
      </c>
      <c r="AH936" s="26">
        <f>(AG936*AA936)/100</f>
        <v>380840</v>
      </c>
      <c r="AI936" s="26">
        <v>50000000</v>
      </c>
      <c r="AJ936" s="26">
        <f>IF((AI936-AH936) &gt; 1,0,IF((AI936-AH936)&lt;0,AH936-AI936,AI936-AH936))</f>
        <v>0</v>
      </c>
      <c r="AK936" s="26">
        <v>0.02</v>
      </c>
      <c r="AL936" s="26">
        <f>ROUND(AJ936*(AK936/100),2)</f>
        <v>0</v>
      </c>
    </row>
    <row r="937" spans="1:39" x14ac:dyDescent="0.35">
      <c r="A937" s="23"/>
      <c r="B937" s="24"/>
      <c r="C937" s="23"/>
      <c r="D937" s="23"/>
      <c r="E937" s="23">
        <v>480</v>
      </c>
      <c r="F937" s="23" t="s">
        <v>3249</v>
      </c>
      <c r="G937" s="24" t="s">
        <v>3250</v>
      </c>
      <c r="H937" s="23" t="s">
        <v>42</v>
      </c>
      <c r="I937" s="23" t="s">
        <v>3251</v>
      </c>
      <c r="J937" s="23">
        <v>2</v>
      </c>
      <c r="K937" s="23">
        <v>1</v>
      </c>
      <c r="L937" s="23">
        <v>23</v>
      </c>
      <c r="M937" s="23" t="s">
        <v>58</v>
      </c>
      <c r="N937" s="25">
        <f>((J937*400)+(K937*100))+L937</f>
        <v>923</v>
      </c>
      <c r="O937" s="26">
        <v>180</v>
      </c>
      <c r="P937" s="26">
        <f>N937*O937</f>
        <v>166140</v>
      </c>
      <c r="Q937" s="23"/>
      <c r="R937" s="23"/>
      <c r="S937" s="27"/>
      <c r="T937" s="23"/>
      <c r="U937" s="23"/>
      <c r="V937" s="24"/>
      <c r="W937" s="23"/>
      <c r="X937" s="23"/>
      <c r="Y937" s="23"/>
      <c r="Z937" s="23"/>
      <c r="AA937" s="28"/>
      <c r="AB937" s="26"/>
      <c r="AC937" s="26"/>
      <c r="AD937" s="28"/>
      <c r="AE937" s="28"/>
      <c r="AF937" s="26"/>
      <c r="AG937" s="26">
        <f>AF937+P937</f>
        <v>166140</v>
      </c>
      <c r="AH937" s="26">
        <f>AG937</f>
        <v>166140</v>
      </c>
      <c r="AI937" s="26">
        <v>50000000</v>
      </c>
      <c r="AJ937" s="26">
        <f>IF((AI937-AH937) &gt; 1,0,IF((AI937-AH937)&lt;0,AH937-AI937,AI937-AH937))</f>
        <v>0</v>
      </c>
      <c r="AK937" s="26">
        <v>0.01</v>
      </c>
      <c r="AL937" s="26">
        <f>AJ937*(AK937/100)</f>
        <v>0</v>
      </c>
    </row>
    <row r="938" spans="1:39" x14ac:dyDescent="0.35">
      <c r="A938" s="23"/>
      <c r="B938" s="24"/>
      <c r="C938" s="23"/>
      <c r="D938" s="23"/>
      <c r="E938" s="23">
        <v>481</v>
      </c>
      <c r="F938" s="23" t="s">
        <v>3252</v>
      </c>
      <c r="G938" s="24" t="s">
        <v>3253</v>
      </c>
      <c r="H938" s="23" t="s">
        <v>42</v>
      </c>
      <c r="I938" s="23" t="s">
        <v>3254</v>
      </c>
      <c r="J938" s="23">
        <v>0</v>
      </c>
      <c r="K938" s="23">
        <v>3</v>
      </c>
      <c r="L938" s="23">
        <v>20</v>
      </c>
      <c r="M938" s="23" t="s">
        <v>58</v>
      </c>
      <c r="N938" s="25">
        <f>((J938*400)+(K938*100))+L938</f>
        <v>320</v>
      </c>
      <c r="O938" s="26">
        <v>180</v>
      </c>
      <c r="P938" s="26">
        <f>N938*O938</f>
        <v>57600</v>
      </c>
      <c r="Q938" s="23"/>
      <c r="R938" s="23"/>
      <c r="S938" s="27"/>
      <c r="T938" s="23"/>
      <c r="U938" s="23"/>
      <c r="V938" s="24"/>
      <c r="W938" s="23"/>
      <c r="X938" s="23"/>
      <c r="Y938" s="23"/>
      <c r="Z938" s="23"/>
      <c r="AA938" s="28"/>
      <c r="AB938" s="26"/>
      <c r="AC938" s="26"/>
      <c r="AD938" s="28"/>
      <c r="AE938" s="28"/>
      <c r="AF938" s="26"/>
      <c r="AG938" s="26">
        <f>AF938+P938</f>
        <v>57600</v>
      </c>
      <c r="AH938" s="26">
        <f>AG938</f>
        <v>57600</v>
      </c>
      <c r="AI938" s="26">
        <v>50000000</v>
      </c>
      <c r="AJ938" s="26">
        <f>IF((AI938-AH938) &gt; 1,0,IF((AI938-AH938)&lt;0,AH938-AI938,AI938-AH938))</f>
        <v>0</v>
      </c>
      <c r="AK938" s="26">
        <v>0.01</v>
      </c>
      <c r="AL938" s="26">
        <f>AJ938*(AK938/100)</f>
        <v>0</v>
      </c>
    </row>
    <row r="939" spans="1:39" x14ac:dyDescent="0.35">
      <c r="A939" s="23"/>
      <c r="B939" s="24"/>
      <c r="C939" s="23"/>
      <c r="D939" s="23"/>
      <c r="E939" s="23"/>
      <c r="F939" s="23"/>
      <c r="G939" s="24"/>
      <c r="H939" s="23"/>
      <c r="I939" s="23"/>
      <c r="J939" s="23"/>
      <c r="K939" s="23"/>
      <c r="L939" s="23"/>
      <c r="M939" s="23"/>
      <c r="N939" s="25"/>
      <c r="O939" s="26"/>
      <c r="P939" s="26"/>
      <c r="Q939" s="23"/>
      <c r="R939" s="23"/>
      <c r="S939" s="27"/>
      <c r="T939" s="23"/>
      <c r="U939" s="23"/>
      <c r="V939" s="24"/>
      <c r="W939" s="23"/>
      <c r="X939" s="23"/>
      <c r="Y939" s="23"/>
      <c r="Z939" s="23"/>
      <c r="AA939" s="28"/>
      <c r="AB939" s="26"/>
      <c r="AC939" s="26"/>
      <c r="AD939" s="28"/>
      <c r="AE939" s="28"/>
      <c r="AF939" s="26"/>
      <c r="AG939" s="26" t="s">
        <v>50</v>
      </c>
      <c r="AH939" s="26">
        <f>SUM(AH934:AH938)</f>
        <v>2291178</v>
      </c>
      <c r="AI939" s="26"/>
      <c r="AJ939" s="26">
        <f>SUM(AJ934:AJ938)</f>
        <v>0</v>
      </c>
      <c r="AK939" s="26"/>
      <c r="AL939" s="26">
        <f>SUM(AL934:AL938)</f>
        <v>0</v>
      </c>
    </row>
    <row r="940" spans="1:39" x14ac:dyDescent="0.35">
      <c r="A940" s="23" t="s">
        <v>3255</v>
      </c>
      <c r="B940" s="24"/>
      <c r="C940" s="23" t="s">
        <v>3256</v>
      </c>
      <c r="D940" s="23" t="s">
        <v>3257</v>
      </c>
      <c r="E940" s="23">
        <v>482</v>
      </c>
      <c r="F940" s="23" t="s">
        <v>3258</v>
      </c>
      <c r="G940" s="24" t="s">
        <v>3259</v>
      </c>
      <c r="H940" s="23" t="s">
        <v>103</v>
      </c>
      <c r="I940" s="23" t="s">
        <v>2722</v>
      </c>
      <c r="J940" s="23">
        <v>0</v>
      </c>
      <c r="K940" s="23">
        <v>0</v>
      </c>
      <c r="L940" s="23">
        <v>56</v>
      </c>
      <c r="M940" s="23" t="s">
        <v>44</v>
      </c>
      <c r="N940" s="25">
        <f>((J940*400)+(K940*100))+L940</f>
        <v>56</v>
      </c>
      <c r="O940" s="26">
        <v>450</v>
      </c>
      <c r="P940" s="26">
        <f>N940*O940</f>
        <v>25200</v>
      </c>
      <c r="Q940" s="23">
        <v>1</v>
      </c>
      <c r="R940" s="23" t="s">
        <v>3255</v>
      </c>
      <c r="S940" s="27"/>
      <c r="T940" s="23" t="s">
        <v>3256</v>
      </c>
      <c r="U940" s="23" t="s">
        <v>3260</v>
      </c>
      <c r="V940" s="24" t="s">
        <v>3261</v>
      </c>
      <c r="W940" s="23" t="s">
        <v>47</v>
      </c>
      <c r="X940" s="23" t="s">
        <v>253</v>
      </c>
      <c r="Y940" s="23" t="s">
        <v>49</v>
      </c>
      <c r="Z940" s="23">
        <v>288</v>
      </c>
      <c r="AA940" s="28">
        <v>100</v>
      </c>
      <c r="AB940" s="26">
        <v>6550</v>
      </c>
      <c r="AC940" s="26">
        <f>Z940*AB940</f>
        <v>1886400</v>
      </c>
      <c r="AD940" s="28">
        <v>32</v>
      </c>
      <c r="AE940" s="28">
        <v>93</v>
      </c>
      <c r="AF940" s="26">
        <f>(AC940*(100-AE940))/100</f>
        <v>132048</v>
      </c>
      <c r="AG940" s="26">
        <f>P940+AF940</f>
        <v>157248</v>
      </c>
      <c r="AH940" s="26">
        <f>(AG940*AA940)/100</f>
        <v>157248</v>
      </c>
      <c r="AI940" s="26">
        <f>IF(AF940&lt;=10000000,AF940,10000000)</f>
        <v>132048</v>
      </c>
      <c r="AJ940" s="26">
        <f>IF((AI940-AH940) &gt; 1,0,IF((AI940-AH940)&lt;0,AH940-AI940,AI940-AH940))</f>
        <v>25200</v>
      </c>
      <c r="AK940" s="26">
        <v>0.02</v>
      </c>
      <c r="AL940" s="26">
        <f>ROUND(AJ940*(AK940/100),2)</f>
        <v>5.04</v>
      </c>
      <c r="AM940" s="3" t="s">
        <v>404</v>
      </c>
    </row>
    <row r="941" spans="1:39" x14ac:dyDescent="0.35">
      <c r="A941" s="23"/>
      <c r="B941" s="24"/>
      <c r="C941" s="23"/>
      <c r="D941" s="23"/>
      <c r="E941" s="23"/>
      <c r="F941" s="23"/>
      <c r="G941" s="24"/>
      <c r="H941" s="23"/>
      <c r="I941" s="23"/>
      <c r="J941" s="23"/>
      <c r="K941" s="23"/>
      <c r="L941" s="23"/>
      <c r="M941" s="23"/>
      <c r="N941" s="25"/>
      <c r="O941" s="26"/>
      <c r="P941" s="26"/>
      <c r="Q941" s="23"/>
      <c r="R941" s="23"/>
      <c r="S941" s="27"/>
      <c r="T941" s="23"/>
      <c r="U941" s="23"/>
      <c r="V941" s="24"/>
      <c r="W941" s="23"/>
      <c r="X941" s="23"/>
      <c r="Y941" s="23"/>
      <c r="Z941" s="23"/>
      <c r="AA941" s="28"/>
      <c r="AB941" s="26"/>
      <c r="AC941" s="26"/>
      <c r="AD941" s="28"/>
      <c r="AE941" s="28"/>
      <c r="AF941" s="26"/>
      <c r="AG941" s="26" t="s">
        <v>50</v>
      </c>
      <c r="AH941" s="26">
        <f>AH940</f>
        <v>157248</v>
      </c>
      <c r="AI941" s="26"/>
      <c r="AJ941" s="26">
        <f>AJ940</f>
        <v>25200</v>
      </c>
      <c r="AK941" s="26"/>
      <c r="AL941" s="26">
        <f>AL940</f>
        <v>5.04</v>
      </c>
    </row>
    <row r="942" spans="1:39" x14ac:dyDescent="0.35">
      <c r="A942" s="23" t="s">
        <v>3262</v>
      </c>
      <c r="B942" s="24"/>
      <c r="C942" s="23" t="s">
        <v>3263</v>
      </c>
      <c r="D942" s="23" t="s">
        <v>3264</v>
      </c>
      <c r="E942" s="23">
        <v>483</v>
      </c>
      <c r="F942" s="23" t="s">
        <v>3265</v>
      </c>
      <c r="G942" s="24" t="s">
        <v>3266</v>
      </c>
      <c r="H942" s="23" t="s">
        <v>42</v>
      </c>
      <c r="I942" s="23" t="s">
        <v>3267</v>
      </c>
      <c r="J942" s="23">
        <v>0</v>
      </c>
      <c r="K942" s="23">
        <v>2</v>
      </c>
      <c r="L942" s="23">
        <v>19.7</v>
      </c>
      <c r="M942" s="23" t="s">
        <v>44</v>
      </c>
      <c r="N942" s="25">
        <f>((J942*400)+(K942*100))+L942</f>
        <v>219.7</v>
      </c>
      <c r="O942" s="26">
        <v>500</v>
      </c>
      <c r="P942" s="26">
        <f>N942*O942</f>
        <v>109850</v>
      </c>
      <c r="Q942" s="23">
        <v>1</v>
      </c>
      <c r="R942" s="23" t="s">
        <v>3262</v>
      </c>
      <c r="S942" s="27"/>
      <c r="T942" s="23" t="s">
        <v>3263</v>
      </c>
      <c r="U942" s="23" t="s">
        <v>3268</v>
      </c>
      <c r="V942" s="24" t="s">
        <v>3269</v>
      </c>
      <c r="W942" s="23" t="s">
        <v>47</v>
      </c>
      <c r="X942" s="23" t="s">
        <v>48</v>
      </c>
      <c r="Y942" s="23" t="s">
        <v>49</v>
      </c>
      <c r="Z942" s="23">
        <v>81</v>
      </c>
      <c r="AA942" s="28">
        <v>100</v>
      </c>
      <c r="AB942" s="26">
        <v>6550</v>
      </c>
      <c r="AC942" s="26">
        <f>Z942*AB942</f>
        <v>530550</v>
      </c>
      <c r="AD942" s="28">
        <v>7</v>
      </c>
      <c r="AE942" s="28">
        <v>7</v>
      </c>
      <c r="AF942" s="26">
        <f>(AC942*(100-AE942))/100</f>
        <v>493411.5</v>
      </c>
      <c r="AG942" s="26">
        <f>P942+AF942</f>
        <v>603261.5</v>
      </c>
      <c r="AH942" s="26">
        <f>(AG942*AA942)/100</f>
        <v>603261.5</v>
      </c>
      <c r="AI942" s="26">
        <v>50000000</v>
      </c>
      <c r="AJ942" s="26">
        <f>IF((AI942-AH942) &gt; 1,0,IF((AI942-AH942)&lt;0,AH942-AI942,AI942-AH942))</f>
        <v>0</v>
      </c>
      <c r="AK942" s="26">
        <v>0.02</v>
      </c>
      <c r="AL942" s="26">
        <f>ROUND(AJ942*(AK942/100),2)</f>
        <v>0</v>
      </c>
    </row>
    <row r="943" spans="1:39" x14ac:dyDescent="0.35">
      <c r="A943" s="23"/>
      <c r="B943" s="24"/>
      <c r="C943" s="23"/>
      <c r="D943" s="23"/>
      <c r="E943" s="23"/>
      <c r="F943" s="23"/>
      <c r="G943" s="24"/>
      <c r="H943" s="23"/>
      <c r="I943" s="23"/>
      <c r="J943" s="23"/>
      <c r="K943" s="23"/>
      <c r="L943" s="23"/>
      <c r="M943" s="23"/>
      <c r="N943" s="25"/>
      <c r="O943" s="26"/>
      <c r="P943" s="26"/>
      <c r="Q943" s="23"/>
      <c r="R943" s="23"/>
      <c r="S943" s="27"/>
      <c r="T943" s="23"/>
      <c r="U943" s="23"/>
      <c r="V943" s="24"/>
      <c r="W943" s="23"/>
      <c r="X943" s="23"/>
      <c r="Y943" s="23"/>
      <c r="Z943" s="23"/>
      <c r="AA943" s="28"/>
      <c r="AB943" s="26"/>
      <c r="AC943" s="26"/>
      <c r="AD943" s="28"/>
      <c r="AE943" s="28"/>
      <c r="AF943" s="26"/>
      <c r="AG943" s="26" t="s">
        <v>50</v>
      </c>
      <c r="AH943" s="26">
        <f>AH942</f>
        <v>603261.5</v>
      </c>
      <c r="AI943" s="26"/>
      <c r="AJ943" s="26">
        <f>AJ942</f>
        <v>0</v>
      </c>
      <c r="AK943" s="26"/>
      <c r="AL943" s="26">
        <f>AL942</f>
        <v>0</v>
      </c>
    </row>
    <row r="944" spans="1:39" x14ac:dyDescent="0.35">
      <c r="A944" s="23" t="s">
        <v>3270</v>
      </c>
      <c r="B944" s="24" t="s">
        <v>3271</v>
      </c>
      <c r="C944" s="23" t="s">
        <v>3272</v>
      </c>
      <c r="D944" s="23" t="s">
        <v>3273</v>
      </c>
      <c r="E944" s="23">
        <v>484</v>
      </c>
      <c r="F944" s="23" t="s">
        <v>3274</v>
      </c>
      <c r="G944" s="24" t="s">
        <v>3275</v>
      </c>
      <c r="H944" s="23" t="s">
        <v>42</v>
      </c>
      <c r="I944" s="23" t="s">
        <v>3276</v>
      </c>
      <c r="J944" s="23">
        <v>0</v>
      </c>
      <c r="K944" s="23">
        <v>0</v>
      </c>
      <c r="L944" s="23">
        <v>59.6</v>
      </c>
      <c r="M944" s="23" t="s">
        <v>58</v>
      </c>
      <c r="N944" s="25">
        <f>((J944*400)+(K944*100))+L944</f>
        <v>59.6</v>
      </c>
      <c r="O944" s="26">
        <v>180</v>
      </c>
      <c r="P944" s="26">
        <f>N944*O944</f>
        <v>10728</v>
      </c>
      <c r="Q944" s="23"/>
      <c r="R944" s="23"/>
      <c r="S944" s="27"/>
      <c r="T944" s="23"/>
      <c r="U944" s="23"/>
      <c r="V944" s="24"/>
      <c r="W944" s="23"/>
      <c r="X944" s="23"/>
      <c r="Y944" s="23"/>
      <c r="Z944" s="23"/>
      <c r="AA944" s="28"/>
      <c r="AB944" s="26"/>
      <c r="AC944" s="26"/>
      <c r="AD944" s="28"/>
      <c r="AE944" s="28"/>
      <c r="AF944" s="26"/>
      <c r="AG944" s="26">
        <f>AF944+P944</f>
        <v>10728</v>
      </c>
      <c r="AH944" s="26">
        <f>AG944</f>
        <v>10728</v>
      </c>
      <c r="AI944" s="26">
        <v>50000000</v>
      </c>
      <c r="AJ944" s="26">
        <f>IF((AI944-AH944) &gt; 1,0,IF((AI944-AH944)&lt;0,AH944-AI944,AI944-AH944))</f>
        <v>0</v>
      </c>
      <c r="AK944" s="26">
        <v>0.01</v>
      </c>
      <c r="AL944" s="26">
        <f>AJ944*(AK944/100)</f>
        <v>0</v>
      </c>
    </row>
    <row r="945" spans="1:39" x14ac:dyDescent="0.35">
      <c r="A945" s="23"/>
      <c r="B945" s="24"/>
      <c r="C945" s="23"/>
      <c r="D945" s="23"/>
      <c r="E945" s="23"/>
      <c r="F945" s="23"/>
      <c r="G945" s="24"/>
      <c r="H945" s="23"/>
      <c r="I945" s="23"/>
      <c r="J945" s="23"/>
      <c r="K945" s="23"/>
      <c r="L945" s="23"/>
      <c r="M945" s="23"/>
      <c r="N945" s="25"/>
      <c r="O945" s="26"/>
      <c r="P945" s="26"/>
      <c r="Q945" s="23"/>
      <c r="R945" s="23"/>
      <c r="S945" s="27"/>
      <c r="T945" s="23"/>
      <c r="U945" s="23"/>
      <c r="V945" s="24"/>
      <c r="W945" s="23"/>
      <c r="X945" s="23"/>
      <c r="Y945" s="23"/>
      <c r="Z945" s="23"/>
      <c r="AA945" s="28"/>
      <c r="AB945" s="26"/>
      <c r="AC945" s="26"/>
      <c r="AD945" s="28"/>
      <c r="AE945" s="28"/>
      <c r="AF945" s="26"/>
      <c r="AG945" s="26" t="s">
        <v>50</v>
      </c>
      <c r="AH945" s="26">
        <f>AH944</f>
        <v>10728</v>
      </c>
      <c r="AI945" s="26"/>
      <c r="AJ945" s="26">
        <f>AJ944</f>
        <v>0</v>
      </c>
      <c r="AK945" s="26"/>
      <c r="AL945" s="26">
        <f>AL944</f>
        <v>0</v>
      </c>
    </row>
    <row r="946" spans="1:39" x14ac:dyDescent="0.35">
      <c r="A946" s="23" t="s">
        <v>3277</v>
      </c>
      <c r="B946" s="24" t="s">
        <v>3278</v>
      </c>
      <c r="C946" s="23" t="s">
        <v>3279</v>
      </c>
      <c r="D946" s="23" t="s">
        <v>3280</v>
      </c>
      <c r="E946" s="23">
        <v>485</v>
      </c>
      <c r="F946" s="23" t="s">
        <v>3281</v>
      </c>
      <c r="G946" s="24" t="s">
        <v>3282</v>
      </c>
      <c r="H946" s="23" t="s">
        <v>42</v>
      </c>
      <c r="I946" s="23" t="s">
        <v>3283</v>
      </c>
      <c r="J946" s="23">
        <v>0</v>
      </c>
      <c r="K946" s="23">
        <v>0</v>
      </c>
      <c r="L946" s="23">
        <v>99</v>
      </c>
      <c r="M946" s="23" t="s">
        <v>44</v>
      </c>
      <c r="N946" s="25">
        <f>((J946*400)+(K946*100))+L946</f>
        <v>99</v>
      </c>
      <c r="O946" s="26">
        <v>2000</v>
      </c>
      <c r="P946" s="26">
        <f>N946*O946</f>
        <v>198000</v>
      </c>
      <c r="Q946" s="23">
        <v>1</v>
      </c>
      <c r="R946" s="23" t="s">
        <v>3277</v>
      </c>
      <c r="S946" s="27" t="s">
        <v>3278</v>
      </c>
      <c r="T946" s="23" t="s">
        <v>3279</v>
      </c>
      <c r="U946" s="23" t="s">
        <v>3284</v>
      </c>
      <c r="V946" s="24" t="s">
        <v>3285</v>
      </c>
      <c r="W946" s="23" t="s">
        <v>47</v>
      </c>
      <c r="X946" s="23" t="s">
        <v>48</v>
      </c>
      <c r="Y946" s="23" t="s">
        <v>916</v>
      </c>
      <c r="Z946" s="23">
        <v>28.25</v>
      </c>
      <c r="AA946" s="28">
        <v>100</v>
      </c>
      <c r="AB946" s="26">
        <v>6550</v>
      </c>
      <c r="AC946" s="26">
        <f>Z946*AB946</f>
        <v>185037.5</v>
      </c>
      <c r="AD946" s="28">
        <v>7</v>
      </c>
      <c r="AE946" s="28">
        <v>7</v>
      </c>
      <c r="AF946" s="26">
        <f>(AC946*(100-AE946))/100</f>
        <v>172084.875</v>
      </c>
      <c r="AG946" s="26">
        <f>P946+AF946</f>
        <v>370084.875</v>
      </c>
      <c r="AH946" s="26">
        <f>(AG946*AA946)/100</f>
        <v>370084.875</v>
      </c>
      <c r="AI946" s="26">
        <v>0</v>
      </c>
      <c r="AJ946" s="26">
        <f>IF((AI946-AH946) &gt; 1,0,IF((AI946-AH946)&lt;0,AH946-AI946,AI946-AH946))</f>
        <v>370084.875</v>
      </c>
      <c r="AK946" s="26">
        <v>0.3</v>
      </c>
      <c r="AL946" s="26">
        <f>ROUND(AJ946*(AK946/100),2)</f>
        <v>1110.25</v>
      </c>
      <c r="AM946" s="3" t="s">
        <v>404</v>
      </c>
    </row>
    <row r="947" spans="1:39" x14ac:dyDescent="0.35">
      <c r="A947" s="23"/>
      <c r="B947" s="24"/>
      <c r="C947" s="23"/>
      <c r="D947" s="23"/>
      <c r="E947" s="23">
        <v>486</v>
      </c>
      <c r="F947" s="23" t="s">
        <v>3286</v>
      </c>
      <c r="G947" s="24" t="s">
        <v>3287</v>
      </c>
      <c r="H947" s="23" t="s">
        <v>42</v>
      </c>
      <c r="I947" s="23" t="s">
        <v>3288</v>
      </c>
      <c r="J947" s="23">
        <v>7</v>
      </c>
      <c r="K947" s="23">
        <v>1</v>
      </c>
      <c r="L947" s="23">
        <v>80</v>
      </c>
      <c r="M947" s="23" t="s">
        <v>58</v>
      </c>
      <c r="N947" s="25">
        <f>((J947*400)+(K947*100))+L947</f>
        <v>2980</v>
      </c>
      <c r="O947" s="26">
        <v>940</v>
      </c>
      <c r="P947" s="26">
        <f>N947*O947</f>
        <v>2801200</v>
      </c>
      <c r="Q947" s="23"/>
      <c r="R947" s="23"/>
      <c r="S947" s="27"/>
      <c r="T947" s="23"/>
      <c r="U947" s="23"/>
      <c r="V947" s="24"/>
      <c r="W947" s="23"/>
      <c r="X947" s="23"/>
      <c r="Y947" s="23"/>
      <c r="Z947" s="23"/>
      <c r="AA947" s="28"/>
      <c r="AB947" s="26"/>
      <c r="AC947" s="26"/>
      <c r="AD947" s="28"/>
      <c r="AE947" s="28"/>
      <c r="AF947" s="26"/>
      <c r="AG947" s="26">
        <f>AF947+P947</f>
        <v>2801200</v>
      </c>
      <c r="AH947" s="26">
        <f>AG947</f>
        <v>2801200</v>
      </c>
      <c r="AI947" s="26">
        <v>50000000</v>
      </c>
      <c r="AJ947" s="26">
        <f>IF((AI947-AH947) &gt; 1,0,IF((AI947-AH947)&lt;0,AH947-AI947,AI947-AH947))</f>
        <v>0</v>
      </c>
      <c r="AK947" s="26">
        <v>0.01</v>
      </c>
      <c r="AL947" s="26">
        <f>AJ947*(AK947/100)</f>
        <v>0</v>
      </c>
    </row>
    <row r="948" spans="1:39" x14ac:dyDescent="0.35">
      <c r="A948" s="23"/>
      <c r="B948" s="24"/>
      <c r="C948" s="23"/>
      <c r="D948" s="23"/>
      <c r="E948" s="23">
        <v>487</v>
      </c>
      <c r="F948" s="23" t="s">
        <v>3289</v>
      </c>
      <c r="G948" s="24" t="s">
        <v>3290</v>
      </c>
      <c r="H948" s="23" t="s">
        <v>42</v>
      </c>
      <c r="I948" s="23" t="s">
        <v>3291</v>
      </c>
      <c r="J948" s="23">
        <v>10</v>
      </c>
      <c r="K948" s="23">
        <v>1</v>
      </c>
      <c r="L948" s="23">
        <v>9</v>
      </c>
      <c r="M948" s="23" t="s">
        <v>58</v>
      </c>
      <c r="N948" s="25">
        <f>((J948*400)+(K948*100))+L948</f>
        <v>4109</v>
      </c>
      <c r="O948" s="26">
        <v>180</v>
      </c>
      <c r="P948" s="26">
        <f>N948*O948</f>
        <v>739620</v>
      </c>
      <c r="Q948" s="23"/>
      <c r="R948" s="23"/>
      <c r="S948" s="27"/>
      <c r="T948" s="23"/>
      <c r="U948" s="23"/>
      <c r="V948" s="24"/>
      <c r="W948" s="23"/>
      <c r="X948" s="23"/>
      <c r="Y948" s="23"/>
      <c r="Z948" s="23"/>
      <c r="AA948" s="28"/>
      <c r="AB948" s="26"/>
      <c r="AC948" s="26"/>
      <c r="AD948" s="28"/>
      <c r="AE948" s="28"/>
      <c r="AF948" s="26"/>
      <c r="AG948" s="26">
        <f>AF948+P948</f>
        <v>739620</v>
      </c>
      <c r="AH948" s="26">
        <f>AG948</f>
        <v>739620</v>
      </c>
      <c r="AI948" s="26">
        <v>50000000</v>
      </c>
      <c r="AJ948" s="26">
        <f>IF((AI948-AH948) &gt; 1,0,IF((AI948-AH948)&lt;0,AH948-AI948,AI948-AH948))</f>
        <v>0</v>
      </c>
      <c r="AK948" s="26">
        <v>0.01</v>
      </c>
      <c r="AL948" s="26">
        <f>AJ948*(AK948/100)</f>
        <v>0</v>
      </c>
    </row>
    <row r="949" spans="1:39" x14ac:dyDescent="0.35">
      <c r="A949" s="23"/>
      <c r="B949" s="24"/>
      <c r="C949" s="23"/>
      <c r="D949" s="23"/>
      <c r="E949" s="23">
        <v>488</v>
      </c>
      <c r="F949" s="23" t="s">
        <v>3292</v>
      </c>
      <c r="G949" s="24" t="s">
        <v>3293</v>
      </c>
      <c r="H949" s="23" t="s">
        <v>42</v>
      </c>
      <c r="I949" s="23" t="s">
        <v>3294</v>
      </c>
      <c r="J949" s="23">
        <v>0</v>
      </c>
      <c r="K949" s="23">
        <v>0</v>
      </c>
      <c r="L949" s="23">
        <v>82</v>
      </c>
      <c r="M949" s="23" t="s">
        <v>44</v>
      </c>
      <c r="N949" s="25">
        <f>((J949*400)+(K949*100))+L949</f>
        <v>82</v>
      </c>
      <c r="O949" s="26">
        <v>180</v>
      </c>
      <c r="P949" s="26">
        <f>N949*O949</f>
        <v>14760</v>
      </c>
      <c r="Q949" s="23">
        <v>1</v>
      </c>
      <c r="R949" s="23" t="s">
        <v>3277</v>
      </c>
      <c r="S949" s="27" t="s">
        <v>3278</v>
      </c>
      <c r="T949" s="23" t="s">
        <v>3279</v>
      </c>
      <c r="U949" s="23" t="s">
        <v>3284</v>
      </c>
      <c r="V949" s="24" t="s">
        <v>3295</v>
      </c>
      <c r="W949" s="23" t="s">
        <v>47</v>
      </c>
      <c r="X949" s="23" t="s">
        <v>206</v>
      </c>
      <c r="Y949" s="23" t="s">
        <v>49</v>
      </c>
      <c r="Z949" s="23">
        <v>81</v>
      </c>
      <c r="AA949" s="28">
        <v>100</v>
      </c>
      <c r="AB949" s="26">
        <v>6550</v>
      </c>
      <c r="AC949" s="26">
        <f>Z949*AB949</f>
        <v>530550</v>
      </c>
      <c r="AD949" s="28">
        <v>7</v>
      </c>
      <c r="AE949" s="28">
        <v>18</v>
      </c>
      <c r="AF949" s="26">
        <f>(AC949*(100-AE949))/100</f>
        <v>435051</v>
      </c>
      <c r="AG949" s="26">
        <f>P949+AF949</f>
        <v>449811</v>
      </c>
      <c r="AH949" s="26">
        <f>(AG949*AA949)/100</f>
        <v>449811</v>
      </c>
      <c r="AI949" s="26">
        <v>50000000</v>
      </c>
      <c r="AJ949" s="26">
        <f>IF((AI949-AH949) &gt; 1,0,IF((AI949-AH949)&lt;0,AH949-AI949,AI949-AH949))</f>
        <v>0</v>
      </c>
      <c r="AK949" s="26">
        <v>0.02</v>
      </c>
      <c r="AL949" s="26">
        <f>ROUND(AJ949*(AK949/100),2)</f>
        <v>0</v>
      </c>
    </row>
    <row r="950" spans="1:39" x14ac:dyDescent="0.35">
      <c r="A950" s="23"/>
      <c r="B950" s="24"/>
      <c r="C950" s="23"/>
      <c r="D950" s="23"/>
      <c r="E950" s="23"/>
      <c r="F950" s="23"/>
      <c r="G950" s="24"/>
      <c r="H950" s="23"/>
      <c r="I950" s="23"/>
      <c r="J950" s="23"/>
      <c r="K950" s="23"/>
      <c r="L950" s="23"/>
      <c r="M950" s="23"/>
      <c r="N950" s="25"/>
      <c r="O950" s="26"/>
      <c r="P950" s="26"/>
      <c r="Q950" s="23"/>
      <c r="R950" s="23"/>
      <c r="S950" s="27"/>
      <c r="T950" s="23"/>
      <c r="U950" s="23"/>
      <c r="V950" s="24"/>
      <c r="W950" s="23"/>
      <c r="X950" s="23"/>
      <c r="Y950" s="23"/>
      <c r="Z950" s="23"/>
      <c r="AA950" s="28"/>
      <c r="AB950" s="26"/>
      <c r="AC950" s="26"/>
      <c r="AD950" s="28"/>
      <c r="AE950" s="28"/>
      <c r="AF950" s="26"/>
      <c r="AG950" s="26" t="s">
        <v>50</v>
      </c>
      <c r="AH950" s="26">
        <f>SUM(AH946:AH949)</f>
        <v>4360715.875</v>
      </c>
      <c r="AI950" s="26"/>
      <c r="AJ950" s="26">
        <f>SUM(AJ946:AJ949)</f>
        <v>370084.875</v>
      </c>
      <c r="AK950" s="26"/>
      <c r="AL950" s="26">
        <f>SUM(AL946:AL949)</f>
        <v>1110.25</v>
      </c>
    </row>
    <row r="951" spans="1:39" x14ac:dyDescent="0.35">
      <c r="A951" s="23" t="s">
        <v>3296</v>
      </c>
      <c r="B951" s="24" t="s">
        <v>3297</v>
      </c>
      <c r="C951" s="23" t="s">
        <v>3298</v>
      </c>
      <c r="D951" s="23" t="s">
        <v>3299</v>
      </c>
      <c r="E951" s="23">
        <v>489</v>
      </c>
      <c r="F951" s="23" t="s">
        <v>3300</v>
      </c>
      <c r="G951" s="24" t="s">
        <v>3301</v>
      </c>
      <c r="H951" s="23" t="s">
        <v>42</v>
      </c>
      <c r="I951" s="23" t="s">
        <v>3302</v>
      </c>
      <c r="J951" s="23">
        <v>0</v>
      </c>
      <c r="K951" s="23">
        <v>1</v>
      </c>
      <c r="L951" s="23">
        <v>13</v>
      </c>
      <c r="M951" s="23" t="s">
        <v>44</v>
      </c>
      <c r="N951" s="25">
        <f>((J951*400)+(K951*100))+L951</f>
        <v>113</v>
      </c>
      <c r="O951" s="26">
        <v>180</v>
      </c>
      <c r="P951" s="26">
        <f>N951*O951</f>
        <v>20340</v>
      </c>
      <c r="Q951" s="23">
        <v>1</v>
      </c>
      <c r="R951" s="23" t="s">
        <v>3296</v>
      </c>
      <c r="S951" s="27" t="s">
        <v>3297</v>
      </c>
      <c r="T951" s="23" t="s">
        <v>3298</v>
      </c>
      <c r="U951" s="23" t="s">
        <v>3303</v>
      </c>
      <c r="V951" s="24" t="s">
        <v>3304</v>
      </c>
      <c r="W951" s="23" t="s">
        <v>47</v>
      </c>
      <c r="X951" s="23" t="s">
        <v>206</v>
      </c>
      <c r="Y951" s="23" t="s">
        <v>49</v>
      </c>
      <c r="Z951" s="23">
        <v>81</v>
      </c>
      <c r="AA951" s="28">
        <v>100</v>
      </c>
      <c r="AB951" s="26">
        <v>6550</v>
      </c>
      <c r="AC951" s="26">
        <f>Z951*AB951</f>
        <v>530550</v>
      </c>
      <c r="AD951" s="28">
        <v>22</v>
      </c>
      <c r="AE951" s="28">
        <v>85</v>
      </c>
      <c r="AF951" s="26">
        <f>(AC951*(100-AE951))/100</f>
        <v>79582.5</v>
      </c>
      <c r="AG951" s="26">
        <f>P951+AF951</f>
        <v>99922.5</v>
      </c>
      <c r="AH951" s="26">
        <f>(AG951*AA951)/100</f>
        <v>99922.5</v>
      </c>
      <c r="AI951" s="26">
        <v>50000000</v>
      </c>
      <c r="AJ951" s="26">
        <f>IF((AI951-AH951) &gt; 1,0,IF((AI951-AH951)&lt;0,AH951-AI951,AI951-AH951))</f>
        <v>0</v>
      </c>
      <c r="AK951" s="26">
        <v>0.02</v>
      </c>
      <c r="AL951" s="26">
        <f>ROUND(AJ951*(AK951/100),2)</f>
        <v>0</v>
      </c>
    </row>
    <row r="952" spans="1:39" x14ac:dyDescent="0.35">
      <c r="A952" s="23"/>
      <c r="B952" s="24"/>
      <c r="C952" s="23"/>
      <c r="D952" s="23"/>
      <c r="E952" s="23"/>
      <c r="F952" s="23"/>
      <c r="G952" s="24"/>
      <c r="H952" s="23"/>
      <c r="I952" s="23"/>
      <c r="J952" s="23"/>
      <c r="K952" s="23"/>
      <c r="L952" s="23"/>
      <c r="M952" s="23"/>
      <c r="N952" s="25"/>
      <c r="O952" s="26"/>
      <c r="P952" s="26"/>
      <c r="Q952" s="23"/>
      <c r="R952" s="23"/>
      <c r="S952" s="27"/>
      <c r="T952" s="23"/>
      <c r="U952" s="23"/>
      <c r="V952" s="24"/>
      <c r="W952" s="23"/>
      <c r="X952" s="23"/>
      <c r="Y952" s="23"/>
      <c r="Z952" s="23"/>
      <c r="AA952" s="28"/>
      <c r="AB952" s="26"/>
      <c r="AC952" s="26"/>
      <c r="AD952" s="28"/>
      <c r="AE952" s="28"/>
      <c r="AF952" s="26"/>
      <c r="AG952" s="26" t="s">
        <v>50</v>
      </c>
      <c r="AH952" s="26">
        <f>AH951</f>
        <v>99922.5</v>
      </c>
      <c r="AI952" s="26"/>
      <c r="AJ952" s="26">
        <f>AJ951</f>
        <v>0</v>
      </c>
      <c r="AK952" s="26"/>
      <c r="AL952" s="26">
        <f>AL951</f>
        <v>0</v>
      </c>
    </row>
    <row r="953" spans="1:39" x14ac:dyDescent="0.35">
      <c r="A953" s="23" t="s">
        <v>3305</v>
      </c>
      <c r="B953" s="24" t="s">
        <v>3306</v>
      </c>
      <c r="C953" s="23" t="s">
        <v>3307</v>
      </c>
      <c r="D953" s="23" t="s">
        <v>3308</v>
      </c>
      <c r="E953" s="23">
        <v>490</v>
      </c>
      <c r="F953" s="23" t="s">
        <v>3309</v>
      </c>
      <c r="G953" s="24" t="s">
        <v>3310</v>
      </c>
      <c r="H953" s="23" t="s">
        <v>42</v>
      </c>
      <c r="I953" s="23" t="s">
        <v>3311</v>
      </c>
      <c r="J953" s="23">
        <v>9</v>
      </c>
      <c r="K953" s="23">
        <v>1</v>
      </c>
      <c r="L953" s="23">
        <v>27</v>
      </c>
      <c r="M953" s="23" t="s">
        <v>58</v>
      </c>
      <c r="N953" s="25">
        <f>((J953*400)+(K953*100))+L953</f>
        <v>3727</v>
      </c>
      <c r="O953" s="26">
        <v>180</v>
      </c>
      <c r="P953" s="26">
        <f>N953*O953</f>
        <v>670860</v>
      </c>
      <c r="Q953" s="23"/>
      <c r="R953" s="23"/>
      <c r="S953" s="27"/>
      <c r="T953" s="23"/>
      <c r="U953" s="23"/>
      <c r="V953" s="24"/>
      <c r="W953" s="23"/>
      <c r="X953" s="23"/>
      <c r="Y953" s="23"/>
      <c r="Z953" s="23"/>
      <c r="AA953" s="28"/>
      <c r="AB953" s="26"/>
      <c r="AC953" s="26"/>
      <c r="AD953" s="28"/>
      <c r="AE953" s="28"/>
      <c r="AF953" s="26"/>
      <c r="AG953" s="26">
        <f>AF953+P953</f>
        <v>670860</v>
      </c>
      <c r="AH953" s="26">
        <f>AG953</f>
        <v>670860</v>
      </c>
      <c r="AI953" s="26">
        <v>50000000</v>
      </c>
      <c r="AJ953" s="26">
        <f>IF((AI953-AH953) &gt; 1,0,IF((AI953-AH953)&lt;0,AH953-AI953,AI953-AH953))</f>
        <v>0</v>
      </c>
      <c r="AK953" s="26">
        <v>0.01</v>
      </c>
      <c r="AL953" s="26">
        <f>AJ953*(AK953/100)</f>
        <v>0</v>
      </c>
    </row>
    <row r="954" spans="1:39" x14ac:dyDescent="0.35">
      <c r="A954" s="23"/>
      <c r="B954" s="24"/>
      <c r="C954" s="23"/>
      <c r="D954" s="23"/>
      <c r="E954" s="23"/>
      <c r="F954" s="23"/>
      <c r="G954" s="24"/>
      <c r="H954" s="23"/>
      <c r="I954" s="23"/>
      <c r="J954" s="23"/>
      <c r="K954" s="23"/>
      <c r="L954" s="23"/>
      <c r="M954" s="23"/>
      <c r="N954" s="25"/>
      <c r="O954" s="26"/>
      <c r="P954" s="26"/>
      <c r="Q954" s="23"/>
      <c r="R954" s="23"/>
      <c r="S954" s="27"/>
      <c r="T954" s="23"/>
      <c r="U954" s="23"/>
      <c r="V954" s="24"/>
      <c r="W954" s="23"/>
      <c r="X954" s="23"/>
      <c r="Y954" s="23"/>
      <c r="Z954" s="23"/>
      <c r="AA954" s="28"/>
      <c r="AB954" s="26"/>
      <c r="AC954" s="26"/>
      <c r="AD954" s="28"/>
      <c r="AE954" s="28"/>
      <c r="AF954" s="26"/>
      <c r="AG954" s="26" t="s">
        <v>50</v>
      </c>
      <c r="AH954" s="26">
        <f>AH953</f>
        <v>670860</v>
      </c>
      <c r="AI954" s="26"/>
      <c r="AJ954" s="26">
        <f>AJ953</f>
        <v>0</v>
      </c>
      <c r="AK954" s="26"/>
      <c r="AL954" s="26">
        <f>AL953</f>
        <v>0</v>
      </c>
    </row>
    <row r="955" spans="1:39" x14ac:dyDescent="0.35">
      <c r="A955" s="23" t="s">
        <v>3312</v>
      </c>
      <c r="B955" s="24" t="s">
        <v>3313</v>
      </c>
      <c r="C955" s="23" t="s">
        <v>3314</v>
      </c>
      <c r="D955" s="23" t="s">
        <v>3315</v>
      </c>
      <c r="E955" s="23">
        <v>491</v>
      </c>
      <c r="F955" s="23" t="s">
        <v>3316</v>
      </c>
      <c r="G955" s="24" t="s">
        <v>3317</v>
      </c>
      <c r="H955" s="23" t="s">
        <v>42</v>
      </c>
      <c r="I955" s="23" t="s">
        <v>3318</v>
      </c>
      <c r="J955" s="23">
        <v>0</v>
      </c>
      <c r="K955" s="23">
        <v>3</v>
      </c>
      <c r="L955" s="23">
        <v>43</v>
      </c>
      <c r="M955" s="23" t="s">
        <v>58</v>
      </c>
      <c r="N955" s="25">
        <f>((J955*400)+(K955*100))+L955</f>
        <v>343</v>
      </c>
      <c r="O955" s="26">
        <v>180</v>
      </c>
      <c r="P955" s="26">
        <f>N955*O955</f>
        <v>61740</v>
      </c>
      <c r="Q955" s="23"/>
      <c r="R955" s="23"/>
      <c r="S955" s="27"/>
      <c r="T955" s="23"/>
      <c r="U955" s="23"/>
      <c r="V955" s="24"/>
      <c r="W955" s="23"/>
      <c r="X955" s="23"/>
      <c r="Y955" s="23"/>
      <c r="Z955" s="23"/>
      <c r="AA955" s="28"/>
      <c r="AB955" s="26"/>
      <c r="AC955" s="26"/>
      <c r="AD955" s="28"/>
      <c r="AE955" s="28"/>
      <c r="AF955" s="26"/>
      <c r="AG955" s="26">
        <f>AF955+P955</f>
        <v>61740</v>
      </c>
      <c r="AH955" s="26">
        <f>AG955</f>
        <v>61740</v>
      </c>
      <c r="AI955" s="26">
        <v>50000000</v>
      </c>
      <c r="AJ955" s="26">
        <f>IF((AI955-AH955) &gt; 1,0,IF((AI955-AH955)&lt;0,AH955-AI955,AI955-AH955))</f>
        <v>0</v>
      </c>
      <c r="AK955" s="26">
        <v>0.01</v>
      </c>
      <c r="AL955" s="26">
        <f>AJ955*(AK955/100)</f>
        <v>0</v>
      </c>
    </row>
    <row r="956" spans="1:39" x14ac:dyDescent="0.35">
      <c r="A956" s="23"/>
      <c r="B956" s="24"/>
      <c r="C956" s="23"/>
      <c r="D956" s="23"/>
      <c r="E956" s="23"/>
      <c r="F956" s="23"/>
      <c r="G956" s="24"/>
      <c r="H956" s="23"/>
      <c r="I956" s="23"/>
      <c r="J956" s="23"/>
      <c r="K956" s="23"/>
      <c r="L956" s="23"/>
      <c r="M956" s="23"/>
      <c r="N956" s="25"/>
      <c r="O956" s="26"/>
      <c r="P956" s="26"/>
      <c r="Q956" s="23"/>
      <c r="R956" s="23"/>
      <c r="S956" s="27"/>
      <c r="T956" s="23"/>
      <c r="U956" s="23"/>
      <c r="V956" s="24"/>
      <c r="W956" s="23"/>
      <c r="X956" s="23"/>
      <c r="Y956" s="23"/>
      <c r="Z956" s="23"/>
      <c r="AA956" s="28"/>
      <c r="AB956" s="26"/>
      <c r="AC956" s="26"/>
      <c r="AD956" s="28"/>
      <c r="AE956" s="28"/>
      <c r="AF956" s="26"/>
      <c r="AG956" s="26" t="s">
        <v>50</v>
      </c>
      <c r="AH956" s="26">
        <f>AH955</f>
        <v>61740</v>
      </c>
      <c r="AI956" s="26"/>
      <c r="AJ956" s="26">
        <f>AJ955</f>
        <v>0</v>
      </c>
      <c r="AK956" s="26"/>
      <c r="AL956" s="26">
        <f>AL955</f>
        <v>0</v>
      </c>
    </row>
    <row r="957" spans="1:39" x14ac:dyDescent="0.35">
      <c r="A957" s="23" t="s">
        <v>3319</v>
      </c>
      <c r="B957" s="24" t="s">
        <v>3320</v>
      </c>
      <c r="C957" s="23" t="s">
        <v>3321</v>
      </c>
      <c r="D957" s="23" t="s">
        <v>3322</v>
      </c>
      <c r="E957" s="23">
        <v>492</v>
      </c>
      <c r="F957" s="23" t="s">
        <v>3323</v>
      </c>
      <c r="G957" s="24" t="s">
        <v>3324</v>
      </c>
      <c r="H957" s="23" t="s">
        <v>42</v>
      </c>
      <c r="I957" s="23" t="s">
        <v>3325</v>
      </c>
      <c r="J957" s="23">
        <v>7</v>
      </c>
      <c r="K957" s="23">
        <v>1</v>
      </c>
      <c r="L957" s="23">
        <v>79</v>
      </c>
      <c r="M957" s="23" t="s">
        <v>58</v>
      </c>
      <c r="N957" s="25">
        <f t="shared" ref="N957:N963" si="73">((J957*400)+(K957*100))+L957</f>
        <v>2979</v>
      </c>
      <c r="O957" s="26">
        <v>280</v>
      </c>
      <c r="P957" s="26">
        <f t="shared" ref="P957:P963" si="74">N957*O957</f>
        <v>834120</v>
      </c>
      <c r="Q957" s="23"/>
      <c r="R957" s="23"/>
      <c r="S957" s="27"/>
      <c r="T957" s="23"/>
      <c r="U957" s="23"/>
      <c r="V957" s="24"/>
      <c r="W957" s="23"/>
      <c r="X957" s="23"/>
      <c r="Y957" s="23"/>
      <c r="Z957" s="23"/>
      <c r="AA957" s="28"/>
      <c r="AB957" s="26"/>
      <c r="AC957" s="26"/>
      <c r="AD957" s="28"/>
      <c r="AE957" s="28"/>
      <c r="AF957" s="26"/>
      <c r="AG957" s="26">
        <f>AF957+P957</f>
        <v>834120</v>
      </c>
      <c r="AH957" s="26">
        <f>AG957</f>
        <v>834120</v>
      </c>
      <c r="AI957" s="26">
        <v>50000000</v>
      </c>
      <c r="AJ957" s="26">
        <f t="shared" ref="AJ957:AJ963" si="75">IF((AI957-AH957) &gt; 1,0,IF((AI957-AH957)&lt;0,AH957-AI957,AI957-AH957))</f>
        <v>0</v>
      </c>
      <c r="AK957" s="26">
        <v>0.01</v>
      </c>
      <c r="AL957" s="26">
        <f>AJ957*(AK957/100)</f>
        <v>0</v>
      </c>
    </row>
    <row r="958" spans="1:39" x14ac:dyDescent="0.35">
      <c r="A958" s="23"/>
      <c r="B958" s="24"/>
      <c r="C958" s="23"/>
      <c r="D958" s="23"/>
      <c r="E958" s="23">
        <v>493</v>
      </c>
      <c r="F958" s="23" t="s">
        <v>3326</v>
      </c>
      <c r="G958" s="24" t="s">
        <v>3327</v>
      </c>
      <c r="H958" s="23" t="s">
        <v>103</v>
      </c>
      <c r="I958" s="23" t="s">
        <v>3328</v>
      </c>
      <c r="J958" s="23">
        <v>0</v>
      </c>
      <c r="K958" s="23">
        <v>0</v>
      </c>
      <c r="L958" s="23">
        <v>53</v>
      </c>
      <c r="M958" s="23" t="s">
        <v>44</v>
      </c>
      <c r="N958" s="25">
        <f t="shared" si="73"/>
        <v>53</v>
      </c>
      <c r="O958" s="26">
        <v>2000</v>
      </c>
      <c r="P958" s="26">
        <f t="shared" si="74"/>
        <v>106000</v>
      </c>
      <c r="Q958" s="23">
        <v>1</v>
      </c>
      <c r="R958" s="23" t="s">
        <v>3319</v>
      </c>
      <c r="S958" s="27" t="s">
        <v>3320</v>
      </c>
      <c r="T958" s="23" t="s">
        <v>3321</v>
      </c>
      <c r="U958" s="23" t="s">
        <v>3329</v>
      </c>
      <c r="V958" s="24" t="s">
        <v>3330</v>
      </c>
      <c r="W958" s="23" t="s">
        <v>47</v>
      </c>
      <c r="X958" s="23" t="s">
        <v>48</v>
      </c>
      <c r="Y958" s="23" t="s">
        <v>49</v>
      </c>
      <c r="Z958" s="23">
        <v>140</v>
      </c>
      <c r="AA958" s="28">
        <v>100</v>
      </c>
      <c r="AB958" s="26">
        <v>6550</v>
      </c>
      <c r="AC958" s="26">
        <f>Z958*AB958</f>
        <v>917000</v>
      </c>
      <c r="AD958" s="28">
        <v>17</v>
      </c>
      <c r="AE958" s="28">
        <v>24</v>
      </c>
      <c r="AF958" s="26">
        <f>(AC958*(100-AE958))/100</f>
        <v>696920</v>
      </c>
      <c r="AG958" s="26">
        <f>P958+AF958</f>
        <v>802920</v>
      </c>
      <c r="AH958" s="26">
        <f>(AG958*AA958)/100</f>
        <v>802920</v>
      </c>
      <c r="AI958" s="26">
        <f>IF(AF958&lt;=10000000,AF958,10000000)</f>
        <v>696920</v>
      </c>
      <c r="AJ958" s="26">
        <f t="shared" si="75"/>
        <v>106000</v>
      </c>
      <c r="AK958" s="26">
        <v>0.02</v>
      </c>
      <c r="AL958" s="26">
        <f>ROUND(AJ958*(AK958/100),2)</f>
        <v>21.2</v>
      </c>
      <c r="AM958" s="3" t="s">
        <v>404</v>
      </c>
    </row>
    <row r="959" spans="1:39" x14ac:dyDescent="0.35">
      <c r="A959" s="23"/>
      <c r="B959" s="24"/>
      <c r="C959" s="23"/>
      <c r="D959" s="23"/>
      <c r="E959" s="23"/>
      <c r="F959" s="23"/>
      <c r="G959" s="24"/>
      <c r="H959" s="23"/>
      <c r="I959" s="23"/>
      <c r="J959" s="23">
        <v>0</v>
      </c>
      <c r="K959" s="23">
        <v>0</v>
      </c>
      <c r="L959" s="23">
        <v>0</v>
      </c>
      <c r="M959" s="23" t="s">
        <v>250</v>
      </c>
      <c r="N959" s="25">
        <f t="shared" si="73"/>
        <v>0</v>
      </c>
      <c r="O959" s="26">
        <v>2000</v>
      </c>
      <c r="P959" s="26">
        <f t="shared" si="74"/>
        <v>0</v>
      </c>
      <c r="Q959" s="23">
        <v>1</v>
      </c>
      <c r="R959" s="23" t="s">
        <v>3319</v>
      </c>
      <c r="S959" s="27" t="s">
        <v>3320</v>
      </c>
      <c r="T959" s="23" t="s">
        <v>3321</v>
      </c>
      <c r="U959" s="23" t="s">
        <v>3329</v>
      </c>
      <c r="V959" s="24" t="s">
        <v>3331</v>
      </c>
      <c r="W959" s="23" t="s">
        <v>208</v>
      </c>
      <c r="X959" s="23" t="s">
        <v>48</v>
      </c>
      <c r="Y959" s="23" t="s">
        <v>254</v>
      </c>
      <c r="Z959" s="23">
        <v>4</v>
      </c>
      <c r="AA959" s="28">
        <v>100</v>
      </c>
      <c r="AB959" s="26">
        <v>2450</v>
      </c>
      <c r="AC959" s="26">
        <f>Z959*AB959</f>
        <v>9800</v>
      </c>
      <c r="AD959" s="28">
        <v>17</v>
      </c>
      <c r="AE959" s="28">
        <v>24</v>
      </c>
      <c r="AF959" s="26">
        <f>(AC959*(100-AE959))/100</f>
        <v>7448</v>
      </c>
      <c r="AG959" s="26">
        <f>P959+AF959</f>
        <v>7448</v>
      </c>
      <c r="AH959" s="26">
        <f>(AG959*AA959)/100</f>
        <v>7448</v>
      </c>
      <c r="AI959" s="26">
        <v>0</v>
      </c>
      <c r="AJ959" s="26">
        <f t="shared" si="75"/>
        <v>7448</v>
      </c>
      <c r="AK959" s="26">
        <v>0.3</v>
      </c>
      <c r="AL959" s="26">
        <f>ROUND(AJ959*(AK959/100),2)</f>
        <v>22.34</v>
      </c>
    </row>
    <row r="960" spans="1:39" x14ac:dyDescent="0.35">
      <c r="A960" s="23"/>
      <c r="B960" s="24"/>
      <c r="C960" s="23"/>
      <c r="D960" s="23"/>
      <c r="E960" s="23">
        <v>494</v>
      </c>
      <c r="F960" s="23" t="s">
        <v>3332</v>
      </c>
      <c r="G960" s="24" t="s">
        <v>3333</v>
      </c>
      <c r="H960" s="23" t="s">
        <v>42</v>
      </c>
      <c r="I960" s="23" t="s">
        <v>3334</v>
      </c>
      <c r="J960" s="23">
        <v>5</v>
      </c>
      <c r="K960" s="23">
        <v>1</v>
      </c>
      <c r="L960" s="23">
        <v>5</v>
      </c>
      <c r="M960" s="23" t="s">
        <v>58</v>
      </c>
      <c r="N960" s="25">
        <f t="shared" si="73"/>
        <v>2105</v>
      </c>
      <c r="O960" s="26">
        <v>390</v>
      </c>
      <c r="P960" s="26">
        <f t="shared" si="74"/>
        <v>820950</v>
      </c>
      <c r="Q960" s="23"/>
      <c r="R960" s="23"/>
      <c r="S960" s="27"/>
      <c r="T960" s="23"/>
      <c r="U960" s="23"/>
      <c r="V960" s="24"/>
      <c r="W960" s="23"/>
      <c r="X960" s="23"/>
      <c r="Y960" s="23"/>
      <c r="Z960" s="23"/>
      <c r="AA960" s="28"/>
      <c r="AB960" s="26"/>
      <c r="AC960" s="26"/>
      <c r="AD960" s="28"/>
      <c r="AE960" s="28"/>
      <c r="AF960" s="26"/>
      <c r="AG960" s="26">
        <f>AF960+P960</f>
        <v>820950</v>
      </c>
      <c r="AH960" s="26">
        <f>AG960</f>
        <v>820950</v>
      </c>
      <c r="AI960" s="26">
        <v>50000000</v>
      </c>
      <c r="AJ960" s="26">
        <f t="shared" si="75"/>
        <v>0</v>
      </c>
      <c r="AK960" s="26">
        <v>0.01</v>
      </c>
      <c r="AL960" s="26">
        <f>AJ960*(AK960/100)</f>
        <v>0</v>
      </c>
    </row>
    <row r="961" spans="1:39" x14ac:dyDescent="0.35">
      <c r="A961" s="23"/>
      <c r="B961" s="24"/>
      <c r="C961" s="23"/>
      <c r="D961" s="23"/>
      <c r="E961" s="23">
        <v>495</v>
      </c>
      <c r="F961" s="23" t="s">
        <v>3335</v>
      </c>
      <c r="G961" s="24" t="s">
        <v>3336</v>
      </c>
      <c r="H961" s="23" t="s">
        <v>42</v>
      </c>
      <c r="I961" s="23" t="s">
        <v>3337</v>
      </c>
      <c r="J961" s="23">
        <v>29</v>
      </c>
      <c r="K961" s="23">
        <v>2</v>
      </c>
      <c r="L961" s="23">
        <v>25</v>
      </c>
      <c r="M961" s="23" t="s">
        <v>58</v>
      </c>
      <c r="N961" s="25">
        <f t="shared" si="73"/>
        <v>11825</v>
      </c>
      <c r="O961" s="26">
        <v>230</v>
      </c>
      <c r="P961" s="26">
        <f t="shared" si="74"/>
        <v>2719750</v>
      </c>
      <c r="Q961" s="23"/>
      <c r="R961" s="23"/>
      <c r="S961" s="27"/>
      <c r="T961" s="23"/>
      <c r="U961" s="23"/>
      <c r="V961" s="24"/>
      <c r="W961" s="23"/>
      <c r="X961" s="23"/>
      <c r="Y961" s="23"/>
      <c r="Z961" s="23"/>
      <c r="AA961" s="28"/>
      <c r="AB961" s="26"/>
      <c r="AC961" s="26"/>
      <c r="AD961" s="28"/>
      <c r="AE961" s="28"/>
      <c r="AF961" s="26"/>
      <c r="AG961" s="26">
        <f>AF961+P961</f>
        <v>2719750</v>
      </c>
      <c r="AH961" s="26">
        <f>AG961</f>
        <v>2719750</v>
      </c>
      <c r="AI961" s="26">
        <v>50000000</v>
      </c>
      <c r="AJ961" s="26">
        <f t="shared" si="75"/>
        <v>0</v>
      </c>
      <c r="AK961" s="26">
        <v>0.01</v>
      </c>
      <c r="AL961" s="26">
        <f>AJ961*(AK961/100)</f>
        <v>0</v>
      </c>
    </row>
    <row r="962" spans="1:39" x14ac:dyDescent="0.35">
      <c r="A962" s="23"/>
      <c r="B962" s="24"/>
      <c r="C962" s="23"/>
      <c r="D962" s="23"/>
      <c r="E962" s="23">
        <v>496</v>
      </c>
      <c r="F962" s="23" t="s">
        <v>3338</v>
      </c>
      <c r="G962" s="24" t="s">
        <v>3339</v>
      </c>
      <c r="H962" s="23" t="s">
        <v>42</v>
      </c>
      <c r="I962" s="23" t="s">
        <v>3340</v>
      </c>
      <c r="J962" s="23">
        <v>1</v>
      </c>
      <c r="K962" s="23">
        <v>1</v>
      </c>
      <c r="L962" s="23">
        <v>62</v>
      </c>
      <c r="M962" s="23" t="s">
        <v>58</v>
      </c>
      <c r="N962" s="25">
        <f t="shared" si="73"/>
        <v>562</v>
      </c>
      <c r="O962" s="26">
        <v>260</v>
      </c>
      <c r="P962" s="26">
        <f t="shared" si="74"/>
        <v>146120</v>
      </c>
      <c r="Q962" s="23"/>
      <c r="R962" s="23"/>
      <c r="S962" s="27"/>
      <c r="T962" s="23"/>
      <c r="U962" s="23"/>
      <c r="V962" s="24"/>
      <c r="W962" s="23"/>
      <c r="X962" s="23"/>
      <c r="Y962" s="23"/>
      <c r="Z962" s="23"/>
      <c r="AA962" s="28"/>
      <c r="AB962" s="26"/>
      <c r="AC962" s="26"/>
      <c r="AD962" s="28"/>
      <c r="AE962" s="28"/>
      <c r="AF962" s="26"/>
      <c r="AG962" s="26">
        <f>AF962+P962</f>
        <v>146120</v>
      </c>
      <c r="AH962" s="26">
        <f>AG962</f>
        <v>146120</v>
      </c>
      <c r="AI962" s="26">
        <v>50000000</v>
      </c>
      <c r="AJ962" s="26">
        <f t="shared" si="75"/>
        <v>0</v>
      </c>
      <c r="AK962" s="26">
        <v>0.01</v>
      </c>
      <c r="AL962" s="26">
        <f>AJ962*(AK962/100)</f>
        <v>0</v>
      </c>
    </row>
    <row r="963" spans="1:39" x14ac:dyDescent="0.35">
      <c r="A963" s="23"/>
      <c r="B963" s="24"/>
      <c r="C963" s="23"/>
      <c r="D963" s="23"/>
      <c r="E963" s="23">
        <v>497</v>
      </c>
      <c r="F963" s="23" t="s">
        <v>3341</v>
      </c>
      <c r="G963" s="24" t="s">
        <v>3342</v>
      </c>
      <c r="H963" s="23" t="s">
        <v>42</v>
      </c>
      <c r="I963" s="23" t="s">
        <v>3343</v>
      </c>
      <c r="J963" s="23">
        <v>4</v>
      </c>
      <c r="K963" s="23">
        <v>1</v>
      </c>
      <c r="L963" s="23">
        <v>83</v>
      </c>
      <c r="M963" s="23" t="s">
        <v>58</v>
      </c>
      <c r="N963" s="25">
        <f t="shared" si="73"/>
        <v>1783</v>
      </c>
      <c r="O963" s="26">
        <v>440</v>
      </c>
      <c r="P963" s="26">
        <f t="shared" si="74"/>
        <v>784520</v>
      </c>
      <c r="Q963" s="23"/>
      <c r="R963" s="23"/>
      <c r="S963" s="27"/>
      <c r="T963" s="23"/>
      <c r="U963" s="23"/>
      <c r="V963" s="24"/>
      <c r="W963" s="23"/>
      <c r="X963" s="23"/>
      <c r="Y963" s="23"/>
      <c r="Z963" s="23"/>
      <c r="AA963" s="28"/>
      <c r="AB963" s="26"/>
      <c r="AC963" s="26"/>
      <c r="AD963" s="28"/>
      <c r="AE963" s="28"/>
      <c r="AF963" s="26"/>
      <c r="AG963" s="26">
        <f>AF963+P963</f>
        <v>784520</v>
      </c>
      <c r="AH963" s="26">
        <f>AG963</f>
        <v>784520</v>
      </c>
      <c r="AI963" s="26">
        <v>50000000</v>
      </c>
      <c r="AJ963" s="26">
        <f t="shared" si="75"/>
        <v>0</v>
      </c>
      <c r="AK963" s="26">
        <v>0.01</v>
      </c>
      <c r="AL963" s="26">
        <f>AJ963*(AK963/100)</f>
        <v>0</v>
      </c>
    </row>
    <row r="964" spans="1:39" x14ac:dyDescent="0.35">
      <c r="A964" s="23"/>
      <c r="B964" s="24"/>
      <c r="C964" s="23"/>
      <c r="D964" s="23"/>
      <c r="E964" s="23"/>
      <c r="F964" s="23"/>
      <c r="G964" s="24"/>
      <c r="H964" s="23"/>
      <c r="I964" s="23"/>
      <c r="J964" s="23"/>
      <c r="K964" s="23"/>
      <c r="L964" s="23"/>
      <c r="M964" s="23"/>
      <c r="N964" s="25"/>
      <c r="O964" s="26"/>
      <c r="P964" s="26"/>
      <c r="Q964" s="23"/>
      <c r="R964" s="23"/>
      <c r="S964" s="27"/>
      <c r="T964" s="23"/>
      <c r="U964" s="23"/>
      <c r="V964" s="24"/>
      <c r="W964" s="23"/>
      <c r="X964" s="23"/>
      <c r="Y964" s="23"/>
      <c r="Z964" s="23"/>
      <c r="AA964" s="28"/>
      <c r="AB964" s="26"/>
      <c r="AC964" s="26"/>
      <c r="AD964" s="28"/>
      <c r="AE964" s="28"/>
      <c r="AF964" s="26"/>
      <c r="AG964" s="26" t="s">
        <v>50</v>
      </c>
      <c r="AH964" s="26">
        <f>SUM(AH957:AH963)</f>
        <v>6115828</v>
      </c>
      <c r="AI964" s="26"/>
      <c r="AJ964" s="26">
        <f>SUM(AJ957:AJ963)</f>
        <v>113448</v>
      </c>
      <c r="AK964" s="26"/>
      <c r="AL964" s="26">
        <f>SUM(AL957:AL963)</f>
        <v>43.54</v>
      </c>
    </row>
    <row r="965" spans="1:39" x14ac:dyDescent="0.35">
      <c r="A965" s="23" t="s">
        <v>3344</v>
      </c>
      <c r="B965" s="24" t="s">
        <v>3345</v>
      </c>
      <c r="C965" s="23" t="s">
        <v>3346</v>
      </c>
      <c r="D965" s="23" t="s">
        <v>3347</v>
      </c>
      <c r="E965" s="23">
        <v>498</v>
      </c>
      <c r="F965" s="23" t="s">
        <v>3348</v>
      </c>
      <c r="G965" s="24" t="s">
        <v>3349</v>
      </c>
      <c r="H965" s="23" t="s">
        <v>42</v>
      </c>
      <c r="I965" s="23" t="s">
        <v>3350</v>
      </c>
      <c r="J965" s="23">
        <v>5</v>
      </c>
      <c r="K965" s="23">
        <v>3</v>
      </c>
      <c r="L965" s="23">
        <v>65.099999999999994</v>
      </c>
      <c r="M965" s="23" t="s">
        <v>58</v>
      </c>
      <c r="N965" s="25">
        <f>((J965*400)+(K965*100))+L965</f>
        <v>2365.1</v>
      </c>
      <c r="O965" s="26">
        <v>180</v>
      </c>
      <c r="P965" s="26">
        <f>N965*O965</f>
        <v>425718</v>
      </c>
      <c r="Q965" s="23"/>
      <c r="R965" s="23"/>
      <c r="S965" s="27"/>
      <c r="T965" s="23"/>
      <c r="U965" s="23"/>
      <c r="V965" s="24"/>
      <c r="W965" s="23"/>
      <c r="X965" s="23"/>
      <c r="Y965" s="23"/>
      <c r="Z965" s="23"/>
      <c r="AA965" s="28"/>
      <c r="AB965" s="26"/>
      <c r="AC965" s="26"/>
      <c r="AD965" s="28"/>
      <c r="AE965" s="28"/>
      <c r="AF965" s="26"/>
      <c r="AG965" s="26">
        <f>AF965+P965</f>
        <v>425718</v>
      </c>
      <c r="AH965" s="26">
        <f>AG965</f>
        <v>425718</v>
      </c>
      <c r="AI965" s="26">
        <v>50000000</v>
      </c>
      <c r="AJ965" s="26">
        <f>IF((AI965-AH965) &gt; 1,0,IF((AI965-AH965)&lt;0,AH965-AI965,AI965-AH965))</f>
        <v>0</v>
      </c>
      <c r="AK965" s="26">
        <v>0.01</v>
      </c>
      <c r="AL965" s="26">
        <f>AJ965*(AK965/100)</f>
        <v>0</v>
      </c>
    </row>
    <row r="966" spans="1:39" x14ac:dyDescent="0.35">
      <c r="A966" s="23"/>
      <c r="B966" s="24"/>
      <c r="C966" s="23"/>
      <c r="D966" s="23"/>
      <c r="E966" s="23"/>
      <c r="F966" s="23"/>
      <c r="G966" s="24"/>
      <c r="H966" s="23"/>
      <c r="I966" s="23"/>
      <c r="J966" s="23"/>
      <c r="K966" s="23"/>
      <c r="L966" s="23"/>
      <c r="M966" s="23"/>
      <c r="N966" s="25"/>
      <c r="O966" s="26"/>
      <c r="P966" s="26"/>
      <c r="Q966" s="23"/>
      <c r="R966" s="23"/>
      <c r="S966" s="27"/>
      <c r="T966" s="23"/>
      <c r="U966" s="23"/>
      <c r="V966" s="24"/>
      <c r="W966" s="23"/>
      <c r="X966" s="23"/>
      <c r="Y966" s="23"/>
      <c r="Z966" s="23"/>
      <c r="AA966" s="28"/>
      <c r="AB966" s="26"/>
      <c r="AC966" s="26"/>
      <c r="AD966" s="28"/>
      <c r="AE966" s="28"/>
      <c r="AF966" s="26"/>
      <c r="AG966" s="26" t="s">
        <v>50</v>
      </c>
      <c r="AH966" s="26">
        <f>AH965</f>
        <v>425718</v>
      </c>
      <c r="AI966" s="26"/>
      <c r="AJ966" s="26">
        <f>AJ965</f>
        <v>0</v>
      </c>
      <c r="AK966" s="26"/>
      <c r="AL966" s="26">
        <f>AL965</f>
        <v>0</v>
      </c>
    </row>
    <row r="967" spans="1:39" x14ac:dyDescent="0.35">
      <c r="A967" s="23" t="s">
        <v>3351</v>
      </c>
      <c r="B967" s="24" t="s">
        <v>3352</v>
      </c>
      <c r="C967" s="23" t="s">
        <v>3353</v>
      </c>
      <c r="D967" s="23" t="s">
        <v>3354</v>
      </c>
      <c r="E967" s="23">
        <v>499</v>
      </c>
      <c r="F967" s="23" t="s">
        <v>3355</v>
      </c>
      <c r="G967" s="24" t="s">
        <v>3356</v>
      </c>
      <c r="H967" s="23" t="s">
        <v>42</v>
      </c>
      <c r="I967" s="23" t="s">
        <v>3357</v>
      </c>
      <c r="J967" s="23">
        <v>0</v>
      </c>
      <c r="K967" s="23">
        <v>2</v>
      </c>
      <c r="L967" s="23">
        <v>60</v>
      </c>
      <c r="M967" s="23" t="s">
        <v>44</v>
      </c>
      <c r="N967" s="25">
        <f>((J967*400)+(K967*100))+L967</f>
        <v>260</v>
      </c>
      <c r="O967" s="26">
        <v>2000</v>
      </c>
      <c r="P967" s="26">
        <f>N967*O967</f>
        <v>520000</v>
      </c>
      <c r="Q967" s="23">
        <v>1</v>
      </c>
      <c r="R967" s="23" t="s">
        <v>3351</v>
      </c>
      <c r="S967" s="27" t="s">
        <v>3352</v>
      </c>
      <c r="T967" s="23" t="s">
        <v>3353</v>
      </c>
      <c r="U967" s="23" t="s">
        <v>3358</v>
      </c>
      <c r="V967" s="24" t="s">
        <v>3359</v>
      </c>
      <c r="W967" s="23" t="s">
        <v>47</v>
      </c>
      <c r="X967" s="23" t="s">
        <v>48</v>
      </c>
      <c r="Y967" s="23" t="s">
        <v>49</v>
      </c>
      <c r="Z967" s="23">
        <v>81</v>
      </c>
      <c r="AA967" s="28">
        <v>100</v>
      </c>
      <c r="AB967" s="26">
        <v>6550</v>
      </c>
      <c r="AC967" s="26">
        <f>Z967*AB967</f>
        <v>530550</v>
      </c>
      <c r="AD967" s="28">
        <v>7</v>
      </c>
      <c r="AE967" s="28">
        <v>7</v>
      </c>
      <c r="AF967" s="26">
        <f>(AC967*(100-AE967))/100</f>
        <v>493411.5</v>
      </c>
      <c r="AG967" s="26">
        <f>P967+AF967</f>
        <v>1013411.5</v>
      </c>
      <c r="AH967" s="26">
        <f>(AG967*AA967)/100</f>
        <v>1013411.5</v>
      </c>
      <c r="AI967" s="26">
        <v>50000000</v>
      </c>
      <c r="AJ967" s="26">
        <f>IF((AI967-AH967) &gt; 1,0,IF((AI967-AH967)&lt;0,AH967-AI967,AI967-AH967))</f>
        <v>0</v>
      </c>
      <c r="AK967" s="26">
        <v>0.02</v>
      </c>
      <c r="AL967" s="26">
        <f>ROUND(AJ967*(AK967/100),2)</f>
        <v>0</v>
      </c>
    </row>
    <row r="968" spans="1:39" x14ac:dyDescent="0.35">
      <c r="A968" s="23"/>
      <c r="B968" s="24"/>
      <c r="C968" s="23"/>
      <c r="D968" s="23"/>
      <c r="E968" s="23"/>
      <c r="F968" s="23"/>
      <c r="G968" s="24"/>
      <c r="H968" s="23"/>
      <c r="I968" s="23"/>
      <c r="J968" s="23"/>
      <c r="K968" s="23"/>
      <c r="L968" s="23"/>
      <c r="M968" s="23"/>
      <c r="N968" s="25"/>
      <c r="O968" s="26"/>
      <c r="P968" s="26"/>
      <c r="Q968" s="23"/>
      <c r="R968" s="23"/>
      <c r="S968" s="27"/>
      <c r="T968" s="23"/>
      <c r="U968" s="23"/>
      <c r="V968" s="24"/>
      <c r="W968" s="23"/>
      <c r="X968" s="23"/>
      <c r="Y968" s="23"/>
      <c r="Z968" s="23"/>
      <c r="AA968" s="28"/>
      <c r="AB968" s="26"/>
      <c r="AC968" s="26"/>
      <c r="AD968" s="28"/>
      <c r="AE968" s="28"/>
      <c r="AF968" s="26"/>
      <c r="AG968" s="26" t="s">
        <v>50</v>
      </c>
      <c r="AH968" s="26">
        <f>AH967</f>
        <v>1013411.5</v>
      </c>
      <c r="AI968" s="26"/>
      <c r="AJ968" s="26">
        <f>AJ967</f>
        <v>0</v>
      </c>
      <c r="AK968" s="26"/>
      <c r="AL968" s="26">
        <f>AL967</f>
        <v>0</v>
      </c>
    </row>
    <row r="969" spans="1:39" x14ac:dyDescent="0.35">
      <c r="A969" s="23" t="s">
        <v>3360</v>
      </c>
      <c r="B969" s="24"/>
      <c r="C969" s="23" t="s">
        <v>3361</v>
      </c>
      <c r="D969" s="23" t="s">
        <v>3362</v>
      </c>
      <c r="E969" s="23">
        <v>500</v>
      </c>
      <c r="F969" s="23" t="s">
        <v>3363</v>
      </c>
      <c r="G969" s="24" t="s">
        <v>3364</v>
      </c>
      <c r="H969" s="23" t="s">
        <v>103</v>
      </c>
      <c r="I969" s="23" t="s">
        <v>3365</v>
      </c>
      <c r="J969" s="23">
        <v>0</v>
      </c>
      <c r="K969" s="23">
        <v>1</v>
      </c>
      <c r="L969" s="23">
        <v>60</v>
      </c>
      <c r="M969" s="23" t="s">
        <v>44</v>
      </c>
      <c r="N969" s="25">
        <f>((J969*400)+(K969*100))+L969</f>
        <v>160</v>
      </c>
      <c r="O969" s="26">
        <v>450</v>
      </c>
      <c r="P969" s="26">
        <f>N969*O969</f>
        <v>72000</v>
      </c>
      <c r="Q969" s="23">
        <v>1</v>
      </c>
      <c r="R969" s="23" t="s">
        <v>3366</v>
      </c>
      <c r="S969" s="27"/>
      <c r="T969" s="23" t="s">
        <v>3367</v>
      </c>
      <c r="U969" s="23" t="s">
        <v>3368</v>
      </c>
      <c r="V969" s="24" t="s">
        <v>3369</v>
      </c>
      <c r="W969" s="23" t="s">
        <v>47</v>
      </c>
      <c r="X969" s="23" t="s">
        <v>253</v>
      </c>
      <c r="Y969" s="23" t="s">
        <v>49</v>
      </c>
      <c r="Z969" s="23">
        <v>350</v>
      </c>
      <c r="AA969" s="28">
        <v>100</v>
      </c>
      <c r="AB969" s="26">
        <v>6550</v>
      </c>
      <c r="AC969" s="26">
        <f>Z969*AB969</f>
        <v>2292500</v>
      </c>
      <c r="AD969" s="28">
        <v>32</v>
      </c>
      <c r="AE969" s="28">
        <v>93</v>
      </c>
      <c r="AF969" s="26">
        <f>(AC969*(100-AE969))/100</f>
        <v>160475</v>
      </c>
      <c r="AG969" s="26">
        <f>P969+AF969</f>
        <v>232475</v>
      </c>
      <c r="AH969" s="26">
        <f>(AG969*AA969)/100</f>
        <v>232475</v>
      </c>
      <c r="AI969" s="26">
        <f>IF(AF969&lt;=10000000,AF969,10000000)</f>
        <v>160475</v>
      </c>
      <c r="AJ969" s="26">
        <f>IF((AI969-AH969) &gt; 1,0,IF((AI969-AH969)&lt;0,AH969-AI969,AI969-AH969))</f>
        <v>72000</v>
      </c>
      <c r="AK969" s="26">
        <v>0.02</v>
      </c>
      <c r="AL969" s="26">
        <f>ROUND(AJ969*(AK969/100),2)</f>
        <v>14.4</v>
      </c>
      <c r="AM969" s="3" t="s">
        <v>404</v>
      </c>
    </row>
    <row r="970" spans="1:39" x14ac:dyDescent="0.35">
      <c r="A970" s="23"/>
      <c r="B970" s="24"/>
      <c r="C970" s="23"/>
      <c r="D970" s="23"/>
      <c r="E970" s="23"/>
      <c r="F970" s="23"/>
      <c r="G970" s="24"/>
      <c r="H970" s="23"/>
      <c r="I970" s="23"/>
      <c r="J970" s="23">
        <v>0</v>
      </c>
      <c r="K970" s="23">
        <v>0</v>
      </c>
      <c r="L970" s="23">
        <v>27</v>
      </c>
      <c r="M970" s="23" t="s">
        <v>250</v>
      </c>
      <c r="N970" s="25">
        <f>((J970*400)+(K970*100))+L970</f>
        <v>27</v>
      </c>
      <c r="O970" s="26">
        <v>450</v>
      </c>
      <c r="P970" s="26">
        <f>N970*O970</f>
        <v>12150</v>
      </c>
      <c r="Q970" s="23">
        <v>1</v>
      </c>
      <c r="R970" s="23" t="s">
        <v>3370</v>
      </c>
      <c r="S970" s="27"/>
      <c r="T970" s="23" t="s">
        <v>3371</v>
      </c>
      <c r="U970" s="23" t="s">
        <v>3372</v>
      </c>
      <c r="V970" s="24" t="s">
        <v>3373</v>
      </c>
      <c r="W970" s="23" t="s">
        <v>47</v>
      </c>
      <c r="X970" s="23" t="s">
        <v>206</v>
      </c>
      <c r="Y970" s="23" t="s">
        <v>254</v>
      </c>
      <c r="Z970" s="23">
        <v>40</v>
      </c>
      <c r="AA970" s="28">
        <v>100</v>
      </c>
      <c r="AB970" s="26">
        <v>6550</v>
      </c>
      <c r="AC970" s="26">
        <f>Z970*AB970</f>
        <v>262000</v>
      </c>
      <c r="AD970" s="28">
        <v>3</v>
      </c>
      <c r="AE970" s="28">
        <v>6</v>
      </c>
      <c r="AF970" s="26">
        <f>(AC970*(100-AE970))/100</f>
        <v>246280</v>
      </c>
      <c r="AG970" s="26">
        <f>P970+AF970</f>
        <v>258430</v>
      </c>
      <c r="AH970" s="26">
        <f>(AG970*AA970)/100</f>
        <v>258430</v>
      </c>
      <c r="AI970" s="26">
        <v>0</v>
      </c>
      <c r="AJ970" s="26">
        <f>IF((AI970-AH970) &gt; 1,0,IF((AI970-AH970)&lt;0,AH970-AI970,AI970-AH970))</f>
        <v>258430</v>
      </c>
      <c r="AK970" s="26">
        <v>0.3</v>
      </c>
      <c r="AL970" s="26">
        <f>ROUND(AJ970*(AK970/100),2)</f>
        <v>775.29</v>
      </c>
    </row>
    <row r="971" spans="1:39" x14ac:dyDescent="0.35">
      <c r="A971" s="23"/>
      <c r="B971" s="24"/>
      <c r="C971" s="23"/>
      <c r="D971" s="23"/>
      <c r="E971" s="23"/>
      <c r="F971" s="23"/>
      <c r="G971" s="24"/>
      <c r="H971" s="23"/>
      <c r="I971" s="23"/>
      <c r="J971" s="23"/>
      <c r="K971" s="23"/>
      <c r="L971" s="23"/>
      <c r="M971" s="23"/>
      <c r="N971" s="25"/>
      <c r="O971" s="26"/>
      <c r="P971" s="26"/>
      <c r="Q971" s="23"/>
      <c r="R971" s="23"/>
      <c r="S971" s="27"/>
      <c r="T971" s="23"/>
      <c r="U971" s="23"/>
      <c r="V971" s="24"/>
      <c r="W971" s="23"/>
      <c r="X971" s="23"/>
      <c r="Y971" s="23"/>
      <c r="Z971" s="23"/>
      <c r="AA971" s="28"/>
      <c r="AB971" s="26"/>
      <c r="AC971" s="26"/>
      <c r="AD971" s="28"/>
      <c r="AE971" s="28"/>
      <c r="AF971" s="26"/>
      <c r="AG971" s="26" t="s">
        <v>50</v>
      </c>
      <c r="AH971" s="26">
        <f>SUM(AH969:AH970)</f>
        <v>490905</v>
      </c>
      <c r="AI971" s="26"/>
      <c r="AJ971" s="26">
        <f>SUM(AJ969:AJ970)</f>
        <v>330430</v>
      </c>
      <c r="AK971" s="26"/>
      <c r="AL971" s="26">
        <f>SUM(AL969:AL970)</f>
        <v>789.68999999999994</v>
      </c>
    </row>
    <row r="972" spans="1:39" x14ac:dyDescent="0.35">
      <c r="A972" s="23" t="s">
        <v>3374</v>
      </c>
      <c r="B972" s="24" t="s">
        <v>3375</v>
      </c>
      <c r="C972" s="23" t="s">
        <v>3376</v>
      </c>
      <c r="D972" s="23" t="s">
        <v>3377</v>
      </c>
      <c r="E972" s="23">
        <v>501</v>
      </c>
      <c r="F972" s="23" t="s">
        <v>3378</v>
      </c>
      <c r="G972" s="24" t="s">
        <v>3379</v>
      </c>
      <c r="H972" s="23" t="s">
        <v>42</v>
      </c>
      <c r="I972" s="23" t="s">
        <v>3380</v>
      </c>
      <c r="J972" s="23">
        <v>0</v>
      </c>
      <c r="K972" s="23">
        <v>1</v>
      </c>
      <c r="L972" s="23">
        <v>7.6</v>
      </c>
      <c r="M972" s="23" t="s">
        <v>44</v>
      </c>
      <c r="N972" s="25">
        <f>((J972*400)+(K972*100))+L972</f>
        <v>107.6</v>
      </c>
      <c r="O972" s="26">
        <v>180</v>
      </c>
      <c r="P972" s="26">
        <f>N972*O972</f>
        <v>19368</v>
      </c>
      <c r="Q972" s="23">
        <v>1</v>
      </c>
      <c r="R972" s="23" t="s">
        <v>3374</v>
      </c>
      <c r="S972" s="27" t="s">
        <v>3375</v>
      </c>
      <c r="T972" s="23" t="s">
        <v>3376</v>
      </c>
      <c r="U972" s="23" t="s">
        <v>3381</v>
      </c>
      <c r="V972" s="24" t="s">
        <v>3382</v>
      </c>
      <c r="W972" s="23" t="s">
        <v>47</v>
      </c>
      <c r="X972" s="23" t="s">
        <v>48</v>
      </c>
      <c r="Y972" s="23" t="s">
        <v>49</v>
      </c>
      <c r="Z972" s="23">
        <v>108</v>
      </c>
      <c r="AA972" s="28">
        <v>100</v>
      </c>
      <c r="AB972" s="26">
        <v>6550</v>
      </c>
      <c r="AC972" s="26">
        <f>Z972*AB972</f>
        <v>707400</v>
      </c>
      <c r="AD972" s="28">
        <v>22</v>
      </c>
      <c r="AE972" s="28">
        <v>34</v>
      </c>
      <c r="AF972" s="26">
        <f>(AC972*(100-AE972))/100</f>
        <v>466884</v>
      </c>
      <c r="AG972" s="26">
        <f>P972+AF972</f>
        <v>486252</v>
      </c>
      <c r="AH972" s="26">
        <f>(AG972*AA972)/100</f>
        <v>486252</v>
      </c>
      <c r="AI972" s="26">
        <v>50000000</v>
      </c>
      <c r="AJ972" s="26">
        <f>IF((AI972-AH972) &gt; 1,0,IF((AI972-AH972)&lt;0,AH972-AI972,AI972-AH972))</f>
        <v>0</v>
      </c>
      <c r="AK972" s="26">
        <v>0.02</v>
      </c>
      <c r="AL972" s="26">
        <f>ROUND(AJ972*(AK972/100),2)</f>
        <v>0</v>
      </c>
    </row>
    <row r="973" spans="1:39" x14ac:dyDescent="0.35">
      <c r="A973" s="23"/>
      <c r="B973" s="24"/>
      <c r="C973" s="23"/>
      <c r="D973" s="23"/>
      <c r="E973" s="23"/>
      <c r="F973" s="23"/>
      <c r="G973" s="24"/>
      <c r="H973" s="23"/>
      <c r="I973" s="23"/>
      <c r="J973" s="23"/>
      <c r="K973" s="23"/>
      <c r="L973" s="23"/>
      <c r="M973" s="23"/>
      <c r="N973" s="25"/>
      <c r="O973" s="26"/>
      <c r="P973" s="26"/>
      <c r="Q973" s="23"/>
      <c r="R973" s="23"/>
      <c r="S973" s="27"/>
      <c r="T973" s="23"/>
      <c r="U973" s="23"/>
      <c r="V973" s="24"/>
      <c r="W973" s="23"/>
      <c r="X973" s="23"/>
      <c r="Y973" s="23"/>
      <c r="Z973" s="23"/>
      <c r="AA973" s="28"/>
      <c r="AB973" s="26"/>
      <c r="AC973" s="26"/>
      <c r="AD973" s="28"/>
      <c r="AE973" s="28"/>
      <c r="AF973" s="26"/>
      <c r="AG973" s="26" t="s">
        <v>50</v>
      </c>
      <c r="AH973" s="26">
        <f>AH972</f>
        <v>486252</v>
      </c>
      <c r="AI973" s="26"/>
      <c r="AJ973" s="26">
        <f>AJ972</f>
        <v>0</v>
      </c>
      <c r="AK973" s="26"/>
      <c r="AL973" s="26">
        <f>AL972</f>
        <v>0</v>
      </c>
    </row>
    <row r="974" spans="1:39" x14ac:dyDescent="0.35">
      <c r="A974" s="23" t="s">
        <v>3383</v>
      </c>
      <c r="B974" s="24"/>
      <c r="C974" s="23" t="s">
        <v>3384</v>
      </c>
      <c r="D974" s="23" t="s">
        <v>3385</v>
      </c>
      <c r="E974" s="23">
        <v>502</v>
      </c>
      <c r="F974" s="23" t="s">
        <v>3386</v>
      </c>
      <c r="G974" s="24" t="s">
        <v>3387</v>
      </c>
      <c r="H974" s="23" t="s">
        <v>103</v>
      </c>
      <c r="I974" s="23" t="s">
        <v>3388</v>
      </c>
      <c r="J974" s="23">
        <v>0</v>
      </c>
      <c r="K974" s="23">
        <v>1</v>
      </c>
      <c r="L974" s="23">
        <v>9</v>
      </c>
      <c r="M974" s="23" t="s">
        <v>58</v>
      </c>
      <c r="N974" s="25">
        <f>((J974*400)+(K974*100))+L974</f>
        <v>109</v>
      </c>
      <c r="O974" s="26">
        <v>180</v>
      </c>
      <c r="P974" s="26">
        <f>N974*O974</f>
        <v>19620</v>
      </c>
      <c r="Q974" s="23"/>
      <c r="R974" s="23"/>
      <c r="S974" s="27"/>
      <c r="T974" s="23"/>
      <c r="U974" s="23"/>
      <c r="V974" s="24"/>
      <c r="W974" s="23"/>
      <c r="X974" s="23"/>
      <c r="Y974" s="23"/>
      <c r="Z974" s="23"/>
      <c r="AA974" s="28"/>
      <c r="AB974" s="26"/>
      <c r="AC974" s="26"/>
      <c r="AD974" s="28"/>
      <c r="AE974" s="28"/>
      <c r="AF974" s="26"/>
      <c r="AG974" s="26">
        <f>AF974+P974</f>
        <v>19620</v>
      </c>
      <c r="AH974" s="26">
        <f>AG974</f>
        <v>19620</v>
      </c>
      <c r="AI974" s="26">
        <v>0</v>
      </c>
      <c r="AJ974" s="26">
        <f>IF((AI974-AH974) &gt; 1,0,IF((AI974-AH974)&lt;0,AH974-AI974,AI974-AH974))</f>
        <v>19620</v>
      </c>
      <c r="AK974" s="26">
        <v>0.01</v>
      </c>
      <c r="AL974" s="26">
        <f>AJ974*(AK974/100)</f>
        <v>1.9620000000000002</v>
      </c>
    </row>
    <row r="975" spans="1:39" x14ac:dyDescent="0.35">
      <c r="A975" s="23"/>
      <c r="B975" s="24"/>
      <c r="C975" s="23"/>
      <c r="D975" s="23"/>
      <c r="E975" s="23"/>
      <c r="F975" s="23"/>
      <c r="G975" s="24"/>
      <c r="H975" s="23"/>
      <c r="I975" s="23"/>
      <c r="J975" s="23"/>
      <c r="K975" s="23"/>
      <c r="L975" s="23"/>
      <c r="M975" s="23"/>
      <c r="N975" s="25"/>
      <c r="O975" s="26"/>
      <c r="P975" s="26"/>
      <c r="Q975" s="23"/>
      <c r="R975" s="23"/>
      <c r="S975" s="27"/>
      <c r="T975" s="23"/>
      <c r="U975" s="23"/>
      <c r="V975" s="24"/>
      <c r="W975" s="23"/>
      <c r="X975" s="23"/>
      <c r="Y975" s="23"/>
      <c r="Z975" s="23"/>
      <c r="AA975" s="28"/>
      <c r="AB975" s="26"/>
      <c r="AC975" s="26"/>
      <c r="AD975" s="28"/>
      <c r="AE975" s="28"/>
      <c r="AF975" s="26"/>
      <c r="AG975" s="26" t="s">
        <v>50</v>
      </c>
      <c r="AH975" s="26">
        <f>AH974</f>
        <v>19620</v>
      </c>
      <c r="AI975" s="26"/>
      <c r="AJ975" s="26">
        <f>AJ974</f>
        <v>19620</v>
      </c>
      <c r="AK975" s="26"/>
      <c r="AL975" s="26">
        <f>AL974</f>
        <v>1.9620000000000002</v>
      </c>
    </row>
    <row r="976" spans="1:39" x14ac:dyDescent="0.35">
      <c r="A976" s="23" t="s">
        <v>3389</v>
      </c>
      <c r="B976" s="24"/>
      <c r="C976" s="23" t="s">
        <v>3390</v>
      </c>
      <c r="D976" s="23" t="s">
        <v>3391</v>
      </c>
      <c r="E976" s="23">
        <v>503</v>
      </c>
      <c r="F976" s="23" t="s">
        <v>3392</v>
      </c>
      <c r="G976" s="24" t="s">
        <v>3393</v>
      </c>
      <c r="H976" s="23" t="s">
        <v>103</v>
      </c>
      <c r="I976" s="23" t="s">
        <v>3394</v>
      </c>
      <c r="J976" s="23">
        <v>0</v>
      </c>
      <c r="K976" s="23">
        <v>1</v>
      </c>
      <c r="L976" s="23">
        <v>37</v>
      </c>
      <c r="M976" s="23" t="s">
        <v>58</v>
      </c>
      <c r="N976" s="25">
        <f>((J976*400)+(K976*100))+L976</f>
        <v>137</v>
      </c>
      <c r="O976" s="26">
        <v>2000</v>
      </c>
      <c r="P976" s="26">
        <f>N976*O976</f>
        <v>274000</v>
      </c>
      <c r="Q976" s="23"/>
      <c r="R976" s="23"/>
      <c r="S976" s="27"/>
      <c r="T976" s="23"/>
      <c r="U976" s="23"/>
      <c r="V976" s="24"/>
      <c r="W976" s="23"/>
      <c r="X976" s="23"/>
      <c r="Y976" s="23"/>
      <c r="Z976" s="23"/>
      <c r="AA976" s="28"/>
      <c r="AB976" s="26"/>
      <c r="AC976" s="26"/>
      <c r="AD976" s="28"/>
      <c r="AE976" s="28"/>
      <c r="AF976" s="26"/>
      <c r="AG976" s="26">
        <f>AF976+P976</f>
        <v>274000</v>
      </c>
      <c r="AH976" s="26">
        <f>AG976</f>
        <v>274000</v>
      </c>
      <c r="AI976" s="26">
        <v>0</v>
      </c>
      <c r="AJ976" s="26">
        <f>IF((AI976-AH976) &gt; 1,0,IF((AI976-AH976)&lt;0,AH976-AI976,AI976-AH976))</f>
        <v>274000</v>
      </c>
      <c r="AK976" s="26">
        <v>0.01</v>
      </c>
      <c r="AL976" s="26">
        <f>AJ976*(AK976/100)</f>
        <v>27.400000000000002</v>
      </c>
    </row>
    <row r="977" spans="1:39" x14ac:dyDescent="0.35">
      <c r="A977" s="23"/>
      <c r="B977" s="24"/>
      <c r="C977" s="23"/>
      <c r="D977" s="23"/>
      <c r="E977" s="23">
        <v>504</v>
      </c>
      <c r="F977" s="23" t="s">
        <v>3395</v>
      </c>
      <c r="G977" s="24" t="s">
        <v>3396</v>
      </c>
      <c r="H977" s="23" t="s">
        <v>103</v>
      </c>
      <c r="I977" s="23" t="s">
        <v>3397</v>
      </c>
      <c r="J977" s="23">
        <v>2</v>
      </c>
      <c r="K977" s="23">
        <v>3</v>
      </c>
      <c r="L977" s="23">
        <v>87</v>
      </c>
      <c r="M977" s="23" t="s">
        <v>58</v>
      </c>
      <c r="N977" s="25">
        <f>((J977*400)+(K977*100))+L977</f>
        <v>1187</v>
      </c>
      <c r="O977" s="26">
        <v>390</v>
      </c>
      <c r="P977" s="26">
        <f>N977*O977</f>
        <v>462930</v>
      </c>
      <c r="Q977" s="23"/>
      <c r="R977" s="23"/>
      <c r="S977" s="27"/>
      <c r="T977" s="23"/>
      <c r="U977" s="23"/>
      <c r="V977" s="24"/>
      <c r="W977" s="23"/>
      <c r="X977" s="23"/>
      <c r="Y977" s="23"/>
      <c r="Z977" s="23"/>
      <c r="AA977" s="28"/>
      <c r="AB977" s="26"/>
      <c r="AC977" s="26"/>
      <c r="AD977" s="28"/>
      <c r="AE977" s="28"/>
      <c r="AF977" s="26"/>
      <c r="AG977" s="26">
        <f>AF977+P977</f>
        <v>462930</v>
      </c>
      <c r="AH977" s="26">
        <f>AG977</f>
        <v>462930</v>
      </c>
      <c r="AI977" s="26">
        <v>0</v>
      </c>
      <c r="AJ977" s="26">
        <f>IF((AI977-AH977) &gt; 1,0,IF((AI977-AH977)&lt;0,AH977-AI977,AI977-AH977))</f>
        <v>462930</v>
      </c>
      <c r="AK977" s="26">
        <v>0.01</v>
      </c>
      <c r="AL977" s="26">
        <f>AJ977*(AK977/100)</f>
        <v>46.292999999999999</v>
      </c>
    </row>
    <row r="978" spans="1:39" x14ac:dyDescent="0.35">
      <c r="A978" s="23"/>
      <c r="B978" s="24"/>
      <c r="C978" s="23"/>
      <c r="D978" s="23"/>
      <c r="E978" s="23"/>
      <c r="F978" s="23"/>
      <c r="G978" s="24"/>
      <c r="H978" s="23"/>
      <c r="I978" s="23"/>
      <c r="J978" s="23">
        <v>0</v>
      </c>
      <c r="K978" s="23">
        <v>0</v>
      </c>
      <c r="L978" s="23">
        <v>40</v>
      </c>
      <c r="M978" s="23" t="s">
        <v>44</v>
      </c>
      <c r="N978" s="25">
        <f>((J978*400)+(K978*100))+L978</f>
        <v>40</v>
      </c>
      <c r="O978" s="26">
        <v>390</v>
      </c>
      <c r="P978" s="26">
        <f>N978*O978</f>
        <v>15600</v>
      </c>
      <c r="Q978" s="23">
        <v>1</v>
      </c>
      <c r="R978" s="23" t="s">
        <v>3398</v>
      </c>
      <c r="S978" s="27"/>
      <c r="T978" s="23" t="s">
        <v>3399</v>
      </c>
      <c r="U978" s="23" t="s">
        <v>3400</v>
      </c>
      <c r="V978" s="24" t="s">
        <v>3401</v>
      </c>
      <c r="W978" s="23" t="s">
        <v>47</v>
      </c>
      <c r="X978" s="23" t="s">
        <v>206</v>
      </c>
      <c r="Y978" s="23" t="s">
        <v>49</v>
      </c>
      <c r="Z978" s="23">
        <v>320</v>
      </c>
      <c r="AA978" s="28">
        <v>100</v>
      </c>
      <c r="AB978" s="26">
        <v>6550</v>
      </c>
      <c r="AC978" s="26">
        <f>Z978*AB978</f>
        <v>2096000</v>
      </c>
      <c r="AD978" s="28">
        <v>13</v>
      </c>
      <c r="AE978" s="28">
        <v>42</v>
      </c>
      <c r="AF978" s="26">
        <f>(AC978*(100-AE978))/100</f>
        <v>1215680</v>
      </c>
      <c r="AG978" s="26">
        <f>P978+AF978</f>
        <v>1231280</v>
      </c>
      <c r="AH978" s="26">
        <f>(AG978*AA978)/100</f>
        <v>1231280</v>
      </c>
      <c r="AI978" s="26">
        <f>IF(AF978&lt;=10000000,AF978,10000000)</f>
        <v>1215680</v>
      </c>
      <c r="AJ978" s="26">
        <f>IF((AI978-AH978) &gt; 1,0,IF((AI978-AH978)&lt;0,AH978-AI978,AI978-AH978))</f>
        <v>15600</v>
      </c>
      <c r="AK978" s="26">
        <v>0.02</v>
      </c>
      <c r="AL978" s="26">
        <f>ROUND(AJ978*(AK978/100),2)</f>
        <v>3.12</v>
      </c>
      <c r="AM978" s="3" t="s">
        <v>404</v>
      </c>
    </row>
    <row r="979" spans="1:39" x14ac:dyDescent="0.35">
      <c r="A979" s="23"/>
      <c r="B979" s="24"/>
      <c r="C979" s="23"/>
      <c r="D979" s="23"/>
      <c r="E979" s="23"/>
      <c r="F979" s="23"/>
      <c r="G979" s="24"/>
      <c r="H979" s="23"/>
      <c r="I979" s="23"/>
      <c r="J979" s="23"/>
      <c r="K979" s="23"/>
      <c r="L979" s="23"/>
      <c r="M979" s="23"/>
      <c r="N979" s="25"/>
      <c r="O979" s="26"/>
      <c r="P979" s="26"/>
      <c r="Q979" s="23"/>
      <c r="R979" s="23"/>
      <c r="S979" s="27"/>
      <c r="T979" s="23"/>
      <c r="U979" s="23"/>
      <c r="V979" s="24"/>
      <c r="W979" s="23"/>
      <c r="X979" s="23"/>
      <c r="Y979" s="23"/>
      <c r="Z979" s="23"/>
      <c r="AA979" s="28"/>
      <c r="AB979" s="26"/>
      <c r="AC979" s="26"/>
      <c r="AD979" s="28"/>
      <c r="AE979" s="28"/>
      <c r="AF979" s="26"/>
      <c r="AG979" s="26" t="s">
        <v>50</v>
      </c>
      <c r="AH979" s="26">
        <f>SUM(AH976:AH978)</f>
        <v>1968210</v>
      </c>
      <c r="AI979" s="26"/>
      <c r="AJ979" s="26">
        <f>SUM(AJ976:AJ978)</f>
        <v>752530</v>
      </c>
      <c r="AK979" s="26"/>
      <c r="AL979" s="26">
        <f>SUM(AL976:AL978)</f>
        <v>76.813000000000002</v>
      </c>
    </row>
    <row r="980" spans="1:39" x14ac:dyDescent="0.35">
      <c r="A980" s="23" t="s">
        <v>3402</v>
      </c>
      <c r="B980" s="24"/>
      <c r="C980" s="23" t="s">
        <v>3403</v>
      </c>
      <c r="D980" s="23" t="s">
        <v>3404</v>
      </c>
      <c r="E980" s="23">
        <v>505</v>
      </c>
      <c r="F980" s="23" t="s">
        <v>3405</v>
      </c>
      <c r="G980" s="24" t="s">
        <v>3406</v>
      </c>
      <c r="H980" s="23" t="s">
        <v>42</v>
      </c>
      <c r="I980" s="23" t="s">
        <v>3407</v>
      </c>
      <c r="J980" s="23">
        <v>1</v>
      </c>
      <c r="K980" s="23">
        <v>2</v>
      </c>
      <c r="L980" s="23">
        <v>13.4</v>
      </c>
      <c r="M980" s="23" t="s">
        <v>58</v>
      </c>
      <c r="N980" s="25">
        <f>((J980*400)+(K980*100))+L980</f>
        <v>613.4</v>
      </c>
      <c r="O980" s="26">
        <v>230</v>
      </c>
      <c r="P980" s="26">
        <f>N980*O980</f>
        <v>141082</v>
      </c>
      <c r="Q980" s="23"/>
      <c r="R980" s="23"/>
      <c r="S980" s="27"/>
      <c r="T980" s="23"/>
      <c r="U980" s="23"/>
      <c r="V980" s="24"/>
      <c r="W980" s="23"/>
      <c r="X980" s="23"/>
      <c r="Y980" s="23"/>
      <c r="Z980" s="23"/>
      <c r="AA980" s="28"/>
      <c r="AB980" s="26"/>
      <c r="AC980" s="26"/>
      <c r="AD980" s="28"/>
      <c r="AE980" s="28"/>
      <c r="AF980" s="26"/>
      <c r="AG980" s="26">
        <f>AF980+P980</f>
        <v>141082</v>
      </c>
      <c r="AH980" s="26">
        <f>AG980</f>
        <v>141082</v>
      </c>
      <c r="AI980" s="26">
        <v>50000000</v>
      </c>
      <c r="AJ980" s="26">
        <f>IF((AI980-AH980) &gt; 1,0,IF((AI980-AH980)&lt;0,AH980-AI980,AI980-AH980))</f>
        <v>0</v>
      </c>
      <c r="AK980" s="26">
        <v>0.01</v>
      </c>
      <c r="AL980" s="26">
        <f>AJ980*(AK980/100)</f>
        <v>0</v>
      </c>
    </row>
    <row r="981" spans="1:39" x14ac:dyDescent="0.35">
      <c r="A981" s="23"/>
      <c r="B981" s="24"/>
      <c r="C981" s="23"/>
      <c r="D981" s="23"/>
      <c r="E981" s="23"/>
      <c r="F981" s="23"/>
      <c r="G981" s="24"/>
      <c r="H981" s="23"/>
      <c r="I981" s="23"/>
      <c r="J981" s="23"/>
      <c r="K981" s="23"/>
      <c r="L981" s="23"/>
      <c r="M981" s="23"/>
      <c r="N981" s="25"/>
      <c r="O981" s="26"/>
      <c r="P981" s="26"/>
      <c r="Q981" s="23"/>
      <c r="R981" s="23"/>
      <c r="S981" s="27"/>
      <c r="T981" s="23"/>
      <c r="U981" s="23"/>
      <c r="V981" s="24"/>
      <c r="W981" s="23"/>
      <c r="X981" s="23"/>
      <c r="Y981" s="23"/>
      <c r="Z981" s="23"/>
      <c r="AA981" s="28"/>
      <c r="AB981" s="26"/>
      <c r="AC981" s="26"/>
      <c r="AD981" s="28"/>
      <c r="AE981" s="28"/>
      <c r="AF981" s="26"/>
      <c r="AG981" s="26" t="s">
        <v>50</v>
      </c>
      <c r="AH981" s="26">
        <f>AH980</f>
        <v>141082</v>
      </c>
      <c r="AI981" s="26"/>
      <c r="AJ981" s="26">
        <f>AJ980</f>
        <v>0</v>
      </c>
      <c r="AK981" s="26"/>
      <c r="AL981" s="26">
        <f>AL980</f>
        <v>0</v>
      </c>
    </row>
    <row r="982" spans="1:39" x14ac:dyDescent="0.35">
      <c r="A982" s="23" t="s">
        <v>3408</v>
      </c>
      <c r="B982" s="24"/>
      <c r="C982" s="23" t="s">
        <v>3409</v>
      </c>
      <c r="D982" s="23" t="s">
        <v>3410</v>
      </c>
      <c r="E982" s="23">
        <v>506</v>
      </c>
      <c r="F982" s="23" t="s">
        <v>3411</v>
      </c>
      <c r="G982" s="24" t="s">
        <v>3412</v>
      </c>
      <c r="H982" s="23" t="s">
        <v>437</v>
      </c>
      <c r="I982" s="23" t="s">
        <v>3413</v>
      </c>
      <c r="J982" s="23">
        <v>6</v>
      </c>
      <c r="K982" s="23">
        <v>3</v>
      </c>
      <c r="L982" s="23">
        <v>63</v>
      </c>
      <c r="M982" s="23" t="s">
        <v>58</v>
      </c>
      <c r="N982" s="25">
        <f>((J982*400)+(K982*100))+L982</f>
        <v>2763</v>
      </c>
      <c r="O982" s="26">
        <v>180</v>
      </c>
      <c r="P982" s="26">
        <f>N982*O982</f>
        <v>497340</v>
      </c>
      <c r="Q982" s="23"/>
      <c r="R982" s="23"/>
      <c r="S982" s="27"/>
      <c r="T982" s="23"/>
      <c r="U982" s="23"/>
      <c r="V982" s="24"/>
      <c r="W982" s="23"/>
      <c r="X982" s="23"/>
      <c r="Y982" s="23"/>
      <c r="Z982" s="23"/>
      <c r="AA982" s="28"/>
      <c r="AB982" s="26"/>
      <c r="AC982" s="26"/>
      <c r="AD982" s="28"/>
      <c r="AE982" s="28"/>
      <c r="AF982" s="26"/>
      <c r="AG982" s="26">
        <f>AF982+P982</f>
        <v>497340</v>
      </c>
      <c r="AH982" s="26">
        <f>AG982</f>
        <v>497340</v>
      </c>
      <c r="AI982" s="26">
        <v>0</v>
      </c>
      <c r="AJ982" s="26">
        <f>IF((AI982-AH982) &gt; 1,0,IF((AI982-AH982)&lt;0,AH982-AI982,AI982-AH982))</f>
        <v>497340</v>
      </c>
      <c r="AK982" s="26">
        <v>0.01</v>
      </c>
      <c r="AL982" s="26">
        <f>AJ982*(AK982/100)</f>
        <v>49.734000000000002</v>
      </c>
    </row>
    <row r="983" spans="1:39" x14ac:dyDescent="0.35">
      <c r="A983" s="23"/>
      <c r="B983" s="24"/>
      <c r="C983" s="23"/>
      <c r="D983" s="23"/>
      <c r="E983" s="23"/>
      <c r="F983" s="23"/>
      <c r="G983" s="24"/>
      <c r="H983" s="23"/>
      <c r="I983" s="23"/>
      <c r="J983" s="23"/>
      <c r="K983" s="23"/>
      <c r="L983" s="23"/>
      <c r="M983" s="23"/>
      <c r="N983" s="25"/>
      <c r="O983" s="26"/>
      <c r="P983" s="26"/>
      <c r="Q983" s="23"/>
      <c r="R983" s="23"/>
      <c r="S983" s="27"/>
      <c r="T983" s="23"/>
      <c r="U983" s="23"/>
      <c r="V983" s="24"/>
      <c r="W983" s="23"/>
      <c r="X983" s="23"/>
      <c r="Y983" s="23"/>
      <c r="Z983" s="23"/>
      <c r="AA983" s="28"/>
      <c r="AB983" s="26"/>
      <c r="AC983" s="26"/>
      <c r="AD983" s="28"/>
      <c r="AE983" s="28"/>
      <c r="AF983" s="26"/>
      <c r="AG983" s="26" t="s">
        <v>50</v>
      </c>
      <c r="AH983" s="26">
        <f>AH982</f>
        <v>497340</v>
      </c>
      <c r="AI983" s="26"/>
      <c r="AJ983" s="26">
        <f>AJ982</f>
        <v>497340</v>
      </c>
      <c r="AK983" s="26"/>
      <c r="AL983" s="26">
        <f>AL982</f>
        <v>49.734000000000002</v>
      </c>
    </row>
    <row r="984" spans="1:39" x14ac:dyDescent="0.35">
      <c r="A984" s="23" t="s">
        <v>3414</v>
      </c>
      <c r="B984" s="24"/>
      <c r="C984" s="23" t="s">
        <v>3415</v>
      </c>
      <c r="D984" s="23" t="s">
        <v>3416</v>
      </c>
      <c r="E984" s="23">
        <v>507</v>
      </c>
      <c r="F984" s="23" t="s">
        <v>3417</v>
      </c>
      <c r="G984" s="24" t="s">
        <v>3418</v>
      </c>
      <c r="H984" s="23" t="s">
        <v>42</v>
      </c>
      <c r="I984" s="23" t="s">
        <v>3419</v>
      </c>
      <c r="J984" s="23">
        <v>0</v>
      </c>
      <c r="K984" s="23">
        <v>1</v>
      </c>
      <c r="L984" s="23">
        <v>6</v>
      </c>
      <c r="M984" s="23" t="s">
        <v>44</v>
      </c>
      <c r="N984" s="25">
        <f>((J984*400)+(K984*100))+L984</f>
        <v>106</v>
      </c>
      <c r="O984" s="26">
        <v>2000</v>
      </c>
      <c r="P984" s="26">
        <f>N984*O984</f>
        <v>212000</v>
      </c>
      <c r="Q984" s="23">
        <v>1</v>
      </c>
      <c r="R984" s="23" t="s">
        <v>3414</v>
      </c>
      <c r="S984" s="27"/>
      <c r="T984" s="23" t="s">
        <v>3415</v>
      </c>
      <c r="U984" s="23" t="s">
        <v>3420</v>
      </c>
      <c r="V984" s="24" t="s">
        <v>3421</v>
      </c>
      <c r="W984" s="23" t="s">
        <v>47</v>
      </c>
      <c r="X984" s="23" t="s">
        <v>48</v>
      </c>
      <c r="Y984" s="23" t="s">
        <v>49</v>
      </c>
      <c r="Z984" s="23">
        <v>108</v>
      </c>
      <c r="AA984" s="28">
        <v>100</v>
      </c>
      <c r="AB984" s="26">
        <v>6550</v>
      </c>
      <c r="AC984" s="26">
        <f>Z984*AB984</f>
        <v>707400</v>
      </c>
      <c r="AD984" s="28">
        <v>22</v>
      </c>
      <c r="AE984" s="28">
        <v>34</v>
      </c>
      <c r="AF984" s="26">
        <f>(AC984*(100-AE984))/100</f>
        <v>466884</v>
      </c>
      <c r="AG984" s="26">
        <f>P984+AF984</f>
        <v>678884</v>
      </c>
      <c r="AH984" s="26">
        <f>(AG984*AA984)/100</f>
        <v>678884</v>
      </c>
      <c r="AI984" s="26">
        <v>50000000</v>
      </c>
      <c r="AJ984" s="26">
        <f>IF((AI984-AH984) &gt; 1,0,IF((AI984-AH984)&lt;0,AH984-AI984,AI984-AH984))</f>
        <v>0</v>
      </c>
      <c r="AK984" s="26">
        <v>0.02</v>
      </c>
      <c r="AL984" s="26">
        <f>ROUND(AJ984*(AK984/100),2)</f>
        <v>0</v>
      </c>
    </row>
    <row r="985" spans="1:39" x14ac:dyDescent="0.35">
      <c r="A985" s="23"/>
      <c r="B985" s="24"/>
      <c r="C985" s="23"/>
      <c r="D985" s="23"/>
      <c r="E985" s="23">
        <v>508</v>
      </c>
      <c r="F985" s="23" t="s">
        <v>3422</v>
      </c>
      <c r="G985" s="24" t="s">
        <v>3423</v>
      </c>
      <c r="H985" s="23" t="s">
        <v>437</v>
      </c>
      <c r="I985" s="23" t="s">
        <v>3424</v>
      </c>
      <c r="J985" s="23">
        <v>1</v>
      </c>
      <c r="K985" s="23">
        <v>1</v>
      </c>
      <c r="L985" s="23">
        <v>54</v>
      </c>
      <c r="M985" s="23" t="s">
        <v>58</v>
      </c>
      <c r="N985" s="25">
        <f>((J985*400)+(K985*100))+L985</f>
        <v>554</v>
      </c>
      <c r="O985" s="26">
        <v>180</v>
      </c>
      <c r="P985" s="26">
        <f>N985*O985</f>
        <v>99720</v>
      </c>
      <c r="Q985" s="23"/>
      <c r="R985" s="23"/>
      <c r="S985" s="27"/>
      <c r="T985" s="23"/>
      <c r="U985" s="23"/>
      <c r="V985" s="24"/>
      <c r="W985" s="23"/>
      <c r="X985" s="23"/>
      <c r="Y985" s="23"/>
      <c r="Z985" s="23"/>
      <c r="AA985" s="28"/>
      <c r="AB985" s="26"/>
      <c r="AC985" s="26"/>
      <c r="AD985" s="28"/>
      <c r="AE985" s="28"/>
      <c r="AF985" s="26"/>
      <c r="AG985" s="26">
        <f>AF985+P985</f>
        <v>99720</v>
      </c>
      <c r="AH985" s="26">
        <f>AG985</f>
        <v>99720</v>
      </c>
      <c r="AI985" s="26">
        <v>0</v>
      </c>
      <c r="AJ985" s="26">
        <f>IF((AI985-AH985) &gt; 1,0,IF((AI985-AH985)&lt;0,AH985-AI985,AI985-AH985))</f>
        <v>99720</v>
      </c>
      <c r="AK985" s="26">
        <v>0.01</v>
      </c>
      <c r="AL985" s="26">
        <f>AJ985*(AK985/100)</f>
        <v>9.9720000000000013</v>
      </c>
    </row>
    <row r="986" spans="1:39" x14ac:dyDescent="0.35">
      <c r="A986" s="23"/>
      <c r="B986" s="24"/>
      <c r="C986" s="23"/>
      <c r="D986" s="23"/>
      <c r="E986" s="23"/>
      <c r="F986" s="23"/>
      <c r="G986" s="24"/>
      <c r="H986" s="23"/>
      <c r="I986" s="23"/>
      <c r="J986" s="23"/>
      <c r="K986" s="23"/>
      <c r="L986" s="23"/>
      <c r="M986" s="23"/>
      <c r="N986" s="25"/>
      <c r="O986" s="26"/>
      <c r="P986" s="26"/>
      <c r="Q986" s="23"/>
      <c r="R986" s="23"/>
      <c r="S986" s="27"/>
      <c r="T986" s="23"/>
      <c r="U986" s="23"/>
      <c r="V986" s="24"/>
      <c r="W986" s="23"/>
      <c r="X986" s="23"/>
      <c r="Y986" s="23"/>
      <c r="Z986" s="23"/>
      <c r="AA986" s="28"/>
      <c r="AB986" s="26"/>
      <c r="AC986" s="26"/>
      <c r="AD986" s="28"/>
      <c r="AE986" s="28"/>
      <c r="AF986" s="26"/>
      <c r="AG986" s="26" t="s">
        <v>50</v>
      </c>
      <c r="AH986" s="26">
        <f>SUM(AH984:AH985)</f>
        <v>778604</v>
      </c>
      <c r="AI986" s="26"/>
      <c r="AJ986" s="26">
        <f>SUM(AJ984:AJ985)</f>
        <v>99720</v>
      </c>
      <c r="AK986" s="26"/>
      <c r="AL986" s="26">
        <f>SUM(AL984:AL985)</f>
        <v>9.9720000000000013</v>
      </c>
    </row>
    <row r="987" spans="1:39" x14ac:dyDescent="0.35">
      <c r="A987" s="23" t="s">
        <v>3425</v>
      </c>
      <c r="B987" s="24" t="s">
        <v>3426</v>
      </c>
      <c r="C987" s="23" t="s">
        <v>3427</v>
      </c>
      <c r="D987" s="23" t="s">
        <v>3428</v>
      </c>
      <c r="E987" s="23">
        <v>509</v>
      </c>
      <c r="F987" s="23" t="s">
        <v>3429</v>
      </c>
      <c r="G987" s="24" t="s">
        <v>3430</v>
      </c>
      <c r="H987" s="23" t="s">
        <v>42</v>
      </c>
      <c r="I987" s="23" t="s">
        <v>3431</v>
      </c>
      <c r="J987" s="23">
        <v>5</v>
      </c>
      <c r="K987" s="23">
        <v>0</v>
      </c>
      <c r="L987" s="23">
        <v>0</v>
      </c>
      <c r="M987" s="23" t="s">
        <v>58</v>
      </c>
      <c r="N987" s="25">
        <f>((J987*400)+(K987*100))+L987</f>
        <v>2000</v>
      </c>
      <c r="O987" s="26">
        <v>310</v>
      </c>
      <c r="P987" s="26">
        <f>N987*O987</f>
        <v>620000</v>
      </c>
      <c r="Q987" s="23"/>
      <c r="R987" s="23"/>
      <c r="S987" s="27"/>
      <c r="T987" s="23"/>
      <c r="U987" s="23"/>
      <c r="V987" s="24"/>
      <c r="W987" s="23"/>
      <c r="X987" s="23"/>
      <c r="Y987" s="23"/>
      <c r="Z987" s="23"/>
      <c r="AA987" s="28"/>
      <c r="AB987" s="26"/>
      <c r="AC987" s="26"/>
      <c r="AD987" s="28"/>
      <c r="AE987" s="28"/>
      <c r="AF987" s="26"/>
      <c r="AG987" s="26">
        <f>AF987+P987</f>
        <v>620000</v>
      </c>
      <c r="AH987" s="26">
        <f>AG987</f>
        <v>620000</v>
      </c>
      <c r="AI987" s="26">
        <v>50000000</v>
      </c>
      <c r="AJ987" s="26">
        <f>IF((AI987-AH987) &gt; 1,0,IF((AI987-AH987)&lt;0,AH987-AI987,AI987-AH987))</f>
        <v>0</v>
      </c>
      <c r="AK987" s="26">
        <v>0.01</v>
      </c>
      <c r="AL987" s="26">
        <f>AJ987*(AK987/100)</f>
        <v>0</v>
      </c>
    </row>
    <row r="988" spans="1:39" x14ac:dyDescent="0.35">
      <c r="A988" s="23"/>
      <c r="B988" s="24"/>
      <c r="C988" s="23"/>
      <c r="D988" s="23"/>
      <c r="E988" s="23"/>
      <c r="F988" s="23"/>
      <c r="G988" s="24"/>
      <c r="H988" s="23"/>
      <c r="I988" s="23"/>
      <c r="J988" s="23"/>
      <c r="K988" s="23"/>
      <c r="L988" s="23"/>
      <c r="M988" s="23"/>
      <c r="N988" s="25"/>
      <c r="O988" s="26"/>
      <c r="P988" s="26"/>
      <c r="Q988" s="23"/>
      <c r="R988" s="23"/>
      <c r="S988" s="27"/>
      <c r="T988" s="23"/>
      <c r="U988" s="23"/>
      <c r="V988" s="24"/>
      <c r="W988" s="23"/>
      <c r="X988" s="23"/>
      <c r="Y988" s="23"/>
      <c r="Z988" s="23"/>
      <c r="AA988" s="28"/>
      <c r="AB988" s="26"/>
      <c r="AC988" s="26"/>
      <c r="AD988" s="28"/>
      <c r="AE988" s="28"/>
      <c r="AF988" s="26"/>
      <c r="AG988" s="26" t="s">
        <v>50</v>
      </c>
      <c r="AH988" s="26">
        <f>AH987</f>
        <v>620000</v>
      </c>
      <c r="AI988" s="26"/>
      <c r="AJ988" s="26">
        <f>AJ987</f>
        <v>0</v>
      </c>
      <c r="AK988" s="26"/>
      <c r="AL988" s="26">
        <f>AL987</f>
        <v>0</v>
      </c>
    </row>
    <row r="989" spans="1:39" x14ac:dyDescent="0.35">
      <c r="A989" s="23" t="s">
        <v>3432</v>
      </c>
      <c r="B989" s="24" t="s">
        <v>3433</v>
      </c>
      <c r="C989" s="23" t="s">
        <v>3434</v>
      </c>
      <c r="D989" s="23" t="s">
        <v>3435</v>
      </c>
      <c r="E989" s="23">
        <v>510</v>
      </c>
      <c r="F989" s="23" t="s">
        <v>3436</v>
      </c>
      <c r="G989" s="24" t="s">
        <v>3437</v>
      </c>
      <c r="H989" s="23" t="s">
        <v>103</v>
      </c>
      <c r="I989" s="23" t="s">
        <v>3438</v>
      </c>
      <c r="J989" s="23">
        <v>0</v>
      </c>
      <c r="K989" s="23">
        <v>3</v>
      </c>
      <c r="L989" s="23">
        <v>36</v>
      </c>
      <c r="M989" s="23" t="s">
        <v>58</v>
      </c>
      <c r="N989" s="25">
        <f>((J989*400)+(K989*100))+L989</f>
        <v>336</v>
      </c>
      <c r="O989" s="26">
        <v>180</v>
      </c>
      <c r="P989" s="26">
        <f>N989*O989</f>
        <v>60480</v>
      </c>
      <c r="Q989" s="23"/>
      <c r="R989" s="23"/>
      <c r="S989" s="27"/>
      <c r="T989" s="23"/>
      <c r="U989" s="23"/>
      <c r="V989" s="24"/>
      <c r="W989" s="23"/>
      <c r="X989" s="23"/>
      <c r="Y989" s="23"/>
      <c r="Z989" s="23"/>
      <c r="AA989" s="28"/>
      <c r="AB989" s="26"/>
      <c r="AC989" s="26"/>
      <c r="AD989" s="28"/>
      <c r="AE989" s="28"/>
      <c r="AF989" s="26"/>
      <c r="AG989" s="26">
        <f>AF989+P989</f>
        <v>60480</v>
      </c>
      <c r="AH989" s="26">
        <f>AG989</f>
        <v>60480</v>
      </c>
      <c r="AI989" s="26">
        <v>0</v>
      </c>
      <c r="AJ989" s="26">
        <f>IF((AI989-AH989) &gt; 1,0,IF((AI989-AH989)&lt;0,AH989-AI989,AI989-AH989))</f>
        <v>60480</v>
      </c>
      <c r="AK989" s="26">
        <v>0.01</v>
      </c>
      <c r="AL989" s="26">
        <f>AJ989*(AK989/100)</f>
        <v>6.048</v>
      </c>
    </row>
    <row r="990" spans="1:39" x14ac:dyDescent="0.35">
      <c r="A990" s="23"/>
      <c r="B990" s="24"/>
      <c r="C990" s="23"/>
      <c r="D990" s="23"/>
      <c r="E990" s="23">
        <v>511</v>
      </c>
      <c r="F990" s="23" t="s">
        <v>3439</v>
      </c>
      <c r="G990" s="24" t="s">
        <v>3440</v>
      </c>
      <c r="H990" s="23" t="s">
        <v>42</v>
      </c>
      <c r="I990" s="23" t="s">
        <v>3441</v>
      </c>
      <c r="J990" s="23">
        <v>4</v>
      </c>
      <c r="K990" s="23">
        <v>3</v>
      </c>
      <c r="L990" s="23">
        <v>23</v>
      </c>
      <c r="M990" s="23" t="s">
        <v>58</v>
      </c>
      <c r="N990" s="25">
        <f>((J990*400)+(K990*100))+L990</f>
        <v>1923</v>
      </c>
      <c r="O990" s="26">
        <v>340</v>
      </c>
      <c r="P990" s="26">
        <f>N990*O990</f>
        <v>653820</v>
      </c>
      <c r="Q990" s="23"/>
      <c r="R990" s="23"/>
      <c r="S990" s="27"/>
      <c r="T990" s="23"/>
      <c r="U990" s="23"/>
      <c r="V990" s="24"/>
      <c r="W990" s="23"/>
      <c r="X990" s="23"/>
      <c r="Y990" s="23"/>
      <c r="Z990" s="23"/>
      <c r="AA990" s="28"/>
      <c r="AB990" s="26"/>
      <c r="AC990" s="26"/>
      <c r="AD990" s="28"/>
      <c r="AE990" s="28"/>
      <c r="AF990" s="26"/>
      <c r="AG990" s="26">
        <f>AF990+P990</f>
        <v>653820</v>
      </c>
      <c r="AH990" s="26">
        <f>AG990</f>
        <v>653820</v>
      </c>
      <c r="AI990" s="26">
        <v>50000000</v>
      </c>
      <c r="AJ990" s="26">
        <f>IF((AI990-AH990) &gt; 1,0,IF((AI990-AH990)&lt;0,AH990-AI990,AI990-AH990))</f>
        <v>0</v>
      </c>
      <c r="AK990" s="26">
        <v>0.01</v>
      </c>
      <c r="AL990" s="26">
        <f>AJ990*(AK990/100)</f>
        <v>0</v>
      </c>
    </row>
    <row r="991" spans="1:39" x14ac:dyDescent="0.35">
      <c r="A991" s="23"/>
      <c r="B991" s="24"/>
      <c r="C991" s="23"/>
      <c r="D991" s="23"/>
      <c r="E991" s="23"/>
      <c r="F991" s="23"/>
      <c r="G991" s="24"/>
      <c r="H991" s="23"/>
      <c r="I991" s="23"/>
      <c r="J991" s="23"/>
      <c r="K991" s="23"/>
      <c r="L991" s="23"/>
      <c r="M991" s="23"/>
      <c r="N991" s="25"/>
      <c r="O991" s="26"/>
      <c r="P991" s="26"/>
      <c r="Q991" s="23"/>
      <c r="R991" s="23"/>
      <c r="S991" s="27"/>
      <c r="T991" s="23"/>
      <c r="U991" s="23"/>
      <c r="V991" s="24"/>
      <c r="W991" s="23"/>
      <c r="X991" s="23"/>
      <c r="Y991" s="23"/>
      <c r="Z991" s="23"/>
      <c r="AA991" s="28"/>
      <c r="AB991" s="26"/>
      <c r="AC991" s="26"/>
      <c r="AD991" s="28"/>
      <c r="AE991" s="28"/>
      <c r="AF991" s="26"/>
      <c r="AG991" s="26" t="s">
        <v>50</v>
      </c>
      <c r="AH991" s="26">
        <f>SUM(AH989:AH990)</f>
        <v>714300</v>
      </c>
      <c r="AI991" s="26"/>
      <c r="AJ991" s="26">
        <f>SUM(AJ989:AJ990)</f>
        <v>60480</v>
      </c>
      <c r="AK991" s="26"/>
      <c r="AL991" s="26">
        <f>SUM(AL989:AL990)</f>
        <v>6.048</v>
      </c>
    </row>
    <row r="992" spans="1:39" x14ac:dyDescent="0.35">
      <c r="A992" s="23" t="s">
        <v>3442</v>
      </c>
      <c r="B992" s="24" t="s">
        <v>3443</v>
      </c>
      <c r="C992" s="23" t="s">
        <v>3444</v>
      </c>
      <c r="D992" s="23" t="s">
        <v>3445</v>
      </c>
      <c r="E992" s="23">
        <v>512</v>
      </c>
      <c r="F992" s="23" t="s">
        <v>3446</v>
      </c>
      <c r="G992" s="24" t="s">
        <v>3447</v>
      </c>
      <c r="H992" s="23" t="s">
        <v>42</v>
      </c>
      <c r="I992" s="23" t="s">
        <v>3448</v>
      </c>
      <c r="J992" s="23">
        <v>2</v>
      </c>
      <c r="K992" s="23">
        <v>0</v>
      </c>
      <c r="L992" s="23">
        <v>10</v>
      </c>
      <c r="M992" s="23" t="s">
        <v>58</v>
      </c>
      <c r="N992" s="25">
        <f>((J992*400)+(K992*100))+L992</f>
        <v>810</v>
      </c>
      <c r="O992" s="26">
        <v>180</v>
      </c>
      <c r="P992" s="26">
        <f>N992*O992</f>
        <v>145800</v>
      </c>
      <c r="Q992" s="23"/>
      <c r="R992" s="23"/>
      <c r="S992" s="27"/>
      <c r="T992" s="23"/>
      <c r="U992" s="23"/>
      <c r="V992" s="24"/>
      <c r="W992" s="23"/>
      <c r="X992" s="23"/>
      <c r="Y992" s="23"/>
      <c r="Z992" s="23"/>
      <c r="AA992" s="28"/>
      <c r="AB992" s="26"/>
      <c r="AC992" s="26"/>
      <c r="AD992" s="28"/>
      <c r="AE992" s="28"/>
      <c r="AF992" s="26"/>
      <c r="AG992" s="26">
        <f>AF992+P992</f>
        <v>145800</v>
      </c>
      <c r="AH992" s="26">
        <f>AG992</f>
        <v>145800</v>
      </c>
      <c r="AI992" s="26">
        <v>50000000</v>
      </c>
      <c r="AJ992" s="26">
        <f>IF((AI992-AH992) &gt; 1,0,IF((AI992-AH992)&lt;0,AH992-AI992,AI992-AH992))</f>
        <v>0</v>
      </c>
      <c r="AK992" s="26">
        <v>0.01</v>
      </c>
      <c r="AL992" s="26">
        <f>AJ992*(AK992/100)</f>
        <v>0</v>
      </c>
    </row>
    <row r="993" spans="1:39" x14ac:dyDescent="0.35">
      <c r="A993" s="23"/>
      <c r="B993" s="24"/>
      <c r="C993" s="23"/>
      <c r="D993" s="23"/>
      <c r="E993" s="23">
        <v>513</v>
      </c>
      <c r="F993" s="23" t="s">
        <v>3449</v>
      </c>
      <c r="G993" s="24" t="s">
        <v>3450</v>
      </c>
      <c r="H993" s="23" t="s">
        <v>103</v>
      </c>
      <c r="I993" s="23" t="s">
        <v>3451</v>
      </c>
      <c r="J993" s="23">
        <v>0</v>
      </c>
      <c r="K993" s="23">
        <v>0</v>
      </c>
      <c r="L993" s="23">
        <v>88.75</v>
      </c>
      <c r="M993" s="23" t="s">
        <v>44</v>
      </c>
      <c r="N993" s="25">
        <f>((J993*400)+(K993*100))+L993</f>
        <v>88.75</v>
      </c>
      <c r="O993" s="26">
        <v>2000</v>
      </c>
      <c r="P993" s="26">
        <f>N993*O993</f>
        <v>177500</v>
      </c>
      <c r="Q993" s="23">
        <v>1</v>
      </c>
      <c r="R993" s="23" t="s">
        <v>3452</v>
      </c>
      <c r="S993" s="27"/>
      <c r="T993" s="23" t="s">
        <v>3453</v>
      </c>
      <c r="U993" s="23" t="s">
        <v>3454</v>
      </c>
      <c r="V993" s="24" t="s">
        <v>3455</v>
      </c>
      <c r="W993" s="23" t="s">
        <v>47</v>
      </c>
      <c r="X993" s="23" t="s">
        <v>253</v>
      </c>
      <c r="Y993" s="23" t="s">
        <v>49</v>
      </c>
      <c r="Z993" s="23">
        <v>255.57</v>
      </c>
      <c r="AA993" s="28">
        <v>100</v>
      </c>
      <c r="AB993" s="26">
        <v>6550</v>
      </c>
      <c r="AC993" s="26">
        <f>Z993*AB993</f>
        <v>1673983.5</v>
      </c>
      <c r="AD993" s="28">
        <v>52</v>
      </c>
      <c r="AE993" s="28">
        <v>93</v>
      </c>
      <c r="AF993" s="26">
        <f>(AC993*(100-AE993))/100</f>
        <v>117178.845</v>
      </c>
      <c r="AG993" s="26">
        <f>P993+AF993</f>
        <v>294678.84499999997</v>
      </c>
      <c r="AH993" s="26">
        <f>(AG993*AA993)/100</f>
        <v>294678.84499999997</v>
      </c>
      <c r="AI993" s="26">
        <f>IF(AF993&lt;=10000000,AF993,10000000)</f>
        <v>117178.845</v>
      </c>
      <c r="AJ993" s="26">
        <f>IF((AI993-AH993) &gt; 1,0,IF((AI993-AH993)&lt;0,AH993-AI993,AI993-AH993))</f>
        <v>177499.99999999997</v>
      </c>
      <c r="AK993" s="26">
        <v>0.02</v>
      </c>
      <c r="AL993" s="26">
        <f>ROUND(AJ993*(AK993/100),2)</f>
        <v>35.5</v>
      </c>
      <c r="AM993" s="3" t="s">
        <v>404</v>
      </c>
    </row>
    <row r="994" spans="1:39" x14ac:dyDescent="0.35">
      <c r="A994" s="23"/>
      <c r="B994" s="24"/>
      <c r="C994" s="23"/>
      <c r="D994" s="23"/>
      <c r="E994" s="23"/>
      <c r="F994" s="23"/>
      <c r="G994" s="24"/>
      <c r="H994" s="23"/>
      <c r="I994" s="23"/>
      <c r="J994" s="23">
        <v>0</v>
      </c>
      <c r="K994" s="23">
        <v>0</v>
      </c>
      <c r="L994" s="23">
        <v>14.25</v>
      </c>
      <c r="M994" s="23" t="s">
        <v>44</v>
      </c>
      <c r="N994" s="25">
        <f>((J994*400)+(K994*100))+L994</f>
        <v>14.25</v>
      </c>
      <c r="O994" s="26">
        <v>2000</v>
      </c>
      <c r="P994" s="26">
        <f>N994*O994</f>
        <v>28500</v>
      </c>
      <c r="Q994" s="23">
        <v>1</v>
      </c>
      <c r="R994" s="23" t="s">
        <v>3456</v>
      </c>
      <c r="S994" s="27"/>
      <c r="T994" s="23" t="s">
        <v>3457</v>
      </c>
      <c r="U994" s="23" t="s">
        <v>3458</v>
      </c>
      <c r="V994" s="24" t="s">
        <v>3459</v>
      </c>
      <c r="W994" s="23" t="s">
        <v>47</v>
      </c>
      <c r="X994" s="23" t="s">
        <v>48</v>
      </c>
      <c r="Y994" s="23" t="s">
        <v>49</v>
      </c>
      <c r="Z994" s="23">
        <v>57</v>
      </c>
      <c r="AA994" s="28">
        <v>100</v>
      </c>
      <c r="AB994" s="26">
        <v>6550</v>
      </c>
      <c r="AC994" s="26">
        <f>Z994*AB994</f>
        <v>373350</v>
      </c>
      <c r="AD994" s="28">
        <v>5</v>
      </c>
      <c r="AE994" s="28">
        <v>5</v>
      </c>
      <c r="AF994" s="26">
        <f>(AC994*(100-AE994))/100</f>
        <v>354682.5</v>
      </c>
      <c r="AG994" s="26">
        <f>P994+AF994</f>
        <v>383182.5</v>
      </c>
      <c r="AH994" s="26">
        <f>(AG994*AA994)/100</f>
        <v>383182.5</v>
      </c>
      <c r="AI994" s="26">
        <f>IF(AF994&lt;=10000000,AF994,10000000)</f>
        <v>354682.5</v>
      </c>
      <c r="AJ994" s="26">
        <f>IF((AI994-AH994) &gt; 1,0,IF((AI994-AH994)&lt;0,AH994-AI994,AI994-AH994))</f>
        <v>28500</v>
      </c>
      <c r="AK994" s="26">
        <v>0.02</v>
      </c>
      <c r="AL994" s="26">
        <f>ROUND(AJ994*(AK994/100),2)</f>
        <v>5.7</v>
      </c>
    </row>
    <row r="995" spans="1:39" x14ac:dyDescent="0.35">
      <c r="A995" s="23"/>
      <c r="B995" s="24"/>
      <c r="C995" s="23"/>
      <c r="D995" s="23"/>
      <c r="E995" s="23"/>
      <c r="F995" s="23"/>
      <c r="G995" s="24"/>
      <c r="H995" s="23"/>
      <c r="I995" s="23"/>
      <c r="J995" s="23"/>
      <c r="K995" s="23"/>
      <c r="L995" s="23"/>
      <c r="M995" s="23"/>
      <c r="N995" s="25"/>
      <c r="O995" s="26"/>
      <c r="P995" s="26"/>
      <c r="Q995" s="23"/>
      <c r="R995" s="23"/>
      <c r="S995" s="27"/>
      <c r="T995" s="23"/>
      <c r="U995" s="23"/>
      <c r="V995" s="24"/>
      <c r="W995" s="23"/>
      <c r="X995" s="23"/>
      <c r="Y995" s="23"/>
      <c r="Z995" s="23"/>
      <c r="AA995" s="28"/>
      <c r="AB995" s="26"/>
      <c r="AC995" s="26"/>
      <c r="AD995" s="28"/>
      <c r="AE995" s="28"/>
      <c r="AF995" s="26"/>
      <c r="AG995" s="26" t="s">
        <v>50</v>
      </c>
      <c r="AH995" s="26">
        <f>SUM(AH992:AH994)</f>
        <v>823661.34499999997</v>
      </c>
      <c r="AI995" s="26"/>
      <c r="AJ995" s="26">
        <f>SUM(AJ992:AJ994)</f>
        <v>205999.99999999997</v>
      </c>
      <c r="AK995" s="26"/>
      <c r="AL995" s="26">
        <f>SUM(AL992:AL994)</f>
        <v>41.2</v>
      </c>
    </row>
    <row r="996" spans="1:39" x14ac:dyDescent="0.35">
      <c r="A996" s="23" t="s">
        <v>3460</v>
      </c>
      <c r="B996" s="24"/>
      <c r="C996" s="23" t="s">
        <v>3461</v>
      </c>
      <c r="D996" s="23" t="s">
        <v>3462</v>
      </c>
      <c r="E996" s="23">
        <v>514</v>
      </c>
      <c r="F996" s="23" t="s">
        <v>3463</v>
      </c>
      <c r="G996" s="24" t="s">
        <v>3464</v>
      </c>
      <c r="H996" s="23" t="s">
        <v>42</v>
      </c>
      <c r="I996" s="23" t="s">
        <v>3465</v>
      </c>
      <c r="J996" s="23">
        <v>18</v>
      </c>
      <c r="K996" s="23">
        <v>1</v>
      </c>
      <c r="L996" s="23">
        <v>76</v>
      </c>
      <c r="M996" s="23" t="s">
        <v>58</v>
      </c>
      <c r="N996" s="25">
        <f>((J996*400)+(K996*100))+L996</f>
        <v>7376</v>
      </c>
      <c r="O996" s="26">
        <v>240</v>
      </c>
      <c r="P996" s="26">
        <f>N996*O996</f>
        <v>1770240</v>
      </c>
      <c r="Q996" s="23"/>
      <c r="R996" s="23"/>
      <c r="S996" s="27"/>
      <c r="T996" s="23"/>
      <c r="U996" s="23"/>
      <c r="V996" s="24"/>
      <c r="W996" s="23"/>
      <c r="X996" s="23"/>
      <c r="Y996" s="23"/>
      <c r="Z996" s="23"/>
      <c r="AA996" s="28"/>
      <c r="AB996" s="26"/>
      <c r="AC996" s="26"/>
      <c r="AD996" s="28"/>
      <c r="AE996" s="28"/>
      <c r="AF996" s="26"/>
      <c r="AG996" s="26">
        <f>AF996+P996</f>
        <v>1770240</v>
      </c>
      <c r="AH996" s="26">
        <f>AG996</f>
        <v>1770240</v>
      </c>
      <c r="AI996" s="26">
        <v>50000000</v>
      </c>
      <c r="AJ996" s="26">
        <f>IF((AI996-AH996) &gt; 1,0,IF((AI996-AH996)&lt;0,AH996-AI996,AI996-AH996))</f>
        <v>0</v>
      </c>
      <c r="AK996" s="26">
        <v>0.01</v>
      </c>
      <c r="AL996" s="26">
        <f>AJ996*(AK996/100)</f>
        <v>0</v>
      </c>
    </row>
    <row r="997" spans="1:39" x14ac:dyDescent="0.35">
      <c r="A997" s="23"/>
      <c r="B997" s="24"/>
      <c r="C997" s="23"/>
      <c r="D997" s="23"/>
      <c r="E997" s="23">
        <v>515</v>
      </c>
      <c r="F997" s="23" t="s">
        <v>3466</v>
      </c>
      <c r="G997" s="24" t="s">
        <v>3467</v>
      </c>
      <c r="H997" s="23" t="s">
        <v>42</v>
      </c>
      <c r="I997" s="23" t="s">
        <v>3468</v>
      </c>
      <c r="J997" s="23">
        <v>4</v>
      </c>
      <c r="K997" s="23">
        <v>0</v>
      </c>
      <c r="L997" s="23">
        <v>10</v>
      </c>
      <c r="M997" s="23" t="s">
        <v>58</v>
      </c>
      <c r="N997" s="25">
        <f>((J997*400)+(K997*100))+L997</f>
        <v>1610</v>
      </c>
      <c r="O997" s="26">
        <v>180</v>
      </c>
      <c r="P997" s="26">
        <f>N997*O997</f>
        <v>289800</v>
      </c>
      <c r="Q997" s="23"/>
      <c r="R997" s="23"/>
      <c r="S997" s="27"/>
      <c r="T997" s="23"/>
      <c r="U997" s="23"/>
      <c r="V997" s="24"/>
      <c r="W997" s="23"/>
      <c r="X997" s="23"/>
      <c r="Y997" s="23"/>
      <c r="Z997" s="23"/>
      <c r="AA997" s="28"/>
      <c r="AB997" s="26"/>
      <c r="AC997" s="26"/>
      <c r="AD997" s="28"/>
      <c r="AE997" s="28"/>
      <c r="AF997" s="26"/>
      <c r="AG997" s="26">
        <f>AF997+P997</f>
        <v>289800</v>
      </c>
      <c r="AH997" s="26">
        <f>AG997</f>
        <v>289800</v>
      </c>
      <c r="AI997" s="26">
        <v>50000000</v>
      </c>
      <c r="AJ997" s="26">
        <f>IF((AI997-AH997) &gt; 1,0,IF((AI997-AH997)&lt;0,AH997-AI997,AI997-AH997))</f>
        <v>0</v>
      </c>
      <c r="AK997" s="26">
        <v>0.01</v>
      </c>
      <c r="AL997" s="26">
        <f>AJ997*(AK997/100)</f>
        <v>0</v>
      </c>
    </row>
    <row r="998" spans="1:39" x14ac:dyDescent="0.35">
      <c r="A998" s="23"/>
      <c r="B998" s="24"/>
      <c r="C998" s="23"/>
      <c r="D998" s="23"/>
      <c r="E998" s="23">
        <v>516</v>
      </c>
      <c r="F998" s="23" t="s">
        <v>3469</v>
      </c>
      <c r="G998" s="24" t="s">
        <v>3470</v>
      </c>
      <c r="H998" s="23" t="s">
        <v>42</v>
      </c>
      <c r="I998" s="23" t="s">
        <v>3471</v>
      </c>
      <c r="J998" s="23">
        <v>0</v>
      </c>
      <c r="K998" s="23">
        <v>1</v>
      </c>
      <c r="L998" s="23">
        <v>86</v>
      </c>
      <c r="M998" s="23" t="s">
        <v>44</v>
      </c>
      <c r="N998" s="25">
        <f>((J998*400)+(K998*100))+L998</f>
        <v>186</v>
      </c>
      <c r="O998" s="26">
        <v>500</v>
      </c>
      <c r="P998" s="26">
        <f>N998*O998</f>
        <v>93000</v>
      </c>
      <c r="Q998" s="23">
        <v>1</v>
      </c>
      <c r="R998" s="23" t="s">
        <v>3460</v>
      </c>
      <c r="S998" s="27"/>
      <c r="T998" s="23" t="s">
        <v>3461</v>
      </c>
      <c r="U998" s="23" t="s">
        <v>3472</v>
      </c>
      <c r="V998" s="24" t="s">
        <v>3473</v>
      </c>
      <c r="W998" s="23" t="s">
        <v>47</v>
      </c>
      <c r="X998" s="23" t="s">
        <v>48</v>
      </c>
      <c r="Y998" s="23" t="s">
        <v>49</v>
      </c>
      <c r="Z998" s="23">
        <v>81</v>
      </c>
      <c r="AA998" s="28">
        <v>100</v>
      </c>
      <c r="AB998" s="26">
        <v>6550</v>
      </c>
      <c r="AC998" s="26">
        <f>Z998*AB998</f>
        <v>530550</v>
      </c>
      <c r="AD998" s="28">
        <v>22</v>
      </c>
      <c r="AE998" s="28">
        <v>34</v>
      </c>
      <c r="AF998" s="26">
        <f>(AC998*(100-AE998))/100</f>
        <v>350163</v>
      </c>
      <c r="AG998" s="26">
        <f>P998+AF998</f>
        <v>443163</v>
      </c>
      <c r="AH998" s="26">
        <f>(AG998*AA998)/100</f>
        <v>443163</v>
      </c>
      <c r="AI998" s="26">
        <v>50000000</v>
      </c>
      <c r="AJ998" s="26">
        <f>IF((AI998-AH998) &gt; 1,0,IF((AI998-AH998)&lt;0,AH998-AI998,AI998-AH998))</f>
        <v>0</v>
      </c>
      <c r="AK998" s="26">
        <v>0.02</v>
      </c>
      <c r="AL998" s="26">
        <f>ROUND(AJ998*(AK998/100),2)</f>
        <v>0</v>
      </c>
    </row>
    <row r="999" spans="1:39" x14ac:dyDescent="0.35">
      <c r="A999" s="23"/>
      <c r="B999" s="24"/>
      <c r="C999" s="23"/>
      <c r="D999" s="23"/>
      <c r="E999" s="23">
        <v>517</v>
      </c>
      <c r="F999" s="23" t="s">
        <v>3474</v>
      </c>
      <c r="G999" s="24" t="s">
        <v>3475</v>
      </c>
      <c r="H999" s="23" t="s">
        <v>42</v>
      </c>
      <c r="I999" s="23" t="s">
        <v>3476</v>
      </c>
      <c r="J999" s="23">
        <v>5</v>
      </c>
      <c r="K999" s="23">
        <v>0</v>
      </c>
      <c r="L999" s="23">
        <v>37</v>
      </c>
      <c r="M999" s="23" t="s">
        <v>58</v>
      </c>
      <c r="N999" s="25">
        <f>((J999*400)+(K999*100))+L999</f>
        <v>2037</v>
      </c>
      <c r="O999" s="26">
        <v>440</v>
      </c>
      <c r="P999" s="26">
        <f>N999*O999</f>
        <v>896280</v>
      </c>
      <c r="Q999" s="23"/>
      <c r="R999" s="23"/>
      <c r="S999" s="27"/>
      <c r="T999" s="23"/>
      <c r="U999" s="23"/>
      <c r="V999" s="24"/>
      <c r="W999" s="23"/>
      <c r="X999" s="23"/>
      <c r="Y999" s="23"/>
      <c r="Z999" s="23"/>
      <c r="AA999" s="28"/>
      <c r="AB999" s="26"/>
      <c r="AC999" s="26"/>
      <c r="AD999" s="28"/>
      <c r="AE999" s="28"/>
      <c r="AF999" s="26"/>
      <c r="AG999" s="26">
        <f>AF999+P999</f>
        <v>896280</v>
      </c>
      <c r="AH999" s="26">
        <f>AG999</f>
        <v>896280</v>
      </c>
      <c r="AI999" s="26">
        <v>50000000</v>
      </c>
      <c r="AJ999" s="26">
        <f>IF((AI999-AH999) &gt; 1,0,IF((AI999-AH999)&lt;0,AH999-AI999,AI999-AH999))</f>
        <v>0</v>
      </c>
      <c r="AK999" s="26">
        <v>0.01</v>
      </c>
      <c r="AL999" s="26">
        <f>AJ999*(AK999/100)</f>
        <v>0</v>
      </c>
    </row>
    <row r="1000" spans="1:39" x14ac:dyDescent="0.35">
      <c r="A1000" s="23"/>
      <c r="B1000" s="24"/>
      <c r="C1000" s="23"/>
      <c r="D1000" s="23"/>
      <c r="E1000" s="23"/>
      <c r="F1000" s="23"/>
      <c r="G1000" s="24"/>
      <c r="H1000" s="23"/>
      <c r="I1000" s="23"/>
      <c r="J1000" s="23"/>
      <c r="K1000" s="23"/>
      <c r="L1000" s="23"/>
      <c r="M1000" s="23"/>
      <c r="N1000" s="25"/>
      <c r="O1000" s="26"/>
      <c r="P1000" s="26"/>
      <c r="Q1000" s="23"/>
      <c r="R1000" s="23"/>
      <c r="S1000" s="27"/>
      <c r="T1000" s="23"/>
      <c r="U1000" s="23"/>
      <c r="V1000" s="24"/>
      <c r="W1000" s="23"/>
      <c r="X1000" s="23"/>
      <c r="Y1000" s="23"/>
      <c r="Z1000" s="23"/>
      <c r="AA1000" s="28"/>
      <c r="AB1000" s="26"/>
      <c r="AC1000" s="26"/>
      <c r="AD1000" s="28"/>
      <c r="AE1000" s="28"/>
      <c r="AF1000" s="26"/>
      <c r="AG1000" s="26" t="s">
        <v>50</v>
      </c>
      <c r="AH1000" s="26">
        <f>SUM(AH996:AH999)</f>
        <v>3399483</v>
      </c>
      <c r="AI1000" s="26"/>
      <c r="AJ1000" s="26">
        <f>SUM(AJ996:AJ999)</f>
        <v>0</v>
      </c>
      <c r="AK1000" s="26"/>
      <c r="AL1000" s="26">
        <f>SUM(AL996:AL999)</f>
        <v>0</v>
      </c>
    </row>
    <row r="1001" spans="1:39" x14ac:dyDescent="0.35">
      <c r="A1001" s="23" t="s">
        <v>3477</v>
      </c>
      <c r="B1001" s="24" t="s">
        <v>3478</v>
      </c>
      <c r="C1001" s="23" t="s">
        <v>3479</v>
      </c>
      <c r="D1001" s="23" t="s">
        <v>3480</v>
      </c>
      <c r="E1001" s="23">
        <v>518</v>
      </c>
      <c r="F1001" s="23" t="s">
        <v>3481</v>
      </c>
      <c r="G1001" s="24" t="s">
        <v>3482</v>
      </c>
      <c r="H1001" s="23" t="s">
        <v>42</v>
      </c>
      <c r="I1001" s="23" t="s">
        <v>3483</v>
      </c>
      <c r="J1001" s="23">
        <v>3</v>
      </c>
      <c r="K1001" s="23">
        <v>3</v>
      </c>
      <c r="L1001" s="23">
        <v>6.8</v>
      </c>
      <c r="M1001" s="23" t="s">
        <v>58</v>
      </c>
      <c r="N1001" s="25">
        <f>((J1001*400)+(K1001*100))+L1001</f>
        <v>1506.8</v>
      </c>
      <c r="O1001" s="26">
        <v>280</v>
      </c>
      <c r="P1001" s="26">
        <f>N1001*O1001</f>
        <v>421904</v>
      </c>
      <c r="Q1001" s="23"/>
      <c r="R1001" s="23"/>
      <c r="S1001" s="27"/>
      <c r="T1001" s="23"/>
      <c r="U1001" s="23"/>
      <c r="V1001" s="24"/>
      <c r="W1001" s="23"/>
      <c r="X1001" s="23"/>
      <c r="Y1001" s="23"/>
      <c r="Z1001" s="23"/>
      <c r="AA1001" s="28"/>
      <c r="AB1001" s="26"/>
      <c r="AC1001" s="26"/>
      <c r="AD1001" s="28"/>
      <c r="AE1001" s="28"/>
      <c r="AF1001" s="26"/>
      <c r="AG1001" s="26">
        <f>AF1001+P1001</f>
        <v>421904</v>
      </c>
      <c r="AH1001" s="26">
        <f>AG1001</f>
        <v>421904</v>
      </c>
      <c r="AI1001" s="26">
        <v>50000000</v>
      </c>
      <c r="AJ1001" s="26">
        <f>IF((AI1001-AH1001) &gt; 1,0,IF((AI1001-AH1001)&lt;0,AH1001-AI1001,AI1001-AH1001))</f>
        <v>0</v>
      </c>
      <c r="AK1001" s="26">
        <v>0.01</v>
      </c>
      <c r="AL1001" s="26">
        <f>AJ1001*(AK1001/100)</f>
        <v>0</v>
      </c>
    </row>
    <row r="1002" spans="1:39" x14ac:dyDescent="0.35">
      <c r="A1002" s="23"/>
      <c r="B1002" s="24"/>
      <c r="C1002" s="23"/>
      <c r="D1002" s="23"/>
      <c r="E1002" s="23"/>
      <c r="F1002" s="23"/>
      <c r="G1002" s="24"/>
      <c r="H1002" s="23"/>
      <c r="I1002" s="23"/>
      <c r="J1002" s="23"/>
      <c r="K1002" s="23"/>
      <c r="L1002" s="23"/>
      <c r="M1002" s="23"/>
      <c r="N1002" s="25"/>
      <c r="O1002" s="26"/>
      <c r="P1002" s="26"/>
      <c r="Q1002" s="23"/>
      <c r="R1002" s="23"/>
      <c r="S1002" s="27"/>
      <c r="T1002" s="23"/>
      <c r="U1002" s="23"/>
      <c r="V1002" s="24"/>
      <c r="W1002" s="23"/>
      <c r="X1002" s="23"/>
      <c r="Y1002" s="23"/>
      <c r="Z1002" s="23"/>
      <c r="AA1002" s="28"/>
      <c r="AB1002" s="26"/>
      <c r="AC1002" s="26"/>
      <c r="AD1002" s="28"/>
      <c r="AE1002" s="28"/>
      <c r="AF1002" s="26"/>
      <c r="AG1002" s="26" t="s">
        <v>50</v>
      </c>
      <c r="AH1002" s="26">
        <f>AH1001</f>
        <v>421904</v>
      </c>
      <c r="AI1002" s="26"/>
      <c r="AJ1002" s="26">
        <f>AJ1001</f>
        <v>0</v>
      </c>
      <c r="AK1002" s="26"/>
      <c r="AL1002" s="26">
        <f>AL1001</f>
        <v>0</v>
      </c>
    </row>
    <row r="1003" spans="1:39" x14ac:dyDescent="0.35">
      <c r="A1003" s="23" t="s">
        <v>3484</v>
      </c>
      <c r="B1003" s="24" t="s">
        <v>3485</v>
      </c>
      <c r="C1003" s="23" t="s">
        <v>3486</v>
      </c>
      <c r="D1003" s="23" t="s">
        <v>3487</v>
      </c>
      <c r="E1003" s="23">
        <v>519</v>
      </c>
      <c r="F1003" s="23" t="s">
        <v>3488</v>
      </c>
      <c r="G1003" s="24" t="s">
        <v>3489</v>
      </c>
      <c r="H1003" s="23" t="s">
        <v>42</v>
      </c>
      <c r="I1003" s="23" t="s">
        <v>3490</v>
      </c>
      <c r="J1003" s="23">
        <v>3</v>
      </c>
      <c r="K1003" s="23">
        <v>2</v>
      </c>
      <c r="L1003" s="23">
        <v>31</v>
      </c>
      <c r="M1003" s="23" t="s">
        <v>58</v>
      </c>
      <c r="N1003" s="25">
        <f>((J1003*400)+(K1003*100))+L1003</f>
        <v>1431</v>
      </c>
      <c r="O1003" s="26">
        <v>180</v>
      </c>
      <c r="P1003" s="26">
        <f>N1003*O1003</f>
        <v>257580</v>
      </c>
      <c r="Q1003" s="23"/>
      <c r="R1003" s="23"/>
      <c r="S1003" s="27"/>
      <c r="T1003" s="23"/>
      <c r="U1003" s="23"/>
      <c r="V1003" s="24"/>
      <c r="W1003" s="23"/>
      <c r="X1003" s="23"/>
      <c r="Y1003" s="23"/>
      <c r="Z1003" s="23"/>
      <c r="AA1003" s="28"/>
      <c r="AB1003" s="26"/>
      <c r="AC1003" s="26"/>
      <c r="AD1003" s="28"/>
      <c r="AE1003" s="28"/>
      <c r="AF1003" s="26"/>
      <c r="AG1003" s="26">
        <f>AF1003+P1003</f>
        <v>257580</v>
      </c>
      <c r="AH1003" s="26">
        <f>AG1003</f>
        <v>257580</v>
      </c>
      <c r="AI1003" s="26">
        <v>50000000</v>
      </c>
      <c r="AJ1003" s="26">
        <f>IF((AI1003-AH1003) &gt; 1,0,IF((AI1003-AH1003)&lt;0,AH1003-AI1003,AI1003-AH1003))</f>
        <v>0</v>
      </c>
      <c r="AK1003" s="26">
        <v>0.01</v>
      </c>
      <c r="AL1003" s="26">
        <f>AJ1003*(AK1003/100)</f>
        <v>0</v>
      </c>
    </row>
    <row r="1004" spans="1:39" x14ac:dyDescent="0.35">
      <c r="A1004" s="23"/>
      <c r="B1004" s="24"/>
      <c r="C1004" s="23"/>
      <c r="D1004" s="23"/>
      <c r="E1004" s="23">
        <v>520</v>
      </c>
      <c r="F1004" s="23" t="s">
        <v>3491</v>
      </c>
      <c r="G1004" s="24" t="s">
        <v>3492</v>
      </c>
      <c r="H1004" s="23" t="s">
        <v>42</v>
      </c>
      <c r="I1004" s="23" t="s">
        <v>3493</v>
      </c>
      <c r="J1004" s="23">
        <v>19</v>
      </c>
      <c r="K1004" s="23">
        <v>1</v>
      </c>
      <c r="L1004" s="23">
        <v>97</v>
      </c>
      <c r="M1004" s="23" t="s">
        <v>58</v>
      </c>
      <c r="N1004" s="25">
        <f>((J1004*400)+(K1004*100))+L1004</f>
        <v>7797</v>
      </c>
      <c r="O1004" s="26">
        <v>180</v>
      </c>
      <c r="P1004" s="26">
        <f>N1004*O1004</f>
        <v>1403460</v>
      </c>
      <c r="Q1004" s="23"/>
      <c r="R1004" s="23"/>
      <c r="S1004" s="27"/>
      <c r="T1004" s="23"/>
      <c r="U1004" s="23"/>
      <c r="V1004" s="24"/>
      <c r="W1004" s="23"/>
      <c r="X1004" s="23"/>
      <c r="Y1004" s="23"/>
      <c r="Z1004" s="23"/>
      <c r="AA1004" s="28"/>
      <c r="AB1004" s="26"/>
      <c r="AC1004" s="26"/>
      <c r="AD1004" s="28"/>
      <c r="AE1004" s="28"/>
      <c r="AF1004" s="26"/>
      <c r="AG1004" s="26">
        <f>AF1004+P1004</f>
        <v>1403460</v>
      </c>
      <c r="AH1004" s="26">
        <f>AG1004</f>
        <v>1403460</v>
      </c>
      <c r="AI1004" s="26">
        <v>50000000</v>
      </c>
      <c r="AJ1004" s="26">
        <f>IF((AI1004-AH1004) &gt; 1,0,IF((AI1004-AH1004)&lt;0,AH1004-AI1004,AI1004-AH1004))</f>
        <v>0</v>
      </c>
      <c r="AK1004" s="26">
        <v>0.01</v>
      </c>
      <c r="AL1004" s="26">
        <f>AJ1004*(AK1004/100)</f>
        <v>0</v>
      </c>
    </row>
    <row r="1005" spans="1:39" x14ac:dyDescent="0.35">
      <c r="A1005" s="23"/>
      <c r="B1005" s="24"/>
      <c r="C1005" s="23"/>
      <c r="D1005" s="23"/>
      <c r="E1005" s="23"/>
      <c r="F1005" s="23"/>
      <c r="G1005" s="24"/>
      <c r="H1005" s="23"/>
      <c r="I1005" s="23"/>
      <c r="J1005" s="23"/>
      <c r="K1005" s="23"/>
      <c r="L1005" s="23"/>
      <c r="M1005" s="23"/>
      <c r="N1005" s="25"/>
      <c r="O1005" s="26"/>
      <c r="P1005" s="26"/>
      <c r="Q1005" s="23"/>
      <c r="R1005" s="23"/>
      <c r="S1005" s="27"/>
      <c r="T1005" s="23"/>
      <c r="U1005" s="23"/>
      <c r="V1005" s="24"/>
      <c r="W1005" s="23"/>
      <c r="X1005" s="23"/>
      <c r="Y1005" s="23"/>
      <c r="Z1005" s="23"/>
      <c r="AA1005" s="28"/>
      <c r="AB1005" s="26"/>
      <c r="AC1005" s="26"/>
      <c r="AD1005" s="28"/>
      <c r="AE1005" s="28"/>
      <c r="AF1005" s="26"/>
      <c r="AG1005" s="26" t="s">
        <v>50</v>
      </c>
      <c r="AH1005" s="26">
        <f>SUM(AH1003:AH1004)</f>
        <v>1661040</v>
      </c>
      <c r="AI1005" s="26"/>
      <c r="AJ1005" s="26">
        <f>SUM(AJ1003:AJ1004)</f>
        <v>0</v>
      </c>
      <c r="AK1005" s="26"/>
      <c r="AL1005" s="26">
        <f>SUM(AL1003:AL1004)</f>
        <v>0</v>
      </c>
    </row>
    <row r="1006" spans="1:39" x14ac:dyDescent="0.35">
      <c r="A1006" s="23" t="s">
        <v>3494</v>
      </c>
      <c r="B1006" s="24" t="s">
        <v>3495</v>
      </c>
      <c r="C1006" s="23" t="s">
        <v>3496</v>
      </c>
      <c r="D1006" s="23" t="s">
        <v>3497</v>
      </c>
      <c r="E1006" s="23">
        <v>521</v>
      </c>
      <c r="F1006" s="23" t="s">
        <v>3498</v>
      </c>
      <c r="G1006" s="24" t="s">
        <v>3499</v>
      </c>
      <c r="H1006" s="23" t="s">
        <v>42</v>
      </c>
      <c r="I1006" s="23" t="s">
        <v>3500</v>
      </c>
      <c r="J1006" s="23">
        <v>6</v>
      </c>
      <c r="K1006" s="23">
        <v>0</v>
      </c>
      <c r="L1006" s="23">
        <v>42</v>
      </c>
      <c r="M1006" s="23" t="s">
        <v>58</v>
      </c>
      <c r="N1006" s="25">
        <f>((J1006*400)+(K1006*100))+L1006</f>
        <v>2442</v>
      </c>
      <c r="O1006" s="26">
        <v>390</v>
      </c>
      <c r="P1006" s="26">
        <f>N1006*O1006</f>
        <v>952380</v>
      </c>
      <c r="Q1006" s="23"/>
      <c r="R1006" s="23"/>
      <c r="S1006" s="27"/>
      <c r="T1006" s="23"/>
      <c r="U1006" s="23"/>
      <c r="V1006" s="24"/>
      <c r="W1006" s="23"/>
      <c r="X1006" s="23"/>
      <c r="Y1006" s="23"/>
      <c r="Z1006" s="23"/>
      <c r="AA1006" s="28"/>
      <c r="AB1006" s="26"/>
      <c r="AC1006" s="26"/>
      <c r="AD1006" s="28"/>
      <c r="AE1006" s="28"/>
      <c r="AF1006" s="26"/>
      <c r="AG1006" s="26">
        <f>AF1006+P1006</f>
        <v>952380</v>
      </c>
      <c r="AH1006" s="26">
        <f>AG1006</f>
        <v>952380</v>
      </c>
      <c r="AI1006" s="26">
        <v>50000000</v>
      </c>
      <c r="AJ1006" s="26">
        <f>IF((AI1006-AH1006) &gt; 1,0,IF((AI1006-AH1006)&lt;0,AH1006-AI1006,AI1006-AH1006))</f>
        <v>0</v>
      </c>
      <c r="AK1006" s="26">
        <v>0.01</v>
      </c>
      <c r="AL1006" s="26">
        <f>AJ1006*(AK1006/100)</f>
        <v>0</v>
      </c>
    </row>
    <row r="1007" spans="1:39" x14ac:dyDescent="0.35">
      <c r="A1007" s="23"/>
      <c r="B1007" s="24"/>
      <c r="C1007" s="23"/>
      <c r="D1007" s="23"/>
      <c r="E1007" s="23">
        <v>522</v>
      </c>
      <c r="F1007" s="23" t="s">
        <v>3501</v>
      </c>
      <c r="G1007" s="24" t="s">
        <v>3502</v>
      </c>
      <c r="H1007" s="23" t="s">
        <v>42</v>
      </c>
      <c r="I1007" s="23" t="s">
        <v>3503</v>
      </c>
      <c r="J1007" s="23">
        <v>3</v>
      </c>
      <c r="K1007" s="23">
        <v>1</v>
      </c>
      <c r="L1007" s="23">
        <v>55</v>
      </c>
      <c r="M1007" s="23" t="s">
        <v>58</v>
      </c>
      <c r="N1007" s="25">
        <f>((J1007*400)+(K1007*100))+L1007</f>
        <v>1355</v>
      </c>
      <c r="O1007" s="26">
        <v>180</v>
      </c>
      <c r="P1007" s="26">
        <f>N1007*O1007</f>
        <v>243900</v>
      </c>
      <c r="Q1007" s="23"/>
      <c r="R1007" s="23"/>
      <c r="S1007" s="27"/>
      <c r="T1007" s="23"/>
      <c r="U1007" s="23"/>
      <c r="V1007" s="24"/>
      <c r="W1007" s="23"/>
      <c r="X1007" s="23"/>
      <c r="Y1007" s="23"/>
      <c r="Z1007" s="23"/>
      <c r="AA1007" s="28"/>
      <c r="AB1007" s="26"/>
      <c r="AC1007" s="26"/>
      <c r="AD1007" s="28"/>
      <c r="AE1007" s="28"/>
      <c r="AF1007" s="26"/>
      <c r="AG1007" s="26">
        <f>AF1007+P1007</f>
        <v>243900</v>
      </c>
      <c r="AH1007" s="26">
        <f>AG1007</f>
        <v>243900</v>
      </c>
      <c r="AI1007" s="26">
        <v>50000000</v>
      </c>
      <c r="AJ1007" s="26">
        <f>IF((AI1007-AH1007) &gt; 1,0,IF((AI1007-AH1007)&lt;0,AH1007-AI1007,AI1007-AH1007))</f>
        <v>0</v>
      </c>
      <c r="AK1007" s="26">
        <v>0.01</v>
      </c>
      <c r="AL1007" s="26">
        <f>AJ1007*(AK1007/100)</f>
        <v>0</v>
      </c>
    </row>
    <row r="1008" spans="1:39" x14ac:dyDescent="0.35">
      <c r="A1008" s="23"/>
      <c r="B1008" s="24"/>
      <c r="C1008" s="23"/>
      <c r="D1008" s="23"/>
      <c r="E1008" s="23"/>
      <c r="F1008" s="23"/>
      <c r="G1008" s="24"/>
      <c r="H1008" s="23"/>
      <c r="I1008" s="23"/>
      <c r="J1008" s="23"/>
      <c r="K1008" s="23"/>
      <c r="L1008" s="23"/>
      <c r="M1008" s="23"/>
      <c r="N1008" s="25"/>
      <c r="O1008" s="26"/>
      <c r="P1008" s="26"/>
      <c r="Q1008" s="23"/>
      <c r="R1008" s="23"/>
      <c r="S1008" s="27"/>
      <c r="T1008" s="23"/>
      <c r="U1008" s="23"/>
      <c r="V1008" s="24"/>
      <c r="W1008" s="23"/>
      <c r="X1008" s="23"/>
      <c r="Y1008" s="23"/>
      <c r="Z1008" s="23"/>
      <c r="AA1008" s="28"/>
      <c r="AB1008" s="26"/>
      <c r="AC1008" s="26"/>
      <c r="AD1008" s="28"/>
      <c r="AE1008" s="28"/>
      <c r="AF1008" s="26"/>
      <c r="AG1008" s="26" t="s">
        <v>50</v>
      </c>
      <c r="AH1008" s="26">
        <f>SUM(AH1006:AH1007)</f>
        <v>1196280</v>
      </c>
      <c r="AI1008" s="26"/>
      <c r="AJ1008" s="26">
        <f>SUM(AJ1006:AJ1007)</f>
        <v>0</v>
      </c>
      <c r="AK1008" s="26"/>
      <c r="AL1008" s="26">
        <f>SUM(AL1006:AL1007)</f>
        <v>0</v>
      </c>
    </row>
    <row r="1009" spans="1:39" x14ac:dyDescent="0.35">
      <c r="A1009" s="23" t="s">
        <v>3038</v>
      </c>
      <c r="B1009" s="24" t="s">
        <v>3039</v>
      </c>
      <c r="C1009" s="23" t="s">
        <v>3040</v>
      </c>
      <c r="D1009" s="23" t="s">
        <v>3504</v>
      </c>
      <c r="E1009" s="23">
        <v>523</v>
      </c>
      <c r="F1009" s="23" t="s">
        <v>3505</v>
      </c>
      <c r="G1009" s="24" t="s">
        <v>3506</v>
      </c>
      <c r="H1009" s="23" t="s">
        <v>42</v>
      </c>
      <c r="I1009" s="23" t="s">
        <v>3507</v>
      </c>
      <c r="J1009" s="23">
        <v>0</v>
      </c>
      <c r="K1009" s="23">
        <v>2</v>
      </c>
      <c r="L1009" s="23">
        <v>39</v>
      </c>
      <c r="M1009" s="23" t="s">
        <v>58</v>
      </c>
      <c r="N1009" s="25">
        <f>((J1009*400)+(K1009*100))+L1009</f>
        <v>239</v>
      </c>
      <c r="O1009" s="26">
        <v>500</v>
      </c>
      <c r="P1009" s="26">
        <f>N1009*O1009</f>
        <v>119500</v>
      </c>
      <c r="Q1009" s="23"/>
      <c r="R1009" s="23"/>
      <c r="S1009" s="27"/>
      <c r="T1009" s="23"/>
      <c r="U1009" s="23"/>
      <c r="V1009" s="24"/>
      <c r="W1009" s="23"/>
      <c r="X1009" s="23"/>
      <c r="Y1009" s="23"/>
      <c r="Z1009" s="23"/>
      <c r="AA1009" s="28"/>
      <c r="AB1009" s="26"/>
      <c r="AC1009" s="26"/>
      <c r="AD1009" s="28"/>
      <c r="AE1009" s="28"/>
      <c r="AF1009" s="26"/>
      <c r="AG1009" s="26">
        <f>AF1009+P1009</f>
        <v>119500</v>
      </c>
      <c r="AH1009" s="26">
        <f>AG1009</f>
        <v>119500</v>
      </c>
      <c r="AI1009" s="26">
        <v>50000000</v>
      </c>
      <c r="AJ1009" s="26">
        <f>IF((AI1009-AH1009) &gt; 1,0,IF((AI1009-AH1009)&lt;0,AH1009-AI1009,AI1009-AH1009))</f>
        <v>0</v>
      </c>
      <c r="AK1009" s="26">
        <v>0.01</v>
      </c>
      <c r="AL1009" s="26">
        <f>AJ1009*(AK1009/100)</f>
        <v>0</v>
      </c>
    </row>
    <row r="1010" spans="1:39" x14ac:dyDescent="0.35">
      <c r="A1010" s="23"/>
      <c r="B1010" s="24"/>
      <c r="C1010" s="23"/>
      <c r="D1010" s="23"/>
      <c r="E1010" s="23">
        <v>524</v>
      </c>
      <c r="F1010" s="23" t="s">
        <v>3508</v>
      </c>
      <c r="G1010" s="24" t="s">
        <v>3509</v>
      </c>
      <c r="H1010" s="23" t="s">
        <v>42</v>
      </c>
      <c r="I1010" s="23" t="s">
        <v>3510</v>
      </c>
      <c r="J1010" s="23">
        <v>2</v>
      </c>
      <c r="K1010" s="23">
        <v>2</v>
      </c>
      <c r="L1010" s="23">
        <v>64.599999999999994</v>
      </c>
      <c r="M1010" s="23" t="s">
        <v>58</v>
      </c>
      <c r="N1010" s="25">
        <f>((J1010*400)+(K1010*100))+L1010</f>
        <v>1064.5999999999999</v>
      </c>
      <c r="O1010" s="26">
        <v>340</v>
      </c>
      <c r="P1010" s="26">
        <f>N1010*O1010</f>
        <v>361963.99999999994</v>
      </c>
      <c r="Q1010" s="23"/>
      <c r="R1010" s="23"/>
      <c r="S1010" s="27"/>
      <c r="T1010" s="23"/>
      <c r="U1010" s="23"/>
      <c r="V1010" s="24"/>
      <c r="W1010" s="23"/>
      <c r="X1010" s="23"/>
      <c r="Y1010" s="23"/>
      <c r="Z1010" s="23"/>
      <c r="AA1010" s="28"/>
      <c r="AB1010" s="26"/>
      <c r="AC1010" s="26"/>
      <c r="AD1010" s="28"/>
      <c r="AE1010" s="28"/>
      <c r="AF1010" s="26"/>
      <c r="AG1010" s="26">
        <f>AF1010+P1010</f>
        <v>361963.99999999994</v>
      </c>
      <c r="AH1010" s="26">
        <f>AG1010</f>
        <v>361963.99999999994</v>
      </c>
      <c r="AI1010" s="26">
        <v>50000000</v>
      </c>
      <c r="AJ1010" s="26">
        <f>IF((AI1010-AH1010) &gt; 1,0,IF((AI1010-AH1010)&lt;0,AH1010-AI1010,AI1010-AH1010))</f>
        <v>0</v>
      </c>
      <c r="AK1010" s="26">
        <v>0.01</v>
      </c>
      <c r="AL1010" s="26">
        <f>AJ1010*(AK1010/100)</f>
        <v>0</v>
      </c>
    </row>
    <row r="1011" spans="1:39" x14ac:dyDescent="0.35">
      <c r="A1011" s="23"/>
      <c r="B1011" s="24"/>
      <c r="C1011" s="23"/>
      <c r="D1011" s="23"/>
      <c r="E1011" s="23"/>
      <c r="F1011" s="23"/>
      <c r="G1011" s="24"/>
      <c r="H1011" s="23"/>
      <c r="I1011" s="23"/>
      <c r="J1011" s="23"/>
      <c r="K1011" s="23"/>
      <c r="L1011" s="23"/>
      <c r="M1011" s="23"/>
      <c r="N1011" s="25"/>
      <c r="O1011" s="26"/>
      <c r="P1011" s="26"/>
      <c r="Q1011" s="23"/>
      <c r="R1011" s="23"/>
      <c r="S1011" s="27"/>
      <c r="T1011" s="23"/>
      <c r="U1011" s="23"/>
      <c r="V1011" s="24"/>
      <c r="W1011" s="23"/>
      <c r="X1011" s="23"/>
      <c r="Y1011" s="23"/>
      <c r="Z1011" s="23"/>
      <c r="AA1011" s="28"/>
      <c r="AB1011" s="26"/>
      <c r="AC1011" s="26"/>
      <c r="AD1011" s="28"/>
      <c r="AE1011" s="28"/>
      <c r="AF1011" s="26"/>
      <c r="AG1011" s="26" t="s">
        <v>50</v>
      </c>
      <c r="AH1011" s="26">
        <f>SUM(AH1009:AH1010)</f>
        <v>481463.99999999994</v>
      </c>
      <c r="AI1011" s="26"/>
      <c r="AJ1011" s="26">
        <f>SUM(AJ1009:AJ1010)</f>
        <v>0</v>
      </c>
      <c r="AK1011" s="26"/>
      <c r="AL1011" s="26">
        <f>SUM(AL1009:AL1010)</f>
        <v>0</v>
      </c>
    </row>
    <row r="1012" spans="1:39" x14ac:dyDescent="0.35">
      <c r="A1012" s="23" t="s">
        <v>3511</v>
      </c>
      <c r="B1012" s="24" t="s">
        <v>3512</v>
      </c>
      <c r="C1012" s="23" t="s">
        <v>3513</v>
      </c>
      <c r="D1012" s="23" t="s">
        <v>3514</v>
      </c>
      <c r="E1012" s="23">
        <v>525</v>
      </c>
      <c r="F1012" s="23" t="s">
        <v>3515</v>
      </c>
      <c r="G1012" s="24" t="s">
        <v>3516</v>
      </c>
      <c r="H1012" s="23" t="s">
        <v>42</v>
      </c>
      <c r="I1012" s="23" t="s">
        <v>3517</v>
      </c>
      <c r="J1012" s="23">
        <v>0</v>
      </c>
      <c r="K1012" s="23">
        <v>1</v>
      </c>
      <c r="L1012" s="23">
        <v>26</v>
      </c>
      <c r="M1012" s="23" t="s">
        <v>44</v>
      </c>
      <c r="N1012" s="25">
        <f>((J1012*400)+(K1012*100))+L1012</f>
        <v>126</v>
      </c>
      <c r="O1012" s="26">
        <v>1750</v>
      </c>
      <c r="P1012" s="26">
        <f>N1012*O1012</f>
        <v>220500</v>
      </c>
      <c r="Q1012" s="23">
        <v>1</v>
      </c>
      <c r="R1012" s="23" t="s">
        <v>3511</v>
      </c>
      <c r="S1012" s="27" t="s">
        <v>3512</v>
      </c>
      <c r="T1012" s="23" t="s">
        <v>3513</v>
      </c>
      <c r="U1012" s="23" t="s">
        <v>3518</v>
      </c>
      <c r="V1012" s="24" t="s">
        <v>3519</v>
      </c>
      <c r="W1012" s="23" t="s">
        <v>47</v>
      </c>
      <c r="X1012" s="23" t="s">
        <v>206</v>
      </c>
      <c r="Y1012" s="23" t="s">
        <v>49</v>
      </c>
      <c r="Z1012" s="23">
        <v>81</v>
      </c>
      <c r="AA1012" s="28">
        <v>100</v>
      </c>
      <c r="AB1012" s="26">
        <v>6550</v>
      </c>
      <c r="AC1012" s="26">
        <f>Z1012*AB1012</f>
        <v>530550</v>
      </c>
      <c r="AD1012" s="28">
        <v>22</v>
      </c>
      <c r="AE1012" s="28">
        <v>85</v>
      </c>
      <c r="AF1012" s="26">
        <f>(AC1012*(100-AE1012))/100</f>
        <v>79582.5</v>
      </c>
      <c r="AG1012" s="26">
        <f>P1012+AF1012</f>
        <v>300082.5</v>
      </c>
      <c r="AH1012" s="26">
        <f>(AG1012*AA1012)/100</f>
        <v>300082.5</v>
      </c>
      <c r="AI1012" s="26">
        <v>50000000</v>
      </c>
      <c r="AJ1012" s="26">
        <f>IF((AI1012-AH1012) &gt; 1,0,IF((AI1012-AH1012)&lt;0,AH1012-AI1012,AI1012-AH1012))</f>
        <v>0</v>
      </c>
      <c r="AK1012" s="26">
        <v>0.02</v>
      </c>
      <c r="AL1012" s="26">
        <f>ROUND(AJ1012*(AK1012/100),2)</f>
        <v>0</v>
      </c>
    </row>
    <row r="1013" spans="1:39" x14ac:dyDescent="0.35">
      <c r="A1013" s="23"/>
      <c r="B1013" s="24"/>
      <c r="C1013" s="23"/>
      <c r="D1013" s="23"/>
      <c r="E1013" s="23"/>
      <c r="F1013" s="23"/>
      <c r="G1013" s="24"/>
      <c r="H1013" s="23"/>
      <c r="I1013" s="23"/>
      <c r="J1013" s="23"/>
      <c r="K1013" s="23"/>
      <c r="L1013" s="23"/>
      <c r="M1013" s="23"/>
      <c r="N1013" s="25"/>
      <c r="O1013" s="26"/>
      <c r="P1013" s="26"/>
      <c r="Q1013" s="23"/>
      <c r="R1013" s="23"/>
      <c r="S1013" s="27"/>
      <c r="T1013" s="23"/>
      <c r="U1013" s="23"/>
      <c r="V1013" s="24"/>
      <c r="W1013" s="23"/>
      <c r="X1013" s="23"/>
      <c r="Y1013" s="23"/>
      <c r="Z1013" s="23"/>
      <c r="AA1013" s="28"/>
      <c r="AB1013" s="26"/>
      <c r="AC1013" s="26"/>
      <c r="AD1013" s="28"/>
      <c r="AE1013" s="28"/>
      <c r="AF1013" s="26"/>
      <c r="AG1013" s="26" t="s">
        <v>50</v>
      </c>
      <c r="AH1013" s="26">
        <f>AH1012</f>
        <v>300082.5</v>
      </c>
      <c r="AI1013" s="26"/>
      <c r="AJ1013" s="26">
        <f>AJ1012</f>
        <v>0</v>
      </c>
      <c r="AK1013" s="26"/>
      <c r="AL1013" s="26">
        <f>AL1012</f>
        <v>0</v>
      </c>
    </row>
    <row r="1014" spans="1:39" x14ac:dyDescent="0.35">
      <c r="A1014" s="23" t="s">
        <v>3520</v>
      </c>
      <c r="B1014" s="24" t="s">
        <v>3521</v>
      </c>
      <c r="C1014" s="23" t="s">
        <v>3522</v>
      </c>
      <c r="D1014" s="23" t="s">
        <v>3523</v>
      </c>
      <c r="E1014" s="23">
        <v>526</v>
      </c>
      <c r="F1014" s="23" t="s">
        <v>3524</v>
      </c>
      <c r="G1014" s="24" t="s">
        <v>3525</v>
      </c>
      <c r="H1014" s="23" t="s">
        <v>42</v>
      </c>
      <c r="I1014" s="23" t="s">
        <v>3526</v>
      </c>
      <c r="J1014" s="23">
        <v>12</v>
      </c>
      <c r="K1014" s="23">
        <v>1</v>
      </c>
      <c r="L1014" s="23">
        <v>33</v>
      </c>
      <c r="M1014" s="23" t="s">
        <v>58</v>
      </c>
      <c r="N1014" s="25">
        <f>((J1014*400)+(K1014*100))+L1014</f>
        <v>4933</v>
      </c>
      <c r="O1014" s="26">
        <v>340</v>
      </c>
      <c r="P1014" s="26">
        <f>N1014*O1014</f>
        <v>1677220</v>
      </c>
      <c r="Q1014" s="23"/>
      <c r="R1014" s="23"/>
      <c r="S1014" s="27"/>
      <c r="T1014" s="23"/>
      <c r="U1014" s="23"/>
      <c r="V1014" s="24"/>
      <c r="W1014" s="23"/>
      <c r="X1014" s="23"/>
      <c r="Y1014" s="23"/>
      <c r="Z1014" s="23"/>
      <c r="AA1014" s="28"/>
      <c r="AB1014" s="26"/>
      <c r="AC1014" s="26"/>
      <c r="AD1014" s="28"/>
      <c r="AE1014" s="28"/>
      <c r="AF1014" s="26"/>
      <c r="AG1014" s="26">
        <f>AF1014+P1014</f>
        <v>1677220</v>
      </c>
      <c r="AH1014" s="26">
        <f>AG1014</f>
        <v>1677220</v>
      </c>
      <c r="AI1014" s="26">
        <v>50000000</v>
      </c>
      <c r="AJ1014" s="26">
        <f>IF((AI1014-AH1014) &gt; 1,0,IF((AI1014-AH1014)&lt;0,AH1014-AI1014,AI1014-AH1014))</f>
        <v>0</v>
      </c>
      <c r="AK1014" s="26">
        <v>0.01</v>
      </c>
      <c r="AL1014" s="26">
        <f>AJ1014*(AK1014/100)</f>
        <v>0</v>
      </c>
    </row>
    <row r="1015" spans="1:39" x14ac:dyDescent="0.35">
      <c r="A1015" s="23"/>
      <c r="B1015" s="24"/>
      <c r="C1015" s="23"/>
      <c r="D1015" s="23"/>
      <c r="E1015" s="23"/>
      <c r="F1015" s="23"/>
      <c r="G1015" s="24"/>
      <c r="H1015" s="23"/>
      <c r="I1015" s="23"/>
      <c r="J1015" s="23"/>
      <c r="K1015" s="23"/>
      <c r="L1015" s="23"/>
      <c r="M1015" s="23"/>
      <c r="N1015" s="25"/>
      <c r="O1015" s="26"/>
      <c r="P1015" s="26"/>
      <c r="Q1015" s="23"/>
      <c r="R1015" s="23"/>
      <c r="S1015" s="27"/>
      <c r="T1015" s="23"/>
      <c r="U1015" s="23"/>
      <c r="V1015" s="24"/>
      <c r="W1015" s="23"/>
      <c r="X1015" s="23"/>
      <c r="Y1015" s="23"/>
      <c r="Z1015" s="23"/>
      <c r="AA1015" s="28"/>
      <c r="AB1015" s="26"/>
      <c r="AC1015" s="26"/>
      <c r="AD1015" s="28"/>
      <c r="AE1015" s="28"/>
      <c r="AF1015" s="26"/>
      <c r="AG1015" s="26" t="s">
        <v>50</v>
      </c>
      <c r="AH1015" s="26">
        <f>AH1014</f>
        <v>1677220</v>
      </c>
      <c r="AI1015" s="26"/>
      <c r="AJ1015" s="26">
        <f>AJ1014</f>
        <v>0</v>
      </c>
      <c r="AK1015" s="26"/>
      <c r="AL1015" s="26">
        <f>AL1014</f>
        <v>0</v>
      </c>
    </row>
    <row r="1016" spans="1:39" x14ac:dyDescent="0.35">
      <c r="A1016" s="23" t="s">
        <v>3527</v>
      </c>
      <c r="B1016" s="24" t="s">
        <v>3528</v>
      </c>
      <c r="C1016" s="23" t="s">
        <v>3529</v>
      </c>
      <c r="D1016" s="23" t="s">
        <v>3530</v>
      </c>
      <c r="E1016" s="23">
        <v>527</v>
      </c>
      <c r="F1016" s="23" t="s">
        <v>3531</v>
      </c>
      <c r="G1016" s="24" t="s">
        <v>3532</v>
      </c>
      <c r="H1016" s="23" t="s">
        <v>42</v>
      </c>
      <c r="I1016" s="23" t="s">
        <v>3533</v>
      </c>
      <c r="J1016" s="23">
        <v>11</v>
      </c>
      <c r="K1016" s="23">
        <v>3</v>
      </c>
      <c r="L1016" s="23">
        <v>2</v>
      </c>
      <c r="M1016" s="23" t="s">
        <v>58</v>
      </c>
      <c r="N1016" s="25">
        <f>((J1016*400)+(K1016*100))+L1016</f>
        <v>4702</v>
      </c>
      <c r="O1016" s="26">
        <v>280</v>
      </c>
      <c r="P1016" s="26">
        <f>N1016*O1016</f>
        <v>1316560</v>
      </c>
      <c r="Q1016" s="23"/>
      <c r="R1016" s="23"/>
      <c r="S1016" s="27"/>
      <c r="T1016" s="23"/>
      <c r="U1016" s="23"/>
      <c r="V1016" s="24"/>
      <c r="W1016" s="23"/>
      <c r="X1016" s="23"/>
      <c r="Y1016" s="23"/>
      <c r="Z1016" s="23"/>
      <c r="AA1016" s="28"/>
      <c r="AB1016" s="26"/>
      <c r="AC1016" s="26"/>
      <c r="AD1016" s="28"/>
      <c r="AE1016" s="28"/>
      <c r="AF1016" s="26"/>
      <c r="AG1016" s="26">
        <f>AF1016+P1016</f>
        <v>1316560</v>
      </c>
      <c r="AH1016" s="26">
        <f>AG1016</f>
        <v>1316560</v>
      </c>
      <c r="AI1016" s="26">
        <v>50000000</v>
      </c>
      <c r="AJ1016" s="26">
        <f>IF((AI1016-AH1016) &gt; 1,0,IF((AI1016-AH1016)&lt;0,AH1016-AI1016,AI1016-AH1016))</f>
        <v>0</v>
      </c>
      <c r="AK1016" s="26">
        <v>0.01</v>
      </c>
      <c r="AL1016" s="26">
        <f>AJ1016*(AK1016/100)</f>
        <v>0</v>
      </c>
    </row>
    <row r="1017" spans="1:39" x14ac:dyDescent="0.35">
      <c r="A1017" s="23"/>
      <c r="B1017" s="24"/>
      <c r="C1017" s="23"/>
      <c r="D1017" s="23"/>
      <c r="E1017" s="23">
        <v>528</v>
      </c>
      <c r="F1017" s="23" t="s">
        <v>3534</v>
      </c>
      <c r="G1017" s="24" t="s">
        <v>3535</v>
      </c>
      <c r="H1017" s="23" t="s">
        <v>42</v>
      </c>
      <c r="I1017" s="23" t="s">
        <v>3536</v>
      </c>
      <c r="J1017" s="23">
        <v>0</v>
      </c>
      <c r="K1017" s="23">
        <v>0</v>
      </c>
      <c r="L1017" s="23">
        <v>85</v>
      </c>
      <c r="M1017" s="23" t="s">
        <v>44</v>
      </c>
      <c r="N1017" s="25">
        <f>((J1017*400)+(K1017*100))+L1017</f>
        <v>85</v>
      </c>
      <c r="O1017" s="26">
        <v>500</v>
      </c>
      <c r="P1017" s="26">
        <f>N1017*O1017</f>
        <v>42500</v>
      </c>
      <c r="Q1017" s="23">
        <v>1</v>
      </c>
      <c r="R1017" s="23" t="s">
        <v>3527</v>
      </c>
      <c r="S1017" s="27" t="s">
        <v>3528</v>
      </c>
      <c r="T1017" s="23" t="s">
        <v>3529</v>
      </c>
      <c r="U1017" s="23" t="s">
        <v>3537</v>
      </c>
      <c r="V1017" s="24" t="s">
        <v>3538</v>
      </c>
      <c r="W1017" s="23" t="s">
        <v>47</v>
      </c>
      <c r="X1017" s="23" t="s">
        <v>206</v>
      </c>
      <c r="Y1017" s="23" t="s">
        <v>49</v>
      </c>
      <c r="Z1017" s="23">
        <v>81</v>
      </c>
      <c r="AA1017" s="28">
        <v>100</v>
      </c>
      <c r="AB1017" s="26">
        <v>6550</v>
      </c>
      <c r="AC1017" s="26">
        <f>Z1017*AB1017</f>
        <v>530550</v>
      </c>
      <c r="AD1017" s="28">
        <v>7</v>
      </c>
      <c r="AE1017" s="28">
        <v>18</v>
      </c>
      <c r="AF1017" s="26">
        <f>(AC1017*(100-AE1017))/100</f>
        <v>435051</v>
      </c>
      <c r="AG1017" s="26">
        <f>P1017+AF1017</f>
        <v>477551</v>
      </c>
      <c r="AH1017" s="26">
        <f>(AG1017*AA1017)/100</f>
        <v>477551</v>
      </c>
      <c r="AI1017" s="26">
        <v>50000000</v>
      </c>
      <c r="AJ1017" s="26">
        <f>IF((AI1017-AH1017) &gt; 1,0,IF((AI1017-AH1017)&lt;0,AH1017-AI1017,AI1017-AH1017))</f>
        <v>0</v>
      </c>
      <c r="AK1017" s="26">
        <v>0.02</v>
      </c>
      <c r="AL1017" s="26">
        <f>ROUND(AJ1017*(AK1017/100),2)</f>
        <v>0</v>
      </c>
    </row>
    <row r="1018" spans="1:39" x14ac:dyDescent="0.35">
      <c r="A1018" s="23"/>
      <c r="B1018" s="24"/>
      <c r="C1018" s="23"/>
      <c r="D1018" s="23"/>
      <c r="E1018" s="23"/>
      <c r="F1018" s="23"/>
      <c r="G1018" s="24"/>
      <c r="H1018" s="23"/>
      <c r="I1018" s="23"/>
      <c r="J1018" s="23"/>
      <c r="K1018" s="23"/>
      <c r="L1018" s="23"/>
      <c r="M1018" s="23"/>
      <c r="N1018" s="25"/>
      <c r="O1018" s="26"/>
      <c r="P1018" s="26"/>
      <c r="Q1018" s="23"/>
      <c r="R1018" s="23"/>
      <c r="S1018" s="27"/>
      <c r="T1018" s="23"/>
      <c r="U1018" s="23"/>
      <c r="V1018" s="24"/>
      <c r="W1018" s="23"/>
      <c r="X1018" s="23"/>
      <c r="Y1018" s="23"/>
      <c r="Z1018" s="23"/>
      <c r="AA1018" s="28"/>
      <c r="AB1018" s="26"/>
      <c r="AC1018" s="26"/>
      <c r="AD1018" s="28"/>
      <c r="AE1018" s="28"/>
      <c r="AF1018" s="26"/>
      <c r="AG1018" s="26" t="s">
        <v>50</v>
      </c>
      <c r="AH1018" s="26">
        <f>SUM(AH1016:AH1017)</f>
        <v>1794111</v>
      </c>
      <c r="AI1018" s="26"/>
      <c r="AJ1018" s="26">
        <f>SUM(AJ1016:AJ1017)</f>
        <v>0</v>
      </c>
      <c r="AK1018" s="26"/>
      <c r="AL1018" s="26">
        <f>SUM(AL1016:AL1017)</f>
        <v>0</v>
      </c>
    </row>
    <row r="1019" spans="1:39" x14ac:dyDescent="0.35">
      <c r="A1019" s="23" t="s">
        <v>3539</v>
      </c>
      <c r="B1019" s="24"/>
      <c r="C1019" s="23" t="s">
        <v>3540</v>
      </c>
      <c r="D1019" s="23" t="s">
        <v>3541</v>
      </c>
      <c r="E1019" s="23">
        <v>529</v>
      </c>
      <c r="F1019" s="23" t="s">
        <v>3542</v>
      </c>
      <c r="G1019" s="24" t="s">
        <v>3543</v>
      </c>
      <c r="H1019" s="23" t="s">
        <v>103</v>
      </c>
      <c r="I1019" s="23"/>
      <c r="J1019" s="23">
        <v>0</v>
      </c>
      <c r="K1019" s="23">
        <v>0</v>
      </c>
      <c r="L1019" s="23">
        <v>80</v>
      </c>
      <c r="M1019" s="23" t="s">
        <v>44</v>
      </c>
      <c r="N1019" s="25">
        <f>((J1019*400)+(K1019*100))+L1019</f>
        <v>80</v>
      </c>
      <c r="O1019" s="26">
        <v>180</v>
      </c>
      <c r="P1019" s="26">
        <f>N1019*O1019</f>
        <v>14400</v>
      </c>
      <c r="Q1019" s="23">
        <v>1</v>
      </c>
      <c r="R1019" s="23" t="s">
        <v>3539</v>
      </c>
      <c r="S1019" s="27"/>
      <c r="T1019" s="23" t="s">
        <v>3540</v>
      </c>
      <c r="U1019" s="23" t="s">
        <v>3544</v>
      </c>
      <c r="V1019" s="24" t="s">
        <v>3545</v>
      </c>
      <c r="W1019" s="23" t="s">
        <v>47</v>
      </c>
      <c r="X1019" s="23" t="s">
        <v>253</v>
      </c>
      <c r="Y1019" s="23" t="s">
        <v>49</v>
      </c>
      <c r="Z1019" s="23">
        <v>245</v>
      </c>
      <c r="AA1019" s="28">
        <v>100</v>
      </c>
      <c r="AB1019" s="26">
        <v>6550</v>
      </c>
      <c r="AC1019" s="26">
        <f>Z1019*AB1019</f>
        <v>1604750</v>
      </c>
      <c r="AD1019" s="28">
        <v>52</v>
      </c>
      <c r="AE1019" s="28">
        <v>93</v>
      </c>
      <c r="AF1019" s="26">
        <f>(AC1019*(100-AE1019))/100</f>
        <v>112332.5</v>
      </c>
      <c r="AG1019" s="26">
        <f>P1019+AF1019</f>
        <v>126732.5</v>
      </c>
      <c r="AH1019" s="26">
        <f>(AG1019*AA1019)/100</f>
        <v>126732.5</v>
      </c>
      <c r="AI1019" s="26">
        <f>IF(AF1019&lt;=10000000,AF1019,10000000)</f>
        <v>112332.5</v>
      </c>
      <c r="AJ1019" s="26">
        <f>IF((AI1019-AH1019) &gt; 1,0,IF((AI1019-AH1019)&lt;0,AH1019-AI1019,AI1019-AH1019))</f>
        <v>14400</v>
      </c>
      <c r="AK1019" s="26">
        <v>0.02</v>
      </c>
      <c r="AL1019" s="26">
        <f>ROUND(AJ1019*(AK1019/100),2)</f>
        <v>2.88</v>
      </c>
      <c r="AM1019" s="3" t="s">
        <v>404</v>
      </c>
    </row>
    <row r="1020" spans="1:39" x14ac:dyDescent="0.35">
      <c r="A1020" s="23"/>
      <c r="B1020" s="24"/>
      <c r="C1020" s="23"/>
      <c r="D1020" s="23"/>
      <c r="E1020" s="23"/>
      <c r="F1020" s="23"/>
      <c r="G1020" s="24"/>
      <c r="H1020" s="23"/>
      <c r="I1020" s="23"/>
      <c r="J1020" s="23"/>
      <c r="K1020" s="23"/>
      <c r="L1020" s="23"/>
      <c r="M1020" s="23"/>
      <c r="N1020" s="25"/>
      <c r="O1020" s="26"/>
      <c r="P1020" s="26"/>
      <c r="Q1020" s="23"/>
      <c r="R1020" s="23"/>
      <c r="S1020" s="27"/>
      <c r="T1020" s="23"/>
      <c r="U1020" s="23"/>
      <c r="V1020" s="24"/>
      <c r="W1020" s="23"/>
      <c r="X1020" s="23"/>
      <c r="Y1020" s="23"/>
      <c r="Z1020" s="23"/>
      <c r="AA1020" s="28"/>
      <c r="AB1020" s="26"/>
      <c r="AC1020" s="26"/>
      <c r="AD1020" s="28"/>
      <c r="AE1020" s="28"/>
      <c r="AF1020" s="26"/>
      <c r="AG1020" s="26" t="s">
        <v>50</v>
      </c>
      <c r="AH1020" s="26">
        <f>AH1019</f>
        <v>126732.5</v>
      </c>
      <c r="AI1020" s="26"/>
      <c r="AJ1020" s="26">
        <f>AJ1019</f>
        <v>14400</v>
      </c>
      <c r="AK1020" s="26"/>
      <c r="AL1020" s="26">
        <f>AL1019</f>
        <v>2.88</v>
      </c>
    </row>
    <row r="1021" spans="1:39" x14ac:dyDescent="0.35">
      <c r="A1021" s="23" t="s">
        <v>3546</v>
      </c>
      <c r="B1021" s="24" t="s">
        <v>3547</v>
      </c>
      <c r="C1021" s="23" t="s">
        <v>3548</v>
      </c>
      <c r="D1021" s="23" t="s">
        <v>3549</v>
      </c>
      <c r="E1021" s="23">
        <v>530</v>
      </c>
      <c r="F1021" s="23" t="s">
        <v>3550</v>
      </c>
      <c r="G1021" s="24" t="s">
        <v>3551</v>
      </c>
      <c r="H1021" s="23" t="s">
        <v>42</v>
      </c>
      <c r="I1021" s="23" t="s">
        <v>3552</v>
      </c>
      <c r="J1021" s="23">
        <v>16</v>
      </c>
      <c r="K1021" s="23">
        <v>1</v>
      </c>
      <c r="L1021" s="23">
        <v>91</v>
      </c>
      <c r="M1021" s="23" t="s">
        <v>58</v>
      </c>
      <c r="N1021" s="25">
        <f>((J1021*400)+(K1021*100))+L1021</f>
        <v>6591</v>
      </c>
      <c r="O1021" s="26">
        <v>180</v>
      </c>
      <c r="P1021" s="26">
        <f>N1021*O1021</f>
        <v>1186380</v>
      </c>
      <c r="Q1021" s="23"/>
      <c r="R1021" s="23"/>
      <c r="S1021" s="27"/>
      <c r="T1021" s="23"/>
      <c r="U1021" s="23"/>
      <c r="V1021" s="24"/>
      <c r="W1021" s="23"/>
      <c r="X1021" s="23"/>
      <c r="Y1021" s="23"/>
      <c r="Z1021" s="23"/>
      <c r="AA1021" s="28"/>
      <c r="AB1021" s="26"/>
      <c r="AC1021" s="26"/>
      <c r="AD1021" s="28"/>
      <c r="AE1021" s="28"/>
      <c r="AF1021" s="26"/>
      <c r="AG1021" s="26">
        <f>AF1021+P1021</f>
        <v>1186380</v>
      </c>
      <c r="AH1021" s="26">
        <f>AG1021</f>
        <v>1186380</v>
      </c>
      <c r="AI1021" s="26">
        <v>50000000</v>
      </c>
      <c r="AJ1021" s="26">
        <f>IF((AI1021-AH1021) &gt; 1,0,IF((AI1021-AH1021)&lt;0,AH1021-AI1021,AI1021-AH1021))</f>
        <v>0</v>
      </c>
      <c r="AK1021" s="26">
        <v>0.01</v>
      </c>
      <c r="AL1021" s="26">
        <f>AJ1021*(AK1021/100)</f>
        <v>0</v>
      </c>
    </row>
    <row r="1022" spans="1:39" x14ac:dyDescent="0.35">
      <c r="A1022" s="23"/>
      <c r="B1022" s="24"/>
      <c r="C1022" s="23"/>
      <c r="D1022" s="23"/>
      <c r="E1022" s="23">
        <v>531</v>
      </c>
      <c r="F1022" s="23" t="s">
        <v>3553</v>
      </c>
      <c r="G1022" s="24" t="s">
        <v>3554</v>
      </c>
      <c r="H1022" s="23" t="s">
        <v>42</v>
      </c>
      <c r="I1022" s="23" t="s">
        <v>3555</v>
      </c>
      <c r="J1022" s="23">
        <v>0</v>
      </c>
      <c r="K1022" s="23">
        <v>0</v>
      </c>
      <c r="L1022" s="23">
        <v>70</v>
      </c>
      <c r="M1022" s="23" t="s">
        <v>58</v>
      </c>
      <c r="N1022" s="25">
        <f>((J1022*400)+(K1022*100))+L1022</f>
        <v>70</v>
      </c>
      <c r="O1022" s="26">
        <v>180</v>
      </c>
      <c r="P1022" s="26">
        <f>N1022*O1022</f>
        <v>12600</v>
      </c>
      <c r="Q1022" s="23"/>
      <c r="R1022" s="23"/>
      <c r="S1022" s="27"/>
      <c r="T1022" s="23"/>
      <c r="U1022" s="23"/>
      <c r="V1022" s="24"/>
      <c r="W1022" s="23"/>
      <c r="X1022" s="23"/>
      <c r="Y1022" s="23"/>
      <c r="Z1022" s="23"/>
      <c r="AA1022" s="28"/>
      <c r="AB1022" s="26"/>
      <c r="AC1022" s="26"/>
      <c r="AD1022" s="28"/>
      <c r="AE1022" s="28"/>
      <c r="AF1022" s="26"/>
      <c r="AG1022" s="26">
        <f>AF1022+P1022</f>
        <v>12600</v>
      </c>
      <c r="AH1022" s="26">
        <f>AG1022</f>
        <v>12600</v>
      </c>
      <c r="AI1022" s="26">
        <v>50000000</v>
      </c>
      <c r="AJ1022" s="26">
        <f>IF((AI1022-AH1022) &gt; 1,0,IF((AI1022-AH1022)&lt;0,AH1022-AI1022,AI1022-AH1022))</f>
        <v>0</v>
      </c>
      <c r="AK1022" s="26">
        <v>0.01</v>
      </c>
      <c r="AL1022" s="26">
        <f>AJ1022*(AK1022/100)</f>
        <v>0</v>
      </c>
    </row>
    <row r="1023" spans="1:39" x14ac:dyDescent="0.35">
      <c r="A1023" s="23"/>
      <c r="B1023" s="24"/>
      <c r="C1023" s="23"/>
      <c r="D1023" s="23"/>
      <c r="E1023" s="23"/>
      <c r="F1023" s="23"/>
      <c r="G1023" s="24"/>
      <c r="H1023" s="23"/>
      <c r="I1023" s="23"/>
      <c r="J1023" s="23"/>
      <c r="K1023" s="23"/>
      <c r="L1023" s="23"/>
      <c r="M1023" s="23"/>
      <c r="N1023" s="25"/>
      <c r="O1023" s="26"/>
      <c r="P1023" s="26"/>
      <c r="Q1023" s="23"/>
      <c r="R1023" s="23"/>
      <c r="S1023" s="27"/>
      <c r="T1023" s="23"/>
      <c r="U1023" s="23"/>
      <c r="V1023" s="24"/>
      <c r="W1023" s="23"/>
      <c r="X1023" s="23"/>
      <c r="Y1023" s="23"/>
      <c r="Z1023" s="23"/>
      <c r="AA1023" s="28"/>
      <c r="AB1023" s="26"/>
      <c r="AC1023" s="26"/>
      <c r="AD1023" s="28"/>
      <c r="AE1023" s="28"/>
      <c r="AF1023" s="26"/>
      <c r="AG1023" s="26" t="s">
        <v>50</v>
      </c>
      <c r="AH1023" s="26">
        <f>SUM(AH1021:AH1022)</f>
        <v>1198980</v>
      </c>
      <c r="AI1023" s="26"/>
      <c r="AJ1023" s="26">
        <f>SUM(AJ1021:AJ1022)</f>
        <v>0</v>
      </c>
      <c r="AK1023" s="26"/>
      <c r="AL1023" s="26">
        <f>SUM(AL1021:AL1022)</f>
        <v>0</v>
      </c>
    </row>
    <row r="1024" spans="1:39" x14ac:dyDescent="0.35">
      <c r="A1024" s="23" t="s">
        <v>3556</v>
      </c>
      <c r="B1024" s="24"/>
      <c r="C1024" s="23" t="s">
        <v>3557</v>
      </c>
      <c r="D1024" s="23" t="s">
        <v>3558</v>
      </c>
      <c r="E1024" s="23">
        <v>532</v>
      </c>
      <c r="F1024" s="23" t="s">
        <v>3559</v>
      </c>
      <c r="G1024" s="24" t="s">
        <v>3560</v>
      </c>
      <c r="H1024" s="23" t="s">
        <v>103</v>
      </c>
      <c r="I1024" s="23" t="s">
        <v>3561</v>
      </c>
      <c r="J1024" s="23">
        <v>7</v>
      </c>
      <c r="K1024" s="23">
        <v>3</v>
      </c>
      <c r="L1024" s="23">
        <v>47</v>
      </c>
      <c r="M1024" s="23" t="s">
        <v>58</v>
      </c>
      <c r="N1024" s="25">
        <f>((J1024*400)+(K1024*100))+L1024</f>
        <v>3147</v>
      </c>
      <c r="O1024" s="26">
        <v>180</v>
      </c>
      <c r="P1024" s="26">
        <f>N1024*O1024</f>
        <v>566460</v>
      </c>
      <c r="Q1024" s="23"/>
      <c r="R1024" s="23"/>
      <c r="S1024" s="27"/>
      <c r="T1024" s="23"/>
      <c r="U1024" s="23"/>
      <c r="V1024" s="24"/>
      <c r="W1024" s="23"/>
      <c r="X1024" s="23"/>
      <c r="Y1024" s="23"/>
      <c r="Z1024" s="23"/>
      <c r="AA1024" s="28"/>
      <c r="AB1024" s="26"/>
      <c r="AC1024" s="26"/>
      <c r="AD1024" s="28"/>
      <c r="AE1024" s="28"/>
      <c r="AF1024" s="26"/>
      <c r="AG1024" s="26">
        <f>AF1024+P1024</f>
        <v>566460</v>
      </c>
      <c r="AH1024" s="26">
        <f>AG1024</f>
        <v>566460</v>
      </c>
      <c r="AI1024" s="26">
        <v>0</v>
      </c>
      <c r="AJ1024" s="26">
        <f>IF((AI1024-AH1024) &gt; 1,0,IF((AI1024-AH1024)&lt;0,AH1024-AI1024,AI1024-AH1024))</f>
        <v>566460</v>
      </c>
      <c r="AK1024" s="26">
        <v>0.01</v>
      </c>
      <c r="AL1024" s="26">
        <f>AJ1024*(AK1024/100)</f>
        <v>56.646000000000001</v>
      </c>
    </row>
    <row r="1025" spans="1:38" x14ac:dyDescent="0.35">
      <c r="A1025" s="23"/>
      <c r="B1025" s="24"/>
      <c r="C1025" s="23"/>
      <c r="D1025" s="23"/>
      <c r="E1025" s="23"/>
      <c r="F1025" s="23"/>
      <c r="G1025" s="24"/>
      <c r="H1025" s="23"/>
      <c r="I1025" s="23"/>
      <c r="J1025" s="23"/>
      <c r="K1025" s="23"/>
      <c r="L1025" s="23"/>
      <c r="M1025" s="23"/>
      <c r="N1025" s="25"/>
      <c r="O1025" s="26"/>
      <c r="P1025" s="26"/>
      <c r="Q1025" s="23"/>
      <c r="R1025" s="23"/>
      <c r="S1025" s="27"/>
      <c r="T1025" s="23"/>
      <c r="U1025" s="23"/>
      <c r="V1025" s="24"/>
      <c r="W1025" s="23"/>
      <c r="X1025" s="23"/>
      <c r="Y1025" s="23"/>
      <c r="Z1025" s="23"/>
      <c r="AA1025" s="28"/>
      <c r="AB1025" s="26"/>
      <c r="AC1025" s="26"/>
      <c r="AD1025" s="28"/>
      <c r="AE1025" s="28"/>
      <c r="AF1025" s="26"/>
      <c r="AG1025" s="26" t="s">
        <v>50</v>
      </c>
      <c r="AH1025" s="26">
        <f>AH1024</f>
        <v>566460</v>
      </c>
      <c r="AI1025" s="26"/>
      <c r="AJ1025" s="26">
        <f>AJ1024</f>
        <v>566460</v>
      </c>
      <c r="AK1025" s="26"/>
      <c r="AL1025" s="26">
        <f>AL1024</f>
        <v>56.646000000000001</v>
      </c>
    </row>
    <row r="1026" spans="1:38" x14ac:dyDescent="0.35">
      <c r="A1026" s="23" t="s">
        <v>3562</v>
      </c>
      <c r="B1026" s="24" t="s">
        <v>3563</v>
      </c>
      <c r="C1026" s="23" t="s">
        <v>3564</v>
      </c>
      <c r="D1026" s="23" t="s">
        <v>3565</v>
      </c>
      <c r="E1026" s="23">
        <v>533</v>
      </c>
      <c r="F1026" s="23" t="s">
        <v>3566</v>
      </c>
      <c r="G1026" s="24" t="s">
        <v>3567</v>
      </c>
      <c r="H1026" s="23" t="s">
        <v>42</v>
      </c>
      <c r="I1026" s="23" t="s">
        <v>3568</v>
      </c>
      <c r="J1026" s="23">
        <v>10</v>
      </c>
      <c r="K1026" s="23">
        <v>1</v>
      </c>
      <c r="L1026" s="23">
        <v>0</v>
      </c>
      <c r="M1026" s="23" t="s">
        <v>58</v>
      </c>
      <c r="N1026" s="25">
        <f>((J1026*400)+(K1026*100))+L1026</f>
        <v>4100</v>
      </c>
      <c r="O1026" s="26">
        <v>240</v>
      </c>
      <c r="P1026" s="26">
        <f>N1026*O1026</f>
        <v>984000</v>
      </c>
      <c r="Q1026" s="23"/>
      <c r="R1026" s="23"/>
      <c r="S1026" s="27"/>
      <c r="T1026" s="23"/>
      <c r="U1026" s="23"/>
      <c r="V1026" s="24"/>
      <c r="W1026" s="23"/>
      <c r="X1026" s="23"/>
      <c r="Y1026" s="23"/>
      <c r="Z1026" s="23"/>
      <c r="AA1026" s="28"/>
      <c r="AB1026" s="26"/>
      <c r="AC1026" s="26"/>
      <c r="AD1026" s="28"/>
      <c r="AE1026" s="28"/>
      <c r="AF1026" s="26"/>
      <c r="AG1026" s="26">
        <f>AF1026+P1026</f>
        <v>984000</v>
      </c>
      <c r="AH1026" s="26">
        <f>AG1026</f>
        <v>984000</v>
      </c>
      <c r="AI1026" s="26">
        <v>50000000</v>
      </c>
      <c r="AJ1026" s="26">
        <f>IF((AI1026-AH1026) &gt; 1,0,IF((AI1026-AH1026)&lt;0,AH1026-AI1026,AI1026-AH1026))</f>
        <v>0</v>
      </c>
      <c r="AK1026" s="26">
        <v>0.01</v>
      </c>
      <c r="AL1026" s="26">
        <f>AJ1026*(AK1026/100)</f>
        <v>0</v>
      </c>
    </row>
    <row r="1027" spans="1:38" x14ac:dyDescent="0.35">
      <c r="A1027" s="23"/>
      <c r="B1027" s="24"/>
      <c r="C1027" s="23"/>
      <c r="D1027" s="23"/>
      <c r="E1027" s="23"/>
      <c r="F1027" s="23"/>
      <c r="G1027" s="24"/>
      <c r="H1027" s="23"/>
      <c r="I1027" s="23"/>
      <c r="J1027" s="23"/>
      <c r="K1027" s="23"/>
      <c r="L1027" s="23"/>
      <c r="M1027" s="23"/>
      <c r="N1027" s="25"/>
      <c r="O1027" s="26"/>
      <c r="P1027" s="26"/>
      <c r="Q1027" s="23"/>
      <c r="R1027" s="23"/>
      <c r="S1027" s="27"/>
      <c r="T1027" s="23"/>
      <c r="U1027" s="23"/>
      <c r="V1027" s="24"/>
      <c r="W1027" s="23"/>
      <c r="X1027" s="23"/>
      <c r="Y1027" s="23"/>
      <c r="Z1027" s="23"/>
      <c r="AA1027" s="28"/>
      <c r="AB1027" s="26"/>
      <c r="AC1027" s="26"/>
      <c r="AD1027" s="28"/>
      <c r="AE1027" s="28"/>
      <c r="AF1027" s="26"/>
      <c r="AG1027" s="26" t="s">
        <v>50</v>
      </c>
      <c r="AH1027" s="26">
        <f>AH1026</f>
        <v>984000</v>
      </c>
      <c r="AI1027" s="26"/>
      <c r="AJ1027" s="26">
        <f>AJ1026</f>
        <v>0</v>
      </c>
      <c r="AK1027" s="26"/>
      <c r="AL1027" s="26">
        <f>AL1026</f>
        <v>0</v>
      </c>
    </row>
    <row r="1028" spans="1:38" x14ac:dyDescent="0.35">
      <c r="A1028" s="23" t="s">
        <v>3569</v>
      </c>
      <c r="B1028" s="24"/>
      <c r="C1028" s="23" t="s">
        <v>3570</v>
      </c>
      <c r="D1028" s="23" t="s">
        <v>3571</v>
      </c>
      <c r="E1028" s="23">
        <v>534</v>
      </c>
      <c r="F1028" s="23" t="s">
        <v>3572</v>
      </c>
      <c r="G1028" s="24" t="s">
        <v>3573</v>
      </c>
      <c r="H1028" s="23" t="s">
        <v>103</v>
      </c>
      <c r="I1028" s="23" t="s">
        <v>3574</v>
      </c>
      <c r="J1028" s="23">
        <v>0</v>
      </c>
      <c r="K1028" s="23">
        <v>1</v>
      </c>
      <c r="L1028" s="23">
        <v>20</v>
      </c>
      <c r="M1028" s="23" t="s">
        <v>44</v>
      </c>
      <c r="N1028" s="25">
        <f>((J1028*400)+(K1028*100))+L1028</f>
        <v>120</v>
      </c>
      <c r="O1028" s="26">
        <v>450</v>
      </c>
      <c r="P1028" s="26">
        <f>N1028*O1028</f>
        <v>54000</v>
      </c>
      <c r="Q1028" s="23">
        <v>1</v>
      </c>
      <c r="R1028" s="23" t="s">
        <v>3575</v>
      </c>
      <c r="S1028" s="27"/>
      <c r="T1028" s="23" t="s">
        <v>3576</v>
      </c>
      <c r="U1028" s="23" t="s">
        <v>3577</v>
      </c>
      <c r="V1028" s="24" t="s">
        <v>3578</v>
      </c>
      <c r="W1028" s="23" t="s">
        <v>47</v>
      </c>
      <c r="X1028" s="23" t="s">
        <v>48</v>
      </c>
      <c r="Y1028" s="23" t="s">
        <v>49</v>
      </c>
      <c r="Z1028" s="23">
        <v>81</v>
      </c>
      <c r="AA1028" s="28">
        <v>100</v>
      </c>
      <c r="AB1028" s="26">
        <v>6550</v>
      </c>
      <c r="AC1028" s="26">
        <f>Z1028*AB1028</f>
        <v>530550</v>
      </c>
      <c r="AD1028" s="28">
        <v>95</v>
      </c>
      <c r="AE1028" s="28">
        <v>76</v>
      </c>
      <c r="AF1028" s="26">
        <f>(AC1028*(100-AE1028))/100</f>
        <v>127332</v>
      </c>
      <c r="AG1028" s="26">
        <f>P1028+AF1028</f>
        <v>181332</v>
      </c>
      <c r="AH1028" s="26">
        <f>(AG1028*AA1028)/100</f>
        <v>181332</v>
      </c>
      <c r="AI1028" s="26">
        <f>IF(AF1028&lt;=10000000,AF1028,10000000)</f>
        <v>127332</v>
      </c>
      <c r="AJ1028" s="26">
        <f>IF((AI1028-AH1028) &gt; 1,0,IF((AI1028-AH1028)&lt;0,AH1028-AI1028,AI1028-AH1028))</f>
        <v>54000</v>
      </c>
      <c r="AK1028" s="26">
        <v>0.02</v>
      </c>
      <c r="AL1028" s="26">
        <f>ROUND(AJ1028*(AK1028/100),2)</f>
        <v>10.8</v>
      </c>
    </row>
    <row r="1029" spans="1:38" x14ac:dyDescent="0.35">
      <c r="A1029" s="23"/>
      <c r="B1029" s="24"/>
      <c r="C1029" s="23"/>
      <c r="D1029" s="23"/>
      <c r="E1029" s="23"/>
      <c r="F1029" s="23"/>
      <c r="G1029" s="24"/>
      <c r="H1029" s="23"/>
      <c r="I1029" s="23"/>
      <c r="J1029" s="23"/>
      <c r="K1029" s="23"/>
      <c r="L1029" s="23"/>
      <c r="M1029" s="23"/>
      <c r="N1029" s="25"/>
      <c r="O1029" s="26"/>
      <c r="P1029" s="26"/>
      <c r="Q1029" s="23"/>
      <c r="R1029" s="23"/>
      <c r="S1029" s="27"/>
      <c r="T1029" s="23"/>
      <c r="U1029" s="23"/>
      <c r="V1029" s="24"/>
      <c r="W1029" s="23"/>
      <c r="X1029" s="23"/>
      <c r="Y1029" s="23"/>
      <c r="Z1029" s="23"/>
      <c r="AA1029" s="28"/>
      <c r="AB1029" s="26"/>
      <c r="AC1029" s="26"/>
      <c r="AD1029" s="28"/>
      <c r="AE1029" s="28"/>
      <c r="AF1029" s="26"/>
      <c r="AG1029" s="26" t="s">
        <v>50</v>
      </c>
      <c r="AH1029" s="26">
        <f>AH1028</f>
        <v>181332</v>
      </c>
      <c r="AI1029" s="26"/>
      <c r="AJ1029" s="26">
        <f>AJ1028</f>
        <v>54000</v>
      </c>
      <c r="AK1029" s="26"/>
      <c r="AL1029" s="26">
        <f>AL1028</f>
        <v>10.8</v>
      </c>
    </row>
    <row r="1030" spans="1:38" x14ac:dyDescent="0.35">
      <c r="A1030" s="23" t="s">
        <v>3579</v>
      </c>
      <c r="B1030" s="24" t="s">
        <v>3580</v>
      </c>
      <c r="C1030" s="23" t="s">
        <v>3581</v>
      </c>
      <c r="D1030" s="23" t="s">
        <v>3582</v>
      </c>
      <c r="E1030" s="23">
        <v>535</v>
      </c>
      <c r="F1030" s="23" t="s">
        <v>3583</v>
      </c>
      <c r="G1030" s="24" t="s">
        <v>3584</v>
      </c>
      <c r="H1030" s="23" t="s">
        <v>42</v>
      </c>
      <c r="I1030" s="23" t="s">
        <v>3585</v>
      </c>
      <c r="J1030" s="23">
        <v>0</v>
      </c>
      <c r="K1030" s="23">
        <v>0</v>
      </c>
      <c r="L1030" s="23">
        <v>35</v>
      </c>
      <c r="M1030" s="23" t="s">
        <v>44</v>
      </c>
      <c r="N1030" s="25">
        <f>((J1030*400)+(K1030*100))+L1030</f>
        <v>35</v>
      </c>
      <c r="O1030" s="26">
        <v>500</v>
      </c>
      <c r="P1030" s="26">
        <f>N1030*O1030</f>
        <v>17500</v>
      </c>
      <c r="Q1030" s="23">
        <v>1</v>
      </c>
      <c r="R1030" s="23" t="s">
        <v>3579</v>
      </c>
      <c r="S1030" s="27" t="s">
        <v>3580</v>
      </c>
      <c r="T1030" s="23" t="s">
        <v>3581</v>
      </c>
      <c r="U1030" s="23" t="s">
        <v>3586</v>
      </c>
      <c r="V1030" s="24" t="s">
        <v>3587</v>
      </c>
      <c r="W1030" s="23" t="s">
        <v>47</v>
      </c>
      <c r="X1030" s="23" t="s">
        <v>206</v>
      </c>
      <c r="Y1030" s="23" t="s">
        <v>49</v>
      </c>
      <c r="Z1030" s="23">
        <v>81</v>
      </c>
      <c r="AA1030" s="28">
        <v>100</v>
      </c>
      <c r="AB1030" s="26">
        <v>6550</v>
      </c>
      <c r="AC1030" s="26">
        <f>Z1030*AB1030</f>
        <v>530550</v>
      </c>
      <c r="AD1030" s="28">
        <v>7</v>
      </c>
      <c r="AE1030" s="28">
        <v>18</v>
      </c>
      <c r="AF1030" s="26">
        <f>(AC1030*(100-AE1030))/100</f>
        <v>435051</v>
      </c>
      <c r="AG1030" s="26">
        <f>P1030+AF1030</f>
        <v>452551</v>
      </c>
      <c r="AH1030" s="26">
        <f>(AG1030*AA1030)/100</f>
        <v>452551</v>
      </c>
      <c r="AI1030" s="26">
        <v>50000000</v>
      </c>
      <c r="AJ1030" s="26">
        <f>IF((AI1030-AH1030) &gt; 1,0,IF((AI1030-AH1030)&lt;0,AH1030-AI1030,AI1030-AH1030))</f>
        <v>0</v>
      </c>
      <c r="AK1030" s="26">
        <v>0.02</v>
      </c>
      <c r="AL1030" s="26">
        <f>ROUND(AJ1030*(AK1030/100),2)</f>
        <v>0</v>
      </c>
    </row>
    <row r="1031" spans="1:38" x14ac:dyDescent="0.35">
      <c r="A1031" s="23"/>
      <c r="B1031" s="24"/>
      <c r="C1031" s="23"/>
      <c r="D1031" s="23"/>
      <c r="E1031" s="23"/>
      <c r="F1031" s="23"/>
      <c r="G1031" s="24"/>
      <c r="H1031" s="23"/>
      <c r="I1031" s="23"/>
      <c r="J1031" s="23"/>
      <c r="K1031" s="23"/>
      <c r="L1031" s="23"/>
      <c r="M1031" s="23"/>
      <c r="N1031" s="25"/>
      <c r="O1031" s="26"/>
      <c r="P1031" s="26"/>
      <c r="Q1031" s="23"/>
      <c r="R1031" s="23"/>
      <c r="S1031" s="27"/>
      <c r="T1031" s="23"/>
      <c r="U1031" s="23"/>
      <c r="V1031" s="24"/>
      <c r="W1031" s="23"/>
      <c r="X1031" s="23"/>
      <c r="Y1031" s="23"/>
      <c r="Z1031" s="23"/>
      <c r="AA1031" s="28"/>
      <c r="AB1031" s="26"/>
      <c r="AC1031" s="26"/>
      <c r="AD1031" s="28"/>
      <c r="AE1031" s="28"/>
      <c r="AF1031" s="26"/>
      <c r="AG1031" s="26" t="s">
        <v>50</v>
      </c>
      <c r="AH1031" s="26">
        <f>AH1030</f>
        <v>452551</v>
      </c>
      <c r="AI1031" s="26"/>
      <c r="AJ1031" s="26">
        <f>AJ1030</f>
        <v>0</v>
      </c>
      <c r="AK1031" s="26"/>
      <c r="AL1031" s="26">
        <f>AL1030</f>
        <v>0</v>
      </c>
    </row>
    <row r="1032" spans="1:38" x14ac:dyDescent="0.35">
      <c r="A1032" s="23" t="s">
        <v>3588</v>
      </c>
      <c r="B1032" s="24" t="s">
        <v>3589</v>
      </c>
      <c r="C1032" s="23" t="s">
        <v>3590</v>
      </c>
      <c r="D1032" s="23" t="s">
        <v>3591</v>
      </c>
      <c r="E1032" s="23">
        <v>536</v>
      </c>
      <c r="F1032" s="23" t="s">
        <v>3592</v>
      </c>
      <c r="G1032" s="24" t="s">
        <v>3593</v>
      </c>
      <c r="H1032" s="23" t="s">
        <v>42</v>
      </c>
      <c r="I1032" s="23" t="s">
        <v>3594</v>
      </c>
      <c r="J1032" s="23">
        <v>16</v>
      </c>
      <c r="K1032" s="23">
        <v>0</v>
      </c>
      <c r="L1032" s="23">
        <v>59</v>
      </c>
      <c r="M1032" s="23" t="s">
        <v>58</v>
      </c>
      <c r="N1032" s="25">
        <f>((J1032*400)+(K1032*100))+L1032</f>
        <v>6459</v>
      </c>
      <c r="O1032" s="26">
        <v>280</v>
      </c>
      <c r="P1032" s="26">
        <f>N1032*O1032</f>
        <v>1808520</v>
      </c>
      <c r="Q1032" s="23"/>
      <c r="R1032" s="23"/>
      <c r="S1032" s="27"/>
      <c r="T1032" s="23"/>
      <c r="U1032" s="23"/>
      <c r="V1032" s="24"/>
      <c r="W1032" s="23"/>
      <c r="X1032" s="23"/>
      <c r="Y1032" s="23"/>
      <c r="Z1032" s="23"/>
      <c r="AA1032" s="28"/>
      <c r="AB1032" s="26"/>
      <c r="AC1032" s="26"/>
      <c r="AD1032" s="28"/>
      <c r="AE1032" s="28"/>
      <c r="AF1032" s="26"/>
      <c r="AG1032" s="26">
        <f>AF1032+P1032</f>
        <v>1808520</v>
      </c>
      <c r="AH1032" s="26">
        <f>AG1032</f>
        <v>1808520</v>
      </c>
      <c r="AI1032" s="26">
        <v>50000000</v>
      </c>
      <c r="AJ1032" s="26">
        <f>IF((AI1032-AH1032) &gt; 1,0,IF((AI1032-AH1032)&lt;0,AH1032-AI1032,AI1032-AH1032))</f>
        <v>0</v>
      </c>
      <c r="AK1032" s="26">
        <v>0.01</v>
      </c>
      <c r="AL1032" s="26">
        <f>AJ1032*(AK1032/100)</f>
        <v>0</v>
      </c>
    </row>
    <row r="1033" spans="1:38" x14ac:dyDescent="0.35">
      <c r="A1033" s="23"/>
      <c r="B1033" s="24"/>
      <c r="C1033" s="23"/>
      <c r="D1033" s="23"/>
      <c r="E1033" s="23"/>
      <c r="F1033" s="23"/>
      <c r="G1033" s="24"/>
      <c r="H1033" s="23"/>
      <c r="I1033" s="23"/>
      <c r="J1033" s="23"/>
      <c r="K1033" s="23"/>
      <c r="L1033" s="23"/>
      <c r="M1033" s="23"/>
      <c r="N1033" s="25"/>
      <c r="O1033" s="26"/>
      <c r="P1033" s="26"/>
      <c r="Q1033" s="23"/>
      <c r="R1033" s="23"/>
      <c r="S1033" s="27"/>
      <c r="T1033" s="23"/>
      <c r="U1033" s="23"/>
      <c r="V1033" s="24"/>
      <c r="W1033" s="23"/>
      <c r="X1033" s="23"/>
      <c r="Y1033" s="23"/>
      <c r="Z1033" s="23"/>
      <c r="AA1033" s="28"/>
      <c r="AB1033" s="26"/>
      <c r="AC1033" s="26"/>
      <c r="AD1033" s="28"/>
      <c r="AE1033" s="28"/>
      <c r="AF1033" s="26"/>
      <c r="AG1033" s="26" t="s">
        <v>50</v>
      </c>
      <c r="AH1033" s="26">
        <f>AH1032</f>
        <v>1808520</v>
      </c>
      <c r="AI1033" s="26"/>
      <c r="AJ1033" s="26">
        <f>AJ1032</f>
        <v>0</v>
      </c>
      <c r="AK1033" s="26"/>
      <c r="AL1033" s="26">
        <f>AL1032</f>
        <v>0</v>
      </c>
    </row>
    <row r="1034" spans="1:38" x14ac:dyDescent="0.35">
      <c r="A1034" s="23" t="s">
        <v>3595</v>
      </c>
      <c r="B1034" s="24" t="s">
        <v>3596</v>
      </c>
      <c r="C1034" s="23" t="s">
        <v>3597</v>
      </c>
      <c r="D1034" s="23" t="s">
        <v>3598</v>
      </c>
      <c r="E1034" s="23">
        <v>537</v>
      </c>
      <c r="F1034" s="23" t="s">
        <v>3599</v>
      </c>
      <c r="G1034" s="24" t="s">
        <v>3600</v>
      </c>
      <c r="H1034" s="23" t="s">
        <v>42</v>
      </c>
      <c r="I1034" s="23" t="s">
        <v>3601</v>
      </c>
      <c r="J1034" s="23">
        <v>0</v>
      </c>
      <c r="K1034" s="23">
        <v>2</v>
      </c>
      <c r="L1034" s="23">
        <v>52</v>
      </c>
      <c r="M1034" s="23" t="s">
        <v>44</v>
      </c>
      <c r="N1034" s="25">
        <f>((J1034*400)+(K1034*100))+L1034</f>
        <v>252</v>
      </c>
      <c r="O1034" s="26">
        <v>1750</v>
      </c>
      <c r="P1034" s="26">
        <f>N1034*O1034</f>
        <v>441000</v>
      </c>
      <c r="Q1034" s="23">
        <v>1</v>
      </c>
      <c r="R1034" s="23" t="s">
        <v>3595</v>
      </c>
      <c r="S1034" s="27" t="s">
        <v>3596</v>
      </c>
      <c r="T1034" s="23" t="s">
        <v>3597</v>
      </c>
      <c r="U1034" s="23" t="s">
        <v>3602</v>
      </c>
      <c r="V1034" s="24" t="s">
        <v>3603</v>
      </c>
      <c r="W1034" s="23" t="s">
        <v>47</v>
      </c>
      <c r="X1034" s="23" t="s">
        <v>48</v>
      </c>
      <c r="Y1034" s="23" t="s">
        <v>49</v>
      </c>
      <c r="Z1034" s="23">
        <v>72</v>
      </c>
      <c r="AA1034" s="28">
        <v>100</v>
      </c>
      <c r="AB1034" s="26">
        <v>6550</v>
      </c>
      <c r="AC1034" s="26">
        <f>Z1034*AB1034</f>
        <v>471600</v>
      </c>
      <c r="AD1034" s="28">
        <v>32</v>
      </c>
      <c r="AE1034" s="28">
        <v>54</v>
      </c>
      <c r="AF1034" s="26">
        <f>(AC1034*(100-AE1034))/100</f>
        <v>216936</v>
      </c>
      <c r="AG1034" s="26">
        <f>P1034+AF1034</f>
        <v>657936</v>
      </c>
      <c r="AH1034" s="26">
        <f>(AG1034*AA1034)/100</f>
        <v>657936</v>
      </c>
      <c r="AI1034" s="26">
        <v>50000000</v>
      </c>
      <c r="AJ1034" s="26">
        <f>IF((AI1034-AH1034) &gt; 1,0,IF((AI1034-AH1034)&lt;0,AH1034-AI1034,AI1034-AH1034))</f>
        <v>0</v>
      </c>
      <c r="AK1034" s="26">
        <v>0.02</v>
      </c>
      <c r="AL1034" s="26">
        <f>ROUND(AJ1034*(AK1034/100),2)</f>
        <v>0</v>
      </c>
    </row>
    <row r="1035" spans="1:38" x14ac:dyDescent="0.35">
      <c r="A1035" s="23"/>
      <c r="B1035" s="24"/>
      <c r="C1035" s="23"/>
      <c r="D1035" s="23"/>
      <c r="E1035" s="23"/>
      <c r="F1035" s="23"/>
      <c r="G1035" s="24"/>
      <c r="H1035" s="23"/>
      <c r="I1035" s="23"/>
      <c r="J1035" s="23"/>
      <c r="K1035" s="23"/>
      <c r="L1035" s="23"/>
      <c r="M1035" s="23"/>
      <c r="N1035" s="25"/>
      <c r="O1035" s="26"/>
      <c r="P1035" s="26"/>
      <c r="Q1035" s="23"/>
      <c r="R1035" s="23"/>
      <c r="S1035" s="27"/>
      <c r="T1035" s="23"/>
      <c r="U1035" s="23"/>
      <c r="V1035" s="24"/>
      <c r="W1035" s="23"/>
      <c r="X1035" s="23"/>
      <c r="Y1035" s="23"/>
      <c r="Z1035" s="23"/>
      <c r="AA1035" s="28"/>
      <c r="AB1035" s="26"/>
      <c r="AC1035" s="26"/>
      <c r="AD1035" s="28"/>
      <c r="AE1035" s="28"/>
      <c r="AF1035" s="26"/>
      <c r="AG1035" s="26" t="s">
        <v>50</v>
      </c>
      <c r="AH1035" s="26">
        <f>AH1034</f>
        <v>657936</v>
      </c>
      <c r="AI1035" s="26"/>
      <c r="AJ1035" s="26">
        <f>AJ1034</f>
        <v>0</v>
      </c>
      <c r="AK1035" s="26"/>
      <c r="AL1035" s="26">
        <f>AL1034</f>
        <v>0</v>
      </c>
    </row>
    <row r="1036" spans="1:38" x14ac:dyDescent="0.35">
      <c r="A1036" s="23" t="s">
        <v>3604</v>
      </c>
      <c r="B1036" s="24"/>
      <c r="C1036" s="23" t="s">
        <v>3605</v>
      </c>
      <c r="D1036" s="23" t="s">
        <v>3606</v>
      </c>
      <c r="E1036" s="23">
        <v>538</v>
      </c>
      <c r="F1036" s="23" t="s">
        <v>3607</v>
      </c>
      <c r="G1036" s="24" t="s">
        <v>3608</v>
      </c>
      <c r="H1036" s="23" t="s">
        <v>42</v>
      </c>
      <c r="I1036" s="23" t="s">
        <v>3609</v>
      </c>
      <c r="J1036" s="23">
        <v>0</v>
      </c>
      <c r="K1036" s="23">
        <v>0</v>
      </c>
      <c r="L1036" s="23">
        <v>95</v>
      </c>
      <c r="M1036" s="23" t="s">
        <v>44</v>
      </c>
      <c r="N1036" s="25">
        <f>((J1036*400)+(K1036*100))+L1036</f>
        <v>95</v>
      </c>
      <c r="O1036" s="26">
        <v>2000</v>
      </c>
      <c r="P1036" s="26">
        <f>N1036*O1036</f>
        <v>190000</v>
      </c>
      <c r="Q1036" s="23">
        <v>1</v>
      </c>
      <c r="R1036" s="23" t="s">
        <v>3604</v>
      </c>
      <c r="S1036" s="27"/>
      <c r="T1036" s="23" t="s">
        <v>3605</v>
      </c>
      <c r="U1036" s="23" t="s">
        <v>3610</v>
      </c>
      <c r="V1036" s="24" t="s">
        <v>3611</v>
      </c>
      <c r="W1036" s="23" t="s">
        <v>47</v>
      </c>
      <c r="X1036" s="23" t="s">
        <v>206</v>
      </c>
      <c r="Y1036" s="23" t="s">
        <v>49</v>
      </c>
      <c r="Z1036" s="23">
        <v>81</v>
      </c>
      <c r="AA1036" s="28">
        <v>100</v>
      </c>
      <c r="AB1036" s="26">
        <v>6550</v>
      </c>
      <c r="AC1036" s="26">
        <f>Z1036*AB1036</f>
        <v>530550</v>
      </c>
      <c r="AD1036" s="28">
        <v>7</v>
      </c>
      <c r="AE1036" s="28">
        <v>18</v>
      </c>
      <c r="AF1036" s="26">
        <f>(AC1036*(100-AE1036))/100</f>
        <v>435051</v>
      </c>
      <c r="AG1036" s="26">
        <f>P1036+AF1036</f>
        <v>625051</v>
      </c>
      <c r="AH1036" s="26">
        <f>(AG1036*AA1036)/100</f>
        <v>625051</v>
      </c>
      <c r="AI1036" s="26">
        <v>50000000</v>
      </c>
      <c r="AJ1036" s="26">
        <f>IF((AI1036-AH1036) &gt; 1,0,IF((AI1036-AH1036)&lt;0,AH1036-AI1036,AI1036-AH1036))</f>
        <v>0</v>
      </c>
      <c r="AK1036" s="26">
        <v>0.02</v>
      </c>
      <c r="AL1036" s="26">
        <f>ROUND(AJ1036*(AK1036/100),2)</f>
        <v>0</v>
      </c>
    </row>
    <row r="1037" spans="1:38" x14ac:dyDescent="0.35">
      <c r="A1037" s="23"/>
      <c r="B1037" s="24"/>
      <c r="C1037" s="23"/>
      <c r="D1037" s="23"/>
      <c r="E1037" s="23"/>
      <c r="F1037" s="23"/>
      <c r="G1037" s="24"/>
      <c r="H1037" s="23"/>
      <c r="I1037" s="23"/>
      <c r="J1037" s="23"/>
      <c r="K1037" s="23"/>
      <c r="L1037" s="23"/>
      <c r="M1037" s="23"/>
      <c r="N1037" s="25"/>
      <c r="O1037" s="26"/>
      <c r="P1037" s="26"/>
      <c r="Q1037" s="23"/>
      <c r="R1037" s="23"/>
      <c r="S1037" s="27"/>
      <c r="T1037" s="23"/>
      <c r="U1037" s="23"/>
      <c r="V1037" s="24"/>
      <c r="W1037" s="23"/>
      <c r="X1037" s="23"/>
      <c r="Y1037" s="23"/>
      <c r="Z1037" s="23"/>
      <c r="AA1037" s="28"/>
      <c r="AB1037" s="26"/>
      <c r="AC1037" s="26"/>
      <c r="AD1037" s="28"/>
      <c r="AE1037" s="28"/>
      <c r="AF1037" s="26"/>
      <c r="AG1037" s="26" t="s">
        <v>50</v>
      </c>
      <c r="AH1037" s="26">
        <f>AH1036</f>
        <v>625051</v>
      </c>
      <c r="AI1037" s="26"/>
      <c r="AJ1037" s="26">
        <f>AJ1036</f>
        <v>0</v>
      </c>
      <c r="AK1037" s="26"/>
      <c r="AL1037" s="26">
        <f>AL1036</f>
        <v>0</v>
      </c>
    </row>
    <row r="1038" spans="1:38" x14ac:dyDescent="0.35">
      <c r="A1038" s="23" t="s">
        <v>3595</v>
      </c>
      <c r="B1038" s="24"/>
      <c r="C1038" s="23" t="s">
        <v>3612</v>
      </c>
      <c r="D1038" s="23" t="s">
        <v>3613</v>
      </c>
      <c r="E1038" s="23">
        <v>539</v>
      </c>
      <c r="F1038" s="23" t="s">
        <v>3614</v>
      </c>
      <c r="G1038" s="24" t="s">
        <v>3615</v>
      </c>
      <c r="H1038" s="23" t="s">
        <v>103</v>
      </c>
      <c r="I1038" s="23" t="s">
        <v>3616</v>
      </c>
      <c r="J1038" s="23">
        <v>0</v>
      </c>
      <c r="K1038" s="23">
        <v>2</v>
      </c>
      <c r="L1038" s="23">
        <v>14</v>
      </c>
      <c r="M1038" s="23" t="s">
        <v>138</v>
      </c>
      <c r="N1038" s="25">
        <f>((J1038*400)+(K1038*100))+L1038</f>
        <v>214</v>
      </c>
      <c r="O1038" s="26">
        <v>180</v>
      </c>
      <c r="P1038" s="26">
        <f>N1038*O1038</f>
        <v>38520</v>
      </c>
      <c r="Q1038" s="23"/>
      <c r="R1038" s="23"/>
      <c r="S1038" s="27"/>
      <c r="T1038" s="23"/>
      <c r="U1038" s="23"/>
      <c r="V1038" s="24"/>
      <c r="W1038" s="23"/>
      <c r="X1038" s="23"/>
      <c r="Y1038" s="23"/>
      <c r="Z1038" s="23"/>
      <c r="AA1038" s="28"/>
      <c r="AB1038" s="26"/>
      <c r="AC1038" s="26"/>
      <c r="AD1038" s="28"/>
      <c r="AE1038" s="28"/>
      <c r="AF1038" s="26"/>
      <c r="AG1038" s="26">
        <f>AF1038+P1038</f>
        <v>38520</v>
      </c>
      <c r="AH1038" s="26">
        <f>AG1038</f>
        <v>38520</v>
      </c>
      <c r="AI1038" s="26">
        <v>0</v>
      </c>
      <c r="AJ1038" s="26">
        <f>IF((AI1038-AH1038) &gt; 1,0,IF((AI1038-AH1038)&lt;0,AH1038-AI1038,AI1038-AH1038))</f>
        <v>38520</v>
      </c>
      <c r="AK1038" s="26">
        <v>0.3</v>
      </c>
      <c r="AL1038" s="26">
        <f>AJ1038*(AK1038/100)</f>
        <v>115.56</v>
      </c>
    </row>
    <row r="1039" spans="1:38" x14ac:dyDescent="0.35">
      <c r="A1039" s="23"/>
      <c r="B1039" s="24"/>
      <c r="C1039" s="23"/>
      <c r="D1039" s="23"/>
      <c r="E1039" s="23"/>
      <c r="F1039" s="23"/>
      <c r="G1039" s="24"/>
      <c r="H1039" s="23"/>
      <c r="I1039" s="23"/>
      <c r="J1039" s="23"/>
      <c r="K1039" s="23"/>
      <c r="L1039" s="23"/>
      <c r="M1039" s="23"/>
      <c r="N1039" s="25"/>
      <c r="O1039" s="26"/>
      <c r="P1039" s="26"/>
      <c r="Q1039" s="23"/>
      <c r="R1039" s="23"/>
      <c r="S1039" s="27"/>
      <c r="T1039" s="23"/>
      <c r="U1039" s="23"/>
      <c r="V1039" s="24"/>
      <c r="W1039" s="23"/>
      <c r="X1039" s="23"/>
      <c r="Y1039" s="23"/>
      <c r="Z1039" s="23"/>
      <c r="AA1039" s="28"/>
      <c r="AB1039" s="26"/>
      <c r="AC1039" s="26"/>
      <c r="AD1039" s="28"/>
      <c r="AE1039" s="28"/>
      <c r="AF1039" s="26"/>
      <c r="AG1039" s="26" t="s">
        <v>50</v>
      </c>
      <c r="AH1039" s="26">
        <f>AH1038</f>
        <v>38520</v>
      </c>
      <c r="AI1039" s="26"/>
      <c r="AJ1039" s="26">
        <f>AJ1038</f>
        <v>38520</v>
      </c>
      <c r="AK1039" s="26"/>
      <c r="AL1039" s="26">
        <f>AL1038</f>
        <v>115.56</v>
      </c>
    </row>
    <row r="1040" spans="1:38" x14ac:dyDescent="0.35">
      <c r="A1040" s="23" t="s">
        <v>3617</v>
      </c>
      <c r="B1040" s="24" t="s">
        <v>3618</v>
      </c>
      <c r="C1040" s="23" t="s">
        <v>3619</v>
      </c>
      <c r="D1040" s="23" t="s">
        <v>3620</v>
      </c>
      <c r="E1040" s="23">
        <v>540</v>
      </c>
      <c r="F1040" s="23" t="s">
        <v>3621</v>
      </c>
      <c r="G1040" s="24" t="s">
        <v>3622</v>
      </c>
      <c r="H1040" s="23" t="s">
        <v>42</v>
      </c>
      <c r="I1040" s="23" t="s">
        <v>3623</v>
      </c>
      <c r="J1040" s="23">
        <v>31</v>
      </c>
      <c r="K1040" s="23">
        <v>3</v>
      </c>
      <c r="L1040" s="23">
        <v>78</v>
      </c>
      <c r="M1040" s="23" t="s">
        <v>58</v>
      </c>
      <c r="N1040" s="25">
        <f>((J1040*400)+(K1040*100))+L1040</f>
        <v>12778</v>
      </c>
      <c r="O1040" s="26">
        <v>230</v>
      </c>
      <c r="P1040" s="26">
        <f>N1040*O1040</f>
        <v>2938940</v>
      </c>
      <c r="Q1040" s="23"/>
      <c r="R1040" s="23"/>
      <c r="S1040" s="27"/>
      <c r="T1040" s="23"/>
      <c r="U1040" s="23"/>
      <c r="V1040" s="24"/>
      <c r="W1040" s="23"/>
      <c r="X1040" s="23"/>
      <c r="Y1040" s="23"/>
      <c r="Z1040" s="23"/>
      <c r="AA1040" s="28"/>
      <c r="AB1040" s="26"/>
      <c r="AC1040" s="26"/>
      <c r="AD1040" s="28"/>
      <c r="AE1040" s="28"/>
      <c r="AF1040" s="26"/>
      <c r="AG1040" s="26">
        <f>AF1040+P1040</f>
        <v>2938940</v>
      </c>
      <c r="AH1040" s="26">
        <f>AG1040</f>
        <v>2938940</v>
      </c>
      <c r="AI1040" s="26">
        <v>50000000</v>
      </c>
      <c r="AJ1040" s="26">
        <f>IF((AI1040-AH1040) &gt; 1,0,IF((AI1040-AH1040)&lt;0,AH1040-AI1040,AI1040-AH1040))</f>
        <v>0</v>
      </c>
      <c r="AK1040" s="26">
        <v>0.01</v>
      </c>
      <c r="AL1040" s="26">
        <f>AJ1040*(AK1040/100)</f>
        <v>0</v>
      </c>
    </row>
    <row r="1041" spans="1:38" x14ac:dyDescent="0.35">
      <c r="A1041" s="23"/>
      <c r="B1041" s="24"/>
      <c r="C1041" s="23"/>
      <c r="D1041" s="23"/>
      <c r="E1041" s="23"/>
      <c r="F1041" s="23"/>
      <c r="G1041" s="24"/>
      <c r="H1041" s="23"/>
      <c r="I1041" s="23"/>
      <c r="J1041" s="23"/>
      <c r="K1041" s="23"/>
      <c r="L1041" s="23"/>
      <c r="M1041" s="23"/>
      <c r="N1041" s="25"/>
      <c r="O1041" s="26"/>
      <c r="P1041" s="26"/>
      <c r="Q1041" s="23"/>
      <c r="R1041" s="23"/>
      <c r="S1041" s="27"/>
      <c r="T1041" s="23"/>
      <c r="U1041" s="23"/>
      <c r="V1041" s="24"/>
      <c r="W1041" s="23"/>
      <c r="X1041" s="23"/>
      <c r="Y1041" s="23"/>
      <c r="Z1041" s="23"/>
      <c r="AA1041" s="28"/>
      <c r="AB1041" s="26"/>
      <c r="AC1041" s="26"/>
      <c r="AD1041" s="28"/>
      <c r="AE1041" s="28"/>
      <c r="AF1041" s="26"/>
      <c r="AG1041" s="26" t="s">
        <v>50</v>
      </c>
      <c r="AH1041" s="26">
        <f>AH1040</f>
        <v>2938940</v>
      </c>
      <c r="AI1041" s="26"/>
      <c r="AJ1041" s="26">
        <f>AJ1040</f>
        <v>0</v>
      </c>
      <c r="AK1041" s="26"/>
      <c r="AL1041" s="26">
        <f>AL1040</f>
        <v>0</v>
      </c>
    </row>
    <row r="1042" spans="1:38" x14ac:dyDescent="0.35">
      <c r="A1042" s="23" t="s">
        <v>3624</v>
      </c>
      <c r="B1042" s="24"/>
      <c r="C1042" s="23" t="s">
        <v>3625</v>
      </c>
      <c r="D1042" s="23" t="s">
        <v>100</v>
      </c>
      <c r="E1042" s="23">
        <v>541</v>
      </c>
      <c r="F1042" s="23" t="s">
        <v>3626</v>
      </c>
      <c r="G1042" s="24" t="s">
        <v>3627</v>
      </c>
      <c r="H1042" s="23" t="s">
        <v>103</v>
      </c>
      <c r="I1042" s="23" t="s">
        <v>3628</v>
      </c>
      <c r="J1042" s="23">
        <v>1</v>
      </c>
      <c r="K1042" s="23">
        <v>1</v>
      </c>
      <c r="L1042" s="23">
        <v>98</v>
      </c>
      <c r="M1042" s="23" t="s">
        <v>58</v>
      </c>
      <c r="N1042" s="25">
        <f>((J1042*400)+(K1042*100))+L1042</f>
        <v>598</v>
      </c>
      <c r="O1042" s="26">
        <v>340</v>
      </c>
      <c r="P1042" s="26">
        <f>N1042*O1042</f>
        <v>203320</v>
      </c>
      <c r="Q1042" s="23"/>
      <c r="R1042" s="23"/>
      <c r="S1042" s="27"/>
      <c r="T1042" s="23"/>
      <c r="U1042" s="23"/>
      <c r="V1042" s="24"/>
      <c r="W1042" s="23"/>
      <c r="X1042" s="23"/>
      <c r="Y1042" s="23"/>
      <c r="Z1042" s="23"/>
      <c r="AA1042" s="28"/>
      <c r="AB1042" s="26"/>
      <c r="AC1042" s="26"/>
      <c r="AD1042" s="28"/>
      <c r="AE1042" s="28"/>
      <c r="AF1042" s="26"/>
      <c r="AG1042" s="26">
        <f>AF1042+P1042</f>
        <v>203320</v>
      </c>
      <c r="AH1042" s="26">
        <f>AG1042</f>
        <v>203320</v>
      </c>
      <c r="AI1042" s="26">
        <v>0</v>
      </c>
      <c r="AJ1042" s="26">
        <f>IF((AI1042-AH1042) &gt; 1,0,IF((AI1042-AH1042)&lt;0,AH1042-AI1042,AI1042-AH1042))</f>
        <v>203320</v>
      </c>
      <c r="AK1042" s="26">
        <v>0.01</v>
      </c>
      <c r="AL1042" s="26">
        <f>AJ1042*(AK1042/100)</f>
        <v>20.332000000000001</v>
      </c>
    </row>
    <row r="1043" spans="1:38" x14ac:dyDescent="0.35">
      <c r="A1043" s="23"/>
      <c r="B1043" s="24"/>
      <c r="C1043" s="23"/>
      <c r="D1043" s="23"/>
      <c r="E1043" s="23">
        <v>542</v>
      </c>
      <c r="F1043" s="23" t="s">
        <v>3629</v>
      </c>
      <c r="G1043" s="24" t="s">
        <v>3630</v>
      </c>
      <c r="H1043" s="23" t="s">
        <v>103</v>
      </c>
      <c r="I1043" s="23" t="s">
        <v>3631</v>
      </c>
      <c r="J1043" s="23">
        <v>0</v>
      </c>
      <c r="K1043" s="23">
        <v>1</v>
      </c>
      <c r="L1043" s="23">
        <v>43</v>
      </c>
      <c r="M1043" s="23" t="s">
        <v>44</v>
      </c>
      <c r="N1043" s="25">
        <f>((J1043*400)+(K1043*100))+L1043</f>
        <v>143</v>
      </c>
      <c r="O1043" s="26">
        <v>1750</v>
      </c>
      <c r="P1043" s="26">
        <f>N1043*O1043</f>
        <v>250250</v>
      </c>
      <c r="Q1043" s="23">
        <v>1</v>
      </c>
      <c r="R1043" s="23" t="s">
        <v>3632</v>
      </c>
      <c r="S1043" s="27"/>
      <c r="T1043" s="23" t="s">
        <v>3633</v>
      </c>
      <c r="U1043" s="23" t="s">
        <v>3634</v>
      </c>
      <c r="V1043" s="24" t="s">
        <v>3635</v>
      </c>
      <c r="W1043" s="23" t="s">
        <v>47</v>
      </c>
      <c r="X1043" s="23" t="s">
        <v>206</v>
      </c>
      <c r="Y1043" s="23" t="s">
        <v>49</v>
      </c>
      <c r="Z1043" s="23">
        <v>120</v>
      </c>
      <c r="AA1043" s="28">
        <v>100</v>
      </c>
      <c r="AB1043" s="26">
        <v>6550</v>
      </c>
      <c r="AC1043" s="26">
        <f>Z1043*AB1043</f>
        <v>786000</v>
      </c>
      <c r="AD1043" s="28">
        <v>32</v>
      </c>
      <c r="AE1043" s="28">
        <v>85</v>
      </c>
      <c r="AF1043" s="26">
        <f>(AC1043*(100-AE1043))/100</f>
        <v>117900</v>
      </c>
      <c r="AG1043" s="26">
        <f>P1043+AF1043</f>
        <v>368150</v>
      </c>
      <c r="AH1043" s="26">
        <f>(AG1043*AA1043)/100</f>
        <v>368150</v>
      </c>
      <c r="AI1043" s="26">
        <f>IF(AF1043&lt;=10000000,AF1043,10000000)</f>
        <v>117900</v>
      </c>
      <c r="AJ1043" s="26">
        <f>IF((AI1043-AH1043) &gt; 1,0,IF((AI1043-AH1043)&lt;0,AH1043-AI1043,AI1043-AH1043))</f>
        <v>250250</v>
      </c>
      <c r="AK1043" s="26">
        <v>0.02</v>
      </c>
      <c r="AL1043" s="26">
        <f>ROUND(AJ1043*(AK1043/100),2)</f>
        <v>50.05</v>
      </c>
    </row>
    <row r="1044" spans="1:38" x14ac:dyDescent="0.35">
      <c r="A1044" s="23"/>
      <c r="B1044" s="24"/>
      <c r="C1044" s="23"/>
      <c r="D1044" s="23"/>
      <c r="E1044" s="23"/>
      <c r="F1044" s="23"/>
      <c r="G1044" s="24"/>
      <c r="H1044" s="23"/>
      <c r="I1044" s="23"/>
      <c r="J1044" s="23"/>
      <c r="K1044" s="23"/>
      <c r="L1044" s="23"/>
      <c r="M1044" s="23"/>
      <c r="N1044" s="25"/>
      <c r="O1044" s="26"/>
      <c r="P1044" s="26"/>
      <c r="Q1044" s="23"/>
      <c r="R1044" s="23"/>
      <c r="S1044" s="27"/>
      <c r="T1044" s="23"/>
      <c r="U1044" s="23"/>
      <c r="V1044" s="24"/>
      <c r="W1044" s="23"/>
      <c r="X1044" s="23"/>
      <c r="Y1044" s="23"/>
      <c r="Z1044" s="23"/>
      <c r="AA1044" s="28"/>
      <c r="AB1044" s="26"/>
      <c r="AC1044" s="26"/>
      <c r="AD1044" s="28"/>
      <c r="AE1044" s="28"/>
      <c r="AF1044" s="26"/>
      <c r="AG1044" s="26" t="s">
        <v>50</v>
      </c>
      <c r="AH1044" s="26">
        <f>SUM(AH1042:AH1043)</f>
        <v>571470</v>
      </c>
      <c r="AI1044" s="26"/>
      <c r="AJ1044" s="26">
        <f>SUM(AJ1042:AJ1043)</f>
        <v>453570</v>
      </c>
      <c r="AK1044" s="26"/>
      <c r="AL1044" s="26">
        <f>SUM(AL1042:AL1043)</f>
        <v>70.382000000000005</v>
      </c>
    </row>
    <row r="1045" spans="1:38" x14ac:dyDescent="0.35">
      <c r="A1045" s="23" t="s">
        <v>3636</v>
      </c>
      <c r="B1045" s="24"/>
      <c r="C1045" s="23" t="s">
        <v>3637</v>
      </c>
      <c r="D1045" s="23" t="s">
        <v>3638</v>
      </c>
      <c r="E1045" s="23">
        <v>543</v>
      </c>
      <c r="F1045" s="23" t="s">
        <v>3639</v>
      </c>
      <c r="G1045" s="24" t="s">
        <v>3640</v>
      </c>
      <c r="H1045" s="23" t="s">
        <v>103</v>
      </c>
      <c r="I1045" s="23" t="s">
        <v>3641</v>
      </c>
      <c r="J1045" s="23">
        <v>0</v>
      </c>
      <c r="K1045" s="23">
        <v>1</v>
      </c>
      <c r="L1045" s="23">
        <v>60</v>
      </c>
      <c r="M1045" s="23" t="s">
        <v>44</v>
      </c>
      <c r="N1045" s="25">
        <f>((J1045*400)+(K1045*100))+L1045</f>
        <v>160</v>
      </c>
      <c r="O1045" s="26">
        <v>450</v>
      </c>
      <c r="P1045" s="26">
        <f>N1045*O1045</f>
        <v>72000</v>
      </c>
      <c r="Q1045" s="23">
        <v>1</v>
      </c>
      <c r="R1045" s="23" t="s">
        <v>3636</v>
      </c>
      <c r="S1045" s="27"/>
      <c r="T1045" s="23" t="s">
        <v>3637</v>
      </c>
      <c r="U1045" s="23" t="s">
        <v>3642</v>
      </c>
      <c r="V1045" s="24" t="s">
        <v>3643</v>
      </c>
      <c r="W1045" s="23" t="s">
        <v>47</v>
      </c>
      <c r="X1045" s="23" t="s">
        <v>206</v>
      </c>
      <c r="Y1045" s="23" t="s">
        <v>49</v>
      </c>
      <c r="Z1045" s="23">
        <v>283.29000000000002</v>
      </c>
      <c r="AA1045" s="28">
        <v>100</v>
      </c>
      <c r="AB1045" s="26">
        <v>6550</v>
      </c>
      <c r="AC1045" s="26">
        <f>Z1045*AB1045</f>
        <v>1855549.5000000002</v>
      </c>
      <c r="AD1045" s="28">
        <v>65</v>
      </c>
      <c r="AE1045" s="28">
        <v>85</v>
      </c>
      <c r="AF1045" s="26">
        <f>(AC1045*(100-AE1045))/100</f>
        <v>278332.42500000005</v>
      </c>
      <c r="AG1045" s="26">
        <f>P1045+AF1045</f>
        <v>350332.42500000005</v>
      </c>
      <c r="AH1045" s="26">
        <f>(AG1045*AA1045)/100</f>
        <v>350332.42500000005</v>
      </c>
      <c r="AI1045" s="26">
        <f>IF(AF1045&lt;=10000000,AF1045,10000000)</f>
        <v>278332.42500000005</v>
      </c>
      <c r="AJ1045" s="26">
        <f>IF((AI1045-AH1045) &gt; 1,0,IF((AI1045-AH1045)&lt;0,AH1045-AI1045,AI1045-AH1045))</f>
        <v>72000</v>
      </c>
      <c r="AK1045" s="26">
        <v>0.02</v>
      </c>
      <c r="AL1045" s="26">
        <f>ROUND(AJ1045*(AK1045/100),2)</f>
        <v>14.4</v>
      </c>
    </row>
    <row r="1046" spans="1:38" x14ac:dyDescent="0.35">
      <c r="A1046" s="23"/>
      <c r="B1046" s="24"/>
      <c r="C1046" s="23"/>
      <c r="D1046" s="23"/>
      <c r="E1046" s="23"/>
      <c r="F1046" s="23"/>
      <c r="G1046" s="24"/>
      <c r="H1046" s="23"/>
      <c r="I1046" s="23"/>
      <c r="J1046" s="23"/>
      <c r="K1046" s="23"/>
      <c r="L1046" s="23"/>
      <c r="M1046" s="23"/>
      <c r="N1046" s="25"/>
      <c r="O1046" s="26"/>
      <c r="P1046" s="26"/>
      <c r="Q1046" s="23"/>
      <c r="R1046" s="23"/>
      <c r="S1046" s="27"/>
      <c r="T1046" s="23"/>
      <c r="U1046" s="23"/>
      <c r="V1046" s="24"/>
      <c r="W1046" s="23"/>
      <c r="X1046" s="23"/>
      <c r="Y1046" s="23"/>
      <c r="Z1046" s="23"/>
      <c r="AA1046" s="28"/>
      <c r="AB1046" s="26"/>
      <c r="AC1046" s="26"/>
      <c r="AD1046" s="28"/>
      <c r="AE1046" s="28"/>
      <c r="AF1046" s="26"/>
      <c r="AG1046" s="26" t="s">
        <v>50</v>
      </c>
      <c r="AH1046" s="26">
        <f>AH1045</f>
        <v>350332.42500000005</v>
      </c>
      <c r="AI1046" s="26"/>
      <c r="AJ1046" s="26">
        <f>AJ1045</f>
        <v>72000</v>
      </c>
      <c r="AK1046" s="26"/>
      <c r="AL1046" s="26">
        <f>AL1045</f>
        <v>14.4</v>
      </c>
    </row>
    <row r="1047" spans="1:38" x14ac:dyDescent="0.35">
      <c r="A1047" s="23" t="s">
        <v>3644</v>
      </c>
      <c r="B1047" s="24"/>
      <c r="C1047" s="23" t="s">
        <v>3645</v>
      </c>
      <c r="D1047" s="23" t="s">
        <v>3646</v>
      </c>
      <c r="E1047" s="23">
        <v>544</v>
      </c>
      <c r="F1047" s="23" t="s">
        <v>3647</v>
      </c>
      <c r="G1047" s="24" t="s">
        <v>3648</v>
      </c>
      <c r="H1047" s="23" t="s">
        <v>437</v>
      </c>
      <c r="I1047" s="23" t="s">
        <v>3649</v>
      </c>
      <c r="J1047" s="23">
        <v>16</v>
      </c>
      <c r="K1047" s="23">
        <v>3</v>
      </c>
      <c r="L1047" s="23">
        <v>26</v>
      </c>
      <c r="M1047" s="23" t="s">
        <v>58</v>
      </c>
      <c r="N1047" s="25">
        <f>((J1047*400)+(K1047*100))+L1047</f>
        <v>6726</v>
      </c>
      <c r="O1047" s="26">
        <v>180</v>
      </c>
      <c r="P1047" s="26">
        <f>N1047*O1047</f>
        <v>1210680</v>
      </c>
      <c r="Q1047" s="23"/>
      <c r="R1047" s="23"/>
      <c r="S1047" s="27"/>
      <c r="T1047" s="23"/>
      <c r="U1047" s="23"/>
      <c r="V1047" s="24"/>
      <c r="W1047" s="23"/>
      <c r="X1047" s="23"/>
      <c r="Y1047" s="23"/>
      <c r="Z1047" s="23"/>
      <c r="AA1047" s="28"/>
      <c r="AB1047" s="26"/>
      <c r="AC1047" s="26"/>
      <c r="AD1047" s="28"/>
      <c r="AE1047" s="28"/>
      <c r="AF1047" s="26"/>
      <c r="AG1047" s="26">
        <f>AF1047+P1047</f>
        <v>1210680</v>
      </c>
      <c r="AH1047" s="26">
        <f>AG1047</f>
        <v>1210680</v>
      </c>
      <c r="AI1047" s="26">
        <v>0</v>
      </c>
      <c r="AJ1047" s="26">
        <f>IF((AI1047-AH1047) &gt; 1,0,IF((AI1047-AH1047)&lt;0,AH1047-AI1047,AI1047-AH1047))</f>
        <v>1210680</v>
      </c>
      <c r="AK1047" s="26">
        <v>0.01</v>
      </c>
      <c r="AL1047" s="26">
        <f>AJ1047*(AK1047/100)</f>
        <v>121.06800000000001</v>
      </c>
    </row>
    <row r="1048" spans="1:38" x14ac:dyDescent="0.35">
      <c r="A1048" s="23"/>
      <c r="B1048" s="24"/>
      <c r="C1048" s="23"/>
      <c r="D1048" s="23"/>
      <c r="E1048" s="23"/>
      <c r="F1048" s="23"/>
      <c r="G1048" s="24"/>
      <c r="H1048" s="23"/>
      <c r="I1048" s="23"/>
      <c r="J1048" s="23"/>
      <c r="K1048" s="23"/>
      <c r="L1048" s="23"/>
      <c r="M1048" s="23"/>
      <c r="N1048" s="25"/>
      <c r="O1048" s="26"/>
      <c r="P1048" s="26"/>
      <c r="Q1048" s="23"/>
      <c r="R1048" s="23"/>
      <c r="S1048" s="27"/>
      <c r="T1048" s="23"/>
      <c r="U1048" s="23"/>
      <c r="V1048" s="24"/>
      <c r="W1048" s="23"/>
      <c r="X1048" s="23"/>
      <c r="Y1048" s="23"/>
      <c r="Z1048" s="23"/>
      <c r="AA1048" s="28"/>
      <c r="AB1048" s="26"/>
      <c r="AC1048" s="26"/>
      <c r="AD1048" s="28"/>
      <c r="AE1048" s="28"/>
      <c r="AF1048" s="26"/>
      <c r="AG1048" s="26" t="s">
        <v>50</v>
      </c>
      <c r="AH1048" s="26">
        <f>AH1047</f>
        <v>1210680</v>
      </c>
      <c r="AI1048" s="26"/>
      <c r="AJ1048" s="26">
        <f>AJ1047</f>
        <v>1210680</v>
      </c>
      <c r="AK1048" s="26"/>
      <c r="AL1048" s="26">
        <f>AL1047</f>
        <v>121.06800000000001</v>
      </c>
    </row>
    <row r="1049" spans="1:38" x14ac:dyDescent="0.35">
      <c r="A1049" s="23" t="s">
        <v>3650</v>
      </c>
      <c r="B1049" s="24" t="s">
        <v>3651</v>
      </c>
      <c r="C1049" s="23" t="s">
        <v>3652</v>
      </c>
      <c r="D1049" s="23" t="s">
        <v>3653</v>
      </c>
      <c r="E1049" s="23">
        <v>545</v>
      </c>
      <c r="F1049" s="23" t="s">
        <v>3654</v>
      </c>
      <c r="G1049" s="24" t="s">
        <v>3655</v>
      </c>
      <c r="H1049" s="23" t="s">
        <v>42</v>
      </c>
      <c r="I1049" s="23" t="s">
        <v>3656</v>
      </c>
      <c r="J1049" s="23">
        <v>0</v>
      </c>
      <c r="K1049" s="23">
        <v>2</v>
      </c>
      <c r="L1049" s="23">
        <v>11</v>
      </c>
      <c r="M1049" s="23" t="s">
        <v>58</v>
      </c>
      <c r="N1049" s="25">
        <f>((J1049*400)+(K1049*100))+L1049</f>
        <v>211</v>
      </c>
      <c r="O1049" s="26">
        <v>180</v>
      </c>
      <c r="P1049" s="26">
        <f>N1049*O1049</f>
        <v>37980</v>
      </c>
      <c r="Q1049" s="23"/>
      <c r="R1049" s="23"/>
      <c r="S1049" s="27"/>
      <c r="T1049" s="23"/>
      <c r="U1049" s="23"/>
      <c r="V1049" s="24"/>
      <c r="W1049" s="23"/>
      <c r="X1049" s="23"/>
      <c r="Y1049" s="23"/>
      <c r="Z1049" s="23"/>
      <c r="AA1049" s="28"/>
      <c r="AB1049" s="26"/>
      <c r="AC1049" s="26"/>
      <c r="AD1049" s="28"/>
      <c r="AE1049" s="28"/>
      <c r="AF1049" s="26"/>
      <c r="AG1049" s="26">
        <f>AF1049+P1049</f>
        <v>37980</v>
      </c>
      <c r="AH1049" s="26">
        <f>AG1049</f>
        <v>37980</v>
      </c>
      <c r="AI1049" s="26">
        <v>50000000</v>
      </c>
      <c r="AJ1049" s="26">
        <f>IF((AI1049-AH1049) &gt; 1,0,IF((AI1049-AH1049)&lt;0,AH1049-AI1049,AI1049-AH1049))</f>
        <v>0</v>
      </c>
      <c r="AK1049" s="26">
        <v>0.01</v>
      </c>
      <c r="AL1049" s="26">
        <f>AJ1049*(AK1049/100)</f>
        <v>0</v>
      </c>
    </row>
    <row r="1050" spans="1:38" x14ac:dyDescent="0.35">
      <c r="A1050" s="23"/>
      <c r="B1050" s="24"/>
      <c r="C1050" s="23"/>
      <c r="D1050" s="23"/>
      <c r="E1050" s="23"/>
      <c r="F1050" s="23"/>
      <c r="G1050" s="24"/>
      <c r="H1050" s="23"/>
      <c r="I1050" s="23"/>
      <c r="J1050" s="23"/>
      <c r="K1050" s="23"/>
      <c r="L1050" s="23"/>
      <c r="M1050" s="23"/>
      <c r="N1050" s="25"/>
      <c r="O1050" s="26"/>
      <c r="P1050" s="26"/>
      <c r="Q1050" s="23"/>
      <c r="R1050" s="23"/>
      <c r="S1050" s="27"/>
      <c r="T1050" s="23"/>
      <c r="U1050" s="23"/>
      <c r="V1050" s="24"/>
      <c r="W1050" s="23"/>
      <c r="X1050" s="23"/>
      <c r="Y1050" s="23"/>
      <c r="Z1050" s="23"/>
      <c r="AA1050" s="28"/>
      <c r="AB1050" s="26"/>
      <c r="AC1050" s="26"/>
      <c r="AD1050" s="28"/>
      <c r="AE1050" s="28"/>
      <c r="AF1050" s="26"/>
      <c r="AG1050" s="26" t="s">
        <v>50</v>
      </c>
      <c r="AH1050" s="26">
        <f>AH1049</f>
        <v>37980</v>
      </c>
      <c r="AI1050" s="26"/>
      <c r="AJ1050" s="26">
        <f>AJ1049</f>
        <v>0</v>
      </c>
      <c r="AK1050" s="26"/>
      <c r="AL1050" s="26">
        <f>AL1049</f>
        <v>0</v>
      </c>
    </row>
    <row r="1051" spans="1:38" x14ac:dyDescent="0.35">
      <c r="A1051" s="23" t="s">
        <v>3657</v>
      </c>
      <c r="B1051" s="24" t="s">
        <v>3658</v>
      </c>
      <c r="C1051" s="23" t="s">
        <v>3659</v>
      </c>
      <c r="D1051" s="23" t="s">
        <v>3660</v>
      </c>
      <c r="E1051" s="23">
        <v>546</v>
      </c>
      <c r="F1051" s="23" t="s">
        <v>3661</v>
      </c>
      <c r="G1051" s="24" t="s">
        <v>3662</v>
      </c>
      <c r="H1051" s="23" t="s">
        <v>42</v>
      </c>
      <c r="I1051" s="23" t="s">
        <v>3663</v>
      </c>
      <c r="J1051" s="23">
        <v>6</v>
      </c>
      <c r="K1051" s="23">
        <v>2</v>
      </c>
      <c r="L1051" s="23">
        <v>70</v>
      </c>
      <c r="M1051" s="23" t="s">
        <v>58</v>
      </c>
      <c r="N1051" s="25">
        <f>((J1051*400)+(K1051*100))+L1051</f>
        <v>2670</v>
      </c>
      <c r="O1051" s="26">
        <v>280</v>
      </c>
      <c r="P1051" s="26">
        <f>N1051*O1051</f>
        <v>747600</v>
      </c>
      <c r="Q1051" s="23"/>
      <c r="R1051" s="23"/>
      <c r="S1051" s="27"/>
      <c r="T1051" s="23"/>
      <c r="U1051" s="23"/>
      <c r="V1051" s="24"/>
      <c r="W1051" s="23"/>
      <c r="X1051" s="23"/>
      <c r="Y1051" s="23"/>
      <c r="Z1051" s="23"/>
      <c r="AA1051" s="28"/>
      <c r="AB1051" s="26"/>
      <c r="AC1051" s="26"/>
      <c r="AD1051" s="28"/>
      <c r="AE1051" s="28"/>
      <c r="AF1051" s="26"/>
      <c r="AG1051" s="26">
        <f>AF1051+P1051</f>
        <v>747600</v>
      </c>
      <c r="AH1051" s="26">
        <f>AG1051</f>
        <v>747600</v>
      </c>
      <c r="AI1051" s="26">
        <v>50000000</v>
      </c>
      <c r="AJ1051" s="26">
        <f>IF((AI1051-AH1051) &gt; 1,0,IF((AI1051-AH1051)&lt;0,AH1051-AI1051,AI1051-AH1051))</f>
        <v>0</v>
      </c>
      <c r="AK1051" s="26">
        <v>0.01</v>
      </c>
      <c r="AL1051" s="26">
        <f>AJ1051*(AK1051/100)</f>
        <v>0</v>
      </c>
    </row>
    <row r="1052" spans="1:38" x14ac:dyDescent="0.35">
      <c r="A1052" s="23"/>
      <c r="B1052" s="24"/>
      <c r="C1052" s="23"/>
      <c r="D1052" s="23"/>
      <c r="E1052" s="23"/>
      <c r="F1052" s="23"/>
      <c r="G1052" s="24"/>
      <c r="H1052" s="23"/>
      <c r="I1052" s="23"/>
      <c r="J1052" s="23"/>
      <c r="K1052" s="23"/>
      <c r="L1052" s="23"/>
      <c r="M1052" s="23"/>
      <c r="N1052" s="25"/>
      <c r="O1052" s="26"/>
      <c r="P1052" s="26"/>
      <c r="Q1052" s="23"/>
      <c r="R1052" s="23"/>
      <c r="S1052" s="27"/>
      <c r="T1052" s="23"/>
      <c r="U1052" s="23"/>
      <c r="V1052" s="24"/>
      <c r="W1052" s="23"/>
      <c r="X1052" s="23"/>
      <c r="Y1052" s="23"/>
      <c r="Z1052" s="23"/>
      <c r="AA1052" s="28"/>
      <c r="AB1052" s="26"/>
      <c r="AC1052" s="26"/>
      <c r="AD1052" s="28"/>
      <c r="AE1052" s="28"/>
      <c r="AF1052" s="26"/>
      <c r="AG1052" s="26" t="s">
        <v>50</v>
      </c>
      <c r="AH1052" s="26">
        <f>AH1051</f>
        <v>747600</v>
      </c>
      <c r="AI1052" s="26"/>
      <c r="AJ1052" s="26">
        <f>AJ1051</f>
        <v>0</v>
      </c>
      <c r="AK1052" s="26"/>
      <c r="AL1052" s="26">
        <f>AL1051</f>
        <v>0</v>
      </c>
    </row>
    <row r="1053" spans="1:38" x14ac:dyDescent="0.35">
      <c r="A1053" s="23" t="s">
        <v>3664</v>
      </c>
      <c r="B1053" s="24"/>
      <c r="C1053" s="23" t="s">
        <v>3665</v>
      </c>
      <c r="D1053" s="23" t="s">
        <v>3666</v>
      </c>
      <c r="E1053" s="23">
        <v>547</v>
      </c>
      <c r="F1053" s="23" t="s">
        <v>3667</v>
      </c>
      <c r="G1053" s="24" t="s">
        <v>3668</v>
      </c>
      <c r="H1053" s="23" t="s">
        <v>103</v>
      </c>
      <c r="I1053" s="23" t="s">
        <v>3669</v>
      </c>
      <c r="J1053" s="23">
        <v>1</v>
      </c>
      <c r="K1053" s="23">
        <v>1</v>
      </c>
      <c r="L1053" s="23">
        <v>94.1</v>
      </c>
      <c r="M1053" s="23" t="s">
        <v>58</v>
      </c>
      <c r="N1053" s="25">
        <f>((J1053*400)+(K1053*100))+L1053</f>
        <v>594.1</v>
      </c>
      <c r="O1053" s="26">
        <v>180</v>
      </c>
      <c r="P1053" s="26">
        <f>N1053*O1053</f>
        <v>106938</v>
      </c>
      <c r="Q1053" s="23"/>
      <c r="R1053" s="23"/>
      <c r="S1053" s="27"/>
      <c r="T1053" s="23"/>
      <c r="U1053" s="23"/>
      <c r="V1053" s="24"/>
      <c r="W1053" s="23"/>
      <c r="X1053" s="23"/>
      <c r="Y1053" s="23"/>
      <c r="Z1053" s="23"/>
      <c r="AA1053" s="28"/>
      <c r="AB1053" s="26"/>
      <c r="AC1053" s="26"/>
      <c r="AD1053" s="28"/>
      <c r="AE1053" s="28"/>
      <c r="AF1053" s="26"/>
      <c r="AG1053" s="26">
        <f>AF1053+P1053</f>
        <v>106938</v>
      </c>
      <c r="AH1053" s="26">
        <f>AG1053</f>
        <v>106938</v>
      </c>
      <c r="AI1053" s="26">
        <v>0</v>
      </c>
      <c r="AJ1053" s="26">
        <f>IF((AI1053-AH1053) &gt; 1,0,IF((AI1053-AH1053)&lt;0,AH1053-AI1053,AI1053-AH1053))</f>
        <v>106938</v>
      </c>
      <c r="AK1053" s="26">
        <v>0.01</v>
      </c>
      <c r="AL1053" s="26">
        <f>AJ1053*(AK1053/100)</f>
        <v>10.693800000000001</v>
      </c>
    </row>
    <row r="1054" spans="1:38" x14ac:dyDescent="0.35">
      <c r="A1054" s="23"/>
      <c r="B1054" s="24"/>
      <c r="C1054" s="23"/>
      <c r="D1054" s="23"/>
      <c r="E1054" s="23"/>
      <c r="F1054" s="23"/>
      <c r="G1054" s="24"/>
      <c r="H1054" s="23"/>
      <c r="I1054" s="23"/>
      <c r="J1054" s="23">
        <v>0</v>
      </c>
      <c r="K1054" s="23">
        <v>0</v>
      </c>
      <c r="L1054" s="23">
        <v>40.9</v>
      </c>
      <c r="M1054" s="23" t="s">
        <v>391</v>
      </c>
      <c r="N1054" s="25">
        <f>((J1054*400)+(K1054*100))+L1054</f>
        <v>40.9</v>
      </c>
      <c r="O1054" s="26">
        <v>180</v>
      </c>
      <c r="P1054" s="26">
        <f>N1054*O1054</f>
        <v>7362</v>
      </c>
      <c r="Q1054" s="23">
        <v>1</v>
      </c>
      <c r="R1054" s="23" t="s">
        <v>3670</v>
      </c>
      <c r="S1054" s="27"/>
      <c r="T1054" s="23" t="s">
        <v>3671</v>
      </c>
      <c r="U1054" s="23" t="s">
        <v>3672</v>
      </c>
      <c r="V1054" s="24" t="s">
        <v>3673</v>
      </c>
      <c r="W1054" s="23" t="s">
        <v>47</v>
      </c>
      <c r="X1054" s="23" t="s">
        <v>206</v>
      </c>
      <c r="Y1054" s="23" t="s">
        <v>49</v>
      </c>
      <c r="Z1054" s="23">
        <v>163.59</v>
      </c>
      <c r="AA1054" s="28">
        <v>83.43</v>
      </c>
      <c r="AB1054" s="26">
        <v>6550</v>
      </c>
      <c r="AC1054" s="26">
        <f>Z1054*AB1054</f>
        <v>1071514.5</v>
      </c>
      <c r="AD1054" s="28">
        <v>12</v>
      </c>
      <c r="AE1054" s="28">
        <v>38</v>
      </c>
      <c r="AF1054" s="26">
        <f>(AC1054*(100-AE1054))/100</f>
        <v>664338.99</v>
      </c>
      <c r="AG1054" s="26">
        <f>P1054+AF1054+AF1055</f>
        <v>803642.88</v>
      </c>
      <c r="AH1054" s="26">
        <f>(AG1054*AA1054)/100</f>
        <v>670479.25478400011</v>
      </c>
      <c r="AI1054" s="26">
        <f>IF(AF1054&lt;=10000000,AF1054,10000000)</f>
        <v>664338.99</v>
      </c>
      <c r="AJ1054" s="26">
        <f>IF((AI1054-AH1054) &gt; 1,0,IF((AI1054-AH1054)&lt;0,AH1054-AI1054,AI1054-AH1054))</f>
        <v>6140.2647840001155</v>
      </c>
      <c r="AK1054" s="26">
        <v>0.02</v>
      </c>
      <c r="AL1054" s="26">
        <f>ROUND(AJ1054*(AK1054/100),2)</f>
        <v>1.23</v>
      </c>
    </row>
    <row r="1055" spans="1:38" x14ac:dyDescent="0.35">
      <c r="A1055" s="23"/>
      <c r="B1055" s="24"/>
      <c r="C1055" s="23"/>
      <c r="D1055" s="23"/>
      <c r="E1055" s="23"/>
      <c r="F1055" s="23"/>
      <c r="G1055" s="24"/>
      <c r="H1055" s="23"/>
      <c r="I1055" s="23"/>
      <c r="J1055" s="23"/>
      <c r="K1055" s="23"/>
      <c r="L1055" s="23"/>
      <c r="M1055" s="23"/>
      <c r="N1055" s="25"/>
      <c r="O1055" s="26"/>
      <c r="P1055" s="26"/>
      <c r="Q1055" s="23"/>
      <c r="R1055" s="23"/>
      <c r="S1055" s="27"/>
      <c r="T1055" s="23"/>
      <c r="U1055" s="23"/>
      <c r="V1055" s="24"/>
      <c r="W1055" s="23"/>
      <c r="X1055" s="23"/>
      <c r="Y1055" s="23" t="s">
        <v>254</v>
      </c>
      <c r="Z1055" s="23">
        <v>32.49</v>
      </c>
      <c r="AA1055" s="28">
        <v>16.57</v>
      </c>
      <c r="AB1055" s="26">
        <v>6550</v>
      </c>
      <c r="AC1055" s="26">
        <f>Z1055*AB1055</f>
        <v>212809.5</v>
      </c>
      <c r="AD1055" s="28">
        <v>12</v>
      </c>
      <c r="AE1055" s="28">
        <v>38</v>
      </c>
      <c r="AF1055" s="26">
        <f>(AC1055*(100-AE1055))/100</f>
        <v>131941.89000000001</v>
      </c>
      <c r="AG1055" s="26">
        <f>P1054+AF1054+AF1055</f>
        <v>803642.88</v>
      </c>
      <c r="AH1055" s="26">
        <f>(AG1055*AA1055)/100</f>
        <v>133163.62521600001</v>
      </c>
      <c r="AI1055" s="26">
        <v>0</v>
      </c>
      <c r="AJ1055" s="26">
        <f>IF((AI1055-AH1055) &gt; 1,0,IF((AI1055-AH1055)&lt;0,AH1055-AI1055,AI1055-AH1055))</f>
        <v>133163.62521600001</v>
      </c>
      <c r="AK1055" s="26">
        <v>0.3</v>
      </c>
      <c r="AL1055" s="26">
        <f>ROUND(AJ1055*(AK1055/100),2)</f>
        <v>399.49</v>
      </c>
    </row>
    <row r="1056" spans="1:38" x14ac:dyDescent="0.35">
      <c r="A1056" s="23"/>
      <c r="B1056" s="24"/>
      <c r="C1056" s="23"/>
      <c r="D1056" s="23"/>
      <c r="E1056" s="23"/>
      <c r="F1056" s="23"/>
      <c r="G1056" s="24"/>
      <c r="H1056" s="23"/>
      <c r="I1056" s="23"/>
      <c r="J1056" s="23"/>
      <c r="K1056" s="23"/>
      <c r="L1056" s="23"/>
      <c r="M1056" s="23"/>
      <c r="N1056" s="25"/>
      <c r="O1056" s="26"/>
      <c r="P1056" s="26"/>
      <c r="Q1056" s="23"/>
      <c r="R1056" s="23"/>
      <c r="S1056" s="27"/>
      <c r="T1056" s="23"/>
      <c r="U1056" s="23"/>
      <c r="V1056" s="24"/>
      <c r="W1056" s="23"/>
      <c r="X1056" s="23"/>
      <c r="Y1056" s="23"/>
      <c r="Z1056" s="23"/>
      <c r="AA1056" s="28"/>
      <c r="AB1056" s="26"/>
      <c r="AC1056" s="26"/>
      <c r="AD1056" s="28"/>
      <c r="AE1056" s="28"/>
      <c r="AF1056" s="26"/>
      <c r="AG1056" s="26" t="s">
        <v>50</v>
      </c>
      <c r="AH1056" s="26">
        <f>SUM(AH1053:AH1055)</f>
        <v>910580.88000000012</v>
      </c>
      <c r="AI1056" s="26"/>
      <c r="AJ1056" s="26">
        <f>SUM(AJ1053:AJ1055)</f>
        <v>246241.89000000013</v>
      </c>
      <c r="AK1056" s="26"/>
      <c r="AL1056" s="26">
        <f>SUM(AL1053:AL1055)</f>
        <v>411.41380000000004</v>
      </c>
    </row>
    <row r="1057" spans="1:39" x14ac:dyDescent="0.35">
      <c r="A1057" s="23" t="s">
        <v>3674</v>
      </c>
      <c r="B1057" s="24"/>
      <c r="C1057" s="23" t="s">
        <v>3675</v>
      </c>
      <c r="D1057" s="23" t="s">
        <v>3676</v>
      </c>
      <c r="E1057" s="23">
        <v>548</v>
      </c>
      <c r="F1057" s="23" t="s">
        <v>3677</v>
      </c>
      <c r="G1057" s="24" t="s">
        <v>3678</v>
      </c>
      <c r="H1057" s="23" t="s">
        <v>103</v>
      </c>
      <c r="I1057" s="23" t="s">
        <v>3679</v>
      </c>
      <c r="J1057" s="23">
        <v>0</v>
      </c>
      <c r="K1057" s="23">
        <v>2</v>
      </c>
      <c r="L1057" s="23">
        <v>33</v>
      </c>
      <c r="M1057" s="23" t="s">
        <v>44</v>
      </c>
      <c r="N1057" s="25">
        <f>((J1057*400)+(K1057*100))+L1057</f>
        <v>233</v>
      </c>
      <c r="O1057" s="26">
        <v>1750</v>
      </c>
      <c r="P1057" s="26">
        <f>N1057*O1057</f>
        <v>407750</v>
      </c>
      <c r="Q1057" s="23">
        <v>1</v>
      </c>
      <c r="R1057" s="23" t="s">
        <v>3674</v>
      </c>
      <c r="S1057" s="27"/>
      <c r="T1057" s="23" t="s">
        <v>3675</v>
      </c>
      <c r="U1057" s="23" t="s">
        <v>3680</v>
      </c>
      <c r="V1057" s="24" t="s">
        <v>3681</v>
      </c>
      <c r="W1057" s="23" t="s">
        <v>47</v>
      </c>
      <c r="X1057" s="23" t="s">
        <v>48</v>
      </c>
      <c r="Y1057" s="23" t="s">
        <v>49</v>
      </c>
      <c r="Z1057" s="23">
        <v>130</v>
      </c>
      <c r="AA1057" s="28">
        <v>100</v>
      </c>
      <c r="AB1057" s="26">
        <v>6550</v>
      </c>
      <c r="AC1057" s="26">
        <f>Z1057*AB1057</f>
        <v>851500</v>
      </c>
      <c r="AD1057" s="28">
        <v>15</v>
      </c>
      <c r="AE1057" s="28">
        <v>20</v>
      </c>
      <c r="AF1057" s="26">
        <f>(AC1057*(100-AE1057))/100</f>
        <v>681200</v>
      </c>
      <c r="AG1057" s="26">
        <f>P1057+AF1057</f>
        <v>1088950</v>
      </c>
      <c r="AH1057" s="26">
        <f>(AG1057*AA1057)/100</f>
        <v>1088950</v>
      </c>
      <c r="AI1057" s="26">
        <f>IF(AF1057&lt;=10000000,AF1057,10000000)</f>
        <v>681200</v>
      </c>
      <c r="AJ1057" s="26">
        <f>IF((AI1057-AH1057) &gt; 1,0,IF((AI1057-AH1057)&lt;0,AH1057-AI1057,AI1057-AH1057))</f>
        <v>407750</v>
      </c>
      <c r="AK1057" s="26">
        <v>0.02</v>
      </c>
      <c r="AL1057" s="26">
        <f>ROUND(AJ1057*(AK1057/100),2)</f>
        <v>81.55</v>
      </c>
      <c r="AM1057" s="3" t="s">
        <v>3682</v>
      </c>
    </row>
    <row r="1058" spans="1:39" x14ac:dyDescent="0.35">
      <c r="A1058" s="23"/>
      <c r="B1058" s="24"/>
      <c r="C1058" s="23"/>
      <c r="D1058" s="23"/>
      <c r="E1058" s="23"/>
      <c r="F1058" s="23"/>
      <c r="G1058" s="24"/>
      <c r="H1058" s="23"/>
      <c r="I1058" s="23"/>
      <c r="J1058" s="23">
        <v>0</v>
      </c>
      <c r="K1058" s="23">
        <v>0</v>
      </c>
      <c r="L1058" s="23">
        <v>37</v>
      </c>
      <c r="M1058" s="23" t="s">
        <v>44</v>
      </c>
      <c r="N1058" s="25">
        <f>((J1058*400)+(K1058*100))+L1058</f>
        <v>37</v>
      </c>
      <c r="O1058" s="26">
        <v>1750</v>
      </c>
      <c r="P1058" s="26">
        <f>N1058*O1058</f>
        <v>64750</v>
      </c>
      <c r="Q1058" s="23">
        <v>1</v>
      </c>
      <c r="R1058" s="23" t="s">
        <v>3683</v>
      </c>
      <c r="S1058" s="27"/>
      <c r="T1058" s="23" t="s">
        <v>3684</v>
      </c>
      <c r="U1058" s="23" t="s">
        <v>3685</v>
      </c>
      <c r="V1058" s="24" t="s">
        <v>3686</v>
      </c>
      <c r="W1058" s="23" t="s">
        <v>47</v>
      </c>
      <c r="X1058" s="23" t="s">
        <v>48</v>
      </c>
      <c r="Y1058" s="23" t="s">
        <v>49</v>
      </c>
      <c r="Z1058" s="23">
        <v>148</v>
      </c>
      <c r="AA1058" s="28">
        <v>100</v>
      </c>
      <c r="AB1058" s="26">
        <v>6550</v>
      </c>
      <c r="AC1058" s="26">
        <f>Z1058*AB1058</f>
        <v>969400</v>
      </c>
      <c r="AD1058" s="28">
        <v>20</v>
      </c>
      <c r="AE1058" s="28">
        <v>30</v>
      </c>
      <c r="AF1058" s="26">
        <f>(AC1058*(100-AE1058))/100</f>
        <v>678580</v>
      </c>
      <c r="AG1058" s="26">
        <f>P1058+AF1058</f>
        <v>743330</v>
      </c>
      <c r="AH1058" s="26">
        <f>(AG1058*AA1058)/100</f>
        <v>743330</v>
      </c>
      <c r="AI1058" s="26">
        <f>IF(AF1058&lt;=10000000,AF1058,10000000)</f>
        <v>678580</v>
      </c>
      <c r="AJ1058" s="26">
        <f>IF((AI1058-AH1058) &gt; 1,0,IF((AI1058-AH1058)&lt;0,AH1058-AI1058,AI1058-AH1058))</f>
        <v>64750</v>
      </c>
      <c r="AK1058" s="26">
        <v>0.02</v>
      </c>
      <c r="AL1058" s="26">
        <f>ROUND(AJ1058*(AK1058/100),2)</f>
        <v>12.95</v>
      </c>
    </row>
    <row r="1059" spans="1:39" x14ac:dyDescent="0.35">
      <c r="A1059" s="23"/>
      <c r="B1059" s="24"/>
      <c r="C1059" s="23"/>
      <c r="D1059" s="23"/>
      <c r="E1059" s="23"/>
      <c r="F1059" s="23"/>
      <c r="G1059" s="24"/>
      <c r="H1059" s="23"/>
      <c r="I1059" s="23"/>
      <c r="J1059" s="23"/>
      <c r="K1059" s="23"/>
      <c r="L1059" s="23"/>
      <c r="M1059" s="23"/>
      <c r="N1059" s="25"/>
      <c r="O1059" s="26"/>
      <c r="P1059" s="26"/>
      <c r="Q1059" s="23"/>
      <c r="R1059" s="23"/>
      <c r="S1059" s="27"/>
      <c r="T1059" s="23"/>
      <c r="U1059" s="23"/>
      <c r="V1059" s="24"/>
      <c r="W1059" s="23"/>
      <c r="X1059" s="23"/>
      <c r="Y1059" s="23"/>
      <c r="Z1059" s="23"/>
      <c r="AA1059" s="28"/>
      <c r="AB1059" s="26"/>
      <c r="AC1059" s="26"/>
      <c r="AD1059" s="28"/>
      <c r="AE1059" s="28"/>
      <c r="AF1059" s="26"/>
      <c r="AG1059" s="26" t="s">
        <v>50</v>
      </c>
      <c r="AH1059" s="26">
        <f>SUM(AH1057:AH1058)</f>
        <v>1832280</v>
      </c>
      <c r="AI1059" s="26"/>
      <c r="AJ1059" s="26">
        <f>SUM(AJ1057:AJ1058)</f>
        <v>472500</v>
      </c>
      <c r="AK1059" s="26"/>
      <c r="AL1059" s="26">
        <f>SUM(AL1057:AL1058)</f>
        <v>94.5</v>
      </c>
    </row>
    <row r="1060" spans="1:39" x14ac:dyDescent="0.35">
      <c r="A1060" s="23" t="s">
        <v>3687</v>
      </c>
      <c r="B1060" s="24" t="s">
        <v>3688</v>
      </c>
      <c r="C1060" s="23" t="s">
        <v>3689</v>
      </c>
      <c r="D1060" s="23" t="s">
        <v>3690</v>
      </c>
      <c r="E1060" s="23">
        <v>549</v>
      </c>
      <c r="F1060" s="23" t="s">
        <v>3691</v>
      </c>
      <c r="G1060" s="24" t="s">
        <v>3692</v>
      </c>
      <c r="H1060" s="23" t="s">
        <v>42</v>
      </c>
      <c r="I1060" s="23" t="s">
        <v>3693</v>
      </c>
      <c r="J1060" s="23">
        <v>0</v>
      </c>
      <c r="K1060" s="23">
        <v>3</v>
      </c>
      <c r="L1060" s="23">
        <v>22.8</v>
      </c>
      <c r="M1060" s="23" t="s">
        <v>44</v>
      </c>
      <c r="N1060" s="25">
        <f>((J1060*400)+(K1060*100))+L1060</f>
        <v>322.8</v>
      </c>
      <c r="O1060" s="26">
        <v>2000</v>
      </c>
      <c r="P1060" s="26">
        <f>N1060*O1060</f>
        <v>645600</v>
      </c>
      <c r="Q1060" s="23">
        <v>1</v>
      </c>
      <c r="R1060" s="23" t="s">
        <v>3687</v>
      </c>
      <c r="S1060" s="27" t="s">
        <v>3688</v>
      </c>
      <c r="T1060" s="23" t="s">
        <v>3689</v>
      </c>
      <c r="U1060" s="23" t="s">
        <v>3694</v>
      </c>
      <c r="V1060" s="24" t="s">
        <v>3695</v>
      </c>
      <c r="W1060" s="23" t="s">
        <v>47</v>
      </c>
      <c r="X1060" s="23" t="s">
        <v>48</v>
      </c>
      <c r="Y1060" s="23" t="s">
        <v>49</v>
      </c>
      <c r="Z1060" s="23">
        <v>73.44</v>
      </c>
      <c r="AA1060" s="28">
        <v>100</v>
      </c>
      <c r="AB1060" s="26">
        <v>6550</v>
      </c>
      <c r="AC1060" s="26">
        <f>Z1060*AB1060</f>
        <v>481032</v>
      </c>
      <c r="AD1060" s="28">
        <v>8</v>
      </c>
      <c r="AE1060" s="28">
        <v>8</v>
      </c>
      <c r="AF1060" s="26">
        <f>(AC1060*(100-AE1060))/100</f>
        <v>442549.44</v>
      </c>
      <c r="AG1060" s="26">
        <f>P1060+AF1060</f>
        <v>1088149.44</v>
      </c>
      <c r="AH1060" s="26">
        <f>(AG1060*AA1060)/100</f>
        <v>1088149.44</v>
      </c>
      <c r="AI1060" s="26">
        <v>50000000</v>
      </c>
      <c r="AJ1060" s="26">
        <f>IF((AI1060-AH1060) &gt; 1,0,IF((AI1060-AH1060)&lt;0,AH1060-AI1060,AI1060-AH1060))</f>
        <v>0</v>
      </c>
      <c r="AK1060" s="26">
        <v>0.02</v>
      </c>
      <c r="AL1060" s="26">
        <f>ROUND(AJ1060*(AK1060/100),2)</f>
        <v>0</v>
      </c>
    </row>
    <row r="1061" spans="1:39" x14ac:dyDescent="0.35">
      <c r="A1061" s="23"/>
      <c r="B1061" s="24"/>
      <c r="C1061" s="23"/>
      <c r="D1061" s="23"/>
      <c r="E1061" s="23"/>
      <c r="F1061" s="23"/>
      <c r="G1061" s="24"/>
      <c r="H1061" s="23"/>
      <c r="I1061" s="23"/>
      <c r="J1061" s="23">
        <v>0</v>
      </c>
      <c r="K1061" s="23">
        <v>0</v>
      </c>
      <c r="L1061" s="23">
        <v>6</v>
      </c>
      <c r="M1061" s="23" t="s">
        <v>44</v>
      </c>
      <c r="N1061" s="25">
        <f>((J1061*400)+(K1061*100))+L1061</f>
        <v>6</v>
      </c>
      <c r="O1061" s="26">
        <v>2000</v>
      </c>
      <c r="P1061" s="26">
        <f>N1061*O1061</f>
        <v>12000</v>
      </c>
      <c r="Q1061" s="23">
        <v>1</v>
      </c>
      <c r="R1061" s="23" t="s">
        <v>3687</v>
      </c>
      <c r="S1061" s="27" t="s">
        <v>3688</v>
      </c>
      <c r="T1061" s="23" t="s">
        <v>3689</v>
      </c>
      <c r="U1061" s="23" t="s">
        <v>3694</v>
      </c>
      <c r="V1061" s="24" t="s">
        <v>3696</v>
      </c>
      <c r="W1061" s="23" t="s">
        <v>208</v>
      </c>
      <c r="X1061" s="23" t="s">
        <v>48</v>
      </c>
      <c r="Y1061" s="23" t="s">
        <v>49</v>
      </c>
      <c r="Z1061" s="23">
        <v>24</v>
      </c>
      <c r="AA1061" s="28">
        <v>100</v>
      </c>
      <c r="AB1061" s="26">
        <v>2450</v>
      </c>
      <c r="AC1061" s="26">
        <f>Z1061*AB1061</f>
        <v>58800</v>
      </c>
      <c r="AD1061" s="28">
        <v>8</v>
      </c>
      <c r="AE1061" s="28">
        <v>8</v>
      </c>
      <c r="AF1061" s="26">
        <f>(AC1061*(100-AE1061))/100</f>
        <v>54096</v>
      </c>
      <c r="AG1061" s="26">
        <f>P1061+AF1061</f>
        <v>66096</v>
      </c>
      <c r="AH1061" s="26">
        <f>(AG1061*AA1061)/100</f>
        <v>66096</v>
      </c>
      <c r="AI1061" s="26">
        <v>50000000</v>
      </c>
      <c r="AJ1061" s="26">
        <f>IF((AI1061-AH1061) &gt; 1,0,IF((AI1061-AH1061)&lt;0,AH1061-AI1061,AI1061-AH1061))</f>
        <v>0</v>
      </c>
      <c r="AK1061" s="26">
        <v>0.02</v>
      </c>
      <c r="AL1061" s="26">
        <f>ROUND(AJ1061*(AK1061/100),2)</f>
        <v>0</v>
      </c>
    </row>
    <row r="1062" spans="1:39" x14ac:dyDescent="0.35">
      <c r="A1062" s="23"/>
      <c r="B1062" s="24"/>
      <c r="C1062" s="23"/>
      <c r="D1062" s="23"/>
      <c r="E1062" s="23"/>
      <c r="F1062" s="23"/>
      <c r="G1062" s="24"/>
      <c r="H1062" s="23"/>
      <c r="I1062" s="23"/>
      <c r="J1062" s="23">
        <v>0</v>
      </c>
      <c r="K1062" s="23">
        <v>0</v>
      </c>
      <c r="L1062" s="23">
        <v>7.5</v>
      </c>
      <c r="M1062" s="23" t="s">
        <v>44</v>
      </c>
      <c r="N1062" s="25">
        <f>((J1062*400)+(K1062*100))+L1062</f>
        <v>7.5</v>
      </c>
      <c r="O1062" s="26">
        <v>2000</v>
      </c>
      <c r="P1062" s="26">
        <f>N1062*O1062</f>
        <v>15000</v>
      </c>
      <c r="Q1062" s="23">
        <v>1</v>
      </c>
      <c r="R1062" s="23" t="s">
        <v>3687</v>
      </c>
      <c r="S1062" s="27" t="s">
        <v>3688</v>
      </c>
      <c r="T1062" s="23" t="s">
        <v>3689</v>
      </c>
      <c r="U1062" s="23" t="s">
        <v>3694</v>
      </c>
      <c r="V1062" s="24" t="s">
        <v>3697</v>
      </c>
      <c r="W1062" s="23" t="s">
        <v>208</v>
      </c>
      <c r="X1062" s="23" t="s">
        <v>48</v>
      </c>
      <c r="Y1062" s="23" t="s">
        <v>49</v>
      </c>
      <c r="Z1062" s="23">
        <v>30</v>
      </c>
      <c r="AA1062" s="28">
        <v>100</v>
      </c>
      <c r="AB1062" s="26">
        <v>2450</v>
      </c>
      <c r="AC1062" s="26">
        <f>Z1062*AB1062</f>
        <v>73500</v>
      </c>
      <c r="AD1062" s="28">
        <v>8</v>
      </c>
      <c r="AE1062" s="28">
        <v>8</v>
      </c>
      <c r="AF1062" s="26">
        <f>(AC1062*(100-AE1062))/100</f>
        <v>67620</v>
      </c>
      <c r="AG1062" s="26">
        <f>P1062+AF1062</f>
        <v>82620</v>
      </c>
      <c r="AH1062" s="26">
        <f>(AG1062*AA1062)/100</f>
        <v>82620</v>
      </c>
      <c r="AI1062" s="26">
        <v>50000000</v>
      </c>
      <c r="AJ1062" s="26">
        <f>IF((AI1062-AH1062) &gt; 1,0,IF((AI1062-AH1062)&lt;0,AH1062-AI1062,AI1062-AH1062))</f>
        <v>0</v>
      </c>
      <c r="AK1062" s="26">
        <v>0.02</v>
      </c>
      <c r="AL1062" s="26">
        <f>ROUND(AJ1062*(AK1062/100),2)</f>
        <v>0</v>
      </c>
    </row>
    <row r="1063" spans="1:39" x14ac:dyDescent="0.35">
      <c r="A1063" s="23"/>
      <c r="B1063" s="24"/>
      <c r="C1063" s="23"/>
      <c r="D1063" s="23"/>
      <c r="E1063" s="23"/>
      <c r="F1063" s="23"/>
      <c r="G1063" s="24"/>
      <c r="H1063" s="23"/>
      <c r="I1063" s="23"/>
      <c r="J1063" s="23">
        <v>0</v>
      </c>
      <c r="K1063" s="23">
        <v>0</v>
      </c>
      <c r="L1063" s="23">
        <v>15.7</v>
      </c>
      <c r="M1063" s="23" t="s">
        <v>44</v>
      </c>
      <c r="N1063" s="25">
        <f>((J1063*400)+(K1063*100))+L1063</f>
        <v>15.7</v>
      </c>
      <c r="O1063" s="26">
        <v>2000</v>
      </c>
      <c r="P1063" s="26">
        <f>N1063*O1063</f>
        <v>31400</v>
      </c>
      <c r="Q1063" s="23">
        <v>1</v>
      </c>
      <c r="R1063" s="23" t="s">
        <v>3687</v>
      </c>
      <c r="S1063" s="27" t="s">
        <v>3688</v>
      </c>
      <c r="T1063" s="23" t="s">
        <v>3689</v>
      </c>
      <c r="U1063" s="23" t="s">
        <v>3694</v>
      </c>
      <c r="V1063" s="24" t="s">
        <v>3698</v>
      </c>
      <c r="W1063" s="23" t="s">
        <v>208</v>
      </c>
      <c r="X1063" s="23" t="s">
        <v>48</v>
      </c>
      <c r="Y1063" s="23" t="s">
        <v>49</v>
      </c>
      <c r="Z1063" s="23">
        <v>62.78</v>
      </c>
      <c r="AA1063" s="28">
        <v>100</v>
      </c>
      <c r="AB1063" s="26">
        <v>2450</v>
      </c>
      <c r="AC1063" s="26">
        <f>Z1063*AB1063</f>
        <v>153811</v>
      </c>
      <c r="AD1063" s="28">
        <v>8</v>
      </c>
      <c r="AE1063" s="28">
        <v>8</v>
      </c>
      <c r="AF1063" s="26">
        <f>(AC1063*(100-AE1063))/100</f>
        <v>141506.12</v>
      </c>
      <c r="AG1063" s="26">
        <f>P1063+AF1063</f>
        <v>172906.12</v>
      </c>
      <c r="AH1063" s="26">
        <f>(AG1063*AA1063)/100</f>
        <v>172906.12</v>
      </c>
      <c r="AI1063" s="26">
        <v>50000000</v>
      </c>
      <c r="AJ1063" s="26">
        <f>IF((AI1063-AH1063) &gt; 1,0,IF((AI1063-AH1063)&lt;0,AH1063-AI1063,AI1063-AH1063))</f>
        <v>0</v>
      </c>
      <c r="AK1063" s="26">
        <v>0.02</v>
      </c>
      <c r="AL1063" s="26">
        <f>ROUND(AJ1063*(AK1063/100),2)</f>
        <v>0</v>
      </c>
      <c r="AM1063" s="3" t="s">
        <v>3699</v>
      </c>
    </row>
    <row r="1064" spans="1:39" x14ac:dyDescent="0.35">
      <c r="A1064" s="23"/>
      <c r="B1064" s="24"/>
      <c r="C1064" s="23"/>
      <c r="D1064" s="23"/>
      <c r="E1064" s="23"/>
      <c r="F1064" s="23"/>
      <c r="G1064" s="24"/>
      <c r="H1064" s="23"/>
      <c r="I1064" s="23"/>
      <c r="J1064" s="23">
        <v>0</v>
      </c>
      <c r="K1064" s="23">
        <v>0</v>
      </c>
      <c r="L1064" s="23">
        <v>24</v>
      </c>
      <c r="M1064" s="23" t="s">
        <v>44</v>
      </c>
      <c r="N1064" s="25">
        <f>((J1064*400)+(K1064*100))+L1064</f>
        <v>24</v>
      </c>
      <c r="O1064" s="26">
        <v>2000</v>
      </c>
      <c r="P1064" s="26">
        <f>N1064*O1064</f>
        <v>48000</v>
      </c>
      <c r="Q1064" s="23">
        <v>1</v>
      </c>
      <c r="R1064" s="23" t="s">
        <v>3687</v>
      </c>
      <c r="S1064" s="27" t="s">
        <v>3688</v>
      </c>
      <c r="T1064" s="23" t="s">
        <v>3689</v>
      </c>
      <c r="U1064" s="23" t="s">
        <v>3694</v>
      </c>
      <c r="V1064" s="24" t="s">
        <v>3700</v>
      </c>
      <c r="W1064" s="23" t="s">
        <v>47</v>
      </c>
      <c r="X1064" s="23" t="s">
        <v>48</v>
      </c>
      <c r="Y1064" s="23" t="s">
        <v>49</v>
      </c>
      <c r="Z1064" s="23">
        <v>96</v>
      </c>
      <c r="AA1064" s="28">
        <v>100</v>
      </c>
      <c r="AB1064" s="26">
        <v>6550</v>
      </c>
      <c r="AC1064" s="26">
        <f>Z1064*AB1064</f>
        <v>628800</v>
      </c>
      <c r="AD1064" s="28">
        <v>8</v>
      </c>
      <c r="AE1064" s="28">
        <v>8</v>
      </c>
      <c r="AF1064" s="26">
        <f>(AC1064*(100-AE1064))/100</f>
        <v>578496</v>
      </c>
      <c r="AG1064" s="26">
        <f>P1064+AF1064</f>
        <v>626496</v>
      </c>
      <c r="AH1064" s="26">
        <f>(AG1064*AA1064)/100</f>
        <v>626496</v>
      </c>
      <c r="AI1064" s="26">
        <v>50000000</v>
      </c>
      <c r="AJ1064" s="26">
        <f>IF((AI1064-AH1064) &gt; 1,0,IF((AI1064-AH1064)&lt;0,AH1064-AI1064,AI1064-AH1064))</f>
        <v>0</v>
      </c>
      <c r="AK1064" s="26">
        <v>0.02</v>
      </c>
      <c r="AL1064" s="26">
        <f>ROUND(AJ1064*(AK1064/100),2)</f>
        <v>0</v>
      </c>
    </row>
    <row r="1065" spans="1:39" x14ac:dyDescent="0.35">
      <c r="A1065" s="23"/>
      <c r="B1065" s="24"/>
      <c r="C1065" s="23"/>
      <c r="D1065" s="23"/>
      <c r="E1065" s="23"/>
      <c r="F1065" s="23"/>
      <c r="G1065" s="24"/>
      <c r="H1065" s="23"/>
      <c r="I1065" s="23"/>
      <c r="J1065" s="23"/>
      <c r="K1065" s="23"/>
      <c r="L1065" s="23"/>
      <c r="M1065" s="23"/>
      <c r="N1065" s="25"/>
      <c r="O1065" s="26"/>
      <c r="P1065" s="26"/>
      <c r="Q1065" s="23"/>
      <c r="R1065" s="23"/>
      <c r="S1065" s="27"/>
      <c r="T1065" s="23"/>
      <c r="U1065" s="23"/>
      <c r="V1065" s="24"/>
      <c r="W1065" s="23"/>
      <c r="X1065" s="23"/>
      <c r="Y1065" s="23"/>
      <c r="Z1065" s="23"/>
      <c r="AA1065" s="28"/>
      <c r="AB1065" s="26"/>
      <c r="AC1065" s="26"/>
      <c r="AD1065" s="28"/>
      <c r="AE1065" s="28"/>
      <c r="AF1065" s="26"/>
      <c r="AG1065" s="26" t="s">
        <v>50</v>
      </c>
      <c r="AH1065" s="26">
        <f>SUM(AH1060:AH1064)</f>
        <v>2036267.56</v>
      </c>
      <c r="AI1065" s="26"/>
      <c r="AJ1065" s="26">
        <f>SUM(AJ1060:AJ1064)</f>
        <v>0</v>
      </c>
      <c r="AK1065" s="26"/>
      <c r="AL1065" s="26">
        <f>SUM(AL1060:AL1064)</f>
        <v>0</v>
      </c>
    </row>
    <row r="1066" spans="1:39" x14ac:dyDescent="0.35">
      <c r="A1066" s="23" t="s">
        <v>3701</v>
      </c>
      <c r="B1066" s="24"/>
      <c r="C1066" s="23" t="s">
        <v>3702</v>
      </c>
      <c r="D1066" s="23" t="s">
        <v>3051</v>
      </c>
      <c r="E1066" s="23">
        <v>550</v>
      </c>
      <c r="F1066" s="23" t="s">
        <v>3703</v>
      </c>
      <c r="G1066" s="24" t="s">
        <v>3704</v>
      </c>
      <c r="H1066" s="23" t="s">
        <v>103</v>
      </c>
      <c r="I1066" s="23" t="s">
        <v>3705</v>
      </c>
      <c r="J1066" s="23">
        <v>8</v>
      </c>
      <c r="K1066" s="23">
        <v>3</v>
      </c>
      <c r="L1066" s="23">
        <v>30</v>
      </c>
      <c r="M1066" s="23" t="s">
        <v>58</v>
      </c>
      <c r="N1066" s="25">
        <f t="shared" ref="N1066:N1072" si="76">((J1066*400)+(K1066*100))+L1066</f>
        <v>3530</v>
      </c>
      <c r="O1066" s="26">
        <v>280</v>
      </c>
      <c r="P1066" s="26">
        <f t="shared" ref="P1066:P1072" si="77">N1066*O1066</f>
        <v>988400</v>
      </c>
      <c r="Q1066" s="23"/>
      <c r="R1066" s="23"/>
      <c r="S1066" s="27"/>
      <c r="T1066" s="23"/>
      <c r="U1066" s="23"/>
      <c r="V1066" s="24"/>
      <c r="W1066" s="23"/>
      <c r="X1066" s="23"/>
      <c r="Y1066" s="23"/>
      <c r="Z1066" s="23"/>
      <c r="AA1066" s="28"/>
      <c r="AB1066" s="26"/>
      <c r="AC1066" s="26"/>
      <c r="AD1066" s="28"/>
      <c r="AE1066" s="28"/>
      <c r="AF1066" s="26"/>
      <c r="AG1066" s="26">
        <f>AF1066+P1066</f>
        <v>988400</v>
      </c>
      <c r="AH1066" s="26">
        <f>AG1066</f>
        <v>988400</v>
      </c>
      <c r="AI1066" s="26">
        <v>0</v>
      </c>
      <c r="AJ1066" s="26">
        <f t="shared" ref="AJ1066:AJ1072" si="78">IF((AI1066-AH1066) &gt; 1,0,IF((AI1066-AH1066)&lt;0,AH1066-AI1066,AI1066-AH1066))</f>
        <v>988400</v>
      </c>
      <c r="AK1066" s="26">
        <v>0.01</v>
      </c>
      <c r="AL1066" s="26">
        <f>AJ1066*(AK1066/100)</f>
        <v>98.84</v>
      </c>
    </row>
    <row r="1067" spans="1:39" x14ac:dyDescent="0.35">
      <c r="A1067" s="23"/>
      <c r="B1067" s="24"/>
      <c r="C1067" s="23"/>
      <c r="D1067" s="23"/>
      <c r="E1067" s="23"/>
      <c r="F1067" s="23"/>
      <c r="G1067" s="24"/>
      <c r="H1067" s="23"/>
      <c r="I1067" s="23"/>
      <c r="J1067" s="23">
        <v>0</v>
      </c>
      <c r="K1067" s="23">
        <v>0</v>
      </c>
      <c r="L1067" s="23">
        <v>20</v>
      </c>
      <c r="M1067" s="23" t="s">
        <v>44</v>
      </c>
      <c r="N1067" s="25">
        <f t="shared" si="76"/>
        <v>20</v>
      </c>
      <c r="O1067" s="26">
        <v>280</v>
      </c>
      <c r="P1067" s="26">
        <f t="shared" si="77"/>
        <v>5600</v>
      </c>
      <c r="Q1067" s="23">
        <v>1</v>
      </c>
      <c r="R1067" s="23" t="s">
        <v>3701</v>
      </c>
      <c r="S1067" s="27"/>
      <c r="T1067" s="23" t="s">
        <v>3702</v>
      </c>
      <c r="U1067" s="23" t="s">
        <v>3706</v>
      </c>
      <c r="V1067" s="24" t="s">
        <v>3707</v>
      </c>
      <c r="W1067" s="23" t="s">
        <v>300</v>
      </c>
      <c r="X1067" s="23" t="s">
        <v>48</v>
      </c>
      <c r="Y1067" s="23" t="s">
        <v>49</v>
      </c>
      <c r="Z1067" s="23">
        <v>80</v>
      </c>
      <c r="AA1067" s="28">
        <v>100</v>
      </c>
      <c r="AB1067" s="26">
        <v>2000</v>
      </c>
      <c r="AC1067" s="26">
        <f t="shared" ref="AC1067:AC1072" si="79">Z1067*AB1067</f>
        <v>160000</v>
      </c>
      <c r="AD1067" s="28">
        <v>12</v>
      </c>
      <c r="AE1067" s="28">
        <v>14</v>
      </c>
      <c r="AF1067" s="26">
        <f t="shared" ref="AF1067:AF1072" si="80">(AC1067*(100-AE1067))/100</f>
        <v>137600</v>
      </c>
      <c r="AG1067" s="26">
        <f t="shared" ref="AG1067:AG1072" si="81">P1067+AF1067</f>
        <v>143200</v>
      </c>
      <c r="AH1067" s="26">
        <f t="shared" ref="AH1067:AH1072" si="82">(AG1067*AA1067)/100</f>
        <v>143200</v>
      </c>
      <c r="AI1067" s="26">
        <f t="shared" ref="AI1067:AI1072" si="83">IF(AF1067&lt;=10000000,AF1067,10000000)</f>
        <v>137600</v>
      </c>
      <c r="AJ1067" s="26">
        <f t="shared" si="78"/>
        <v>5600</v>
      </c>
      <c r="AK1067" s="26">
        <v>0.02</v>
      </c>
      <c r="AL1067" s="26">
        <f t="shared" ref="AL1067:AL1072" si="84">ROUND(AJ1067*(AK1067/100),2)</f>
        <v>1.1200000000000001</v>
      </c>
    </row>
    <row r="1068" spans="1:39" x14ac:dyDescent="0.35">
      <c r="A1068" s="23"/>
      <c r="B1068" s="24"/>
      <c r="C1068" s="23"/>
      <c r="D1068" s="23"/>
      <c r="E1068" s="23">
        <v>551</v>
      </c>
      <c r="F1068" s="23" t="s">
        <v>3708</v>
      </c>
      <c r="G1068" s="24" t="s">
        <v>3709</v>
      </c>
      <c r="H1068" s="23" t="s">
        <v>103</v>
      </c>
      <c r="I1068" s="23" t="s">
        <v>3710</v>
      </c>
      <c r="J1068" s="23">
        <v>0</v>
      </c>
      <c r="K1068" s="23">
        <v>2</v>
      </c>
      <c r="L1068" s="23">
        <v>15.75</v>
      </c>
      <c r="M1068" s="23" t="s">
        <v>44</v>
      </c>
      <c r="N1068" s="25">
        <f t="shared" si="76"/>
        <v>215.75</v>
      </c>
      <c r="O1068" s="26">
        <v>450</v>
      </c>
      <c r="P1068" s="26">
        <f t="shared" si="77"/>
        <v>97087.5</v>
      </c>
      <c r="Q1068" s="23">
        <v>1</v>
      </c>
      <c r="R1068" s="23" t="s">
        <v>3711</v>
      </c>
      <c r="S1068" s="27"/>
      <c r="T1068" s="23" t="s">
        <v>3712</v>
      </c>
      <c r="U1068" s="23" t="s">
        <v>3713</v>
      </c>
      <c r="V1068" s="24" t="s">
        <v>3714</v>
      </c>
      <c r="W1068" s="23" t="s">
        <v>47</v>
      </c>
      <c r="X1068" s="23" t="s">
        <v>48</v>
      </c>
      <c r="Y1068" s="23" t="s">
        <v>49</v>
      </c>
      <c r="Z1068" s="23">
        <v>108</v>
      </c>
      <c r="AA1068" s="28">
        <v>100</v>
      </c>
      <c r="AB1068" s="26">
        <v>6550</v>
      </c>
      <c r="AC1068" s="26">
        <f t="shared" si="79"/>
        <v>707400</v>
      </c>
      <c r="AD1068" s="28">
        <v>12</v>
      </c>
      <c r="AE1068" s="28">
        <v>14</v>
      </c>
      <c r="AF1068" s="26">
        <f t="shared" si="80"/>
        <v>608364</v>
      </c>
      <c r="AG1068" s="26">
        <f t="shared" si="81"/>
        <v>705451.5</v>
      </c>
      <c r="AH1068" s="26">
        <f t="shared" si="82"/>
        <v>705451.5</v>
      </c>
      <c r="AI1068" s="26">
        <f t="shared" si="83"/>
        <v>608364</v>
      </c>
      <c r="AJ1068" s="26">
        <f t="shared" si="78"/>
        <v>97087.5</v>
      </c>
      <c r="AK1068" s="26">
        <v>0.02</v>
      </c>
      <c r="AL1068" s="26">
        <f t="shared" si="84"/>
        <v>19.420000000000002</v>
      </c>
    </row>
    <row r="1069" spans="1:39" x14ac:dyDescent="0.35">
      <c r="A1069" s="23"/>
      <c r="B1069" s="24"/>
      <c r="C1069" s="23"/>
      <c r="D1069" s="23"/>
      <c r="E1069" s="23"/>
      <c r="F1069" s="23"/>
      <c r="G1069" s="24"/>
      <c r="H1069" s="23"/>
      <c r="I1069" s="23"/>
      <c r="J1069" s="23">
        <v>0</v>
      </c>
      <c r="K1069" s="23">
        <v>0</v>
      </c>
      <c r="L1069" s="23">
        <v>48</v>
      </c>
      <c r="M1069" s="23" t="s">
        <v>44</v>
      </c>
      <c r="N1069" s="25">
        <f t="shared" si="76"/>
        <v>48</v>
      </c>
      <c r="O1069" s="26">
        <v>450</v>
      </c>
      <c r="P1069" s="26">
        <f t="shared" si="77"/>
        <v>21600</v>
      </c>
      <c r="Q1069" s="23">
        <v>1</v>
      </c>
      <c r="R1069" s="23" t="s">
        <v>3701</v>
      </c>
      <c r="S1069" s="27"/>
      <c r="T1069" s="23" t="s">
        <v>3702</v>
      </c>
      <c r="U1069" s="23" t="s">
        <v>3706</v>
      </c>
      <c r="V1069" s="24" t="s">
        <v>3715</v>
      </c>
      <c r="W1069" s="23" t="s">
        <v>47</v>
      </c>
      <c r="X1069" s="23" t="s">
        <v>206</v>
      </c>
      <c r="Y1069" s="23" t="s">
        <v>49</v>
      </c>
      <c r="Z1069" s="23">
        <v>384</v>
      </c>
      <c r="AA1069" s="28">
        <v>100</v>
      </c>
      <c r="AB1069" s="26">
        <v>6550</v>
      </c>
      <c r="AC1069" s="26">
        <f t="shared" si="79"/>
        <v>2515200</v>
      </c>
      <c r="AD1069" s="28">
        <v>82</v>
      </c>
      <c r="AE1069" s="28">
        <v>85</v>
      </c>
      <c r="AF1069" s="26">
        <f t="shared" si="80"/>
        <v>377280</v>
      </c>
      <c r="AG1069" s="26">
        <f t="shared" si="81"/>
        <v>398880</v>
      </c>
      <c r="AH1069" s="26">
        <f t="shared" si="82"/>
        <v>398880</v>
      </c>
      <c r="AI1069" s="26">
        <f t="shared" si="83"/>
        <v>377280</v>
      </c>
      <c r="AJ1069" s="26">
        <f t="shared" si="78"/>
        <v>21600</v>
      </c>
      <c r="AK1069" s="26">
        <v>0.02</v>
      </c>
      <c r="AL1069" s="26">
        <f t="shared" si="84"/>
        <v>4.32</v>
      </c>
      <c r="AM1069" s="3" t="s">
        <v>404</v>
      </c>
    </row>
    <row r="1070" spans="1:39" x14ac:dyDescent="0.35">
      <c r="A1070" s="23"/>
      <c r="B1070" s="24"/>
      <c r="C1070" s="23"/>
      <c r="D1070" s="23"/>
      <c r="E1070" s="23"/>
      <c r="F1070" s="23"/>
      <c r="G1070" s="24"/>
      <c r="H1070" s="23"/>
      <c r="I1070" s="23"/>
      <c r="J1070" s="23">
        <v>0</v>
      </c>
      <c r="K1070" s="23">
        <v>0</v>
      </c>
      <c r="L1070" s="23">
        <v>56.25</v>
      </c>
      <c r="M1070" s="23" t="s">
        <v>44</v>
      </c>
      <c r="N1070" s="25">
        <f t="shared" si="76"/>
        <v>56.25</v>
      </c>
      <c r="O1070" s="26">
        <v>450</v>
      </c>
      <c r="P1070" s="26">
        <f t="shared" si="77"/>
        <v>25312.5</v>
      </c>
      <c r="Q1070" s="23">
        <v>1</v>
      </c>
      <c r="R1070" s="23" t="s">
        <v>3716</v>
      </c>
      <c r="S1070" s="27"/>
      <c r="T1070" s="23" t="s">
        <v>3717</v>
      </c>
      <c r="U1070" s="23" t="s">
        <v>3718</v>
      </c>
      <c r="V1070" s="24" t="s">
        <v>3719</v>
      </c>
      <c r="W1070" s="23" t="s">
        <v>47</v>
      </c>
      <c r="X1070" s="23" t="s">
        <v>48</v>
      </c>
      <c r="Y1070" s="23" t="s">
        <v>49</v>
      </c>
      <c r="Z1070" s="23">
        <v>225</v>
      </c>
      <c r="AA1070" s="28">
        <v>100</v>
      </c>
      <c r="AB1070" s="26">
        <v>6550</v>
      </c>
      <c r="AC1070" s="26">
        <f t="shared" si="79"/>
        <v>1473750</v>
      </c>
      <c r="AD1070" s="28">
        <v>42</v>
      </c>
      <c r="AE1070" s="28">
        <v>74</v>
      </c>
      <c r="AF1070" s="26">
        <f t="shared" si="80"/>
        <v>383175</v>
      </c>
      <c r="AG1070" s="26">
        <f t="shared" si="81"/>
        <v>408487.5</v>
      </c>
      <c r="AH1070" s="26">
        <f t="shared" si="82"/>
        <v>408487.5</v>
      </c>
      <c r="AI1070" s="26">
        <f t="shared" si="83"/>
        <v>383175</v>
      </c>
      <c r="AJ1070" s="26">
        <f t="shared" si="78"/>
        <v>25312.5</v>
      </c>
      <c r="AK1070" s="26">
        <v>0.02</v>
      </c>
      <c r="AL1070" s="26">
        <f t="shared" si="84"/>
        <v>5.0599999999999996</v>
      </c>
    </row>
    <row r="1071" spans="1:39" x14ac:dyDescent="0.35">
      <c r="A1071" s="23"/>
      <c r="B1071" s="24"/>
      <c r="C1071" s="23"/>
      <c r="D1071" s="23"/>
      <c r="E1071" s="23"/>
      <c r="F1071" s="23"/>
      <c r="G1071" s="24"/>
      <c r="H1071" s="23"/>
      <c r="I1071" s="23"/>
      <c r="J1071" s="23">
        <v>0</v>
      </c>
      <c r="K1071" s="23">
        <v>0</v>
      </c>
      <c r="L1071" s="23">
        <v>27</v>
      </c>
      <c r="M1071" s="23" t="s">
        <v>44</v>
      </c>
      <c r="N1071" s="25">
        <f t="shared" si="76"/>
        <v>27</v>
      </c>
      <c r="O1071" s="26">
        <v>450</v>
      </c>
      <c r="P1071" s="26">
        <f t="shared" si="77"/>
        <v>12150</v>
      </c>
      <c r="Q1071" s="23">
        <v>1</v>
      </c>
      <c r="R1071" s="23" t="s">
        <v>3720</v>
      </c>
      <c r="S1071" s="27"/>
      <c r="T1071" s="23" t="s">
        <v>3721</v>
      </c>
      <c r="U1071" s="23" t="s">
        <v>3722</v>
      </c>
      <c r="V1071" s="24" t="s">
        <v>3723</v>
      </c>
      <c r="W1071" s="23" t="s">
        <v>47</v>
      </c>
      <c r="X1071" s="23" t="s">
        <v>206</v>
      </c>
      <c r="Y1071" s="23" t="s">
        <v>49</v>
      </c>
      <c r="Z1071" s="23">
        <v>108</v>
      </c>
      <c r="AA1071" s="28">
        <v>100</v>
      </c>
      <c r="AB1071" s="26">
        <v>6550</v>
      </c>
      <c r="AC1071" s="26">
        <f t="shared" si="79"/>
        <v>707400</v>
      </c>
      <c r="AD1071" s="28">
        <v>52</v>
      </c>
      <c r="AE1071" s="28">
        <v>85</v>
      </c>
      <c r="AF1071" s="26">
        <f t="shared" si="80"/>
        <v>106110</v>
      </c>
      <c r="AG1071" s="26">
        <f t="shared" si="81"/>
        <v>118260</v>
      </c>
      <c r="AH1071" s="26">
        <f t="shared" si="82"/>
        <v>118260</v>
      </c>
      <c r="AI1071" s="26">
        <f t="shared" si="83"/>
        <v>106110</v>
      </c>
      <c r="AJ1071" s="26">
        <f t="shared" si="78"/>
        <v>12150</v>
      </c>
      <c r="AK1071" s="26">
        <v>0.02</v>
      </c>
      <c r="AL1071" s="26">
        <f t="shared" si="84"/>
        <v>2.4300000000000002</v>
      </c>
    </row>
    <row r="1072" spans="1:39" x14ac:dyDescent="0.35">
      <c r="A1072" s="23"/>
      <c r="B1072" s="24"/>
      <c r="C1072" s="23"/>
      <c r="D1072" s="23"/>
      <c r="E1072" s="23"/>
      <c r="F1072" s="23"/>
      <c r="G1072" s="24"/>
      <c r="H1072" s="23"/>
      <c r="I1072" s="23"/>
      <c r="J1072" s="23">
        <v>0</v>
      </c>
      <c r="K1072" s="23">
        <v>0</v>
      </c>
      <c r="L1072" s="23">
        <v>20</v>
      </c>
      <c r="M1072" s="23" t="s">
        <v>44</v>
      </c>
      <c r="N1072" s="25">
        <f t="shared" si="76"/>
        <v>20</v>
      </c>
      <c r="O1072" s="26">
        <v>450</v>
      </c>
      <c r="P1072" s="26">
        <f t="shared" si="77"/>
        <v>9000</v>
      </c>
      <c r="Q1072" s="23">
        <v>1</v>
      </c>
      <c r="R1072" s="23" t="s">
        <v>3724</v>
      </c>
      <c r="S1072" s="27"/>
      <c r="T1072" s="23" t="s">
        <v>3725</v>
      </c>
      <c r="U1072" s="23" t="s">
        <v>3726</v>
      </c>
      <c r="V1072" s="24" t="s">
        <v>3727</v>
      </c>
      <c r="W1072" s="23" t="s">
        <v>47</v>
      </c>
      <c r="X1072" s="23" t="s">
        <v>48</v>
      </c>
      <c r="Y1072" s="23" t="s">
        <v>49</v>
      </c>
      <c r="Z1072" s="23">
        <v>80</v>
      </c>
      <c r="AA1072" s="28">
        <v>100</v>
      </c>
      <c r="AB1072" s="26">
        <v>6550</v>
      </c>
      <c r="AC1072" s="26">
        <f t="shared" si="79"/>
        <v>524000</v>
      </c>
      <c r="AD1072" s="28">
        <v>32</v>
      </c>
      <c r="AE1072" s="28">
        <v>54</v>
      </c>
      <c r="AF1072" s="26">
        <f t="shared" si="80"/>
        <v>241040</v>
      </c>
      <c r="AG1072" s="26">
        <f t="shared" si="81"/>
        <v>250040</v>
      </c>
      <c r="AH1072" s="26">
        <f t="shared" si="82"/>
        <v>250040</v>
      </c>
      <c r="AI1072" s="26">
        <f t="shared" si="83"/>
        <v>241040</v>
      </c>
      <c r="AJ1072" s="26">
        <f t="shared" si="78"/>
        <v>9000</v>
      </c>
      <c r="AK1072" s="26">
        <v>0.02</v>
      </c>
      <c r="AL1072" s="26">
        <f t="shared" si="84"/>
        <v>1.8</v>
      </c>
    </row>
    <row r="1073" spans="1:38" x14ac:dyDescent="0.35">
      <c r="A1073" s="23"/>
      <c r="B1073" s="24"/>
      <c r="C1073" s="23"/>
      <c r="D1073" s="23"/>
      <c r="E1073" s="23"/>
      <c r="F1073" s="23"/>
      <c r="G1073" s="24"/>
      <c r="H1073" s="23"/>
      <c r="I1073" s="23"/>
      <c r="J1073" s="23"/>
      <c r="K1073" s="23"/>
      <c r="L1073" s="23"/>
      <c r="M1073" s="23"/>
      <c r="N1073" s="25"/>
      <c r="O1073" s="26"/>
      <c r="P1073" s="26"/>
      <c r="Q1073" s="23"/>
      <c r="R1073" s="23"/>
      <c r="S1073" s="27"/>
      <c r="T1073" s="23"/>
      <c r="U1073" s="23"/>
      <c r="V1073" s="24"/>
      <c r="W1073" s="23"/>
      <c r="X1073" s="23"/>
      <c r="Y1073" s="23"/>
      <c r="Z1073" s="23"/>
      <c r="AA1073" s="28"/>
      <c r="AB1073" s="26"/>
      <c r="AC1073" s="26"/>
      <c r="AD1073" s="28"/>
      <c r="AE1073" s="28"/>
      <c r="AF1073" s="26"/>
      <c r="AG1073" s="26" t="s">
        <v>50</v>
      </c>
      <c r="AH1073" s="26">
        <f>SUM(AH1066:AH1072)</f>
        <v>3012719</v>
      </c>
      <c r="AI1073" s="26"/>
      <c r="AJ1073" s="26">
        <f>SUM(AJ1066:AJ1072)</f>
        <v>1159150</v>
      </c>
      <c r="AK1073" s="26"/>
      <c r="AL1073" s="26">
        <f>SUM(AL1066:AL1072)</f>
        <v>132.99000000000004</v>
      </c>
    </row>
    <row r="1074" spans="1:38" x14ac:dyDescent="0.35">
      <c r="A1074" s="23" t="s">
        <v>3728</v>
      </c>
      <c r="B1074" s="24" t="s">
        <v>3729</v>
      </c>
      <c r="C1074" s="23" t="s">
        <v>3730</v>
      </c>
      <c r="D1074" s="23" t="s">
        <v>3731</v>
      </c>
      <c r="E1074" s="23">
        <v>552</v>
      </c>
      <c r="F1074" s="23" t="s">
        <v>3732</v>
      </c>
      <c r="G1074" s="24" t="s">
        <v>3733</v>
      </c>
      <c r="H1074" s="23" t="s">
        <v>42</v>
      </c>
      <c r="I1074" s="23" t="s">
        <v>3734</v>
      </c>
      <c r="J1074" s="23">
        <v>9</v>
      </c>
      <c r="K1074" s="23">
        <v>2</v>
      </c>
      <c r="L1074" s="23">
        <v>37</v>
      </c>
      <c r="M1074" s="23" t="s">
        <v>58</v>
      </c>
      <c r="N1074" s="25">
        <f>((J1074*400)+(K1074*100))+L1074</f>
        <v>3837</v>
      </c>
      <c r="O1074" s="26">
        <v>280</v>
      </c>
      <c r="P1074" s="26">
        <f>N1074*O1074</f>
        <v>1074360</v>
      </c>
      <c r="Q1074" s="23"/>
      <c r="R1074" s="23"/>
      <c r="S1074" s="27"/>
      <c r="T1074" s="23"/>
      <c r="U1074" s="23"/>
      <c r="V1074" s="24"/>
      <c r="W1074" s="23"/>
      <c r="X1074" s="23"/>
      <c r="Y1074" s="23"/>
      <c r="Z1074" s="23"/>
      <c r="AA1074" s="28"/>
      <c r="AB1074" s="26"/>
      <c r="AC1074" s="26"/>
      <c r="AD1074" s="28"/>
      <c r="AE1074" s="28"/>
      <c r="AF1074" s="26"/>
      <c r="AG1074" s="26">
        <f>AF1074+P1074</f>
        <v>1074360</v>
      </c>
      <c r="AH1074" s="26">
        <f>AG1074</f>
        <v>1074360</v>
      </c>
      <c r="AI1074" s="26">
        <v>50000000</v>
      </c>
      <c r="AJ1074" s="26">
        <f>IF((AI1074-AH1074) &gt; 1,0,IF((AI1074-AH1074)&lt;0,AH1074-AI1074,AI1074-AH1074))</f>
        <v>0</v>
      </c>
      <c r="AK1074" s="26">
        <v>0.01</v>
      </c>
      <c r="AL1074" s="26">
        <f>AJ1074*(AK1074/100)</f>
        <v>0</v>
      </c>
    </row>
    <row r="1075" spans="1:38" x14ac:dyDescent="0.35">
      <c r="A1075" s="23"/>
      <c r="B1075" s="24"/>
      <c r="C1075" s="23"/>
      <c r="D1075" s="23"/>
      <c r="E1075" s="23">
        <v>553</v>
      </c>
      <c r="F1075" s="23" t="s">
        <v>3735</v>
      </c>
      <c r="G1075" s="24" t="s">
        <v>3736</v>
      </c>
      <c r="H1075" s="23" t="s">
        <v>42</v>
      </c>
      <c r="I1075" s="23" t="s">
        <v>3737</v>
      </c>
      <c r="J1075" s="23">
        <v>7</v>
      </c>
      <c r="K1075" s="23">
        <v>1</v>
      </c>
      <c r="L1075" s="23">
        <v>85</v>
      </c>
      <c r="M1075" s="23" t="s">
        <v>58</v>
      </c>
      <c r="N1075" s="25">
        <f>((J1075*400)+(K1075*100))+L1075</f>
        <v>2985</v>
      </c>
      <c r="O1075" s="26">
        <v>180</v>
      </c>
      <c r="P1075" s="26">
        <f>N1075*O1075</f>
        <v>537300</v>
      </c>
      <c r="Q1075" s="23"/>
      <c r="R1075" s="23"/>
      <c r="S1075" s="27"/>
      <c r="T1075" s="23"/>
      <c r="U1075" s="23"/>
      <c r="V1075" s="24"/>
      <c r="W1075" s="23"/>
      <c r="X1075" s="23"/>
      <c r="Y1075" s="23"/>
      <c r="Z1075" s="23"/>
      <c r="AA1075" s="28"/>
      <c r="AB1075" s="26"/>
      <c r="AC1075" s="26"/>
      <c r="AD1075" s="28"/>
      <c r="AE1075" s="28"/>
      <c r="AF1075" s="26"/>
      <c r="AG1075" s="26">
        <f>AF1075+P1075</f>
        <v>537300</v>
      </c>
      <c r="AH1075" s="26">
        <f>AG1075</f>
        <v>537300</v>
      </c>
      <c r="AI1075" s="26">
        <v>50000000</v>
      </c>
      <c r="AJ1075" s="26">
        <f>IF((AI1075-AH1075) &gt; 1,0,IF((AI1075-AH1075)&lt;0,AH1075-AI1075,AI1075-AH1075))</f>
        <v>0</v>
      </c>
      <c r="AK1075" s="26">
        <v>0.01</v>
      </c>
      <c r="AL1075" s="26">
        <f>AJ1075*(AK1075/100)</f>
        <v>0</v>
      </c>
    </row>
    <row r="1076" spans="1:38" x14ac:dyDescent="0.35">
      <c r="A1076" s="23"/>
      <c r="B1076" s="24"/>
      <c r="C1076" s="23"/>
      <c r="D1076" s="23"/>
      <c r="E1076" s="23"/>
      <c r="F1076" s="23"/>
      <c r="G1076" s="24"/>
      <c r="H1076" s="23"/>
      <c r="I1076" s="23"/>
      <c r="J1076" s="23"/>
      <c r="K1076" s="23"/>
      <c r="L1076" s="23"/>
      <c r="M1076" s="23"/>
      <c r="N1076" s="25"/>
      <c r="O1076" s="26"/>
      <c r="P1076" s="26"/>
      <c r="Q1076" s="23"/>
      <c r="R1076" s="23"/>
      <c r="S1076" s="27"/>
      <c r="T1076" s="23"/>
      <c r="U1076" s="23"/>
      <c r="V1076" s="24"/>
      <c r="W1076" s="23"/>
      <c r="X1076" s="23"/>
      <c r="Y1076" s="23"/>
      <c r="Z1076" s="23"/>
      <c r="AA1076" s="28"/>
      <c r="AB1076" s="26"/>
      <c r="AC1076" s="26"/>
      <c r="AD1076" s="28"/>
      <c r="AE1076" s="28"/>
      <c r="AF1076" s="26"/>
      <c r="AG1076" s="26" t="s">
        <v>50</v>
      </c>
      <c r="AH1076" s="26">
        <f>SUM(AH1074:AH1075)</f>
        <v>1611660</v>
      </c>
      <c r="AI1076" s="26"/>
      <c r="AJ1076" s="26">
        <f>SUM(AJ1074:AJ1075)</f>
        <v>0</v>
      </c>
      <c r="AK1076" s="26"/>
      <c r="AL1076" s="26">
        <f>SUM(AL1074:AL1075)</f>
        <v>0</v>
      </c>
    </row>
    <row r="1077" spans="1:38" x14ac:dyDescent="0.35">
      <c r="A1077" s="23" t="s">
        <v>3738</v>
      </c>
      <c r="B1077" s="24"/>
      <c r="C1077" s="23" t="s">
        <v>3739</v>
      </c>
      <c r="D1077" s="23" t="s">
        <v>3740</v>
      </c>
      <c r="E1077" s="23">
        <v>554</v>
      </c>
      <c r="F1077" s="23" t="s">
        <v>3741</v>
      </c>
      <c r="G1077" s="24" t="s">
        <v>3742</v>
      </c>
      <c r="H1077" s="23" t="s">
        <v>103</v>
      </c>
      <c r="I1077" s="23" t="s">
        <v>3743</v>
      </c>
      <c r="J1077" s="23">
        <v>0</v>
      </c>
      <c r="K1077" s="23">
        <v>2</v>
      </c>
      <c r="L1077" s="23">
        <v>19</v>
      </c>
      <c r="M1077" s="23" t="s">
        <v>58</v>
      </c>
      <c r="N1077" s="25">
        <f>((J1077*400)+(K1077*100))+L1077</f>
        <v>219</v>
      </c>
      <c r="O1077" s="26">
        <v>1750</v>
      </c>
      <c r="P1077" s="26">
        <f>N1077*O1077</f>
        <v>383250</v>
      </c>
      <c r="Q1077" s="23"/>
      <c r="R1077" s="23"/>
      <c r="S1077" s="27"/>
      <c r="T1077" s="23"/>
      <c r="U1077" s="23"/>
      <c r="V1077" s="24"/>
      <c r="W1077" s="23"/>
      <c r="X1077" s="23"/>
      <c r="Y1077" s="23"/>
      <c r="Z1077" s="23"/>
      <c r="AA1077" s="28"/>
      <c r="AB1077" s="26"/>
      <c r="AC1077" s="26"/>
      <c r="AD1077" s="28"/>
      <c r="AE1077" s="28"/>
      <c r="AF1077" s="26"/>
      <c r="AG1077" s="26">
        <f>AF1077+P1077</f>
        <v>383250</v>
      </c>
      <c r="AH1077" s="26">
        <f>AG1077</f>
        <v>383250</v>
      </c>
      <c r="AI1077" s="26">
        <v>0</v>
      </c>
      <c r="AJ1077" s="26">
        <f>IF((AI1077-AH1077) &gt; 1,0,IF((AI1077-AH1077)&lt;0,AH1077-AI1077,AI1077-AH1077))</f>
        <v>383250</v>
      </c>
      <c r="AK1077" s="26">
        <v>0.01</v>
      </c>
      <c r="AL1077" s="26">
        <f>AJ1077*(AK1077/100)</f>
        <v>38.325000000000003</v>
      </c>
    </row>
    <row r="1078" spans="1:38" x14ac:dyDescent="0.35">
      <c r="A1078" s="23"/>
      <c r="B1078" s="24"/>
      <c r="C1078" s="23"/>
      <c r="D1078" s="23"/>
      <c r="E1078" s="23"/>
      <c r="F1078" s="23"/>
      <c r="G1078" s="24"/>
      <c r="H1078" s="23"/>
      <c r="I1078" s="23"/>
      <c r="J1078" s="23"/>
      <c r="K1078" s="23"/>
      <c r="L1078" s="23"/>
      <c r="M1078" s="23"/>
      <c r="N1078" s="25"/>
      <c r="O1078" s="26"/>
      <c r="P1078" s="26"/>
      <c r="Q1078" s="23"/>
      <c r="R1078" s="23"/>
      <c r="S1078" s="27"/>
      <c r="T1078" s="23"/>
      <c r="U1078" s="23"/>
      <c r="V1078" s="24"/>
      <c r="W1078" s="23"/>
      <c r="X1078" s="23"/>
      <c r="Y1078" s="23"/>
      <c r="Z1078" s="23"/>
      <c r="AA1078" s="28"/>
      <c r="AB1078" s="26"/>
      <c r="AC1078" s="26"/>
      <c r="AD1078" s="28"/>
      <c r="AE1078" s="28"/>
      <c r="AF1078" s="26"/>
      <c r="AG1078" s="26" t="s">
        <v>50</v>
      </c>
      <c r="AH1078" s="26">
        <f>AH1077</f>
        <v>383250</v>
      </c>
      <c r="AI1078" s="26"/>
      <c r="AJ1078" s="26">
        <f>AJ1077</f>
        <v>383250</v>
      </c>
      <c r="AK1078" s="26"/>
      <c r="AL1078" s="26">
        <f>AL1077</f>
        <v>38.325000000000003</v>
      </c>
    </row>
    <row r="1079" spans="1:38" x14ac:dyDescent="0.35">
      <c r="A1079" s="23" t="s">
        <v>3744</v>
      </c>
      <c r="B1079" s="24" t="s">
        <v>3745</v>
      </c>
      <c r="C1079" s="23" t="s">
        <v>3746</v>
      </c>
      <c r="D1079" s="23" t="s">
        <v>3747</v>
      </c>
      <c r="E1079" s="23">
        <v>555</v>
      </c>
      <c r="F1079" s="23" t="s">
        <v>3748</v>
      </c>
      <c r="G1079" s="24" t="s">
        <v>3749</v>
      </c>
      <c r="H1079" s="23" t="s">
        <v>42</v>
      </c>
      <c r="I1079" s="23" t="s">
        <v>3750</v>
      </c>
      <c r="J1079" s="23">
        <v>6</v>
      </c>
      <c r="K1079" s="23">
        <v>0</v>
      </c>
      <c r="L1079" s="23">
        <v>72</v>
      </c>
      <c r="M1079" s="23" t="s">
        <v>58</v>
      </c>
      <c r="N1079" s="25">
        <f>((J1079*400)+(K1079*100))+L1079</f>
        <v>2472</v>
      </c>
      <c r="O1079" s="26">
        <v>340</v>
      </c>
      <c r="P1079" s="26">
        <f>N1079*O1079</f>
        <v>840480</v>
      </c>
      <c r="Q1079" s="23"/>
      <c r="R1079" s="23"/>
      <c r="S1079" s="27"/>
      <c r="T1079" s="23"/>
      <c r="U1079" s="23"/>
      <c r="V1079" s="24"/>
      <c r="W1079" s="23"/>
      <c r="X1079" s="23"/>
      <c r="Y1079" s="23"/>
      <c r="Z1079" s="23"/>
      <c r="AA1079" s="28"/>
      <c r="AB1079" s="26"/>
      <c r="AC1079" s="26"/>
      <c r="AD1079" s="28"/>
      <c r="AE1079" s="28"/>
      <c r="AF1079" s="26"/>
      <c r="AG1079" s="26">
        <f>AF1079+P1079</f>
        <v>840480</v>
      </c>
      <c r="AH1079" s="26">
        <f>AG1079</f>
        <v>840480</v>
      </c>
      <c r="AI1079" s="26">
        <v>50000000</v>
      </c>
      <c r="AJ1079" s="26">
        <f>IF((AI1079-AH1079) &gt; 1,0,IF((AI1079-AH1079)&lt;0,AH1079-AI1079,AI1079-AH1079))</f>
        <v>0</v>
      </c>
      <c r="AK1079" s="26">
        <v>0.01</v>
      </c>
      <c r="AL1079" s="26">
        <f>AJ1079*(AK1079/100)</f>
        <v>0</v>
      </c>
    </row>
    <row r="1080" spans="1:38" x14ac:dyDescent="0.35">
      <c r="A1080" s="23"/>
      <c r="B1080" s="24"/>
      <c r="C1080" s="23"/>
      <c r="D1080" s="23"/>
      <c r="E1080" s="23"/>
      <c r="F1080" s="23"/>
      <c r="G1080" s="24"/>
      <c r="H1080" s="23"/>
      <c r="I1080" s="23"/>
      <c r="J1080" s="23"/>
      <c r="K1080" s="23"/>
      <c r="L1080" s="23"/>
      <c r="M1080" s="23"/>
      <c r="N1080" s="25"/>
      <c r="O1080" s="26"/>
      <c r="P1080" s="26"/>
      <c r="Q1080" s="23"/>
      <c r="R1080" s="23"/>
      <c r="S1080" s="27"/>
      <c r="T1080" s="23"/>
      <c r="U1080" s="23"/>
      <c r="V1080" s="24"/>
      <c r="W1080" s="23"/>
      <c r="X1080" s="23"/>
      <c r="Y1080" s="23"/>
      <c r="Z1080" s="23"/>
      <c r="AA1080" s="28"/>
      <c r="AB1080" s="26"/>
      <c r="AC1080" s="26"/>
      <c r="AD1080" s="28"/>
      <c r="AE1080" s="28"/>
      <c r="AF1080" s="26"/>
      <c r="AG1080" s="26" t="s">
        <v>50</v>
      </c>
      <c r="AH1080" s="26">
        <f>AH1079</f>
        <v>840480</v>
      </c>
      <c r="AI1080" s="26"/>
      <c r="AJ1080" s="26">
        <f>AJ1079</f>
        <v>0</v>
      </c>
      <c r="AK1080" s="26"/>
      <c r="AL1080" s="26">
        <f>AL1079</f>
        <v>0</v>
      </c>
    </row>
    <row r="1081" spans="1:38" x14ac:dyDescent="0.35">
      <c r="A1081" s="23" t="s">
        <v>3751</v>
      </c>
      <c r="B1081" s="24"/>
      <c r="C1081" s="23" t="s">
        <v>3752</v>
      </c>
      <c r="D1081" s="23" t="s">
        <v>3753</v>
      </c>
      <c r="E1081" s="23">
        <v>556</v>
      </c>
      <c r="F1081" s="23" t="s">
        <v>3754</v>
      </c>
      <c r="G1081" s="24" t="s">
        <v>3755</v>
      </c>
      <c r="H1081" s="23" t="s">
        <v>42</v>
      </c>
      <c r="I1081" s="23" t="s">
        <v>3756</v>
      </c>
      <c r="J1081" s="23">
        <v>1</v>
      </c>
      <c r="K1081" s="23">
        <v>3</v>
      </c>
      <c r="L1081" s="23">
        <v>90</v>
      </c>
      <c r="M1081" s="23" t="s">
        <v>58</v>
      </c>
      <c r="N1081" s="25">
        <f>((J1081*400)+(K1081*100))+L1081</f>
        <v>790</v>
      </c>
      <c r="O1081" s="26">
        <v>180</v>
      </c>
      <c r="P1081" s="26">
        <f>N1081*O1081</f>
        <v>142200</v>
      </c>
      <c r="Q1081" s="23"/>
      <c r="R1081" s="23"/>
      <c r="S1081" s="27"/>
      <c r="T1081" s="23"/>
      <c r="U1081" s="23"/>
      <c r="V1081" s="24"/>
      <c r="W1081" s="23"/>
      <c r="X1081" s="23"/>
      <c r="Y1081" s="23"/>
      <c r="Z1081" s="23"/>
      <c r="AA1081" s="28"/>
      <c r="AB1081" s="26"/>
      <c r="AC1081" s="26"/>
      <c r="AD1081" s="28"/>
      <c r="AE1081" s="28"/>
      <c r="AF1081" s="26"/>
      <c r="AG1081" s="26">
        <f>AF1081+P1081</f>
        <v>142200</v>
      </c>
      <c r="AH1081" s="26">
        <f>AG1081</f>
        <v>142200</v>
      </c>
      <c r="AI1081" s="26">
        <v>50000000</v>
      </c>
      <c r="AJ1081" s="26">
        <f>IF((AI1081-AH1081) &gt; 1,0,IF((AI1081-AH1081)&lt;0,AH1081-AI1081,AI1081-AH1081))</f>
        <v>0</v>
      </c>
      <c r="AK1081" s="26">
        <v>0.01</v>
      </c>
      <c r="AL1081" s="26">
        <f>AJ1081*(AK1081/100)</f>
        <v>0</v>
      </c>
    </row>
    <row r="1082" spans="1:38" x14ac:dyDescent="0.35">
      <c r="A1082" s="23"/>
      <c r="B1082" s="24"/>
      <c r="C1082" s="23"/>
      <c r="D1082" s="23"/>
      <c r="E1082" s="23"/>
      <c r="F1082" s="23"/>
      <c r="G1082" s="24"/>
      <c r="H1082" s="23"/>
      <c r="I1082" s="23"/>
      <c r="J1082" s="23"/>
      <c r="K1082" s="23"/>
      <c r="L1082" s="23"/>
      <c r="M1082" s="23"/>
      <c r="N1082" s="25"/>
      <c r="O1082" s="26"/>
      <c r="P1082" s="26"/>
      <c r="Q1082" s="23"/>
      <c r="R1082" s="23"/>
      <c r="S1082" s="27"/>
      <c r="T1082" s="23"/>
      <c r="U1082" s="23"/>
      <c r="V1082" s="24"/>
      <c r="W1082" s="23"/>
      <c r="X1082" s="23"/>
      <c r="Y1082" s="23"/>
      <c r="Z1082" s="23"/>
      <c r="AA1082" s="28"/>
      <c r="AB1082" s="26"/>
      <c r="AC1082" s="26"/>
      <c r="AD1082" s="28"/>
      <c r="AE1082" s="28"/>
      <c r="AF1082" s="26"/>
      <c r="AG1082" s="26" t="s">
        <v>50</v>
      </c>
      <c r="AH1082" s="26">
        <f>AH1081</f>
        <v>142200</v>
      </c>
      <c r="AI1082" s="26"/>
      <c r="AJ1082" s="26">
        <f>AJ1081</f>
        <v>0</v>
      </c>
      <c r="AK1082" s="26"/>
      <c r="AL1082" s="26">
        <f>AL1081</f>
        <v>0</v>
      </c>
    </row>
    <row r="1083" spans="1:38" x14ac:dyDescent="0.35">
      <c r="A1083" s="23" t="s">
        <v>3757</v>
      </c>
      <c r="B1083" s="24"/>
      <c r="C1083" s="23" t="s">
        <v>3758</v>
      </c>
      <c r="D1083" s="23" t="s">
        <v>3759</v>
      </c>
      <c r="E1083" s="23">
        <v>557</v>
      </c>
      <c r="F1083" s="23" t="s">
        <v>3760</v>
      </c>
      <c r="G1083" s="24" t="s">
        <v>3761</v>
      </c>
      <c r="H1083" s="23" t="s">
        <v>103</v>
      </c>
      <c r="I1083" s="23" t="s">
        <v>3762</v>
      </c>
      <c r="J1083" s="23">
        <v>0</v>
      </c>
      <c r="K1083" s="23">
        <v>1</v>
      </c>
      <c r="L1083" s="23">
        <v>4</v>
      </c>
      <c r="M1083" s="23" t="s">
        <v>44</v>
      </c>
      <c r="N1083" s="25">
        <f>((J1083*400)+(K1083*100))+L1083</f>
        <v>104</v>
      </c>
      <c r="O1083" s="26">
        <v>180</v>
      </c>
      <c r="P1083" s="26">
        <f>N1083*O1083</f>
        <v>18720</v>
      </c>
      <c r="Q1083" s="23">
        <v>1</v>
      </c>
      <c r="R1083" s="23" t="s">
        <v>3757</v>
      </c>
      <c r="S1083" s="27"/>
      <c r="T1083" s="23" t="s">
        <v>3758</v>
      </c>
      <c r="U1083" s="23" t="s">
        <v>3763</v>
      </c>
      <c r="V1083" s="24" t="s">
        <v>3764</v>
      </c>
      <c r="W1083" s="23" t="s">
        <v>47</v>
      </c>
      <c r="X1083" s="23" t="s">
        <v>48</v>
      </c>
      <c r="Y1083" s="23" t="s">
        <v>49</v>
      </c>
      <c r="Z1083" s="23">
        <v>144</v>
      </c>
      <c r="AA1083" s="28">
        <v>100</v>
      </c>
      <c r="AB1083" s="26">
        <v>6550</v>
      </c>
      <c r="AC1083" s="26">
        <f>Z1083*AB1083</f>
        <v>943200</v>
      </c>
      <c r="AD1083" s="28">
        <v>22</v>
      </c>
      <c r="AE1083" s="28">
        <v>34</v>
      </c>
      <c r="AF1083" s="26">
        <f>(AC1083*(100-AE1083))/100</f>
        <v>622512</v>
      </c>
      <c r="AG1083" s="26">
        <f>P1083+AF1083</f>
        <v>641232</v>
      </c>
      <c r="AH1083" s="26">
        <f>(AG1083*AA1083)/100</f>
        <v>641232</v>
      </c>
      <c r="AI1083" s="26">
        <f>IF(AF1083&lt;=10000000,AF1083,10000000)</f>
        <v>622512</v>
      </c>
      <c r="AJ1083" s="26">
        <f>IF((AI1083-AH1083) &gt; 1,0,IF((AI1083-AH1083)&lt;0,AH1083-AI1083,AI1083-AH1083))</f>
        <v>18720</v>
      </c>
      <c r="AK1083" s="26">
        <v>0.02</v>
      </c>
      <c r="AL1083" s="26">
        <f>ROUND(AJ1083*(AK1083/100),2)</f>
        <v>3.74</v>
      </c>
    </row>
    <row r="1084" spans="1:38" x14ac:dyDescent="0.35">
      <c r="A1084" s="23"/>
      <c r="B1084" s="24"/>
      <c r="C1084" s="23"/>
      <c r="D1084" s="23"/>
      <c r="E1084" s="23"/>
      <c r="F1084" s="23"/>
      <c r="G1084" s="24"/>
      <c r="H1084" s="23"/>
      <c r="I1084" s="23"/>
      <c r="J1084" s="23"/>
      <c r="K1084" s="23"/>
      <c r="L1084" s="23"/>
      <c r="M1084" s="23"/>
      <c r="N1084" s="25"/>
      <c r="O1084" s="26"/>
      <c r="P1084" s="26"/>
      <c r="Q1084" s="23"/>
      <c r="R1084" s="23"/>
      <c r="S1084" s="27"/>
      <c r="T1084" s="23"/>
      <c r="U1084" s="23"/>
      <c r="V1084" s="24"/>
      <c r="W1084" s="23"/>
      <c r="X1084" s="23"/>
      <c r="Y1084" s="23"/>
      <c r="Z1084" s="23"/>
      <c r="AA1084" s="28"/>
      <c r="AB1084" s="26"/>
      <c r="AC1084" s="26"/>
      <c r="AD1084" s="28"/>
      <c r="AE1084" s="28"/>
      <c r="AF1084" s="26"/>
      <c r="AG1084" s="26" t="s">
        <v>50</v>
      </c>
      <c r="AH1084" s="26">
        <f>AH1083</f>
        <v>641232</v>
      </c>
      <c r="AI1084" s="26"/>
      <c r="AJ1084" s="26">
        <f>AJ1083</f>
        <v>18720</v>
      </c>
      <c r="AK1084" s="26"/>
      <c r="AL1084" s="26">
        <f>AL1083</f>
        <v>3.74</v>
      </c>
    </row>
    <row r="1085" spans="1:38" x14ac:dyDescent="0.35">
      <c r="A1085" s="23" t="s">
        <v>3765</v>
      </c>
      <c r="B1085" s="24" t="s">
        <v>3766</v>
      </c>
      <c r="C1085" s="23" t="s">
        <v>3767</v>
      </c>
      <c r="D1085" s="23" t="s">
        <v>3768</v>
      </c>
      <c r="E1085" s="23">
        <v>558</v>
      </c>
      <c r="F1085" s="23" t="s">
        <v>3769</v>
      </c>
      <c r="G1085" s="24" t="s">
        <v>3770</v>
      </c>
      <c r="H1085" s="23" t="s">
        <v>42</v>
      </c>
      <c r="I1085" s="23" t="s">
        <v>3771</v>
      </c>
      <c r="J1085" s="23">
        <v>0</v>
      </c>
      <c r="K1085" s="23">
        <v>1</v>
      </c>
      <c r="L1085" s="23">
        <v>1</v>
      </c>
      <c r="M1085" s="23" t="s">
        <v>44</v>
      </c>
      <c r="N1085" s="25">
        <f>((J1085*400)+(K1085*100))+L1085</f>
        <v>101</v>
      </c>
      <c r="O1085" s="26">
        <v>2000</v>
      </c>
      <c r="P1085" s="26">
        <f>N1085*O1085</f>
        <v>202000</v>
      </c>
      <c r="Q1085" s="23">
        <v>1</v>
      </c>
      <c r="R1085" s="23" t="s">
        <v>3765</v>
      </c>
      <c r="S1085" s="27" t="s">
        <v>3766</v>
      </c>
      <c r="T1085" s="23" t="s">
        <v>3767</v>
      </c>
      <c r="U1085" s="23" t="s">
        <v>3772</v>
      </c>
      <c r="V1085" s="24" t="s">
        <v>3773</v>
      </c>
      <c r="W1085" s="23" t="s">
        <v>47</v>
      </c>
      <c r="X1085" s="23" t="s">
        <v>253</v>
      </c>
      <c r="Y1085" s="23" t="s">
        <v>49</v>
      </c>
      <c r="Z1085" s="23">
        <v>96</v>
      </c>
      <c r="AA1085" s="28">
        <v>100</v>
      </c>
      <c r="AB1085" s="26">
        <v>6550</v>
      </c>
      <c r="AC1085" s="26">
        <f>Z1085*AB1085</f>
        <v>628800</v>
      </c>
      <c r="AD1085" s="28">
        <v>22</v>
      </c>
      <c r="AE1085" s="28">
        <v>93</v>
      </c>
      <c r="AF1085" s="26">
        <f>(AC1085*(100-AE1085))/100</f>
        <v>44016</v>
      </c>
      <c r="AG1085" s="26">
        <f>P1085+AF1085</f>
        <v>246016</v>
      </c>
      <c r="AH1085" s="26">
        <f>(AG1085*AA1085)/100</f>
        <v>246016</v>
      </c>
      <c r="AI1085" s="26">
        <v>50000000</v>
      </c>
      <c r="AJ1085" s="26">
        <f>IF((AI1085-AH1085) &gt; 1,0,IF((AI1085-AH1085)&lt;0,AH1085-AI1085,AI1085-AH1085))</f>
        <v>0</v>
      </c>
      <c r="AK1085" s="26">
        <v>0.02</v>
      </c>
      <c r="AL1085" s="26">
        <f>ROUND(AJ1085*(AK1085/100),2)</f>
        <v>0</v>
      </c>
    </row>
    <row r="1086" spans="1:38" x14ac:dyDescent="0.35">
      <c r="A1086" s="23"/>
      <c r="B1086" s="24"/>
      <c r="C1086" s="23"/>
      <c r="D1086" s="23"/>
      <c r="E1086" s="23">
        <v>559</v>
      </c>
      <c r="F1086" s="23" t="s">
        <v>3774</v>
      </c>
      <c r="G1086" s="24" t="s">
        <v>3775</v>
      </c>
      <c r="H1086" s="23" t="s">
        <v>42</v>
      </c>
      <c r="I1086" s="23" t="s">
        <v>3776</v>
      </c>
      <c r="J1086" s="23">
        <v>7</v>
      </c>
      <c r="K1086" s="23">
        <v>0</v>
      </c>
      <c r="L1086" s="23">
        <v>66</v>
      </c>
      <c r="M1086" s="23" t="s">
        <v>58</v>
      </c>
      <c r="N1086" s="25">
        <f>((J1086*400)+(K1086*100))+L1086</f>
        <v>2866</v>
      </c>
      <c r="O1086" s="26">
        <v>230</v>
      </c>
      <c r="P1086" s="26">
        <f>N1086*O1086</f>
        <v>659180</v>
      </c>
      <c r="Q1086" s="23"/>
      <c r="R1086" s="23"/>
      <c r="S1086" s="27"/>
      <c r="T1086" s="23"/>
      <c r="U1086" s="23"/>
      <c r="V1086" s="24"/>
      <c r="W1086" s="23"/>
      <c r="X1086" s="23"/>
      <c r="Y1086" s="23"/>
      <c r="Z1086" s="23"/>
      <c r="AA1086" s="28"/>
      <c r="AB1086" s="26"/>
      <c r="AC1086" s="26"/>
      <c r="AD1086" s="28"/>
      <c r="AE1086" s="28"/>
      <c r="AF1086" s="26"/>
      <c r="AG1086" s="26">
        <f>AF1086+P1086</f>
        <v>659180</v>
      </c>
      <c r="AH1086" s="26">
        <f>AG1086</f>
        <v>659180</v>
      </c>
      <c r="AI1086" s="26">
        <v>50000000</v>
      </c>
      <c r="AJ1086" s="26">
        <f>IF((AI1086-AH1086) &gt; 1,0,IF((AI1086-AH1086)&lt;0,AH1086-AI1086,AI1086-AH1086))</f>
        <v>0</v>
      </c>
      <c r="AK1086" s="26">
        <v>0.01</v>
      </c>
      <c r="AL1086" s="26">
        <f>AJ1086*(AK1086/100)</f>
        <v>0</v>
      </c>
    </row>
    <row r="1087" spans="1:38" x14ac:dyDescent="0.35">
      <c r="A1087" s="23"/>
      <c r="B1087" s="24"/>
      <c r="C1087" s="23"/>
      <c r="D1087" s="23"/>
      <c r="E1087" s="23"/>
      <c r="F1087" s="23"/>
      <c r="G1087" s="24"/>
      <c r="H1087" s="23"/>
      <c r="I1087" s="23"/>
      <c r="J1087" s="23"/>
      <c r="K1087" s="23"/>
      <c r="L1087" s="23"/>
      <c r="M1087" s="23"/>
      <c r="N1087" s="25"/>
      <c r="O1087" s="26"/>
      <c r="P1087" s="26"/>
      <c r="Q1087" s="23"/>
      <c r="R1087" s="23"/>
      <c r="S1087" s="27"/>
      <c r="T1087" s="23"/>
      <c r="U1087" s="23"/>
      <c r="V1087" s="24"/>
      <c r="W1087" s="23"/>
      <c r="X1087" s="23"/>
      <c r="Y1087" s="23"/>
      <c r="Z1087" s="23"/>
      <c r="AA1087" s="28"/>
      <c r="AB1087" s="26"/>
      <c r="AC1087" s="26"/>
      <c r="AD1087" s="28"/>
      <c r="AE1087" s="28"/>
      <c r="AF1087" s="26"/>
      <c r="AG1087" s="26" t="s">
        <v>50</v>
      </c>
      <c r="AH1087" s="26">
        <f>SUM(AH1085:AH1086)</f>
        <v>905196</v>
      </c>
      <c r="AI1087" s="26"/>
      <c r="AJ1087" s="26">
        <f>SUM(AJ1085:AJ1086)</f>
        <v>0</v>
      </c>
      <c r="AK1087" s="26"/>
      <c r="AL1087" s="26">
        <f>SUM(AL1085:AL1086)</f>
        <v>0</v>
      </c>
    </row>
    <row r="1088" spans="1:38" x14ac:dyDescent="0.35">
      <c r="A1088" s="23" t="s">
        <v>3777</v>
      </c>
      <c r="B1088" s="24" t="s">
        <v>3778</v>
      </c>
      <c r="C1088" s="23" t="s">
        <v>3779</v>
      </c>
      <c r="D1088" s="23" t="s">
        <v>3780</v>
      </c>
      <c r="E1088" s="23">
        <v>560</v>
      </c>
      <c r="F1088" s="23" t="s">
        <v>3781</v>
      </c>
      <c r="G1088" s="24" t="s">
        <v>3782</v>
      </c>
      <c r="H1088" s="23" t="s">
        <v>42</v>
      </c>
      <c r="I1088" s="23" t="s">
        <v>3783</v>
      </c>
      <c r="J1088" s="23">
        <v>0</v>
      </c>
      <c r="K1088" s="23">
        <v>3</v>
      </c>
      <c r="L1088" s="23">
        <v>28.3</v>
      </c>
      <c r="M1088" s="23" t="s">
        <v>44</v>
      </c>
      <c r="N1088" s="25">
        <f>((J1088*400)+(K1088*100))+L1088</f>
        <v>328.3</v>
      </c>
      <c r="O1088" s="26">
        <v>500</v>
      </c>
      <c r="P1088" s="26">
        <f>N1088*O1088</f>
        <v>164150</v>
      </c>
      <c r="Q1088" s="23">
        <v>1</v>
      </c>
      <c r="R1088" s="23" t="s">
        <v>3777</v>
      </c>
      <c r="S1088" s="27" t="s">
        <v>3778</v>
      </c>
      <c r="T1088" s="23" t="s">
        <v>3779</v>
      </c>
      <c r="U1088" s="23" t="s">
        <v>3784</v>
      </c>
      <c r="V1088" s="24" t="s">
        <v>3785</v>
      </c>
      <c r="W1088" s="23" t="s">
        <v>47</v>
      </c>
      <c r="X1088" s="23" t="s">
        <v>48</v>
      </c>
      <c r="Y1088" s="23" t="s">
        <v>49</v>
      </c>
      <c r="Z1088" s="23">
        <v>110</v>
      </c>
      <c r="AA1088" s="28">
        <v>100</v>
      </c>
      <c r="AB1088" s="26">
        <v>6550</v>
      </c>
      <c r="AC1088" s="26">
        <f>Z1088*AB1088</f>
        <v>720500</v>
      </c>
      <c r="AD1088" s="28">
        <v>32</v>
      </c>
      <c r="AE1088" s="28">
        <v>54</v>
      </c>
      <c r="AF1088" s="26">
        <f>(AC1088*(100-AE1088))/100</f>
        <v>331430</v>
      </c>
      <c r="AG1088" s="26">
        <f>P1088+AF1088</f>
        <v>495580</v>
      </c>
      <c r="AH1088" s="26">
        <f>(AG1088*AA1088)/100</f>
        <v>495580</v>
      </c>
      <c r="AI1088" s="26">
        <v>50000000</v>
      </c>
      <c r="AJ1088" s="26">
        <f>IF((AI1088-AH1088) &gt; 1,0,IF((AI1088-AH1088)&lt;0,AH1088-AI1088,AI1088-AH1088))</f>
        <v>0</v>
      </c>
      <c r="AK1088" s="26">
        <v>0.02</v>
      </c>
      <c r="AL1088" s="26">
        <f>ROUND(AJ1088*(AK1088/100),2)</f>
        <v>0</v>
      </c>
    </row>
    <row r="1089" spans="1:39" x14ac:dyDescent="0.35">
      <c r="A1089" s="23"/>
      <c r="B1089" s="24"/>
      <c r="C1089" s="23"/>
      <c r="D1089" s="23"/>
      <c r="E1089" s="23">
        <v>561</v>
      </c>
      <c r="F1089" s="23" t="s">
        <v>3786</v>
      </c>
      <c r="G1089" s="24" t="s">
        <v>3787</v>
      </c>
      <c r="H1089" s="23" t="s">
        <v>42</v>
      </c>
      <c r="I1089" s="23" t="s">
        <v>3788</v>
      </c>
      <c r="J1089" s="23">
        <v>1</v>
      </c>
      <c r="K1089" s="23">
        <v>1</v>
      </c>
      <c r="L1089" s="23">
        <v>27.8</v>
      </c>
      <c r="M1089" s="23" t="s">
        <v>44</v>
      </c>
      <c r="N1089" s="25">
        <f>((J1089*400)+(K1089*100))+L1089</f>
        <v>527.79999999999995</v>
      </c>
      <c r="O1089" s="26">
        <v>500</v>
      </c>
      <c r="P1089" s="26">
        <f>N1089*O1089</f>
        <v>263900</v>
      </c>
      <c r="Q1089" s="23">
        <v>1</v>
      </c>
      <c r="R1089" s="23" t="s">
        <v>3777</v>
      </c>
      <c r="S1089" s="27" t="s">
        <v>3778</v>
      </c>
      <c r="T1089" s="23" t="s">
        <v>3779</v>
      </c>
      <c r="U1089" s="23" t="s">
        <v>3784</v>
      </c>
      <c r="V1089" s="24" t="s">
        <v>3789</v>
      </c>
      <c r="W1089" s="23" t="s">
        <v>47</v>
      </c>
      <c r="X1089" s="23" t="s">
        <v>48</v>
      </c>
      <c r="Y1089" s="23" t="s">
        <v>49</v>
      </c>
      <c r="Z1089" s="23">
        <v>168</v>
      </c>
      <c r="AA1089" s="28">
        <v>100</v>
      </c>
      <c r="AB1089" s="26">
        <v>6550</v>
      </c>
      <c r="AC1089" s="26">
        <f>Z1089*AB1089</f>
        <v>1100400</v>
      </c>
      <c r="AD1089" s="28">
        <v>22</v>
      </c>
      <c r="AE1089" s="28">
        <v>34</v>
      </c>
      <c r="AF1089" s="26">
        <f>(AC1089*(100-AE1089))/100</f>
        <v>726264</v>
      </c>
      <c r="AG1089" s="26">
        <f>P1089+AF1089</f>
        <v>990164</v>
      </c>
      <c r="AH1089" s="26">
        <f>(AG1089*AA1089)/100</f>
        <v>990164</v>
      </c>
      <c r="AI1089" s="26">
        <v>50000000</v>
      </c>
      <c r="AJ1089" s="26">
        <f>IF((AI1089-AH1089) &gt; 1,0,IF((AI1089-AH1089)&lt;0,AH1089-AI1089,AI1089-AH1089))</f>
        <v>0</v>
      </c>
      <c r="AK1089" s="26">
        <v>0.02</v>
      </c>
      <c r="AL1089" s="26">
        <f>ROUND(AJ1089*(AK1089/100),2)</f>
        <v>0</v>
      </c>
    </row>
    <row r="1090" spans="1:39" x14ac:dyDescent="0.35">
      <c r="A1090" s="23"/>
      <c r="B1090" s="24"/>
      <c r="C1090" s="23"/>
      <c r="D1090" s="23"/>
      <c r="E1090" s="23">
        <v>562</v>
      </c>
      <c r="F1090" s="23" t="s">
        <v>3790</v>
      </c>
      <c r="G1090" s="24" t="s">
        <v>3791</v>
      </c>
      <c r="H1090" s="23" t="s">
        <v>42</v>
      </c>
      <c r="I1090" s="23" t="s">
        <v>3792</v>
      </c>
      <c r="J1090" s="23">
        <v>0</v>
      </c>
      <c r="K1090" s="23">
        <v>3</v>
      </c>
      <c r="L1090" s="23">
        <v>32.9</v>
      </c>
      <c r="M1090" s="23" t="s">
        <v>58</v>
      </c>
      <c r="N1090" s="25">
        <f>((J1090*400)+(K1090*100))+L1090</f>
        <v>332.9</v>
      </c>
      <c r="O1090" s="26">
        <v>500</v>
      </c>
      <c r="P1090" s="26">
        <f>N1090*O1090</f>
        <v>166450</v>
      </c>
      <c r="Q1090" s="23"/>
      <c r="R1090" s="23"/>
      <c r="S1090" s="27"/>
      <c r="T1090" s="23"/>
      <c r="U1090" s="23"/>
      <c r="V1090" s="24"/>
      <c r="W1090" s="23"/>
      <c r="X1090" s="23"/>
      <c r="Y1090" s="23"/>
      <c r="Z1090" s="23"/>
      <c r="AA1090" s="28"/>
      <c r="AB1090" s="26"/>
      <c r="AC1090" s="26"/>
      <c r="AD1090" s="28"/>
      <c r="AE1090" s="28"/>
      <c r="AF1090" s="26"/>
      <c r="AG1090" s="26">
        <f>AF1090+P1090</f>
        <v>166450</v>
      </c>
      <c r="AH1090" s="26">
        <f>AG1090</f>
        <v>166450</v>
      </c>
      <c r="AI1090" s="26">
        <v>50000000</v>
      </c>
      <c r="AJ1090" s="26">
        <f>IF((AI1090-AH1090) &gt; 1,0,IF((AI1090-AH1090)&lt;0,AH1090-AI1090,AI1090-AH1090))</f>
        <v>0</v>
      </c>
      <c r="AK1090" s="26">
        <v>0.01</v>
      </c>
      <c r="AL1090" s="26">
        <f>AJ1090*(AK1090/100)</f>
        <v>0</v>
      </c>
    </row>
    <row r="1091" spans="1:39" x14ac:dyDescent="0.35">
      <c r="A1091" s="23"/>
      <c r="B1091" s="24"/>
      <c r="C1091" s="23"/>
      <c r="D1091" s="23"/>
      <c r="E1091" s="23">
        <v>563</v>
      </c>
      <c r="F1091" s="23" t="s">
        <v>3793</v>
      </c>
      <c r="G1091" s="24" t="s">
        <v>3794</v>
      </c>
      <c r="H1091" s="23" t="s">
        <v>42</v>
      </c>
      <c r="I1091" s="23" t="s">
        <v>3795</v>
      </c>
      <c r="J1091" s="23">
        <v>1</v>
      </c>
      <c r="K1091" s="23">
        <v>0</v>
      </c>
      <c r="L1091" s="23">
        <v>10</v>
      </c>
      <c r="M1091" s="23" t="s">
        <v>58</v>
      </c>
      <c r="N1091" s="25">
        <f>((J1091*400)+(K1091*100))+L1091</f>
        <v>410</v>
      </c>
      <c r="O1091" s="26">
        <v>500</v>
      </c>
      <c r="P1091" s="26">
        <f>N1091*O1091</f>
        <v>205000</v>
      </c>
      <c r="Q1091" s="23"/>
      <c r="R1091" s="23"/>
      <c r="S1091" s="27"/>
      <c r="T1091" s="23"/>
      <c r="U1091" s="23"/>
      <c r="V1091" s="24"/>
      <c r="W1091" s="23"/>
      <c r="X1091" s="23"/>
      <c r="Y1091" s="23"/>
      <c r="Z1091" s="23"/>
      <c r="AA1091" s="28"/>
      <c r="AB1091" s="26"/>
      <c r="AC1091" s="26"/>
      <c r="AD1091" s="28"/>
      <c r="AE1091" s="28"/>
      <c r="AF1091" s="26"/>
      <c r="AG1091" s="26">
        <f>AF1091+P1091</f>
        <v>205000</v>
      </c>
      <c r="AH1091" s="26">
        <f>AG1091</f>
        <v>205000</v>
      </c>
      <c r="AI1091" s="26">
        <v>50000000</v>
      </c>
      <c r="AJ1091" s="26">
        <f>IF((AI1091-AH1091) &gt; 1,0,IF((AI1091-AH1091)&lt;0,AH1091-AI1091,AI1091-AH1091))</f>
        <v>0</v>
      </c>
      <c r="AK1091" s="26">
        <v>0.01</v>
      </c>
      <c r="AL1091" s="26">
        <f>AJ1091*(AK1091/100)</f>
        <v>0</v>
      </c>
    </row>
    <row r="1092" spans="1:39" x14ac:dyDescent="0.35">
      <c r="A1092" s="23"/>
      <c r="B1092" s="24"/>
      <c r="C1092" s="23"/>
      <c r="D1092" s="23"/>
      <c r="E1092" s="23"/>
      <c r="F1092" s="23"/>
      <c r="G1092" s="24"/>
      <c r="H1092" s="23"/>
      <c r="I1092" s="23"/>
      <c r="J1092" s="23"/>
      <c r="K1092" s="23"/>
      <c r="L1092" s="23"/>
      <c r="M1092" s="23"/>
      <c r="N1092" s="25"/>
      <c r="O1092" s="26"/>
      <c r="P1092" s="26"/>
      <c r="Q1092" s="23"/>
      <c r="R1092" s="23"/>
      <c r="S1092" s="27"/>
      <c r="T1092" s="23"/>
      <c r="U1092" s="23"/>
      <c r="V1092" s="24"/>
      <c r="W1092" s="23"/>
      <c r="X1092" s="23"/>
      <c r="Y1092" s="23"/>
      <c r="Z1092" s="23"/>
      <c r="AA1092" s="28"/>
      <c r="AB1092" s="26"/>
      <c r="AC1092" s="26"/>
      <c r="AD1092" s="28"/>
      <c r="AE1092" s="28"/>
      <c r="AF1092" s="26"/>
      <c r="AG1092" s="26" t="s">
        <v>50</v>
      </c>
      <c r="AH1092" s="26">
        <f>SUM(AH1088:AH1091)</f>
        <v>1857194</v>
      </c>
      <c r="AI1092" s="26"/>
      <c r="AJ1092" s="26">
        <f>SUM(AJ1088:AJ1091)</f>
        <v>0</v>
      </c>
      <c r="AK1092" s="26"/>
      <c r="AL1092" s="26">
        <f>SUM(AL1088:AL1091)</f>
        <v>0</v>
      </c>
    </row>
    <row r="1093" spans="1:39" x14ac:dyDescent="0.35">
      <c r="A1093" s="23" t="s">
        <v>3796</v>
      </c>
      <c r="B1093" s="24"/>
      <c r="C1093" s="23" t="s">
        <v>3797</v>
      </c>
      <c r="D1093" s="23" t="s">
        <v>3798</v>
      </c>
      <c r="E1093" s="23">
        <v>564</v>
      </c>
      <c r="F1093" s="23" t="s">
        <v>3799</v>
      </c>
      <c r="G1093" s="24" t="s">
        <v>3800</v>
      </c>
      <c r="H1093" s="23" t="s">
        <v>42</v>
      </c>
      <c r="I1093" s="23" t="s">
        <v>3801</v>
      </c>
      <c r="J1093" s="23">
        <v>10</v>
      </c>
      <c r="K1093" s="23">
        <v>0</v>
      </c>
      <c r="L1093" s="23">
        <v>79</v>
      </c>
      <c r="M1093" s="23" t="s">
        <v>58</v>
      </c>
      <c r="N1093" s="25">
        <f>((J1093*400)+(K1093*100))+L1093</f>
        <v>4079</v>
      </c>
      <c r="O1093" s="26">
        <v>340</v>
      </c>
      <c r="P1093" s="26">
        <f>N1093*O1093</f>
        <v>1386860</v>
      </c>
      <c r="Q1093" s="23"/>
      <c r="R1093" s="23"/>
      <c r="S1093" s="27"/>
      <c r="T1093" s="23"/>
      <c r="U1093" s="23"/>
      <c r="V1093" s="24"/>
      <c r="W1093" s="23"/>
      <c r="X1093" s="23"/>
      <c r="Y1093" s="23"/>
      <c r="Z1093" s="23"/>
      <c r="AA1093" s="28"/>
      <c r="AB1093" s="26"/>
      <c r="AC1093" s="26"/>
      <c r="AD1093" s="28"/>
      <c r="AE1093" s="28"/>
      <c r="AF1093" s="26"/>
      <c r="AG1093" s="26">
        <f>AF1093+P1093</f>
        <v>1386860</v>
      </c>
      <c r="AH1093" s="26">
        <f>AG1093</f>
        <v>1386860</v>
      </c>
      <c r="AI1093" s="26">
        <v>50000000</v>
      </c>
      <c r="AJ1093" s="26">
        <f>IF((AI1093-AH1093) &gt; 1,0,IF((AI1093-AH1093)&lt;0,AH1093-AI1093,AI1093-AH1093))</f>
        <v>0</v>
      </c>
      <c r="AK1093" s="26">
        <v>0.01</v>
      </c>
      <c r="AL1093" s="26">
        <f>AJ1093*(AK1093/100)</f>
        <v>0</v>
      </c>
    </row>
    <row r="1094" spans="1:39" x14ac:dyDescent="0.35">
      <c r="A1094" s="23"/>
      <c r="B1094" s="24"/>
      <c r="C1094" s="23"/>
      <c r="D1094" s="23"/>
      <c r="E1094" s="23"/>
      <c r="F1094" s="23"/>
      <c r="G1094" s="24"/>
      <c r="H1094" s="23"/>
      <c r="I1094" s="23"/>
      <c r="J1094" s="23"/>
      <c r="K1094" s="23"/>
      <c r="L1094" s="23"/>
      <c r="M1094" s="23"/>
      <c r="N1094" s="25"/>
      <c r="O1094" s="26"/>
      <c r="P1094" s="26"/>
      <c r="Q1094" s="23"/>
      <c r="R1094" s="23"/>
      <c r="S1094" s="27"/>
      <c r="T1094" s="23"/>
      <c r="U1094" s="23"/>
      <c r="V1094" s="24"/>
      <c r="W1094" s="23"/>
      <c r="X1094" s="23"/>
      <c r="Y1094" s="23"/>
      <c r="Z1094" s="23"/>
      <c r="AA1094" s="28"/>
      <c r="AB1094" s="26"/>
      <c r="AC1094" s="26"/>
      <c r="AD1094" s="28"/>
      <c r="AE1094" s="28"/>
      <c r="AF1094" s="26"/>
      <c r="AG1094" s="26" t="s">
        <v>50</v>
      </c>
      <c r="AH1094" s="26">
        <f>AH1093</f>
        <v>1386860</v>
      </c>
      <c r="AI1094" s="26"/>
      <c r="AJ1094" s="26">
        <f>AJ1093</f>
        <v>0</v>
      </c>
      <c r="AK1094" s="26"/>
      <c r="AL1094" s="26">
        <f>AL1093</f>
        <v>0</v>
      </c>
    </row>
    <row r="1095" spans="1:39" x14ac:dyDescent="0.35">
      <c r="A1095" s="23" t="s">
        <v>3802</v>
      </c>
      <c r="B1095" s="24" t="s">
        <v>3803</v>
      </c>
      <c r="C1095" s="23" t="s">
        <v>3804</v>
      </c>
      <c r="D1095" s="23" t="s">
        <v>3805</v>
      </c>
      <c r="E1095" s="23">
        <v>565</v>
      </c>
      <c r="F1095" s="23" t="s">
        <v>3806</v>
      </c>
      <c r="G1095" s="24" t="s">
        <v>3807</v>
      </c>
      <c r="H1095" s="23" t="s">
        <v>42</v>
      </c>
      <c r="I1095" s="23" t="s">
        <v>3808</v>
      </c>
      <c r="J1095" s="23">
        <v>4</v>
      </c>
      <c r="K1095" s="23">
        <v>3</v>
      </c>
      <c r="L1095" s="23">
        <v>43</v>
      </c>
      <c r="M1095" s="23" t="s">
        <v>58</v>
      </c>
      <c r="N1095" s="25">
        <f>((J1095*400)+(K1095*100))+L1095</f>
        <v>1943</v>
      </c>
      <c r="O1095" s="26">
        <v>180</v>
      </c>
      <c r="P1095" s="26">
        <f>N1095*O1095</f>
        <v>349740</v>
      </c>
      <c r="Q1095" s="23"/>
      <c r="R1095" s="23"/>
      <c r="S1095" s="27"/>
      <c r="T1095" s="23"/>
      <c r="U1095" s="23"/>
      <c r="V1095" s="24"/>
      <c r="W1095" s="23"/>
      <c r="X1095" s="23"/>
      <c r="Y1095" s="23"/>
      <c r="Z1095" s="23"/>
      <c r="AA1095" s="28"/>
      <c r="AB1095" s="26"/>
      <c r="AC1095" s="26"/>
      <c r="AD1095" s="28"/>
      <c r="AE1095" s="28"/>
      <c r="AF1095" s="26"/>
      <c r="AG1095" s="26">
        <f>AF1095+P1095</f>
        <v>349740</v>
      </c>
      <c r="AH1095" s="26">
        <f>AG1095</f>
        <v>349740</v>
      </c>
      <c r="AI1095" s="26">
        <v>50000000</v>
      </c>
      <c r="AJ1095" s="26">
        <f>IF((AI1095-AH1095) &gt; 1,0,IF((AI1095-AH1095)&lt;0,AH1095-AI1095,AI1095-AH1095))</f>
        <v>0</v>
      </c>
      <c r="AK1095" s="26">
        <v>0.01</v>
      </c>
      <c r="AL1095" s="26">
        <f>AJ1095*(AK1095/100)</f>
        <v>0</v>
      </c>
    </row>
    <row r="1096" spans="1:39" x14ac:dyDescent="0.35">
      <c r="A1096" s="23"/>
      <c r="B1096" s="24"/>
      <c r="C1096" s="23"/>
      <c r="D1096" s="23"/>
      <c r="E1096" s="23"/>
      <c r="F1096" s="23"/>
      <c r="G1096" s="24"/>
      <c r="H1096" s="23"/>
      <c r="I1096" s="23"/>
      <c r="J1096" s="23"/>
      <c r="K1096" s="23"/>
      <c r="L1096" s="23"/>
      <c r="M1096" s="23"/>
      <c r="N1096" s="25"/>
      <c r="O1096" s="26"/>
      <c r="P1096" s="26"/>
      <c r="Q1096" s="23"/>
      <c r="R1096" s="23"/>
      <c r="S1096" s="27"/>
      <c r="T1096" s="23"/>
      <c r="U1096" s="23"/>
      <c r="V1096" s="24"/>
      <c r="W1096" s="23"/>
      <c r="X1096" s="23"/>
      <c r="Y1096" s="23"/>
      <c r="Z1096" s="23"/>
      <c r="AA1096" s="28"/>
      <c r="AB1096" s="26"/>
      <c r="AC1096" s="26"/>
      <c r="AD1096" s="28"/>
      <c r="AE1096" s="28"/>
      <c r="AF1096" s="26"/>
      <c r="AG1096" s="26" t="s">
        <v>50</v>
      </c>
      <c r="AH1096" s="26">
        <f>AH1095</f>
        <v>349740</v>
      </c>
      <c r="AI1096" s="26"/>
      <c r="AJ1096" s="26">
        <f>AJ1095</f>
        <v>0</v>
      </c>
      <c r="AK1096" s="26"/>
      <c r="AL1096" s="26">
        <f>AL1095</f>
        <v>0</v>
      </c>
    </row>
    <row r="1097" spans="1:39" x14ac:dyDescent="0.35">
      <c r="A1097" s="23" t="s">
        <v>3809</v>
      </c>
      <c r="B1097" s="24"/>
      <c r="C1097" s="23" t="s">
        <v>3810</v>
      </c>
      <c r="D1097" s="23" t="s">
        <v>3811</v>
      </c>
      <c r="E1097" s="23">
        <v>566</v>
      </c>
      <c r="F1097" s="23" t="s">
        <v>3812</v>
      </c>
      <c r="G1097" s="24" t="s">
        <v>3813</v>
      </c>
      <c r="H1097" s="23" t="s">
        <v>42</v>
      </c>
      <c r="I1097" s="23" t="s">
        <v>3814</v>
      </c>
      <c r="J1097" s="23">
        <v>0</v>
      </c>
      <c r="K1097" s="23">
        <v>1</v>
      </c>
      <c r="L1097" s="23">
        <v>75</v>
      </c>
      <c r="M1097" s="23" t="s">
        <v>44</v>
      </c>
      <c r="N1097" s="25">
        <f>((J1097*400)+(K1097*100))+L1097</f>
        <v>175</v>
      </c>
      <c r="O1097" s="26">
        <v>500</v>
      </c>
      <c r="P1097" s="26">
        <f>N1097*O1097</f>
        <v>87500</v>
      </c>
      <c r="Q1097" s="23">
        <v>1</v>
      </c>
      <c r="R1097" s="23" t="s">
        <v>3809</v>
      </c>
      <c r="S1097" s="27"/>
      <c r="T1097" s="23" t="s">
        <v>3810</v>
      </c>
      <c r="U1097" s="23" t="s">
        <v>3815</v>
      </c>
      <c r="V1097" s="24" t="s">
        <v>3816</v>
      </c>
      <c r="W1097" s="23" t="s">
        <v>47</v>
      </c>
      <c r="X1097" s="23" t="s">
        <v>253</v>
      </c>
      <c r="Y1097" s="23" t="s">
        <v>49</v>
      </c>
      <c r="Z1097" s="23">
        <v>135</v>
      </c>
      <c r="AA1097" s="28">
        <v>100</v>
      </c>
      <c r="AB1097" s="26">
        <v>6550</v>
      </c>
      <c r="AC1097" s="26">
        <f>Z1097*AB1097</f>
        <v>884250</v>
      </c>
      <c r="AD1097" s="28">
        <v>12</v>
      </c>
      <c r="AE1097" s="28">
        <v>50</v>
      </c>
      <c r="AF1097" s="26">
        <f>(AC1097*(100-AE1097))/100</f>
        <v>442125</v>
      </c>
      <c r="AG1097" s="26">
        <f>P1097+AF1097</f>
        <v>529625</v>
      </c>
      <c r="AH1097" s="26">
        <f>(AG1097*AA1097)/100</f>
        <v>529625</v>
      </c>
      <c r="AI1097" s="26">
        <v>50000000</v>
      </c>
      <c r="AJ1097" s="26">
        <f>IF((AI1097-AH1097) &gt; 1,0,IF((AI1097-AH1097)&lt;0,AH1097-AI1097,AI1097-AH1097))</f>
        <v>0</v>
      </c>
      <c r="AK1097" s="26">
        <v>0.02</v>
      </c>
      <c r="AL1097" s="26">
        <f>ROUND(AJ1097*(AK1097/100),2)</f>
        <v>0</v>
      </c>
    </row>
    <row r="1098" spans="1:39" x14ac:dyDescent="0.35">
      <c r="A1098" s="23"/>
      <c r="B1098" s="24"/>
      <c r="C1098" s="23"/>
      <c r="D1098" s="23"/>
      <c r="E1098" s="23"/>
      <c r="F1098" s="23"/>
      <c r="G1098" s="24"/>
      <c r="H1098" s="23"/>
      <c r="I1098" s="23"/>
      <c r="J1098" s="23"/>
      <c r="K1098" s="23"/>
      <c r="L1098" s="23"/>
      <c r="M1098" s="23"/>
      <c r="N1098" s="25"/>
      <c r="O1098" s="26"/>
      <c r="P1098" s="26"/>
      <c r="Q1098" s="23"/>
      <c r="R1098" s="23"/>
      <c r="S1098" s="27"/>
      <c r="T1098" s="23"/>
      <c r="U1098" s="23"/>
      <c r="V1098" s="24"/>
      <c r="W1098" s="23"/>
      <c r="X1098" s="23"/>
      <c r="Y1098" s="23"/>
      <c r="Z1098" s="23"/>
      <c r="AA1098" s="28"/>
      <c r="AB1098" s="26"/>
      <c r="AC1098" s="26"/>
      <c r="AD1098" s="28"/>
      <c r="AE1098" s="28"/>
      <c r="AF1098" s="26"/>
      <c r="AG1098" s="26" t="s">
        <v>50</v>
      </c>
      <c r="AH1098" s="26">
        <f>AH1097</f>
        <v>529625</v>
      </c>
      <c r="AI1098" s="26"/>
      <c r="AJ1098" s="26">
        <f>AJ1097</f>
        <v>0</v>
      </c>
      <c r="AK1098" s="26"/>
      <c r="AL1098" s="26">
        <f>AL1097</f>
        <v>0</v>
      </c>
    </row>
    <row r="1099" spans="1:39" x14ac:dyDescent="0.35">
      <c r="A1099" s="23" t="s">
        <v>3817</v>
      </c>
      <c r="B1099" s="24"/>
      <c r="C1099" s="23" t="s">
        <v>3818</v>
      </c>
      <c r="D1099" s="23" t="s">
        <v>3819</v>
      </c>
      <c r="E1099" s="23">
        <v>567</v>
      </c>
      <c r="F1099" s="23" t="s">
        <v>3820</v>
      </c>
      <c r="G1099" s="24" t="s">
        <v>3821</v>
      </c>
      <c r="H1099" s="23" t="s">
        <v>42</v>
      </c>
      <c r="I1099" s="23" t="s">
        <v>3822</v>
      </c>
      <c r="J1099" s="23">
        <v>0</v>
      </c>
      <c r="K1099" s="23">
        <v>1</v>
      </c>
      <c r="L1099" s="23">
        <v>88</v>
      </c>
      <c r="M1099" s="23" t="s">
        <v>44</v>
      </c>
      <c r="N1099" s="25">
        <f>((J1099*400)+(K1099*100))+L1099</f>
        <v>188</v>
      </c>
      <c r="O1099" s="26">
        <v>1750</v>
      </c>
      <c r="P1099" s="26">
        <f>N1099*O1099</f>
        <v>329000</v>
      </c>
      <c r="Q1099" s="23">
        <v>1</v>
      </c>
      <c r="R1099" s="23" t="s">
        <v>3817</v>
      </c>
      <c r="S1099" s="27"/>
      <c r="T1099" s="23" t="s">
        <v>3818</v>
      </c>
      <c r="U1099" s="23" t="s">
        <v>3823</v>
      </c>
      <c r="V1099" s="24" t="s">
        <v>3824</v>
      </c>
      <c r="W1099" s="23" t="s">
        <v>47</v>
      </c>
      <c r="X1099" s="23" t="s">
        <v>206</v>
      </c>
      <c r="Y1099" s="23" t="s">
        <v>49</v>
      </c>
      <c r="Z1099" s="23">
        <v>81</v>
      </c>
      <c r="AA1099" s="28">
        <v>100</v>
      </c>
      <c r="AB1099" s="26">
        <v>6550</v>
      </c>
      <c r="AC1099" s="26">
        <f>Z1099*AB1099</f>
        <v>530550</v>
      </c>
      <c r="AD1099" s="28">
        <v>7</v>
      </c>
      <c r="AE1099" s="28">
        <v>18</v>
      </c>
      <c r="AF1099" s="26">
        <f>(AC1099*(100-AE1099))/100</f>
        <v>435051</v>
      </c>
      <c r="AG1099" s="26">
        <f>P1099+AF1099</f>
        <v>764051</v>
      </c>
      <c r="AH1099" s="26">
        <f>(AG1099*AA1099)/100</f>
        <v>764051</v>
      </c>
      <c r="AI1099" s="26">
        <v>50000000</v>
      </c>
      <c r="AJ1099" s="26">
        <f>IF((AI1099-AH1099) &gt; 1,0,IF((AI1099-AH1099)&lt;0,AH1099-AI1099,AI1099-AH1099))</f>
        <v>0</v>
      </c>
      <c r="AK1099" s="26">
        <v>0.02</v>
      </c>
      <c r="AL1099" s="26">
        <f>ROUND(AJ1099*(AK1099/100),2)</f>
        <v>0</v>
      </c>
    </row>
    <row r="1100" spans="1:39" x14ac:dyDescent="0.35">
      <c r="A1100" s="23"/>
      <c r="B1100" s="24"/>
      <c r="C1100" s="23"/>
      <c r="D1100" s="23"/>
      <c r="E1100" s="23"/>
      <c r="F1100" s="23"/>
      <c r="G1100" s="24"/>
      <c r="H1100" s="23"/>
      <c r="I1100" s="23"/>
      <c r="J1100" s="23"/>
      <c r="K1100" s="23"/>
      <c r="L1100" s="23"/>
      <c r="M1100" s="23"/>
      <c r="N1100" s="25"/>
      <c r="O1100" s="26"/>
      <c r="P1100" s="26"/>
      <c r="Q1100" s="23"/>
      <c r="R1100" s="23"/>
      <c r="S1100" s="27"/>
      <c r="T1100" s="23"/>
      <c r="U1100" s="23"/>
      <c r="V1100" s="24"/>
      <c r="W1100" s="23"/>
      <c r="X1100" s="23"/>
      <c r="Y1100" s="23"/>
      <c r="Z1100" s="23"/>
      <c r="AA1100" s="28"/>
      <c r="AB1100" s="26"/>
      <c r="AC1100" s="26"/>
      <c r="AD1100" s="28"/>
      <c r="AE1100" s="28"/>
      <c r="AF1100" s="26"/>
      <c r="AG1100" s="26" t="s">
        <v>50</v>
      </c>
      <c r="AH1100" s="26">
        <f>AH1099</f>
        <v>764051</v>
      </c>
      <c r="AI1100" s="26"/>
      <c r="AJ1100" s="26">
        <f>AJ1099</f>
        <v>0</v>
      </c>
      <c r="AK1100" s="26"/>
      <c r="AL1100" s="26">
        <f>AL1099</f>
        <v>0</v>
      </c>
    </row>
    <row r="1101" spans="1:39" x14ac:dyDescent="0.35">
      <c r="A1101" s="23" t="s">
        <v>3825</v>
      </c>
      <c r="B1101" s="24"/>
      <c r="C1101" s="23" t="s">
        <v>3826</v>
      </c>
      <c r="D1101" s="23" t="s">
        <v>3827</v>
      </c>
      <c r="E1101" s="23">
        <v>568</v>
      </c>
      <c r="F1101" s="23" t="s">
        <v>3828</v>
      </c>
      <c r="G1101" s="24" t="s">
        <v>3829</v>
      </c>
      <c r="H1101" s="23" t="s">
        <v>103</v>
      </c>
      <c r="I1101" s="23" t="s">
        <v>3830</v>
      </c>
      <c r="J1101" s="23">
        <v>0</v>
      </c>
      <c r="K1101" s="23">
        <v>0</v>
      </c>
      <c r="L1101" s="23">
        <v>89</v>
      </c>
      <c r="M1101" s="23" t="s">
        <v>58</v>
      </c>
      <c r="N1101" s="25">
        <f>((J1101*400)+(K1101*100))+L1101</f>
        <v>89</v>
      </c>
      <c r="O1101" s="26">
        <v>2000</v>
      </c>
      <c r="P1101" s="26">
        <f>N1101*O1101</f>
        <v>178000</v>
      </c>
      <c r="Q1101" s="23"/>
      <c r="R1101" s="23"/>
      <c r="S1101" s="27"/>
      <c r="T1101" s="23"/>
      <c r="U1101" s="23"/>
      <c r="V1101" s="24"/>
      <c r="W1101" s="23"/>
      <c r="X1101" s="23"/>
      <c r="Y1101" s="23"/>
      <c r="Z1101" s="23"/>
      <c r="AA1101" s="28"/>
      <c r="AB1101" s="26"/>
      <c r="AC1101" s="26"/>
      <c r="AD1101" s="28"/>
      <c r="AE1101" s="28"/>
      <c r="AF1101" s="26"/>
      <c r="AG1101" s="26">
        <f>AF1101+P1101</f>
        <v>178000</v>
      </c>
      <c r="AH1101" s="26">
        <f>AG1101</f>
        <v>178000</v>
      </c>
      <c r="AI1101" s="26">
        <v>0</v>
      </c>
      <c r="AJ1101" s="26">
        <f>IF((AI1101-AH1101) &gt; 1,0,IF((AI1101-AH1101)&lt;0,AH1101-AI1101,AI1101-AH1101))</f>
        <v>178000</v>
      </c>
      <c r="AK1101" s="26">
        <v>0.01</v>
      </c>
      <c r="AL1101" s="26">
        <f>AJ1101*(AK1101/100)</f>
        <v>17.8</v>
      </c>
    </row>
    <row r="1102" spans="1:39" x14ac:dyDescent="0.35">
      <c r="A1102" s="23"/>
      <c r="B1102" s="24"/>
      <c r="C1102" s="23"/>
      <c r="D1102" s="23"/>
      <c r="E1102" s="23"/>
      <c r="F1102" s="23"/>
      <c r="G1102" s="24"/>
      <c r="H1102" s="23"/>
      <c r="I1102" s="23"/>
      <c r="J1102" s="23">
        <v>0</v>
      </c>
      <c r="K1102" s="23">
        <v>0</v>
      </c>
      <c r="L1102" s="23">
        <v>36</v>
      </c>
      <c r="M1102" s="23" t="s">
        <v>44</v>
      </c>
      <c r="N1102" s="25">
        <f>((J1102*400)+(K1102*100))+L1102</f>
        <v>36</v>
      </c>
      <c r="O1102" s="26">
        <v>2000</v>
      </c>
      <c r="P1102" s="26">
        <f>N1102*O1102</f>
        <v>72000</v>
      </c>
      <c r="Q1102" s="23">
        <v>1</v>
      </c>
      <c r="R1102" s="23" t="s">
        <v>3825</v>
      </c>
      <c r="S1102" s="27"/>
      <c r="T1102" s="23" t="s">
        <v>3826</v>
      </c>
      <c r="U1102" s="23" t="s">
        <v>3831</v>
      </c>
      <c r="V1102" s="24" t="s">
        <v>3832</v>
      </c>
      <c r="W1102" s="23" t="s">
        <v>47</v>
      </c>
      <c r="X1102" s="23" t="s">
        <v>48</v>
      </c>
      <c r="Y1102" s="23" t="s">
        <v>49</v>
      </c>
      <c r="Z1102" s="23">
        <v>288</v>
      </c>
      <c r="AA1102" s="28">
        <v>100</v>
      </c>
      <c r="AB1102" s="26">
        <v>6550</v>
      </c>
      <c r="AC1102" s="26">
        <f>Z1102*AB1102</f>
        <v>1886400</v>
      </c>
      <c r="AD1102" s="28">
        <v>52</v>
      </c>
      <c r="AE1102" s="28">
        <v>76</v>
      </c>
      <c r="AF1102" s="26">
        <f>(AC1102*(100-AE1102))/100</f>
        <v>452736</v>
      </c>
      <c r="AG1102" s="26">
        <f>P1102+AF1102</f>
        <v>524736</v>
      </c>
      <c r="AH1102" s="26">
        <f>(AG1102*AA1102)/100</f>
        <v>524736</v>
      </c>
      <c r="AI1102" s="26">
        <f>IF(AF1102&lt;=10000000,AF1102,10000000)</f>
        <v>452736</v>
      </c>
      <c r="AJ1102" s="26">
        <f>IF((AI1102-AH1102) &gt; 1,0,IF((AI1102-AH1102)&lt;0,AH1102-AI1102,AI1102-AH1102))</f>
        <v>72000</v>
      </c>
      <c r="AK1102" s="26">
        <v>0.02</v>
      </c>
      <c r="AL1102" s="26">
        <f>ROUND(AJ1102*(AK1102/100),2)</f>
        <v>14.4</v>
      </c>
      <c r="AM1102" s="3" t="s">
        <v>404</v>
      </c>
    </row>
    <row r="1103" spans="1:39" x14ac:dyDescent="0.35">
      <c r="A1103" s="23"/>
      <c r="B1103" s="24"/>
      <c r="C1103" s="23"/>
      <c r="D1103" s="23"/>
      <c r="E1103" s="23"/>
      <c r="F1103" s="23"/>
      <c r="G1103" s="24"/>
      <c r="H1103" s="23"/>
      <c r="I1103" s="23"/>
      <c r="J1103" s="23"/>
      <c r="K1103" s="23"/>
      <c r="L1103" s="23"/>
      <c r="M1103" s="23"/>
      <c r="N1103" s="25"/>
      <c r="O1103" s="26"/>
      <c r="P1103" s="26"/>
      <c r="Q1103" s="23"/>
      <c r="R1103" s="23"/>
      <c r="S1103" s="27"/>
      <c r="T1103" s="23"/>
      <c r="U1103" s="23"/>
      <c r="V1103" s="24"/>
      <c r="W1103" s="23"/>
      <c r="X1103" s="23"/>
      <c r="Y1103" s="23"/>
      <c r="Z1103" s="23"/>
      <c r="AA1103" s="28"/>
      <c r="AB1103" s="26"/>
      <c r="AC1103" s="26"/>
      <c r="AD1103" s="28"/>
      <c r="AE1103" s="28"/>
      <c r="AF1103" s="26"/>
      <c r="AG1103" s="26" t="s">
        <v>50</v>
      </c>
      <c r="AH1103" s="26">
        <f>SUM(AH1101:AH1102)</f>
        <v>702736</v>
      </c>
      <c r="AI1103" s="26"/>
      <c r="AJ1103" s="26">
        <f>SUM(AJ1101:AJ1102)</f>
        <v>250000</v>
      </c>
      <c r="AK1103" s="26"/>
      <c r="AL1103" s="26">
        <f>SUM(AL1101:AL1102)</f>
        <v>32.200000000000003</v>
      </c>
    </row>
    <row r="1104" spans="1:39" x14ac:dyDescent="0.35">
      <c r="A1104" s="23" t="s">
        <v>3833</v>
      </c>
      <c r="B1104" s="24"/>
      <c r="C1104" s="23" t="s">
        <v>3834</v>
      </c>
      <c r="D1104" s="23" t="s">
        <v>3835</v>
      </c>
      <c r="E1104" s="23">
        <v>569</v>
      </c>
      <c r="F1104" s="23" t="s">
        <v>3836</v>
      </c>
      <c r="G1104" s="24" t="s">
        <v>3837</v>
      </c>
      <c r="H1104" s="23" t="s">
        <v>437</v>
      </c>
      <c r="I1104" s="23" t="s">
        <v>3838</v>
      </c>
      <c r="J1104" s="23">
        <v>7</v>
      </c>
      <c r="K1104" s="23">
        <v>1</v>
      </c>
      <c r="L1104" s="23">
        <v>41</v>
      </c>
      <c r="M1104" s="23" t="s">
        <v>58</v>
      </c>
      <c r="N1104" s="25">
        <f>((J1104*400)+(K1104*100))+L1104</f>
        <v>2941</v>
      </c>
      <c r="O1104" s="26">
        <v>180</v>
      </c>
      <c r="P1104" s="26">
        <f>N1104*O1104</f>
        <v>529380</v>
      </c>
      <c r="Q1104" s="23"/>
      <c r="R1104" s="23"/>
      <c r="S1104" s="27"/>
      <c r="T1104" s="23"/>
      <c r="U1104" s="23"/>
      <c r="V1104" s="24"/>
      <c r="W1104" s="23"/>
      <c r="X1104" s="23"/>
      <c r="Y1104" s="23"/>
      <c r="Z1104" s="23"/>
      <c r="AA1104" s="28"/>
      <c r="AB1104" s="26"/>
      <c r="AC1104" s="26"/>
      <c r="AD1104" s="28"/>
      <c r="AE1104" s="28"/>
      <c r="AF1104" s="26"/>
      <c r="AG1104" s="26">
        <f>AF1104+P1104</f>
        <v>529380</v>
      </c>
      <c r="AH1104" s="26">
        <f>AG1104</f>
        <v>529380</v>
      </c>
      <c r="AI1104" s="26">
        <v>0</v>
      </c>
      <c r="AJ1104" s="26">
        <f>IF((AI1104-AH1104) &gt; 1,0,IF((AI1104-AH1104)&lt;0,AH1104-AI1104,AI1104-AH1104))</f>
        <v>529380</v>
      </c>
      <c r="AK1104" s="26">
        <v>0.01</v>
      </c>
      <c r="AL1104" s="26">
        <f>AJ1104*(AK1104/100)</f>
        <v>52.938000000000002</v>
      </c>
    </row>
    <row r="1105" spans="1:39" x14ac:dyDescent="0.35">
      <c r="A1105" s="23"/>
      <c r="B1105" s="24"/>
      <c r="C1105" s="23"/>
      <c r="D1105" s="23"/>
      <c r="E1105" s="23"/>
      <c r="F1105" s="23"/>
      <c r="G1105" s="24"/>
      <c r="H1105" s="23"/>
      <c r="I1105" s="23"/>
      <c r="J1105" s="23"/>
      <c r="K1105" s="23"/>
      <c r="L1105" s="23"/>
      <c r="M1105" s="23"/>
      <c r="N1105" s="25"/>
      <c r="O1105" s="26"/>
      <c r="P1105" s="26"/>
      <c r="Q1105" s="23"/>
      <c r="R1105" s="23"/>
      <c r="S1105" s="27"/>
      <c r="T1105" s="23"/>
      <c r="U1105" s="23"/>
      <c r="V1105" s="24"/>
      <c r="W1105" s="23"/>
      <c r="X1105" s="23"/>
      <c r="Y1105" s="23"/>
      <c r="Z1105" s="23"/>
      <c r="AA1105" s="28"/>
      <c r="AB1105" s="26"/>
      <c r="AC1105" s="26"/>
      <c r="AD1105" s="28"/>
      <c r="AE1105" s="28"/>
      <c r="AF1105" s="26"/>
      <c r="AG1105" s="26" t="s">
        <v>50</v>
      </c>
      <c r="AH1105" s="26">
        <f>AH1104</f>
        <v>529380</v>
      </c>
      <c r="AI1105" s="26"/>
      <c r="AJ1105" s="26">
        <f>AJ1104</f>
        <v>529380</v>
      </c>
      <c r="AK1105" s="26"/>
      <c r="AL1105" s="26">
        <f>AL1104</f>
        <v>52.938000000000002</v>
      </c>
    </row>
    <row r="1106" spans="1:39" x14ac:dyDescent="0.35">
      <c r="A1106" s="23" t="s">
        <v>3839</v>
      </c>
      <c r="B1106" s="24"/>
      <c r="C1106" s="23" t="s">
        <v>3840</v>
      </c>
      <c r="D1106" s="23" t="s">
        <v>2987</v>
      </c>
      <c r="E1106" s="23">
        <v>570</v>
      </c>
      <c r="F1106" s="23" t="s">
        <v>3841</v>
      </c>
      <c r="G1106" s="24" t="s">
        <v>3842</v>
      </c>
      <c r="H1106" s="23" t="s">
        <v>103</v>
      </c>
      <c r="I1106" s="23" t="s">
        <v>3843</v>
      </c>
      <c r="J1106" s="23">
        <v>5</v>
      </c>
      <c r="K1106" s="23">
        <v>2</v>
      </c>
      <c r="L1106" s="23">
        <v>81</v>
      </c>
      <c r="M1106" s="23" t="s">
        <v>58</v>
      </c>
      <c r="N1106" s="25">
        <f>((J1106*400)+(K1106*100))+L1106</f>
        <v>2281</v>
      </c>
      <c r="O1106" s="26">
        <v>1300</v>
      </c>
      <c r="P1106" s="26">
        <f>N1106*O1106</f>
        <v>2965300</v>
      </c>
      <c r="Q1106" s="23"/>
      <c r="R1106" s="23"/>
      <c r="S1106" s="27"/>
      <c r="T1106" s="23"/>
      <c r="U1106" s="23"/>
      <c r="V1106" s="24"/>
      <c r="W1106" s="23"/>
      <c r="X1106" s="23"/>
      <c r="Y1106" s="23"/>
      <c r="Z1106" s="23"/>
      <c r="AA1106" s="28"/>
      <c r="AB1106" s="26"/>
      <c r="AC1106" s="26"/>
      <c r="AD1106" s="28"/>
      <c r="AE1106" s="28"/>
      <c r="AF1106" s="26"/>
      <c r="AG1106" s="26">
        <f>AF1106+P1106</f>
        <v>2965300</v>
      </c>
      <c r="AH1106" s="26">
        <f>AG1106</f>
        <v>2965300</v>
      </c>
      <c r="AI1106" s="26">
        <v>0</v>
      </c>
      <c r="AJ1106" s="26">
        <f>IF((AI1106-AH1106) &gt; 1,0,IF((AI1106-AH1106)&lt;0,AH1106-AI1106,AI1106-AH1106))</f>
        <v>2965300</v>
      </c>
      <c r="AK1106" s="26">
        <v>0.01</v>
      </c>
      <c r="AL1106" s="26">
        <f>AJ1106*(AK1106/100)</f>
        <v>296.53000000000003</v>
      </c>
    </row>
    <row r="1107" spans="1:39" x14ac:dyDescent="0.35">
      <c r="A1107" s="23"/>
      <c r="B1107" s="24"/>
      <c r="C1107" s="23"/>
      <c r="D1107" s="23"/>
      <c r="E1107" s="23"/>
      <c r="F1107" s="23"/>
      <c r="G1107" s="24"/>
      <c r="H1107" s="23"/>
      <c r="I1107" s="23"/>
      <c r="J1107" s="23"/>
      <c r="K1107" s="23"/>
      <c r="L1107" s="23"/>
      <c r="M1107" s="23"/>
      <c r="N1107" s="25"/>
      <c r="O1107" s="26"/>
      <c r="P1107" s="26"/>
      <c r="Q1107" s="23"/>
      <c r="R1107" s="23"/>
      <c r="S1107" s="27"/>
      <c r="T1107" s="23"/>
      <c r="U1107" s="23"/>
      <c r="V1107" s="24"/>
      <c r="W1107" s="23"/>
      <c r="X1107" s="23"/>
      <c r="Y1107" s="23"/>
      <c r="Z1107" s="23"/>
      <c r="AA1107" s="28"/>
      <c r="AB1107" s="26"/>
      <c r="AC1107" s="26"/>
      <c r="AD1107" s="28"/>
      <c r="AE1107" s="28"/>
      <c r="AF1107" s="26"/>
      <c r="AG1107" s="26" t="s">
        <v>50</v>
      </c>
      <c r="AH1107" s="26">
        <f>AH1106</f>
        <v>2965300</v>
      </c>
      <c r="AI1107" s="26"/>
      <c r="AJ1107" s="26">
        <f>AJ1106</f>
        <v>2965300</v>
      </c>
      <c r="AK1107" s="26"/>
      <c r="AL1107" s="26">
        <f>AL1106</f>
        <v>296.53000000000003</v>
      </c>
    </row>
    <row r="1108" spans="1:39" x14ac:dyDescent="0.35">
      <c r="A1108" s="23" t="s">
        <v>3844</v>
      </c>
      <c r="B1108" s="24" t="s">
        <v>3845</v>
      </c>
      <c r="C1108" s="23" t="s">
        <v>3846</v>
      </c>
      <c r="D1108" s="23" t="s">
        <v>3847</v>
      </c>
      <c r="E1108" s="23">
        <v>571</v>
      </c>
      <c r="F1108" s="23" t="s">
        <v>3848</v>
      </c>
      <c r="G1108" s="24" t="s">
        <v>3849</v>
      </c>
      <c r="H1108" s="23" t="s">
        <v>42</v>
      </c>
      <c r="I1108" s="23" t="s">
        <v>3850</v>
      </c>
      <c r="J1108" s="23">
        <v>1</v>
      </c>
      <c r="K1108" s="23">
        <v>0</v>
      </c>
      <c r="L1108" s="23">
        <v>87</v>
      </c>
      <c r="M1108" s="23" t="s">
        <v>58</v>
      </c>
      <c r="N1108" s="25">
        <f>((J1108*400)+(K1108*100))+L1108</f>
        <v>487</v>
      </c>
      <c r="O1108" s="26">
        <v>390</v>
      </c>
      <c r="P1108" s="26">
        <f>N1108*O1108</f>
        <v>189930</v>
      </c>
      <c r="Q1108" s="23"/>
      <c r="R1108" s="23"/>
      <c r="S1108" s="27"/>
      <c r="T1108" s="23"/>
      <c r="U1108" s="23"/>
      <c r="V1108" s="24"/>
      <c r="W1108" s="23"/>
      <c r="X1108" s="23"/>
      <c r="Y1108" s="23"/>
      <c r="Z1108" s="23"/>
      <c r="AA1108" s="28"/>
      <c r="AB1108" s="26"/>
      <c r="AC1108" s="26"/>
      <c r="AD1108" s="28"/>
      <c r="AE1108" s="28"/>
      <c r="AF1108" s="26"/>
      <c r="AG1108" s="26">
        <f>AF1108+P1108</f>
        <v>189930</v>
      </c>
      <c r="AH1108" s="26">
        <f>AG1108</f>
        <v>189930</v>
      </c>
      <c r="AI1108" s="26">
        <v>50000000</v>
      </c>
      <c r="AJ1108" s="26">
        <f>IF((AI1108-AH1108) &gt; 1,0,IF((AI1108-AH1108)&lt;0,AH1108-AI1108,AI1108-AH1108))</f>
        <v>0</v>
      </c>
      <c r="AK1108" s="26">
        <v>0.01</v>
      </c>
      <c r="AL1108" s="26">
        <f>AJ1108*(AK1108/100)</f>
        <v>0</v>
      </c>
    </row>
    <row r="1109" spans="1:39" x14ac:dyDescent="0.35">
      <c r="A1109" s="23"/>
      <c r="B1109" s="24"/>
      <c r="C1109" s="23"/>
      <c r="D1109" s="23"/>
      <c r="E1109" s="23"/>
      <c r="F1109" s="23"/>
      <c r="G1109" s="24"/>
      <c r="H1109" s="23"/>
      <c r="I1109" s="23"/>
      <c r="J1109" s="23"/>
      <c r="K1109" s="23"/>
      <c r="L1109" s="23"/>
      <c r="M1109" s="23"/>
      <c r="N1109" s="25"/>
      <c r="O1109" s="26"/>
      <c r="P1109" s="26"/>
      <c r="Q1109" s="23"/>
      <c r="R1109" s="23"/>
      <c r="S1109" s="27"/>
      <c r="T1109" s="23"/>
      <c r="U1109" s="23"/>
      <c r="V1109" s="24"/>
      <c r="W1109" s="23"/>
      <c r="X1109" s="23"/>
      <c r="Y1109" s="23"/>
      <c r="Z1109" s="23"/>
      <c r="AA1109" s="28"/>
      <c r="AB1109" s="26"/>
      <c r="AC1109" s="26"/>
      <c r="AD1109" s="28"/>
      <c r="AE1109" s="28"/>
      <c r="AF1109" s="26"/>
      <c r="AG1109" s="26" t="s">
        <v>50</v>
      </c>
      <c r="AH1109" s="26">
        <f>AH1108</f>
        <v>189930</v>
      </c>
      <c r="AI1109" s="26"/>
      <c r="AJ1109" s="26">
        <f>AJ1108</f>
        <v>0</v>
      </c>
      <c r="AK1109" s="26"/>
      <c r="AL1109" s="26">
        <f>AL1108</f>
        <v>0</v>
      </c>
    </row>
    <row r="1110" spans="1:39" x14ac:dyDescent="0.35">
      <c r="A1110" s="23" t="s">
        <v>3851</v>
      </c>
      <c r="B1110" s="24"/>
      <c r="C1110" s="23" t="s">
        <v>3852</v>
      </c>
      <c r="D1110" s="23" t="s">
        <v>2987</v>
      </c>
      <c r="E1110" s="23">
        <v>572</v>
      </c>
      <c r="F1110" s="23" t="s">
        <v>3853</v>
      </c>
      <c r="G1110" s="24" t="s">
        <v>3854</v>
      </c>
      <c r="H1110" s="23" t="s">
        <v>103</v>
      </c>
      <c r="I1110" s="23" t="s">
        <v>3855</v>
      </c>
      <c r="J1110" s="23">
        <v>2</v>
      </c>
      <c r="K1110" s="23">
        <v>1</v>
      </c>
      <c r="L1110" s="23">
        <v>20</v>
      </c>
      <c r="M1110" s="23" t="s">
        <v>58</v>
      </c>
      <c r="N1110" s="25">
        <f>((J1110*400)+(K1110*100))+L1110</f>
        <v>920</v>
      </c>
      <c r="O1110" s="26">
        <v>1150</v>
      </c>
      <c r="P1110" s="26">
        <f>N1110*O1110</f>
        <v>1058000</v>
      </c>
      <c r="Q1110" s="23"/>
      <c r="R1110" s="23"/>
      <c r="S1110" s="27"/>
      <c r="T1110" s="23"/>
      <c r="U1110" s="23"/>
      <c r="V1110" s="24"/>
      <c r="W1110" s="23"/>
      <c r="X1110" s="23"/>
      <c r="Y1110" s="23"/>
      <c r="Z1110" s="23"/>
      <c r="AA1110" s="28"/>
      <c r="AB1110" s="26"/>
      <c r="AC1110" s="26"/>
      <c r="AD1110" s="28"/>
      <c r="AE1110" s="28"/>
      <c r="AF1110" s="26"/>
      <c r="AG1110" s="26">
        <f>AF1110+P1110</f>
        <v>1058000</v>
      </c>
      <c r="AH1110" s="26">
        <f>AG1110</f>
        <v>1058000</v>
      </c>
      <c r="AI1110" s="26">
        <v>0</v>
      </c>
      <c r="AJ1110" s="26">
        <f>IF((AI1110-AH1110) &gt; 1,0,IF((AI1110-AH1110)&lt;0,AH1110-AI1110,AI1110-AH1110))</f>
        <v>1058000</v>
      </c>
      <c r="AK1110" s="26">
        <v>0.01</v>
      </c>
      <c r="AL1110" s="26">
        <f>AJ1110*(AK1110/100)</f>
        <v>105.80000000000001</v>
      </c>
    </row>
    <row r="1111" spans="1:39" x14ac:dyDescent="0.35">
      <c r="A1111" s="23"/>
      <c r="B1111" s="24"/>
      <c r="C1111" s="23"/>
      <c r="D1111" s="23"/>
      <c r="E1111" s="23"/>
      <c r="F1111" s="23"/>
      <c r="G1111" s="24"/>
      <c r="H1111" s="23"/>
      <c r="I1111" s="23"/>
      <c r="J1111" s="23"/>
      <c r="K1111" s="23"/>
      <c r="L1111" s="23"/>
      <c r="M1111" s="23"/>
      <c r="N1111" s="25"/>
      <c r="O1111" s="26"/>
      <c r="P1111" s="26"/>
      <c r="Q1111" s="23"/>
      <c r="R1111" s="23"/>
      <c r="S1111" s="27"/>
      <c r="T1111" s="23"/>
      <c r="U1111" s="23"/>
      <c r="V1111" s="24"/>
      <c r="W1111" s="23"/>
      <c r="X1111" s="23"/>
      <c r="Y1111" s="23"/>
      <c r="Z1111" s="23"/>
      <c r="AA1111" s="28"/>
      <c r="AB1111" s="26"/>
      <c r="AC1111" s="26"/>
      <c r="AD1111" s="28"/>
      <c r="AE1111" s="28"/>
      <c r="AF1111" s="26"/>
      <c r="AG1111" s="26" t="s">
        <v>50</v>
      </c>
      <c r="AH1111" s="26">
        <f>AH1110</f>
        <v>1058000</v>
      </c>
      <c r="AI1111" s="26"/>
      <c r="AJ1111" s="26">
        <f>AJ1110</f>
        <v>1058000</v>
      </c>
      <c r="AK1111" s="26"/>
      <c r="AL1111" s="26">
        <f>AL1110</f>
        <v>105.80000000000001</v>
      </c>
    </row>
    <row r="1112" spans="1:39" x14ac:dyDescent="0.35">
      <c r="A1112" s="23" t="s">
        <v>3856</v>
      </c>
      <c r="B1112" s="24"/>
      <c r="C1112" s="23" t="s">
        <v>3857</v>
      </c>
      <c r="D1112" s="23" t="s">
        <v>3858</v>
      </c>
      <c r="E1112" s="23">
        <v>573</v>
      </c>
      <c r="F1112" s="23" t="s">
        <v>3859</v>
      </c>
      <c r="G1112" s="24" t="s">
        <v>3860</v>
      </c>
      <c r="H1112" s="23" t="s">
        <v>250</v>
      </c>
      <c r="I1112" s="23"/>
      <c r="J1112" s="23">
        <v>1</v>
      </c>
      <c r="K1112" s="23">
        <v>1</v>
      </c>
      <c r="L1112" s="23">
        <v>66.25</v>
      </c>
      <c r="M1112" s="23" t="s">
        <v>44</v>
      </c>
      <c r="N1112" s="25">
        <f>((J1112*400)+(K1112*100))+L1112</f>
        <v>566.25</v>
      </c>
      <c r="O1112" s="26">
        <v>180</v>
      </c>
      <c r="P1112" s="26">
        <f>N1112*O1112</f>
        <v>101925</v>
      </c>
      <c r="Q1112" s="23">
        <v>1</v>
      </c>
      <c r="R1112" s="23" t="s">
        <v>3856</v>
      </c>
      <c r="S1112" s="27"/>
      <c r="T1112" s="23" t="s">
        <v>3857</v>
      </c>
      <c r="U1112" s="23" t="s">
        <v>3861</v>
      </c>
      <c r="V1112" s="24" t="s">
        <v>3862</v>
      </c>
      <c r="W1112" s="23" t="s">
        <v>47</v>
      </c>
      <c r="X1112" s="23" t="s">
        <v>48</v>
      </c>
      <c r="Y1112" s="23" t="s">
        <v>49</v>
      </c>
      <c r="Z1112" s="23">
        <v>115.5</v>
      </c>
      <c r="AA1112" s="28">
        <v>100</v>
      </c>
      <c r="AB1112" s="26">
        <v>6550</v>
      </c>
      <c r="AC1112" s="26">
        <f>Z1112*AB1112</f>
        <v>756525</v>
      </c>
      <c r="AD1112" s="28">
        <v>7</v>
      </c>
      <c r="AE1112" s="28">
        <v>7</v>
      </c>
      <c r="AF1112" s="26">
        <f>(AC1112*(100-AE1112))/100</f>
        <v>703568.25</v>
      </c>
      <c r="AG1112" s="26">
        <f>P1112+AF1112</f>
        <v>805493.25</v>
      </c>
      <c r="AH1112" s="26">
        <f>(AG1112*AA1112)/100</f>
        <v>805493.25</v>
      </c>
      <c r="AI1112" s="26">
        <f>IF(AF1112&lt;=10000000,AF1112,10000000)</f>
        <v>703568.25</v>
      </c>
      <c r="AJ1112" s="26">
        <f>IF((AI1112-AH1112) &gt; 1,0,IF((AI1112-AH1112)&lt;0,AH1112-AI1112,AI1112-AH1112))</f>
        <v>101925</v>
      </c>
      <c r="AK1112" s="26">
        <v>0.02</v>
      </c>
      <c r="AL1112" s="26">
        <f>ROUND(AJ1112*(AK1112/100),2)</f>
        <v>20.39</v>
      </c>
      <c r="AM1112" s="3" t="s">
        <v>404</v>
      </c>
    </row>
    <row r="1113" spans="1:39" x14ac:dyDescent="0.35">
      <c r="A1113" s="23"/>
      <c r="B1113" s="24"/>
      <c r="C1113" s="23"/>
      <c r="D1113" s="23"/>
      <c r="E1113" s="23"/>
      <c r="F1113" s="23"/>
      <c r="G1113" s="24"/>
      <c r="H1113" s="23"/>
      <c r="I1113" s="23"/>
      <c r="J1113" s="23">
        <v>0</v>
      </c>
      <c r="K1113" s="23">
        <v>0</v>
      </c>
      <c r="L1113" s="23">
        <v>22.75</v>
      </c>
      <c r="M1113" s="23" t="s">
        <v>44</v>
      </c>
      <c r="N1113" s="25">
        <f>((J1113*400)+(K1113*100))+L1113</f>
        <v>22.75</v>
      </c>
      <c r="O1113" s="26">
        <v>180</v>
      </c>
      <c r="P1113" s="26">
        <f>N1113*O1113</f>
        <v>4095</v>
      </c>
      <c r="Q1113" s="23">
        <v>1</v>
      </c>
      <c r="R1113" s="23" t="s">
        <v>3863</v>
      </c>
      <c r="S1113" s="27"/>
      <c r="T1113" s="23" t="s">
        <v>3864</v>
      </c>
      <c r="U1113" s="23" t="s">
        <v>3865</v>
      </c>
      <c r="V1113" s="24" t="s">
        <v>3866</v>
      </c>
      <c r="W1113" s="23" t="s">
        <v>47</v>
      </c>
      <c r="X1113" s="23" t="s">
        <v>48</v>
      </c>
      <c r="Y1113" s="23" t="s">
        <v>49</v>
      </c>
      <c r="Z1113" s="23">
        <v>91</v>
      </c>
      <c r="AA1113" s="28">
        <v>100</v>
      </c>
      <c r="AB1113" s="26">
        <v>6550</v>
      </c>
      <c r="AC1113" s="26">
        <f>Z1113*AB1113</f>
        <v>596050</v>
      </c>
      <c r="AD1113" s="28">
        <v>22</v>
      </c>
      <c r="AE1113" s="28">
        <v>34</v>
      </c>
      <c r="AF1113" s="26">
        <f>(AC1113*(100-AE1113))/100</f>
        <v>393393</v>
      </c>
      <c r="AG1113" s="26">
        <f>P1113+AF1113</f>
        <v>397488</v>
      </c>
      <c r="AH1113" s="26">
        <f>(AG1113*AA1113)/100</f>
        <v>397488</v>
      </c>
      <c r="AI1113" s="26">
        <f>IF(AF1113&lt;=10000000,AF1113,10000000)</f>
        <v>393393</v>
      </c>
      <c r="AJ1113" s="26">
        <f>IF((AI1113-AH1113) &gt; 1,0,IF((AI1113-AH1113)&lt;0,AH1113-AI1113,AI1113-AH1113))</f>
        <v>4095</v>
      </c>
      <c r="AK1113" s="26">
        <v>0.02</v>
      </c>
      <c r="AL1113" s="26">
        <f>ROUND(AJ1113*(AK1113/100),2)</f>
        <v>0.82</v>
      </c>
    </row>
    <row r="1114" spans="1:39" x14ac:dyDescent="0.35">
      <c r="A1114" s="23"/>
      <c r="B1114" s="24"/>
      <c r="C1114" s="23"/>
      <c r="D1114" s="23"/>
      <c r="E1114" s="23"/>
      <c r="F1114" s="23"/>
      <c r="G1114" s="24"/>
      <c r="H1114" s="23"/>
      <c r="I1114" s="23"/>
      <c r="J1114" s="23"/>
      <c r="K1114" s="23"/>
      <c r="L1114" s="23"/>
      <c r="M1114" s="23"/>
      <c r="N1114" s="25"/>
      <c r="O1114" s="26"/>
      <c r="P1114" s="26"/>
      <c r="Q1114" s="23"/>
      <c r="R1114" s="23"/>
      <c r="S1114" s="27"/>
      <c r="T1114" s="23"/>
      <c r="U1114" s="23"/>
      <c r="V1114" s="24"/>
      <c r="W1114" s="23"/>
      <c r="X1114" s="23"/>
      <c r="Y1114" s="23"/>
      <c r="Z1114" s="23"/>
      <c r="AA1114" s="28"/>
      <c r="AB1114" s="26"/>
      <c r="AC1114" s="26"/>
      <c r="AD1114" s="28"/>
      <c r="AE1114" s="28"/>
      <c r="AF1114" s="26"/>
      <c r="AG1114" s="26" t="s">
        <v>50</v>
      </c>
      <c r="AH1114" s="26">
        <f>SUM(AH1112:AH1113)</f>
        <v>1202981.25</v>
      </c>
      <c r="AI1114" s="26"/>
      <c r="AJ1114" s="26">
        <f>SUM(AJ1112:AJ1113)</f>
        <v>106020</v>
      </c>
      <c r="AK1114" s="26"/>
      <c r="AL1114" s="26">
        <f>SUM(AL1112:AL1113)</f>
        <v>21.21</v>
      </c>
    </row>
    <row r="1115" spans="1:39" x14ac:dyDescent="0.35">
      <c r="A1115" s="23" t="s">
        <v>3867</v>
      </c>
      <c r="B1115" s="24" t="s">
        <v>3868</v>
      </c>
      <c r="C1115" s="23" t="s">
        <v>3869</v>
      </c>
      <c r="D1115" s="23" t="s">
        <v>3870</v>
      </c>
      <c r="E1115" s="23">
        <v>574</v>
      </c>
      <c r="F1115" s="23" t="s">
        <v>3871</v>
      </c>
      <c r="G1115" s="24" t="s">
        <v>3872</v>
      </c>
      <c r="H1115" s="23" t="s">
        <v>42</v>
      </c>
      <c r="I1115" s="23" t="s">
        <v>3873</v>
      </c>
      <c r="J1115" s="23">
        <v>0</v>
      </c>
      <c r="K1115" s="23">
        <v>3</v>
      </c>
      <c r="L1115" s="23">
        <v>43</v>
      </c>
      <c r="M1115" s="23" t="s">
        <v>58</v>
      </c>
      <c r="N1115" s="25">
        <f>((J1115*400)+(K1115*100))+L1115</f>
        <v>343</v>
      </c>
      <c r="O1115" s="26">
        <v>180</v>
      </c>
      <c r="P1115" s="26">
        <f>N1115*O1115</f>
        <v>61740</v>
      </c>
      <c r="Q1115" s="23"/>
      <c r="R1115" s="23"/>
      <c r="S1115" s="27"/>
      <c r="T1115" s="23"/>
      <c r="U1115" s="23"/>
      <c r="V1115" s="24"/>
      <c r="W1115" s="23"/>
      <c r="X1115" s="23"/>
      <c r="Y1115" s="23"/>
      <c r="Z1115" s="23"/>
      <c r="AA1115" s="28"/>
      <c r="AB1115" s="26"/>
      <c r="AC1115" s="26"/>
      <c r="AD1115" s="28"/>
      <c r="AE1115" s="28"/>
      <c r="AF1115" s="26"/>
      <c r="AG1115" s="26">
        <f>AF1115+P1115</f>
        <v>61740</v>
      </c>
      <c r="AH1115" s="26">
        <f>AG1115</f>
        <v>61740</v>
      </c>
      <c r="AI1115" s="26">
        <v>50000000</v>
      </c>
      <c r="AJ1115" s="26">
        <f>IF((AI1115-AH1115) &gt; 1,0,IF((AI1115-AH1115)&lt;0,AH1115-AI1115,AI1115-AH1115))</f>
        <v>0</v>
      </c>
      <c r="AK1115" s="26">
        <v>0.01</v>
      </c>
      <c r="AL1115" s="26">
        <f>AJ1115*(AK1115/100)</f>
        <v>0</v>
      </c>
    </row>
    <row r="1116" spans="1:39" x14ac:dyDescent="0.35">
      <c r="A1116" s="23"/>
      <c r="B1116" s="24"/>
      <c r="C1116" s="23"/>
      <c r="D1116" s="23"/>
      <c r="E1116" s="23"/>
      <c r="F1116" s="23"/>
      <c r="G1116" s="24"/>
      <c r="H1116" s="23"/>
      <c r="I1116" s="23"/>
      <c r="J1116" s="23"/>
      <c r="K1116" s="23"/>
      <c r="L1116" s="23"/>
      <c r="M1116" s="23"/>
      <c r="N1116" s="25"/>
      <c r="O1116" s="26"/>
      <c r="P1116" s="26"/>
      <c r="Q1116" s="23"/>
      <c r="R1116" s="23"/>
      <c r="S1116" s="27"/>
      <c r="T1116" s="23"/>
      <c r="U1116" s="23"/>
      <c r="V1116" s="24"/>
      <c r="W1116" s="23"/>
      <c r="X1116" s="23"/>
      <c r="Y1116" s="23"/>
      <c r="Z1116" s="23"/>
      <c r="AA1116" s="28"/>
      <c r="AB1116" s="26"/>
      <c r="AC1116" s="26"/>
      <c r="AD1116" s="28"/>
      <c r="AE1116" s="28"/>
      <c r="AF1116" s="26"/>
      <c r="AG1116" s="26" t="s">
        <v>50</v>
      </c>
      <c r="AH1116" s="26">
        <f>AH1115</f>
        <v>61740</v>
      </c>
      <c r="AI1116" s="26"/>
      <c r="AJ1116" s="26">
        <f>AJ1115</f>
        <v>0</v>
      </c>
      <c r="AK1116" s="26"/>
      <c r="AL1116" s="26">
        <f>AL1115</f>
        <v>0</v>
      </c>
    </row>
    <row r="1117" spans="1:39" x14ac:dyDescent="0.35">
      <c r="A1117" s="23" t="s">
        <v>3874</v>
      </c>
      <c r="B1117" s="24" t="s">
        <v>3875</v>
      </c>
      <c r="C1117" s="23" t="s">
        <v>3876</v>
      </c>
      <c r="D1117" s="23" t="s">
        <v>3877</v>
      </c>
      <c r="E1117" s="23">
        <v>575</v>
      </c>
      <c r="F1117" s="23" t="s">
        <v>3878</v>
      </c>
      <c r="G1117" s="24" t="s">
        <v>3879</v>
      </c>
      <c r="H1117" s="23" t="s">
        <v>42</v>
      </c>
      <c r="I1117" s="23" t="s">
        <v>3880</v>
      </c>
      <c r="J1117" s="23">
        <v>5</v>
      </c>
      <c r="K1117" s="23">
        <v>1</v>
      </c>
      <c r="L1117" s="23">
        <v>63</v>
      </c>
      <c r="M1117" s="23" t="s">
        <v>58</v>
      </c>
      <c r="N1117" s="25">
        <f>((J1117*400)+(K1117*100))+L1117</f>
        <v>2163</v>
      </c>
      <c r="O1117" s="26">
        <v>230</v>
      </c>
      <c r="P1117" s="26">
        <f>N1117*O1117</f>
        <v>497490</v>
      </c>
      <c r="Q1117" s="23"/>
      <c r="R1117" s="23"/>
      <c r="S1117" s="27"/>
      <c r="T1117" s="23"/>
      <c r="U1117" s="23"/>
      <c r="V1117" s="24"/>
      <c r="W1117" s="23"/>
      <c r="X1117" s="23"/>
      <c r="Y1117" s="23"/>
      <c r="Z1117" s="23"/>
      <c r="AA1117" s="28"/>
      <c r="AB1117" s="26"/>
      <c r="AC1117" s="26"/>
      <c r="AD1117" s="28"/>
      <c r="AE1117" s="28"/>
      <c r="AF1117" s="26"/>
      <c r="AG1117" s="26">
        <f>AF1117+P1117</f>
        <v>497490</v>
      </c>
      <c r="AH1117" s="26">
        <f>AG1117</f>
        <v>497490</v>
      </c>
      <c r="AI1117" s="26">
        <v>50000000</v>
      </c>
      <c r="AJ1117" s="26">
        <f>IF((AI1117-AH1117) &gt; 1,0,IF((AI1117-AH1117)&lt;0,AH1117-AI1117,AI1117-AH1117))</f>
        <v>0</v>
      </c>
      <c r="AK1117" s="26">
        <v>0.01</v>
      </c>
      <c r="AL1117" s="26">
        <f>AJ1117*(AK1117/100)</f>
        <v>0</v>
      </c>
    </row>
    <row r="1118" spans="1:39" x14ac:dyDescent="0.35">
      <c r="A1118" s="23"/>
      <c r="B1118" s="24"/>
      <c r="C1118" s="23"/>
      <c r="D1118" s="23"/>
      <c r="E1118" s="23"/>
      <c r="F1118" s="23"/>
      <c r="G1118" s="24"/>
      <c r="H1118" s="23"/>
      <c r="I1118" s="23"/>
      <c r="J1118" s="23"/>
      <c r="K1118" s="23"/>
      <c r="L1118" s="23"/>
      <c r="M1118" s="23"/>
      <c r="N1118" s="25"/>
      <c r="O1118" s="26"/>
      <c r="P1118" s="26"/>
      <c r="Q1118" s="23"/>
      <c r="R1118" s="23"/>
      <c r="S1118" s="27"/>
      <c r="T1118" s="23"/>
      <c r="U1118" s="23"/>
      <c r="V1118" s="24"/>
      <c r="W1118" s="23"/>
      <c r="X1118" s="23"/>
      <c r="Y1118" s="23"/>
      <c r="Z1118" s="23"/>
      <c r="AA1118" s="28"/>
      <c r="AB1118" s="26"/>
      <c r="AC1118" s="26"/>
      <c r="AD1118" s="28"/>
      <c r="AE1118" s="28"/>
      <c r="AF1118" s="26"/>
      <c r="AG1118" s="26" t="s">
        <v>50</v>
      </c>
      <c r="AH1118" s="26">
        <f>AH1117</f>
        <v>497490</v>
      </c>
      <c r="AI1118" s="26"/>
      <c r="AJ1118" s="26">
        <f>AJ1117</f>
        <v>0</v>
      </c>
      <c r="AK1118" s="26"/>
      <c r="AL1118" s="26">
        <f>AL1117</f>
        <v>0</v>
      </c>
    </row>
    <row r="1119" spans="1:39" x14ac:dyDescent="0.35">
      <c r="A1119" s="23" t="s">
        <v>3881</v>
      </c>
      <c r="B1119" s="24" t="s">
        <v>3882</v>
      </c>
      <c r="C1119" s="23" t="s">
        <v>3883</v>
      </c>
      <c r="D1119" s="23" t="s">
        <v>3884</v>
      </c>
      <c r="E1119" s="23">
        <v>576</v>
      </c>
      <c r="F1119" s="23" t="s">
        <v>3885</v>
      </c>
      <c r="G1119" s="24" t="s">
        <v>3886</v>
      </c>
      <c r="H1119" s="23" t="s">
        <v>42</v>
      </c>
      <c r="I1119" s="23" t="s">
        <v>3887</v>
      </c>
      <c r="J1119" s="23">
        <v>0</v>
      </c>
      <c r="K1119" s="23">
        <v>1</v>
      </c>
      <c r="L1119" s="23">
        <v>83</v>
      </c>
      <c r="M1119" s="23" t="s">
        <v>58</v>
      </c>
      <c r="N1119" s="25">
        <f>((J1119*400)+(K1119*100))+L1119</f>
        <v>183</v>
      </c>
      <c r="O1119" s="26">
        <v>500</v>
      </c>
      <c r="P1119" s="26">
        <f>N1119*O1119</f>
        <v>91500</v>
      </c>
      <c r="Q1119" s="23"/>
      <c r="R1119" s="23"/>
      <c r="S1119" s="27"/>
      <c r="T1119" s="23"/>
      <c r="U1119" s="23"/>
      <c r="V1119" s="24"/>
      <c r="W1119" s="23"/>
      <c r="X1119" s="23"/>
      <c r="Y1119" s="23"/>
      <c r="Z1119" s="23"/>
      <c r="AA1119" s="28"/>
      <c r="AB1119" s="26"/>
      <c r="AC1119" s="26"/>
      <c r="AD1119" s="28"/>
      <c r="AE1119" s="28"/>
      <c r="AF1119" s="26"/>
      <c r="AG1119" s="26">
        <f>AF1119+P1119</f>
        <v>91500</v>
      </c>
      <c r="AH1119" s="26">
        <f>AG1119</f>
        <v>91500</v>
      </c>
      <c r="AI1119" s="26">
        <v>50000000</v>
      </c>
      <c r="AJ1119" s="26">
        <f>IF((AI1119-AH1119) &gt; 1,0,IF((AI1119-AH1119)&lt;0,AH1119-AI1119,AI1119-AH1119))</f>
        <v>0</v>
      </c>
      <c r="AK1119" s="26">
        <v>0.01</v>
      </c>
      <c r="AL1119" s="26">
        <f>AJ1119*(AK1119/100)</f>
        <v>0</v>
      </c>
    </row>
    <row r="1120" spans="1:39" x14ac:dyDescent="0.35">
      <c r="A1120" s="23"/>
      <c r="B1120" s="24"/>
      <c r="C1120" s="23"/>
      <c r="D1120" s="23"/>
      <c r="E1120" s="23"/>
      <c r="F1120" s="23"/>
      <c r="G1120" s="24"/>
      <c r="H1120" s="23"/>
      <c r="I1120" s="23"/>
      <c r="J1120" s="23"/>
      <c r="K1120" s="23"/>
      <c r="L1120" s="23"/>
      <c r="M1120" s="23"/>
      <c r="N1120" s="25"/>
      <c r="O1120" s="26"/>
      <c r="P1120" s="26"/>
      <c r="Q1120" s="23"/>
      <c r="R1120" s="23"/>
      <c r="S1120" s="27"/>
      <c r="T1120" s="23"/>
      <c r="U1120" s="23"/>
      <c r="V1120" s="24"/>
      <c r="W1120" s="23"/>
      <c r="X1120" s="23"/>
      <c r="Y1120" s="23"/>
      <c r="Z1120" s="23"/>
      <c r="AA1120" s="28"/>
      <c r="AB1120" s="26"/>
      <c r="AC1120" s="26"/>
      <c r="AD1120" s="28"/>
      <c r="AE1120" s="28"/>
      <c r="AF1120" s="26"/>
      <c r="AG1120" s="26" t="s">
        <v>50</v>
      </c>
      <c r="AH1120" s="26">
        <f>AH1119</f>
        <v>91500</v>
      </c>
      <c r="AI1120" s="26"/>
      <c r="AJ1120" s="26">
        <f>AJ1119</f>
        <v>0</v>
      </c>
      <c r="AK1120" s="26"/>
      <c r="AL1120" s="26">
        <f>AL1119</f>
        <v>0</v>
      </c>
    </row>
    <row r="1121" spans="1:38" x14ac:dyDescent="0.35">
      <c r="A1121" s="23" t="s">
        <v>3888</v>
      </c>
      <c r="B1121" s="24"/>
      <c r="C1121" s="23" t="s">
        <v>3889</v>
      </c>
      <c r="D1121" s="23" t="s">
        <v>3890</v>
      </c>
      <c r="E1121" s="23">
        <v>577</v>
      </c>
      <c r="F1121" s="23" t="s">
        <v>3891</v>
      </c>
      <c r="G1121" s="24" t="s">
        <v>3892</v>
      </c>
      <c r="H1121" s="23" t="s">
        <v>42</v>
      </c>
      <c r="I1121" s="23" t="s">
        <v>3893</v>
      </c>
      <c r="J1121" s="23">
        <v>0</v>
      </c>
      <c r="K1121" s="23">
        <v>2</v>
      </c>
      <c r="L1121" s="23">
        <v>17</v>
      </c>
      <c r="M1121" s="23" t="s">
        <v>58</v>
      </c>
      <c r="N1121" s="25">
        <f>((J1121*400)+(K1121*100))+L1121</f>
        <v>217</v>
      </c>
      <c r="O1121" s="26">
        <v>180</v>
      </c>
      <c r="P1121" s="26">
        <f>N1121*O1121</f>
        <v>39060</v>
      </c>
      <c r="Q1121" s="23"/>
      <c r="R1121" s="23"/>
      <c r="S1121" s="27"/>
      <c r="T1121" s="23"/>
      <c r="U1121" s="23"/>
      <c r="V1121" s="24"/>
      <c r="W1121" s="23"/>
      <c r="X1121" s="23"/>
      <c r="Y1121" s="23"/>
      <c r="Z1121" s="23"/>
      <c r="AA1121" s="28"/>
      <c r="AB1121" s="26"/>
      <c r="AC1121" s="26"/>
      <c r="AD1121" s="28"/>
      <c r="AE1121" s="28"/>
      <c r="AF1121" s="26"/>
      <c r="AG1121" s="26">
        <f>AF1121+P1121</f>
        <v>39060</v>
      </c>
      <c r="AH1121" s="26">
        <f>AG1121</f>
        <v>39060</v>
      </c>
      <c r="AI1121" s="26">
        <v>50000000</v>
      </c>
      <c r="AJ1121" s="26">
        <f>IF((AI1121-AH1121) &gt; 1,0,IF((AI1121-AH1121)&lt;0,AH1121-AI1121,AI1121-AH1121))</f>
        <v>0</v>
      </c>
      <c r="AK1121" s="26">
        <v>0.01</v>
      </c>
      <c r="AL1121" s="26">
        <f>AJ1121*(AK1121/100)</f>
        <v>0</v>
      </c>
    </row>
    <row r="1122" spans="1:38" x14ac:dyDescent="0.35">
      <c r="A1122" s="23"/>
      <c r="B1122" s="24"/>
      <c r="C1122" s="23"/>
      <c r="D1122" s="23"/>
      <c r="E1122" s="23"/>
      <c r="F1122" s="23"/>
      <c r="G1122" s="24"/>
      <c r="H1122" s="23"/>
      <c r="I1122" s="23"/>
      <c r="J1122" s="23"/>
      <c r="K1122" s="23"/>
      <c r="L1122" s="23"/>
      <c r="M1122" s="23"/>
      <c r="N1122" s="25"/>
      <c r="O1122" s="26"/>
      <c r="P1122" s="26"/>
      <c r="Q1122" s="23"/>
      <c r="R1122" s="23"/>
      <c r="S1122" s="27"/>
      <c r="T1122" s="23"/>
      <c r="U1122" s="23"/>
      <c r="V1122" s="24"/>
      <c r="W1122" s="23"/>
      <c r="X1122" s="23"/>
      <c r="Y1122" s="23"/>
      <c r="Z1122" s="23"/>
      <c r="AA1122" s="28"/>
      <c r="AB1122" s="26"/>
      <c r="AC1122" s="26"/>
      <c r="AD1122" s="28"/>
      <c r="AE1122" s="28"/>
      <c r="AF1122" s="26"/>
      <c r="AG1122" s="26" t="s">
        <v>50</v>
      </c>
      <c r="AH1122" s="26">
        <f>AH1121</f>
        <v>39060</v>
      </c>
      <c r="AI1122" s="26"/>
      <c r="AJ1122" s="26">
        <f>AJ1121</f>
        <v>0</v>
      </c>
      <c r="AK1122" s="26"/>
      <c r="AL1122" s="26">
        <f>AL1121</f>
        <v>0</v>
      </c>
    </row>
    <row r="1123" spans="1:38" x14ac:dyDescent="0.35">
      <c r="A1123" s="23" t="s">
        <v>3894</v>
      </c>
      <c r="B1123" s="24" t="s">
        <v>3895</v>
      </c>
      <c r="C1123" s="23" t="s">
        <v>3896</v>
      </c>
      <c r="D1123" s="23" t="s">
        <v>3897</v>
      </c>
      <c r="E1123" s="23">
        <v>578</v>
      </c>
      <c r="F1123" s="23" t="s">
        <v>3898</v>
      </c>
      <c r="G1123" s="24" t="s">
        <v>3899</v>
      </c>
      <c r="H1123" s="23" t="s">
        <v>42</v>
      </c>
      <c r="I1123" s="23" t="s">
        <v>3900</v>
      </c>
      <c r="J1123" s="23">
        <v>0</v>
      </c>
      <c r="K1123" s="23">
        <v>0</v>
      </c>
      <c r="L1123" s="23">
        <v>96</v>
      </c>
      <c r="M1123" s="23" t="s">
        <v>44</v>
      </c>
      <c r="N1123" s="25">
        <f>((J1123*400)+(K1123*100))+L1123</f>
        <v>96</v>
      </c>
      <c r="O1123" s="26">
        <v>500</v>
      </c>
      <c r="P1123" s="26">
        <f>N1123*O1123</f>
        <v>48000</v>
      </c>
      <c r="Q1123" s="23">
        <v>1</v>
      </c>
      <c r="R1123" s="23" t="s">
        <v>3894</v>
      </c>
      <c r="S1123" s="27" t="s">
        <v>3895</v>
      </c>
      <c r="T1123" s="23" t="s">
        <v>3896</v>
      </c>
      <c r="U1123" s="23" t="s">
        <v>3901</v>
      </c>
      <c r="V1123" s="24" t="s">
        <v>3902</v>
      </c>
      <c r="W1123" s="23" t="s">
        <v>47</v>
      </c>
      <c r="X1123" s="23" t="s">
        <v>48</v>
      </c>
      <c r="Y1123" s="23" t="s">
        <v>49</v>
      </c>
      <c r="Z1123" s="23">
        <v>72</v>
      </c>
      <c r="AA1123" s="28">
        <v>100</v>
      </c>
      <c r="AB1123" s="26">
        <v>6550</v>
      </c>
      <c r="AC1123" s="26">
        <f>Z1123*AB1123</f>
        <v>471600</v>
      </c>
      <c r="AD1123" s="28">
        <v>22</v>
      </c>
      <c r="AE1123" s="28">
        <v>34</v>
      </c>
      <c r="AF1123" s="26">
        <f>(AC1123*(100-AE1123))/100</f>
        <v>311256</v>
      </c>
      <c r="AG1123" s="26">
        <f>P1123+AF1123</f>
        <v>359256</v>
      </c>
      <c r="AH1123" s="26">
        <f>(AG1123*AA1123)/100</f>
        <v>359256</v>
      </c>
      <c r="AI1123" s="26">
        <v>50000000</v>
      </c>
      <c r="AJ1123" s="26">
        <f>IF((AI1123-AH1123) &gt; 1,0,IF((AI1123-AH1123)&lt;0,AH1123-AI1123,AI1123-AH1123))</f>
        <v>0</v>
      </c>
      <c r="AK1123" s="26">
        <v>0.02</v>
      </c>
      <c r="AL1123" s="26">
        <f>ROUND(AJ1123*(AK1123/100),2)</f>
        <v>0</v>
      </c>
    </row>
    <row r="1124" spans="1:38" x14ac:dyDescent="0.35">
      <c r="A1124" s="23"/>
      <c r="B1124" s="24"/>
      <c r="C1124" s="23"/>
      <c r="D1124" s="23"/>
      <c r="E1124" s="23"/>
      <c r="F1124" s="23"/>
      <c r="G1124" s="24"/>
      <c r="H1124" s="23"/>
      <c r="I1124" s="23"/>
      <c r="J1124" s="23"/>
      <c r="K1124" s="23"/>
      <c r="L1124" s="23"/>
      <c r="M1124" s="23"/>
      <c r="N1124" s="25"/>
      <c r="O1124" s="26"/>
      <c r="P1124" s="26"/>
      <c r="Q1124" s="23"/>
      <c r="R1124" s="23"/>
      <c r="S1124" s="27"/>
      <c r="T1124" s="23"/>
      <c r="U1124" s="23"/>
      <c r="V1124" s="24"/>
      <c r="W1124" s="23"/>
      <c r="X1124" s="23"/>
      <c r="Y1124" s="23"/>
      <c r="Z1124" s="23"/>
      <c r="AA1124" s="28"/>
      <c r="AB1124" s="26"/>
      <c r="AC1124" s="26"/>
      <c r="AD1124" s="28"/>
      <c r="AE1124" s="28"/>
      <c r="AF1124" s="26"/>
      <c r="AG1124" s="26" t="s">
        <v>50</v>
      </c>
      <c r="AH1124" s="26">
        <f>AH1123</f>
        <v>359256</v>
      </c>
      <c r="AI1124" s="26"/>
      <c r="AJ1124" s="26">
        <f>AJ1123</f>
        <v>0</v>
      </c>
      <c r="AK1124" s="26"/>
      <c r="AL1124" s="26">
        <f>AL1123</f>
        <v>0</v>
      </c>
    </row>
    <row r="1125" spans="1:38" x14ac:dyDescent="0.35">
      <c r="A1125" s="23" t="s">
        <v>3903</v>
      </c>
      <c r="B1125" s="24" t="s">
        <v>3904</v>
      </c>
      <c r="C1125" s="23" t="s">
        <v>3905</v>
      </c>
      <c r="D1125" s="23" t="s">
        <v>3906</v>
      </c>
      <c r="E1125" s="23">
        <v>579</v>
      </c>
      <c r="F1125" s="23" t="s">
        <v>3907</v>
      </c>
      <c r="G1125" s="24" t="s">
        <v>3908</v>
      </c>
      <c r="H1125" s="23" t="s">
        <v>42</v>
      </c>
      <c r="I1125" s="23" t="s">
        <v>3909</v>
      </c>
      <c r="J1125" s="23">
        <v>4</v>
      </c>
      <c r="K1125" s="23">
        <v>1</v>
      </c>
      <c r="L1125" s="23">
        <v>59</v>
      </c>
      <c r="M1125" s="23" t="s">
        <v>58</v>
      </c>
      <c r="N1125" s="25">
        <f>((J1125*400)+(K1125*100))+L1125</f>
        <v>1759</v>
      </c>
      <c r="O1125" s="26">
        <v>180</v>
      </c>
      <c r="P1125" s="26">
        <f>N1125*O1125</f>
        <v>316620</v>
      </c>
      <c r="Q1125" s="23"/>
      <c r="R1125" s="23"/>
      <c r="S1125" s="27"/>
      <c r="T1125" s="23"/>
      <c r="U1125" s="23"/>
      <c r="V1125" s="24"/>
      <c r="W1125" s="23"/>
      <c r="X1125" s="23"/>
      <c r="Y1125" s="23"/>
      <c r="Z1125" s="23"/>
      <c r="AA1125" s="28"/>
      <c r="AB1125" s="26"/>
      <c r="AC1125" s="26"/>
      <c r="AD1125" s="28"/>
      <c r="AE1125" s="28"/>
      <c r="AF1125" s="26"/>
      <c r="AG1125" s="26">
        <f>AF1125+P1125</f>
        <v>316620</v>
      </c>
      <c r="AH1125" s="26">
        <f>AG1125</f>
        <v>316620</v>
      </c>
      <c r="AI1125" s="26">
        <v>50000000</v>
      </c>
      <c r="AJ1125" s="26">
        <f>IF((AI1125-AH1125) &gt; 1,0,IF((AI1125-AH1125)&lt;0,AH1125-AI1125,AI1125-AH1125))</f>
        <v>0</v>
      </c>
      <c r="AK1125" s="26">
        <v>0.01</v>
      </c>
      <c r="AL1125" s="26">
        <f>AJ1125*(AK1125/100)</f>
        <v>0</v>
      </c>
    </row>
    <row r="1126" spans="1:38" x14ac:dyDescent="0.35">
      <c r="A1126" s="23"/>
      <c r="B1126" s="24"/>
      <c r="C1126" s="23"/>
      <c r="D1126" s="23"/>
      <c r="E1126" s="23"/>
      <c r="F1126" s="23"/>
      <c r="G1126" s="24"/>
      <c r="H1126" s="23"/>
      <c r="I1126" s="23"/>
      <c r="J1126" s="23"/>
      <c r="K1126" s="23"/>
      <c r="L1126" s="23"/>
      <c r="M1126" s="23"/>
      <c r="N1126" s="25"/>
      <c r="O1126" s="26"/>
      <c r="P1126" s="26"/>
      <c r="Q1126" s="23"/>
      <c r="R1126" s="23"/>
      <c r="S1126" s="27"/>
      <c r="T1126" s="23"/>
      <c r="U1126" s="23"/>
      <c r="V1126" s="24"/>
      <c r="W1126" s="23"/>
      <c r="X1126" s="23"/>
      <c r="Y1126" s="23"/>
      <c r="Z1126" s="23"/>
      <c r="AA1126" s="28"/>
      <c r="AB1126" s="26"/>
      <c r="AC1126" s="26"/>
      <c r="AD1126" s="28"/>
      <c r="AE1126" s="28"/>
      <c r="AF1126" s="26"/>
      <c r="AG1126" s="26" t="s">
        <v>50</v>
      </c>
      <c r="AH1126" s="26">
        <f>AH1125</f>
        <v>316620</v>
      </c>
      <c r="AI1126" s="26"/>
      <c r="AJ1126" s="26">
        <f>AJ1125</f>
        <v>0</v>
      </c>
      <c r="AK1126" s="26"/>
      <c r="AL1126" s="26">
        <f>AL1125</f>
        <v>0</v>
      </c>
    </row>
    <row r="1127" spans="1:38" x14ac:dyDescent="0.35">
      <c r="A1127" s="23" t="s">
        <v>3910</v>
      </c>
      <c r="B1127" s="24"/>
      <c r="C1127" s="23" t="s">
        <v>3911</v>
      </c>
      <c r="D1127" s="23" t="s">
        <v>3912</v>
      </c>
      <c r="E1127" s="23">
        <v>580</v>
      </c>
      <c r="F1127" s="23" t="s">
        <v>3913</v>
      </c>
      <c r="G1127" s="24" t="s">
        <v>3914</v>
      </c>
      <c r="H1127" s="23" t="s">
        <v>42</v>
      </c>
      <c r="I1127" s="23" t="s">
        <v>3915</v>
      </c>
      <c r="J1127" s="23">
        <v>1</v>
      </c>
      <c r="K1127" s="23">
        <v>0</v>
      </c>
      <c r="L1127" s="23">
        <v>13</v>
      </c>
      <c r="M1127" s="23" t="s">
        <v>58</v>
      </c>
      <c r="N1127" s="25">
        <f>((J1127*400)+(K1127*100))+L1127</f>
        <v>413</v>
      </c>
      <c r="O1127" s="26">
        <v>500</v>
      </c>
      <c r="P1127" s="26">
        <f>N1127*O1127</f>
        <v>206500</v>
      </c>
      <c r="Q1127" s="23"/>
      <c r="R1127" s="23"/>
      <c r="S1127" s="27"/>
      <c r="T1127" s="23"/>
      <c r="U1127" s="23"/>
      <c r="V1127" s="24"/>
      <c r="W1127" s="23"/>
      <c r="X1127" s="23"/>
      <c r="Y1127" s="23"/>
      <c r="Z1127" s="23"/>
      <c r="AA1127" s="28"/>
      <c r="AB1127" s="26"/>
      <c r="AC1127" s="26"/>
      <c r="AD1127" s="28"/>
      <c r="AE1127" s="28"/>
      <c r="AF1127" s="26"/>
      <c r="AG1127" s="26">
        <f>AF1127+P1127</f>
        <v>206500</v>
      </c>
      <c r="AH1127" s="26">
        <f>AG1127</f>
        <v>206500</v>
      </c>
      <c r="AI1127" s="26">
        <v>50000000</v>
      </c>
      <c r="AJ1127" s="26">
        <f>IF((AI1127-AH1127) &gt; 1,0,IF((AI1127-AH1127)&lt;0,AH1127-AI1127,AI1127-AH1127))</f>
        <v>0</v>
      </c>
      <c r="AK1127" s="26">
        <v>0.01</v>
      </c>
      <c r="AL1127" s="26">
        <f>AJ1127*(AK1127/100)</f>
        <v>0</v>
      </c>
    </row>
    <row r="1128" spans="1:38" x14ac:dyDescent="0.35">
      <c r="A1128" s="23"/>
      <c r="B1128" s="24"/>
      <c r="C1128" s="23"/>
      <c r="D1128" s="23"/>
      <c r="E1128" s="23"/>
      <c r="F1128" s="23"/>
      <c r="G1128" s="24"/>
      <c r="H1128" s="23"/>
      <c r="I1128" s="23"/>
      <c r="J1128" s="23"/>
      <c r="K1128" s="23"/>
      <c r="L1128" s="23"/>
      <c r="M1128" s="23"/>
      <c r="N1128" s="25"/>
      <c r="O1128" s="26"/>
      <c r="P1128" s="26"/>
      <c r="Q1128" s="23"/>
      <c r="R1128" s="23"/>
      <c r="S1128" s="27"/>
      <c r="T1128" s="23"/>
      <c r="U1128" s="23"/>
      <c r="V1128" s="24"/>
      <c r="W1128" s="23"/>
      <c r="X1128" s="23"/>
      <c r="Y1128" s="23"/>
      <c r="Z1128" s="23"/>
      <c r="AA1128" s="28"/>
      <c r="AB1128" s="26"/>
      <c r="AC1128" s="26"/>
      <c r="AD1128" s="28"/>
      <c r="AE1128" s="28"/>
      <c r="AF1128" s="26"/>
      <c r="AG1128" s="26" t="s">
        <v>50</v>
      </c>
      <c r="AH1128" s="26">
        <f>AH1127</f>
        <v>206500</v>
      </c>
      <c r="AI1128" s="26"/>
      <c r="AJ1128" s="26">
        <f>AJ1127</f>
        <v>0</v>
      </c>
      <c r="AK1128" s="26"/>
      <c r="AL1128" s="26">
        <f>AL1127</f>
        <v>0</v>
      </c>
    </row>
    <row r="1129" spans="1:38" x14ac:dyDescent="0.35">
      <c r="A1129" s="23" t="s">
        <v>3916</v>
      </c>
      <c r="B1129" s="24" t="s">
        <v>3917</v>
      </c>
      <c r="C1129" s="23" t="s">
        <v>3918</v>
      </c>
      <c r="D1129" s="23" t="s">
        <v>3299</v>
      </c>
      <c r="E1129" s="23">
        <v>581</v>
      </c>
      <c r="F1129" s="23" t="s">
        <v>3919</v>
      </c>
      <c r="G1129" s="24" t="s">
        <v>3920</v>
      </c>
      <c r="H1129" s="23" t="s">
        <v>42</v>
      </c>
      <c r="I1129" s="23" t="s">
        <v>3921</v>
      </c>
      <c r="J1129" s="23">
        <v>6</v>
      </c>
      <c r="K1129" s="23">
        <v>1</v>
      </c>
      <c r="L1129" s="23">
        <v>55</v>
      </c>
      <c r="M1129" s="23" t="s">
        <v>58</v>
      </c>
      <c r="N1129" s="25">
        <f>((J1129*400)+(K1129*100))+L1129</f>
        <v>2555</v>
      </c>
      <c r="O1129" s="26">
        <v>340</v>
      </c>
      <c r="P1129" s="26">
        <f>N1129*O1129</f>
        <v>868700</v>
      </c>
      <c r="Q1129" s="23"/>
      <c r="R1129" s="23"/>
      <c r="S1129" s="27"/>
      <c r="T1129" s="23"/>
      <c r="U1129" s="23"/>
      <c r="V1129" s="24"/>
      <c r="W1129" s="23"/>
      <c r="X1129" s="23"/>
      <c r="Y1129" s="23"/>
      <c r="Z1129" s="23"/>
      <c r="AA1129" s="28"/>
      <c r="AB1129" s="26"/>
      <c r="AC1129" s="26"/>
      <c r="AD1129" s="28"/>
      <c r="AE1129" s="28"/>
      <c r="AF1129" s="26"/>
      <c r="AG1129" s="26">
        <f>AF1129+P1129</f>
        <v>868700</v>
      </c>
      <c r="AH1129" s="26">
        <f>AG1129</f>
        <v>868700</v>
      </c>
      <c r="AI1129" s="26">
        <v>50000000</v>
      </c>
      <c r="AJ1129" s="26">
        <f>IF((AI1129-AH1129) &gt; 1,0,IF((AI1129-AH1129)&lt;0,AH1129-AI1129,AI1129-AH1129))</f>
        <v>0</v>
      </c>
      <c r="AK1129" s="26">
        <v>0.01</v>
      </c>
      <c r="AL1129" s="26">
        <f>AJ1129*(AK1129/100)</f>
        <v>0</v>
      </c>
    </row>
    <row r="1130" spans="1:38" x14ac:dyDescent="0.35">
      <c r="A1130" s="23"/>
      <c r="B1130" s="24"/>
      <c r="C1130" s="23"/>
      <c r="D1130" s="23"/>
      <c r="E1130" s="23"/>
      <c r="F1130" s="23"/>
      <c r="G1130" s="24"/>
      <c r="H1130" s="23"/>
      <c r="I1130" s="23"/>
      <c r="J1130" s="23">
        <v>0</v>
      </c>
      <c r="K1130" s="23">
        <v>0</v>
      </c>
      <c r="L1130" s="23">
        <v>72</v>
      </c>
      <c r="M1130" s="23" t="s">
        <v>44</v>
      </c>
      <c r="N1130" s="25">
        <f>((J1130*400)+(K1130*100))+L1130</f>
        <v>72</v>
      </c>
      <c r="O1130" s="26">
        <v>340</v>
      </c>
      <c r="P1130" s="26">
        <f>N1130*O1130</f>
        <v>24480</v>
      </c>
      <c r="Q1130" s="23">
        <v>1</v>
      </c>
      <c r="R1130" s="23" t="s">
        <v>3916</v>
      </c>
      <c r="S1130" s="27" t="s">
        <v>3917</v>
      </c>
      <c r="T1130" s="23" t="s">
        <v>3918</v>
      </c>
      <c r="U1130" s="23" t="s">
        <v>3303</v>
      </c>
      <c r="V1130" s="24" t="s">
        <v>3922</v>
      </c>
      <c r="W1130" s="23" t="s">
        <v>47</v>
      </c>
      <c r="X1130" s="23" t="s">
        <v>48</v>
      </c>
      <c r="Y1130" s="23" t="s">
        <v>49</v>
      </c>
      <c r="Z1130" s="23">
        <v>288</v>
      </c>
      <c r="AA1130" s="28">
        <v>100</v>
      </c>
      <c r="AB1130" s="26">
        <v>6550</v>
      </c>
      <c r="AC1130" s="26">
        <f>Z1130*AB1130</f>
        <v>1886400</v>
      </c>
      <c r="AD1130" s="28">
        <v>22</v>
      </c>
      <c r="AE1130" s="28">
        <v>34</v>
      </c>
      <c r="AF1130" s="26">
        <f>(AC1130*(100-AE1130))/100</f>
        <v>1245024</v>
      </c>
      <c r="AG1130" s="26">
        <f>P1130+AF1130</f>
        <v>1269504</v>
      </c>
      <c r="AH1130" s="26">
        <f>(AG1130*AA1130)/100</f>
        <v>1269504</v>
      </c>
      <c r="AI1130" s="26">
        <v>50000000</v>
      </c>
      <c r="AJ1130" s="26">
        <f>IF((AI1130-AH1130) &gt; 1,0,IF((AI1130-AH1130)&lt;0,AH1130-AI1130,AI1130-AH1130))</f>
        <v>0</v>
      </c>
      <c r="AK1130" s="26">
        <v>0.02</v>
      </c>
      <c r="AL1130" s="26">
        <f>ROUND(AJ1130*(AK1130/100),2)</f>
        <v>0</v>
      </c>
    </row>
    <row r="1131" spans="1:38" x14ac:dyDescent="0.35">
      <c r="A1131" s="23"/>
      <c r="B1131" s="24"/>
      <c r="C1131" s="23"/>
      <c r="D1131" s="23"/>
      <c r="E1131" s="23">
        <v>582</v>
      </c>
      <c r="F1131" s="23" t="s">
        <v>3923</v>
      </c>
      <c r="G1131" s="24" t="s">
        <v>3924</v>
      </c>
      <c r="H1131" s="23" t="s">
        <v>42</v>
      </c>
      <c r="I1131" s="23" t="s">
        <v>3925</v>
      </c>
      <c r="J1131" s="23">
        <v>15</v>
      </c>
      <c r="K1131" s="23">
        <v>0</v>
      </c>
      <c r="L1131" s="23">
        <v>49</v>
      </c>
      <c r="M1131" s="23" t="s">
        <v>58</v>
      </c>
      <c r="N1131" s="25">
        <f>((J1131*400)+(K1131*100))+L1131</f>
        <v>6049</v>
      </c>
      <c r="O1131" s="26">
        <v>240</v>
      </c>
      <c r="P1131" s="26">
        <f>N1131*O1131</f>
        <v>1451760</v>
      </c>
      <c r="Q1131" s="23"/>
      <c r="R1131" s="23"/>
      <c r="S1131" s="27"/>
      <c r="T1131" s="23"/>
      <c r="U1131" s="23"/>
      <c r="V1131" s="24"/>
      <c r="W1131" s="23"/>
      <c r="X1131" s="23"/>
      <c r="Y1131" s="23"/>
      <c r="Z1131" s="23"/>
      <c r="AA1131" s="28"/>
      <c r="AB1131" s="26"/>
      <c r="AC1131" s="26"/>
      <c r="AD1131" s="28"/>
      <c r="AE1131" s="28"/>
      <c r="AF1131" s="26"/>
      <c r="AG1131" s="26">
        <f>AF1131+P1131</f>
        <v>1451760</v>
      </c>
      <c r="AH1131" s="26">
        <f>AG1131</f>
        <v>1451760</v>
      </c>
      <c r="AI1131" s="26">
        <v>50000000</v>
      </c>
      <c r="AJ1131" s="26">
        <f>IF((AI1131-AH1131) &gt; 1,0,IF((AI1131-AH1131)&lt;0,AH1131-AI1131,AI1131-AH1131))</f>
        <v>0</v>
      </c>
      <c r="AK1131" s="26">
        <v>0.01</v>
      </c>
      <c r="AL1131" s="26">
        <f>AJ1131*(AK1131/100)</f>
        <v>0</v>
      </c>
    </row>
    <row r="1132" spans="1:38" x14ac:dyDescent="0.35">
      <c r="A1132" s="23"/>
      <c r="B1132" s="24"/>
      <c r="C1132" s="23"/>
      <c r="D1132" s="23"/>
      <c r="E1132" s="23">
        <v>583</v>
      </c>
      <c r="F1132" s="23" t="s">
        <v>3926</v>
      </c>
      <c r="G1132" s="24" t="s">
        <v>3927</v>
      </c>
      <c r="H1132" s="23" t="s">
        <v>42</v>
      </c>
      <c r="I1132" s="23" t="s">
        <v>3928</v>
      </c>
      <c r="J1132" s="23">
        <v>0</v>
      </c>
      <c r="K1132" s="23">
        <v>2</v>
      </c>
      <c r="L1132" s="23">
        <v>0</v>
      </c>
      <c r="M1132" s="23" t="s">
        <v>58</v>
      </c>
      <c r="N1132" s="25">
        <f>((J1132*400)+(K1132*100))+L1132</f>
        <v>200</v>
      </c>
      <c r="O1132" s="26">
        <v>180</v>
      </c>
      <c r="P1132" s="26">
        <f>N1132*O1132</f>
        <v>36000</v>
      </c>
      <c r="Q1132" s="23"/>
      <c r="R1132" s="23"/>
      <c r="S1132" s="27"/>
      <c r="T1132" s="23"/>
      <c r="U1132" s="23"/>
      <c r="V1132" s="24"/>
      <c r="W1132" s="23"/>
      <c r="X1132" s="23"/>
      <c r="Y1132" s="23"/>
      <c r="Z1132" s="23"/>
      <c r="AA1132" s="28"/>
      <c r="AB1132" s="26"/>
      <c r="AC1132" s="26"/>
      <c r="AD1132" s="28"/>
      <c r="AE1132" s="28"/>
      <c r="AF1132" s="26"/>
      <c r="AG1132" s="26">
        <f>AF1132+P1132</f>
        <v>36000</v>
      </c>
      <c r="AH1132" s="26">
        <f>AG1132</f>
        <v>36000</v>
      </c>
      <c r="AI1132" s="26">
        <v>50000000</v>
      </c>
      <c r="AJ1132" s="26">
        <f>IF((AI1132-AH1132) &gt; 1,0,IF((AI1132-AH1132)&lt;0,AH1132-AI1132,AI1132-AH1132))</f>
        <v>0</v>
      </c>
      <c r="AK1132" s="26">
        <v>0.01</v>
      </c>
      <c r="AL1132" s="26">
        <f>AJ1132*(AK1132/100)</f>
        <v>0</v>
      </c>
    </row>
    <row r="1133" spans="1:38" x14ac:dyDescent="0.35">
      <c r="A1133" s="23"/>
      <c r="B1133" s="24"/>
      <c r="C1133" s="23"/>
      <c r="D1133" s="23"/>
      <c r="E1133" s="23"/>
      <c r="F1133" s="23"/>
      <c r="G1133" s="24"/>
      <c r="H1133" s="23"/>
      <c r="I1133" s="23"/>
      <c r="J1133" s="23"/>
      <c r="K1133" s="23"/>
      <c r="L1133" s="23"/>
      <c r="M1133" s="23"/>
      <c r="N1133" s="25"/>
      <c r="O1133" s="26"/>
      <c r="P1133" s="26"/>
      <c r="Q1133" s="23"/>
      <c r="R1133" s="23"/>
      <c r="S1133" s="27"/>
      <c r="T1133" s="23"/>
      <c r="U1133" s="23"/>
      <c r="V1133" s="24"/>
      <c r="W1133" s="23"/>
      <c r="X1133" s="23"/>
      <c r="Y1133" s="23"/>
      <c r="Z1133" s="23"/>
      <c r="AA1133" s="28"/>
      <c r="AB1133" s="26"/>
      <c r="AC1133" s="26"/>
      <c r="AD1133" s="28"/>
      <c r="AE1133" s="28"/>
      <c r="AF1133" s="26"/>
      <c r="AG1133" s="26" t="s">
        <v>50</v>
      </c>
      <c r="AH1133" s="26">
        <f>SUM(AH1129:AH1132)</f>
        <v>3625964</v>
      </c>
      <c r="AI1133" s="26"/>
      <c r="AJ1133" s="26">
        <f>SUM(AJ1129:AJ1132)</f>
        <v>0</v>
      </c>
      <c r="AK1133" s="26"/>
      <c r="AL1133" s="26">
        <f>SUM(AL1129:AL1132)</f>
        <v>0</v>
      </c>
    </row>
    <row r="1134" spans="1:38" x14ac:dyDescent="0.35">
      <c r="A1134" s="23" t="s">
        <v>3929</v>
      </c>
      <c r="B1134" s="24"/>
      <c r="C1134" s="23" t="s">
        <v>3930</v>
      </c>
      <c r="D1134" s="23" t="s">
        <v>3931</v>
      </c>
      <c r="E1134" s="23">
        <v>584</v>
      </c>
      <c r="F1134" s="23" t="s">
        <v>3932</v>
      </c>
      <c r="G1134" s="24" t="s">
        <v>3933</v>
      </c>
      <c r="H1134" s="23" t="s">
        <v>42</v>
      </c>
      <c r="I1134" s="23" t="s">
        <v>3934</v>
      </c>
      <c r="J1134" s="23">
        <v>10</v>
      </c>
      <c r="K1134" s="23">
        <v>0</v>
      </c>
      <c r="L1134" s="23">
        <v>0</v>
      </c>
      <c r="M1134" s="23" t="s">
        <v>58</v>
      </c>
      <c r="N1134" s="25">
        <f>((J1134*400)+(K1134*100))+L1134</f>
        <v>4000</v>
      </c>
      <c r="O1134" s="26">
        <v>180</v>
      </c>
      <c r="P1134" s="26">
        <f>N1134*O1134</f>
        <v>720000</v>
      </c>
      <c r="Q1134" s="23"/>
      <c r="R1134" s="23"/>
      <c r="S1134" s="27"/>
      <c r="T1134" s="23"/>
      <c r="U1134" s="23"/>
      <c r="V1134" s="24"/>
      <c r="W1134" s="23"/>
      <c r="X1134" s="23"/>
      <c r="Y1134" s="23"/>
      <c r="Z1134" s="23"/>
      <c r="AA1134" s="28"/>
      <c r="AB1134" s="26"/>
      <c r="AC1134" s="26"/>
      <c r="AD1134" s="28"/>
      <c r="AE1134" s="28"/>
      <c r="AF1134" s="26"/>
      <c r="AG1134" s="26">
        <f>AF1134+P1134</f>
        <v>720000</v>
      </c>
      <c r="AH1134" s="26">
        <f>AG1134</f>
        <v>720000</v>
      </c>
      <c r="AI1134" s="26">
        <v>50000000</v>
      </c>
      <c r="AJ1134" s="26">
        <f>IF((AI1134-AH1134) &gt; 1,0,IF((AI1134-AH1134)&lt;0,AH1134-AI1134,AI1134-AH1134))</f>
        <v>0</v>
      </c>
      <c r="AK1134" s="26">
        <v>0.01</v>
      </c>
      <c r="AL1134" s="26">
        <f>AJ1134*(AK1134/100)</f>
        <v>0</v>
      </c>
    </row>
    <row r="1135" spans="1:38" x14ac:dyDescent="0.35">
      <c r="A1135" s="23"/>
      <c r="B1135" s="24"/>
      <c r="C1135" s="23"/>
      <c r="D1135" s="23"/>
      <c r="E1135" s="23"/>
      <c r="F1135" s="23"/>
      <c r="G1135" s="24"/>
      <c r="H1135" s="23"/>
      <c r="I1135" s="23"/>
      <c r="J1135" s="23"/>
      <c r="K1135" s="23"/>
      <c r="L1135" s="23"/>
      <c r="M1135" s="23"/>
      <c r="N1135" s="25"/>
      <c r="O1135" s="26"/>
      <c r="P1135" s="26"/>
      <c r="Q1135" s="23"/>
      <c r="R1135" s="23"/>
      <c r="S1135" s="27"/>
      <c r="T1135" s="23"/>
      <c r="U1135" s="23"/>
      <c r="V1135" s="24"/>
      <c r="W1135" s="23"/>
      <c r="X1135" s="23"/>
      <c r="Y1135" s="23"/>
      <c r="Z1135" s="23"/>
      <c r="AA1135" s="28"/>
      <c r="AB1135" s="26"/>
      <c r="AC1135" s="26"/>
      <c r="AD1135" s="28"/>
      <c r="AE1135" s="28"/>
      <c r="AF1135" s="26"/>
      <c r="AG1135" s="26" t="s">
        <v>50</v>
      </c>
      <c r="AH1135" s="26">
        <f>AH1134</f>
        <v>720000</v>
      </c>
      <c r="AI1135" s="26"/>
      <c r="AJ1135" s="26">
        <f>AJ1134</f>
        <v>0</v>
      </c>
      <c r="AK1135" s="26"/>
      <c r="AL1135" s="26">
        <f>AL1134</f>
        <v>0</v>
      </c>
    </row>
    <row r="1136" spans="1:38" x14ac:dyDescent="0.35">
      <c r="A1136" s="23" t="s">
        <v>3935</v>
      </c>
      <c r="B1136" s="24"/>
      <c r="C1136" s="23" t="s">
        <v>3936</v>
      </c>
      <c r="D1136" s="23" t="s">
        <v>3937</v>
      </c>
      <c r="E1136" s="23">
        <v>585</v>
      </c>
      <c r="F1136" s="23" t="s">
        <v>3938</v>
      </c>
      <c r="G1136" s="24" t="s">
        <v>3939</v>
      </c>
      <c r="H1136" s="23" t="s">
        <v>103</v>
      </c>
      <c r="I1136" s="23" t="s">
        <v>3940</v>
      </c>
      <c r="J1136" s="23">
        <v>6</v>
      </c>
      <c r="K1136" s="23">
        <v>3</v>
      </c>
      <c r="L1136" s="23">
        <v>19</v>
      </c>
      <c r="M1136" s="23" t="s">
        <v>58</v>
      </c>
      <c r="N1136" s="25">
        <f>((J1136*400)+(K1136*100))+L1136</f>
        <v>2719</v>
      </c>
      <c r="O1136" s="26">
        <v>240</v>
      </c>
      <c r="P1136" s="26">
        <f>N1136*O1136</f>
        <v>652560</v>
      </c>
      <c r="Q1136" s="23"/>
      <c r="R1136" s="23"/>
      <c r="S1136" s="27"/>
      <c r="T1136" s="23"/>
      <c r="U1136" s="23"/>
      <c r="V1136" s="24"/>
      <c r="W1136" s="23"/>
      <c r="X1136" s="23"/>
      <c r="Y1136" s="23"/>
      <c r="Z1136" s="23"/>
      <c r="AA1136" s="28"/>
      <c r="AB1136" s="26"/>
      <c r="AC1136" s="26"/>
      <c r="AD1136" s="28"/>
      <c r="AE1136" s="28"/>
      <c r="AF1136" s="26"/>
      <c r="AG1136" s="26">
        <f>AF1136+P1136</f>
        <v>652560</v>
      </c>
      <c r="AH1136" s="26">
        <f>AG1136</f>
        <v>652560</v>
      </c>
      <c r="AI1136" s="26">
        <v>0</v>
      </c>
      <c r="AJ1136" s="26">
        <f>IF((AI1136-AH1136) &gt; 1,0,IF((AI1136-AH1136)&lt;0,AH1136-AI1136,AI1136-AH1136))</f>
        <v>652560</v>
      </c>
      <c r="AK1136" s="26">
        <v>0.01</v>
      </c>
      <c r="AL1136" s="26">
        <f>AJ1136*(AK1136/100)</f>
        <v>65.256</v>
      </c>
    </row>
    <row r="1137" spans="1:38" x14ac:dyDescent="0.35">
      <c r="A1137" s="23"/>
      <c r="B1137" s="24"/>
      <c r="C1137" s="23"/>
      <c r="D1137" s="23"/>
      <c r="E1137" s="23">
        <v>586</v>
      </c>
      <c r="F1137" s="23" t="s">
        <v>3941</v>
      </c>
      <c r="G1137" s="24" t="s">
        <v>3942</v>
      </c>
      <c r="H1137" s="23" t="s">
        <v>103</v>
      </c>
      <c r="I1137" s="23" t="s">
        <v>3943</v>
      </c>
      <c r="J1137" s="23">
        <v>4</v>
      </c>
      <c r="K1137" s="23">
        <v>1</v>
      </c>
      <c r="L1137" s="23">
        <v>97</v>
      </c>
      <c r="M1137" s="23" t="s">
        <v>58</v>
      </c>
      <c r="N1137" s="25">
        <f>((J1137*400)+(K1137*100))+L1137</f>
        <v>1797</v>
      </c>
      <c r="O1137" s="26">
        <v>180</v>
      </c>
      <c r="P1137" s="26">
        <f>N1137*O1137</f>
        <v>323460</v>
      </c>
      <c r="Q1137" s="23"/>
      <c r="R1137" s="23"/>
      <c r="S1137" s="27"/>
      <c r="T1137" s="23"/>
      <c r="U1137" s="23"/>
      <c r="V1137" s="24"/>
      <c r="W1137" s="23"/>
      <c r="X1137" s="23"/>
      <c r="Y1137" s="23"/>
      <c r="Z1137" s="23"/>
      <c r="AA1137" s="28"/>
      <c r="AB1137" s="26"/>
      <c r="AC1137" s="26"/>
      <c r="AD1137" s="28"/>
      <c r="AE1137" s="28"/>
      <c r="AF1137" s="26"/>
      <c r="AG1137" s="26">
        <f>AF1137+P1137</f>
        <v>323460</v>
      </c>
      <c r="AH1137" s="26">
        <f>AG1137</f>
        <v>323460</v>
      </c>
      <c r="AI1137" s="26">
        <v>0</v>
      </c>
      <c r="AJ1137" s="26">
        <f>IF((AI1137-AH1137) &gt; 1,0,IF((AI1137-AH1137)&lt;0,AH1137-AI1137,AI1137-AH1137))</f>
        <v>323460</v>
      </c>
      <c r="AK1137" s="26">
        <v>0.01</v>
      </c>
      <c r="AL1137" s="26">
        <f>AJ1137*(AK1137/100)</f>
        <v>32.346000000000004</v>
      </c>
    </row>
    <row r="1138" spans="1:38" x14ac:dyDescent="0.35">
      <c r="A1138" s="23"/>
      <c r="B1138" s="24"/>
      <c r="C1138" s="23"/>
      <c r="D1138" s="23"/>
      <c r="E1138" s="23"/>
      <c r="F1138" s="23"/>
      <c r="G1138" s="24"/>
      <c r="H1138" s="23"/>
      <c r="I1138" s="23"/>
      <c r="J1138" s="23"/>
      <c r="K1138" s="23"/>
      <c r="L1138" s="23"/>
      <c r="M1138" s="23"/>
      <c r="N1138" s="25"/>
      <c r="O1138" s="26"/>
      <c r="P1138" s="26"/>
      <c r="Q1138" s="23"/>
      <c r="R1138" s="23"/>
      <c r="S1138" s="27"/>
      <c r="T1138" s="23"/>
      <c r="U1138" s="23"/>
      <c r="V1138" s="24"/>
      <c r="W1138" s="23"/>
      <c r="X1138" s="23"/>
      <c r="Y1138" s="23"/>
      <c r="Z1138" s="23"/>
      <c r="AA1138" s="28"/>
      <c r="AB1138" s="26"/>
      <c r="AC1138" s="26"/>
      <c r="AD1138" s="28"/>
      <c r="AE1138" s="28"/>
      <c r="AF1138" s="26"/>
      <c r="AG1138" s="26" t="s">
        <v>50</v>
      </c>
      <c r="AH1138" s="26">
        <f>SUM(AH1136:AH1137)</f>
        <v>976020</v>
      </c>
      <c r="AI1138" s="26"/>
      <c r="AJ1138" s="26">
        <f>SUM(AJ1136:AJ1137)</f>
        <v>976020</v>
      </c>
      <c r="AK1138" s="26"/>
      <c r="AL1138" s="26">
        <f>SUM(AL1136:AL1137)</f>
        <v>97.602000000000004</v>
      </c>
    </row>
    <row r="1139" spans="1:38" x14ac:dyDescent="0.35">
      <c r="A1139" s="23" t="s">
        <v>3944</v>
      </c>
      <c r="B1139" s="24" t="s">
        <v>3945</v>
      </c>
      <c r="C1139" s="23" t="s">
        <v>3946</v>
      </c>
      <c r="D1139" s="23" t="s">
        <v>3947</v>
      </c>
      <c r="E1139" s="23">
        <v>587</v>
      </c>
      <c r="F1139" s="23" t="s">
        <v>3948</v>
      </c>
      <c r="G1139" s="24" t="s">
        <v>3949</v>
      </c>
      <c r="H1139" s="23" t="s">
        <v>42</v>
      </c>
      <c r="I1139" s="23" t="s">
        <v>3950</v>
      </c>
      <c r="J1139" s="23">
        <v>0</v>
      </c>
      <c r="K1139" s="23">
        <v>1</v>
      </c>
      <c r="L1139" s="23">
        <v>24</v>
      </c>
      <c r="M1139" s="23" t="s">
        <v>58</v>
      </c>
      <c r="N1139" s="25">
        <f>((J1139*400)+(K1139*100))+L1139</f>
        <v>124</v>
      </c>
      <c r="O1139" s="26">
        <v>500</v>
      </c>
      <c r="P1139" s="26">
        <f>N1139*O1139</f>
        <v>62000</v>
      </c>
      <c r="Q1139" s="23"/>
      <c r="R1139" s="23"/>
      <c r="S1139" s="27"/>
      <c r="T1139" s="23"/>
      <c r="U1139" s="23"/>
      <c r="V1139" s="24"/>
      <c r="W1139" s="23"/>
      <c r="X1139" s="23"/>
      <c r="Y1139" s="23"/>
      <c r="Z1139" s="23"/>
      <c r="AA1139" s="28"/>
      <c r="AB1139" s="26"/>
      <c r="AC1139" s="26"/>
      <c r="AD1139" s="28"/>
      <c r="AE1139" s="28"/>
      <c r="AF1139" s="26"/>
      <c r="AG1139" s="26">
        <f>AF1139+P1139</f>
        <v>62000</v>
      </c>
      <c r="AH1139" s="26">
        <f>AG1139</f>
        <v>62000</v>
      </c>
      <c r="AI1139" s="26">
        <v>50000000</v>
      </c>
      <c r="AJ1139" s="26">
        <f>IF((AI1139-AH1139) &gt; 1,0,IF((AI1139-AH1139)&lt;0,AH1139-AI1139,AI1139-AH1139))</f>
        <v>0</v>
      </c>
      <c r="AK1139" s="26">
        <v>0.01</v>
      </c>
      <c r="AL1139" s="26">
        <f>AJ1139*(AK1139/100)</f>
        <v>0</v>
      </c>
    </row>
    <row r="1140" spans="1:38" x14ac:dyDescent="0.35">
      <c r="A1140" s="23"/>
      <c r="B1140" s="24"/>
      <c r="C1140" s="23"/>
      <c r="D1140" s="23"/>
      <c r="E1140" s="23"/>
      <c r="F1140" s="23"/>
      <c r="G1140" s="24"/>
      <c r="H1140" s="23"/>
      <c r="I1140" s="23"/>
      <c r="J1140" s="23"/>
      <c r="K1140" s="23"/>
      <c r="L1140" s="23"/>
      <c r="M1140" s="23"/>
      <c r="N1140" s="25"/>
      <c r="O1140" s="26"/>
      <c r="P1140" s="26"/>
      <c r="Q1140" s="23"/>
      <c r="R1140" s="23"/>
      <c r="S1140" s="27"/>
      <c r="T1140" s="23"/>
      <c r="U1140" s="23"/>
      <c r="V1140" s="24"/>
      <c r="W1140" s="23"/>
      <c r="X1140" s="23"/>
      <c r="Y1140" s="23"/>
      <c r="Z1140" s="23"/>
      <c r="AA1140" s="28"/>
      <c r="AB1140" s="26"/>
      <c r="AC1140" s="26"/>
      <c r="AD1140" s="28"/>
      <c r="AE1140" s="28"/>
      <c r="AF1140" s="26"/>
      <c r="AG1140" s="26" t="s">
        <v>50</v>
      </c>
      <c r="AH1140" s="26">
        <f>AH1139</f>
        <v>62000</v>
      </c>
      <c r="AI1140" s="26"/>
      <c r="AJ1140" s="26">
        <f>AJ1139</f>
        <v>0</v>
      </c>
      <c r="AK1140" s="26"/>
      <c r="AL1140" s="26">
        <f>AL1139</f>
        <v>0</v>
      </c>
    </row>
    <row r="1141" spans="1:38" x14ac:dyDescent="0.35">
      <c r="A1141" s="23" t="s">
        <v>3951</v>
      </c>
      <c r="B1141" s="24"/>
      <c r="C1141" s="23" t="s">
        <v>3952</v>
      </c>
      <c r="D1141" s="23" t="s">
        <v>3953</v>
      </c>
      <c r="E1141" s="23">
        <v>588</v>
      </c>
      <c r="F1141" s="23" t="s">
        <v>3954</v>
      </c>
      <c r="G1141" s="24" t="s">
        <v>3955</v>
      </c>
      <c r="H1141" s="23" t="s">
        <v>42</v>
      </c>
      <c r="I1141" s="23" t="s">
        <v>3956</v>
      </c>
      <c r="J1141" s="23">
        <v>3</v>
      </c>
      <c r="K1141" s="23">
        <v>1</v>
      </c>
      <c r="L1141" s="23">
        <v>33</v>
      </c>
      <c r="M1141" s="23" t="s">
        <v>58</v>
      </c>
      <c r="N1141" s="25">
        <f>((J1141*400)+(K1141*100))+L1141</f>
        <v>1333</v>
      </c>
      <c r="O1141" s="26">
        <v>440</v>
      </c>
      <c r="P1141" s="26">
        <f>N1141*O1141</f>
        <v>586520</v>
      </c>
      <c r="Q1141" s="23"/>
      <c r="R1141" s="23"/>
      <c r="S1141" s="27"/>
      <c r="T1141" s="23"/>
      <c r="U1141" s="23"/>
      <c r="V1141" s="24"/>
      <c r="W1141" s="23"/>
      <c r="X1141" s="23"/>
      <c r="Y1141" s="23"/>
      <c r="Z1141" s="23"/>
      <c r="AA1141" s="28"/>
      <c r="AB1141" s="26"/>
      <c r="AC1141" s="26"/>
      <c r="AD1141" s="28"/>
      <c r="AE1141" s="28"/>
      <c r="AF1141" s="26"/>
      <c r="AG1141" s="26">
        <f>AF1141+P1141</f>
        <v>586520</v>
      </c>
      <c r="AH1141" s="26">
        <f>AG1141</f>
        <v>586520</v>
      </c>
      <c r="AI1141" s="26">
        <v>50000000</v>
      </c>
      <c r="AJ1141" s="26">
        <f>IF((AI1141-AH1141) &gt; 1,0,IF((AI1141-AH1141)&lt;0,AH1141-AI1141,AI1141-AH1141))</f>
        <v>0</v>
      </c>
      <c r="AK1141" s="26">
        <v>0.01</v>
      </c>
      <c r="AL1141" s="26">
        <f>AJ1141*(AK1141/100)</f>
        <v>0</v>
      </c>
    </row>
    <row r="1142" spans="1:38" x14ac:dyDescent="0.35">
      <c r="A1142" s="23"/>
      <c r="B1142" s="24"/>
      <c r="C1142" s="23"/>
      <c r="D1142" s="23"/>
      <c r="E1142" s="23">
        <v>589</v>
      </c>
      <c r="F1142" s="23" t="s">
        <v>3957</v>
      </c>
      <c r="G1142" s="24" t="s">
        <v>3958</v>
      </c>
      <c r="H1142" s="23" t="s">
        <v>42</v>
      </c>
      <c r="I1142" s="23" t="s">
        <v>3959</v>
      </c>
      <c r="J1142" s="23">
        <v>1</v>
      </c>
      <c r="K1142" s="23">
        <v>2</v>
      </c>
      <c r="L1142" s="23">
        <v>23.6</v>
      </c>
      <c r="M1142" s="23" t="s">
        <v>58</v>
      </c>
      <c r="N1142" s="25">
        <f>((J1142*400)+(K1142*100))+L1142</f>
        <v>623.6</v>
      </c>
      <c r="O1142" s="26">
        <v>1750</v>
      </c>
      <c r="P1142" s="26">
        <f>N1142*O1142</f>
        <v>1091300</v>
      </c>
      <c r="Q1142" s="23"/>
      <c r="R1142" s="23"/>
      <c r="S1142" s="27"/>
      <c r="T1142" s="23"/>
      <c r="U1142" s="23"/>
      <c r="V1142" s="24"/>
      <c r="W1142" s="23"/>
      <c r="X1142" s="23"/>
      <c r="Y1142" s="23"/>
      <c r="Z1142" s="23"/>
      <c r="AA1142" s="28"/>
      <c r="AB1142" s="26"/>
      <c r="AC1142" s="26"/>
      <c r="AD1142" s="28"/>
      <c r="AE1142" s="28"/>
      <c r="AF1142" s="26"/>
      <c r="AG1142" s="26">
        <f>AF1142+P1142</f>
        <v>1091300</v>
      </c>
      <c r="AH1142" s="26">
        <f>AG1142</f>
        <v>1091300</v>
      </c>
      <c r="AI1142" s="26">
        <v>50000000</v>
      </c>
      <c r="AJ1142" s="26">
        <f>IF((AI1142-AH1142) &gt; 1,0,IF((AI1142-AH1142)&lt;0,AH1142-AI1142,AI1142-AH1142))</f>
        <v>0</v>
      </c>
      <c r="AK1142" s="26">
        <v>0.01</v>
      </c>
      <c r="AL1142" s="26">
        <f>AJ1142*(AK1142/100)</f>
        <v>0</v>
      </c>
    </row>
    <row r="1143" spans="1:38" x14ac:dyDescent="0.35">
      <c r="A1143" s="23"/>
      <c r="B1143" s="24"/>
      <c r="C1143" s="23"/>
      <c r="D1143" s="23"/>
      <c r="E1143" s="23">
        <v>590</v>
      </c>
      <c r="F1143" s="23" t="s">
        <v>3960</v>
      </c>
      <c r="G1143" s="24" t="s">
        <v>3961</v>
      </c>
      <c r="H1143" s="23" t="s">
        <v>42</v>
      </c>
      <c r="I1143" s="23" t="s">
        <v>3962</v>
      </c>
      <c r="J1143" s="23">
        <v>1</v>
      </c>
      <c r="K1143" s="23">
        <v>3</v>
      </c>
      <c r="L1143" s="23">
        <v>46</v>
      </c>
      <c r="M1143" s="23" t="s">
        <v>58</v>
      </c>
      <c r="N1143" s="25">
        <f>((J1143*400)+(K1143*100))+L1143</f>
        <v>746</v>
      </c>
      <c r="O1143" s="26">
        <v>380</v>
      </c>
      <c r="P1143" s="26">
        <f>N1143*O1143</f>
        <v>283480</v>
      </c>
      <c r="Q1143" s="23"/>
      <c r="R1143" s="23"/>
      <c r="S1143" s="27"/>
      <c r="T1143" s="23"/>
      <c r="U1143" s="23"/>
      <c r="V1143" s="24"/>
      <c r="W1143" s="23"/>
      <c r="X1143" s="23"/>
      <c r="Y1143" s="23"/>
      <c r="Z1143" s="23"/>
      <c r="AA1143" s="28"/>
      <c r="AB1143" s="26"/>
      <c r="AC1143" s="26"/>
      <c r="AD1143" s="28"/>
      <c r="AE1143" s="28"/>
      <c r="AF1143" s="26"/>
      <c r="AG1143" s="26">
        <f>AF1143+P1143</f>
        <v>283480</v>
      </c>
      <c r="AH1143" s="26">
        <f>AG1143</f>
        <v>283480</v>
      </c>
      <c r="AI1143" s="26">
        <v>50000000</v>
      </c>
      <c r="AJ1143" s="26">
        <f>IF((AI1143-AH1143) &gt; 1,0,IF((AI1143-AH1143)&lt;0,AH1143-AI1143,AI1143-AH1143))</f>
        <v>0</v>
      </c>
      <c r="AK1143" s="26">
        <v>0.01</v>
      </c>
      <c r="AL1143" s="26">
        <f>AJ1143*(AK1143/100)</f>
        <v>0</v>
      </c>
    </row>
    <row r="1144" spans="1:38" x14ac:dyDescent="0.35">
      <c r="A1144" s="23"/>
      <c r="B1144" s="24"/>
      <c r="C1144" s="23"/>
      <c r="D1144" s="23"/>
      <c r="E1144" s="23"/>
      <c r="F1144" s="23"/>
      <c r="G1144" s="24"/>
      <c r="H1144" s="23"/>
      <c r="I1144" s="23"/>
      <c r="J1144" s="23"/>
      <c r="K1144" s="23"/>
      <c r="L1144" s="23"/>
      <c r="M1144" s="23"/>
      <c r="N1144" s="25"/>
      <c r="O1144" s="26"/>
      <c r="P1144" s="26"/>
      <c r="Q1144" s="23"/>
      <c r="R1144" s="23"/>
      <c r="S1144" s="27"/>
      <c r="T1144" s="23"/>
      <c r="U1144" s="23"/>
      <c r="V1144" s="24"/>
      <c r="W1144" s="23"/>
      <c r="X1144" s="23"/>
      <c r="Y1144" s="23"/>
      <c r="Z1144" s="23"/>
      <c r="AA1144" s="28"/>
      <c r="AB1144" s="26"/>
      <c r="AC1144" s="26"/>
      <c r="AD1144" s="28"/>
      <c r="AE1144" s="28"/>
      <c r="AF1144" s="26"/>
      <c r="AG1144" s="26" t="s">
        <v>50</v>
      </c>
      <c r="AH1144" s="26">
        <f>SUM(AH1141:AH1143)</f>
        <v>1961300</v>
      </c>
      <c r="AI1144" s="26"/>
      <c r="AJ1144" s="26">
        <f>SUM(AJ1141:AJ1143)</f>
        <v>0</v>
      </c>
      <c r="AK1144" s="26"/>
      <c r="AL1144" s="26">
        <f>SUM(AL1141:AL1143)</f>
        <v>0</v>
      </c>
    </row>
    <row r="1145" spans="1:38" x14ac:dyDescent="0.35">
      <c r="A1145" s="23" t="s">
        <v>3963</v>
      </c>
      <c r="B1145" s="24" t="s">
        <v>3964</v>
      </c>
      <c r="C1145" s="23" t="s">
        <v>3965</v>
      </c>
      <c r="D1145" s="23" t="s">
        <v>3966</v>
      </c>
      <c r="E1145" s="23">
        <v>591</v>
      </c>
      <c r="F1145" s="23" t="s">
        <v>3967</v>
      </c>
      <c r="G1145" s="24" t="s">
        <v>3968</v>
      </c>
      <c r="H1145" s="23" t="s">
        <v>42</v>
      </c>
      <c r="I1145" s="23" t="s">
        <v>3969</v>
      </c>
      <c r="J1145" s="23">
        <v>1</v>
      </c>
      <c r="K1145" s="23">
        <v>3</v>
      </c>
      <c r="L1145" s="23">
        <v>77</v>
      </c>
      <c r="M1145" s="23" t="s">
        <v>44</v>
      </c>
      <c r="N1145" s="25">
        <f>((J1145*400)+(K1145*100))+L1145</f>
        <v>777</v>
      </c>
      <c r="O1145" s="26">
        <v>1250</v>
      </c>
      <c r="P1145" s="26">
        <f>N1145*O1145</f>
        <v>971250</v>
      </c>
      <c r="Q1145" s="23">
        <v>1</v>
      </c>
      <c r="R1145" s="23" t="s">
        <v>3963</v>
      </c>
      <c r="S1145" s="27" t="s">
        <v>3964</v>
      </c>
      <c r="T1145" s="23" t="s">
        <v>3965</v>
      </c>
      <c r="U1145" s="23" t="s">
        <v>3970</v>
      </c>
      <c r="V1145" s="24" t="s">
        <v>3971</v>
      </c>
      <c r="W1145" s="23" t="s">
        <v>47</v>
      </c>
      <c r="X1145" s="23" t="s">
        <v>48</v>
      </c>
      <c r="Y1145" s="23" t="s">
        <v>49</v>
      </c>
      <c r="Z1145" s="23">
        <v>96</v>
      </c>
      <c r="AA1145" s="28">
        <v>100</v>
      </c>
      <c r="AB1145" s="26">
        <v>6550</v>
      </c>
      <c r="AC1145" s="26">
        <f>Z1145*AB1145</f>
        <v>628800</v>
      </c>
      <c r="AD1145" s="28">
        <v>3</v>
      </c>
      <c r="AE1145" s="28">
        <v>3</v>
      </c>
      <c r="AF1145" s="26">
        <f>(AC1145*(100-AE1145))/100</f>
        <v>609936</v>
      </c>
      <c r="AG1145" s="26">
        <f>P1145+AF1145</f>
        <v>1581186</v>
      </c>
      <c r="AH1145" s="26">
        <f>(AG1145*AA1145)/100</f>
        <v>1581186</v>
      </c>
      <c r="AI1145" s="26">
        <v>50000000</v>
      </c>
      <c r="AJ1145" s="26">
        <f>IF((AI1145-AH1145) &gt; 1,0,IF((AI1145-AH1145)&lt;0,AH1145-AI1145,AI1145-AH1145))</f>
        <v>0</v>
      </c>
      <c r="AK1145" s="26">
        <v>0.02</v>
      </c>
      <c r="AL1145" s="26">
        <f>ROUND(AJ1145*(AK1145/100),2)</f>
        <v>0</v>
      </c>
    </row>
    <row r="1146" spans="1:38" x14ac:dyDescent="0.35">
      <c r="A1146" s="23"/>
      <c r="B1146" s="24"/>
      <c r="C1146" s="23"/>
      <c r="D1146" s="23"/>
      <c r="E1146" s="23"/>
      <c r="F1146" s="23"/>
      <c r="G1146" s="24"/>
      <c r="H1146" s="23"/>
      <c r="I1146" s="23"/>
      <c r="J1146" s="23"/>
      <c r="K1146" s="23"/>
      <c r="L1146" s="23"/>
      <c r="M1146" s="23"/>
      <c r="N1146" s="25"/>
      <c r="O1146" s="26"/>
      <c r="P1146" s="26"/>
      <c r="Q1146" s="23"/>
      <c r="R1146" s="23"/>
      <c r="S1146" s="27"/>
      <c r="T1146" s="23"/>
      <c r="U1146" s="23"/>
      <c r="V1146" s="24"/>
      <c r="W1146" s="23"/>
      <c r="X1146" s="23"/>
      <c r="Y1146" s="23"/>
      <c r="Z1146" s="23"/>
      <c r="AA1146" s="28"/>
      <c r="AB1146" s="26"/>
      <c r="AC1146" s="26"/>
      <c r="AD1146" s="28"/>
      <c r="AE1146" s="28"/>
      <c r="AF1146" s="26"/>
      <c r="AG1146" s="26" t="s">
        <v>50</v>
      </c>
      <c r="AH1146" s="26">
        <f>AH1145</f>
        <v>1581186</v>
      </c>
      <c r="AI1146" s="26"/>
      <c r="AJ1146" s="26">
        <f>AJ1145</f>
        <v>0</v>
      </c>
      <c r="AK1146" s="26"/>
      <c r="AL1146" s="26">
        <f>AL1145</f>
        <v>0</v>
      </c>
    </row>
    <row r="1147" spans="1:38" x14ac:dyDescent="0.35">
      <c r="A1147" s="23" t="s">
        <v>3972</v>
      </c>
      <c r="B1147" s="24"/>
      <c r="C1147" s="23" t="s">
        <v>3973</v>
      </c>
      <c r="D1147" s="23" t="s">
        <v>3974</v>
      </c>
      <c r="E1147" s="23">
        <v>592</v>
      </c>
      <c r="F1147" s="23" t="s">
        <v>3975</v>
      </c>
      <c r="G1147" s="24" t="s">
        <v>3976</v>
      </c>
      <c r="H1147" s="23" t="s">
        <v>103</v>
      </c>
      <c r="I1147" s="23" t="s">
        <v>3977</v>
      </c>
      <c r="J1147" s="23">
        <v>0</v>
      </c>
      <c r="K1147" s="23">
        <v>0</v>
      </c>
      <c r="L1147" s="23">
        <v>94</v>
      </c>
      <c r="M1147" s="23" t="s">
        <v>58</v>
      </c>
      <c r="N1147" s="25">
        <f>((J1147*400)+(K1147*100))+L1147</f>
        <v>94</v>
      </c>
      <c r="O1147" s="26">
        <v>1750</v>
      </c>
      <c r="P1147" s="26">
        <f>N1147*O1147</f>
        <v>164500</v>
      </c>
      <c r="Q1147" s="23"/>
      <c r="R1147" s="23"/>
      <c r="S1147" s="27"/>
      <c r="T1147" s="23"/>
      <c r="U1147" s="23"/>
      <c r="V1147" s="24"/>
      <c r="W1147" s="23"/>
      <c r="X1147" s="23"/>
      <c r="Y1147" s="23"/>
      <c r="Z1147" s="23"/>
      <c r="AA1147" s="28"/>
      <c r="AB1147" s="26"/>
      <c r="AC1147" s="26"/>
      <c r="AD1147" s="28"/>
      <c r="AE1147" s="28"/>
      <c r="AF1147" s="26"/>
      <c r="AG1147" s="26">
        <f>AF1147+P1147</f>
        <v>164500</v>
      </c>
      <c r="AH1147" s="26">
        <f>AG1147</f>
        <v>164500</v>
      </c>
      <c r="AI1147" s="26">
        <v>0</v>
      </c>
      <c r="AJ1147" s="26">
        <f>IF((AI1147-AH1147) &gt; 1,0,IF((AI1147-AH1147)&lt;0,AH1147-AI1147,AI1147-AH1147))</f>
        <v>164500</v>
      </c>
      <c r="AK1147" s="26">
        <v>0.01</v>
      </c>
      <c r="AL1147" s="26">
        <f>AJ1147*(AK1147/100)</f>
        <v>16.45</v>
      </c>
    </row>
    <row r="1148" spans="1:38" x14ac:dyDescent="0.35">
      <c r="A1148" s="23"/>
      <c r="B1148" s="24"/>
      <c r="C1148" s="23"/>
      <c r="D1148" s="23"/>
      <c r="E1148" s="23"/>
      <c r="F1148" s="23"/>
      <c r="G1148" s="24"/>
      <c r="H1148" s="23"/>
      <c r="I1148" s="23"/>
      <c r="J1148" s="23"/>
      <c r="K1148" s="23"/>
      <c r="L1148" s="23"/>
      <c r="M1148" s="23"/>
      <c r="N1148" s="25"/>
      <c r="O1148" s="26"/>
      <c r="P1148" s="26"/>
      <c r="Q1148" s="23"/>
      <c r="R1148" s="23"/>
      <c r="S1148" s="27"/>
      <c r="T1148" s="23"/>
      <c r="U1148" s="23"/>
      <c r="V1148" s="24"/>
      <c r="W1148" s="23"/>
      <c r="X1148" s="23"/>
      <c r="Y1148" s="23"/>
      <c r="Z1148" s="23"/>
      <c r="AA1148" s="28"/>
      <c r="AB1148" s="26"/>
      <c r="AC1148" s="26"/>
      <c r="AD1148" s="28"/>
      <c r="AE1148" s="28"/>
      <c r="AF1148" s="26"/>
      <c r="AG1148" s="26" t="s">
        <v>50</v>
      </c>
      <c r="AH1148" s="26">
        <f>AH1147</f>
        <v>164500</v>
      </c>
      <c r="AI1148" s="26"/>
      <c r="AJ1148" s="26">
        <f>AJ1147</f>
        <v>164500</v>
      </c>
      <c r="AK1148" s="26"/>
      <c r="AL1148" s="26">
        <f>AL1147</f>
        <v>16.45</v>
      </c>
    </row>
    <row r="1149" spans="1:38" x14ac:dyDescent="0.35">
      <c r="A1149" s="23" t="s">
        <v>3978</v>
      </c>
      <c r="B1149" s="24"/>
      <c r="C1149" s="23" t="s">
        <v>3979</v>
      </c>
      <c r="D1149" s="23" t="s">
        <v>1397</v>
      </c>
      <c r="E1149" s="23">
        <v>593</v>
      </c>
      <c r="F1149" s="23" t="s">
        <v>3980</v>
      </c>
      <c r="G1149" s="24" t="s">
        <v>3981</v>
      </c>
      <c r="H1149" s="23" t="s">
        <v>42</v>
      </c>
      <c r="I1149" s="23" t="s">
        <v>3982</v>
      </c>
      <c r="J1149" s="23">
        <v>0</v>
      </c>
      <c r="K1149" s="23">
        <v>0</v>
      </c>
      <c r="L1149" s="23">
        <v>63</v>
      </c>
      <c r="M1149" s="23" t="s">
        <v>44</v>
      </c>
      <c r="N1149" s="25">
        <f>((J1149*400)+(K1149*100))+L1149</f>
        <v>63</v>
      </c>
      <c r="O1149" s="26">
        <v>500</v>
      </c>
      <c r="P1149" s="26">
        <f>N1149*O1149</f>
        <v>31500</v>
      </c>
      <c r="Q1149" s="23">
        <v>1</v>
      </c>
      <c r="R1149" s="23" t="s">
        <v>3978</v>
      </c>
      <c r="S1149" s="27"/>
      <c r="T1149" s="23" t="s">
        <v>3979</v>
      </c>
      <c r="U1149" s="23" t="s">
        <v>3983</v>
      </c>
      <c r="V1149" s="24" t="s">
        <v>3984</v>
      </c>
      <c r="W1149" s="23" t="s">
        <v>47</v>
      </c>
      <c r="X1149" s="23" t="s">
        <v>48</v>
      </c>
      <c r="Y1149" s="23" t="s">
        <v>49</v>
      </c>
      <c r="Z1149" s="23">
        <v>81</v>
      </c>
      <c r="AA1149" s="28">
        <v>100</v>
      </c>
      <c r="AB1149" s="26">
        <v>6550</v>
      </c>
      <c r="AC1149" s="26">
        <f>Z1149*AB1149</f>
        <v>530550</v>
      </c>
      <c r="AD1149" s="28">
        <v>7</v>
      </c>
      <c r="AE1149" s="28">
        <v>7</v>
      </c>
      <c r="AF1149" s="26">
        <f>(AC1149*(100-AE1149))/100</f>
        <v>493411.5</v>
      </c>
      <c r="AG1149" s="26">
        <f>P1149+AF1149</f>
        <v>524911.5</v>
      </c>
      <c r="AH1149" s="26">
        <f>(AG1149*AA1149)/100</f>
        <v>524911.5</v>
      </c>
      <c r="AI1149" s="26">
        <v>50000000</v>
      </c>
      <c r="AJ1149" s="26">
        <f>IF((AI1149-AH1149) &gt; 1,0,IF((AI1149-AH1149)&lt;0,AH1149-AI1149,AI1149-AH1149))</f>
        <v>0</v>
      </c>
      <c r="AK1149" s="26">
        <v>0.02</v>
      </c>
      <c r="AL1149" s="26">
        <f>ROUND(AJ1149*(AK1149/100),2)</f>
        <v>0</v>
      </c>
    </row>
    <row r="1150" spans="1:38" x14ac:dyDescent="0.35">
      <c r="A1150" s="23"/>
      <c r="B1150" s="24"/>
      <c r="C1150" s="23"/>
      <c r="D1150" s="23"/>
      <c r="E1150" s="23"/>
      <c r="F1150" s="23"/>
      <c r="G1150" s="24"/>
      <c r="H1150" s="23"/>
      <c r="I1150" s="23"/>
      <c r="J1150" s="23"/>
      <c r="K1150" s="23"/>
      <c r="L1150" s="23"/>
      <c r="M1150" s="23"/>
      <c r="N1150" s="25"/>
      <c r="O1150" s="26"/>
      <c r="P1150" s="26"/>
      <c r="Q1150" s="23"/>
      <c r="R1150" s="23"/>
      <c r="S1150" s="27"/>
      <c r="T1150" s="23"/>
      <c r="U1150" s="23"/>
      <c r="V1150" s="24"/>
      <c r="W1150" s="23"/>
      <c r="X1150" s="23"/>
      <c r="Y1150" s="23"/>
      <c r="Z1150" s="23"/>
      <c r="AA1150" s="28"/>
      <c r="AB1150" s="26"/>
      <c r="AC1150" s="26"/>
      <c r="AD1150" s="28"/>
      <c r="AE1150" s="28"/>
      <c r="AF1150" s="26"/>
      <c r="AG1150" s="26" t="s">
        <v>50</v>
      </c>
      <c r="AH1150" s="26">
        <f>AH1149</f>
        <v>524911.5</v>
      </c>
      <c r="AI1150" s="26"/>
      <c r="AJ1150" s="26">
        <f>AJ1149</f>
        <v>0</v>
      </c>
      <c r="AK1150" s="26"/>
      <c r="AL1150" s="26">
        <f>AL1149</f>
        <v>0</v>
      </c>
    </row>
    <row r="1151" spans="1:38" x14ac:dyDescent="0.35">
      <c r="A1151" s="23" t="s">
        <v>3985</v>
      </c>
      <c r="B1151" s="24" t="s">
        <v>3986</v>
      </c>
      <c r="C1151" s="23" t="s">
        <v>3987</v>
      </c>
      <c r="D1151" s="23" t="s">
        <v>3988</v>
      </c>
      <c r="E1151" s="23">
        <v>594</v>
      </c>
      <c r="F1151" s="23" t="s">
        <v>3989</v>
      </c>
      <c r="G1151" s="24" t="s">
        <v>3990</v>
      </c>
      <c r="H1151" s="23" t="s">
        <v>42</v>
      </c>
      <c r="I1151" s="23" t="s">
        <v>3991</v>
      </c>
      <c r="J1151" s="23">
        <v>1</v>
      </c>
      <c r="K1151" s="23">
        <v>3</v>
      </c>
      <c r="L1151" s="23">
        <v>61</v>
      </c>
      <c r="M1151" s="23" t="s">
        <v>44</v>
      </c>
      <c r="N1151" s="25">
        <f>((J1151*400)+(K1151*100))+L1151</f>
        <v>761</v>
      </c>
      <c r="O1151" s="26">
        <v>440</v>
      </c>
      <c r="P1151" s="26">
        <f>N1151*O1151</f>
        <v>334840</v>
      </c>
      <c r="Q1151" s="23">
        <v>1</v>
      </c>
      <c r="R1151" s="23" t="s">
        <v>3985</v>
      </c>
      <c r="S1151" s="27" t="s">
        <v>3986</v>
      </c>
      <c r="T1151" s="23" t="s">
        <v>3987</v>
      </c>
      <c r="U1151" s="23" t="s">
        <v>3992</v>
      </c>
      <c r="V1151" s="24" t="s">
        <v>3993</v>
      </c>
      <c r="W1151" s="23" t="s">
        <v>47</v>
      </c>
      <c r="X1151" s="23" t="s">
        <v>206</v>
      </c>
      <c r="Y1151" s="23" t="s">
        <v>49</v>
      </c>
      <c r="Z1151" s="23">
        <v>81</v>
      </c>
      <c r="AA1151" s="28">
        <v>100</v>
      </c>
      <c r="AB1151" s="26">
        <v>6550</v>
      </c>
      <c r="AC1151" s="26">
        <f>Z1151*AB1151</f>
        <v>530550</v>
      </c>
      <c r="AD1151" s="28">
        <v>7</v>
      </c>
      <c r="AE1151" s="28">
        <v>18</v>
      </c>
      <c r="AF1151" s="26">
        <f>(AC1151*(100-AE1151))/100</f>
        <v>435051</v>
      </c>
      <c r="AG1151" s="26">
        <f>P1151+AF1151</f>
        <v>769891</v>
      </c>
      <c r="AH1151" s="26">
        <f>(AG1151*AA1151)/100</f>
        <v>769891</v>
      </c>
      <c r="AI1151" s="26">
        <v>50000000</v>
      </c>
      <c r="AJ1151" s="26">
        <f>IF((AI1151-AH1151) &gt; 1,0,IF((AI1151-AH1151)&lt;0,AH1151-AI1151,AI1151-AH1151))</f>
        <v>0</v>
      </c>
      <c r="AK1151" s="26">
        <v>0.02</v>
      </c>
      <c r="AL1151" s="26">
        <f>ROUND(AJ1151*(AK1151/100),2)</f>
        <v>0</v>
      </c>
    </row>
    <row r="1152" spans="1:38" x14ac:dyDescent="0.35">
      <c r="A1152" s="23"/>
      <c r="B1152" s="24"/>
      <c r="C1152" s="23"/>
      <c r="D1152" s="23"/>
      <c r="E1152" s="23">
        <v>595</v>
      </c>
      <c r="F1152" s="23" t="s">
        <v>3994</v>
      </c>
      <c r="G1152" s="24" t="s">
        <v>3995</v>
      </c>
      <c r="H1152" s="23" t="s">
        <v>250</v>
      </c>
      <c r="I1152" s="23"/>
      <c r="J1152" s="23">
        <v>0</v>
      </c>
      <c r="K1152" s="23">
        <v>0</v>
      </c>
      <c r="L1152" s="23">
        <v>3.75</v>
      </c>
      <c r="M1152" s="23" t="s">
        <v>250</v>
      </c>
      <c r="N1152" s="25">
        <f>((J1152*400)+(K1152*100))+L1152</f>
        <v>3.75</v>
      </c>
      <c r="O1152" s="26">
        <v>1300</v>
      </c>
      <c r="P1152" s="26">
        <f>N1152*O1152</f>
        <v>4875</v>
      </c>
      <c r="Q1152" s="23">
        <v>1</v>
      </c>
      <c r="R1152" s="23" t="s">
        <v>3985</v>
      </c>
      <c r="S1152" s="27" t="s">
        <v>3986</v>
      </c>
      <c r="T1152" s="23" t="s">
        <v>3987</v>
      </c>
      <c r="U1152" s="23" t="s">
        <v>3992</v>
      </c>
      <c r="V1152" s="24" t="s">
        <v>3996</v>
      </c>
      <c r="W1152" s="23" t="s">
        <v>47</v>
      </c>
      <c r="X1152" s="23" t="s">
        <v>48</v>
      </c>
      <c r="Y1152" s="23" t="s">
        <v>254</v>
      </c>
      <c r="Z1152" s="23">
        <v>15</v>
      </c>
      <c r="AA1152" s="28">
        <v>100</v>
      </c>
      <c r="AB1152" s="26">
        <v>6550</v>
      </c>
      <c r="AC1152" s="26">
        <f>Z1152*AB1152</f>
        <v>98250</v>
      </c>
      <c r="AD1152" s="28">
        <v>5</v>
      </c>
      <c r="AE1152" s="28">
        <v>5</v>
      </c>
      <c r="AF1152" s="26">
        <f>(AC1152*(100-AE1152))/100</f>
        <v>93337.5</v>
      </c>
      <c r="AG1152" s="26">
        <f>P1152+AF1152</f>
        <v>98212.5</v>
      </c>
      <c r="AH1152" s="26">
        <f>(AG1152*AA1152)/100</f>
        <v>98212.5</v>
      </c>
      <c r="AI1152" s="26">
        <v>0</v>
      </c>
      <c r="AJ1152" s="26">
        <f>IF((AI1152-AH1152) &gt; 1,0,IF((AI1152-AH1152)&lt;0,AH1152-AI1152,AI1152-AH1152))</f>
        <v>98212.5</v>
      </c>
      <c r="AK1152" s="26">
        <v>0.3</v>
      </c>
      <c r="AL1152" s="26">
        <f>ROUND(AJ1152*(AK1152/100),2)</f>
        <v>294.64</v>
      </c>
    </row>
    <row r="1153" spans="1:39" x14ac:dyDescent="0.35">
      <c r="A1153" s="23"/>
      <c r="B1153" s="24"/>
      <c r="C1153" s="23"/>
      <c r="D1153" s="23"/>
      <c r="E1153" s="23"/>
      <c r="F1153" s="23"/>
      <c r="G1153" s="24"/>
      <c r="H1153" s="23"/>
      <c r="I1153" s="23"/>
      <c r="J1153" s="23"/>
      <c r="K1153" s="23"/>
      <c r="L1153" s="23"/>
      <c r="M1153" s="23"/>
      <c r="N1153" s="25"/>
      <c r="O1153" s="26"/>
      <c r="P1153" s="26"/>
      <c r="Q1153" s="23"/>
      <c r="R1153" s="23"/>
      <c r="S1153" s="27"/>
      <c r="T1153" s="23"/>
      <c r="U1153" s="23"/>
      <c r="V1153" s="24"/>
      <c r="W1153" s="23"/>
      <c r="X1153" s="23"/>
      <c r="Y1153" s="23"/>
      <c r="Z1153" s="23"/>
      <c r="AA1153" s="28"/>
      <c r="AB1153" s="26"/>
      <c r="AC1153" s="26"/>
      <c r="AD1153" s="28"/>
      <c r="AE1153" s="28"/>
      <c r="AF1153" s="26"/>
      <c r="AG1153" s="26" t="s">
        <v>50</v>
      </c>
      <c r="AH1153" s="26">
        <f>SUM(AH1151:AH1152)</f>
        <v>868103.5</v>
      </c>
      <c r="AI1153" s="26"/>
      <c r="AJ1153" s="26">
        <f>SUM(AJ1151:AJ1152)</f>
        <v>98212.5</v>
      </c>
      <c r="AK1153" s="26"/>
      <c r="AL1153" s="26">
        <f>SUM(AL1151:AL1152)</f>
        <v>294.64</v>
      </c>
    </row>
    <row r="1154" spans="1:39" x14ac:dyDescent="0.35">
      <c r="A1154" s="23" t="s">
        <v>3997</v>
      </c>
      <c r="B1154" s="24" t="s">
        <v>3998</v>
      </c>
      <c r="C1154" s="23" t="s">
        <v>3999</v>
      </c>
      <c r="D1154" s="23" t="s">
        <v>4000</v>
      </c>
      <c r="E1154" s="23">
        <v>596</v>
      </c>
      <c r="F1154" s="23" t="s">
        <v>4001</v>
      </c>
      <c r="G1154" s="24" t="s">
        <v>4002</v>
      </c>
      <c r="H1154" s="23" t="s">
        <v>42</v>
      </c>
      <c r="I1154" s="23" t="s">
        <v>4003</v>
      </c>
      <c r="J1154" s="23">
        <v>0</v>
      </c>
      <c r="K1154" s="23">
        <v>0</v>
      </c>
      <c r="L1154" s="23">
        <v>57</v>
      </c>
      <c r="M1154" s="23" t="s">
        <v>44</v>
      </c>
      <c r="N1154" s="25">
        <f>((J1154*400)+(K1154*100))+L1154</f>
        <v>57</v>
      </c>
      <c r="O1154" s="26">
        <v>180</v>
      </c>
      <c r="P1154" s="26">
        <f>N1154*O1154</f>
        <v>10260</v>
      </c>
      <c r="Q1154" s="23">
        <v>1</v>
      </c>
      <c r="R1154" s="23" t="s">
        <v>3997</v>
      </c>
      <c r="S1154" s="27" t="s">
        <v>3998</v>
      </c>
      <c r="T1154" s="23" t="s">
        <v>3999</v>
      </c>
      <c r="U1154" s="23" t="s">
        <v>4004</v>
      </c>
      <c r="V1154" s="24" t="s">
        <v>4005</v>
      </c>
      <c r="W1154" s="23" t="s">
        <v>47</v>
      </c>
      <c r="X1154" s="23" t="s">
        <v>48</v>
      </c>
      <c r="Y1154" s="23" t="s">
        <v>49</v>
      </c>
      <c r="Z1154" s="23">
        <v>72</v>
      </c>
      <c r="AA1154" s="28">
        <v>100</v>
      </c>
      <c r="AB1154" s="26">
        <v>6550</v>
      </c>
      <c r="AC1154" s="26">
        <f>Z1154*AB1154</f>
        <v>471600</v>
      </c>
      <c r="AD1154" s="28">
        <v>22</v>
      </c>
      <c r="AE1154" s="28">
        <v>34</v>
      </c>
      <c r="AF1154" s="26">
        <f>(AC1154*(100-AE1154))/100</f>
        <v>311256</v>
      </c>
      <c r="AG1154" s="26">
        <f>P1154+AF1154</f>
        <v>321516</v>
      </c>
      <c r="AH1154" s="26">
        <f>(AG1154*AA1154)/100</f>
        <v>321516</v>
      </c>
      <c r="AI1154" s="26">
        <v>50000000</v>
      </c>
      <c r="AJ1154" s="26">
        <f>IF((AI1154-AH1154) &gt; 1,0,IF((AI1154-AH1154)&lt;0,AH1154-AI1154,AI1154-AH1154))</f>
        <v>0</v>
      </c>
      <c r="AK1154" s="26">
        <v>0.02</v>
      </c>
      <c r="AL1154" s="26">
        <f>ROUND(AJ1154*(AK1154/100),2)</f>
        <v>0</v>
      </c>
    </row>
    <row r="1155" spans="1:39" x14ac:dyDescent="0.35">
      <c r="A1155" s="23"/>
      <c r="B1155" s="24"/>
      <c r="C1155" s="23"/>
      <c r="D1155" s="23"/>
      <c r="E1155" s="23"/>
      <c r="F1155" s="23"/>
      <c r="G1155" s="24"/>
      <c r="H1155" s="23"/>
      <c r="I1155" s="23"/>
      <c r="J1155" s="23"/>
      <c r="K1155" s="23"/>
      <c r="L1155" s="23"/>
      <c r="M1155" s="23"/>
      <c r="N1155" s="25"/>
      <c r="O1155" s="26"/>
      <c r="P1155" s="26"/>
      <c r="Q1155" s="23"/>
      <c r="R1155" s="23"/>
      <c r="S1155" s="27"/>
      <c r="T1155" s="23"/>
      <c r="U1155" s="23"/>
      <c r="V1155" s="24"/>
      <c r="W1155" s="23"/>
      <c r="X1155" s="23"/>
      <c r="Y1155" s="23"/>
      <c r="Z1155" s="23"/>
      <c r="AA1155" s="28"/>
      <c r="AB1155" s="26"/>
      <c r="AC1155" s="26"/>
      <c r="AD1155" s="28"/>
      <c r="AE1155" s="28"/>
      <c r="AF1155" s="26"/>
      <c r="AG1155" s="26" t="s">
        <v>50</v>
      </c>
      <c r="AH1155" s="26">
        <f>AH1154</f>
        <v>321516</v>
      </c>
      <c r="AI1155" s="26"/>
      <c r="AJ1155" s="26">
        <f>AJ1154</f>
        <v>0</v>
      </c>
      <c r="AK1155" s="26"/>
      <c r="AL1155" s="26">
        <f>AL1154</f>
        <v>0</v>
      </c>
    </row>
    <row r="1156" spans="1:39" x14ac:dyDescent="0.35">
      <c r="A1156" s="23" t="s">
        <v>4006</v>
      </c>
      <c r="B1156" s="24"/>
      <c r="C1156" s="23" t="s">
        <v>4007</v>
      </c>
      <c r="D1156" s="23" t="s">
        <v>4008</v>
      </c>
      <c r="E1156" s="23">
        <v>597</v>
      </c>
      <c r="F1156" s="23" t="s">
        <v>4009</v>
      </c>
      <c r="G1156" s="24" t="s">
        <v>4010</v>
      </c>
      <c r="H1156" s="23" t="s">
        <v>42</v>
      </c>
      <c r="I1156" s="23" t="s">
        <v>4011</v>
      </c>
      <c r="J1156" s="23">
        <v>0</v>
      </c>
      <c r="K1156" s="23">
        <v>0</v>
      </c>
      <c r="L1156" s="23">
        <v>90</v>
      </c>
      <c r="M1156" s="23" t="s">
        <v>58</v>
      </c>
      <c r="N1156" s="25">
        <f>((J1156*400)+(K1156*100))+L1156</f>
        <v>90</v>
      </c>
      <c r="O1156" s="26">
        <v>440</v>
      </c>
      <c r="P1156" s="26">
        <f>N1156*O1156</f>
        <v>39600</v>
      </c>
      <c r="Q1156" s="23"/>
      <c r="R1156" s="23"/>
      <c r="S1156" s="27"/>
      <c r="T1156" s="23"/>
      <c r="U1156" s="23"/>
      <c r="V1156" s="24"/>
      <c r="W1156" s="23"/>
      <c r="X1156" s="23"/>
      <c r="Y1156" s="23"/>
      <c r="Z1156" s="23"/>
      <c r="AA1156" s="28"/>
      <c r="AB1156" s="26"/>
      <c r="AC1156" s="26"/>
      <c r="AD1156" s="28"/>
      <c r="AE1156" s="28"/>
      <c r="AF1156" s="26"/>
      <c r="AG1156" s="26">
        <f>AF1156+P1156</f>
        <v>39600</v>
      </c>
      <c r="AH1156" s="26">
        <f>AG1156</f>
        <v>39600</v>
      </c>
      <c r="AI1156" s="26">
        <v>50000000</v>
      </c>
      <c r="AJ1156" s="26">
        <f>IF((AI1156-AH1156) &gt; 1,0,IF((AI1156-AH1156)&lt;0,AH1156-AI1156,AI1156-AH1156))</f>
        <v>0</v>
      </c>
      <c r="AK1156" s="26">
        <v>0.01</v>
      </c>
      <c r="AL1156" s="26">
        <f>AJ1156*(AK1156/100)</f>
        <v>0</v>
      </c>
    </row>
    <row r="1157" spans="1:39" x14ac:dyDescent="0.35">
      <c r="A1157" s="23"/>
      <c r="B1157" s="24"/>
      <c r="C1157" s="23"/>
      <c r="D1157" s="23"/>
      <c r="E1157" s="23"/>
      <c r="F1157" s="23"/>
      <c r="G1157" s="24"/>
      <c r="H1157" s="23"/>
      <c r="I1157" s="23"/>
      <c r="J1157" s="23"/>
      <c r="K1157" s="23"/>
      <c r="L1157" s="23"/>
      <c r="M1157" s="23"/>
      <c r="N1157" s="25"/>
      <c r="O1157" s="26"/>
      <c r="P1157" s="26"/>
      <c r="Q1157" s="23"/>
      <c r="R1157" s="23"/>
      <c r="S1157" s="27"/>
      <c r="T1157" s="23"/>
      <c r="U1157" s="23"/>
      <c r="V1157" s="24"/>
      <c r="W1157" s="23"/>
      <c r="X1157" s="23"/>
      <c r="Y1157" s="23"/>
      <c r="Z1157" s="23"/>
      <c r="AA1157" s="28"/>
      <c r="AB1157" s="26"/>
      <c r="AC1157" s="26"/>
      <c r="AD1157" s="28"/>
      <c r="AE1157" s="28"/>
      <c r="AF1157" s="26"/>
      <c r="AG1157" s="26" t="s">
        <v>50</v>
      </c>
      <c r="AH1157" s="26">
        <f>AH1156</f>
        <v>39600</v>
      </c>
      <c r="AI1157" s="26"/>
      <c r="AJ1157" s="26">
        <f>AJ1156</f>
        <v>0</v>
      </c>
      <c r="AK1157" s="26"/>
      <c r="AL1157" s="26">
        <f>AL1156</f>
        <v>0</v>
      </c>
    </row>
    <row r="1158" spans="1:39" x14ac:dyDescent="0.35">
      <c r="A1158" s="23" t="s">
        <v>4012</v>
      </c>
      <c r="B1158" s="24" t="s">
        <v>4013</v>
      </c>
      <c r="C1158" s="23" t="s">
        <v>4014</v>
      </c>
      <c r="D1158" s="23" t="s">
        <v>4015</v>
      </c>
      <c r="E1158" s="23">
        <v>598</v>
      </c>
      <c r="F1158" s="23" t="s">
        <v>4016</v>
      </c>
      <c r="G1158" s="24" t="s">
        <v>4017</v>
      </c>
      <c r="H1158" s="23" t="s">
        <v>42</v>
      </c>
      <c r="I1158" s="23" t="s">
        <v>4018</v>
      </c>
      <c r="J1158" s="23">
        <v>0</v>
      </c>
      <c r="K1158" s="23">
        <v>1</v>
      </c>
      <c r="L1158" s="23">
        <v>2</v>
      </c>
      <c r="M1158" s="23" t="s">
        <v>58</v>
      </c>
      <c r="N1158" s="25">
        <f t="shared" ref="N1158:N1163" si="85">((J1158*400)+(K1158*100))+L1158</f>
        <v>102</v>
      </c>
      <c r="O1158" s="26">
        <v>180</v>
      </c>
      <c r="P1158" s="26">
        <f t="shared" ref="P1158:P1163" si="86">N1158*O1158</f>
        <v>18360</v>
      </c>
      <c r="Q1158" s="23"/>
      <c r="R1158" s="23"/>
      <c r="S1158" s="27"/>
      <c r="T1158" s="23"/>
      <c r="U1158" s="23"/>
      <c r="V1158" s="24"/>
      <c r="W1158" s="23"/>
      <c r="X1158" s="23"/>
      <c r="Y1158" s="23"/>
      <c r="Z1158" s="23"/>
      <c r="AA1158" s="28"/>
      <c r="AB1158" s="26"/>
      <c r="AC1158" s="26"/>
      <c r="AD1158" s="28"/>
      <c r="AE1158" s="28"/>
      <c r="AF1158" s="26"/>
      <c r="AG1158" s="26">
        <f>AF1158+P1158</f>
        <v>18360</v>
      </c>
      <c r="AH1158" s="26">
        <f>AG1158</f>
        <v>18360</v>
      </c>
      <c r="AI1158" s="26">
        <v>50000000</v>
      </c>
      <c r="AJ1158" s="26">
        <f t="shared" ref="AJ1158:AJ1163" si="87">IF((AI1158-AH1158) &gt; 1,0,IF((AI1158-AH1158)&lt;0,AH1158-AI1158,AI1158-AH1158))</f>
        <v>0</v>
      </c>
      <c r="AK1158" s="26">
        <v>0.01</v>
      </c>
      <c r="AL1158" s="26">
        <f>AJ1158*(AK1158/100)</f>
        <v>0</v>
      </c>
    </row>
    <row r="1159" spans="1:39" x14ac:dyDescent="0.35">
      <c r="A1159" s="23"/>
      <c r="B1159" s="24"/>
      <c r="C1159" s="23"/>
      <c r="D1159" s="23"/>
      <c r="E1159" s="23">
        <v>599</v>
      </c>
      <c r="F1159" s="23" t="s">
        <v>4019</v>
      </c>
      <c r="G1159" s="24" t="s">
        <v>4020</v>
      </c>
      <c r="H1159" s="23" t="s">
        <v>42</v>
      </c>
      <c r="I1159" s="23" t="s">
        <v>4021</v>
      </c>
      <c r="J1159" s="23">
        <v>0</v>
      </c>
      <c r="K1159" s="23">
        <v>2</v>
      </c>
      <c r="L1159" s="23">
        <v>4</v>
      </c>
      <c r="M1159" s="23" t="s">
        <v>58</v>
      </c>
      <c r="N1159" s="25">
        <f t="shared" si="85"/>
        <v>204</v>
      </c>
      <c r="O1159" s="26">
        <v>180</v>
      </c>
      <c r="P1159" s="26">
        <f t="shared" si="86"/>
        <v>36720</v>
      </c>
      <c r="Q1159" s="23"/>
      <c r="R1159" s="23"/>
      <c r="S1159" s="27"/>
      <c r="T1159" s="23"/>
      <c r="U1159" s="23"/>
      <c r="V1159" s="24"/>
      <c r="W1159" s="23"/>
      <c r="X1159" s="23"/>
      <c r="Y1159" s="23"/>
      <c r="Z1159" s="23"/>
      <c r="AA1159" s="28"/>
      <c r="AB1159" s="26"/>
      <c r="AC1159" s="26"/>
      <c r="AD1159" s="28"/>
      <c r="AE1159" s="28"/>
      <c r="AF1159" s="26"/>
      <c r="AG1159" s="26">
        <f>AF1159+P1159</f>
        <v>36720</v>
      </c>
      <c r="AH1159" s="26">
        <f>AG1159</f>
        <v>36720</v>
      </c>
      <c r="AI1159" s="26">
        <v>50000000</v>
      </c>
      <c r="AJ1159" s="26">
        <f t="shared" si="87"/>
        <v>0</v>
      </c>
      <c r="AK1159" s="26">
        <v>0.01</v>
      </c>
      <c r="AL1159" s="26">
        <f>AJ1159*(AK1159/100)</f>
        <v>0</v>
      </c>
    </row>
    <row r="1160" spans="1:39" x14ac:dyDescent="0.35">
      <c r="A1160" s="23"/>
      <c r="B1160" s="24"/>
      <c r="C1160" s="23"/>
      <c r="D1160" s="23"/>
      <c r="E1160" s="23">
        <v>600</v>
      </c>
      <c r="F1160" s="23" t="s">
        <v>4022</v>
      </c>
      <c r="G1160" s="24" t="s">
        <v>4023</v>
      </c>
      <c r="H1160" s="23" t="s">
        <v>42</v>
      </c>
      <c r="I1160" s="23" t="s">
        <v>4024</v>
      </c>
      <c r="J1160" s="23">
        <v>0</v>
      </c>
      <c r="K1160" s="23">
        <v>3</v>
      </c>
      <c r="L1160" s="23">
        <v>65.75</v>
      </c>
      <c r="M1160" s="23" t="s">
        <v>44</v>
      </c>
      <c r="N1160" s="25">
        <f t="shared" si="85"/>
        <v>365.75</v>
      </c>
      <c r="O1160" s="26">
        <v>500</v>
      </c>
      <c r="P1160" s="26">
        <f t="shared" si="86"/>
        <v>182875</v>
      </c>
      <c r="Q1160" s="23">
        <v>1</v>
      </c>
      <c r="R1160" s="23" t="s">
        <v>4012</v>
      </c>
      <c r="S1160" s="27" t="s">
        <v>4013</v>
      </c>
      <c r="T1160" s="23" t="s">
        <v>4014</v>
      </c>
      <c r="U1160" s="23" t="s">
        <v>4025</v>
      </c>
      <c r="V1160" s="24" t="s">
        <v>4026</v>
      </c>
      <c r="W1160" s="23" t="s">
        <v>47</v>
      </c>
      <c r="X1160" s="23" t="s">
        <v>48</v>
      </c>
      <c r="Y1160" s="23" t="s">
        <v>49</v>
      </c>
      <c r="Z1160" s="23">
        <v>144</v>
      </c>
      <c r="AA1160" s="28">
        <v>100</v>
      </c>
      <c r="AB1160" s="26">
        <v>6550</v>
      </c>
      <c r="AC1160" s="26">
        <f>Z1160*AB1160</f>
        <v>943200</v>
      </c>
      <c r="AD1160" s="28">
        <v>22</v>
      </c>
      <c r="AE1160" s="28">
        <v>34</v>
      </c>
      <c r="AF1160" s="26">
        <f>(AC1160*(100-AE1160))/100</f>
        <v>622512</v>
      </c>
      <c r="AG1160" s="26">
        <f>P1160+AF1160</f>
        <v>805387</v>
      </c>
      <c r="AH1160" s="26">
        <f>(AG1160*AA1160)/100</f>
        <v>805387</v>
      </c>
      <c r="AI1160" s="26">
        <v>50000000</v>
      </c>
      <c r="AJ1160" s="26">
        <f t="shared" si="87"/>
        <v>0</v>
      </c>
      <c r="AK1160" s="26">
        <v>0.02</v>
      </c>
      <c r="AL1160" s="26">
        <f>ROUND(AJ1160*(AK1160/100),2)</f>
        <v>0</v>
      </c>
    </row>
    <row r="1161" spans="1:39" x14ac:dyDescent="0.35">
      <c r="A1161" s="23"/>
      <c r="B1161" s="24"/>
      <c r="C1161" s="23"/>
      <c r="D1161" s="23"/>
      <c r="E1161" s="23"/>
      <c r="F1161" s="23"/>
      <c r="G1161" s="24"/>
      <c r="H1161" s="23"/>
      <c r="I1161" s="23"/>
      <c r="J1161" s="23">
        <v>0</v>
      </c>
      <c r="K1161" s="23">
        <v>0</v>
      </c>
      <c r="L1161" s="23">
        <v>32</v>
      </c>
      <c r="M1161" s="23" t="s">
        <v>44</v>
      </c>
      <c r="N1161" s="25">
        <f t="shared" si="85"/>
        <v>32</v>
      </c>
      <c r="O1161" s="26">
        <v>500</v>
      </c>
      <c r="P1161" s="26">
        <f t="shared" si="86"/>
        <v>16000</v>
      </c>
      <c r="Q1161" s="23">
        <v>1</v>
      </c>
      <c r="R1161" s="23" t="s">
        <v>4012</v>
      </c>
      <c r="S1161" s="27" t="s">
        <v>4013</v>
      </c>
      <c r="T1161" s="23" t="s">
        <v>4014</v>
      </c>
      <c r="U1161" s="23" t="s">
        <v>4025</v>
      </c>
      <c r="V1161" s="24" t="s">
        <v>4027</v>
      </c>
      <c r="W1161" s="23" t="s">
        <v>47</v>
      </c>
      <c r="X1161" s="23" t="s">
        <v>48</v>
      </c>
      <c r="Y1161" s="23" t="s">
        <v>49</v>
      </c>
      <c r="Z1161" s="23">
        <v>192</v>
      </c>
      <c r="AA1161" s="28">
        <v>100</v>
      </c>
      <c r="AB1161" s="26">
        <v>6550</v>
      </c>
      <c r="AC1161" s="26">
        <f>Z1161*AB1161</f>
        <v>1257600</v>
      </c>
      <c r="AD1161" s="28">
        <v>22</v>
      </c>
      <c r="AE1161" s="28">
        <v>34</v>
      </c>
      <c r="AF1161" s="26">
        <f>(AC1161*(100-AE1161))/100</f>
        <v>830016</v>
      </c>
      <c r="AG1161" s="26">
        <f>P1161+AF1161</f>
        <v>846016</v>
      </c>
      <c r="AH1161" s="26">
        <f>(AG1161*AA1161)/100</f>
        <v>846016</v>
      </c>
      <c r="AI1161" s="26">
        <v>50000000</v>
      </c>
      <c r="AJ1161" s="26">
        <f t="shared" si="87"/>
        <v>0</v>
      </c>
      <c r="AK1161" s="26">
        <v>0.02</v>
      </c>
      <c r="AL1161" s="26">
        <f>ROUND(AJ1161*(AK1161/100),2)</f>
        <v>0</v>
      </c>
      <c r="AM1161" s="3" t="s">
        <v>404</v>
      </c>
    </row>
    <row r="1162" spans="1:39" x14ac:dyDescent="0.35">
      <c r="A1162" s="23"/>
      <c r="B1162" s="24"/>
      <c r="C1162" s="23"/>
      <c r="D1162" s="23"/>
      <c r="E1162" s="23"/>
      <c r="F1162" s="23"/>
      <c r="G1162" s="24"/>
      <c r="H1162" s="23"/>
      <c r="I1162" s="23"/>
      <c r="J1162" s="23">
        <v>0</v>
      </c>
      <c r="K1162" s="23">
        <v>0</v>
      </c>
      <c r="L1162" s="23">
        <v>36</v>
      </c>
      <c r="M1162" s="23" t="s">
        <v>44</v>
      </c>
      <c r="N1162" s="25">
        <f t="shared" si="85"/>
        <v>36</v>
      </c>
      <c r="O1162" s="26">
        <v>500</v>
      </c>
      <c r="P1162" s="26">
        <f t="shared" si="86"/>
        <v>18000</v>
      </c>
      <c r="Q1162" s="23">
        <v>1</v>
      </c>
      <c r="R1162" s="23" t="s">
        <v>4012</v>
      </c>
      <c r="S1162" s="27" t="s">
        <v>4013</v>
      </c>
      <c r="T1162" s="23" t="s">
        <v>4014</v>
      </c>
      <c r="U1162" s="23" t="s">
        <v>4025</v>
      </c>
      <c r="V1162" s="24" t="s">
        <v>4028</v>
      </c>
      <c r="W1162" s="23" t="s">
        <v>47</v>
      </c>
      <c r="X1162" s="23" t="s">
        <v>48</v>
      </c>
      <c r="Y1162" s="23" t="s">
        <v>49</v>
      </c>
      <c r="Z1162" s="23">
        <v>144</v>
      </c>
      <c r="AA1162" s="28">
        <v>100</v>
      </c>
      <c r="AB1162" s="26">
        <v>6550</v>
      </c>
      <c r="AC1162" s="26">
        <f>Z1162*AB1162</f>
        <v>943200</v>
      </c>
      <c r="AD1162" s="28">
        <v>22</v>
      </c>
      <c r="AE1162" s="28">
        <v>34</v>
      </c>
      <c r="AF1162" s="26">
        <f>(AC1162*(100-AE1162))/100</f>
        <v>622512</v>
      </c>
      <c r="AG1162" s="26">
        <f>P1162+AF1162</f>
        <v>640512</v>
      </c>
      <c r="AH1162" s="26">
        <f>(AG1162*AA1162)/100</f>
        <v>640512</v>
      </c>
      <c r="AI1162" s="26">
        <v>50000000</v>
      </c>
      <c r="AJ1162" s="26">
        <f t="shared" si="87"/>
        <v>0</v>
      </c>
      <c r="AK1162" s="26">
        <v>0.02</v>
      </c>
      <c r="AL1162" s="26">
        <f>ROUND(AJ1162*(AK1162/100),2)</f>
        <v>0</v>
      </c>
    </row>
    <row r="1163" spans="1:39" x14ac:dyDescent="0.35">
      <c r="A1163" s="23"/>
      <c r="B1163" s="24"/>
      <c r="C1163" s="23"/>
      <c r="D1163" s="23"/>
      <c r="E1163" s="23"/>
      <c r="F1163" s="23"/>
      <c r="G1163" s="24"/>
      <c r="H1163" s="23"/>
      <c r="I1163" s="23"/>
      <c r="J1163" s="23">
        <v>0</v>
      </c>
      <c r="K1163" s="23">
        <v>0</v>
      </c>
      <c r="L1163" s="23">
        <v>56.25</v>
      </c>
      <c r="M1163" s="23" t="s">
        <v>44</v>
      </c>
      <c r="N1163" s="25">
        <f t="shared" si="85"/>
        <v>56.25</v>
      </c>
      <c r="O1163" s="26">
        <v>500</v>
      </c>
      <c r="P1163" s="26">
        <f t="shared" si="86"/>
        <v>28125</v>
      </c>
      <c r="Q1163" s="23">
        <v>1</v>
      </c>
      <c r="R1163" s="23" t="s">
        <v>4012</v>
      </c>
      <c r="S1163" s="27" t="s">
        <v>4013</v>
      </c>
      <c r="T1163" s="23" t="s">
        <v>4014</v>
      </c>
      <c r="U1163" s="23" t="s">
        <v>4025</v>
      </c>
      <c r="V1163" s="24" t="s">
        <v>4029</v>
      </c>
      <c r="W1163" s="23" t="s">
        <v>47</v>
      </c>
      <c r="X1163" s="23" t="s">
        <v>48</v>
      </c>
      <c r="Y1163" s="23" t="s">
        <v>49</v>
      </c>
      <c r="Z1163" s="23">
        <v>225</v>
      </c>
      <c r="AA1163" s="28">
        <v>100</v>
      </c>
      <c r="AB1163" s="26">
        <v>6550</v>
      </c>
      <c r="AC1163" s="26">
        <f>Z1163*AB1163</f>
        <v>1473750</v>
      </c>
      <c r="AD1163" s="28">
        <v>22</v>
      </c>
      <c r="AE1163" s="28">
        <v>34</v>
      </c>
      <c r="AF1163" s="26">
        <f>(AC1163*(100-AE1163))/100</f>
        <v>972675</v>
      </c>
      <c r="AG1163" s="26">
        <f>P1163+AF1163</f>
        <v>1000800</v>
      </c>
      <c r="AH1163" s="26">
        <f>(AG1163*AA1163)/100</f>
        <v>1000800</v>
      </c>
      <c r="AI1163" s="26">
        <v>50000000</v>
      </c>
      <c r="AJ1163" s="26">
        <f t="shared" si="87"/>
        <v>0</v>
      </c>
      <c r="AK1163" s="26">
        <v>0.02</v>
      </c>
      <c r="AL1163" s="26">
        <f>ROUND(AJ1163*(AK1163/100),2)</f>
        <v>0</v>
      </c>
    </row>
    <row r="1164" spans="1:39" x14ac:dyDescent="0.35">
      <c r="A1164" s="23"/>
      <c r="B1164" s="24"/>
      <c r="C1164" s="23"/>
      <c r="D1164" s="23"/>
      <c r="E1164" s="23"/>
      <c r="F1164" s="23"/>
      <c r="G1164" s="24"/>
      <c r="H1164" s="23"/>
      <c r="I1164" s="23"/>
      <c r="J1164" s="23"/>
      <c r="K1164" s="23"/>
      <c r="L1164" s="23"/>
      <c r="M1164" s="23"/>
      <c r="N1164" s="25"/>
      <c r="O1164" s="26"/>
      <c r="P1164" s="26"/>
      <c r="Q1164" s="23"/>
      <c r="R1164" s="23"/>
      <c r="S1164" s="27"/>
      <c r="T1164" s="23"/>
      <c r="U1164" s="23"/>
      <c r="V1164" s="24"/>
      <c r="W1164" s="23"/>
      <c r="X1164" s="23"/>
      <c r="Y1164" s="23"/>
      <c r="Z1164" s="23"/>
      <c r="AA1164" s="28"/>
      <c r="AB1164" s="26"/>
      <c r="AC1164" s="26"/>
      <c r="AD1164" s="28"/>
      <c r="AE1164" s="28"/>
      <c r="AF1164" s="26"/>
      <c r="AG1164" s="26" t="s">
        <v>50</v>
      </c>
      <c r="AH1164" s="26">
        <f>SUM(AH1158:AH1163)</f>
        <v>3347795</v>
      </c>
      <c r="AI1164" s="26"/>
      <c r="AJ1164" s="26">
        <f>SUM(AJ1158:AJ1163)</f>
        <v>0</v>
      </c>
      <c r="AK1164" s="26"/>
      <c r="AL1164" s="26">
        <f>SUM(AL1158:AL1163)</f>
        <v>0</v>
      </c>
    </row>
    <row r="1165" spans="1:39" x14ac:dyDescent="0.35">
      <c r="A1165" s="23" t="s">
        <v>4030</v>
      </c>
      <c r="B1165" s="24" t="s">
        <v>4031</v>
      </c>
      <c r="C1165" s="23" t="s">
        <v>4032</v>
      </c>
      <c r="D1165" s="23" t="s">
        <v>4033</v>
      </c>
      <c r="E1165" s="23">
        <v>601</v>
      </c>
      <c r="F1165" s="23" t="s">
        <v>4034</v>
      </c>
      <c r="G1165" s="24" t="s">
        <v>4035</v>
      </c>
      <c r="H1165" s="23" t="s">
        <v>42</v>
      </c>
      <c r="I1165" s="23" t="s">
        <v>4036</v>
      </c>
      <c r="J1165" s="23">
        <v>0</v>
      </c>
      <c r="K1165" s="23">
        <v>2</v>
      </c>
      <c r="L1165" s="23">
        <v>38</v>
      </c>
      <c r="M1165" s="23" t="s">
        <v>44</v>
      </c>
      <c r="N1165" s="25">
        <f>((J1165*400)+(K1165*100))+L1165</f>
        <v>238</v>
      </c>
      <c r="O1165" s="26">
        <v>2000</v>
      </c>
      <c r="P1165" s="26">
        <f>N1165*O1165</f>
        <v>476000</v>
      </c>
      <c r="Q1165" s="23">
        <v>1</v>
      </c>
      <c r="R1165" s="23" t="s">
        <v>4030</v>
      </c>
      <c r="S1165" s="27" t="s">
        <v>4031</v>
      </c>
      <c r="T1165" s="23" t="s">
        <v>4032</v>
      </c>
      <c r="U1165" s="23" t="s">
        <v>4037</v>
      </c>
      <c r="V1165" s="24" t="s">
        <v>4038</v>
      </c>
      <c r="W1165" s="23" t="s">
        <v>47</v>
      </c>
      <c r="X1165" s="23" t="s">
        <v>48</v>
      </c>
      <c r="Y1165" s="23" t="s">
        <v>49</v>
      </c>
      <c r="Z1165" s="23">
        <v>120</v>
      </c>
      <c r="AA1165" s="28">
        <v>100</v>
      </c>
      <c r="AB1165" s="26">
        <v>6550</v>
      </c>
      <c r="AC1165" s="26">
        <f>Z1165*AB1165</f>
        <v>786000</v>
      </c>
      <c r="AD1165" s="28">
        <v>22</v>
      </c>
      <c r="AE1165" s="28">
        <v>34</v>
      </c>
      <c r="AF1165" s="26">
        <f>(AC1165*(100-AE1165))/100</f>
        <v>518760</v>
      </c>
      <c r="AG1165" s="26">
        <f>P1165+AF1165</f>
        <v>994760</v>
      </c>
      <c r="AH1165" s="26">
        <f>(AG1165*AA1165)/100</f>
        <v>994760</v>
      </c>
      <c r="AI1165" s="26">
        <v>50000000</v>
      </c>
      <c r="AJ1165" s="26">
        <f>IF((AI1165-AH1165) &gt; 1,0,IF((AI1165-AH1165)&lt;0,AH1165-AI1165,AI1165-AH1165))</f>
        <v>0</v>
      </c>
      <c r="AK1165" s="26">
        <v>0.02</v>
      </c>
      <c r="AL1165" s="26">
        <f>ROUND(AJ1165*(AK1165/100),2)</f>
        <v>0</v>
      </c>
    </row>
    <row r="1166" spans="1:39" x14ac:dyDescent="0.35">
      <c r="A1166" s="23"/>
      <c r="B1166" s="24"/>
      <c r="C1166" s="23"/>
      <c r="D1166" s="23"/>
      <c r="E1166" s="23"/>
      <c r="F1166" s="23"/>
      <c r="G1166" s="24"/>
      <c r="H1166" s="23"/>
      <c r="I1166" s="23"/>
      <c r="J1166" s="23"/>
      <c r="K1166" s="23"/>
      <c r="L1166" s="23"/>
      <c r="M1166" s="23"/>
      <c r="N1166" s="25"/>
      <c r="O1166" s="26"/>
      <c r="P1166" s="26"/>
      <c r="Q1166" s="23"/>
      <c r="R1166" s="23"/>
      <c r="S1166" s="27"/>
      <c r="T1166" s="23"/>
      <c r="U1166" s="23"/>
      <c r="V1166" s="24"/>
      <c r="W1166" s="23"/>
      <c r="X1166" s="23"/>
      <c r="Y1166" s="23"/>
      <c r="Z1166" s="23"/>
      <c r="AA1166" s="28"/>
      <c r="AB1166" s="26"/>
      <c r="AC1166" s="26"/>
      <c r="AD1166" s="28"/>
      <c r="AE1166" s="28"/>
      <c r="AF1166" s="26"/>
      <c r="AG1166" s="26" t="s">
        <v>50</v>
      </c>
      <c r="AH1166" s="26">
        <f>AH1165</f>
        <v>994760</v>
      </c>
      <c r="AI1166" s="26"/>
      <c r="AJ1166" s="26">
        <f>AJ1165</f>
        <v>0</v>
      </c>
      <c r="AK1166" s="26"/>
      <c r="AL1166" s="26">
        <f>AL1165</f>
        <v>0</v>
      </c>
    </row>
    <row r="1167" spans="1:39" x14ac:dyDescent="0.35">
      <c r="A1167" s="23" t="s">
        <v>4039</v>
      </c>
      <c r="B1167" s="24"/>
      <c r="C1167" s="23" t="s">
        <v>4040</v>
      </c>
      <c r="D1167" s="23" t="s">
        <v>4041</v>
      </c>
      <c r="E1167" s="23">
        <v>602</v>
      </c>
      <c r="F1167" s="23" t="s">
        <v>4042</v>
      </c>
      <c r="G1167" s="24" t="s">
        <v>4043</v>
      </c>
      <c r="H1167" s="23" t="s">
        <v>103</v>
      </c>
      <c r="I1167" s="23" t="s">
        <v>4044</v>
      </c>
      <c r="J1167" s="23">
        <v>1</v>
      </c>
      <c r="K1167" s="23">
        <v>1</v>
      </c>
      <c r="L1167" s="23">
        <v>27</v>
      </c>
      <c r="M1167" s="23" t="s">
        <v>58</v>
      </c>
      <c r="N1167" s="25">
        <f>((J1167*400)+(K1167*100))+L1167</f>
        <v>527</v>
      </c>
      <c r="O1167" s="26">
        <v>390</v>
      </c>
      <c r="P1167" s="26">
        <f>N1167*O1167</f>
        <v>205530</v>
      </c>
      <c r="Q1167" s="23"/>
      <c r="R1167" s="23"/>
      <c r="S1167" s="27"/>
      <c r="T1167" s="23"/>
      <c r="U1167" s="23"/>
      <c r="V1167" s="24"/>
      <c r="W1167" s="23"/>
      <c r="X1167" s="23"/>
      <c r="Y1167" s="23"/>
      <c r="Z1167" s="23"/>
      <c r="AA1167" s="28"/>
      <c r="AB1167" s="26"/>
      <c r="AC1167" s="26"/>
      <c r="AD1167" s="28"/>
      <c r="AE1167" s="28"/>
      <c r="AF1167" s="26"/>
      <c r="AG1167" s="26">
        <f>AF1167+P1167</f>
        <v>205530</v>
      </c>
      <c r="AH1167" s="26">
        <f>AG1167</f>
        <v>205530</v>
      </c>
      <c r="AI1167" s="26">
        <v>0</v>
      </c>
      <c r="AJ1167" s="26">
        <f>IF((AI1167-AH1167) &gt; 1,0,IF((AI1167-AH1167)&lt;0,AH1167-AI1167,AI1167-AH1167))</f>
        <v>205530</v>
      </c>
      <c r="AK1167" s="26">
        <v>0.01</v>
      </c>
      <c r="AL1167" s="26">
        <f>AJ1167*(AK1167/100)</f>
        <v>20.553000000000001</v>
      </c>
    </row>
    <row r="1168" spans="1:39" x14ac:dyDescent="0.35">
      <c r="A1168" s="23"/>
      <c r="B1168" s="24"/>
      <c r="C1168" s="23"/>
      <c r="D1168" s="23"/>
      <c r="E1168" s="23"/>
      <c r="F1168" s="23"/>
      <c r="G1168" s="24"/>
      <c r="H1168" s="23"/>
      <c r="I1168" s="23"/>
      <c r="J1168" s="23"/>
      <c r="K1168" s="23"/>
      <c r="L1168" s="23"/>
      <c r="M1168" s="23"/>
      <c r="N1168" s="25"/>
      <c r="O1168" s="26"/>
      <c r="P1168" s="26"/>
      <c r="Q1168" s="23"/>
      <c r="R1168" s="23"/>
      <c r="S1168" s="27"/>
      <c r="T1168" s="23"/>
      <c r="U1168" s="23"/>
      <c r="V1168" s="24"/>
      <c r="W1168" s="23"/>
      <c r="X1168" s="23"/>
      <c r="Y1168" s="23"/>
      <c r="Z1168" s="23"/>
      <c r="AA1168" s="28"/>
      <c r="AB1168" s="26"/>
      <c r="AC1168" s="26"/>
      <c r="AD1168" s="28"/>
      <c r="AE1168" s="28"/>
      <c r="AF1168" s="26"/>
      <c r="AG1168" s="26" t="s">
        <v>50</v>
      </c>
      <c r="AH1168" s="26">
        <f>AH1167</f>
        <v>205530</v>
      </c>
      <c r="AI1168" s="26"/>
      <c r="AJ1168" s="26">
        <f>AJ1167</f>
        <v>205530</v>
      </c>
      <c r="AK1168" s="26"/>
      <c r="AL1168" s="26">
        <f>AL1167</f>
        <v>20.553000000000001</v>
      </c>
    </row>
    <row r="1169" spans="1:38" x14ac:dyDescent="0.35">
      <c r="A1169" s="23" t="s">
        <v>4045</v>
      </c>
      <c r="B1169" s="24"/>
      <c r="C1169" s="23" t="s">
        <v>4046</v>
      </c>
      <c r="D1169" s="23" t="s">
        <v>4047</v>
      </c>
      <c r="E1169" s="23">
        <v>603</v>
      </c>
      <c r="F1169" s="23" t="s">
        <v>4048</v>
      </c>
      <c r="G1169" s="24" t="s">
        <v>4049</v>
      </c>
      <c r="H1169" s="23" t="s">
        <v>42</v>
      </c>
      <c r="I1169" s="23" t="s">
        <v>4050</v>
      </c>
      <c r="J1169" s="23">
        <v>0</v>
      </c>
      <c r="K1169" s="23">
        <v>3</v>
      </c>
      <c r="L1169" s="23">
        <v>0.5</v>
      </c>
      <c r="M1169" s="23" t="s">
        <v>44</v>
      </c>
      <c r="N1169" s="25">
        <f>((J1169*400)+(K1169*100))+L1169</f>
        <v>300.5</v>
      </c>
      <c r="O1169" s="26">
        <v>500</v>
      </c>
      <c r="P1169" s="26">
        <f>N1169*O1169</f>
        <v>150250</v>
      </c>
      <c r="Q1169" s="23">
        <v>1</v>
      </c>
      <c r="R1169" s="23" t="s">
        <v>4045</v>
      </c>
      <c r="S1169" s="27"/>
      <c r="T1169" s="23" t="s">
        <v>4046</v>
      </c>
      <c r="U1169" s="23" t="s">
        <v>4051</v>
      </c>
      <c r="V1169" s="24" t="s">
        <v>4052</v>
      </c>
      <c r="W1169" s="23" t="s">
        <v>47</v>
      </c>
      <c r="X1169" s="23" t="s">
        <v>206</v>
      </c>
      <c r="Y1169" s="23" t="s">
        <v>49</v>
      </c>
      <c r="Z1169" s="23">
        <v>100</v>
      </c>
      <c r="AA1169" s="28">
        <v>100</v>
      </c>
      <c r="AB1169" s="26">
        <v>6550</v>
      </c>
      <c r="AC1169" s="26">
        <f>Z1169*AB1169</f>
        <v>655000</v>
      </c>
      <c r="AD1169" s="28">
        <v>7</v>
      </c>
      <c r="AE1169" s="28">
        <v>18</v>
      </c>
      <c r="AF1169" s="26">
        <f>(AC1169*(100-AE1169))/100</f>
        <v>537100</v>
      </c>
      <c r="AG1169" s="26">
        <f>P1169+AF1169</f>
        <v>687350</v>
      </c>
      <c r="AH1169" s="26">
        <f>(AG1169*AA1169)/100</f>
        <v>687350</v>
      </c>
      <c r="AI1169" s="26">
        <v>50000000</v>
      </c>
      <c r="AJ1169" s="26">
        <f>IF((AI1169-AH1169) &gt; 1,0,IF((AI1169-AH1169)&lt;0,AH1169-AI1169,AI1169-AH1169))</f>
        <v>0</v>
      </c>
      <c r="AK1169" s="26">
        <v>0.02</v>
      </c>
      <c r="AL1169" s="26">
        <f>ROUND(AJ1169*(AK1169/100),2)</f>
        <v>0</v>
      </c>
    </row>
    <row r="1170" spans="1:38" x14ac:dyDescent="0.35">
      <c r="A1170" s="23"/>
      <c r="B1170" s="24"/>
      <c r="C1170" s="23"/>
      <c r="D1170" s="23"/>
      <c r="E1170" s="23"/>
      <c r="F1170" s="23"/>
      <c r="G1170" s="24"/>
      <c r="H1170" s="23"/>
      <c r="I1170" s="23"/>
      <c r="J1170" s="23"/>
      <c r="K1170" s="23"/>
      <c r="L1170" s="23"/>
      <c r="M1170" s="23"/>
      <c r="N1170" s="25"/>
      <c r="O1170" s="26"/>
      <c r="P1170" s="26"/>
      <c r="Q1170" s="23"/>
      <c r="R1170" s="23"/>
      <c r="S1170" s="27"/>
      <c r="T1170" s="23"/>
      <c r="U1170" s="23"/>
      <c r="V1170" s="24"/>
      <c r="W1170" s="23"/>
      <c r="X1170" s="23"/>
      <c r="Y1170" s="23"/>
      <c r="Z1170" s="23"/>
      <c r="AA1170" s="28"/>
      <c r="AB1170" s="26"/>
      <c r="AC1170" s="26"/>
      <c r="AD1170" s="28"/>
      <c r="AE1170" s="28"/>
      <c r="AF1170" s="26"/>
      <c r="AG1170" s="26" t="s">
        <v>50</v>
      </c>
      <c r="AH1170" s="26">
        <f>AH1169</f>
        <v>687350</v>
      </c>
      <c r="AI1170" s="26"/>
      <c r="AJ1170" s="26">
        <f>AJ1169</f>
        <v>0</v>
      </c>
      <c r="AK1170" s="26"/>
      <c r="AL1170" s="26">
        <f>AL1169</f>
        <v>0</v>
      </c>
    </row>
    <row r="1171" spans="1:38" x14ac:dyDescent="0.35">
      <c r="A1171" s="23" t="s">
        <v>4053</v>
      </c>
      <c r="B1171" s="24" t="s">
        <v>4054</v>
      </c>
      <c r="C1171" s="23" t="s">
        <v>4055</v>
      </c>
      <c r="D1171" s="23" t="s">
        <v>4056</v>
      </c>
      <c r="E1171" s="23">
        <v>604</v>
      </c>
      <c r="F1171" s="23" t="s">
        <v>4057</v>
      </c>
      <c r="G1171" s="24" t="s">
        <v>4058</v>
      </c>
      <c r="H1171" s="23" t="s">
        <v>42</v>
      </c>
      <c r="I1171" s="23" t="s">
        <v>4059</v>
      </c>
      <c r="J1171" s="23">
        <v>1</v>
      </c>
      <c r="K1171" s="23">
        <v>3</v>
      </c>
      <c r="L1171" s="23">
        <v>35.200000000000003</v>
      </c>
      <c r="M1171" s="23" t="s">
        <v>58</v>
      </c>
      <c r="N1171" s="25">
        <f>((J1171*400)+(K1171*100))+L1171</f>
        <v>735.2</v>
      </c>
      <c r="O1171" s="26">
        <v>280</v>
      </c>
      <c r="P1171" s="26">
        <f>N1171*O1171</f>
        <v>205856</v>
      </c>
      <c r="Q1171" s="23"/>
      <c r="R1171" s="23"/>
      <c r="S1171" s="27"/>
      <c r="T1171" s="23"/>
      <c r="U1171" s="23"/>
      <c r="V1171" s="24"/>
      <c r="W1171" s="23"/>
      <c r="X1171" s="23"/>
      <c r="Y1171" s="23"/>
      <c r="Z1171" s="23"/>
      <c r="AA1171" s="28"/>
      <c r="AB1171" s="26"/>
      <c r="AC1171" s="26"/>
      <c r="AD1171" s="28"/>
      <c r="AE1171" s="28"/>
      <c r="AF1171" s="26"/>
      <c r="AG1171" s="26">
        <f>AF1171+P1171</f>
        <v>205856</v>
      </c>
      <c r="AH1171" s="26">
        <f>AG1171</f>
        <v>205856</v>
      </c>
      <c r="AI1171" s="26">
        <v>50000000</v>
      </c>
      <c r="AJ1171" s="26">
        <f>IF((AI1171-AH1171) &gt; 1,0,IF((AI1171-AH1171)&lt;0,AH1171-AI1171,AI1171-AH1171))</f>
        <v>0</v>
      </c>
      <c r="AK1171" s="26">
        <v>0.01</v>
      </c>
      <c r="AL1171" s="26">
        <f>AJ1171*(AK1171/100)</f>
        <v>0</v>
      </c>
    </row>
    <row r="1172" spans="1:38" x14ac:dyDescent="0.35">
      <c r="A1172" s="23"/>
      <c r="B1172" s="24"/>
      <c r="C1172" s="23"/>
      <c r="D1172" s="23"/>
      <c r="E1172" s="23"/>
      <c r="F1172" s="23"/>
      <c r="G1172" s="24"/>
      <c r="H1172" s="23"/>
      <c r="I1172" s="23"/>
      <c r="J1172" s="23"/>
      <c r="K1172" s="23"/>
      <c r="L1172" s="23"/>
      <c r="M1172" s="23"/>
      <c r="N1172" s="25"/>
      <c r="O1172" s="26"/>
      <c r="P1172" s="26"/>
      <c r="Q1172" s="23"/>
      <c r="R1172" s="23"/>
      <c r="S1172" s="27"/>
      <c r="T1172" s="23"/>
      <c r="U1172" s="23"/>
      <c r="V1172" s="24"/>
      <c r="W1172" s="23"/>
      <c r="X1172" s="23"/>
      <c r="Y1172" s="23"/>
      <c r="Z1172" s="23"/>
      <c r="AA1172" s="28"/>
      <c r="AB1172" s="26"/>
      <c r="AC1172" s="26"/>
      <c r="AD1172" s="28"/>
      <c r="AE1172" s="28"/>
      <c r="AF1172" s="26"/>
      <c r="AG1172" s="26" t="s">
        <v>50</v>
      </c>
      <c r="AH1172" s="26">
        <f>AH1171</f>
        <v>205856</v>
      </c>
      <c r="AI1172" s="26"/>
      <c r="AJ1172" s="26">
        <f>AJ1171</f>
        <v>0</v>
      </c>
      <c r="AK1172" s="26"/>
      <c r="AL1172" s="26">
        <f>AL1171</f>
        <v>0</v>
      </c>
    </row>
    <row r="1173" spans="1:38" x14ac:dyDescent="0.35">
      <c r="A1173" s="23" t="s">
        <v>4060</v>
      </c>
      <c r="B1173" s="24" t="s">
        <v>4061</v>
      </c>
      <c r="C1173" s="23" t="s">
        <v>4062</v>
      </c>
      <c r="D1173" s="23" t="s">
        <v>4063</v>
      </c>
      <c r="E1173" s="23">
        <v>605</v>
      </c>
      <c r="F1173" s="23" t="s">
        <v>4064</v>
      </c>
      <c r="G1173" s="24" t="s">
        <v>4065</v>
      </c>
      <c r="H1173" s="23" t="s">
        <v>42</v>
      </c>
      <c r="I1173" s="23" t="s">
        <v>4066</v>
      </c>
      <c r="J1173" s="23">
        <v>0</v>
      </c>
      <c r="K1173" s="23">
        <v>2</v>
      </c>
      <c r="L1173" s="23">
        <v>38.6</v>
      </c>
      <c r="M1173" s="23" t="s">
        <v>58</v>
      </c>
      <c r="N1173" s="25">
        <f>((J1173*400)+(K1173*100))+L1173</f>
        <v>238.6</v>
      </c>
      <c r="O1173" s="26">
        <v>180</v>
      </c>
      <c r="P1173" s="26">
        <f>N1173*O1173</f>
        <v>42948</v>
      </c>
      <c r="Q1173" s="23"/>
      <c r="R1173" s="23"/>
      <c r="S1173" s="27"/>
      <c r="T1173" s="23"/>
      <c r="U1173" s="23"/>
      <c r="V1173" s="24"/>
      <c r="W1173" s="23"/>
      <c r="X1173" s="23"/>
      <c r="Y1173" s="23"/>
      <c r="Z1173" s="23"/>
      <c r="AA1173" s="28"/>
      <c r="AB1173" s="26"/>
      <c r="AC1173" s="26"/>
      <c r="AD1173" s="28"/>
      <c r="AE1173" s="28"/>
      <c r="AF1173" s="26"/>
      <c r="AG1173" s="26">
        <f>AF1173+P1173</f>
        <v>42948</v>
      </c>
      <c r="AH1173" s="26">
        <f>AG1173</f>
        <v>42948</v>
      </c>
      <c r="AI1173" s="26">
        <v>50000000</v>
      </c>
      <c r="AJ1173" s="26">
        <f>IF((AI1173-AH1173) &gt; 1,0,IF((AI1173-AH1173)&lt;0,AH1173-AI1173,AI1173-AH1173))</f>
        <v>0</v>
      </c>
      <c r="AK1173" s="26">
        <v>0.01</v>
      </c>
      <c r="AL1173" s="26">
        <f>AJ1173*(AK1173/100)</f>
        <v>0</v>
      </c>
    </row>
    <row r="1174" spans="1:38" x14ac:dyDescent="0.35">
      <c r="A1174" s="23"/>
      <c r="B1174" s="24"/>
      <c r="C1174" s="23"/>
      <c r="D1174" s="23"/>
      <c r="E1174" s="23">
        <v>606</v>
      </c>
      <c r="F1174" s="23" t="s">
        <v>4067</v>
      </c>
      <c r="G1174" s="24" t="s">
        <v>4068</v>
      </c>
      <c r="H1174" s="23" t="s">
        <v>42</v>
      </c>
      <c r="I1174" s="23" t="s">
        <v>4069</v>
      </c>
      <c r="J1174" s="23">
        <v>3</v>
      </c>
      <c r="K1174" s="23">
        <v>3</v>
      </c>
      <c r="L1174" s="23">
        <v>31</v>
      </c>
      <c r="M1174" s="23" t="s">
        <v>58</v>
      </c>
      <c r="N1174" s="25">
        <f>((J1174*400)+(K1174*100))+L1174</f>
        <v>1531</v>
      </c>
      <c r="O1174" s="26">
        <v>340</v>
      </c>
      <c r="P1174" s="26">
        <f>N1174*O1174</f>
        <v>520540</v>
      </c>
      <c r="Q1174" s="23"/>
      <c r="R1174" s="23"/>
      <c r="S1174" s="27"/>
      <c r="T1174" s="23"/>
      <c r="U1174" s="23"/>
      <c r="V1174" s="24"/>
      <c r="W1174" s="23"/>
      <c r="X1174" s="23"/>
      <c r="Y1174" s="23"/>
      <c r="Z1174" s="23"/>
      <c r="AA1174" s="28"/>
      <c r="AB1174" s="26"/>
      <c r="AC1174" s="26"/>
      <c r="AD1174" s="28"/>
      <c r="AE1174" s="28"/>
      <c r="AF1174" s="26"/>
      <c r="AG1174" s="26">
        <f>AF1174+P1174</f>
        <v>520540</v>
      </c>
      <c r="AH1174" s="26">
        <f>AG1174</f>
        <v>520540</v>
      </c>
      <c r="AI1174" s="26">
        <v>50000000</v>
      </c>
      <c r="AJ1174" s="26">
        <f>IF((AI1174-AH1174) &gt; 1,0,IF((AI1174-AH1174)&lt;0,AH1174-AI1174,AI1174-AH1174))</f>
        <v>0</v>
      </c>
      <c r="AK1174" s="26">
        <v>0.01</v>
      </c>
      <c r="AL1174" s="26">
        <f>AJ1174*(AK1174/100)</f>
        <v>0</v>
      </c>
    </row>
    <row r="1175" spans="1:38" x14ac:dyDescent="0.35">
      <c r="A1175" s="23"/>
      <c r="B1175" s="24"/>
      <c r="C1175" s="23"/>
      <c r="D1175" s="23"/>
      <c r="E1175" s="23"/>
      <c r="F1175" s="23"/>
      <c r="G1175" s="24"/>
      <c r="H1175" s="23"/>
      <c r="I1175" s="23"/>
      <c r="J1175" s="23"/>
      <c r="K1175" s="23"/>
      <c r="L1175" s="23"/>
      <c r="M1175" s="23"/>
      <c r="N1175" s="25"/>
      <c r="O1175" s="26"/>
      <c r="P1175" s="26"/>
      <c r="Q1175" s="23"/>
      <c r="R1175" s="23"/>
      <c r="S1175" s="27"/>
      <c r="T1175" s="23"/>
      <c r="U1175" s="23"/>
      <c r="V1175" s="24"/>
      <c r="W1175" s="23"/>
      <c r="X1175" s="23"/>
      <c r="Y1175" s="23"/>
      <c r="Z1175" s="23"/>
      <c r="AA1175" s="28"/>
      <c r="AB1175" s="26"/>
      <c r="AC1175" s="26"/>
      <c r="AD1175" s="28"/>
      <c r="AE1175" s="28"/>
      <c r="AF1175" s="26"/>
      <c r="AG1175" s="26" t="s">
        <v>50</v>
      </c>
      <c r="AH1175" s="26">
        <f>SUM(AH1173:AH1174)</f>
        <v>563488</v>
      </c>
      <c r="AI1175" s="26"/>
      <c r="AJ1175" s="26">
        <f>SUM(AJ1173:AJ1174)</f>
        <v>0</v>
      </c>
      <c r="AK1175" s="26"/>
      <c r="AL1175" s="26">
        <f>SUM(AL1173:AL1174)</f>
        <v>0</v>
      </c>
    </row>
    <row r="1176" spans="1:38" x14ac:dyDescent="0.35">
      <c r="A1176" s="23" t="s">
        <v>4070</v>
      </c>
      <c r="B1176" s="24" t="s">
        <v>4071</v>
      </c>
      <c r="C1176" s="23" t="s">
        <v>4072</v>
      </c>
      <c r="D1176" s="23" t="s">
        <v>4073</v>
      </c>
      <c r="E1176" s="23">
        <v>607</v>
      </c>
      <c r="F1176" s="23" t="s">
        <v>4074</v>
      </c>
      <c r="G1176" s="24" t="s">
        <v>4075</v>
      </c>
      <c r="H1176" s="23" t="s">
        <v>42</v>
      </c>
      <c r="I1176" s="23" t="s">
        <v>4076</v>
      </c>
      <c r="J1176" s="23">
        <v>0</v>
      </c>
      <c r="K1176" s="23">
        <v>1</v>
      </c>
      <c r="L1176" s="23">
        <v>40.6</v>
      </c>
      <c r="M1176" s="23" t="s">
        <v>44</v>
      </c>
      <c r="N1176" s="25">
        <f>((J1176*400)+(K1176*100))+L1176</f>
        <v>140.6</v>
      </c>
      <c r="O1176" s="26">
        <v>2000</v>
      </c>
      <c r="P1176" s="26">
        <f>N1176*O1176</f>
        <v>281200</v>
      </c>
      <c r="Q1176" s="23">
        <v>1</v>
      </c>
      <c r="R1176" s="23" t="s">
        <v>4077</v>
      </c>
      <c r="S1176" s="27" t="s">
        <v>4078</v>
      </c>
      <c r="T1176" s="23" t="s">
        <v>4079</v>
      </c>
      <c r="U1176" s="23" t="s">
        <v>4080</v>
      </c>
      <c r="V1176" s="24" t="s">
        <v>4081</v>
      </c>
      <c r="W1176" s="23" t="s">
        <v>47</v>
      </c>
      <c r="X1176" s="23" t="s">
        <v>206</v>
      </c>
      <c r="Y1176" s="23" t="s">
        <v>49</v>
      </c>
      <c r="Z1176" s="23">
        <v>200</v>
      </c>
      <c r="AA1176" s="28">
        <v>100</v>
      </c>
      <c r="AB1176" s="26">
        <v>6550</v>
      </c>
      <c r="AC1176" s="26">
        <f>Z1176*AB1176</f>
        <v>1310000</v>
      </c>
      <c r="AD1176" s="28">
        <v>22</v>
      </c>
      <c r="AE1176" s="28">
        <v>85</v>
      </c>
      <c r="AF1176" s="26">
        <f>(AC1176*(100-AE1176))/100</f>
        <v>196500</v>
      </c>
      <c r="AG1176" s="26">
        <f>P1176+AF1176</f>
        <v>477700</v>
      </c>
      <c r="AH1176" s="26">
        <f>(AG1176*AA1176)/100</f>
        <v>477700</v>
      </c>
      <c r="AI1176" s="26">
        <v>10000000</v>
      </c>
      <c r="AJ1176" s="26">
        <f>IF((AI1176-AH1176) &gt; 1,0,IF((AI1176-AH1176)&lt;0,AH1176-AI1176,AI1176-AH1176))</f>
        <v>0</v>
      </c>
      <c r="AK1176" s="26">
        <v>0.02</v>
      </c>
      <c r="AL1176" s="26">
        <f>ROUND(AJ1176*(AK1176/100),2)</f>
        <v>0</v>
      </c>
    </row>
    <row r="1177" spans="1:38" x14ac:dyDescent="0.35">
      <c r="A1177" s="23"/>
      <c r="B1177" s="24"/>
      <c r="C1177" s="23"/>
      <c r="D1177" s="23"/>
      <c r="E1177" s="23"/>
      <c r="F1177" s="23"/>
      <c r="G1177" s="24"/>
      <c r="H1177" s="23"/>
      <c r="I1177" s="23"/>
      <c r="J1177" s="23"/>
      <c r="K1177" s="23"/>
      <c r="L1177" s="23"/>
      <c r="M1177" s="23"/>
      <c r="N1177" s="25"/>
      <c r="O1177" s="26"/>
      <c r="P1177" s="26"/>
      <c r="Q1177" s="23"/>
      <c r="R1177" s="23"/>
      <c r="S1177" s="27"/>
      <c r="T1177" s="23"/>
      <c r="U1177" s="23"/>
      <c r="V1177" s="24"/>
      <c r="W1177" s="23"/>
      <c r="X1177" s="23"/>
      <c r="Y1177" s="23"/>
      <c r="Z1177" s="23"/>
      <c r="AA1177" s="28"/>
      <c r="AB1177" s="26"/>
      <c r="AC1177" s="26"/>
      <c r="AD1177" s="28"/>
      <c r="AE1177" s="28"/>
      <c r="AF1177" s="26"/>
      <c r="AG1177" s="26" t="s">
        <v>50</v>
      </c>
      <c r="AH1177" s="26">
        <f>AH1176</f>
        <v>477700</v>
      </c>
      <c r="AI1177" s="26"/>
      <c r="AJ1177" s="26">
        <f>AJ1176</f>
        <v>0</v>
      </c>
      <c r="AK1177" s="26"/>
      <c r="AL1177" s="26">
        <f>AL1176</f>
        <v>0</v>
      </c>
    </row>
    <row r="1178" spans="1:38" x14ac:dyDescent="0.35">
      <c r="A1178" s="23" t="s">
        <v>280</v>
      </c>
      <c r="B1178" s="24" t="s">
        <v>281</v>
      </c>
      <c r="C1178" s="23" t="s">
        <v>282</v>
      </c>
      <c r="D1178" s="23" t="s">
        <v>4082</v>
      </c>
      <c r="E1178" s="23">
        <v>608</v>
      </c>
      <c r="F1178" s="23" t="s">
        <v>4083</v>
      </c>
      <c r="G1178" s="24" t="s">
        <v>4084</v>
      </c>
      <c r="H1178" s="23" t="s">
        <v>42</v>
      </c>
      <c r="I1178" s="23" t="s">
        <v>4085</v>
      </c>
      <c r="J1178" s="23">
        <v>1</v>
      </c>
      <c r="K1178" s="23">
        <v>2</v>
      </c>
      <c r="L1178" s="23">
        <v>62</v>
      </c>
      <c r="M1178" s="23" t="s">
        <v>58</v>
      </c>
      <c r="N1178" s="25">
        <f t="shared" ref="N1178:N1192" si="88">((J1178*400)+(K1178*100))+L1178</f>
        <v>662</v>
      </c>
      <c r="O1178" s="26">
        <v>380</v>
      </c>
      <c r="P1178" s="26">
        <f t="shared" ref="P1178:P1192" si="89">N1178*O1178</f>
        <v>251560</v>
      </c>
      <c r="Q1178" s="23"/>
      <c r="R1178" s="23"/>
      <c r="S1178" s="27"/>
      <c r="T1178" s="23"/>
      <c r="U1178" s="23"/>
      <c r="V1178" s="24"/>
      <c r="W1178" s="23"/>
      <c r="X1178" s="23"/>
      <c r="Y1178" s="23"/>
      <c r="Z1178" s="23"/>
      <c r="AA1178" s="28"/>
      <c r="AB1178" s="26"/>
      <c r="AC1178" s="26"/>
      <c r="AD1178" s="28"/>
      <c r="AE1178" s="28"/>
      <c r="AF1178" s="26"/>
      <c r="AG1178" s="26">
        <f>AF1178+P1178</f>
        <v>251560</v>
      </c>
      <c r="AH1178" s="26">
        <f>AG1178</f>
        <v>251560</v>
      </c>
      <c r="AI1178" s="26">
        <v>50000000</v>
      </c>
      <c r="AJ1178" s="26">
        <f t="shared" ref="AJ1178:AJ1192" si="90">IF((AI1178-AH1178) &gt; 1,0,IF((AI1178-AH1178)&lt;0,AH1178-AI1178,AI1178-AH1178))</f>
        <v>0</v>
      </c>
      <c r="AK1178" s="26">
        <v>0.01</v>
      </c>
      <c r="AL1178" s="26">
        <f>AJ1178*(AK1178/100)</f>
        <v>0</v>
      </c>
    </row>
    <row r="1179" spans="1:38" x14ac:dyDescent="0.35">
      <c r="A1179" s="23"/>
      <c r="B1179" s="24"/>
      <c r="C1179" s="23"/>
      <c r="D1179" s="23"/>
      <c r="E1179" s="23">
        <v>609</v>
      </c>
      <c r="F1179" s="23" t="s">
        <v>4086</v>
      </c>
      <c r="G1179" s="24" t="s">
        <v>4087</v>
      </c>
      <c r="H1179" s="23" t="s">
        <v>42</v>
      </c>
      <c r="I1179" s="23" t="s">
        <v>4088</v>
      </c>
      <c r="J1179" s="23">
        <v>0</v>
      </c>
      <c r="K1179" s="23">
        <v>1</v>
      </c>
      <c r="L1179" s="23">
        <v>57</v>
      </c>
      <c r="M1179" s="23" t="s">
        <v>44</v>
      </c>
      <c r="N1179" s="25">
        <f t="shared" si="88"/>
        <v>157</v>
      </c>
      <c r="O1179" s="26">
        <v>500</v>
      </c>
      <c r="P1179" s="26">
        <f t="shared" si="89"/>
        <v>78500</v>
      </c>
      <c r="Q1179" s="23">
        <v>1</v>
      </c>
      <c r="R1179" s="23" t="s">
        <v>4089</v>
      </c>
      <c r="S1179" s="27" t="s">
        <v>4090</v>
      </c>
      <c r="T1179" s="23" t="s">
        <v>4091</v>
      </c>
      <c r="U1179" s="23" t="s">
        <v>4092</v>
      </c>
      <c r="V1179" s="24" t="s">
        <v>4093</v>
      </c>
      <c r="W1179" s="23" t="s">
        <v>47</v>
      </c>
      <c r="X1179" s="23" t="s">
        <v>48</v>
      </c>
      <c r="Y1179" s="23" t="s">
        <v>49</v>
      </c>
      <c r="Z1179" s="23">
        <v>81</v>
      </c>
      <c r="AA1179" s="28">
        <v>100</v>
      </c>
      <c r="AB1179" s="26">
        <v>6550</v>
      </c>
      <c r="AC1179" s="26">
        <f>Z1179*AB1179</f>
        <v>530550</v>
      </c>
      <c r="AD1179" s="28">
        <v>7</v>
      </c>
      <c r="AE1179" s="28">
        <v>7</v>
      </c>
      <c r="AF1179" s="26">
        <f>(AC1179*(100-AE1179))/100</f>
        <v>493411.5</v>
      </c>
      <c r="AG1179" s="26">
        <f>P1179+AF1179</f>
        <v>571911.5</v>
      </c>
      <c r="AH1179" s="26">
        <f>(AG1179*AA1179)/100</f>
        <v>571911.5</v>
      </c>
      <c r="AI1179" s="26">
        <v>10000000</v>
      </c>
      <c r="AJ1179" s="26">
        <f t="shared" si="90"/>
        <v>0</v>
      </c>
      <c r="AK1179" s="26">
        <v>0.02</v>
      </c>
      <c r="AL1179" s="26">
        <f>ROUND(AJ1179*(AK1179/100),2)</f>
        <v>0</v>
      </c>
    </row>
    <row r="1180" spans="1:38" x14ac:dyDescent="0.35">
      <c r="A1180" s="23"/>
      <c r="B1180" s="24"/>
      <c r="C1180" s="23"/>
      <c r="D1180" s="23"/>
      <c r="E1180" s="23">
        <v>610</v>
      </c>
      <c r="F1180" s="23" t="s">
        <v>4094</v>
      </c>
      <c r="G1180" s="24" t="s">
        <v>4095</v>
      </c>
      <c r="H1180" s="23" t="s">
        <v>42</v>
      </c>
      <c r="I1180" s="23" t="s">
        <v>4096</v>
      </c>
      <c r="J1180" s="23">
        <v>0</v>
      </c>
      <c r="K1180" s="23">
        <v>1</v>
      </c>
      <c r="L1180" s="23">
        <v>17</v>
      </c>
      <c r="M1180" s="23" t="s">
        <v>44</v>
      </c>
      <c r="N1180" s="25">
        <f t="shared" si="88"/>
        <v>117</v>
      </c>
      <c r="O1180" s="26">
        <v>2000</v>
      </c>
      <c r="P1180" s="26">
        <f t="shared" si="89"/>
        <v>234000</v>
      </c>
      <c r="Q1180" s="23">
        <v>1</v>
      </c>
      <c r="R1180" s="23" t="s">
        <v>280</v>
      </c>
      <c r="S1180" s="27" t="s">
        <v>281</v>
      </c>
      <c r="T1180" s="23" t="s">
        <v>282</v>
      </c>
      <c r="U1180" s="23" t="s">
        <v>283</v>
      </c>
      <c r="V1180" s="24" t="s">
        <v>4097</v>
      </c>
      <c r="W1180" s="23" t="s">
        <v>47</v>
      </c>
      <c r="X1180" s="23" t="s">
        <v>48</v>
      </c>
      <c r="Y1180" s="23" t="s">
        <v>49</v>
      </c>
      <c r="Z1180" s="23">
        <v>96</v>
      </c>
      <c r="AA1180" s="28">
        <v>100</v>
      </c>
      <c r="AB1180" s="26">
        <v>6550</v>
      </c>
      <c r="AC1180" s="26">
        <f>Z1180*AB1180</f>
        <v>628800</v>
      </c>
      <c r="AD1180" s="28">
        <v>22</v>
      </c>
      <c r="AE1180" s="28">
        <v>34</v>
      </c>
      <c r="AF1180" s="26">
        <f>(AC1180*(100-AE1180))/100</f>
        <v>415008</v>
      </c>
      <c r="AG1180" s="26">
        <f>P1180+AF1180</f>
        <v>649008</v>
      </c>
      <c r="AH1180" s="26">
        <f>(AG1180*AA1180)/100</f>
        <v>649008</v>
      </c>
      <c r="AI1180" s="26">
        <v>50000000</v>
      </c>
      <c r="AJ1180" s="26">
        <f t="shared" si="90"/>
        <v>0</v>
      </c>
      <c r="AK1180" s="26">
        <v>0.02</v>
      </c>
      <c r="AL1180" s="26">
        <f>ROUND(AJ1180*(AK1180/100),2)</f>
        <v>0</v>
      </c>
    </row>
    <row r="1181" spans="1:38" x14ac:dyDescent="0.35">
      <c r="A1181" s="23"/>
      <c r="B1181" s="24"/>
      <c r="C1181" s="23"/>
      <c r="D1181" s="23"/>
      <c r="E1181" s="23">
        <v>611</v>
      </c>
      <c r="F1181" s="23" t="s">
        <v>4098</v>
      </c>
      <c r="G1181" s="24" t="s">
        <v>4099</v>
      </c>
      <c r="H1181" s="23" t="s">
        <v>42</v>
      </c>
      <c r="I1181" s="23" t="s">
        <v>4100</v>
      </c>
      <c r="J1181" s="23">
        <v>0</v>
      </c>
      <c r="K1181" s="23">
        <v>1</v>
      </c>
      <c r="L1181" s="23">
        <v>73</v>
      </c>
      <c r="M1181" s="23" t="s">
        <v>44</v>
      </c>
      <c r="N1181" s="25">
        <f t="shared" si="88"/>
        <v>173</v>
      </c>
      <c r="O1181" s="26">
        <v>180</v>
      </c>
      <c r="P1181" s="26">
        <f t="shared" si="89"/>
        <v>31140</v>
      </c>
      <c r="Q1181" s="23"/>
      <c r="R1181" s="23"/>
      <c r="S1181" s="27"/>
      <c r="T1181" s="23"/>
      <c r="U1181" s="23"/>
      <c r="V1181" s="24"/>
      <c r="W1181" s="23"/>
      <c r="X1181" s="23"/>
      <c r="Y1181" s="23"/>
      <c r="Z1181" s="23"/>
      <c r="AA1181" s="28"/>
      <c r="AB1181" s="26"/>
      <c r="AC1181" s="26"/>
      <c r="AD1181" s="28"/>
      <c r="AE1181" s="28"/>
      <c r="AF1181" s="26"/>
      <c r="AG1181" s="26">
        <f>AF1181+P1181</f>
        <v>31140</v>
      </c>
      <c r="AH1181" s="26">
        <f>AG1181</f>
        <v>31140</v>
      </c>
      <c r="AI1181" s="26">
        <v>50000000</v>
      </c>
      <c r="AJ1181" s="26">
        <f t="shared" si="90"/>
        <v>0</v>
      </c>
      <c r="AK1181" s="26">
        <v>0.02</v>
      </c>
      <c r="AL1181" s="26">
        <f>AJ1181*(AK1181/100)</f>
        <v>0</v>
      </c>
    </row>
    <row r="1182" spans="1:38" x14ac:dyDescent="0.35">
      <c r="A1182" s="23"/>
      <c r="B1182" s="24"/>
      <c r="C1182" s="23"/>
      <c r="D1182" s="23"/>
      <c r="E1182" s="23">
        <v>612</v>
      </c>
      <c r="F1182" s="23" t="s">
        <v>4101</v>
      </c>
      <c r="G1182" s="24" t="s">
        <v>4102</v>
      </c>
      <c r="H1182" s="23" t="s">
        <v>42</v>
      </c>
      <c r="I1182" s="23" t="s">
        <v>4103</v>
      </c>
      <c r="J1182" s="23">
        <v>0</v>
      </c>
      <c r="K1182" s="23">
        <v>1</v>
      </c>
      <c r="L1182" s="23">
        <v>1.5</v>
      </c>
      <c r="M1182" s="23" t="s">
        <v>44</v>
      </c>
      <c r="N1182" s="25">
        <f t="shared" si="88"/>
        <v>101.5</v>
      </c>
      <c r="O1182" s="26">
        <v>180</v>
      </c>
      <c r="P1182" s="26">
        <f t="shared" si="89"/>
        <v>18270</v>
      </c>
      <c r="Q1182" s="23">
        <v>1</v>
      </c>
      <c r="R1182" s="23" t="s">
        <v>280</v>
      </c>
      <c r="S1182" s="27" t="s">
        <v>281</v>
      </c>
      <c r="T1182" s="23" t="s">
        <v>282</v>
      </c>
      <c r="U1182" s="23" t="s">
        <v>283</v>
      </c>
      <c r="V1182" s="24" t="s">
        <v>4104</v>
      </c>
      <c r="W1182" s="23" t="s">
        <v>47</v>
      </c>
      <c r="X1182" s="23" t="s">
        <v>48</v>
      </c>
      <c r="Y1182" s="23" t="s">
        <v>49</v>
      </c>
      <c r="Z1182" s="23">
        <v>144</v>
      </c>
      <c r="AA1182" s="28">
        <v>100</v>
      </c>
      <c r="AB1182" s="26">
        <v>6550</v>
      </c>
      <c r="AC1182" s="26">
        <f>Z1182*AB1182</f>
        <v>943200</v>
      </c>
      <c r="AD1182" s="28">
        <v>2</v>
      </c>
      <c r="AE1182" s="28">
        <v>2</v>
      </c>
      <c r="AF1182" s="26">
        <f>(AC1182*(100-AE1182))/100</f>
        <v>924336</v>
      </c>
      <c r="AG1182" s="26">
        <f>P1182+AF1182</f>
        <v>942606</v>
      </c>
      <c r="AH1182" s="26">
        <f>(AG1182*AA1182)/100</f>
        <v>942606</v>
      </c>
      <c r="AI1182" s="26">
        <v>50000000</v>
      </c>
      <c r="AJ1182" s="26">
        <f t="shared" si="90"/>
        <v>0</v>
      </c>
      <c r="AK1182" s="26">
        <v>0.02</v>
      </c>
      <c r="AL1182" s="26">
        <f>ROUND(AJ1182*(AK1182/100),2)</f>
        <v>0</v>
      </c>
    </row>
    <row r="1183" spans="1:38" x14ac:dyDescent="0.35">
      <c r="A1183" s="23"/>
      <c r="B1183" s="24"/>
      <c r="C1183" s="23"/>
      <c r="D1183" s="23"/>
      <c r="E1183" s="23">
        <v>613</v>
      </c>
      <c r="F1183" s="23" t="s">
        <v>4105</v>
      </c>
      <c r="G1183" s="24" t="s">
        <v>4106</v>
      </c>
      <c r="H1183" s="23" t="s">
        <v>42</v>
      </c>
      <c r="I1183" s="23" t="s">
        <v>4107</v>
      </c>
      <c r="J1183" s="23">
        <v>4</v>
      </c>
      <c r="K1183" s="23">
        <v>0</v>
      </c>
      <c r="L1183" s="23">
        <v>68</v>
      </c>
      <c r="M1183" s="23" t="s">
        <v>58</v>
      </c>
      <c r="N1183" s="25">
        <f t="shared" si="88"/>
        <v>1668</v>
      </c>
      <c r="O1183" s="26">
        <v>340</v>
      </c>
      <c r="P1183" s="26">
        <f t="shared" si="89"/>
        <v>567120</v>
      </c>
      <c r="Q1183" s="23"/>
      <c r="R1183" s="23"/>
      <c r="S1183" s="27"/>
      <c r="T1183" s="23"/>
      <c r="U1183" s="23"/>
      <c r="V1183" s="24"/>
      <c r="W1183" s="23"/>
      <c r="X1183" s="23"/>
      <c r="Y1183" s="23"/>
      <c r="Z1183" s="23"/>
      <c r="AA1183" s="28"/>
      <c r="AB1183" s="26"/>
      <c r="AC1183" s="26"/>
      <c r="AD1183" s="28"/>
      <c r="AE1183" s="28"/>
      <c r="AF1183" s="26"/>
      <c r="AG1183" s="26">
        <f>AF1183+P1183</f>
        <v>567120</v>
      </c>
      <c r="AH1183" s="26">
        <f>AG1183</f>
        <v>567120</v>
      </c>
      <c r="AI1183" s="26">
        <v>50000000</v>
      </c>
      <c r="AJ1183" s="26">
        <f t="shared" si="90"/>
        <v>0</v>
      </c>
      <c r="AK1183" s="26">
        <v>0.01</v>
      </c>
      <c r="AL1183" s="26">
        <f>AJ1183*(AK1183/100)</f>
        <v>0</v>
      </c>
    </row>
    <row r="1184" spans="1:38" x14ac:dyDescent="0.35">
      <c r="A1184" s="23"/>
      <c r="B1184" s="24"/>
      <c r="C1184" s="23"/>
      <c r="D1184" s="23"/>
      <c r="E1184" s="23">
        <v>614</v>
      </c>
      <c r="F1184" s="23" t="s">
        <v>4108</v>
      </c>
      <c r="G1184" s="24" t="s">
        <v>4109</v>
      </c>
      <c r="H1184" s="23" t="s">
        <v>42</v>
      </c>
      <c r="I1184" s="23" t="s">
        <v>4110</v>
      </c>
      <c r="J1184" s="23">
        <v>0</v>
      </c>
      <c r="K1184" s="23">
        <v>0</v>
      </c>
      <c r="L1184" s="23">
        <v>69.2</v>
      </c>
      <c r="M1184" s="23" t="s">
        <v>44</v>
      </c>
      <c r="N1184" s="25">
        <f t="shared" si="88"/>
        <v>69.2</v>
      </c>
      <c r="O1184" s="26">
        <v>440</v>
      </c>
      <c r="P1184" s="26">
        <f t="shared" si="89"/>
        <v>30448</v>
      </c>
      <c r="Q1184" s="23">
        <v>1</v>
      </c>
      <c r="R1184" s="23" t="s">
        <v>280</v>
      </c>
      <c r="S1184" s="27" t="s">
        <v>281</v>
      </c>
      <c r="T1184" s="23" t="s">
        <v>282</v>
      </c>
      <c r="U1184" s="23" t="s">
        <v>283</v>
      </c>
      <c r="V1184" s="24" t="s">
        <v>4111</v>
      </c>
      <c r="W1184" s="23" t="s">
        <v>47</v>
      </c>
      <c r="X1184" s="23" t="s">
        <v>48</v>
      </c>
      <c r="Y1184" s="23" t="s">
        <v>49</v>
      </c>
      <c r="Z1184" s="23">
        <v>144</v>
      </c>
      <c r="AA1184" s="28">
        <v>100</v>
      </c>
      <c r="AB1184" s="26">
        <v>6550</v>
      </c>
      <c r="AC1184" s="26">
        <f>Z1184*AB1184</f>
        <v>943200</v>
      </c>
      <c r="AD1184" s="28">
        <v>3</v>
      </c>
      <c r="AE1184" s="28">
        <v>3</v>
      </c>
      <c r="AF1184" s="26">
        <f>(AC1184*(100-AE1184))/100</f>
        <v>914904</v>
      </c>
      <c r="AG1184" s="26">
        <f>P1184+AF1184</f>
        <v>945352</v>
      </c>
      <c r="AH1184" s="26">
        <f>(AG1184*AA1184)/100</f>
        <v>945352</v>
      </c>
      <c r="AI1184" s="26">
        <v>50000000</v>
      </c>
      <c r="AJ1184" s="26">
        <f t="shared" si="90"/>
        <v>0</v>
      </c>
      <c r="AK1184" s="26">
        <v>0.02</v>
      </c>
      <c r="AL1184" s="26">
        <f>ROUND(AJ1184*(AK1184/100),2)</f>
        <v>0</v>
      </c>
    </row>
    <row r="1185" spans="1:39" x14ac:dyDescent="0.35">
      <c r="A1185" s="23"/>
      <c r="B1185" s="24"/>
      <c r="C1185" s="23"/>
      <c r="D1185" s="23"/>
      <c r="E1185" s="23">
        <v>615</v>
      </c>
      <c r="F1185" s="23" t="s">
        <v>4112</v>
      </c>
      <c r="G1185" s="24" t="s">
        <v>4113</v>
      </c>
      <c r="H1185" s="23" t="s">
        <v>42</v>
      </c>
      <c r="I1185" s="23" t="s">
        <v>4114</v>
      </c>
      <c r="J1185" s="23">
        <v>1</v>
      </c>
      <c r="K1185" s="23">
        <v>2</v>
      </c>
      <c r="L1185" s="23">
        <v>62</v>
      </c>
      <c r="M1185" s="23" t="s">
        <v>58</v>
      </c>
      <c r="N1185" s="25">
        <f t="shared" si="88"/>
        <v>662</v>
      </c>
      <c r="O1185" s="26">
        <v>380</v>
      </c>
      <c r="P1185" s="26">
        <f t="shared" si="89"/>
        <v>251560</v>
      </c>
      <c r="Q1185" s="23"/>
      <c r="R1185" s="23"/>
      <c r="S1185" s="27"/>
      <c r="T1185" s="23"/>
      <c r="U1185" s="23"/>
      <c r="V1185" s="24"/>
      <c r="W1185" s="23"/>
      <c r="X1185" s="23"/>
      <c r="Y1185" s="23"/>
      <c r="Z1185" s="23"/>
      <c r="AA1185" s="28"/>
      <c r="AB1185" s="26"/>
      <c r="AC1185" s="26"/>
      <c r="AD1185" s="28"/>
      <c r="AE1185" s="28"/>
      <c r="AF1185" s="26"/>
      <c r="AG1185" s="26">
        <f>AF1185+P1185</f>
        <v>251560</v>
      </c>
      <c r="AH1185" s="26">
        <f>AG1185</f>
        <v>251560</v>
      </c>
      <c r="AI1185" s="26">
        <v>50000000</v>
      </c>
      <c r="AJ1185" s="26">
        <f t="shared" si="90"/>
        <v>0</v>
      </c>
      <c r="AK1185" s="26">
        <v>0.01</v>
      </c>
      <c r="AL1185" s="26">
        <f>AJ1185*(AK1185/100)</f>
        <v>0</v>
      </c>
    </row>
    <row r="1186" spans="1:39" x14ac:dyDescent="0.35">
      <c r="A1186" s="23"/>
      <c r="B1186" s="24"/>
      <c r="C1186" s="23"/>
      <c r="D1186" s="23"/>
      <c r="E1186" s="23">
        <v>616</v>
      </c>
      <c r="F1186" s="23" t="s">
        <v>4115</v>
      </c>
      <c r="G1186" s="24" t="s">
        <v>4116</v>
      </c>
      <c r="H1186" s="23" t="s">
        <v>42</v>
      </c>
      <c r="I1186" s="23" t="s">
        <v>4117</v>
      </c>
      <c r="J1186" s="23">
        <v>1</v>
      </c>
      <c r="K1186" s="23">
        <v>2</v>
      </c>
      <c r="L1186" s="23">
        <v>62</v>
      </c>
      <c r="M1186" s="23" t="s">
        <v>58</v>
      </c>
      <c r="N1186" s="25">
        <f t="shared" si="88"/>
        <v>662</v>
      </c>
      <c r="O1186" s="26">
        <v>310</v>
      </c>
      <c r="P1186" s="26">
        <f t="shared" si="89"/>
        <v>205220</v>
      </c>
      <c r="Q1186" s="23"/>
      <c r="R1186" s="23"/>
      <c r="S1186" s="27"/>
      <c r="T1186" s="23"/>
      <c r="U1186" s="23"/>
      <c r="V1186" s="24"/>
      <c r="W1186" s="23"/>
      <c r="X1186" s="23"/>
      <c r="Y1186" s="23"/>
      <c r="Z1186" s="23"/>
      <c r="AA1186" s="28"/>
      <c r="AB1186" s="26"/>
      <c r="AC1186" s="26"/>
      <c r="AD1186" s="28"/>
      <c r="AE1186" s="28"/>
      <c r="AF1186" s="26"/>
      <c r="AG1186" s="26">
        <f>AF1186+P1186</f>
        <v>205220</v>
      </c>
      <c r="AH1186" s="26">
        <f>AG1186</f>
        <v>205220</v>
      </c>
      <c r="AI1186" s="26">
        <v>50000000</v>
      </c>
      <c r="AJ1186" s="26">
        <f t="shared" si="90"/>
        <v>0</v>
      </c>
      <c r="AK1186" s="26">
        <v>0.01</v>
      </c>
      <c r="AL1186" s="26">
        <f>AJ1186*(AK1186/100)</f>
        <v>0</v>
      </c>
    </row>
    <row r="1187" spans="1:39" x14ac:dyDescent="0.35">
      <c r="A1187" s="23"/>
      <c r="B1187" s="24"/>
      <c r="C1187" s="23"/>
      <c r="D1187" s="23"/>
      <c r="E1187" s="23">
        <v>617</v>
      </c>
      <c r="F1187" s="23" t="s">
        <v>4118</v>
      </c>
      <c r="G1187" s="24" t="s">
        <v>4119</v>
      </c>
      <c r="H1187" s="23" t="s">
        <v>42</v>
      </c>
      <c r="I1187" s="23" t="s">
        <v>4120</v>
      </c>
      <c r="J1187" s="23">
        <v>0</v>
      </c>
      <c r="K1187" s="23">
        <v>1</v>
      </c>
      <c r="L1187" s="23">
        <v>56.5</v>
      </c>
      <c r="M1187" s="23" t="s">
        <v>44</v>
      </c>
      <c r="N1187" s="25">
        <f t="shared" si="88"/>
        <v>156.5</v>
      </c>
      <c r="O1187" s="26">
        <v>180</v>
      </c>
      <c r="P1187" s="26">
        <f t="shared" si="89"/>
        <v>28170</v>
      </c>
      <c r="Q1187" s="23">
        <v>1</v>
      </c>
      <c r="R1187" s="23" t="s">
        <v>280</v>
      </c>
      <c r="S1187" s="27" t="s">
        <v>281</v>
      </c>
      <c r="T1187" s="23" t="s">
        <v>282</v>
      </c>
      <c r="U1187" s="23" t="s">
        <v>283</v>
      </c>
      <c r="V1187" s="24" t="s">
        <v>4121</v>
      </c>
      <c r="W1187" s="23" t="s">
        <v>47</v>
      </c>
      <c r="X1187" s="23" t="s">
        <v>48</v>
      </c>
      <c r="Y1187" s="23" t="s">
        <v>49</v>
      </c>
      <c r="Z1187" s="23">
        <v>144</v>
      </c>
      <c r="AA1187" s="28">
        <v>100</v>
      </c>
      <c r="AB1187" s="26">
        <v>6550</v>
      </c>
      <c r="AC1187" s="26">
        <f>Z1187*AB1187</f>
        <v>943200</v>
      </c>
      <c r="AD1187" s="28">
        <v>2</v>
      </c>
      <c r="AE1187" s="28">
        <v>2</v>
      </c>
      <c r="AF1187" s="26">
        <f>(AC1187*(100-AE1187))/100</f>
        <v>924336</v>
      </c>
      <c r="AG1187" s="26">
        <f>P1187+AF1187</f>
        <v>952506</v>
      </c>
      <c r="AH1187" s="26">
        <f>(AG1187*AA1187)/100</f>
        <v>952506</v>
      </c>
      <c r="AI1187" s="26">
        <v>50000000</v>
      </c>
      <c r="AJ1187" s="26">
        <f t="shared" si="90"/>
        <v>0</v>
      </c>
      <c r="AK1187" s="26">
        <v>0.02</v>
      </c>
      <c r="AL1187" s="26">
        <f>ROUND(AJ1187*(AK1187/100),2)</f>
        <v>0</v>
      </c>
    </row>
    <row r="1188" spans="1:39" x14ac:dyDescent="0.35">
      <c r="A1188" s="23"/>
      <c r="B1188" s="24"/>
      <c r="C1188" s="23"/>
      <c r="D1188" s="23"/>
      <c r="E1188" s="23">
        <v>618</v>
      </c>
      <c r="F1188" s="23" t="s">
        <v>4122</v>
      </c>
      <c r="G1188" s="24" t="s">
        <v>4123</v>
      </c>
      <c r="H1188" s="23" t="s">
        <v>42</v>
      </c>
      <c r="I1188" s="23" t="s">
        <v>4124</v>
      </c>
      <c r="J1188" s="23">
        <v>0</v>
      </c>
      <c r="K1188" s="23">
        <v>0</v>
      </c>
      <c r="L1188" s="23">
        <v>94.6</v>
      </c>
      <c r="M1188" s="23" t="s">
        <v>138</v>
      </c>
      <c r="N1188" s="25">
        <f t="shared" si="88"/>
        <v>94.6</v>
      </c>
      <c r="O1188" s="26">
        <v>180</v>
      </c>
      <c r="P1188" s="26">
        <f t="shared" si="89"/>
        <v>17028</v>
      </c>
      <c r="Q1188" s="23"/>
      <c r="R1188" s="23"/>
      <c r="S1188" s="27"/>
      <c r="T1188" s="23"/>
      <c r="U1188" s="23"/>
      <c r="V1188" s="24"/>
      <c r="W1188" s="23"/>
      <c r="X1188" s="23"/>
      <c r="Y1188" s="23"/>
      <c r="Z1188" s="23"/>
      <c r="AA1188" s="28"/>
      <c r="AB1188" s="26"/>
      <c r="AC1188" s="26"/>
      <c r="AD1188" s="28"/>
      <c r="AE1188" s="28"/>
      <c r="AF1188" s="26"/>
      <c r="AG1188" s="26">
        <f>AF1188+P1188</f>
        <v>17028</v>
      </c>
      <c r="AH1188" s="26">
        <f>AG1188</f>
        <v>17028</v>
      </c>
      <c r="AI1188" s="26">
        <v>0</v>
      </c>
      <c r="AJ1188" s="26">
        <f t="shared" si="90"/>
        <v>17028</v>
      </c>
      <c r="AK1188" s="26">
        <v>0.3</v>
      </c>
      <c r="AL1188" s="26">
        <f>AJ1188*(AK1188/100)</f>
        <v>51.084000000000003</v>
      </c>
    </row>
    <row r="1189" spans="1:39" x14ac:dyDescent="0.35">
      <c r="A1189" s="23"/>
      <c r="B1189" s="24"/>
      <c r="C1189" s="23"/>
      <c r="D1189" s="23"/>
      <c r="E1189" s="23">
        <v>619</v>
      </c>
      <c r="F1189" s="23" t="s">
        <v>4125</v>
      </c>
      <c r="G1189" s="24" t="s">
        <v>4126</v>
      </c>
      <c r="H1189" s="23" t="s">
        <v>42</v>
      </c>
      <c r="I1189" s="23" t="s">
        <v>4127</v>
      </c>
      <c r="J1189" s="23">
        <v>0</v>
      </c>
      <c r="K1189" s="23">
        <v>1</v>
      </c>
      <c r="L1189" s="23">
        <v>75.8</v>
      </c>
      <c r="M1189" s="23" t="s">
        <v>44</v>
      </c>
      <c r="N1189" s="25">
        <f t="shared" si="88"/>
        <v>175.8</v>
      </c>
      <c r="O1189" s="26">
        <v>440</v>
      </c>
      <c r="P1189" s="26">
        <f t="shared" si="89"/>
        <v>77352</v>
      </c>
      <c r="Q1189" s="23">
        <v>1</v>
      </c>
      <c r="R1189" s="23" t="s">
        <v>280</v>
      </c>
      <c r="S1189" s="27" t="s">
        <v>281</v>
      </c>
      <c r="T1189" s="23" t="s">
        <v>282</v>
      </c>
      <c r="U1189" s="23" t="s">
        <v>283</v>
      </c>
      <c r="V1189" s="24" t="s">
        <v>4128</v>
      </c>
      <c r="W1189" s="23" t="s">
        <v>47</v>
      </c>
      <c r="X1189" s="23" t="s">
        <v>48</v>
      </c>
      <c r="Y1189" s="23" t="s">
        <v>49</v>
      </c>
      <c r="Z1189" s="23">
        <v>144</v>
      </c>
      <c r="AA1189" s="28">
        <v>100</v>
      </c>
      <c r="AB1189" s="26">
        <v>6550</v>
      </c>
      <c r="AC1189" s="26">
        <f>Z1189*AB1189</f>
        <v>943200</v>
      </c>
      <c r="AD1189" s="28">
        <v>3</v>
      </c>
      <c r="AE1189" s="28">
        <v>3</v>
      </c>
      <c r="AF1189" s="26">
        <f>(AC1189*(100-AE1189))/100</f>
        <v>914904</v>
      </c>
      <c r="AG1189" s="26">
        <f>P1189+AF1189</f>
        <v>992256</v>
      </c>
      <c r="AH1189" s="26">
        <f>(AG1189*AA1189)/100</f>
        <v>992256</v>
      </c>
      <c r="AI1189" s="26">
        <v>50000000</v>
      </c>
      <c r="AJ1189" s="26">
        <f t="shared" si="90"/>
        <v>0</v>
      </c>
      <c r="AK1189" s="26">
        <v>0.02</v>
      </c>
      <c r="AL1189" s="26">
        <f>ROUND(AJ1189*(AK1189/100),2)</f>
        <v>0</v>
      </c>
    </row>
    <row r="1190" spans="1:39" x14ac:dyDescent="0.35">
      <c r="A1190" s="23"/>
      <c r="B1190" s="24"/>
      <c r="C1190" s="23"/>
      <c r="D1190" s="23"/>
      <c r="E1190" s="23">
        <v>620</v>
      </c>
      <c r="F1190" s="23" t="s">
        <v>4129</v>
      </c>
      <c r="G1190" s="24" t="s">
        <v>4130</v>
      </c>
      <c r="H1190" s="23" t="s">
        <v>42</v>
      </c>
      <c r="I1190" s="23" t="s">
        <v>4131</v>
      </c>
      <c r="J1190" s="23">
        <v>2</v>
      </c>
      <c r="K1190" s="23">
        <v>0</v>
      </c>
      <c r="L1190" s="23">
        <v>33</v>
      </c>
      <c r="M1190" s="23" t="s">
        <v>58</v>
      </c>
      <c r="N1190" s="25">
        <f t="shared" si="88"/>
        <v>833</v>
      </c>
      <c r="O1190" s="26">
        <v>230</v>
      </c>
      <c r="P1190" s="26">
        <f t="shared" si="89"/>
        <v>191590</v>
      </c>
      <c r="Q1190" s="23"/>
      <c r="R1190" s="23"/>
      <c r="S1190" s="27"/>
      <c r="T1190" s="23"/>
      <c r="U1190" s="23"/>
      <c r="V1190" s="24"/>
      <c r="W1190" s="23"/>
      <c r="X1190" s="23"/>
      <c r="Y1190" s="23"/>
      <c r="Z1190" s="23"/>
      <c r="AA1190" s="28"/>
      <c r="AB1190" s="26"/>
      <c r="AC1190" s="26"/>
      <c r="AD1190" s="28"/>
      <c r="AE1190" s="28"/>
      <c r="AF1190" s="26"/>
      <c r="AG1190" s="26">
        <f>AF1190+P1190</f>
        <v>191590</v>
      </c>
      <c r="AH1190" s="26">
        <f>AG1190</f>
        <v>191590</v>
      </c>
      <c r="AI1190" s="26">
        <v>50000000</v>
      </c>
      <c r="AJ1190" s="26">
        <f t="shared" si="90"/>
        <v>0</v>
      </c>
      <c r="AK1190" s="26">
        <v>0.01</v>
      </c>
      <c r="AL1190" s="26">
        <f>AJ1190*(AK1190/100)</f>
        <v>0</v>
      </c>
    </row>
    <row r="1191" spans="1:39" x14ac:dyDescent="0.35">
      <c r="A1191" s="23"/>
      <c r="B1191" s="24"/>
      <c r="C1191" s="23"/>
      <c r="D1191" s="23"/>
      <c r="E1191" s="23">
        <v>621</v>
      </c>
      <c r="F1191" s="23" t="s">
        <v>4132</v>
      </c>
      <c r="G1191" s="24" t="s">
        <v>4133</v>
      </c>
      <c r="H1191" s="23" t="s">
        <v>42</v>
      </c>
      <c r="I1191" s="23" t="s">
        <v>4134</v>
      </c>
      <c r="J1191" s="23">
        <v>9</v>
      </c>
      <c r="K1191" s="23">
        <v>0</v>
      </c>
      <c r="L1191" s="23">
        <v>71</v>
      </c>
      <c r="M1191" s="23" t="s">
        <v>58</v>
      </c>
      <c r="N1191" s="25">
        <f t="shared" si="88"/>
        <v>3671</v>
      </c>
      <c r="O1191" s="26">
        <v>390</v>
      </c>
      <c r="P1191" s="26">
        <f t="shared" si="89"/>
        <v>1431690</v>
      </c>
      <c r="Q1191" s="23"/>
      <c r="R1191" s="23"/>
      <c r="S1191" s="27"/>
      <c r="T1191" s="23"/>
      <c r="U1191" s="23"/>
      <c r="V1191" s="24"/>
      <c r="W1191" s="23"/>
      <c r="X1191" s="23"/>
      <c r="Y1191" s="23"/>
      <c r="Z1191" s="23"/>
      <c r="AA1191" s="28"/>
      <c r="AB1191" s="26"/>
      <c r="AC1191" s="26"/>
      <c r="AD1191" s="28"/>
      <c r="AE1191" s="28"/>
      <c r="AF1191" s="26"/>
      <c r="AG1191" s="26">
        <f>AF1191+P1191</f>
        <v>1431690</v>
      </c>
      <c r="AH1191" s="26">
        <f>AG1191</f>
        <v>1431690</v>
      </c>
      <c r="AI1191" s="26">
        <v>50000000</v>
      </c>
      <c r="AJ1191" s="26">
        <f t="shared" si="90"/>
        <v>0</v>
      </c>
      <c r="AK1191" s="26">
        <v>0.01</v>
      </c>
      <c r="AL1191" s="26">
        <f>AJ1191*(AK1191/100)</f>
        <v>0</v>
      </c>
    </row>
    <row r="1192" spans="1:39" x14ac:dyDescent="0.35">
      <c r="A1192" s="23"/>
      <c r="B1192" s="24"/>
      <c r="C1192" s="23"/>
      <c r="D1192" s="23"/>
      <c r="E1192" s="23">
        <v>622</v>
      </c>
      <c r="F1192" s="23" t="s">
        <v>4135</v>
      </c>
      <c r="G1192" s="24" t="s">
        <v>4136</v>
      </c>
      <c r="H1192" s="23" t="s">
        <v>42</v>
      </c>
      <c r="I1192" s="23"/>
      <c r="J1192" s="23">
        <v>0</v>
      </c>
      <c r="K1192" s="23">
        <v>0</v>
      </c>
      <c r="L1192" s="23">
        <v>20</v>
      </c>
      <c r="M1192" s="23" t="s">
        <v>44</v>
      </c>
      <c r="N1192" s="25">
        <f t="shared" si="88"/>
        <v>20</v>
      </c>
      <c r="O1192" s="26">
        <v>500</v>
      </c>
      <c r="P1192" s="26">
        <f t="shared" si="89"/>
        <v>10000</v>
      </c>
      <c r="Q1192" s="23">
        <v>1</v>
      </c>
      <c r="R1192" s="23" t="s">
        <v>280</v>
      </c>
      <c r="S1192" s="27" t="s">
        <v>281</v>
      </c>
      <c r="T1192" s="23" t="s">
        <v>282</v>
      </c>
      <c r="U1192" s="23" t="s">
        <v>283</v>
      </c>
      <c r="V1192" s="24" t="s">
        <v>4137</v>
      </c>
      <c r="W1192" s="23" t="s">
        <v>47</v>
      </c>
      <c r="X1192" s="23" t="s">
        <v>48</v>
      </c>
      <c r="Y1192" s="23" t="s">
        <v>49</v>
      </c>
      <c r="Z1192" s="23">
        <v>80</v>
      </c>
      <c r="AA1192" s="28">
        <v>100</v>
      </c>
      <c r="AB1192" s="26">
        <v>6550</v>
      </c>
      <c r="AC1192" s="26">
        <f>Z1192*AB1192</f>
        <v>524000</v>
      </c>
      <c r="AD1192" s="28">
        <v>4</v>
      </c>
      <c r="AE1192" s="28">
        <v>4</v>
      </c>
      <c r="AF1192" s="26">
        <f>(AC1192*(100-AE1192))/100</f>
        <v>503040</v>
      </c>
      <c r="AG1192" s="26">
        <f>P1192+AF1192</f>
        <v>513040</v>
      </c>
      <c r="AH1192" s="26">
        <f>(AG1192*AA1192)/100</f>
        <v>513040</v>
      </c>
      <c r="AI1192" s="26">
        <v>50000000</v>
      </c>
      <c r="AJ1192" s="26">
        <f t="shared" si="90"/>
        <v>0</v>
      </c>
      <c r="AK1192" s="26">
        <v>0.02</v>
      </c>
      <c r="AL1192" s="26">
        <f>ROUND(AJ1192*(AK1192/100),2)</f>
        <v>0</v>
      </c>
      <c r="AM1192" s="3" t="s">
        <v>4138</v>
      </c>
    </row>
    <row r="1193" spans="1:39" x14ac:dyDescent="0.35">
      <c r="A1193" s="23"/>
      <c r="B1193" s="24"/>
      <c r="C1193" s="23"/>
      <c r="D1193" s="23"/>
      <c r="E1193" s="23"/>
      <c r="F1193" s="23"/>
      <c r="G1193" s="24"/>
      <c r="H1193" s="23"/>
      <c r="I1193" s="23"/>
      <c r="J1193" s="23"/>
      <c r="K1193" s="23"/>
      <c r="L1193" s="23"/>
      <c r="M1193" s="23"/>
      <c r="N1193" s="25"/>
      <c r="O1193" s="26"/>
      <c r="P1193" s="26"/>
      <c r="Q1193" s="23"/>
      <c r="R1193" s="23"/>
      <c r="S1193" s="27"/>
      <c r="T1193" s="23"/>
      <c r="U1193" s="23"/>
      <c r="V1193" s="24"/>
      <c r="W1193" s="23"/>
      <c r="X1193" s="23"/>
      <c r="Y1193" s="23"/>
      <c r="Z1193" s="23"/>
      <c r="AA1193" s="28"/>
      <c r="AB1193" s="26"/>
      <c r="AC1193" s="26"/>
      <c r="AD1193" s="28"/>
      <c r="AE1193" s="28"/>
      <c r="AF1193" s="26"/>
      <c r="AG1193" s="26" t="s">
        <v>50</v>
      </c>
      <c r="AH1193" s="26">
        <f>SUM(AH1178:AH1192)</f>
        <v>8513587.5</v>
      </c>
      <c r="AI1193" s="26"/>
      <c r="AJ1193" s="26">
        <f>SUM(AJ1178:AJ1192)</f>
        <v>17028</v>
      </c>
      <c r="AK1193" s="26"/>
      <c r="AL1193" s="26">
        <f>SUM(AL1178:AL1192)</f>
        <v>51.084000000000003</v>
      </c>
    </row>
    <row r="1194" spans="1:39" x14ac:dyDescent="0.35">
      <c r="A1194" s="23" t="s">
        <v>4139</v>
      </c>
      <c r="B1194" s="24"/>
      <c r="C1194" s="23" t="s">
        <v>4140</v>
      </c>
      <c r="D1194" s="23" t="s">
        <v>4141</v>
      </c>
      <c r="E1194" s="23">
        <v>623</v>
      </c>
      <c r="F1194" s="23" t="s">
        <v>4142</v>
      </c>
      <c r="G1194" s="24" t="s">
        <v>4143</v>
      </c>
      <c r="H1194" s="23" t="s">
        <v>42</v>
      </c>
      <c r="I1194" s="23" t="s">
        <v>4144</v>
      </c>
      <c r="J1194" s="23">
        <v>0</v>
      </c>
      <c r="K1194" s="23">
        <v>1</v>
      </c>
      <c r="L1194" s="23">
        <v>10.5</v>
      </c>
      <c r="M1194" s="23" t="s">
        <v>58</v>
      </c>
      <c r="N1194" s="25">
        <f>((J1194*400)+(K1194*100))+L1194</f>
        <v>110.5</v>
      </c>
      <c r="O1194" s="26">
        <v>180</v>
      </c>
      <c r="P1194" s="26">
        <f>N1194*O1194</f>
        <v>19890</v>
      </c>
      <c r="Q1194" s="23"/>
      <c r="R1194" s="23"/>
      <c r="S1194" s="27"/>
      <c r="T1194" s="23"/>
      <c r="U1194" s="23"/>
      <c r="V1194" s="24"/>
      <c r="W1194" s="23"/>
      <c r="X1194" s="23"/>
      <c r="Y1194" s="23"/>
      <c r="Z1194" s="23"/>
      <c r="AA1194" s="28"/>
      <c r="AB1194" s="26"/>
      <c r="AC1194" s="26"/>
      <c r="AD1194" s="28"/>
      <c r="AE1194" s="28"/>
      <c r="AF1194" s="26"/>
      <c r="AG1194" s="26">
        <f>AF1194+P1194</f>
        <v>19890</v>
      </c>
      <c r="AH1194" s="26">
        <f>AG1194</f>
        <v>19890</v>
      </c>
      <c r="AI1194" s="26">
        <v>50000000</v>
      </c>
      <c r="AJ1194" s="26">
        <f>IF((AI1194-AH1194) &gt; 1,0,IF((AI1194-AH1194)&lt;0,AH1194-AI1194,AI1194-AH1194))</f>
        <v>0</v>
      </c>
      <c r="AK1194" s="26">
        <v>0.01</v>
      </c>
      <c r="AL1194" s="26">
        <f>AJ1194*(AK1194/100)</f>
        <v>0</v>
      </c>
    </row>
    <row r="1195" spans="1:39" x14ac:dyDescent="0.35">
      <c r="A1195" s="23"/>
      <c r="B1195" s="24"/>
      <c r="C1195" s="23"/>
      <c r="D1195" s="23"/>
      <c r="E1195" s="23"/>
      <c r="F1195" s="23"/>
      <c r="G1195" s="24"/>
      <c r="H1195" s="23"/>
      <c r="I1195" s="23"/>
      <c r="J1195" s="23"/>
      <c r="K1195" s="23"/>
      <c r="L1195" s="23"/>
      <c r="M1195" s="23"/>
      <c r="N1195" s="25"/>
      <c r="O1195" s="26"/>
      <c r="P1195" s="26"/>
      <c r="Q1195" s="23"/>
      <c r="R1195" s="23"/>
      <c r="S1195" s="27"/>
      <c r="T1195" s="23"/>
      <c r="U1195" s="23"/>
      <c r="V1195" s="24"/>
      <c r="W1195" s="23"/>
      <c r="X1195" s="23"/>
      <c r="Y1195" s="23"/>
      <c r="Z1195" s="23"/>
      <c r="AA1195" s="28"/>
      <c r="AB1195" s="26"/>
      <c r="AC1195" s="26"/>
      <c r="AD1195" s="28"/>
      <c r="AE1195" s="28"/>
      <c r="AF1195" s="26"/>
      <c r="AG1195" s="26" t="s">
        <v>50</v>
      </c>
      <c r="AH1195" s="26">
        <f>AH1194</f>
        <v>19890</v>
      </c>
      <c r="AI1195" s="26"/>
      <c r="AJ1195" s="26">
        <f>AJ1194</f>
        <v>0</v>
      </c>
      <c r="AK1195" s="26"/>
      <c r="AL1195" s="26">
        <f>AL1194</f>
        <v>0</v>
      </c>
    </row>
    <row r="1196" spans="1:39" x14ac:dyDescent="0.35">
      <c r="A1196" s="23" t="s">
        <v>4145</v>
      </c>
      <c r="B1196" s="24" t="s">
        <v>4146</v>
      </c>
      <c r="C1196" s="23" t="s">
        <v>4147</v>
      </c>
      <c r="D1196" s="23" t="s">
        <v>4148</v>
      </c>
      <c r="E1196" s="23">
        <v>624</v>
      </c>
      <c r="F1196" s="23" t="s">
        <v>4149</v>
      </c>
      <c r="G1196" s="24" t="s">
        <v>4150</v>
      </c>
      <c r="H1196" s="23" t="s">
        <v>42</v>
      </c>
      <c r="I1196" s="23" t="s">
        <v>4151</v>
      </c>
      <c r="J1196" s="23">
        <v>0</v>
      </c>
      <c r="K1196" s="23">
        <v>2</v>
      </c>
      <c r="L1196" s="23">
        <v>67</v>
      </c>
      <c r="M1196" s="23" t="s">
        <v>58</v>
      </c>
      <c r="N1196" s="25">
        <f>((J1196*400)+(K1196*100))+L1196</f>
        <v>267</v>
      </c>
      <c r="O1196" s="26">
        <v>500</v>
      </c>
      <c r="P1196" s="26">
        <f>N1196*O1196</f>
        <v>133500</v>
      </c>
      <c r="Q1196" s="23"/>
      <c r="R1196" s="23"/>
      <c r="S1196" s="27"/>
      <c r="T1196" s="23"/>
      <c r="U1196" s="23"/>
      <c r="V1196" s="24"/>
      <c r="W1196" s="23"/>
      <c r="X1196" s="23"/>
      <c r="Y1196" s="23"/>
      <c r="Z1196" s="23"/>
      <c r="AA1196" s="28"/>
      <c r="AB1196" s="26"/>
      <c r="AC1196" s="26"/>
      <c r="AD1196" s="28"/>
      <c r="AE1196" s="28"/>
      <c r="AF1196" s="26"/>
      <c r="AG1196" s="26">
        <f>AF1196+P1196</f>
        <v>133500</v>
      </c>
      <c r="AH1196" s="26">
        <f>AG1196</f>
        <v>133500</v>
      </c>
      <c r="AI1196" s="26">
        <v>50000000</v>
      </c>
      <c r="AJ1196" s="26">
        <f>IF((AI1196-AH1196) &gt; 1,0,IF((AI1196-AH1196)&lt;0,AH1196-AI1196,AI1196-AH1196))</f>
        <v>0</v>
      </c>
      <c r="AK1196" s="26">
        <v>0.01</v>
      </c>
      <c r="AL1196" s="26">
        <f>AJ1196*(AK1196/100)</f>
        <v>0</v>
      </c>
    </row>
    <row r="1197" spans="1:39" x14ac:dyDescent="0.35">
      <c r="A1197" s="23"/>
      <c r="B1197" s="24"/>
      <c r="C1197" s="23"/>
      <c r="D1197" s="23"/>
      <c r="E1197" s="23"/>
      <c r="F1197" s="23"/>
      <c r="G1197" s="24"/>
      <c r="H1197" s="23"/>
      <c r="I1197" s="23"/>
      <c r="J1197" s="23"/>
      <c r="K1197" s="23"/>
      <c r="L1197" s="23"/>
      <c r="M1197" s="23"/>
      <c r="N1197" s="25"/>
      <c r="O1197" s="26"/>
      <c r="P1197" s="26"/>
      <c r="Q1197" s="23"/>
      <c r="R1197" s="23"/>
      <c r="S1197" s="27"/>
      <c r="T1197" s="23"/>
      <c r="U1197" s="23"/>
      <c r="V1197" s="24"/>
      <c r="W1197" s="23"/>
      <c r="X1197" s="23"/>
      <c r="Y1197" s="23"/>
      <c r="Z1197" s="23"/>
      <c r="AA1197" s="28"/>
      <c r="AB1197" s="26"/>
      <c r="AC1197" s="26"/>
      <c r="AD1197" s="28"/>
      <c r="AE1197" s="28"/>
      <c r="AF1197" s="26"/>
      <c r="AG1197" s="26" t="s">
        <v>50</v>
      </c>
      <c r="AH1197" s="26">
        <f>AH1196</f>
        <v>133500</v>
      </c>
      <c r="AI1197" s="26"/>
      <c r="AJ1197" s="26">
        <f>AJ1196</f>
        <v>0</v>
      </c>
      <c r="AK1197" s="26"/>
      <c r="AL1197" s="26">
        <f>AL1196</f>
        <v>0</v>
      </c>
    </row>
    <row r="1198" spans="1:39" x14ac:dyDescent="0.35">
      <c r="A1198" s="23" t="s">
        <v>4152</v>
      </c>
      <c r="B1198" s="24" t="s">
        <v>4153</v>
      </c>
      <c r="C1198" s="23" t="s">
        <v>4154</v>
      </c>
      <c r="D1198" s="23" t="s">
        <v>4155</v>
      </c>
      <c r="E1198" s="23">
        <v>625</v>
      </c>
      <c r="F1198" s="23" t="s">
        <v>4156</v>
      </c>
      <c r="G1198" s="24" t="s">
        <v>4157</v>
      </c>
      <c r="H1198" s="23" t="s">
        <v>42</v>
      </c>
      <c r="I1198" s="23" t="s">
        <v>4158</v>
      </c>
      <c r="J1198" s="23">
        <v>0</v>
      </c>
      <c r="K1198" s="23">
        <v>2</v>
      </c>
      <c r="L1198" s="23">
        <v>91.5</v>
      </c>
      <c r="M1198" s="23" t="s">
        <v>58</v>
      </c>
      <c r="N1198" s="25">
        <f>((J1198*400)+(K1198*100))+L1198</f>
        <v>291.5</v>
      </c>
      <c r="O1198" s="26">
        <v>180</v>
      </c>
      <c r="P1198" s="26">
        <f>N1198*O1198</f>
        <v>52470</v>
      </c>
      <c r="Q1198" s="23"/>
      <c r="R1198" s="23"/>
      <c r="S1198" s="27"/>
      <c r="T1198" s="23"/>
      <c r="U1198" s="23"/>
      <c r="V1198" s="24"/>
      <c r="W1198" s="23"/>
      <c r="X1198" s="23"/>
      <c r="Y1198" s="23"/>
      <c r="Z1198" s="23"/>
      <c r="AA1198" s="28"/>
      <c r="AB1198" s="26"/>
      <c r="AC1198" s="26"/>
      <c r="AD1198" s="28"/>
      <c r="AE1198" s="28"/>
      <c r="AF1198" s="26"/>
      <c r="AG1198" s="26">
        <f>AF1198+P1198</f>
        <v>52470</v>
      </c>
      <c r="AH1198" s="26">
        <f>AG1198</f>
        <v>52470</v>
      </c>
      <c r="AI1198" s="26">
        <v>50000000</v>
      </c>
      <c r="AJ1198" s="26">
        <f>IF((AI1198-AH1198) &gt; 1,0,IF((AI1198-AH1198)&lt;0,AH1198-AI1198,AI1198-AH1198))</f>
        <v>0</v>
      </c>
      <c r="AK1198" s="26">
        <v>0.01</v>
      </c>
      <c r="AL1198" s="26">
        <f>AJ1198*(AK1198/100)</f>
        <v>0</v>
      </c>
    </row>
    <row r="1199" spans="1:39" x14ac:dyDescent="0.35">
      <c r="A1199" s="23"/>
      <c r="B1199" s="24"/>
      <c r="C1199" s="23"/>
      <c r="D1199" s="23"/>
      <c r="E1199" s="23"/>
      <c r="F1199" s="23"/>
      <c r="G1199" s="24"/>
      <c r="H1199" s="23"/>
      <c r="I1199" s="23"/>
      <c r="J1199" s="23"/>
      <c r="K1199" s="23"/>
      <c r="L1199" s="23"/>
      <c r="M1199" s="23"/>
      <c r="N1199" s="25"/>
      <c r="O1199" s="26"/>
      <c r="P1199" s="26"/>
      <c r="Q1199" s="23"/>
      <c r="R1199" s="23"/>
      <c r="S1199" s="27"/>
      <c r="T1199" s="23"/>
      <c r="U1199" s="23"/>
      <c r="V1199" s="24"/>
      <c r="W1199" s="23"/>
      <c r="X1199" s="23"/>
      <c r="Y1199" s="23"/>
      <c r="Z1199" s="23"/>
      <c r="AA1199" s="28"/>
      <c r="AB1199" s="26"/>
      <c r="AC1199" s="26"/>
      <c r="AD1199" s="28"/>
      <c r="AE1199" s="28"/>
      <c r="AF1199" s="26"/>
      <c r="AG1199" s="26" t="s">
        <v>50</v>
      </c>
      <c r="AH1199" s="26">
        <f>AH1198</f>
        <v>52470</v>
      </c>
      <c r="AI1199" s="26"/>
      <c r="AJ1199" s="26">
        <f>AJ1198</f>
        <v>0</v>
      </c>
      <c r="AK1199" s="26"/>
      <c r="AL1199" s="26">
        <f>AL1198</f>
        <v>0</v>
      </c>
    </row>
    <row r="1200" spans="1:39" x14ac:dyDescent="0.35">
      <c r="A1200" s="23" t="s">
        <v>4159</v>
      </c>
      <c r="B1200" s="24" t="s">
        <v>4160</v>
      </c>
      <c r="C1200" s="23" t="s">
        <v>4161</v>
      </c>
      <c r="D1200" s="23" t="s">
        <v>4162</v>
      </c>
      <c r="E1200" s="23">
        <v>626</v>
      </c>
      <c r="F1200" s="23" t="s">
        <v>4163</v>
      </c>
      <c r="G1200" s="24" t="s">
        <v>4164</v>
      </c>
      <c r="H1200" s="23" t="s">
        <v>42</v>
      </c>
      <c r="I1200" s="23" t="s">
        <v>4165</v>
      </c>
      <c r="J1200" s="23">
        <v>1</v>
      </c>
      <c r="K1200" s="23">
        <v>1</v>
      </c>
      <c r="L1200" s="23">
        <v>80</v>
      </c>
      <c r="M1200" s="23" t="s">
        <v>58</v>
      </c>
      <c r="N1200" s="25">
        <f>((J1200*400)+(K1200*100))+L1200</f>
        <v>580</v>
      </c>
      <c r="O1200" s="26">
        <v>180</v>
      </c>
      <c r="P1200" s="26">
        <f>N1200*O1200</f>
        <v>104400</v>
      </c>
      <c r="Q1200" s="23"/>
      <c r="R1200" s="23"/>
      <c r="S1200" s="27"/>
      <c r="T1200" s="23"/>
      <c r="U1200" s="23"/>
      <c r="V1200" s="24"/>
      <c r="W1200" s="23"/>
      <c r="X1200" s="23"/>
      <c r="Y1200" s="23"/>
      <c r="Z1200" s="23"/>
      <c r="AA1200" s="28"/>
      <c r="AB1200" s="26"/>
      <c r="AC1200" s="26"/>
      <c r="AD1200" s="28"/>
      <c r="AE1200" s="28"/>
      <c r="AF1200" s="26"/>
      <c r="AG1200" s="26">
        <f>AF1200+P1200</f>
        <v>104400</v>
      </c>
      <c r="AH1200" s="26">
        <f>AG1200</f>
        <v>104400</v>
      </c>
      <c r="AI1200" s="26">
        <v>50000000</v>
      </c>
      <c r="AJ1200" s="26">
        <f>IF((AI1200-AH1200) &gt; 1,0,IF((AI1200-AH1200)&lt;0,AH1200-AI1200,AI1200-AH1200))</f>
        <v>0</v>
      </c>
      <c r="AK1200" s="26">
        <v>0.01</v>
      </c>
      <c r="AL1200" s="26">
        <f>AJ1200*(AK1200/100)</f>
        <v>0</v>
      </c>
    </row>
    <row r="1201" spans="1:38" x14ac:dyDescent="0.35">
      <c r="A1201" s="23"/>
      <c r="B1201" s="24"/>
      <c r="C1201" s="23"/>
      <c r="D1201" s="23"/>
      <c r="E1201" s="23"/>
      <c r="F1201" s="23"/>
      <c r="G1201" s="24"/>
      <c r="H1201" s="23"/>
      <c r="I1201" s="23"/>
      <c r="J1201" s="23"/>
      <c r="K1201" s="23"/>
      <c r="L1201" s="23"/>
      <c r="M1201" s="23"/>
      <c r="N1201" s="25"/>
      <c r="O1201" s="26"/>
      <c r="P1201" s="26"/>
      <c r="Q1201" s="23"/>
      <c r="R1201" s="23"/>
      <c r="S1201" s="27"/>
      <c r="T1201" s="23"/>
      <c r="U1201" s="23"/>
      <c r="V1201" s="24"/>
      <c r="W1201" s="23"/>
      <c r="X1201" s="23"/>
      <c r="Y1201" s="23"/>
      <c r="Z1201" s="23"/>
      <c r="AA1201" s="28"/>
      <c r="AB1201" s="26"/>
      <c r="AC1201" s="26"/>
      <c r="AD1201" s="28"/>
      <c r="AE1201" s="28"/>
      <c r="AF1201" s="26"/>
      <c r="AG1201" s="26" t="s">
        <v>50</v>
      </c>
      <c r="AH1201" s="26">
        <f>AH1200</f>
        <v>104400</v>
      </c>
      <c r="AI1201" s="26"/>
      <c r="AJ1201" s="26">
        <f>AJ1200</f>
        <v>0</v>
      </c>
      <c r="AK1201" s="26"/>
      <c r="AL1201" s="26">
        <f>AL1200</f>
        <v>0</v>
      </c>
    </row>
    <row r="1202" spans="1:38" x14ac:dyDescent="0.35">
      <c r="A1202" s="23" t="s">
        <v>4166</v>
      </c>
      <c r="B1202" s="24" t="s">
        <v>4167</v>
      </c>
      <c r="C1202" s="23" t="s">
        <v>4168</v>
      </c>
      <c r="D1202" s="23" t="s">
        <v>4169</v>
      </c>
      <c r="E1202" s="23">
        <v>627</v>
      </c>
      <c r="F1202" s="23" t="s">
        <v>4170</v>
      </c>
      <c r="G1202" s="24" t="s">
        <v>4171</v>
      </c>
      <c r="H1202" s="23" t="s">
        <v>42</v>
      </c>
      <c r="I1202" s="23" t="s">
        <v>4172</v>
      </c>
      <c r="J1202" s="23">
        <v>6</v>
      </c>
      <c r="K1202" s="23">
        <v>3</v>
      </c>
      <c r="L1202" s="23">
        <v>67</v>
      </c>
      <c r="M1202" s="23" t="s">
        <v>58</v>
      </c>
      <c r="N1202" s="25">
        <f>((J1202*400)+(K1202*100))+L1202</f>
        <v>2767</v>
      </c>
      <c r="O1202" s="26">
        <v>280</v>
      </c>
      <c r="P1202" s="26">
        <f>N1202*O1202</f>
        <v>774760</v>
      </c>
      <c r="Q1202" s="23"/>
      <c r="R1202" s="23"/>
      <c r="S1202" s="27"/>
      <c r="T1202" s="23"/>
      <c r="U1202" s="23"/>
      <c r="V1202" s="24"/>
      <c r="W1202" s="23"/>
      <c r="X1202" s="23"/>
      <c r="Y1202" s="23"/>
      <c r="Z1202" s="23"/>
      <c r="AA1202" s="28"/>
      <c r="AB1202" s="26"/>
      <c r="AC1202" s="26"/>
      <c r="AD1202" s="28"/>
      <c r="AE1202" s="28"/>
      <c r="AF1202" s="26"/>
      <c r="AG1202" s="26">
        <f>AF1202+P1202</f>
        <v>774760</v>
      </c>
      <c r="AH1202" s="26">
        <f>AG1202</f>
        <v>774760</v>
      </c>
      <c r="AI1202" s="26">
        <v>50000000</v>
      </c>
      <c r="AJ1202" s="26">
        <f>IF((AI1202-AH1202) &gt; 1,0,IF((AI1202-AH1202)&lt;0,AH1202-AI1202,AI1202-AH1202))</f>
        <v>0</v>
      </c>
      <c r="AK1202" s="26">
        <v>0.01</v>
      </c>
      <c r="AL1202" s="26">
        <f>AJ1202*(AK1202/100)</f>
        <v>0</v>
      </c>
    </row>
    <row r="1203" spans="1:38" x14ac:dyDescent="0.35">
      <c r="A1203" s="23"/>
      <c r="B1203" s="24"/>
      <c r="C1203" s="23"/>
      <c r="D1203" s="23"/>
      <c r="E1203" s="23">
        <v>628</v>
      </c>
      <c r="F1203" s="23" t="s">
        <v>4173</v>
      </c>
      <c r="G1203" s="24" t="s">
        <v>4174</v>
      </c>
      <c r="H1203" s="23" t="s">
        <v>42</v>
      </c>
      <c r="I1203" s="23" t="s">
        <v>4175</v>
      </c>
      <c r="J1203" s="23">
        <v>1</v>
      </c>
      <c r="K1203" s="23">
        <v>3</v>
      </c>
      <c r="L1203" s="23">
        <v>72</v>
      </c>
      <c r="M1203" s="23" t="s">
        <v>58</v>
      </c>
      <c r="N1203" s="25">
        <f>((J1203*400)+(K1203*100))+L1203</f>
        <v>772</v>
      </c>
      <c r="O1203" s="26">
        <v>390</v>
      </c>
      <c r="P1203" s="26">
        <f>N1203*O1203</f>
        <v>301080</v>
      </c>
      <c r="Q1203" s="23"/>
      <c r="R1203" s="23"/>
      <c r="S1203" s="27"/>
      <c r="T1203" s="23"/>
      <c r="U1203" s="23"/>
      <c r="V1203" s="24"/>
      <c r="W1203" s="23"/>
      <c r="X1203" s="23"/>
      <c r="Y1203" s="23"/>
      <c r="Z1203" s="23"/>
      <c r="AA1203" s="28"/>
      <c r="AB1203" s="26"/>
      <c r="AC1203" s="26"/>
      <c r="AD1203" s="28"/>
      <c r="AE1203" s="28"/>
      <c r="AF1203" s="26"/>
      <c r="AG1203" s="26">
        <f>AF1203+P1203</f>
        <v>301080</v>
      </c>
      <c r="AH1203" s="26">
        <f>AG1203</f>
        <v>301080</v>
      </c>
      <c r="AI1203" s="26">
        <v>50000000</v>
      </c>
      <c r="AJ1203" s="26">
        <f>IF((AI1203-AH1203) &gt; 1,0,IF((AI1203-AH1203)&lt;0,AH1203-AI1203,AI1203-AH1203))</f>
        <v>0</v>
      </c>
      <c r="AK1203" s="26">
        <v>0.01</v>
      </c>
      <c r="AL1203" s="26">
        <f>AJ1203*(AK1203/100)</f>
        <v>0</v>
      </c>
    </row>
    <row r="1204" spans="1:38" x14ac:dyDescent="0.35">
      <c r="A1204" s="23"/>
      <c r="B1204" s="24"/>
      <c r="C1204" s="23"/>
      <c r="D1204" s="23"/>
      <c r="E1204" s="23"/>
      <c r="F1204" s="23"/>
      <c r="G1204" s="24"/>
      <c r="H1204" s="23"/>
      <c r="I1204" s="23"/>
      <c r="J1204" s="23">
        <v>0</v>
      </c>
      <c r="K1204" s="23">
        <v>1</v>
      </c>
      <c r="L1204" s="23">
        <v>0</v>
      </c>
      <c r="M1204" s="23" t="s">
        <v>44</v>
      </c>
      <c r="N1204" s="25">
        <f>((J1204*400)+(K1204*100))+L1204</f>
        <v>100</v>
      </c>
      <c r="O1204" s="26">
        <v>390</v>
      </c>
      <c r="P1204" s="26">
        <f>N1204*O1204</f>
        <v>39000</v>
      </c>
      <c r="Q1204" s="23">
        <v>1</v>
      </c>
      <c r="R1204" s="23" t="s">
        <v>4166</v>
      </c>
      <c r="S1204" s="27" t="s">
        <v>4167</v>
      </c>
      <c r="T1204" s="23" t="s">
        <v>4168</v>
      </c>
      <c r="U1204" s="23" t="s">
        <v>4176</v>
      </c>
      <c r="V1204" s="24" t="s">
        <v>4177</v>
      </c>
      <c r="W1204" s="23" t="s">
        <v>47</v>
      </c>
      <c r="X1204" s="23" t="s">
        <v>48</v>
      </c>
      <c r="Y1204" s="23" t="s">
        <v>49</v>
      </c>
      <c r="Z1204" s="23">
        <v>96</v>
      </c>
      <c r="AA1204" s="28">
        <v>100</v>
      </c>
      <c r="AB1204" s="26">
        <v>6550</v>
      </c>
      <c r="AC1204" s="26">
        <f>Z1204*AB1204</f>
        <v>628800</v>
      </c>
      <c r="AD1204" s="28">
        <v>22</v>
      </c>
      <c r="AE1204" s="28">
        <v>34</v>
      </c>
      <c r="AF1204" s="26">
        <f>(AC1204*(100-AE1204))/100</f>
        <v>415008</v>
      </c>
      <c r="AG1204" s="26">
        <f>P1204+AF1204</f>
        <v>454008</v>
      </c>
      <c r="AH1204" s="26">
        <f>(AG1204*AA1204)/100</f>
        <v>454008</v>
      </c>
      <c r="AI1204" s="26">
        <v>50000000</v>
      </c>
      <c r="AJ1204" s="26">
        <f>IF((AI1204-AH1204) &gt; 1,0,IF((AI1204-AH1204)&lt;0,AH1204-AI1204,AI1204-AH1204))</f>
        <v>0</v>
      </c>
      <c r="AK1204" s="26">
        <v>0.02</v>
      </c>
      <c r="AL1204" s="26">
        <f>ROUND(AJ1204*(AK1204/100),2)</f>
        <v>0</v>
      </c>
    </row>
    <row r="1205" spans="1:38" x14ac:dyDescent="0.35">
      <c r="A1205" s="23"/>
      <c r="B1205" s="24"/>
      <c r="C1205" s="23"/>
      <c r="D1205" s="23"/>
      <c r="E1205" s="23"/>
      <c r="F1205" s="23"/>
      <c r="G1205" s="24"/>
      <c r="H1205" s="23"/>
      <c r="I1205" s="23"/>
      <c r="J1205" s="23"/>
      <c r="K1205" s="23"/>
      <c r="L1205" s="23"/>
      <c r="M1205" s="23"/>
      <c r="N1205" s="25"/>
      <c r="O1205" s="26"/>
      <c r="P1205" s="26"/>
      <c r="Q1205" s="23"/>
      <c r="R1205" s="23"/>
      <c r="S1205" s="27"/>
      <c r="T1205" s="23"/>
      <c r="U1205" s="23"/>
      <c r="V1205" s="24"/>
      <c r="W1205" s="23"/>
      <c r="X1205" s="23"/>
      <c r="Y1205" s="23"/>
      <c r="Z1205" s="23"/>
      <c r="AA1205" s="28"/>
      <c r="AB1205" s="26"/>
      <c r="AC1205" s="26"/>
      <c r="AD1205" s="28"/>
      <c r="AE1205" s="28"/>
      <c r="AF1205" s="26"/>
      <c r="AG1205" s="26" t="s">
        <v>50</v>
      </c>
      <c r="AH1205" s="26">
        <f>SUM(AH1202:AH1204)</f>
        <v>1529848</v>
      </c>
      <c r="AI1205" s="26"/>
      <c r="AJ1205" s="26">
        <f>SUM(AJ1202:AJ1204)</f>
        <v>0</v>
      </c>
      <c r="AK1205" s="26"/>
      <c r="AL1205" s="26">
        <f>SUM(AL1202:AL1204)</f>
        <v>0</v>
      </c>
    </row>
    <row r="1206" spans="1:38" x14ac:dyDescent="0.35">
      <c r="A1206" s="23" t="s">
        <v>4178</v>
      </c>
      <c r="B1206" s="24" t="s">
        <v>4179</v>
      </c>
      <c r="C1206" s="23" t="s">
        <v>4180</v>
      </c>
      <c r="D1206" s="23" t="s">
        <v>4181</v>
      </c>
      <c r="E1206" s="23">
        <v>629</v>
      </c>
      <c r="F1206" s="23" t="s">
        <v>4182</v>
      </c>
      <c r="G1206" s="24" t="s">
        <v>4183</v>
      </c>
      <c r="H1206" s="23" t="s">
        <v>42</v>
      </c>
      <c r="I1206" s="23" t="s">
        <v>4184</v>
      </c>
      <c r="J1206" s="23">
        <v>0</v>
      </c>
      <c r="K1206" s="23">
        <v>1</v>
      </c>
      <c r="L1206" s="23">
        <v>51</v>
      </c>
      <c r="M1206" s="23" t="s">
        <v>44</v>
      </c>
      <c r="N1206" s="25">
        <f>((J1206*400)+(K1206*100))+L1206</f>
        <v>151</v>
      </c>
      <c r="O1206" s="26">
        <v>500</v>
      </c>
      <c r="P1206" s="26">
        <f>N1206*O1206</f>
        <v>75500</v>
      </c>
      <c r="Q1206" s="23">
        <v>1</v>
      </c>
      <c r="R1206" s="23" t="s">
        <v>4185</v>
      </c>
      <c r="S1206" s="27"/>
      <c r="T1206" s="23" t="s">
        <v>4186</v>
      </c>
      <c r="U1206" s="23" t="s">
        <v>4187</v>
      </c>
      <c r="V1206" s="24" t="s">
        <v>4188</v>
      </c>
      <c r="W1206" s="23" t="s">
        <v>47</v>
      </c>
      <c r="X1206" s="23" t="s">
        <v>48</v>
      </c>
      <c r="Y1206" s="23" t="s">
        <v>49</v>
      </c>
      <c r="Z1206" s="23">
        <v>96</v>
      </c>
      <c r="AA1206" s="28">
        <v>100</v>
      </c>
      <c r="AB1206" s="26">
        <v>6550</v>
      </c>
      <c r="AC1206" s="26">
        <f>Z1206*AB1206</f>
        <v>628800</v>
      </c>
      <c r="AD1206" s="28">
        <v>22</v>
      </c>
      <c r="AE1206" s="28">
        <v>34</v>
      </c>
      <c r="AF1206" s="26">
        <f>(AC1206*(100-AE1206))/100</f>
        <v>415008</v>
      </c>
      <c r="AG1206" s="26">
        <f>P1206+AF1206</f>
        <v>490508</v>
      </c>
      <c r="AH1206" s="26">
        <f>(AG1206*AA1206)/100</f>
        <v>490508</v>
      </c>
      <c r="AI1206" s="26">
        <v>10000000</v>
      </c>
      <c r="AJ1206" s="26">
        <f>IF((AI1206-AH1206) &gt; 1,0,IF((AI1206-AH1206)&lt;0,AH1206-AI1206,AI1206-AH1206))</f>
        <v>0</v>
      </c>
      <c r="AK1206" s="26">
        <v>0.02</v>
      </c>
      <c r="AL1206" s="26">
        <f>ROUND(AJ1206*(AK1206/100),2)</f>
        <v>0</v>
      </c>
    </row>
    <row r="1207" spans="1:38" x14ac:dyDescent="0.35">
      <c r="A1207" s="23"/>
      <c r="B1207" s="24"/>
      <c r="C1207" s="23"/>
      <c r="D1207" s="23"/>
      <c r="E1207" s="23">
        <v>630</v>
      </c>
      <c r="F1207" s="23" t="s">
        <v>4189</v>
      </c>
      <c r="G1207" s="24" t="s">
        <v>4190</v>
      </c>
      <c r="H1207" s="23" t="s">
        <v>42</v>
      </c>
      <c r="I1207" s="23" t="s">
        <v>4191</v>
      </c>
      <c r="J1207" s="23">
        <v>0</v>
      </c>
      <c r="K1207" s="23">
        <v>3</v>
      </c>
      <c r="L1207" s="23">
        <v>9</v>
      </c>
      <c r="M1207" s="23" t="s">
        <v>58</v>
      </c>
      <c r="N1207" s="25">
        <f>((J1207*400)+(K1207*100))+L1207</f>
        <v>309</v>
      </c>
      <c r="O1207" s="26">
        <v>500</v>
      </c>
      <c r="P1207" s="26">
        <f>N1207*O1207</f>
        <v>154500</v>
      </c>
      <c r="Q1207" s="23"/>
      <c r="R1207" s="23"/>
      <c r="S1207" s="27"/>
      <c r="T1207" s="23"/>
      <c r="U1207" s="23"/>
      <c r="V1207" s="24"/>
      <c r="W1207" s="23"/>
      <c r="X1207" s="23"/>
      <c r="Y1207" s="23"/>
      <c r="Z1207" s="23"/>
      <c r="AA1207" s="28"/>
      <c r="AB1207" s="26"/>
      <c r="AC1207" s="26"/>
      <c r="AD1207" s="28"/>
      <c r="AE1207" s="28"/>
      <c r="AF1207" s="26"/>
      <c r="AG1207" s="26">
        <f>AF1207+P1207</f>
        <v>154500</v>
      </c>
      <c r="AH1207" s="26">
        <f>AG1207</f>
        <v>154500</v>
      </c>
      <c r="AI1207" s="26">
        <v>50000000</v>
      </c>
      <c r="AJ1207" s="26">
        <f>IF((AI1207-AH1207) &gt; 1,0,IF((AI1207-AH1207)&lt;0,AH1207-AI1207,AI1207-AH1207))</f>
        <v>0</v>
      </c>
      <c r="AK1207" s="26">
        <v>0.01</v>
      </c>
      <c r="AL1207" s="26">
        <f>AJ1207*(AK1207/100)</f>
        <v>0</v>
      </c>
    </row>
    <row r="1208" spans="1:38" x14ac:dyDescent="0.35">
      <c r="A1208" s="23"/>
      <c r="B1208" s="24"/>
      <c r="C1208" s="23"/>
      <c r="D1208" s="23"/>
      <c r="E1208" s="23"/>
      <c r="F1208" s="23"/>
      <c r="G1208" s="24"/>
      <c r="H1208" s="23"/>
      <c r="I1208" s="23"/>
      <c r="J1208" s="23"/>
      <c r="K1208" s="23"/>
      <c r="L1208" s="23"/>
      <c r="M1208" s="23"/>
      <c r="N1208" s="25"/>
      <c r="O1208" s="26"/>
      <c r="P1208" s="26"/>
      <c r="Q1208" s="23"/>
      <c r="R1208" s="23"/>
      <c r="S1208" s="27"/>
      <c r="T1208" s="23"/>
      <c r="U1208" s="23"/>
      <c r="V1208" s="24"/>
      <c r="W1208" s="23"/>
      <c r="X1208" s="23"/>
      <c r="Y1208" s="23"/>
      <c r="Z1208" s="23"/>
      <c r="AA1208" s="28"/>
      <c r="AB1208" s="26"/>
      <c r="AC1208" s="26"/>
      <c r="AD1208" s="28"/>
      <c r="AE1208" s="28"/>
      <c r="AF1208" s="26"/>
      <c r="AG1208" s="26" t="s">
        <v>50</v>
      </c>
      <c r="AH1208" s="26">
        <f>SUM(AH1206:AH1207)</f>
        <v>645008</v>
      </c>
      <c r="AI1208" s="26"/>
      <c r="AJ1208" s="26">
        <f>SUM(AJ1206:AJ1207)</f>
        <v>0</v>
      </c>
      <c r="AK1208" s="26"/>
      <c r="AL1208" s="26">
        <f>SUM(AL1206:AL1207)</f>
        <v>0</v>
      </c>
    </row>
    <row r="1209" spans="1:38" x14ac:dyDescent="0.35">
      <c r="A1209" s="23" t="s">
        <v>4192</v>
      </c>
      <c r="B1209" s="24" t="s">
        <v>4193</v>
      </c>
      <c r="C1209" s="23" t="s">
        <v>4194</v>
      </c>
      <c r="D1209" s="23" t="s">
        <v>4195</v>
      </c>
      <c r="E1209" s="23">
        <v>631</v>
      </c>
      <c r="F1209" s="23" t="s">
        <v>4196</v>
      </c>
      <c r="G1209" s="24" t="s">
        <v>4197</v>
      </c>
      <c r="H1209" s="23" t="s">
        <v>42</v>
      </c>
      <c r="I1209" s="23" t="s">
        <v>4198</v>
      </c>
      <c r="J1209" s="23">
        <v>0</v>
      </c>
      <c r="K1209" s="23">
        <v>3</v>
      </c>
      <c r="L1209" s="23">
        <v>86</v>
      </c>
      <c r="M1209" s="23" t="s">
        <v>58</v>
      </c>
      <c r="N1209" s="25">
        <f>((J1209*400)+(K1209*100))+L1209</f>
        <v>386</v>
      </c>
      <c r="O1209" s="26">
        <v>500</v>
      </c>
      <c r="P1209" s="26">
        <f>N1209*O1209</f>
        <v>193000</v>
      </c>
      <c r="Q1209" s="23"/>
      <c r="R1209" s="23"/>
      <c r="S1209" s="27"/>
      <c r="T1209" s="23"/>
      <c r="U1209" s="23"/>
      <c r="V1209" s="24"/>
      <c r="W1209" s="23"/>
      <c r="X1209" s="23"/>
      <c r="Y1209" s="23"/>
      <c r="Z1209" s="23"/>
      <c r="AA1209" s="28"/>
      <c r="AB1209" s="26"/>
      <c r="AC1209" s="26"/>
      <c r="AD1209" s="28"/>
      <c r="AE1209" s="28"/>
      <c r="AF1209" s="26"/>
      <c r="AG1209" s="26">
        <f>AF1209+P1209</f>
        <v>193000</v>
      </c>
      <c r="AH1209" s="26">
        <f>AG1209</f>
        <v>193000</v>
      </c>
      <c r="AI1209" s="26">
        <v>50000000</v>
      </c>
      <c r="AJ1209" s="26">
        <f>IF((AI1209-AH1209) &gt; 1,0,IF((AI1209-AH1209)&lt;0,AH1209-AI1209,AI1209-AH1209))</f>
        <v>0</v>
      </c>
      <c r="AK1209" s="26">
        <v>0.01</v>
      </c>
      <c r="AL1209" s="26">
        <f>AJ1209*(AK1209/100)</f>
        <v>0</v>
      </c>
    </row>
    <row r="1210" spans="1:38" x14ac:dyDescent="0.35">
      <c r="A1210" s="23"/>
      <c r="B1210" s="24"/>
      <c r="C1210" s="23"/>
      <c r="D1210" s="23"/>
      <c r="E1210" s="23"/>
      <c r="F1210" s="23"/>
      <c r="G1210" s="24"/>
      <c r="H1210" s="23"/>
      <c r="I1210" s="23"/>
      <c r="J1210" s="23"/>
      <c r="K1210" s="23"/>
      <c r="L1210" s="23"/>
      <c r="M1210" s="23"/>
      <c r="N1210" s="25"/>
      <c r="O1210" s="26"/>
      <c r="P1210" s="26"/>
      <c r="Q1210" s="23"/>
      <c r="R1210" s="23"/>
      <c r="S1210" s="27"/>
      <c r="T1210" s="23"/>
      <c r="U1210" s="23"/>
      <c r="V1210" s="24"/>
      <c r="W1210" s="23"/>
      <c r="X1210" s="23"/>
      <c r="Y1210" s="23"/>
      <c r="Z1210" s="23"/>
      <c r="AA1210" s="28"/>
      <c r="AB1210" s="26"/>
      <c r="AC1210" s="26"/>
      <c r="AD1210" s="28"/>
      <c r="AE1210" s="28"/>
      <c r="AF1210" s="26"/>
      <c r="AG1210" s="26" t="s">
        <v>50</v>
      </c>
      <c r="AH1210" s="26">
        <f>AH1209</f>
        <v>193000</v>
      </c>
      <c r="AI1210" s="26"/>
      <c r="AJ1210" s="26">
        <f>AJ1209</f>
        <v>0</v>
      </c>
      <c r="AK1210" s="26"/>
      <c r="AL1210" s="26">
        <f>AL1209</f>
        <v>0</v>
      </c>
    </row>
    <row r="1211" spans="1:38" x14ac:dyDescent="0.35">
      <c r="A1211" s="23" t="s">
        <v>4199</v>
      </c>
      <c r="B1211" s="24" t="s">
        <v>4200</v>
      </c>
      <c r="C1211" s="23" t="s">
        <v>4201</v>
      </c>
      <c r="D1211" s="23" t="s">
        <v>2719</v>
      </c>
      <c r="E1211" s="23">
        <v>632</v>
      </c>
      <c r="F1211" s="23" t="s">
        <v>4202</v>
      </c>
      <c r="G1211" s="24" t="s">
        <v>4203</v>
      </c>
      <c r="H1211" s="23" t="s">
        <v>42</v>
      </c>
      <c r="I1211" s="23" t="s">
        <v>4204</v>
      </c>
      <c r="J1211" s="23">
        <v>0</v>
      </c>
      <c r="K1211" s="23">
        <v>3</v>
      </c>
      <c r="L1211" s="23">
        <v>43</v>
      </c>
      <c r="M1211" s="23" t="s">
        <v>58</v>
      </c>
      <c r="N1211" s="25">
        <f>((J1211*400)+(K1211*100))+L1211</f>
        <v>343</v>
      </c>
      <c r="O1211" s="26">
        <v>180</v>
      </c>
      <c r="P1211" s="26">
        <f>N1211*O1211</f>
        <v>61740</v>
      </c>
      <c r="Q1211" s="23"/>
      <c r="R1211" s="23"/>
      <c r="S1211" s="27"/>
      <c r="T1211" s="23"/>
      <c r="U1211" s="23"/>
      <c r="V1211" s="24"/>
      <c r="W1211" s="23"/>
      <c r="X1211" s="23"/>
      <c r="Y1211" s="23"/>
      <c r="Z1211" s="23"/>
      <c r="AA1211" s="28"/>
      <c r="AB1211" s="26"/>
      <c r="AC1211" s="26"/>
      <c r="AD1211" s="28"/>
      <c r="AE1211" s="28"/>
      <c r="AF1211" s="26"/>
      <c r="AG1211" s="26">
        <f>AF1211+P1211</f>
        <v>61740</v>
      </c>
      <c r="AH1211" s="26">
        <f>AG1211</f>
        <v>61740</v>
      </c>
      <c r="AI1211" s="26">
        <v>50000000</v>
      </c>
      <c r="AJ1211" s="26">
        <f>IF((AI1211-AH1211) &gt; 1,0,IF((AI1211-AH1211)&lt;0,AH1211-AI1211,AI1211-AH1211))</f>
        <v>0</v>
      </c>
      <c r="AK1211" s="26">
        <v>0.01</v>
      </c>
      <c r="AL1211" s="26">
        <f>AJ1211*(AK1211/100)</f>
        <v>0</v>
      </c>
    </row>
    <row r="1212" spans="1:38" x14ac:dyDescent="0.35">
      <c r="A1212" s="23"/>
      <c r="B1212" s="24"/>
      <c r="C1212" s="23"/>
      <c r="D1212" s="23"/>
      <c r="E1212" s="23"/>
      <c r="F1212" s="23"/>
      <c r="G1212" s="24"/>
      <c r="H1212" s="23"/>
      <c r="I1212" s="23"/>
      <c r="J1212" s="23"/>
      <c r="K1212" s="23"/>
      <c r="L1212" s="23"/>
      <c r="M1212" s="23"/>
      <c r="N1212" s="25"/>
      <c r="O1212" s="26"/>
      <c r="P1212" s="26"/>
      <c r="Q1212" s="23"/>
      <c r="R1212" s="23"/>
      <c r="S1212" s="27"/>
      <c r="T1212" s="23"/>
      <c r="U1212" s="23"/>
      <c r="V1212" s="24"/>
      <c r="W1212" s="23"/>
      <c r="X1212" s="23"/>
      <c r="Y1212" s="23"/>
      <c r="Z1212" s="23"/>
      <c r="AA1212" s="28"/>
      <c r="AB1212" s="26"/>
      <c r="AC1212" s="26"/>
      <c r="AD1212" s="28"/>
      <c r="AE1212" s="28"/>
      <c r="AF1212" s="26"/>
      <c r="AG1212" s="26" t="s">
        <v>50</v>
      </c>
      <c r="AH1212" s="26">
        <f>AH1211</f>
        <v>61740</v>
      </c>
      <c r="AI1212" s="26"/>
      <c r="AJ1212" s="26">
        <f>AJ1211</f>
        <v>0</v>
      </c>
      <c r="AK1212" s="26"/>
      <c r="AL1212" s="26">
        <f>AL1211</f>
        <v>0</v>
      </c>
    </row>
    <row r="1213" spans="1:38" x14ac:dyDescent="0.35">
      <c r="A1213" s="23" t="s">
        <v>4205</v>
      </c>
      <c r="B1213" s="24" t="s">
        <v>4206</v>
      </c>
      <c r="C1213" s="23" t="s">
        <v>4207</v>
      </c>
      <c r="D1213" s="23" t="s">
        <v>4208</v>
      </c>
      <c r="E1213" s="23">
        <v>633</v>
      </c>
      <c r="F1213" s="23" t="s">
        <v>4209</v>
      </c>
      <c r="G1213" s="24" t="s">
        <v>4210</v>
      </c>
      <c r="H1213" s="23" t="s">
        <v>42</v>
      </c>
      <c r="I1213" s="23" t="s">
        <v>4211</v>
      </c>
      <c r="J1213" s="23">
        <v>13</v>
      </c>
      <c r="K1213" s="23">
        <v>2</v>
      </c>
      <c r="L1213" s="23">
        <v>35</v>
      </c>
      <c r="M1213" s="23" t="s">
        <v>58</v>
      </c>
      <c r="N1213" s="25">
        <f>((J1213*400)+(K1213*100))+L1213</f>
        <v>5435</v>
      </c>
      <c r="O1213" s="26">
        <v>180</v>
      </c>
      <c r="P1213" s="26">
        <f>N1213*O1213</f>
        <v>978300</v>
      </c>
      <c r="Q1213" s="23"/>
      <c r="R1213" s="23"/>
      <c r="S1213" s="27"/>
      <c r="T1213" s="23"/>
      <c r="U1213" s="23"/>
      <c r="V1213" s="24"/>
      <c r="W1213" s="23"/>
      <c r="X1213" s="23"/>
      <c r="Y1213" s="23"/>
      <c r="Z1213" s="23"/>
      <c r="AA1213" s="28"/>
      <c r="AB1213" s="26"/>
      <c r="AC1213" s="26"/>
      <c r="AD1213" s="28"/>
      <c r="AE1213" s="28"/>
      <c r="AF1213" s="26"/>
      <c r="AG1213" s="26">
        <f>AF1213+P1213</f>
        <v>978300</v>
      </c>
      <c r="AH1213" s="26">
        <f>AG1213</f>
        <v>978300</v>
      </c>
      <c r="AI1213" s="26">
        <v>50000000</v>
      </c>
      <c r="AJ1213" s="26">
        <f>IF((AI1213-AH1213) &gt; 1,0,IF((AI1213-AH1213)&lt;0,AH1213-AI1213,AI1213-AH1213))</f>
        <v>0</v>
      </c>
      <c r="AK1213" s="26">
        <v>0.01</v>
      </c>
      <c r="AL1213" s="26">
        <f>AJ1213*(AK1213/100)</f>
        <v>0</v>
      </c>
    </row>
    <row r="1214" spans="1:38" x14ac:dyDescent="0.35">
      <c r="A1214" s="23"/>
      <c r="B1214" s="24"/>
      <c r="C1214" s="23"/>
      <c r="D1214" s="23"/>
      <c r="E1214" s="23">
        <v>634</v>
      </c>
      <c r="F1214" s="23" t="s">
        <v>4212</v>
      </c>
      <c r="G1214" s="24" t="s">
        <v>4213</v>
      </c>
      <c r="H1214" s="23" t="s">
        <v>42</v>
      </c>
      <c r="I1214" s="23" t="s">
        <v>4214</v>
      </c>
      <c r="J1214" s="23">
        <v>12</v>
      </c>
      <c r="K1214" s="23">
        <v>0</v>
      </c>
      <c r="L1214" s="23">
        <v>0</v>
      </c>
      <c r="M1214" s="23" t="s">
        <v>58</v>
      </c>
      <c r="N1214" s="25">
        <f>((J1214*400)+(K1214*100))+L1214</f>
        <v>4800</v>
      </c>
      <c r="O1214" s="26">
        <v>280</v>
      </c>
      <c r="P1214" s="26">
        <f>N1214*O1214</f>
        <v>1344000</v>
      </c>
      <c r="Q1214" s="23"/>
      <c r="R1214" s="23"/>
      <c r="S1214" s="27"/>
      <c r="T1214" s="23"/>
      <c r="U1214" s="23"/>
      <c r="V1214" s="24"/>
      <c r="W1214" s="23"/>
      <c r="X1214" s="23"/>
      <c r="Y1214" s="23"/>
      <c r="Z1214" s="23"/>
      <c r="AA1214" s="28"/>
      <c r="AB1214" s="26"/>
      <c r="AC1214" s="26"/>
      <c r="AD1214" s="28"/>
      <c r="AE1214" s="28"/>
      <c r="AF1214" s="26"/>
      <c r="AG1214" s="26">
        <f>AF1214+P1214</f>
        <v>1344000</v>
      </c>
      <c r="AH1214" s="26">
        <f>AG1214</f>
        <v>1344000</v>
      </c>
      <c r="AI1214" s="26">
        <v>50000000</v>
      </c>
      <c r="AJ1214" s="26">
        <f>IF((AI1214-AH1214) &gt; 1,0,IF((AI1214-AH1214)&lt;0,AH1214-AI1214,AI1214-AH1214))</f>
        <v>0</v>
      </c>
      <c r="AK1214" s="26">
        <v>0.01</v>
      </c>
      <c r="AL1214" s="26">
        <f>AJ1214*(AK1214/100)</f>
        <v>0</v>
      </c>
    </row>
    <row r="1215" spans="1:38" x14ac:dyDescent="0.35">
      <c r="A1215" s="23"/>
      <c r="B1215" s="24"/>
      <c r="C1215" s="23"/>
      <c r="D1215" s="23"/>
      <c r="E1215" s="23"/>
      <c r="F1215" s="23"/>
      <c r="G1215" s="24"/>
      <c r="H1215" s="23"/>
      <c r="I1215" s="23"/>
      <c r="J1215" s="23">
        <v>0</v>
      </c>
      <c r="K1215" s="23">
        <v>0</v>
      </c>
      <c r="L1215" s="23">
        <v>57</v>
      </c>
      <c r="M1215" s="23" t="s">
        <v>44</v>
      </c>
      <c r="N1215" s="25">
        <f>((J1215*400)+(K1215*100))+L1215</f>
        <v>57</v>
      </c>
      <c r="O1215" s="26">
        <v>280</v>
      </c>
      <c r="P1215" s="26">
        <f>N1215*O1215</f>
        <v>15960</v>
      </c>
      <c r="Q1215" s="23">
        <v>1</v>
      </c>
      <c r="R1215" s="23" t="s">
        <v>4205</v>
      </c>
      <c r="S1215" s="27" t="s">
        <v>4206</v>
      </c>
      <c r="T1215" s="23" t="s">
        <v>4207</v>
      </c>
      <c r="U1215" s="23" t="s">
        <v>4215</v>
      </c>
      <c r="V1215" s="24" t="s">
        <v>4216</v>
      </c>
      <c r="W1215" s="23" t="s">
        <v>47</v>
      </c>
      <c r="X1215" s="23" t="s">
        <v>48</v>
      </c>
      <c r="Y1215" s="23" t="s">
        <v>49</v>
      </c>
      <c r="Z1215" s="23">
        <v>96</v>
      </c>
      <c r="AA1215" s="28">
        <v>100</v>
      </c>
      <c r="AB1215" s="26">
        <v>6550</v>
      </c>
      <c r="AC1215" s="26">
        <f>Z1215*AB1215</f>
        <v>628800</v>
      </c>
      <c r="AD1215" s="28">
        <v>22</v>
      </c>
      <c r="AE1215" s="28">
        <v>34</v>
      </c>
      <c r="AF1215" s="26">
        <f>(AC1215*(100-AE1215))/100</f>
        <v>415008</v>
      </c>
      <c r="AG1215" s="26">
        <f>P1215+AF1215</f>
        <v>430968</v>
      </c>
      <c r="AH1215" s="26">
        <f>(AG1215*AA1215)/100</f>
        <v>430968</v>
      </c>
      <c r="AI1215" s="26">
        <v>50000000</v>
      </c>
      <c r="AJ1215" s="26">
        <f>IF((AI1215-AH1215) &gt; 1,0,IF((AI1215-AH1215)&lt;0,AH1215-AI1215,AI1215-AH1215))</f>
        <v>0</v>
      </c>
      <c r="AK1215" s="26">
        <v>0.02</v>
      </c>
      <c r="AL1215" s="26">
        <f>ROUND(AJ1215*(AK1215/100),2)</f>
        <v>0</v>
      </c>
    </row>
    <row r="1216" spans="1:38" x14ac:dyDescent="0.35">
      <c r="A1216" s="23"/>
      <c r="B1216" s="24"/>
      <c r="C1216" s="23"/>
      <c r="D1216" s="23"/>
      <c r="E1216" s="23">
        <v>635</v>
      </c>
      <c r="F1216" s="23" t="s">
        <v>4217</v>
      </c>
      <c r="G1216" s="24" t="s">
        <v>4218</v>
      </c>
      <c r="H1216" s="23" t="s">
        <v>42</v>
      </c>
      <c r="I1216" s="23" t="s">
        <v>4219</v>
      </c>
      <c r="J1216" s="23">
        <v>3</v>
      </c>
      <c r="K1216" s="23">
        <v>1</v>
      </c>
      <c r="L1216" s="23">
        <v>50</v>
      </c>
      <c r="M1216" s="23" t="s">
        <v>58</v>
      </c>
      <c r="N1216" s="25">
        <f>((J1216*400)+(K1216*100))+L1216</f>
        <v>1350</v>
      </c>
      <c r="O1216" s="26">
        <v>180</v>
      </c>
      <c r="P1216" s="26">
        <f>N1216*O1216</f>
        <v>243000</v>
      </c>
      <c r="Q1216" s="23"/>
      <c r="R1216" s="23"/>
      <c r="S1216" s="27"/>
      <c r="T1216" s="23"/>
      <c r="U1216" s="23"/>
      <c r="V1216" s="24"/>
      <c r="W1216" s="23"/>
      <c r="X1216" s="23"/>
      <c r="Y1216" s="23"/>
      <c r="Z1216" s="23"/>
      <c r="AA1216" s="28"/>
      <c r="AB1216" s="26"/>
      <c r="AC1216" s="26"/>
      <c r="AD1216" s="28"/>
      <c r="AE1216" s="28"/>
      <c r="AF1216" s="26"/>
      <c r="AG1216" s="26">
        <f>AF1216+P1216</f>
        <v>243000</v>
      </c>
      <c r="AH1216" s="26">
        <f>AG1216</f>
        <v>243000</v>
      </c>
      <c r="AI1216" s="26">
        <v>50000000</v>
      </c>
      <c r="AJ1216" s="26">
        <f>IF((AI1216-AH1216) &gt; 1,0,IF((AI1216-AH1216)&lt;0,AH1216-AI1216,AI1216-AH1216))</f>
        <v>0</v>
      </c>
      <c r="AK1216" s="26">
        <v>0.01</v>
      </c>
      <c r="AL1216" s="26">
        <f>AJ1216*(AK1216/100)</f>
        <v>0</v>
      </c>
    </row>
    <row r="1217" spans="1:38" x14ac:dyDescent="0.35">
      <c r="A1217" s="23"/>
      <c r="B1217" s="24"/>
      <c r="C1217" s="23"/>
      <c r="D1217" s="23"/>
      <c r="E1217" s="23">
        <v>636</v>
      </c>
      <c r="F1217" s="23" t="s">
        <v>4220</v>
      </c>
      <c r="G1217" s="24" t="s">
        <v>4221</v>
      </c>
      <c r="H1217" s="23" t="s">
        <v>42</v>
      </c>
      <c r="I1217" s="23" t="s">
        <v>4222</v>
      </c>
      <c r="J1217" s="23">
        <v>12</v>
      </c>
      <c r="K1217" s="23">
        <v>1</v>
      </c>
      <c r="L1217" s="23">
        <v>69</v>
      </c>
      <c r="M1217" s="23" t="s">
        <v>58</v>
      </c>
      <c r="N1217" s="25">
        <f>((J1217*400)+(K1217*100))+L1217</f>
        <v>4969</v>
      </c>
      <c r="O1217" s="26">
        <v>180</v>
      </c>
      <c r="P1217" s="26">
        <f>N1217*O1217</f>
        <v>894420</v>
      </c>
      <c r="Q1217" s="23"/>
      <c r="R1217" s="23"/>
      <c r="S1217" s="27"/>
      <c r="T1217" s="23"/>
      <c r="U1217" s="23"/>
      <c r="V1217" s="24"/>
      <c r="W1217" s="23"/>
      <c r="X1217" s="23"/>
      <c r="Y1217" s="23"/>
      <c r="Z1217" s="23"/>
      <c r="AA1217" s="28"/>
      <c r="AB1217" s="26"/>
      <c r="AC1217" s="26"/>
      <c r="AD1217" s="28"/>
      <c r="AE1217" s="28"/>
      <c r="AF1217" s="26"/>
      <c r="AG1217" s="26">
        <f>AF1217+P1217</f>
        <v>894420</v>
      </c>
      <c r="AH1217" s="26">
        <f>AG1217</f>
        <v>894420</v>
      </c>
      <c r="AI1217" s="26">
        <v>50000000</v>
      </c>
      <c r="AJ1217" s="26">
        <f>IF((AI1217-AH1217) &gt; 1,0,IF((AI1217-AH1217)&lt;0,AH1217-AI1217,AI1217-AH1217))</f>
        <v>0</v>
      </c>
      <c r="AK1217" s="26">
        <v>0.01</v>
      </c>
      <c r="AL1217" s="26">
        <f>AJ1217*(AK1217/100)</f>
        <v>0</v>
      </c>
    </row>
    <row r="1218" spans="1:38" x14ac:dyDescent="0.35">
      <c r="A1218" s="23"/>
      <c r="B1218" s="24"/>
      <c r="C1218" s="23"/>
      <c r="D1218" s="23"/>
      <c r="E1218" s="23"/>
      <c r="F1218" s="23"/>
      <c r="G1218" s="24"/>
      <c r="H1218" s="23"/>
      <c r="I1218" s="23"/>
      <c r="J1218" s="23"/>
      <c r="K1218" s="23"/>
      <c r="L1218" s="23"/>
      <c r="M1218" s="23"/>
      <c r="N1218" s="25"/>
      <c r="O1218" s="26"/>
      <c r="P1218" s="26"/>
      <c r="Q1218" s="23"/>
      <c r="R1218" s="23"/>
      <c r="S1218" s="27"/>
      <c r="T1218" s="23"/>
      <c r="U1218" s="23"/>
      <c r="V1218" s="24"/>
      <c r="W1218" s="23"/>
      <c r="X1218" s="23"/>
      <c r="Y1218" s="23"/>
      <c r="Z1218" s="23"/>
      <c r="AA1218" s="28"/>
      <c r="AB1218" s="26"/>
      <c r="AC1218" s="26"/>
      <c r="AD1218" s="28"/>
      <c r="AE1218" s="28"/>
      <c r="AF1218" s="26"/>
      <c r="AG1218" s="26" t="s">
        <v>50</v>
      </c>
      <c r="AH1218" s="26">
        <f>SUM(AH1213:AH1217)</f>
        <v>3890688</v>
      </c>
      <c r="AI1218" s="26"/>
      <c r="AJ1218" s="26">
        <f>SUM(AJ1213:AJ1217)</f>
        <v>0</v>
      </c>
      <c r="AK1218" s="26"/>
      <c r="AL1218" s="26">
        <f>SUM(AL1213:AL1217)</f>
        <v>0</v>
      </c>
    </row>
    <row r="1219" spans="1:38" x14ac:dyDescent="0.35">
      <c r="A1219" s="23" t="s">
        <v>4223</v>
      </c>
      <c r="B1219" s="24" t="s">
        <v>4224</v>
      </c>
      <c r="C1219" s="23" t="s">
        <v>4225</v>
      </c>
      <c r="D1219" s="23" t="s">
        <v>4226</v>
      </c>
      <c r="E1219" s="23">
        <v>637</v>
      </c>
      <c r="F1219" s="23" t="s">
        <v>4227</v>
      </c>
      <c r="G1219" s="24" t="s">
        <v>4228</v>
      </c>
      <c r="H1219" s="23" t="s">
        <v>42</v>
      </c>
      <c r="I1219" s="23" t="s">
        <v>4229</v>
      </c>
      <c r="J1219" s="23">
        <v>1</v>
      </c>
      <c r="K1219" s="23">
        <v>2</v>
      </c>
      <c r="L1219" s="23">
        <v>62</v>
      </c>
      <c r="M1219" s="23" t="s">
        <v>58</v>
      </c>
      <c r="N1219" s="25">
        <f>((J1219*400)+(K1219*100))+L1219</f>
        <v>662</v>
      </c>
      <c r="O1219" s="26">
        <v>180</v>
      </c>
      <c r="P1219" s="26">
        <f>N1219*O1219</f>
        <v>119160</v>
      </c>
      <c r="Q1219" s="23"/>
      <c r="R1219" s="23"/>
      <c r="S1219" s="27"/>
      <c r="T1219" s="23"/>
      <c r="U1219" s="23"/>
      <c r="V1219" s="24"/>
      <c r="W1219" s="23"/>
      <c r="X1219" s="23"/>
      <c r="Y1219" s="23"/>
      <c r="Z1219" s="23"/>
      <c r="AA1219" s="28"/>
      <c r="AB1219" s="26"/>
      <c r="AC1219" s="26"/>
      <c r="AD1219" s="28"/>
      <c r="AE1219" s="28"/>
      <c r="AF1219" s="26"/>
      <c r="AG1219" s="26">
        <f>AF1219+P1219</f>
        <v>119160</v>
      </c>
      <c r="AH1219" s="26">
        <f>AG1219</f>
        <v>119160</v>
      </c>
      <c r="AI1219" s="26">
        <v>50000000</v>
      </c>
      <c r="AJ1219" s="26">
        <f>IF((AI1219-AH1219) &gt; 1,0,IF((AI1219-AH1219)&lt;0,AH1219-AI1219,AI1219-AH1219))</f>
        <v>0</v>
      </c>
      <c r="AK1219" s="26">
        <v>0.01</v>
      </c>
      <c r="AL1219" s="26">
        <f>AJ1219*(AK1219/100)</f>
        <v>0</v>
      </c>
    </row>
    <row r="1220" spans="1:38" x14ac:dyDescent="0.35">
      <c r="A1220" s="23"/>
      <c r="B1220" s="24"/>
      <c r="C1220" s="23"/>
      <c r="D1220" s="23"/>
      <c r="E1220" s="23">
        <v>638</v>
      </c>
      <c r="F1220" s="23" t="s">
        <v>4230</v>
      </c>
      <c r="G1220" s="24" t="s">
        <v>4231</v>
      </c>
      <c r="H1220" s="23" t="s">
        <v>42</v>
      </c>
      <c r="I1220" s="23" t="s">
        <v>4232</v>
      </c>
      <c r="J1220" s="23">
        <v>1</v>
      </c>
      <c r="K1220" s="23">
        <v>2</v>
      </c>
      <c r="L1220" s="23">
        <v>62</v>
      </c>
      <c r="M1220" s="23" t="s">
        <v>58</v>
      </c>
      <c r="N1220" s="25">
        <f>((J1220*400)+(K1220*100))+L1220</f>
        <v>662</v>
      </c>
      <c r="O1220" s="26">
        <v>380</v>
      </c>
      <c r="P1220" s="26">
        <f>N1220*O1220</f>
        <v>251560</v>
      </c>
      <c r="Q1220" s="23"/>
      <c r="R1220" s="23"/>
      <c r="S1220" s="27"/>
      <c r="T1220" s="23"/>
      <c r="U1220" s="23"/>
      <c r="V1220" s="24"/>
      <c r="W1220" s="23"/>
      <c r="X1220" s="23"/>
      <c r="Y1220" s="23"/>
      <c r="Z1220" s="23"/>
      <c r="AA1220" s="28"/>
      <c r="AB1220" s="26"/>
      <c r="AC1220" s="26"/>
      <c r="AD1220" s="28"/>
      <c r="AE1220" s="28"/>
      <c r="AF1220" s="26"/>
      <c r="AG1220" s="26">
        <f>AF1220+P1220</f>
        <v>251560</v>
      </c>
      <c r="AH1220" s="26">
        <f>AG1220</f>
        <v>251560</v>
      </c>
      <c r="AI1220" s="26">
        <v>50000000</v>
      </c>
      <c r="AJ1220" s="26">
        <f>IF((AI1220-AH1220) &gt; 1,0,IF((AI1220-AH1220)&lt;0,AH1220-AI1220,AI1220-AH1220))</f>
        <v>0</v>
      </c>
      <c r="AK1220" s="26">
        <v>0.01</v>
      </c>
      <c r="AL1220" s="26">
        <f>AJ1220*(AK1220/100)</f>
        <v>0</v>
      </c>
    </row>
    <row r="1221" spans="1:38" x14ac:dyDescent="0.35">
      <c r="A1221" s="23"/>
      <c r="B1221" s="24"/>
      <c r="C1221" s="23"/>
      <c r="D1221" s="23"/>
      <c r="E1221" s="23"/>
      <c r="F1221" s="23"/>
      <c r="G1221" s="24"/>
      <c r="H1221" s="23"/>
      <c r="I1221" s="23"/>
      <c r="J1221" s="23"/>
      <c r="K1221" s="23"/>
      <c r="L1221" s="23"/>
      <c r="M1221" s="23"/>
      <c r="N1221" s="25"/>
      <c r="O1221" s="26"/>
      <c r="P1221" s="26"/>
      <c r="Q1221" s="23"/>
      <c r="R1221" s="23"/>
      <c r="S1221" s="27"/>
      <c r="T1221" s="23"/>
      <c r="U1221" s="23"/>
      <c r="V1221" s="24"/>
      <c r="W1221" s="23"/>
      <c r="X1221" s="23"/>
      <c r="Y1221" s="23"/>
      <c r="Z1221" s="23"/>
      <c r="AA1221" s="28"/>
      <c r="AB1221" s="26"/>
      <c r="AC1221" s="26"/>
      <c r="AD1221" s="28"/>
      <c r="AE1221" s="28"/>
      <c r="AF1221" s="26"/>
      <c r="AG1221" s="26" t="s">
        <v>50</v>
      </c>
      <c r="AH1221" s="26">
        <f>SUM(AH1219:AH1220)</f>
        <v>370720</v>
      </c>
      <c r="AI1221" s="26"/>
      <c r="AJ1221" s="26">
        <f>SUM(AJ1219:AJ1220)</f>
        <v>0</v>
      </c>
      <c r="AK1221" s="26"/>
      <c r="AL1221" s="26">
        <f>SUM(AL1219:AL1220)</f>
        <v>0</v>
      </c>
    </row>
    <row r="1222" spans="1:38" x14ac:dyDescent="0.35">
      <c r="A1222" s="23" t="s">
        <v>4233</v>
      </c>
      <c r="B1222" s="24" t="s">
        <v>4234</v>
      </c>
      <c r="C1222" s="23" t="s">
        <v>4235</v>
      </c>
      <c r="D1222" s="23" t="s">
        <v>4236</v>
      </c>
      <c r="E1222" s="23">
        <v>639</v>
      </c>
      <c r="F1222" s="23" t="s">
        <v>4237</v>
      </c>
      <c r="G1222" s="24" t="s">
        <v>4238</v>
      </c>
      <c r="H1222" s="23" t="s">
        <v>42</v>
      </c>
      <c r="I1222" s="23" t="s">
        <v>4239</v>
      </c>
      <c r="J1222" s="23">
        <v>1</v>
      </c>
      <c r="K1222" s="23">
        <v>2</v>
      </c>
      <c r="L1222" s="23">
        <v>4</v>
      </c>
      <c r="M1222" s="23" t="s">
        <v>58</v>
      </c>
      <c r="N1222" s="25">
        <f>((J1222*400)+(K1222*100))+L1222</f>
        <v>604</v>
      </c>
      <c r="O1222" s="26">
        <v>440</v>
      </c>
      <c r="P1222" s="26">
        <f>N1222*O1222</f>
        <v>265760</v>
      </c>
      <c r="Q1222" s="23"/>
      <c r="R1222" s="23"/>
      <c r="S1222" s="27"/>
      <c r="T1222" s="23"/>
      <c r="U1222" s="23"/>
      <c r="V1222" s="24"/>
      <c r="W1222" s="23"/>
      <c r="X1222" s="23"/>
      <c r="Y1222" s="23"/>
      <c r="Z1222" s="23"/>
      <c r="AA1222" s="28"/>
      <c r="AB1222" s="26"/>
      <c r="AC1222" s="26"/>
      <c r="AD1222" s="28"/>
      <c r="AE1222" s="28"/>
      <c r="AF1222" s="26"/>
      <c r="AG1222" s="26">
        <f>AF1222+P1222</f>
        <v>265760</v>
      </c>
      <c r="AH1222" s="26">
        <f>AG1222</f>
        <v>265760</v>
      </c>
      <c r="AI1222" s="26">
        <v>50000000</v>
      </c>
      <c r="AJ1222" s="26">
        <f>IF((AI1222-AH1222) &gt; 1,0,IF((AI1222-AH1222)&lt;0,AH1222-AI1222,AI1222-AH1222))</f>
        <v>0</v>
      </c>
      <c r="AK1222" s="26">
        <v>0.01</v>
      </c>
      <c r="AL1222" s="26">
        <f>AJ1222*(AK1222/100)</f>
        <v>0</v>
      </c>
    </row>
    <row r="1223" spans="1:38" x14ac:dyDescent="0.35">
      <c r="A1223" s="23"/>
      <c r="B1223" s="24"/>
      <c r="C1223" s="23"/>
      <c r="D1223" s="23"/>
      <c r="E1223" s="23"/>
      <c r="F1223" s="23"/>
      <c r="G1223" s="24"/>
      <c r="H1223" s="23"/>
      <c r="I1223" s="23"/>
      <c r="J1223" s="23"/>
      <c r="K1223" s="23"/>
      <c r="L1223" s="23"/>
      <c r="M1223" s="23"/>
      <c r="N1223" s="25"/>
      <c r="O1223" s="26"/>
      <c r="P1223" s="26"/>
      <c r="Q1223" s="23"/>
      <c r="R1223" s="23"/>
      <c r="S1223" s="27"/>
      <c r="T1223" s="23"/>
      <c r="U1223" s="23"/>
      <c r="V1223" s="24"/>
      <c r="W1223" s="23"/>
      <c r="X1223" s="23"/>
      <c r="Y1223" s="23"/>
      <c r="Z1223" s="23"/>
      <c r="AA1223" s="28"/>
      <c r="AB1223" s="26"/>
      <c r="AC1223" s="26"/>
      <c r="AD1223" s="28"/>
      <c r="AE1223" s="28"/>
      <c r="AF1223" s="26"/>
      <c r="AG1223" s="26" t="s">
        <v>50</v>
      </c>
      <c r="AH1223" s="26">
        <f>AH1222</f>
        <v>265760</v>
      </c>
      <c r="AI1223" s="26"/>
      <c r="AJ1223" s="26">
        <f>AJ1222</f>
        <v>0</v>
      </c>
      <c r="AK1223" s="26"/>
      <c r="AL1223" s="26">
        <f>AL1222</f>
        <v>0</v>
      </c>
    </row>
    <row r="1224" spans="1:38" x14ac:dyDescent="0.35">
      <c r="A1224" s="23" t="s">
        <v>4240</v>
      </c>
      <c r="B1224" s="24" t="s">
        <v>4241</v>
      </c>
      <c r="C1224" s="23" t="s">
        <v>4242</v>
      </c>
      <c r="D1224" s="23" t="s">
        <v>4243</v>
      </c>
      <c r="E1224" s="23">
        <v>640</v>
      </c>
      <c r="F1224" s="23" t="s">
        <v>4244</v>
      </c>
      <c r="G1224" s="24" t="s">
        <v>4245</v>
      </c>
      <c r="H1224" s="23" t="s">
        <v>42</v>
      </c>
      <c r="I1224" s="23" t="s">
        <v>4246</v>
      </c>
      <c r="J1224" s="23">
        <v>0</v>
      </c>
      <c r="K1224" s="23">
        <v>2</v>
      </c>
      <c r="L1224" s="23">
        <v>22</v>
      </c>
      <c r="M1224" s="23" t="s">
        <v>44</v>
      </c>
      <c r="N1224" s="25">
        <f>((J1224*400)+(K1224*100))+L1224</f>
        <v>222</v>
      </c>
      <c r="O1224" s="26">
        <v>1750</v>
      </c>
      <c r="P1224" s="26">
        <f>N1224*O1224</f>
        <v>388500</v>
      </c>
      <c r="Q1224" s="23">
        <v>1</v>
      </c>
      <c r="R1224" s="23" t="s">
        <v>4240</v>
      </c>
      <c r="S1224" s="27" t="s">
        <v>4241</v>
      </c>
      <c r="T1224" s="23" t="s">
        <v>4242</v>
      </c>
      <c r="U1224" s="23" t="s">
        <v>4247</v>
      </c>
      <c r="V1224" s="24" t="s">
        <v>4248</v>
      </c>
      <c r="W1224" s="23" t="s">
        <v>47</v>
      </c>
      <c r="X1224" s="23" t="s">
        <v>206</v>
      </c>
      <c r="Y1224" s="23" t="s">
        <v>49</v>
      </c>
      <c r="Z1224" s="23">
        <v>81</v>
      </c>
      <c r="AA1224" s="28">
        <v>100</v>
      </c>
      <c r="AB1224" s="26">
        <v>6550</v>
      </c>
      <c r="AC1224" s="26">
        <f>Z1224*AB1224</f>
        <v>530550</v>
      </c>
      <c r="AD1224" s="28">
        <v>22</v>
      </c>
      <c r="AE1224" s="28">
        <v>85</v>
      </c>
      <c r="AF1224" s="26">
        <f>(AC1224*(100-AE1224))/100</f>
        <v>79582.5</v>
      </c>
      <c r="AG1224" s="26">
        <f>P1224+AF1224</f>
        <v>468082.5</v>
      </c>
      <c r="AH1224" s="26">
        <f>(AG1224*AA1224)/100</f>
        <v>468082.5</v>
      </c>
      <c r="AI1224" s="26">
        <v>50000000</v>
      </c>
      <c r="AJ1224" s="26">
        <f>IF((AI1224-AH1224) &gt; 1,0,IF((AI1224-AH1224)&lt;0,AH1224-AI1224,AI1224-AH1224))</f>
        <v>0</v>
      </c>
      <c r="AK1224" s="26">
        <v>0.02</v>
      </c>
      <c r="AL1224" s="26">
        <f>ROUND(AJ1224*(AK1224/100),2)</f>
        <v>0</v>
      </c>
    </row>
    <row r="1225" spans="1:38" x14ac:dyDescent="0.35">
      <c r="A1225" s="23"/>
      <c r="B1225" s="24"/>
      <c r="C1225" s="23"/>
      <c r="D1225" s="23"/>
      <c r="E1225" s="23"/>
      <c r="F1225" s="23"/>
      <c r="G1225" s="24"/>
      <c r="H1225" s="23"/>
      <c r="I1225" s="23"/>
      <c r="J1225" s="23"/>
      <c r="K1225" s="23"/>
      <c r="L1225" s="23"/>
      <c r="M1225" s="23"/>
      <c r="N1225" s="25"/>
      <c r="O1225" s="26"/>
      <c r="P1225" s="26"/>
      <c r="Q1225" s="23"/>
      <c r="R1225" s="23"/>
      <c r="S1225" s="27"/>
      <c r="T1225" s="23"/>
      <c r="U1225" s="23"/>
      <c r="V1225" s="24"/>
      <c r="W1225" s="23"/>
      <c r="X1225" s="23"/>
      <c r="Y1225" s="23"/>
      <c r="Z1225" s="23"/>
      <c r="AA1225" s="28"/>
      <c r="AB1225" s="26"/>
      <c r="AC1225" s="26"/>
      <c r="AD1225" s="28"/>
      <c r="AE1225" s="28"/>
      <c r="AF1225" s="26"/>
      <c r="AG1225" s="26" t="s">
        <v>50</v>
      </c>
      <c r="AH1225" s="26">
        <f>AH1224</f>
        <v>468082.5</v>
      </c>
      <c r="AI1225" s="26"/>
      <c r="AJ1225" s="26">
        <f>AJ1224</f>
        <v>0</v>
      </c>
      <c r="AK1225" s="26"/>
      <c r="AL1225" s="26">
        <f>AL1224</f>
        <v>0</v>
      </c>
    </row>
    <row r="1226" spans="1:38" x14ac:dyDescent="0.35">
      <c r="A1226" s="23" t="s">
        <v>4249</v>
      </c>
      <c r="B1226" s="24" t="s">
        <v>4250</v>
      </c>
      <c r="C1226" s="23" t="s">
        <v>4251</v>
      </c>
      <c r="D1226" s="23" t="s">
        <v>4252</v>
      </c>
      <c r="E1226" s="23">
        <v>641</v>
      </c>
      <c r="F1226" s="23" t="s">
        <v>4253</v>
      </c>
      <c r="G1226" s="24" t="s">
        <v>4254</v>
      </c>
      <c r="H1226" s="23" t="s">
        <v>42</v>
      </c>
      <c r="I1226" s="23" t="s">
        <v>4255</v>
      </c>
      <c r="J1226" s="23">
        <v>14</v>
      </c>
      <c r="K1226" s="23">
        <v>1</v>
      </c>
      <c r="L1226" s="23">
        <v>50</v>
      </c>
      <c r="M1226" s="23" t="s">
        <v>58</v>
      </c>
      <c r="N1226" s="25">
        <f>((J1226*400)+(K1226*100))+L1226</f>
        <v>5750</v>
      </c>
      <c r="O1226" s="26">
        <v>230</v>
      </c>
      <c r="P1226" s="26">
        <f>N1226*O1226</f>
        <v>1322500</v>
      </c>
      <c r="Q1226" s="23"/>
      <c r="R1226" s="23"/>
      <c r="S1226" s="27"/>
      <c r="T1226" s="23"/>
      <c r="U1226" s="23"/>
      <c r="V1226" s="24"/>
      <c r="W1226" s="23"/>
      <c r="X1226" s="23"/>
      <c r="Y1226" s="23"/>
      <c r="Z1226" s="23"/>
      <c r="AA1226" s="28"/>
      <c r="AB1226" s="26"/>
      <c r="AC1226" s="26"/>
      <c r="AD1226" s="28"/>
      <c r="AE1226" s="28"/>
      <c r="AF1226" s="26"/>
      <c r="AG1226" s="26">
        <f>AF1226+P1226</f>
        <v>1322500</v>
      </c>
      <c r="AH1226" s="26">
        <f>AG1226</f>
        <v>1322500</v>
      </c>
      <c r="AI1226" s="26">
        <v>50000000</v>
      </c>
      <c r="AJ1226" s="26">
        <f>IF((AI1226-AH1226) &gt; 1,0,IF((AI1226-AH1226)&lt;0,AH1226-AI1226,AI1226-AH1226))</f>
        <v>0</v>
      </c>
      <c r="AK1226" s="26">
        <v>0.01</v>
      </c>
      <c r="AL1226" s="26">
        <f>AJ1226*(AK1226/100)</f>
        <v>0</v>
      </c>
    </row>
    <row r="1227" spans="1:38" x14ac:dyDescent="0.35">
      <c r="A1227" s="23"/>
      <c r="B1227" s="24"/>
      <c r="C1227" s="23"/>
      <c r="D1227" s="23"/>
      <c r="E1227" s="23"/>
      <c r="F1227" s="23"/>
      <c r="G1227" s="24"/>
      <c r="H1227" s="23"/>
      <c r="I1227" s="23"/>
      <c r="J1227" s="23"/>
      <c r="K1227" s="23"/>
      <c r="L1227" s="23"/>
      <c r="M1227" s="23"/>
      <c r="N1227" s="25"/>
      <c r="O1227" s="26"/>
      <c r="P1227" s="26"/>
      <c r="Q1227" s="23"/>
      <c r="R1227" s="23"/>
      <c r="S1227" s="27"/>
      <c r="T1227" s="23"/>
      <c r="U1227" s="23"/>
      <c r="V1227" s="24"/>
      <c r="W1227" s="23"/>
      <c r="X1227" s="23"/>
      <c r="Y1227" s="23"/>
      <c r="Z1227" s="23"/>
      <c r="AA1227" s="28"/>
      <c r="AB1227" s="26"/>
      <c r="AC1227" s="26"/>
      <c r="AD1227" s="28"/>
      <c r="AE1227" s="28"/>
      <c r="AF1227" s="26"/>
      <c r="AG1227" s="26" t="s">
        <v>50</v>
      </c>
      <c r="AH1227" s="26">
        <f>AH1226</f>
        <v>1322500</v>
      </c>
      <c r="AI1227" s="26"/>
      <c r="AJ1227" s="26">
        <f>AJ1226</f>
        <v>0</v>
      </c>
      <c r="AK1227" s="26"/>
      <c r="AL1227" s="26">
        <f>AL1226</f>
        <v>0</v>
      </c>
    </row>
    <row r="1228" spans="1:38" x14ac:dyDescent="0.35">
      <c r="A1228" s="23" t="s">
        <v>4256</v>
      </c>
      <c r="B1228" s="24" t="s">
        <v>4257</v>
      </c>
      <c r="C1228" s="23" t="s">
        <v>4258</v>
      </c>
      <c r="D1228" s="23" t="s">
        <v>4259</v>
      </c>
      <c r="E1228" s="23">
        <v>642</v>
      </c>
      <c r="F1228" s="23" t="s">
        <v>4260</v>
      </c>
      <c r="G1228" s="24" t="s">
        <v>4261</v>
      </c>
      <c r="H1228" s="23" t="s">
        <v>42</v>
      </c>
      <c r="I1228" s="23" t="s">
        <v>4262</v>
      </c>
      <c r="J1228" s="23">
        <v>0</v>
      </c>
      <c r="K1228" s="23">
        <v>2</v>
      </c>
      <c r="L1228" s="23">
        <v>54</v>
      </c>
      <c r="M1228" s="23" t="s">
        <v>58</v>
      </c>
      <c r="N1228" s="25">
        <f>((J1228*400)+(K1228*100))+L1228</f>
        <v>254</v>
      </c>
      <c r="O1228" s="26">
        <v>500</v>
      </c>
      <c r="P1228" s="26">
        <f>N1228*O1228</f>
        <v>127000</v>
      </c>
      <c r="Q1228" s="23"/>
      <c r="R1228" s="23"/>
      <c r="S1228" s="27"/>
      <c r="T1228" s="23"/>
      <c r="U1228" s="23"/>
      <c r="V1228" s="24"/>
      <c r="W1228" s="23"/>
      <c r="X1228" s="23"/>
      <c r="Y1228" s="23"/>
      <c r="Z1228" s="23"/>
      <c r="AA1228" s="28"/>
      <c r="AB1228" s="26"/>
      <c r="AC1228" s="26"/>
      <c r="AD1228" s="28"/>
      <c r="AE1228" s="28"/>
      <c r="AF1228" s="26"/>
      <c r="AG1228" s="26">
        <f>AF1228+P1228</f>
        <v>127000</v>
      </c>
      <c r="AH1228" s="26">
        <f>AG1228</f>
        <v>127000</v>
      </c>
      <c r="AI1228" s="26">
        <v>50000000</v>
      </c>
      <c r="AJ1228" s="26">
        <f>IF((AI1228-AH1228) &gt; 1,0,IF((AI1228-AH1228)&lt;0,AH1228-AI1228,AI1228-AH1228))</f>
        <v>0</v>
      </c>
      <c r="AK1228" s="26">
        <v>0.01</v>
      </c>
      <c r="AL1228" s="26">
        <f>AJ1228*(AK1228/100)</f>
        <v>0</v>
      </c>
    </row>
    <row r="1229" spans="1:38" x14ac:dyDescent="0.35">
      <c r="A1229" s="23"/>
      <c r="B1229" s="24"/>
      <c r="C1229" s="23"/>
      <c r="D1229" s="23"/>
      <c r="E1229" s="23"/>
      <c r="F1229" s="23"/>
      <c r="G1229" s="24"/>
      <c r="H1229" s="23"/>
      <c r="I1229" s="23"/>
      <c r="J1229" s="23"/>
      <c r="K1229" s="23"/>
      <c r="L1229" s="23"/>
      <c r="M1229" s="23"/>
      <c r="N1229" s="25"/>
      <c r="O1229" s="26"/>
      <c r="P1229" s="26"/>
      <c r="Q1229" s="23"/>
      <c r="R1229" s="23"/>
      <c r="S1229" s="27"/>
      <c r="T1229" s="23"/>
      <c r="U1229" s="23"/>
      <c r="V1229" s="24"/>
      <c r="W1229" s="23"/>
      <c r="X1229" s="23"/>
      <c r="Y1229" s="23"/>
      <c r="Z1229" s="23"/>
      <c r="AA1229" s="28"/>
      <c r="AB1229" s="26"/>
      <c r="AC1229" s="26"/>
      <c r="AD1229" s="28"/>
      <c r="AE1229" s="28"/>
      <c r="AF1229" s="26"/>
      <c r="AG1229" s="26" t="s">
        <v>50</v>
      </c>
      <c r="AH1229" s="26">
        <f>AH1228</f>
        <v>127000</v>
      </c>
      <c r="AI1229" s="26"/>
      <c r="AJ1229" s="26">
        <f>AJ1228</f>
        <v>0</v>
      </c>
      <c r="AK1229" s="26"/>
      <c r="AL1229" s="26">
        <f>AL1228</f>
        <v>0</v>
      </c>
    </row>
    <row r="1230" spans="1:38" x14ac:dyDescent="0.35">
      <c r="A1230" s="23" t="s">
        <v>4263</v>
      </c>
      <c r="B1230" s="24" t="s">
        <v>4264</v>
      </c>
      <c r="C1230" s="23" t="s">
        <v>4265</v>
      </c>
      <c r="D1230" s="23" t="s">
        <v>4266</v>
      </c>
      <c r="E1230" s="23">
        <v>643</v>
      </c>
      <c r="F1230" s="23" t="s">
        <v>4267</v>
      </c>
      <c r="G1230" s="24" t="s">
        <v>4268</v>
      </c>
      <c r="H1230" s="23" t="s">
        <v>42</v>
      </c>
      <c r="I1230" s="23" t="s">
        <v>4269</v>
      </c>
      <c r="J1230" s="23">
        <v>4</v>
      </c>
      <c r="K1230" s="23">
        <v>3</v>
      </c>
      <c r="L1230" s="23">
        <v>50</v>
      </c>
      <c r="M1230" s="23" t="s">
        <v>58</v>
      </c>
      <c r="N1230" s="25">
        <f t="shared" ref="N1230:N1235" si="91">((J1230*400)+(K1230*100))+L1230</f>
        <v>1950</v>
      </c>
      <c r="O1230" s="26">
        <v>440</v>
      </c>
      <c r="P1230" s="26">
        <f t="shared" ref="P1230:P1235" si="92">N1230*O1230</f>
        <v>858000</v>
      </c>
      <c r="Q1230" s="23"/>
      <c r="R1230" s="23"/>
      <c r="S1230" s="27"/>
      <c r="T1230" s="23"/>
      <c r="U1230" s="23"/>
      <c r="V1230" s="24"/>
      <c r="W1230" s="23"/>
      <c r="X1230" s="23"/>
      <c r="Y1230" s="23"/>
      <c r="Z1230" s="23"/>
      <c r="AA1230" s="28"/>
      <c r="AB1230" s="26"/>
      <c r="AC1230" s="26"/>
      <c r="AD1230" s="28"/>
      <c r="AE1230" s="28"/>
      <c r="AF1230" s="26"/>
      <c r="AG1230" s="26">
        <f>AF1230+P1230</f>
        <v>858000</v>
      </c>
      <c r="AH1230" s="26">
        <f>AG1230</f>
        <v>858000</v>
      </c>
      <c r="AI1230" s="26">
        <v>50000000</v>
      </c>
      <c r="AJ1230" s="26">
        <f t="shared" ref="AJ1230:AJ1235" si="93">IF((AI1230-AH1230) &gt; 1,0,IF((AI1230-AH1230)&lt;0,AH1230-AI1230,AI1230-AH1230))</f>
        <v>0</v>
      </c>
      <c r="AK1230" s="26">
        <v>0.01</v>
      </c>
      <c r="AL1230" s="26">
        <f>AJ1230*(AK1230/100)</f>
        <v>0</v>
      </c>
    </row>
    <row r="1231" spans="1:38" x14ac:dyDescent="0.35">
      <c r="A1231" s="23"/>
      <c r="B1231" s="24"/>
      <c r="C1231" s="23"/>
      <c r="D1231" s="23"/>
      <c r="E1231" s="23">
        <v>644</v>
      </c>
      <c r="F1231" s="23" t="s">
        <v>4270</v>
      </c>
      <c r="G1231" s="24" t="s">
        <v>4271</v>
      </c>
      <c r="H1231" s="23" t="s">
        <v>42</v>
      </c>
      <c r="I1231" s="23" t="s">
        <v>4272</v>
      </c>
      <c r="J1231" s="23">
        <v>3</v>
      </c>
      <c r="K1231" s="23">
        <v>1</v>
      </c>
      <c r="L1231" s="23">
        <v>20</v>
      </c>
      <c r="M1231" s="23" t="s">
        <v>58</v>
      </c>
      <c r="N1231" s="25">
        <f t="shared" si="91"/>
        <v>1320</v>
      </c>
      <c r="O1231" s="26">
        <v>180</v>
      </c>
      <c r="P1231" s="26">
        <f t="shared" si="92"/>
        <v>237600</v>
      </c>
      <c r="Q1231" s="23"/>
      <c r="R1231" s="23"/>
      <c r="S1231" s="27"/>
      <c r="T1231" s="23"/>
      <c r="U1231" s="23"/>
      <c r="V1231" s="24"/>
      <c r="W1231" s="23"/>
      <c r="X1231" s="23"/>
      <c r="Y1231" s="23"/>
      <c r="Z1231" s="23"/>
      <c r="AA1231" s="28"/>
      <c r="AB1231" s="26"/>
      <c r="AC1231" s="26"/>
      <c r="AD1231" s="28"/>
      <c r="AE1231" s="28"/>
      <c r="AF1231" s="26"/>
      <c r="AG1231" s="26">
        <f>AF1231+P1231</f>
        <v>237600</v>
      </c>
      <c r="AH1231" s="26">
        <f>AG1231</f>
        <v>237600</v>
      </c>
      <c r="AI1231" s="26">
        <v>50000000</v>
      </c>
      <c r="AJ1231" s="26">
        <f t="shared" si="93"/>
        <v>0</v>
      </c>
      <c r="AK1231" s="26">
        <v>0.01</v>
      </c>
      <c r="AL1231" s="26">
        <f>AJ1231*(AK1231/100)</f>
        <v>0</v>
      </c>
    </row>
    <row r="1232" spans="1:38" x14ac:dyDescent="0.35">
      <c r="A1232" s="23"/>
      <c r="B1232" s="24"/>
      <c r="C1232" s="23"/>
      <c r="D1232" s="23"/>
      <c r="E1232" s="23">
        <v>645</v>
      </c>
      <c r="F1232" s="23" t="s">
        <v>4273</v>
      </c>
      <c r="G1232" s="24" t="s">
        <v>4274</v>
      </c>
      <c r="H1232" s="23" t="s">
        <v>42</v>
      </c>
      <c r="I1232" s="23" t="s">
        <v>4275</v>
      </c>
      <c r="J1232" s="23">
        <v>7</v>
      </c>
      <c r="K1232" s="23">
        <v>0</v>
      </c>
      <c r="L1232" s="23">
        <v>3</v>
      </c>
      <c r="M1232" s="23" t="s">
        <v>58</v>
      </c>
      <c r="N1232" s="25">
        <f t="shared" si="91"/>
        <v>2803</v>
      </c>
      <c r="O1232" s="26">
        <v>180</v>
      </c>
      <c r="P1232" s="26">
        <f t="shared" si="92"/>
        <v>504540</v>
      </c>
      <c r="Q1232" s="23"/>
      <c r="R1232" s="23"/>
      <c r="S1232" s="27"/>
      <c r="T1232" s="23"/>
      <c r="U1232" s="23"/>
      <c r="V1232" s="24"/>
      <c r="W1232" s="23"/>
      <c r="X1232" s="23"/>
      <c r="Y1232" s="23"/>
      <c r="Z1232" s="23"/>
      <c r="AA1232" s="28"/>
      <c r="AB1232" s="26"/>
      <c r="AC1232" s="26"/>
      <c r="AD1232" s="28"/>
      <c r="AE1232" s="28"/>
      <c r="AF1232" s="26"/>
      <c r="AG1232" s="26">
        <f>AF1232+P1232</f>
        <v>504540</v>
      </c>
      <c r="AH1232" s="26">
        <f>AG1232</f>
        <v>504540</v>
      </c>
      <c r="AI1232" s="26">
        <v>50000000</v>
      </c>
      <c r="AJ1232" s="26">
        <f t="shared" si="93"/>
        <v>0</v>
      </c>
      <c r="AK1232" s="26">
        <v>0.01</v>
      </c>
      <c r="AL1232" s="26">
        <f>AJ1232*(AK1232/100)</f>
        <v>0</v>
      </c>
    </row>
    <row r="1233" spans="1:39" x14ac:dyDescent="0.35">
      <c r="A1233" s="23"/>
      <c r="B1233" s="24"/>
      <c r="C1233" s="23"/>
      <c r="D1233" s="23"/>
      <c r="E1233" s="23">
        <v>646</v>
      </c>
      <c r="F1233" s="23" t="s">
        <v>4276</v>
      </c>
      <c r="G1233" s="24" t="s">
        <v>4277</v>
      </c>
      <c r="H1233" s="23" t="s">
        <v>42</v>
      </c>
      <c r="I1233" s="23" t="s">
        <v>4278</v>
      </c>
      <c r="J1233" s="23">
        <v>0</v>
      </c>
      <c r="K1233" s="23">
        <v>0</v>
      </c>
      <c r="L1233" s="23">
        <v>82</v>
      </c>
      <c r="M1233" s="23" t="s">
        <v>58</v>
      </c>
      <c r="N1233" s="25">
        <f t="shared" si="91"/>
        <v>82</v>
      </c>
      <c r="O1233" s="26">
        <v>180</v>
      </c>
      <c r="P1233" s="26">
        <f t="shared" si="92"/>
        <v>14760</v>
      </c>
      <c r="Q1233" s="23"/>
      <c r="R1233" s="23"/>
      <c r="S1233" s="27"/>
      <c r="T1233" s="23"/>
      <c r="U1233" s="23"/>
      <c r="V1233" s="24"/>
      <c r="W1233" s="23"/>
      <c r="X1233" s="23"/>
      <c r="Y1233" s="23"/>
      <c r="Z1233" s="23"/>
      <c r="AA1233" s="28"/>
      <c r="AB1233" s="26"/>
      <c r="AC1233" s="26"/>
      <c r="AD1233" s="28"/>
      <c r="AE1233" s="28"/>
      <c r="AF1233" s="26"/>
      <c r="AG1233" s="26">
        <f>AF1233+P1233</f>
        <v>14760</v>
      </c>
      <c r="AH1233" s="26">
        <f>AG1233</f>
        <v>14760</v>
      </c>
      <c r="AI1233" s="26">
        <v>50000000</v>
      </c>
      <c r="AJ1233" s="26">
        <f t="shared" si="93"/>
        <v>0</v>
      </c>
      <c r="AK1233" s="26">
        <v>0.01</v>
      </c>
      <c r="AL1233" s="26">
        <f>AJ1233*(AK1233/100)</f>
        <v>0</v>
      </c>
    </row>
    <row r="1234" spans="1:39" x14ac:dyDescent="0.35">
      <c r="A1234" s="23"/>
      <c r="B1234" s="24"/>
      <c r="C1234" s="23"/>
      <c r="D1234" s="23"/>
      <c r="E1234" s="23">
        <v>647</v>
      </c>
      <c r="F1234" s="23" t="s">
        <v>4279</v>
      </c>
      <c r="G1234" s="24" t="s">
        <v>4280</v>
      </c>
      <c r="H1234" s="23" t="s">
        <v>42</v>
      </c>
      <c r="I1234" s="23" t="s">
        <v>4281</v>
      </c>
      <c r="J1234" s="23">
        <v>0</v>
      </c>
      <c r="K1234" s="23">
        <v>1</v>
      </c>
      <c r="L1234" s="23">
        <v>74</v>
      </c>
      <c r="M1234" s="23" t="s">
        <v>44</v>
      </c>
      <c r="N1234" s="25">
        <f t="shared" si="91"/>
        <v>174</v>
      </c>
      <c r="O1234" s="26">
        <v>1500</v>
      </c>
      <c r="P1234" s="26">
        <f t="shared" si="92"/>
        <v>261000</v>
      </c>
      <c r="Q1234" s="23">
        <v>1</v>
      </c>
      <c r="R1234" s="23" t="s">
        <v>4282</v>
      </c>
      <c r="S1234" s="27" t="s">
        <v>4283</v>
      </c>
      <c r="T1234" s="23" t="s">
        <v>4284</v>
      </c>
      <c r="U1234" s="23" t="s">
        <v>4285</v>
      </c>
      <c r="V1234" s="24" t="s">
        <v>4286</v>
      </c>
      <c r="W1234" s="23" t="s">
        <v>47</v>
      </c>
      <c r="X1234" s="23" t="s">
        <v>48</v>
      </c>
      <c r="Y1234" s="23" t="s">
        <v>49</v>
      </c>
      <c r="Z1234" s="23">
        <v>256</v>
      </c>
      <c r="AA1234" s="28">
        <v>100</v>
      </c>
      <c r="AB1234" s="26">
        <v>6550</v>
      </c>
      <c r="AC1234" s="26">
        <f>Z1234*AB1234</f>
        <v>1676800</v>
      </c>
      <c r="AD1234" s="28">
        <v>22</v>
      </c>
      <c r="AE1234" s="28">
        <v>34</v>
      </c>
      <c r="AF1234" s="26">
        <f>(AC1234*(100-AE1234))/100</f>
        <v>1106688</v>
      </c>
      <c r="AG1234" s="26">
        <f>P1234+AF1234</f>
        <v>1367688</v>
      </c>
      <c r="AH1234" s="26">
        <f>(AG1234*AA1234)/100</f>
        <v>1367688</v>
      </c>
      <c r="AI1234" s="26">
        <v>10000000</v>
      </c>
      <c r="AJ1234" s="26">
        <f t="shared" si="93"/>
        <v>0</v>
      </c>
      <c r="AK1234" s="26">
        <v>0.02</v>
      </c>
      <c r="AL1234" s="26">
        <f>ROUND(AJ1234*(AK1234/100),2)</f>
        <v>0</v>
      </c>
    </row>
    <row r="1235" spans="1:39" x14ac:dyDescent="0.35">
      <c r="A1235" s="23"/>
      <c r="B1235" s="24"/>
      <c r="C1235" s="23"/>
      <c r="D1235" s="23"/>
      <c r="E1235" s="23"/>
      <c r="F1235" s="23"/>
      <c r="G1235" s="24"/>
      <c r="H1235" s="23"/>
      <c r="I1235" s="23"/>
      <c r="J1235" s="23">
        <v>0</v>
      </c>
      <c r="K1235" s="23">
        <v>0</v>
      </c>
      <c r="L1235" s="23">
        <v>64</v>
      </c>
      <c r="M1235" s="23" t="s">
        <v>44</v>
      </c>
      <c r="N1235" s="25">
        <f t="shared" si="91"/>
        <v>64</v>
      </c>
      <c r="O1235" s="26">
        <v>1500</v>
      </c>
      <c r="P1235" s="26">
        <f t="shared" si="92"/>
        <v>96000</v>
      </c>
      <c r="Q1235" s="23">
        <v>1</v>
      </c>
      <c r="R1235" s="23" t="s">
        <v>4282</v>
      </c>
      <c r="S1235" s="27" t="s">
        <v>4283</v>
      </c>
      <c r="T1235" s="23" t="s">
        <v>4284</v>
      </c>
      <c r="U1235" s="23" t="s">
        <v>4285</v>
      </c>
      <c r="V1235" s="24" t="s">
        <v>4286</v>
      </c>
      <c r="W1235" s="23" t="s">
        <v>47</v>
      </c>
      <c r="X1235" s="23" t="s">
        <v>48</v>
      </c>
      <c r="Y1235" s="23" t="s">
        <v>49</v>
      </c>
      <c r="Z1235" s="23">
        <v>256</v>
      </c>
      <c r="AA1235" s="28">
        <v>100</v>
      </c>
      <c r="AB1235" s="26">
        <v>6550</v>
      </c>
      <c r="AC1235" s="26">
        <f>Z1235*AB1235</f>
        <v>1676800</v>
      </c>
      <c r="AD1235" s="28">
        <v>22</v>
      </c>
      <c r="AE1235" s="28">
        <v>34</v>
      </c>
      <c r="AF1235" s="26">
        <f>(AC1235*(100-AE1235))/100</f>
        <v>1106688</v>
      </c>
      <c r="AG1235" s="26">
        <f>P1235+AF1235</f>
        <v>1202688</v>
      </c>
      <c r="AH1235" s="26">
        <f>(AG1235*AA1235)/100</f>
        <v>1202688</v>
      </c>
      <c r="AI1235" s="26">
        <v>10000000</v>
      </c>
      <c r="AJ1235" s="26">
        <f t="shared" si="93"/>
        <v>0</v>
      </c>
      <c r="AK1235" s="26">
        <v>0.02</v>
      </c>
      <c r="AL1235" s="26">
        <f>ROUND(AJ1235*(AK1235/100),2)</f>
        <v>0</v>
      </c>
    </row>
    <row r="1236" spans="1:39" x14ac:dyDescent="0.35">
      <c r="A1236" s="23"/>
      <c r="B1236" s="24"/>
      <c r="C1236" s="23"/>
      <c r="D1236" s="23"/>
      <c r="E1236" s="23"/>
      <c r="F1236" s="23"/>
      <c r="G1236" s="24"/>
      <c r="H1236" s="23"/>
      <c r="I1236" s="23"/>
      <c r="J1236" s="23"/>
      <c r="K1236" s="23"/>
      <c r="L1236" s="23"/>
      <c r="M1236" s="23"/>
      <c r="N1236" s="25"/>
      <c r="O1236" s="26"/>
      <c r="P1236" s="26"/>
      <c r="Q1236" s="23"/>
      <c r="R1236" s="23"/>
      <c r="S1236" s="27"/>
      <c r="T1236" s="23"/>
      <c r="U1236" s="23"/>
      <c r="V1236" s="24"/>
      <c r="W1236" s="23"/>
      <c r="X1236" s="23"/>
      <c r="Y1236" s="23"/>
      <c r="Z1236" s="23"/>
      <c r="AA1236" s="28"/>
      <c r="AB1236" s="26"/>
      <c r="AC1236" s="26"/>
      <c r="AD1236" s="28"/>
      <c r="AE1236" s="28"/>
      <c r="AF1236" s="26"/>
      <c r="AG1236" s="26" t="s">
        <v>50</v>
      </c>
      <c r="AH1236" s="26">
        <f>SUM(AH1230:AH1235)</f>
        <v>4185276</v>
      </c>
      <c r="AI1236" s="26"/>
      <c r="AJ1236" s="26">
        <f>SUM(AJ1230:AJ1235)</f>
        <v>0</v>
      </c>
      <c r="AK1236" s="26"/>
      <c r="AL1236" s="26">
        <f>SUM(AL1230:AL1235)</f>
        <v>0</v>
      </c>
    </row>
    <row r="1237" spans="1:39" x14ac:dyDescent="0.35">
      <c r="A1237" s="23" t="s">
        <v>4287</v>
      </c>
      <c r="B1237" s="24" t="s">
        <v>4288</v>
      </c>
      <c r="C1237" s="23" t="s">
        <v>4289</v>
      </c>
      <c r="D1237" s="23" t="s">
        <v>4290</v>
      </c>
      <c r="E1237" s="23">
        <v>648</v>
      </c>
      <c r="F1237" s="23" t="s">
        <v>4291</v>
      </c>
      <c r="G1237" s="24" t="s">
        <v>4292</v>
      </c>
      <c r="H1237" s="23" t="s">
        <v>42</v>
      </c>
      <c r="I1237" s="23" t="s">
        <v>4293</v>
      </c>
      <c r="J1237" s="23">
        <v>8</v>
      </c>
      <c r="K1237" s="23">
        <v>1</v>
      </c>
      <c r="L1237" s="23">
        <v>80</v>
      </c>
      <c r="M1237" s="23" t="s">
        <v>58</v>
      </c>
      <c r="N1237" s="25">
        <f>((J1237*400)+(K1237*100))+L1237</f>
        <v>3380</v>
      </c>
      <c r="O1237" s="26">
        <v>180</v>
      </c>
      <c r="P1237" s="26">
        <f>N1237*O1237</f>
        <v>608400</v>
      </c>
      <c r="Q1237" s="23"/>
      <c r="R1237" s="23"/>
      <c r="S1237" s="27"/>
      <c r="T1237" s="23"/>
      <c r="U1237" s="23"/>
      <c r="V1237" s="24"/>
      <c r="W1237" s="23"/>
      <c r="X1237" s="23"/>
      <c r="Y1237" s="23"/>
      <c r="Z1237" s="23"/>
      <c r="AA1237" s="28"/>
      <c r="AB1237" s="26"/>
      <c r="AC1237" s="26"/>
      <c r="AD1237" s="28"/>
      <c r="AE1237" s="28"/>
      <c r="AF1237" s="26"/>
      <c r="AG1237" s="26">
        <f>AF1237+P1237</f>
        <v>608400</v>
      </c>
      <c r="AH1237" s="26">
        <f>AG1237</f>
        <v>608400</v>
      </c>
      <c r="AI1237" s="26">
        <v>50000000</v>
      </c>
      <c r="AJ1237" s="26">
        <f>IF((AI1237-AH1237) &gt; 1,0,IF((AI1237-AH1237)&lt;0,AH1237-AI1237,AI1237-AH1237))</f>
        <v>0</v>
      </c>
      <c r="AK1237" s="26">
        <v>0.01</v>
      </c>
      <c r="AL1237" s="26">
        <f>AJ1237*(AK1237/100)</f>
        <v>0</v>
      </c>
    </row>
    <row r="1238" spans="1:39" x14ac:dyDescent="0.35">
      <c r="A1238" s="23"/>
      <c r="B1238" s="24"/>
      <c r="C1238" s="23"/>
      <c r="D1238" s="23"/>
      <c r="E1238" s="23"/>
      <c r="F1238" s="23"/>
      <c r="G1238" s="24"/>
      <c r="H1238" s="23"/>
      <c r="I1238" s="23"/>
      <c r="J1238" s="23"/>
      <c r="K1238" s="23"/>
      <c r="L1238" s="23"/>
      <c r="M1238" s="23"/>
      <c r="N1238" s="25"/>
      <c r="O1238" s="26"/>
      <c r="P1238" s="26"/>
      <c r="Q1238" s="23"/>
      <c r="R1238" s="23"/>
      <c r="S1238" s="27"/>
      <c r="T1238" s="23"/>
      <c r="U1238" s="23"/>
      <c r="V1238" s="24"/>
      <c r="W1238" s="23"/>
      <c r="X1238" s="23"/>
      <c r="Y1238" s="23"/>
      <c r="Z1238" s="23"/>
      <c r="AA1238" s="28"/>
      <c r="AB1238" s="26"/>
      <c r="AC1238" s="26"/>
      <c r="AD1238" s="28"/>
      <c r="AE1238" s="28"/>
      <c r="AF1238" s="26"/>
      <c r="AG1238" s="26" t="s">
        <v>50</v>
      </c>
      <c r="AH1238" s="26">
        <f>AH1237</f>
        <v>608400</v>
      </c>
      <c r="AI1238" s="26"/>
      <c r="AJ1238" s="26">
        <f>AJ1237</f>
        <v>0</v>
      </c>
      <c r="AK1238" s="26"/>
      <c r="AL1238" s="26">
        <f>AL1237</f>
        <v>0</v>
      </c>
    </row>
    <row r="1239" spans="1:39" x14ac:dyDescent="0.35">
      <c r="A1239" s="23" t="s">
        <v>4294</v>
      </c>
      <c r="B1239" s="24" t="s">
        <v>4295</v>
      </c>
      <c r="C1239" s="23" t="s">
        <v>4296</v>
      </c>
      <c r="D1239" s="23" t="s">
        <v>4297</v>
      </c>
      <c r="E1239" s="23">
        <v>649</v>
      </c>
      <c r="F1239" s="23" t="s">
        <v>4298</v>
      </c>
      <c r="G1239" s="24" t="s">
        <v>4299</v>
      </c>
      <c r="H1239" s="23" t="s">
        <v>42</v>
      </c>
      <c r="I1239" s="23" t="s">
        <v>4300</v>
      </c>
      <c r="J1239" s="23">
        <v>0</v>
      </c>
      <c r="K1239" s="23">
        <v>1</v>
      </c>
      <c r="L1239" s="23">
        <v>51.75</v>
      </c>
      <c r="M1239" s="23" t="s">
        <v>44</v>
      </c>
      <c r="N1239" s="25">
        <f>((J1239*400)+(K1239*100))+L1239</f>
        <v>151.75</v>
      </c>
      <c r="O1239" s="26">
        <v>2000</v>
      </c>
      <c r="P1239" s="26">
        <f>N1239*O1239</f>
        <v>303500</v>
      </c>
      <c r="Q1239" s="23">
        <v>1</v>
      </c>
      <c r="R1239" s="23" t="s">
        <v>4301</v>
      </c>
      <c r="S1239" s="27"/>
      <c r="T1239" s="23" t="s">
        <v>4302</v>
      </c>
      <c r="U1239" s="23" t="s">
        <v>4303</v>
      </c>
      <c r="V1239" s="24" t="s">
        <v>4304</v>
      </c>
      <c r="W1239" s="23" t="s">
        <v>47</v>
      </c>
      <c r="X1239" s="23" t="s">
        <v>48</v>
      </c>
      <c r="Y1239" s="23" t="s">
        <v>49</v>
      </c>
      <c r="Z1239" s="23">
        <v>160</v>
      </c>
      <c r="AA1239" s="28">
        <v>100</v>
      </c>
      <c r="AB1239" s="26">
        <v>6550</v>
      </c>
      <c r="AC1239" s="26">
        <f>Z1239*AB1239</f>
        <v>1048000</v>
      </c>
      <c r="AD1239" s="28">
        <v>22</v>
      </c>
      <c r="AE1239" s="28">
        <v>34</v>
      </c>
      <c r="AF1239" s="26">
        <f>(AC1239*(100-AE1239))/100</f>
        <v>691680</v>
      </c>
      <c r="AG1239" s="26">
        <f>P1239+AF1239</f>
        <v>995180</v>
      </c>
      <c r="AH1239" s="26">
        <f>(AG1239*AA1239)/100</f>
        <v>995180</v>
      </c>
      <c r="AI1239" s="26">
        <v>10000000</v>
      </c>
      <c r="AJ1239" s="26">
        <f>IF((AI1239-AH1239) &gt; 1,0,IF((AI1239-AH1239)&lt;0,AH1239-AI1239,AI1239-AH1239))</f>
        <v>0</v>
      </c>
      <c r="AK1239" s="26">
        <v>0.02</v>
      </c>
      <c r="AL1239" s="26">
        <f>ROUND(AJ1239*(AK1239/100),2)</f>
        <v>0</v>
      </c>
    </row>
    <row r="1240" spans="1:39" x14ac:dyDescent="0.35">
      <c r="A1240" s="23"/>
      <c r="B1240" s="24"/>
      <c r="C1240" s="23"/>
      <c r="D1240" s="23"/>
      <c r="E1240" s="23"/>
      <c r="F1240" s="23"/>
      <c r="G1240" s="24"/>
      <c r="H1240" s="23"/>
      <c r="I1240" s="23"/>
      <c r="J1240" s="23">
        <v>0</v>
      </c>
      <c r="K1240" s="23">
        <v>0</v>
      </c>
      <c r="L1240" s="23">
        <v>5.25</v>
      </c>
      <c r="M1240" s="23" t="s">
        <v>44</v>
      </c>
      <c r="N1240" s="25">
        <f>((J1240*400)+(K1240*100))+L1240</f>
        <v>5.25</v>
      </c>
      <c r="O1240" s="26">
        <v>2000</v>
      </c>
      <c r="P1240" s="26">
        <f>N1240*O1240</f>
        <v>10500</v>
      </c>
      <c r="Q1240" s="23">
        <v>1</v>
      </c>
      <c r="R1240" s="23" t="s">
        <v>4301</v>
      </c>
      <c r="S1240" s="27"/>
      <c r="T1240" s="23" t="s">
        <v>4302</v>
      </c>
      <c r="U1240" s="23" t="s">
        <v>4303</v>
      </c>
      <c r="V1240" s="24" t="s">
        <v>4305</v>
      </c>
      <c r="W1240" s="23" t="s">
        <v>47</v>
      </c>
      <c r="X1240" s="23" t="s">
        <v>206</v>
      </c>
      <c r="Y1240" s="23" t="s">
        <v>49</v>
      </c>
      <c r="Z1240" s="23">
        <v>21</v>
      </c>
      <c r="AA1240" s="28">
        <v>100</v>
      </c>
      <c r="AB1240" s="26">
        <v>6550</v>
      </c>
      <c r="AC1240" s="26">
        <f>Z1240*AB1240</f>
        <v>137550</v>
      </c>
      <c r="AD1240" s="28">
        <v>22</v>
      </c>
      <c r="AE1240" s="28">
        <v>85</v>
      </c>
      <c r="AF1240" s="26">
        <f>(AC1240*(100-AE1240))/100</f>
        <v>20632.5</v>
      </c>
      <c r="AG1240" s="26">
        <f>P1240+AF1240</f>
        <v>31132.5</v>
      </c>
      <c r="AH1240" s="26">
        <f>(AG1240*AA1240)/100</f>
        <v>31132.5</v>
      </c>
      <c r="AI1240" s="26">
        <v>10000000</v>
      </c>
      <c r="AJ1240" s="26">
        <f>IF((AI1240-AH1240) &gt; 1,0,IF((AI1240-AH1240)&lt;0,AH1240-AI1240,AI1240-AH1240))</f>
        <v>0</v>
      </c>
      <c r="AK1240" s="26">
        <v>0.02</v>
      </c>
      <c r="AL1240" s="26">
        <f>ROUND(AJ1240*(AK1240/100),2)</f>
        <v>0</v>
      </c>
    </row>
    <row r="1241" spans="1:39" x14ac:dyDescent="0.35">
      <c r="A1241" s="23"/>
      <c r="B1241" s="24"/>
      <c r="C1241" s="23"/>
      <c r="D1241" s="23"/>
      <c r="E1241" s="23"/>
      <c r="F1241" s="23"/>
      <c r="G1241" s="24"/>
      <c r="H1241" s="23"/>
      <c r="I1241" s="23"/>
      <c r="J1241" s="23"/>
      <c r="K1241" s="23"/>
      <c r="L1241" s="23"/>
      <c r="M1241" s="23"/>
      <c r="N1241" s="25"/>
      <c r="O1241" s="26"/>
      <c r="P1241" s="26"/>
      <c r="Q1241" s="23"/>
      <c r="R1241" s="23"/>
      <c r="S1241" s="27"/>
      <c r="T1241" s="23"/>
      <c r="U1241" s="23"/>
      <c r="V1241" s="24"/>
      <c r="W1241" s="23"/>
      <c r="X1241" s="23"/>
      <c r="Y1241" s="23"/>
      <c r="Z1241" s="23"/>
      <c r="AA1241" s="28"/>
      <c r="AB1241" s="26"/>
      <c r="AC1241" s="26"/>
      <c r="AD1241" s="28"/>
      <c r="AE1241" s="28"/>
      <c r="AF1241" s="26"/>
      <c r="AG1241" s="26" t="s">
        <v>50</v>
      </c>
      <c r="AH1241" s="26">
        <f>SUM(AH1239:AH1240)</f>
        <v>1026312.5</v>
      </c>
      <c r="AI1241" s="26"/>
      <c r="AJ1241" s="26">
        <f>SUM(AJ1239:AJ1240)</f>
        <v>0</v>
      </c>
      <c r="AK1241" s="26"/>
      <c r="AL1241" s="26">
        <f>SUM(AL1239:AL1240)</f>
        <v>0</v>
      </c>
    </row>
    <row r="1242" spans="1:39" x14ac:dyDescent="0.35">
      <c r="A1242" s="23" t="s">
        <v>4306</v>
      </c>
      <c r="B1242" s="24" t="s">
        <v>4307</v>
      </c>
      <c r="C1242" s="23" t="s">
        <v>4308</v>
      </c>
      <c r="D1242" s="23" t="s">
        <v>4309</v>
      </c>
      <c r="E1242" s="23">
        <v>650</v>
      </c>
      <c r="F1242" s="23" t="s">
        <v>4310</v>
      </c>
      <c r="G1242" s="24" t="s">
        <v>4311</v>
      </c>
      <c r="H1242" s="23" t="s">
        <v>42</v>
      </c>
      <c r="I1242" s="23" t="s">
        <v>4312</v>
      </c>
      <c r="J1242" s="23">
        <v>16</v>
      </c>
      <c r="K1242" s="23">
        <v>0</v>
      </c>
      <c r="L1242" s="23">
        <v>33</v>
      </c>
      <c r="M1242" s="23" t="s">
        <v>58</v>
      </c>
      <c r="N1242" s="25">
        <f>((J1242*400)+(K1242*100))+L1242</f>
        <v>6433</v>
      </c>
      <c r="O1242" s="26">
        <v>380</v>
      </c>
      <c r="P1242" s="26">
        <f>N1242*O1242</f>
        <v>2444540</v>
      </c>
      <c r="Q1242" s="23"/>
      <c r="R1242" s="23"/>
      <c r="S1242" s="27"/>
      <c r="T1242" s="23"/>
      <c r="U1242" s="23"/>
      <c r="V1242" s="24"/>
      <c r="W1242" s="23"/>
      <c r="X1242" s="23"/>
      <c r="Y1242" s="23"/>
      <c r="Z1242" s="23"/>
      <c r="AA1242" s="28"/>
      <c r="AB1242" s="26"/>
      <c r="AC1242" s="26"/>
      <c r="AD1242" s="28"/>
      <c r="AE1242" s="28"/>
      <c r="AF1242" s="26"/>
      <c r="AG1242" s="26">
        <f>AF1242+P1242</f>
        <v>2444540</v>
      </c>
      <c r="AH1242" s="26">
        <f>AG1242</f>
        <v>2444540</v>
      </c>
      <c r="AI1242" s="26">
        <v>50000000</v>
      </c>
      <c r="AJ1242" s="26">
        <f>IF((AI1242-AH1242) &gt; 1,0,IF((AI1242-AH1242)&lt;0,AH1242-AI1242,AI1242-AH1242))</f>
        <v>0</v>
      </c>
      <c r="AK1242" s="26">
        <v>0.01</v>
      </c>
      <c r="AL1242" s="26">
        <f>AJ1242*(AK1242/100)</f>
        <v>0</v>
      </c>
    </row>
    <row r="1243" spans="1:39" x14ac:dyDescent="0.35">
      <c r="A1243" s="23"/>
      <c r="B1243" s="24"/>
      <c r="C1243" s="23"/>
      <c r="D1243" s="23"/>
      <c r="E1243" s="23">
        <v>651</v>
      </c>
      <c r="F1243" s="23" t="s">
        <v>4313</v>
      </c>
      <c r="G1243" s="24" t="s">
        <v>4314</v>
      </c>
      <c r="H1243" s="23" t="s">
        <v>103</v>
      </c>
      <c r="I1243" s="23" t="s">
        <v>4315</v>
      </c>
      <c r="J1243" s="23">
        <v>0</v>
      </c>
      <c r="K1243" s="23">
        <v>1</v>
      </c>
      <c r="L1243" s="23">
        <v>41</v>
      </c>
      <c r="M1243" s="23" t="s">
        <v>44</v>
      </c>
      <c r="N1243" s="25">
        <f>((J1243*400)+(K1243*100))+L1243</f>
        <v>141</v>
      </c>
      <c r="O1243" s="26">
        <v>2000</v>
      </c>
      <c r="P1243" s="26">
        <f>N1243*O1243</f>
        <v>282000</v>
      </c>
      <c r="Q1243" s="23">
        <v>1</v>
      </c>
      <c r="R1243" s="23" t="s">
        <v>3425</v>
      </c>
      <c r="S1243" s="27" t="s">
        <v>3426</v>
      </c>
      <c r="T1243" s="23" t="s">
        <v>3427</v>
      </c>
      <c r="U1243" s="23" t="s">
        <v>4316</v>
      </c>
      <c r="V1243" s="24" t="s">
        <v>4317</v>
      </c>
      <c r="W1243" s="23" t="s">
        <v>47</v>
      </c>
      <c r="X1243" s="23" t="s">
        <v>253</v>
      </c>
      <c r="Y1243" s="23" t="s">
        <v>49</v>
      </c>
      <c r="Z1243" s="23">
        <v>208</v>
      </c>
      <c r="AA1243" s="28">
        <v>100</v>
      </c>
      <c r="AB1243" s="26">
        <v>6550</v>
      </c>
      <c r="AC1243" s="26">
        <f>Z1243*AB1243</f>
        <v>1362400</v>
      </c>
      <c r="AD1243" s="28">
        <v>62</v>
      </c>
      <c r="AE1243" s="28">
        <v>93</v>
      </c>
      <c r="AF1243" s="26">
        <f>(AC1243*(100-AE1243))/100</f>
        <v>95368</v>
      </c>
      <c r="AG1243" s="26">
        <f>P1243+AF1243</f>
        <v>377368</v>
      </c>
      <c r="AH1243" s="26">
        <f>(AG1243*AA1243)/100</f>
        <v>377368</v>
      </c>
      <c r="AI1243" s="26">
        <f>IF(AF1243&lt;=10000000,AF1243,10000000)</f>
        <v>95368</v>
      </c>
      <c r="AJ1243" s="26">
        <f>IF((AI1243-AH1243) &gt; 1,0,IF((AI1243-AH1243)&lt;0,AH1243-AI1243,AI1243-AH1243))</f>
        <v>282000</v>
      </c>
      <c r="AK1243" s="26">
        <v>0.02</v>
      </c>
      <c r="AL1243" s="26">
        <f>ROUND(AJ1243*(AK1243/100),2)</f>
        <v>56.4</v>
      </c>
      <c r="AM1243" s="3" t="s">
        <v>404</v>
      </c>
    </row>
    <row r="1244" spans="1:39" x14ac:dyDescent="0.35">
      <c r="A1244" s="23"/>
      <c r="B1244" s="24"/>
      <c r="C1244" s="23"/>
      <c r="D1244" s="23"/>
      <c r="E1244" s="23"/>
      <c r="F1244" s="23"/>
      <c r="G1244" s="24"/>
      <c r="H1244" s="23"/>
      <c r="I1244" s="23"/>
      <c r="J1244" s="23"/>
      <c r="K1244" s="23"/>
      <c r="L1244" s="23"/>
      <c r="M1244" s="23"/>
      <c r="N1244" s="25"/>
      <c r="O1244" s="26"/>
      <c r="P1244" s="26"/>
      <c r="Q1244" s="23"/>
      <c r="R1244" s="23"/>
      <c r="S1244" s="27"/>
      <c r="T1244" s="23"/>
      <c r="U1244" s="23"/>
      <c r="V1244" s="24"/>
      <c r="W1244" s="23"/>
      <c r="X1244" s="23"/>
      <c r="Y1244" s="23"/>
      <c r="Z1244" s="23"/>
      <c r="AA1244" s="28"/>
      <c r="AB1244" s="26"/>
      <c r="AC1244" s="26"/>
      <c r="AD1244" s="28"/>
      <c r="AE1244" s="28"/>
      <c r="AF1244" s="26"/>
      <c r="AG1244" s="26" t="s">
        <v>50</v>
      </c>
      <c r="AH1244" s="26">
        <f>SUM(AH1242:AH1243)</f>
        <v>2821908</v>
      </c>
      <c r="AI1244" s="26"/>
      <c r="AJ1244" s="26">
        <f>SUM(AJ1242:AJ1243)</f>
        <v>282000</v>
      </c>
      <c r="AK1244" s="26"/>
      <c r="AL1244" s="26">
        <f>SUM(AL1242:AL1243)</f>
        <v>56.4</v>
      </c>
    </row>
    <row r="1245" spans="1:39" x14ac:dyDescent="0.35">
      <c r="A1245" s="23" t="s">
        <v>4318</v>
      </c>
      <c r="B1245" s="24" t="s">
        <v>4319</v>
      </c>
      <c r="C1245" s="23" t="s">
        <v>4320</v>
      </c>
      <c r="D1245" s="23" t="s">
        <v>4321</v>
      </c>
      <c r="E1245" s="23">
        <v>652</v>
      </c>
      <c r="F1245" s="23" t="s">
        <v>4322</v>
      </c>
      <c r="G1245" s="24" t="s">
        <v>4323</v>
      </c>
      <c r="H1245" s="23" t="s">
        <v>42</v>
      </c>
      <c r="I1245" s="23" t="s">
        <v>4324</v>
      </c>
      <c r="J1245" s="23">
        <v>5</v>
      </c>
      <c r="K1245" s="23">
        <v>1</v>
      </c>
      <c r="L1245" s="23">
        <v>81</v>
      </c>
      <c r="M1245" s="23" t="s">
        <v>58</v>
      </c>
      <c r="N1245" s="25">
        <f>((J1245*400)+(K1245*100))+L1245</f>
        <v>2181</v>
      </c>
      <c r="O1245" s="26">
        <v>180</v>
      </c>
      <c r="P1245" s="26">
        <f>N1245*O1245</f>
        <v>392580</v>
      </c>
      <c r="Q1245" s="23"/>
      <c r="R1245" s="23"/>
      <c r="S1245" s="27"/>
      <c r="T1245" s="23"/>
      <c r="U1245" s="23"/>
      <c r="V1245" s="24"/>
      <c r="W1245" s="23"/>
      <c r="X1245" s="23"/>
      <c r="Y1245" s="23"/>
      <c r="Z1245" s="23"/>
      <c r="AA1245" s="28"/>
      <c r="AB1245" s="26"/>
      <c r="AC1245" s="26"/>
      <c r="AD1245" s="28"/>
      <c r="AE1245" s="28"/>
      <c r="AF1245" s="26"/>
      <c r="AG1245" s="26">
        <f>AF1245+P1245</f>
        <v>392580</v>
      </c>
      <c r="AH1245" s="26">
        <f>AG1245</f>
        <v>392580</v>
      </c>
      <c r="AI1245" s="26">
        <v>50000000</v>
      </c>
      <c r="AJ1245" s="26">
        <f>IF((AI1245-AH1245) &gt; 1,0,IF((AI1245-AH1245)&lt;0,AH1245-AI1245,AI1245-AH1245))</f>
        <v>0</v>
      </c>
      <c r="AK1245" s="26">
        <v>0.01</v>
      </c>
      <c r="AL1245" s="26">
        <f>AJ1245*(AK1245/100)</f>
        <v>0</v>
      </c>
    </row>
    <row r="1246" spans="1:39" x14ac:dyDescent="0.35">
      <c r="A1246" s="23"/>
      <c r="B1246" s="24"/>
      <c r="C1246" s="23"/>
      <c r="D1246" s="23"/>
      <c r="E1246" s="23"/>
      <c r="F1246" s="23"/>
      <c r="G1246" s="24"/>
      <c r="H1246" s="23"/>
      <c r="I1246" s="23"/>
      <c r="J1246" s="23"/>
      <c r="K1246" s="23"/>
      <c r="L1246" s="23"/>
      <c r="M1246" s="23"/>
      <c r="N1246" s="25"/>
      <c r="O1246" s="26"/>
      <c r="P1246" s="26"/>
      <c r="Q1246" s="23"/>
      <c r="R1246" s="23"/>
      <c r="S1246" s="27"/>
      <c r="T1246" s="23"/>
      <c r="U1246" s="23"/>
      <c r="V1246" s="24"/>
      <c r="W1246" s="23"/>
      <c r="X1246" s="23"/>
      <c r="Y1246" s="23"/>
      <c r="Z1246" s="23"/>
      <c r="AA1246" s="28"/>
      <c r="AB1246" s="26"/>
      <c r="AC1246" s="26"/>
      <c r="AD1246" s="28"/>
      <c r="AE1246" s="28"/>
      <c r="AF1246" s="26"/>
      <c r="AG1246" s="26" t="s">
        <v>50</v>
      </c>
      <c r="AH1246" s="26">
        <f>AH1245</f>
        <v>392580</v>
      </c>
      <c r="AI1246" s="26"/>
      <c r="AJ1246" s="26">
        <f>AJ1245</f>
        <v>0</v>
      </c>
      <c r="AK1246" s="26"/>
      <c r="AL1246" s="26">
        <f>AL1245</f>
        <v>0</v>
      </c>
    </row>
    <row r="1247" spans="1:39" x14ac:dyDescent="0.35">
      <c r="A1247" s="23" t="s">
        <v>4325</v>
      </c>
      <c r="B1247" s="24"/>
      <c r="C1247" s="23" t="s">
        <v>4326</v>
      </c>
      <c r="D1247" s="23" t="s">
        <v>4327</v>
      </c>
      <c r="E1247" s="23">
        <v>653</v>
      </c>
      <c r="F1247" s="23" t="s">
        <v>4328</v>
      </c>
      <c r="G1247" s="24" t="s">
        <v>4329</v>
      </c>
      <c r="H1247" s="23" t="s">
        <v>250</v>
      </c>
      <c r="I1247" s="23"/>
      <c r="J1247" s="23">
        <v>0</v>
      </c>
      <c r="K1247" s="23">
        <v>0</v>
      </c>
      <c r="L1247" s="23">
        <v>10</v>
      </c>
      <c r="M1247" s="23" t="s">
        <v>250</v>
      </c>
      <c r="N1247" s="25">
        <f>((J1247*400)+(K1247*100))+L1247</f>
        <v>10</v>
      </c>
      <c r="O1247" s="26">
        <v>2000</v>
      </c>
      <c r="P1247" s="26">
        <f>N1247*O1247</f>
        <v>20000</v>
      </c>
      <c r="Q1247" s="23">
        <v>1</v>
      </c>
      <c r="R1247" s="23" t="s">
        <v>4325</v>
      </c>
      <c r="S1247" s="27"/>
      <c r="T1247" s="23" t="s">
        <v>4326</v>
      </c>
      <c r="U1247" s="23" t="s">
        <v>4330</v>
      </c>
      <c r="V1247" s="24" t="s">
        <v>4331</v>
      </c>
      <c r="W1247" s="23" t="s">
        <v>47</v>
      </c>
      <c r="X1247" s="23" t="s">
        <v>48</v>
      </c>
      <c r="Y1247" s="23" t="s">
        <v>254</v>
      </c>
      <c r="Z1247" s="23">
        <v>15</v>
      </c>
      <c r="AA1247" s="28">
        <v>100</v>
      </c>
      <c r="AB1247" s="26">
        <v>6550</v>
      </c>
      <c r="AC1247" s="26">
        <f>Z1247*AB1247</f>
        <v>98250</v>
      </c>
      <c r="AD1247" s="28">
        <v>7</v>
      </c>
      <c r="AE1247" s="28">
        <v>7</v>
      </c>
      <c r="AF1247" s="26">
        <f>(AC1247*(100-AE1247))/100</f>
        <v>91372.5</v>
      </c>
      <c r="AG1247" s="26">
        <f>P1247+AF1247</f>
        <v>111372.5</v>
      </c>
      <c r="AH1247" s="26">
        <f>(AG1247*AA1247)/100</f>
        <v>111372.5</v>
      </c>
      <c r="AI1247" s="26">
        <v>0</v>
      </c>
      <c r="AJ1247" s="26">
        <f>IF((AI1247-AH1247) &gt; 1,0,IF((AI1247-AH1247)&lt;0,AH1247-AI1247,AI1247-AH1247))</f>
        <v>111372.5</v>
      </c>
      <c r="AK1247" s="26">
        <v>0.3</v>
      </c>
      <c r="AL1247" s="26">
        <f>ROUND(AJ1247*(AK1247/100),2)</f>
        <v>334.12</v>
      </c>
    </row>
    <row r="1248" spans="1:39" x14ac:dyDescent="0.35">
      <c r="A1248" s="23"/>
      <c r="B1248" s="24"/>
      <c r="C1248" s="23"/>
      <c r="D1248" s="23"/>
      <c r="E1248" s="23"/>
      <c r="F1248" s="23"/>
      <c r="G1248" s="24"/>
      <c r="H1248" s="23"/>
      <c r="I1248" s="23"/>
      <c r="J1248" s="23"/>
      <c r="K1248" s="23"/>
      <c r="L1248" s="23"/>
      <c r="M1248" s="23"/>
      <c r="N1248" s="25"/>
      <c r="O1248" s="26"/>
      <c r="P1248" s="26"/>
      <c r="Q1248" s="23"/>
      <c r="R1248" s="23"/>
      <c r="S1248" s="27"/>
      <c r="T1248" s="23"/>
      <c r="U1248" s="23"/>
      <c r="V1248" s="24"/>
      <c r="W1248" s="23"/>
      <c r="X1248" s="23"/>
      <c r="Y1248" s="23"/>
      <c r="Z1248" s="23"/>
      <c r="AA1248" s="28"/>
      <c r="AB1248" s="26"/>
      <c r="AC1248" s="26"/>
      <c r="AD1248" s="28"/>
      <c r="AE1248" s="28"/>
      <c r="AF1248" s="26"/>
      <c r="AG1248" s="26" t="s">
        <v>50</v>
      </c>
      <c r="AH1248" s="26">
        <f>AH1247</f>
        <v>111372.5</v>
      </c>
      <c r="AI1248" s="26"/>
      <c r="AJ1248" s="26">
        <f>AJ1247</f>
        <v>111372.5</v>
      </c>
      <c r="AK1248" s="26"/>
      <c r="AL1248" s="26">
        <f>AL1247</f>
        <v>334.12</v>
      </c>
    </row>
    <row r="1249" spans="1:38" x14ac:dyDescent="0.35">
      <c r="A1249" s="23" t="s">
        <v>4332</v>
      </c>
      <c r="B1249" s="24" t="s">
        <v>4333</v>
      </c>
      <c r="C1249" s="23" t="s">
        <v>4334</v>
      </c>
      <c r="D1249" s="23" t="s">
        <v>4335</v>
      </c>
      <c r="E1249" s="23">
        <v>654</v>
      </c>
      <c r="F1249" s="23" t="s">
        <v>4336</v>
      </c>
      <c r="G1249" s="24" t="s">
        <v>4337</v>
      </c>
      <c r="H1249" s="23" t="s">
        <v>42</v>
      </c>
      <c r="I1249" s="23" t="s">
        <v>4338</v>
      </c>
      <c r="J1249" s="23">
        <v>8</v>
      </c>
      <c r="K1249" s="23">
        <v>2</v>
      </c>
      <c r="L1249" s="23">
        <v>36</v>
      </c>
      <c r="M1249" s="23" t="s">
        <v>58</v>
      </c>
      <c r="N1249" s="25">
        <f>((J1249*400)+(K1249*100))+L1249</f>
        <v>3436</v>
      </c>
      <c r="O1249" s="26">
        <v>180</v>
      </c>
      <c r="P1249" s="26">
        <f>N1249*O1249</f>
        <v>618480</v>
      </c>
      <c r="Q1249" s="23"/>
      <c r="R1249" s="23"/>
      <c r="S1249" s="27"/>
      <c r="T1249" s="23"/>
      <c r="U1249" s="23"/>
      <c r="V1249" s="24"/>
      <c r="W1249" s="23"/>
      <c r="X1249" s="23"/>
      <c r="Y1249" s="23"/>
      <c r="Z1249" s="23"/>
      <c r="AA1249" s="28"/>
      <c r="AB1249" s="26"/>
      <c r="AC1249" s="26"/>
      <c r="AD1249" s="28"/>
      <c r="AE1249" s="28"/>
      <c r="AF1249" s="26"/>
      <c r="AG1249" s="26">
        <f>AF1249+P1249</f>
        <v>618480</v>
      </c>
      <c r="AH1249" s="26">
        <f>AG1249</f>
        <v>618480</v>
      </c>
      <c r="AI1249" s="26">
        <v>50000000</v>
      </c>
      <c r="AJ1249" s="26">
        <f>IF((AI1249-AH1249) &gt; 1,0,IF((AI1249-AH1249)&lt;0,AH1249-AI1249,AI1249-AH1249))</f>
        <v>0</v>
      </c>
      <c r="AK1249" s="26">
        <v>0.01</v>
      </c>
      <c r="AL1249" s="26">
        <f>AJ1249*(AK1249/100)</f>
        <v>0</v>
      </c>
    </row>
    <row r="1250" spans="1:38" x14ac:dyDescent="0.35">
      <c r="A1250" s="23"/>
      <c r="B1250" s="24"/>
      <c r="C1250" s="23"/>
      <c r="D1250" s="23"/>
      <c r="E1250" s="23"/>
      <c r="F1250" s="23"/>
      <c r="G1250" s="24"/>
      <c r="H1250" s="23"/>
      <c r="I1250" s="23"/>
      <c r="J1250" s="23"/>
      <c r="K1250" s="23"/>
      <c r="L1250" s="23"/>
      <c r="M1250" s="23"/>
      <c r="N1250" s="25"/>
      <c r="O1250" s="26"/>
      <c r="P1250" s="26"/>
      <c r="Q1250" s="23"/>
      <c r="R1250" s="23"/>
      <c r="S1250" s="27"/>
      <c r="T1250" s="23"/>
      <c r="U1250" s="23"/>
      <c r="V1250" s="24"/>
      <c r="W1250" s="23"/>
      <c r="X1250" s="23"/>
      <c r="Y1250" s="23"/>
      <c r="Z1250" s="23"/>
      <c r="AA1250" s="28"/>
      <c r="AB1250" s="26"/>
      <c r="AC1250" s="26"/>
      <c r="AD1250" s="28"/>
      <c r="AE1250" s="28"/>
      <c r="AF1250" s="26"/>
      <c r="AG1250" s="26" t="s">
        <v>50</v>
      </c>
      <c r="AH1250" s="26">
        <f>AH1249</f>
        <v>618480</v>
      </c>
      <c r="AI1250" s="26"/>
      <c r="AJ1250" s="26">
        <f>AJ1249</f>
        <v>0</v>
      </c>
      <c r="AK1250" s="26"/>
      <c r="AL1250" s="26">
        <f>AL1249</f>
        <v>0</v>
      </c>
    </row>
    <row r="1251" spans="1:38" x14ac:dyDescent="0.35">
      <c r="A1251" s="23" t="s">
        <v>4339</v>
      </c>
      <c r="B1251" s="24" t="s">
        <v>4340</v>
      </c>
      <c r="C1251" s="23" t="s">
        <v>4341</v>
      </c>
      <c r="D1251" s="23" t="s">
        <v>4342</v>
      </c>
      <c r="E1251" s="23">
        <v>655</v>
      </c>
      <c r="F1251" s="23" t="s">
        <v>4343</v>
      </c>
      <c r="G1251" s="24" t="s">
        <v>4344</v>
      </c>
      <c r="H1251" s="23" t="s">
        <v>42</v>
      </c>
      <c r="I1251" s="23" t="s">
        <v>4345</v>
      </c>
      <c r="J1251" s="23">
        <v>1</v>
      </c>
      <c r="K1251" s="23">
        <v>0</v>
      </c>
      <c r="L1251" s="23">
        <v>76</v>
      </c>
      <c r="M1251" s="23" t="s">
        <v>58</v>
      </c>
      <c r="N1251" s="25">
        <f>((J1251*400)+(K1251*100))+L1251</f>
        <v>476</v>
      </c>
      <c r="O1251" s="26">
        <v>390</v>
      </c>
      <c r="P1251" s="26">
        <f>N1251*O1251</f>
        <v>185640</v>
      </c>
      <c r="Q1251" s="23"/>
      <c r="R1251" s="23"/>
      <c r="S1251" s="27"/>
      <c r="T1251" s="23"/>
      <c r="U1251" s="23"/>
      <c r="V1251" s="24"/>
      <c r="W1251" s="23"/>
      <c r="X1251" s="23"/>
      <c r="Y1251" s="23"/>
      <c r="Z1251" s="23"/>
      <c r="AA1251" s="28"/>
      <c r="AB1251" s="26"/>
      <c r="AC1251" s="26"/>
      <c r="AD1251" s="28"/>
      <c r="AE1251" s="28"/>
      <c r="AF1251" s="26"/>
      <c r="AG1251" s="26">
        <f>AF1251+P1251</f>
        <v>185640</v>
      </c>
      <c r="AH1251" s="26">
        <f>AG1251</f>
        <v>185640</v>
      </c>
      <c r="AI1251" s="26">
        <v>50000000</v>
      </c>
      <c r="AJ1251" s="26">
        <f>IF((AI1251-AH1251) &gt; 1,0,IF((AI1251-AH1251)&lt;0,AH1251-AI1251,AI1251-AH1251))</f>
        <v>0</v>
      </c>
      <c r="AK1251" s="26">
        <v>0.01</v>
      </c>
      <c r="AL1251" s="26">
        <f>AJ1251*(AK1251/100)</f>
        <v>0</v>
      </c>
    </row>
    <row r="1252" spans="1:38" x14ac:dyDescent="0.35">
      <c r="A1252" s="23"/>
      <c r="B1252" s="24"/>
      <c r="C1252" s="23"/>
      <c r="D1252" s="23"/>
      <c r="E1252" s="23">
        <v>656</v>
      </c>
      <c r="F1252" s="23" t="s">
        <v>4346</v>
      </c>
      <c r="G1252" s="24" t="s">
        <v>4347</v>
      </c>
      <c r="H1252" s="23" t="s">
        <v>42</v>
      </c>
      <c r="I1252" s="23" t="s">
        <v>4348</v>
      </c>
      <c r="J1252" s="23">
        <v>1</v>
      </c>
      <c r="K1252" s="23">
        <v>2</v>
      </c>
      <c r="L1252" s="23">
        <v>4</v>
      </c>
      <c r="M1252" s="23" t="s">
        <v>58</v>
      </c>
      <c r="N1252" s="25">
        <f>((J1252*400)+(K1252*100))+L1252</f>
        <v>604</v>
      </c>
      <c r="O1252" s="26">
        <v>500</v>
      </c>
      <c r="P1252" s="26">
        <f>N1252*O1252</f>
        <v>302000</v>
      </c>
      <c r="Q1252" s="23"/>
      <c r="R1252" s="23"/>
      <c r="S1252" s="27"/>
      <c r="T1252" s="23"/>
      <c r="U1252" s="23"/>
      <c r="V1252" s="24"/>
      <c r="W1252" s="23"/>
      <c r="X1252" s="23"/>
      <c r="Y1252" s="23"/>
      <c r="Z1252" s="23"/>
      <c r="AA1252" s="28"/>
      <c r="AB1252" s="26"/>
      <c r="AC1252" s="26"/>
      <c r="AD1252" s="28"/>
      <c r="AE1252" s="28"/>
      <c r="AF1252" s="26"/>
      <c r="AG1252" s="26">
        <f>AF1252+P1252</f>
        <v>302000</v>
      </c>
      <c r="AH1252" s="26">
        <f>AG1252</f>
        <v>302000</v>
      </c>
      <c r="AI1252" s="26">
        <v>50000000</v>
      </c>
      <c r="AJ1252" s="26">
        <f>IF((AI1252-AH1252) &gt; 1,0,IF((AI1252-AH1252)&lt;0,AH1252-AI1252,AI1252-AH1252))</f>
        <v>0</v>
      </c>
      <c r="AK1252" s="26">
        <v>0.01</v>
      </c>
      <c r="AL1252" s="26">
        <f>AJ1252*(AK1252/100)</f>
        <v>0</v>
      </c>
    </row>
    <row r="1253" spans="1:38" x14ac:dyDescent="0.35">
      <c r="A1253" s="23"/>
      <c r="B1253" s="24"/>
      <c r="C1253" s="23"/>
      <c r="D1253" s="23"/>
      <c r="E1253" s="23"/>
      <c r="F1253" s="23"/>
      <c r="G1253" s="24"/>
      <c r="H1253" s="23"/>
      <c r="I1253" s="23"/>
      <c r="J1253" s="23"/>
      <c r="K1253" s="23"/>
      <c r="L1253" s="23"/>
      <c r="M1253" s="23"/>
      <c r="N1253" s="25"/>
      <c r="O1253" s="26"/>
      <c r="P1253" s="26"/>
      <c r="Q1253" s="23"/>
      <c r="R1253" s="23"/>
      <c r="S1253" s="27"/>
      <c r="T1253" s="23"/>
      <c r="U1253" s="23"/>
      <c r="V1253" s="24"/>
      <c r="W1253" s="23"/>
      <c r="X1253" s="23"/>
      <c r="Y1253" s="23"/>
      <c r="Z1253" s="23"/>
      <c r="AA1253" s="28"/>
      <c r="AB1253" s="26"/>
      <c r="AC1253" s="26"/>
      <c r="AD1253" s="28"/>
      <c r="AE1253" s="28"/>
      <c r="AF1253" s="26"/>
      <c r="AG1253" s="26" t="s">
        <v>50</v>
      </c>
      <c r="AH1253" s="26">
        <f>SUM(AH1251:AH1252)</f>
        <v>487640</v>
      </c>
      <c r="AI1253" s="26"/>
      <c r="AJ1253" s="26">
        <f>SUM(AJ1251:AJ1252)</f>
        <v>0</v>
      </c>
      <c r="AK1253" s="26"/>
      <c r="AL1253" s="26">
        <f>SUM(AL1251:AL1252)</f>
        <v>0</v>
      </c>
    </row>
    <row r="1254" spans="1:38" x14ac:dyDescent="0.35">
      <c r="A1254" s="23" t="s">
        <v>4349</v>
      </c>
      <c r="B1254" s="24" t="s">
        <v>4350</v>
      </c>
      <c r="C1254" s="23" t="s">
        <v>4351</v>
      </c>
      <c r="D1254" s="23" t="s">
        <v>4352</v>
      </c>
      <c r="E1254" s="23">
        <v>657</v>
      </c>
      <c r="F1254" s="23" t="s">
        <v>4353</v>
      </c>
      <c r="G1254" s="24" t="s">
        <v>4354</v>
      </c>
      <c r="H1254" s="23" t="s">
        <v>42</v>
      </c>
      <c r="I1254" s="23" t="s">
        <v>4355</v>
      </c>
      <c r="J1254" s="23">
        <v>0</v>
      </c>
      <c r="K1254" s="23">
        <v>0</v>
      </c>
      <c r="L1254" s="23">
        <v>80</v>
      </c>
      <c r="M1254" s="23" t="s">
        <v>44</v>
      </c>
      <c r="N1254" s="25">
        <f>((J1254*400)+(K1254*100))+L1254</f>
        <v>80</v>
      </c>
      <c r="O1254" s="26">
        <v>180</v>
      </c>
      <c r="P1254" s="26">
        <f>N1254*O1254</f>
        <v>14400</v>
      </c>
      <c r="Q1254" s="23">
        <v>1</v>
      </c>
      <c r="R1254" s="23" t="s">
        <v>4349</v>
      </c>
      <c r="S1254" s="27" t="s">
        <v>4350</v>
      </c>
      <c r="T1254" s="23" t="s">
        <v>4351</v>
      </c>
      <c r="U1254" s="23" t="s">
        <v>4356</v>
      </c>
      <c r="V1254" s="24" t="s">
        <v>4357</v>
      </c>
      <c r="W1254" s="23" t="s">
        <v>47</v>
      </c>
      <c r="X1254" s="23" t="s">
        <v>48</v>
      </c>
      <c r="Y1254" s="23" t="s">
        <v>49</v>
      </c>
      <c r="Z1254" s="23">
        <v>144</v>
      </c>
      <c r="AA1254" s="28">
        <v>100</v>
      </c>
      <c r="AB1254" s="26">
        <v>6550</v>
      </c>
      <c r="AC1254" s="26">
        <f>Z1254*AB1254</f>
        <v>943200</v>
      </c>
      <c r="AD1254" s="28">
        <v>22</v>
      </c>
      <c r="AE1254" s="28">
        <v>34</v>
      </c>
      <c r="AF1254" s="26">
        <f>(AC1254*(100-AE1254))/100</f>
        <v>622512</v>
      </c>
      <c r="AG1254" s="26">
        <f>P1254+AF1254</f>
        <v>636912</v>
      </c>
      <c r="AH1254" s="26">
        <f>(AG1254*AA1254)/100</f>
        <v>636912</v>
      </c>
      <c r="AI1254" s="26">
        <v>50000000</v>
      </c>
      <c r="AJ1254" s="26">
        <f>IF((AI1254-AH1254) &gt; 1,0,IF((AI1254-AH1254)&lt;0,AH1254-AI1254,AI1254-AH1254))</f>
        <v>0</v>
      </c>
      <c r="AK1254" s="26">
        <v>0.02</v>
      </c>
      <c r="AL1254" s="26">
        <f>ROUND(AJ1254*(AK1254/100),2)</f>
        <v>0</v>
      </c>
    </row>
    <row r="1255" spans="1:38" x14ac:dyDescent="0.35">
      <c r="A1255" s="23"/>
      <c r="B1255" s="24"/>
      <c r="C1255" s="23"/>
      <c r="D1255" s="23"/>
      <c r="E1255" s="23">
        <v>658</v>
      </c>
      <c r="F1255" s="23" t="s">
        <v>4358</v>
      </c>
      <c r="G1255" s="24" t="s">
        <v>4359</v>
      </c>
      <c r="H1255" s="23" t="s">
        <v>42</v>
      </c>
      <c r="I1255" s="23" t="s">
        <v>4360</v>
      </c>
      <c r="J1255" s="23">
        <v>1</v>
      </c>
      <c r="K1255" s="23">
        <v>2</v>
      </c>
      <c r="L1255" s="23">
        <v>96</v>
      </c>
      <c r="M1255" s="23" t="s">
        <v>58</v>
      </c>
      <c r="N1255" s="25">
        <f>((J1255*400)+(K1255*100))+L1255</f>
        <v>696</v>
      </c>
      <c r="O1255" s="26">
        <v>440</v>
      </c>
      <c r="P1255" s="26">
        <f>N1255*O1255</f>
        <v>306240</v>
      </c>
      <c r="Q1255" s="23"/>
      <c r="R1255" s="23"/>
      <c r="S1255" s="27"/>
      <c r="T1255" s="23"/>
      <c r="U1255" s="23"/>
      <c r="V1255" s="24"/>
      <c r="W1255" s="23"/>
      <c r="X1255" s="23"/>
      <c r="Y1255" s="23"/>
      <c r="Z1255" s="23"/>
      <c r="AA1255" s="28"/>
      <c r="AB1255" s="26"/>
      <c r="AC1255" s="26"/>
      <c r="AD1255" s="28"/>
      <c r="AE1255" s="28"/>
      <c r="AF1255" s="26"/>
      <c r="AG1255" s="26">
        <f>AF1255+P1255</f>
        <v>306240</v>
      </c>
      <c r="AH1255" s="26">
        <f>AG1255</f>
        <v>306240</v>
      </c>
      <c r="AI1255" s="26">
        <v>50000000</v>
      </c>
      <c r="AJ1255" s="26">
        <f>IF((AI1255-AH1255) &gt; 1,0,IF((AI1255-AH1255)&lt;0,AH1255-AI1255,AI1255-AH1255))</f>
        <v>0</v>
      </c>
      <c r="AK1255" s="26">
        <v>0.01</v>
      </c>
      <c r="AL1255" s="26">
        <f>AJ1255*(AK1255/100)</f>
        <v>0</v>
      </c>
    </row>
    <row r="1256" spans="1:38" x14ac:dyDescent="0.35">
      <c r="A1256" s="23"/>
      <c r="B1256" s="24"/>
      <c r="C1256" s="23"/>
      <c r="D1256" s="23"/>
      <c r="E1256" s="23"/>
      <c r="F1256" s="23"/>
      <c r="G1256" s="24"/>
      <c r="H1256" s="23"/>
      <c r="I1256" s="23"/>
      <c r="J1256" s="23"/>
      <c r="K1256" s="23"/>
      <c r="L1256" s="23"/>
      <c r="M1256" s="23"/>
      <c r="N1256" s="25"/>
      <c r="O1256" s="26"/>
      <c r="P1256" s="26"/>
      <c r="Q1256" s="23"/>
      <c r="R1256" s="23"/>
      <c r="S1256" s="27"/>
      <c r="T1256" s="23"/>
      <c r="U1256" s="23"/>
      <c r="V1256" s="24"/>
      <c r="W1256" s="23"/>
      <c r="X1256" s="23"/>
      <c r="Y1256" s="23"/>
      <c r="Z1256" s="23"/>
      <c r="AA1256" s="28"/>
      <c r="AB1256" s="26"/>
      <c r="AC1256" s="26"/>
      <c r="AD1256" s="28"/>
      <c r="AE1256" s="28"/>
      <c r="AF1256" s="26"/>
      <c r="AG1256" s="26" t="s">
        <v>50</v>
      </c>
      <c r="AH1256" s="26">
        <f>SUM(AH1254:AH1255)</f>
        <v>943152</v>
      </c>
      <c r="AI1256" s="26"/>
      <c r="AJ1256" s="26">
        <f>SUM(AJ1254:AJ1255)</f>
        <v>0</v>
      </c>
      <c r="AK1256" s="26"/>
      <c r="AL1256" s="26">
        <f>SUM(AL1254:AL1255)</f>
        <v>0</v>
      </c>
    </row>
    <row r="1257" spans="1:38" x14ac:dyDescent="0.35">
      <c r="A1257" s="23" t="s">
        <v>4361</v>
      </c>
      <c r="B1257" s="24" t="s">
        <v>4362</v>
      </c>
      <c r="C1257" s="23" t="s">
        <v>4363</v>
      </c>
      <c r="D1257" s="23" t="s">
        <v>4364</v>
      </c>
      <c r="E1257" s="23">
        <v>659</v>
      </c>
      <c r="F1257" s="23" t="s">
        <v>4365</v>
      </c>
      <c r="G1257" s="24" t="s">
        <v>4366</v>
      </c>
      <c r="H1257" s="23" t="s">
        <v>437</v>
      </c>
      <c r="I1257" s="23" t="s">
        <v>4367</v>
      </c>
      <c r="J1257" s="23">
        <v>17</v>
      </c>
      <c r="K1257" s="23">
        <v>2</v>
      </c>
      <c r="L1257" s="23">
        <v>36</v>
      </c>
      <c r="M1257" s="23" t="s">
        <v>58</v>
      </c>
      <c r="N1257" s="25">
        <f>((J1257*400)+(K1257*100))+L1257</f>
        <v>7036</v>
      </c>
      <c r="O1257" s="26">
        <v>180</v>
      </c>
      <c r="P1257" s="26">
        <f>N1257*O1257</f>
        <v>1266480</v>
      </c>
      <c r="Q1257" s="23"/>
      <c r="R1257" s="23"/>
      <c r="S1257" s="27"/>
      <c r="T1257" s="23"/>
      <c r="U1257" s="23"/>
      <c r="V1257" s="24"/>
      <c r="W1257" s="23"/>
      <c r="X1257" s="23"/>
      <c r="Y1257" s="23"/>
      <c r="Z1257" s="23"/>
      <c r="AA1257" s="28"/>
      <c r="AB1257" s="26"/>
      <c r="AC1257" s="26"/>
      <c r="AD1257" s="28"/>
      <c r="AE1257" s="28"/>
      <c r="AF1257" s="26"/>
      <c r="AG1257" s="26">
        <f>AF1257+P1257</f>
        <v>1266480</v>
      </c>
      <c r="AH1257" s="26">
        <f>AG1257</f>
        <v>1266480</v>
      </c>
      <c r="AI1257" s="26">
        <v>0</v>
      </c>
      <c r="AJ1257" s="26">
        <f>IF((AI1257-AH1257) &gt; 1,0,IF((AI1257-AH1257)&lt;0,AH1257-AI1257,AI1257-AH1257))</f>
        <v>1266480</v>
      </c>
      <c r="AK1257" s="26">
        <v>0.01</v>
      </c>
      <c r="AL1257" s="26">
        <f>AJ1257*(AK1257/100)</f>
        <v>126.64800000000001</v>
      </c>
    </row>
    <row r="1258" spans="1:38" x14ac:dyDescent="0.35">
      <c r="A1258" s="23"/>
      <c r="B1258" s="24"/>
      <c r="C1258" s="23"/>
      <c r="D1258" s="23"/>
      <c r="E1258" s="23">
        <v>660</v>
      </c>
      <c r="F1258" s="23" t="s">
        <v>4368</v>
      </c>
      <c r="G1258" s="24" t="s">
        <v>4369</v>
      </c>
      <c r="H1258" s="23" t="s">
        <v>42</v>
      </c>
      <c r="I1258" s="23" t="s">
        <v>4370</v>
      </c>
      <c r="J1258" s="23">
        <v>0</v>
      </c>
      <c r="K1258" s="23">
        <v>1</v>
      </c>
      <c r="L1258" s="23">
        <v>56</v>
      </c>
      <c r="M1258" s="23" t="s">
        <v>44</v>
      </c>
      <c r="N1258" s="25">
        <f>((J1258*400)+(K1258*100))+L1258</f>
        <v>156</v>
      </c>
      <c r="O1258" s="26">
        <v>2000</v>
      </c>
      <c r="P1258" s="26">
        <f>N1258*O1258</f>
        <v>312000</v>
      </c>
      <c r="Q1258" s="23">
        <v>1</v>
      </c>
      <c r="R1258" s="23" t="s">
        <v>4361</v>
      </c>
      <c r="S1258" s="27" t="s">
        <v>4362</v>
      </c>
      <c r="T1258" s="23" t="s">
        <v>4363</v>
      </c>
      <c r="U1258" s="23" t="s">
        <v>4371</v>
      </c>
      <c r="V1258" s="24" t="s">
        <v>4372</v>
      </c>
      <c r="W1258" s="23" t="s">
        <v>47</v>
      </c>
      <c r="X1258" s="23" t="s">
        <v>48</v>
      </c>
      <c r="Y1258" s="23" t="s">
        <v>49</v>
      </c>
      <c r="Z1258" s="23">
        <v>144</v>
      </c>
      <c r="AA1258" s="28">
        <v>100</v>
      </c>
      <c r="AB1258" s="26">
        <v>6550</v>
      </c>
      <c r="AC1258" s="26">
        <f>Z1258*AB1258</f>
        <v>943200</v>
      </c>
      <c r="AD1258" s="28">
        <v>22</v>
      </c>
      <c r="AE1258" s="28">
        <v>34</v>
      </c>
      <c r="AF1258" s="26">
        <f>(AC1258*(100-AE1258))/100</f>
        <v>622512</v>
      </c>
      <c r="AG1258" s="26">
        <f>P1258+AF1258</f>
        <v>934512</v>
      </c>
      <c r="AH1258" s="26">
        <f>(AG1258*AA1258)/100</f>
        <v>934512</v>
      </c>
      <c r="AI1258" s="26">
        <v>50000000</v>
      </c>
      <c r="AJ1258" s="26">
        <f>IF((AI1258-AH1258) &gt; 1,0,IF((AI1258-AH1258)&lt;0,AH1258-AI1258,AI1258-AH1258))</f>
        <v>0</v>
      </c>
      <c r="AK1258" s="26">
        <v>0.02</v>
      </c>
      <c r="AL1258" s="26">
        <f>ROUND(AJ1258*(AK1258/100),2)</f>
        <v>0</v>
      </c>
    </row>
    <row r="1259" spans="1:38" x14ac:dyDescent="0.35">
      <c r="A1259" s="23"/>
      <c r="B1259" s="24"/>
      <c r="C1259" s="23"/>
      <c r="D1259" s="23"/>
      <c r="E1259" s="23"/>
      <c r="F1259" s="23"/>
      <c r="G1259" s="24"/>
      <c r="H1259" s="23"/>
      <c r="I1259" s="23"/>
      <c r="J1259" s="23"/>
      <c r="K1259" s="23"/>
      <c r="L1259" s="23"/>
      <c r="M1259" s="23"/>
      <c r="N1259" s="25"/>
      <c r="O1259" s="26"/>
      <c r="P1259" s="26"/>
      <c r="Q1259" s="23"/>
      <c r="R1259" s="23"/>
      <c r="S1259" s="27"/>
      <c r="T1259" s="23"/>
      <c r="U1259" s="23"/>
      <c r="V1259" s="24"/>
      <c r="W1259" s="23"/>
      <c r="X1259" s="23"/>
      <c r="Y1259" s="23"/>
      <c r="Z1259" s="23"/>
      <c r="AA1259" s="28"/>
      <c r="AB1259" s="26"/>
      <c r="AC1259" s="26"/>
      <c r="AD1259" s="28"/>
      <c r="AE1259" s="28"/>
      <c r="AF1259" s="26"/>
      <c r="AG1259" s="26" t="s">
        <v>50</v>
      </c>
      <c r="AH1259" s="26">
        <f>SUM(AH1257:AH1258)</f>
        <v>2200992</v>
      </c>
      <c r="AI1259" s="26"/>
      <c r="AJ1259" s="26">
        <f>SUM(AJ1257:AJ1258)</f>
        <v>1266480</v>
      </c>
      <c r="AK1259" s="26"/>
      <c r="AL1259" s="26">
        <f>SUM(AL1257:AL1258)</f>
        <v>126.64800000000001</v>
      </c>
    </row>
    <row r="1260" spans="1:38" x14ac:dyDescent="0.35">
      <c r="A1260" s="23" t="s">
        <v>1594</v>
      </c>
      <c r="B1260" s="24" t="s">
        <v>1595</v>
      </c>
      <c r="C1260" s="23" t="s">
        <v>1596</v>
      </c>
      <c r="D1260" s="23" t="s">
        <v>4373</v>
      </c>
      <c r="E1260" s="23">
        <v>661</v>
      </c>
      <c r="F1260" s="23" t="s">
        <v>4374</v>
      </c>
      <c r="G1260" s="24" t="s">
        <v>4375</v>
      </c>
      <c r="H1260" s="23" t="s">
        <v>42</v>
      </c>
      <c r="I1260" s="23" t="s">
        <v>4376</v>
      </c>
      <c r="J1260" s="23">
        <v>5</v>
      </c>
      <c r="K1260" s="23">
        <v>2</v>
      </c>
      <c r="L1260" s="23">
        <v>26.8</v>
      </c>
      <c r="M1260" s="23" t="s">
        <v>58</v>
      </c>
      <c r="N1260" s="25">
        <f>((J1260*400)+(K1260*100))+L1260</f>
        <v>2226.8000000000002</v>
      </c>
      <c r="O1260" s="26">
        <v>390</v>
      </c>
      <c r="P1260" s="26">
        <f>N1260*O1260</f>
        <v>868452.00000000012</v>
      </c>
      <c r="Q1260" s="23"/>
      <c r="R1260" s="23"/>
      <c r="S1260" s="27"/>
      <c r="T1260" s="23"/>
      <c r="U1260" s="23"/>
      <c r="V1260" s="24"/>
      <c r="W1260" s="23"/>
      <c r="X1260" s="23"/>
      <c r="Y1260" s="23"/>
      <c r="Z1260" s="23"/>
      <c r="AA1260" s="28"/>
      <c r="AB1260" s="26"/>
      <c r="AC1260" s="26"/>
      <c r="AD1260" s="28"/>
      <c r="AE1260" s="28"/>
      <c r="AF1260" s="26"/>
      <c r="AG1260" s="26">
        <f>AF1260+P1260</f>
        <v>868452.00000000012</v>
      </c>
      <c r="AH1260" s="26">
        <f>AG1260</f>
        <v>868452.00000000012</v>
      </c>
      <c r="AI1260" s="26">
        <v>50000000</v>
      </c>
      <c r="AJ1260" s="26">
        <f>IF((AI1260-AH1260) &gt; 1,0,IF((AI1260-AH1260)&lt;0,AH1260-AI1260,AI1260-AH1260))</f>
        <v>0</v>
      </c>
      <c r="AK1260" s="26">
        <v>0.01</v>
      </c>
      <c r="AL1260" s="26">
        <f>AJ1260*(AK1260/100)</f>
        <v>0</v>
      </c>
    </row>
    <row r="1261" spans="1:38" x14ac:dyDescent="0.35">
      <c r="A1261" s="23"/>
      <c r="B1261" s="24"/>
      <c r="C1261" s="23"/>
      <c r="D1261" s="23"/>
      <c r="E1261" s="23"/>
      <c r="F1261" s="23"/>
      <c r="G1261" s="24"/>
      <c r="H1261" s="23"/>
      <c r="I1261" s="23"/>
      <c r="J1261" s="23"/>
      <c r="K1261" s="23"/>
      <c r="L1261" s="23"/>
      <c r="M1261" s="23"/>
      <c r="N1261" s="25"/>
      <c r="O1261" s="26"/>
      <c r="P1261" s="26"/>
      <c r="Q1261" s="23"/>
      <c r="R1261" s="23"/>
      <c r="S1261" s="27"/>
      <c r="T1261" s="23"/>
      <c r="U1261" s="23"/>
      <c r="V1261" s="24"/>
      <c r="W1261" s="23"/>
      <c r="X1261" s="23"/>
      <c r="Y1261" s="23"/>
      <c r="Z1261" s="23"/>
      <c r="AA1261" s="28"/>
      <c r="AB1261" s="26"/>
      <c r="AC1261" s="26"/>
      <c r="AD1261" s="28"/>
      <c r="AE1261" s="28"/>
      <c r="AF1261" s="26"/>
      <c r="AG1261" s="26" t="s">
        <v>50</v>
      </c>
      <c r="AH1261" s="26">
        <f>AH1260</f>
        <v>868452.00000000012</v>
      </c>
      <c r="AI1261" s="26"/>
      <c r="AJ1261" s="26">
        <f>AJ1260</f>
        <v>0</v>
      </c>
      <c r="AK1261" s="26"/>
      <c r="AL1261" s="26">
        <f>AL1260</f>
        <v>0</v>
      </c>
    </row>
    <row r="1262" spans="1:38" x14ac:dyDescent="0.35">
      <c r="A1262" s="23" t="s">
        <v>4377</v>
      </c>
      <c r="B1262" s="24"/>
      <c r="C1262" s="23" t="s">
        <v>4378</v>
      </c>
      <c r="D1262" s="23" t="s">
        <v>4379</v>
      </c>
      <c r="E1262" s="23">
        <v>662</v>
      </c>
      <c r="F1262" s="23" t="s">
        <v>4380</v>
      </c>
      <c r="G1262" s="24" t="s">
        <v>4381</v>
      </c>
      <c r="H1262" s="23" t="s">
        <v>42</v>
      </c>
      <c r="I1262" s="23" t="s">
        <v>4382</v>
      </c>
      <c r="J1262" s="23">
        <v>9</v>
      </c>
      <c r="K1262" s="23">
        <v>0</v>
      </c>
      <c r="L1262" s="23">
        <v>63</v>
      </c>
      <c r="M1262" s="23" t="s">
        <v>58</v>
      </c>
      <c r="N1262" s="25">
        <f>((J1262*400)+(K1262*100))+L1262</f>
        <v>3663</v>
      </c>
      <c r="O1262" s="26">
        <v>180</v>
      </c>
      <c r="P1262" s="26">
        <f>N1262*O1262</f>
        <v>659340</v>
      </c>
      <c r="Q1262" s="23"/>
      <c r="R1262" s="23"/>
      <c r="S1262" s="27"/>
      <c r="T1262" s="23"/>
      <c r="U1262" s="23"/>
      <c r="V1262" s="24"/>
      <c r="W1262" s="23"/>
      <c r="X1262" s="23"/>
      <c r="Y1262" s="23"/>
      <c r="Z1262" s="23"/>
      <c r="AA1262" s="28"/>
      <c r="AB1262" s="26"/>
      <c r="AC1262" s="26"/>
      <c r="AD1262" s="28"/>
      <c r="AE1262" s="28"/>
      <c r="AF1262" s="26"/>
      <c r="AG1262" s="26">
        <f>AF1262+P1262</f>
        <v>659340</v>
      </c>
      <c r="AH1262" s="26">
        <f>AG1262</f>
        <v>659340</v>
      </c>
      <c r="AI1262" s="26">
        <v>50000000</v>
      </c>
      <c r="AJ1262" s="26">
        <f>IF((AI1262-AH1262) &gt; 1,0,IF((AI1262-AH1262)&lt;0,AH1262-AI1262,AI1262-AH1262))</f>
        <v>0</v>
      </c>
      <c r="AK1262" s="26">
        <v>0.01</v>
      </c>
      <c r="AL1262" s="26">
        <f>AJ1262*(AK1262/100)</f>
        <v>0</v>
      </c>
    </row>
    <row r="1263" spans="1:38" x14ac:dyDescent="0.35">
      <c r="A1263" s="23"/>
      <c r="B1263" s="24"/>
      <c r="C1263" s="23"/>
      <c r="D1263" s="23"/>
      <c r="E1263" s="23"/>
      <c r="F1263" s="23"/>
      <c r="G1263" s="24"/>
      <c r="H1263" s="23"/>
      <c r="I1263" s="23"/>
      <c r="J1263" s="23"/>
      <c r="K1263" s="23"/>
      <c r="L1263" s="23"/>
      <c r="M1263" s="23"/>
      <c r="N1263" s="25"/>
      <c r="O1263" s="26"/>
      <c r="P1263" s="26"/>
      <c r="Q1263" s="23"/>
      <c r="R1263" s="23"/>
      <c r="S1263" s="27"/>
      <c r="T1263" s="23"/>
      <c r="U1263" s="23"/>
      <c r="V1263" s="24"/>
      <c r="W1263" s="23"/>
      <c r="X1263" s="23"/>
      <c r="Y1263" s="23"/>
      <c r="Z1263" s="23"/>
      <c r="AA1263" s="28"/>
      <c r="AB1263" s="26"/>
      <c r="AC1263" s="26"/>
      <c r="AD1263" s="28"/>
      <c r="AE1263" s="28"/>
      <c r="AF1263" s="26"/>
      <c r="AG1263" s="26" t="s">
        <v>50</v>
      </c>
      <c r="AH1263" s="26">
        <f>AH1262</f>
        <v>659340</v>
      </c>
      <c r="AI1263" s="26"/>
      <c r="AJ1263" s="26">
        <f>AJ1262</f>
        <v>0</v>
      </c>
      <c r="AK1263" s="26"/>
      <c r="AL1263" s="26">
        <f>AL1262</f>
        <v>0</v>
      </c>
    </row>
    <row r="1264" spans="1:38" x14ac:dyDescent="0.35">
      <c r="A1264" s="23" t="s">
        <v>4383</v>
      </c>
      <c r="B1264" s="24" t="s">
        <v>4384</v>
      </c>
      <c r="C1264" s="23" t="s">
        <v>4385</v>
      </c>
      <c r="D1264" s="23" t="s">
        <v>4386</v>
      </c>
      <c r="E1264" s="23">
        <v>663</v>
      </c>
      <c r="F1264" s="23" t="s">
        <v>4387</v>
      </c>
      <c r="G1264" s="24" t="s">
        <v>4388</v>
      </c>
      <c r="H1264" s="23" t="s">
        <v>42</v>
      </c>
      <c r="I1264" s="23" t="s">
        <v>4389</v>
      </c>
      <c r="J1264" s="23">
        <v>0</v>
      </c>
      <c r="K1264" s="23">
        <v>1</v>
      </c>
      <c r="L1264" s="23">
        <v>42</v>
      </c>
      <c r="M1264" s="23" t="s">
        <v>44</v>
      </c>
      <c r="N1264" s="25">
        <f>((J1264*400)+(K1264*100))+L1264</f>
        <v>142</v>
      </c>
      <c r="O1264" s="26">
        <v>2000</v>
      </c>
      <c r="P1264" s="26">
        <f>N1264*O1264</f>
        <v>284000</v>
      </c>
      <c r="Q1264" s="23">
        <v>1</v>
      </c>
      <c r="R1264" s="23" t="s">
        <v>4383</v>
      </c>
      <c r="S1264" s="27" t="s">
        <v>4384</v>
      </c>
      <c r="T1264" s="23" t="s">
        <v>4385</v>
      </c>
      <c r="U1264" s="23" t="s">
        <v>4390</v>
      </c>
      <c r="V1264" s="24" t="s">
        <v>4391</v>
      </c>
      <c r="W1264" s="23" t="s">
        <v>47</v>
      </c>
      <c r="X1264" s="23" t="s">
        <v>48</v>
      </c>
      <c r="Y1264" s="23" t="s">
        <v>49</v>
      </c>
      <c r="Z1264" s="23">
        <v>240</v>
      </c>
      <c r="AA1264" s="28">
        <v>100</v>
      </c>
      <c r="AB1264" s="26">
        <v>6550</v>
      </c>
      <c r="AC1264" s="26">
        <f>Z1264*AB1264</f>
        <v>1572000</v>
      </c>
      <c r="AD1264" s="28">
        <v>22</v>
      </c>
      <c r="AE1264" s="28">
        <v>34</v>
      </c>
      <c r="AF1264" s="26">
        <f>(AC1264*(100-AE1264))/100</f>
        <v>1037520</v>
      </c>
      <c r="AG1264" s="26">
        <f>P1264+AF1264</f>
        <v>1321520</v>
      </c>
      <c r="AH1264" s="26">
        <f>(AG1264*AA1264)/100</f>
        <v>1321520</v>
      </c>
      <c r="AI1264" s="26">
        <v>50000000</v>
      </c>
      <c r="AJ1264" s="26">
        <f>IF((AI1264-AH1264) &gt; 1,0,IF((AI1264-AH1264)&lt;0,AH1264-AI1264,AI1264-AH1264))</f>
        <v>0</v>
      </c>
      <c r="AK1264" s="26">
        <v>0.02</v>
      </c>
      <c r="AL1264" s="26">
        <f>ROUND(AJ1264*(AK1264/100),2)</f>
        <v>0</v>
      </c>
    </row>
    <row r="1265" spans="1:38" x14ac:dyDescent="0.35">
      <c r="A1265" s="23"/>
      <c r="B1265" s="24"/>
      <c r="C1265" s="23"/>
      <c r="D1265" s="23"/>
      <c r="E1265" s="23"/>
      <c r="F1265" s="23"/>
      <c r="G1265" s="24"/>
      <c r="H1265" s="23"/>
      <c r="I1265" s="23"/>
      <c r="J1265" s="23"/>
      <c r="K1265" s="23"/>
      <c r="L1265" s="23"/>
      <c r="M1265" s="23"/>
      <c r="N1265" s="25"/>
      <c r="O1265" s="26"/>
      <c r="P1265" s="26"/>
      <c r="Q1265" s="23"/>
      <c r="R1265" s="23"/>
      <c r="S1265" s="27"/>
      <c r="T1265" s="23"/>
      <c r="U1265" s="23"/>
      <c r="V1265" s="24"/>
      <c r="W1265" s="23"/>
      <c r="X1265" s="23"/>
      <c r="Y1265" s="23"/>
      <c r="Z1265" s="23"/>
      <c r="AA1265" s="28"/>
      <c r="AB1265" s="26"/>
      <c r="AC1265" s="26"/>
      <c r="AD1265" s="28"/>
      <c r="AE1265" s="28"/>
      <c r="AF1265" s="26"/>
      <c r="AG1265" s="26" t="s">
        <v>50</v>
      </c>
      <c r="AH1265" s="26">
        <f>AH1264</f>
        <v>1321520</v>
      </c>
      <c r="AI1265" s="26"/>
      <c r="AJ1265" s="26">
        <f>AJ1264</f>
        <v>0</v>
      </c>
      <c r="AK1265" s="26"/>
      <c r="AL1265" s="26">
        <f>AL1264</f>
        <v>0</v>
      </c>
    </row>
    <row r="1266" spans="1:38" x14ac:dyDescent="0.35">
      <c r="A1266" s="23" t="s">
        <v>4392</v>
      </c>
      <c r="B1266" s="24" t="s">
        <v>4393</v>
      </c>
      <c r="C1266" s="23" t="s">
        <v>4394</v>
      </c>
      <c r="D1266" s="23" t="s">
        <v>4395</v>
      </c>
      <c r="E1266" s="23">
        <v>664</v>
      </c>
      <c r="F1266" s="23" t="s">
        <v>4396</v>
      </c>
      <c r="G1266" s="24" t="s">
        <v>4397</v>
      </c>
      <c r="H1266" s="23" t="s">
        <v>42</v>
      </c>
      <c r="I1266" s="23" t="s">
        <v>4398</v>
      </c>
      <c r="J1266" s="23">
        <v>8</v>
      </c>
      <c r="K1266" s="23">
        <v>2</v>
      </c>
      <c r="L1266" s="23">
        <v>23</v>
      </c>
      <c r="M1266" s="23" t="s">
        <v>58</v>
      </c>
      <c r="N1266" s="25">
        <f>((J1266*400)+(K1266*100))+L1266</f>
        <v>3423</v>
      </c>
      <c r="O1266" s="26">
        <v>180</v>
      </c>
      <c r="P1266" s="26">
        <f>N1266*O1266</f>
        <v>616140</v>
      </c>
      <c r="Q1266" s="23"/>
      <c r="R1266" s="23"/>
      <c r="S1266" s="27"/>
      <c r="T1266" s="23"/>
      <c r="U1266" s="23"/>
      <c r="V1266" s="24"/>
      <c r="W1266" s="23"/>
      <c r="X1266" s="23"/>
      <c r="Y1266" s="23"/>
      <c r="Z1266" s="23"/>
      <c r="AA1266" s="28"/>
      <c r="AB1266" s="26"/>
      <c r="AC1266" s="26"/>
      <c r="AD1266" s="28"/>
      <c r="AE1266" s="28"/>
      <c r="AF1266" s="26"/>
      <c r="AG1266" s="26">
        <f>AF1266+P1266</f>
        <v>616140</v>
      </c>
      <c r="AH1266" s="26">
        <f>AG1266</f>
        <v>616140</v>
      </c>
      <c r="AI1266" s="26">
        <v>50000000</v>
      </c>
      <c r="AJ1266" s="26">
        <f>IF((AI1266-AH1266) &gt; 1,0,IF((AI1266-AH1266)&lt;0,AH1266-AI1266,AI1266-AH1266))</f>
        <v>0</v>
      </c>
      <c r="AK1266" s="26">
        <v>0.01</v>
      </c>
      <c r="AL1266" s="26">
        <f>AJ1266*(AK1266/100)</f>
        <v>0</v>
      </c>
    </row>
    <row r="1267" spans="1:38" x14ac:dyDescent="0.35">
      <c r="A1267" s="23"/>
      <c r="B1267" s="24"/>
      <c r="C1267" s="23"/>
      <c r="D1267" s="23"/>
      <c r="E1267" s="23">
        <v>665</v>
      </c>
      <c r="F1267" s="23" t="s">
        <v>4399</v>
      </c>
      <c r="G1267" s="24" t="s">
        <v>4400</v>
      </c>
      <c r="H1267" s="23" t="s">
        <v>42</v>
      </c>
      <c r="I1267" s="23" t="s">
        <v>4401</v>
      </c>
      <c r="J1267" s="23">
        <v>4</v>
      </c>
      <c r="K1267" s="23">
        <v>0</v>
      </c>
      <c r="L1267" s="23">
        <v>7</v>
      </c>
      <c r="M1267" s="23" t="s">
        <v>58</v>
      </c>
      <c r="N1267" s="25">
        <f>((J1267*400)+(K1267*100))+L1267</f>
        <v>1607</v>
      </c>
      <c r="O1267" s="26">
        <v>180</v>
      </c>
      <c r="P1267" s="26">
        <f>N1267*O1267</f>
        <v>289260</v>
      </c>
      <c r="Q1267" s="23"/>
      <c r="R1267" s="23"/>
      <c r="S1267" s="27"/>
      <c r="T1267" s="23"/>
      <c r="U1267" s="23"/>
      <c r="V1267" s="24"/>
      <c r="W1267" s="23"/>
      <c r="X1267" s="23"/>
      <c r="Y1267" s="23"/>
      <c r="Z1267" s="23"/>
      <c r="AA1267" s="28"/>
      <c r="AB1267" s="26"/>
      <c r="AC1267" s="26"/>
      <c r="AD1267" s="28"/>
      <c r="AE1267" s="28"/>
      <c r="AF1267" s="26"/>
      <c r="AG1267" s="26">
        <f>AF1267+P1267</f>
        <v>289260</v>
      </c>
      <c r="AH1267" s="26">
        <f>AG1267</f>
        <v>289260</v>
      </c>
      <c r="AI1267" s="26">
        <v>50000000</v>
      </c>
      <c r="AJ1267" s="26">
        <f>IF((AI1267-AH1267) &gt; 1,0,IF((AI1267-AH1267)&lt;0,AH1267-AI1267,AI1267-AH1267))</f>
        <v>0</v>
      </c>
      <c r="AK1267" s="26">
        <v>0.01</v>
      </c>
      <c r="AL1267" s="26">
        <f>AJ1267*(AK1267/100)</f>
        <v>0</v>
      </c>
    </row>
    <row r="1268" spans="1:38" x14ac:dyDescent="0.35">
      <c r="A1268" s="23"/>
      <c r="B1268" s="24"/>
      <c r="C1268" s="23"/>
      <c r="D1268" s="23"/>
      <c r="E1268" s="23">
        <v>666</v>
      </c>
      <c r="F1268" s="23" t="s">
        <v>4402</v>
      </c>
      <c r="G1268" s="24" t="s">
        <v>4403</v>
      </c>
      <c r="H1268" s="23" t="s">
        <v>42</v>
      </c>
      <c r="I1268" s="23" t="s">
        <v>4404</v>
      </c>
      <c r="J1268" s="23">
        <v>2</v>
      </c>
      <c r="K1268" s="23">
        <v>3</v>
      </c>
      <c r="L1268" s="23">
        <v>27</v>
      </c>
      <c r="M1268" s="23" t="s">
        <v>58</v>
      </c>
      <c r="N1268" s="25">
        <f>((J1268*400)+(K1268*100))+L1268</f>
        <v>1127</v>
      </c>
      <c r="O1268" s="26">
        <v>180</v>
      </c>
      <c r="P1268" s="26">
        <f>N1268*O1268</f>
        <v>202860</v>
      </c>
      <c r="Q1268" s="23"/>
      <c r="R1268" s="23"/>
      <c r="S1268" s="27"/>
      <c r="T1268" s="23"/>
      <c r="U1268" s="23"/>
      <c r="V1268" s="24"/>
      <c r="W1268" s="23"/>
      <c r="X1268" s="23"/>
      <c r="Y1268" s="23"/>
      <c r="Z1268" s="23"/>
      <c r="AA1268" s="28"/>
      <c r="AB1268" s="26"/>
      <c r="AC1268" s="26"/>
      <c r="AD1268" s="28"/>
      <c r="AE1268" s="28"/>
      <c r="AF1268" s="26"/>
      <c r="AG1268" s="26">
        <f>AF1268+P1268</f>
        <v>202860</v>
      </c>
      <c r="AH1268" s="26">
        <f>AG1268</f>
        <v>202860</v>
      </c>
      <c r="AI1268" s="26">
        <v>50000000</v>
      </c>
      <c r="AJ1268" s="26">
        <f>IF((AI1268-AH1268) &gt; 1,0,IF((AI1268-AH1268)&lt;0,AH1268-AI1268,AI1268-AH1268))</f>
        <v>0</v>
      </c>
      <c r="AK1268" s="26">
        <v>0.01</v>
      </c>
      <c r="AL1268" s="26">
        <f>AJ1268*(AK1268/100)</f>
        <v>0</v>
      </c>
    </row>
    <row r="1269" spans="1:38" x14ac:dyDescent="0.35">
      <c r="A1269" s="23"/>
      <c r="B1269" s="24"/>
      <c r="C1269" s="23"/>
      <c r="D1269" s="23"/>
      <c r="E1269" s="23"/>
      <c r="F1269" s="23"/>
      <c r="G1269" s="24"/>
      <c r="H1269" s="23"/>
      <c r="I1269" s="23"/>
      <c r="J1269" s="23"/>
      <c r="K1269" s="23"/>
      <c r="L1269" s="23"/>
      <c r="M1269" s="23"/>
      <c r="N1269" s="25"/>
      <c r="O1269" s="26"/>
      <c r="P1269" s="26"/>
      <c r="Q1269" s="23"/>
      <c r="R1269" s="23"/>
      <c r="S1269" s="27"/>
      <c r="T1269" s="23"/>
      <c r="U1269" s="23"/>
      <c r="V1269" s="24"/>
      <c r="W1269" s="23"/>
      <c r="X1269" s="23"/>
      <c r="Y1269" s="23"/>
      <c r="Z1269" s="23"/>
      <c r="AA1269" s="28"/>
      <c r="AB1269" s="26"/>
      <c r="AC1269" s="26"/>
      <c r="AD1269" s="28"/>
      <c r="AE1269" s="28"/>
      <c r="AF1269" s="26"/>
      <c r="AG1269" s="26" t="s">
        <v>50</v>
      </c>
      <c r="AH1269" s="26">
        <f>SUM(AH1266:AH1268)</f>
        <v>1108260</v>
      </c>
      <c r="AI1269" s="26"/>
      <c r="AJ1269" s="26">
        <f>SUM(AJ1266:AJ1268)</f>
        <v>0</v>
      </c>
      <c r="AK1269" s="26"/>
      <c r="AL1269" s="26">
        <f>SUM(AL1266:AL1268)</f>
        <v>0</v>
      </c>
    </row>
    <row r="1270" spans="1:38" x14ac:dyDescent="0.35">
      <c r="A1270" s="23" t="s">
        <v>4405</v>
      </c>
      <c r="B1270" s="24" t="s">
        <v>4406</v>
      </c>
      <c r="C1270" s="23" t="s">
        <v>4407</v>
      </c>
      <c r="D1270" s="23" t="s">
        <v>868</v>
      </c>
      <c r="E1270" s="23">
        <v>667</v>
      </c>
      <c r="F1270" s="23" t="s">
        <v>4408</v>
      </c>
      <c r="G1270" s="24" t="s">
        <v>4409</v>
      </c>
      <c r="H1270" s="23" t="s">
        <v>42</v>
      </c>
      <c r="I1270" s="23" t="s">
        <v>4410</v>
      </c>
      <c r="J1270" s="23">
        <v>1</v>
      </c>
      <c r="K1270" s="23">
        <v>3</v>
      </c>
      <c r="L1270" s="23">
        <v>74</v>
      </c>
      <c r="M1270" s="23" t="s">
        <v>58</v>
      </c>
      <c r="N1270" s="25">
        <f>((J1270*400)+(K1270*100))+L1270</f>
        <v>774</v>
      </c>
      <c r="O1270" s="26">
        <v>180</v>
      </c>
      <c r="P1270" s="26">
        <f>N1270*O1270</f>
        <v>139320</v>
      </c>
      <c r="Q1270" s="23"/>
      <c r="R1270" s="23"/>
      <c r="S1270" s="27"/>
      <c r="T1270" s="23"/>
      <c r="U1270" s="23"/>
      <c r="V1270" s="24"/>
      <c r="W1270" s="23"/>
      <c r="X1270" s="23"/>
      <c r="Y1270" s="23"/>
      <c r="Z1270" s="23"/>
      <c r="AA1270" s="28"/>
      <c r="AB1270" s="26"/>
      <c r="AC1270" s="26"/>
      <c r="AD1270" s="28"/>
      <c r="AE1270" s="28"/>
      <c r="AF1270" s="26"/>
      <c r="AG1270" s="26">
        <f>AF1270+P1270</f>
        <v>139320</v>
      </c>
      <c r="AH1270" s="26">
        <f>AG1270</f>
        <v>139320</v>
      </c>
      <c r="AI1270" s="26">
        <v>50000000</v>
      </c>
      <c r="AJ1270" s="26">
        <f>IF((AI1270-AH1270) &gt; 1,0,IF((AI1270-AH1270)&lt;0,AH1270-AI1270,AI1270-AH1270))</f>
        <v>0</v>
      </c>
      <c r="AK1270" s="26">
        <v>0.01</v>
      </c>
      <c r="AL1270" s="26">
        <f>AJ1270*(AK1270/100)</f>
        <v>0</v>
      </c>
    </row>
    <row r="1271" spans="1:38" x14ac:dyDescent="0.35">
      <c r="A1271" s="23"/>
      <c r="B1271" s="24"/>
      <c r="C1271" s="23"/>
      <c r="D1271" s="23"/>
      <c r="E1271" s="23">
        <v>668</v>
      </c>
      <c r="F1271" s="23" t="s">
        <v>4411</v>
      </c>
      <c r="G1271" s="24" t="s">
        <v>4412</v>
      </c>
      <c r="H1271" s="23" t="s">
        <v>42</v>
      </c>
      <c r="I1271" s="23" t="s">
        <v>4413</v>
      </c>
      <c r="J1271" s="23">
        <v>16</v>
      </c>
      <c r="K1271" s="23">
        <v>1</v>
      </c>
      <c r="L1271" s="23">
        <v>20</v>
      </c>
      <c r="M1271" s="23" t="s">
        <v>58</v>
      </c>
      <c r="N1271" s="25">
        <f>((J1271*400)+(K1271*100))+L1271</f>
        <v>6520</v>
      </c>
      <c r="O1271" s="26">
        <v>450</v>
      </c>
      <c r="P1271" s="26">
        <f>N1271*O1271</f>
        <v>2934000</v>
      </c>
      <c r="Q1271" s="23"/>
      <c r="R1271" s="23"/>
      <c r="S1271" s="27"/>
      <c r="T1271" s="23"/>
      <c r="U1271" s="23"/>
      <c r="V1271" s="24"/>
      <c r="W1271" s="23"/>
      <c r="X1271" s="23"/>
      <c r="Y1271" s="23"/>
      <c r="Z1271" s="23"/>
      <c r="AA1271" s="28"/>
      <c r="AB1271" s="26"/>
      <c r="AC1271" s="26"/>
      <c r="AD1271" s="28"/>
      <c r="AE1271" s="28"/>
      <c r="AF1271" s="26"/>
      <c r="AG1271" s="26">
        <f>AF1271+P1271</f>
        <v>2934000</v>
      </c>
      <c r="AH1271" s="26">
        <f>AG1271</f>
        <v>2934000</v>
      </c>
      <c r="AI1271" s="26">
        <v>50000000</v>
      </c>
      <c r="AJ1271" s="26">
        <f>IF((AI1271-AH1271) &gt; 1,0,IF((AI1271-AH1271)&lt;0,AH1271-AI1271,AI1271-AH1271))</f>
        <v>0</v>
      </c>
      <c r="AK1271" s="26">
        <v>0.01</v>
      </c>
      <c r="AL1271" s="26">
        <f>AJ1271*(AK1271/100)</f>
        <v>0</v>
      </c>
    </row>
    <row r="1272" spans="1:38" x14ac:dyDescent="0.35">
      <c r="A1272" s="23"/>
      <c r="B1272" s="24"/>
      <c r="C1272" s="23"/>
      <c r="D1272" s="23"/>
      <c r="E1272" s="23"/>
      <c r="F1272" s="23"/>
      <c r="G1272" s="24"/>
      <c r="H1272" s="23"/>
      <c r="I1272" s="23"/>
      <c r="J1272" s="23"/>
      <c r="K1272" s="23"/>
      <c r="L1272" s="23"/>
      <c r="M1272" s="23"/>
      <c r="N1272" s="25"/>
      <c r="O1272" s="26"/>
      <c r="P1272" s="26"/>
      <c r="Q1272" s="23"/>
      <c r="R1272" s="23"/>
      <c r="S1272" s="27"/>
      <c r="T1272" s="23"/>
      <c r="U1272" s="23"/>
      <c r="V1272" s="24"/>
      <c r="W1272" s="23"/>
      <c r="X1272" s="23"/>
      <c r="Y1272" s="23"/>
      <c r="Z1272" s="23"/>
      <c r="AA1272" s="28"/>
      <c r="AB1272" s="26"/>
      <c r="AC1272" s="26"/>
      <c r="AD1272" s="28"/>
      <c r="AE1272" s="28"/>
      <c r="AF1272" s="26"/>
      <c r="AG1272" s="26" t="s">
        <v>50</v>
      </c>
      <c r="AH1272" s="26">
        <f>SUM(AH1270:AH1271)</f>
        <v>3073320</v>
      </c>
      <c r="AI1272" s="26"/>
      <c r="AJ1272" s="26">
        <f>SUM(AJ1270:AJ1271)</f>
        <v>0</v>
      </c>
      <c r="AK1272" s="26"/>
      <c r="AL1272" s="26">
        <f>SUM(AL1270:AL1271)</f>
        <v>0</v>
      </c>
    </row>
    <row r="1273" spans="1:38" x14ac:dyDescent="0.35">
      <c r="A1273" s="23" t="s">
        <v>4414</v>
      </c>
      <c r="B1273" s="24" t="s">
        <v>4415</v>
      </c>
      <c r="C1273" s="23" t="s">
        <v>4416</v>
      </c>
      <c r="D1273" s="23" t="s">
        <v>4417</v>
      </c>
      <c r="E1273" s="23">
        <v>669</v>
      </c>
      <c r="F1273" s="23" t="s">
        <v>4418</v>
      </c>
      <c r="G1273" s="24" t="s">
        <v>4419</v>
      </c>
      <c r="H1273" s="23" t="s">
        <v>42</v>
      </c>
      <c r="I1273" s="23" t="s">
        <v>4420</v>
      </c>
      <c r="J1273" s="23">
        <v>3</v>
      </c>
      <c r="K1273" s="23">
        <v>3</v>
      </c>
      <c r="L1273" s="23">
        <v>18.8</v>
      </c>
      <c r="M1273" s="23" t="s">
        <v>58</v>
      </c>
      <c r="N1273" s="25">
        <f>((J1273*400)+(K1273*100))+L1273</f>
        <v>1518.8</v>
      </c>
      <c r="O1273" s="26">
        <v>390</v>
      </c>
      <c r="P1273" s="26">
        <f>N1273*O1273</f>
        <v>592332</v>
      </c>
      <c r="Q1273" s="23"/>
      <c r="R1273" s="23"/>
      <c r="S1273" s="27"/>
      <c r="T1273" s="23"/>
      <c r="U1273" s="23"/>
      <c r="V1273" s="24"/>
      <c r="W1273" s="23"/>
      <c r="X1273" s="23"/>
      <c r="Y1273" s="23"/>
      <c r="Z1273" s="23"/>
      <c r="AA1273" s="28"/>
      <c r="AB1273" s="26"/>
      <c r="AC1273" s="26"/>
      <c r="AD1273" s="28"/>
      <c r="AE1273" s="28"/>
      <c r="AF1273" s="26"/>
      <c r="AG1273" s="26">
        <f>AF1273+P1273</f>
        <v>592332</v>
      </c>
      <c r="AH1273" s="26">
        <f>AG1273</f>
        <v>592332</v>
      </c>
      <c r="AI1273" s="26">
        <v>50000000</v>
      </c>
      <c r="AJ1273" s="26">
        <f>IF((AI1273-AH1273) &gt; 1,0,IF((AI1273-AH1273)&lt;0,AH1273-AI1273,AI1273-AH1273))</f>
        <v>0</v>
      </c>
      <c r="AK1273" s="26">
        <v>0.01</v>
      </c>
      <c r="AL1273" s="26">
        <f>AJ1273*(AK1273/100)</f>
        <v>0</v>
      </c>
    </row>
    <row r="1274" spans="1:38" x14ac:dyDescent="0.35">
      <c r="A1274" s="23"/>
      <c r="B1274" s="24"/>
      <c r="C1274" s="23"/>
      <c r="D1274" s="23"/>
      <c r="E1274" s="23"/>
      <c r="F1274" s="23"/>
      <c r="G1274" s="24"/>
      <c r="H1274" s="23"/>
      <c r="I1274" s="23"/>
      <c r="J1274" s="23"/>
      <c r="K1274" s="23"/>
      <c r="L1274" s="23"/>
      <c r="M1274" s="23"/>
      <c r="N1274" s="25"/>
      <c r="O1274" s="26"/>
      <c r="P1274" s="26"/>
      <c r="Q1274" s="23"/>
      <c r="R1274" s="23"/>
      <c r="S1274" s="27"/>
      <c r="T1274" s="23"/>
      <c r="U1274" s="23"/>
      <c r="V1274" s="24"/>
      <c r="W1274" s="23"/>
      <c r="X1274" s="23"/>
      <c r="Y1274" s="23"/>
      <c r="Z1274" s="23"/>
      <c r="AA1274" s="28"/>
      <c r="AB1274" s="26"/>
      <c r="AC1274" s="26"/>
      <c r="AD1274" s="28"/>
      <c r="AE1274" s="28"/>
      <c r="AF1274" s="26"/>
      <c r="AG1274" s="26" t="s">
        <v>50</v>
      </c>
      <c r="AH1274" s="26">
        <f>AH1273</f>
        <v>592332</v>
      </c>
      <c r="AI1274" s="26"/>
      <c r="AJ1274" s="26">
        <f>AJ1273</f>
        <v>0</v>
      </c>
      <c r="AK1274" s="26"/>
      <c r="AL1274" s="26">
        <f>AL1273</f>
        <v>0</v>
      </c>
    </row>
    <row r="1275" spans="1:38" x14ac:dyDescent="0.35">
      <c r="A1275" s="23" t="s">
        <v>4421</v>
      </c>
      <c r="B1275" s="24" t="s">
        <v>4422</v>
      </c>
      <c r="C1275" s="23" t="s">
        <v>4423</v>
      </c>
      <c r="D1275" s="23" t="s">
        <v>4424</v>
      </c>
      <c r="E1275" s="23">
        <v>670</v>
      </c>
      <c r="F1275" s="23" t="s">
        <v>4425</v>
      </c>
      <c r="G1275" s="24" t="s">
        <v>4426</v>
      </c>
      <c r="H1275" s="23" t="s">
        <v>42</v>
      </c>
      <c r="I1275" s="23" t="s">
        <v>4427</v>
      </c>
      <c r="J1275" s="23">
        <v>2</v>
      </c>
      <c r="K1275" s="23">
        <v>3</v>
      </c>
      <c r="L1275" s="23">
        <v>50</v>
      </c>
      <c r="M1275" s="23" t="s">
        <v>58</v>
      </c>
      <c r="N1275" s="25">
        <f>((J1275*400)+(K1275*100))+L1275</f>
        <v>1150</v>
      </c>
      <c r="O1275" s="26">
        <v>390</v>
      </c>
      <c r="P1275" s="26">
        <f>N1275*O1275</f>
        <v>448500</v>
      </c>
      <c r="Q1275" s="23"/>
      <c r="R1275" s="23"/>
      <c r="S1275" s="27"/>
      <c r="T1275" s="23"/>
      <c r="U1275" s="23"/>
      <c r="V1275" s="24"/>
      <c r="W1275" s="23"/>
      <c r="X1275" s="23"/>
      <c r="Y1275" s="23"/>
      <c r="Z1275" s="23"/>
      <c r="AA1275" s="28"/>
      <c r="AB1275" s="26"/>
      <c r="AC1275" s="26"/>
      <c r="AD1275" s="28"/>
      <c r="AE1275" s="28"/>
      <c r="AF1275" s="26"/>
      <c r="AG1275" s="26">
        <f>AF1275+P1275</f>
        <v>448500</v>
      </c>
      <c r="AH1275" s="26">
        <f>AG1275</f>
        <v>448500</v>
      </c>
      <c r="AI1275" s="26">
        <v>50000000</v>
      </c>
      <c r="AJ1275" s="26">
        <f>IF((AI1275-AH1275) &gt; 1,0,IF((AI1275-AH1275)&lt;0,AH1275-AI1275,AI1275-AH1275))</f>
        <v>0</v>
      </c>
      <c r="AK1275" s="26">
        <v>0.01</v>
      </c>
      <c r="AL1275" s="26">
        <f>AJ1275*(AK1275/100)</f>
        <v>0</v>
      </c>
    </row>
    <row r="1276" spans="1:38" x14ac:dyDescent="0.35">
      <c r="A1276" s="23"/>
      <c r="B1276" s="24"/>
      <c r="C1276" s="23"/>
      <c r="D1276" s="23"/>
      <c r="E1276" s="23">
        <v>671</v>
      </c>
      <c r="F1276" s="23" t="s">
        <v>4428</v>
      </c>
      <c r="G1276" s="24" t="s">
        <v>4429</v>
      </c>
      <c r="H1276" s="23" t="s">
        <v>42</v>
      </c>
      <c r="I1276" s="23" t="s">
        <v>4430</v>
      </c>
      <c r="J1276" s="23">
        <v>0</v>
      </c>
      <c r="K1276" s="23">
        <v>3</v>
      </c>
      <c r="L1276" s="23">
        <v>96</v>
      </c>
      <c r="M1276" s="23" t="s">
        <v>44</v>
      </c>
      <c r="N1276" s="25">
        <f>((J1276*400)+(K1276*100))+L1276</f>
        <v>396</v>
      </c>
      <c r="O1276" s="26">
        <v>1750</v>
      </c>
      <c r="P1276" s="26">
        <f>N1276*O1276</f>
        <v>693000</v>
      </c>
      <c r="Q1276" s="23">
        <v>1</v>
      </c>
      <c r="R1276" s="23" t="s">
        <v>4421</v>
      </c>
      <c r="S1276" s="27" t="s">
        <v>4422</v>
      </c>
      <c r="T1276" s="23" t="s">
        <v>4423</v>
      </c>
      <c r="U1276" s="23" t="s">
        <v>4431</v>
      </c>
      <c r="V1276" s="24" t="s">
        <v>4432</v>
      </c>
      <c r="W1276" s="23" t="s">
        <v>47</v>
      </c>
      <c r="X1276" s="23" t="s">
        <v>253</v>
      </c>
      <c r="Y1276" s="23" t="s">
        <v>49</v>
      </c>
      <c r="Z1276" s="23">
        <v>81</v>
      </c>
      <c r="AA1276" s="28">
        <v>100</v>
      </c>
      <c r="AB1276" s="26">
        <v>6550</v>
      </c>
      <c r="AC1276" s="26">
        <f>Z1276*AB1276</f>
        <v>530550</v>
      </c>
      <c r="AD1276" s="28">
        <v>7</v>
      </c>
      <c r="AE1276" s="28">
        <v>25</v>
      </c>
      <c r="AF1276" s="26">
        <f>(AC1276*(100-AE1276))/100</f>
        <v>397912.5</v>
      </c>
      <c r="AG1276" s="26">
        <f>P1276+AF1276</f>
        <v>1090912.5</v>
      </c>
      <c r="AH1276" s="26">
        <f>(AG1276*AA1276)/100</f>
        <v>1090912.5</v>
      </c>
      <c r="AI1276" s="26">
        <v>50000000</v>
      </c>
      <c r="AJ1276" s="26">
        <f>IF((AI1276-AH1276) &gt; 1,0,IF((AI1276-AH1276)&lt;0,AH1276-AI1276,AI1276-AH1276))</f>
        <v>0</v>
      </c>
      <c r="AK1276" s="26">
        <v>0.02</v>
      </c>
      <c r="AL1276" s="26">
        <f>ROUND(AJ1276*(AK1276/100),2)</f>
        <v>0</v>
      </c>
    </row>
    <row r="1277" spans="1:38" x14ac:dyDescent="0.35">
      <c r="A1277" s="23"/>
      <c r="B1277" s="24"/>
      <c r="C1277" s="23"/>
      <c r="D1277" s="23"/>
      <c r="E1277" s="23">
        <v>672</v>
      </c>
      <c r="F1277" s="23" t="s">
        <v>4433</v>
      </c>
      <c r="G1277" s="24" t="s">
        <v>4434</v>
      </c>
      <c r="H1277" s="23" t="s">
        <v>42</v>
      </c>
      <c r="I1277" s="23" t="s">
        <v>4435</v>
      </c>
      <c r="J1277" s="23">
        <v>3</v>
      </c>
      <c r="K1277" s="23">
        <v>1</v>
      </c>
      <c r="L1277" s="23">
        <v>67</v>
      </c>
      <c r="M1277" s="23" t="s">
        <v>58</v>
      </c>
      <c r="N1277" s="25">
        <f>((J1277*400)+(K1277*100))+L1277</f>
        <v>1367</v>
      </c>
      <c r="O1277" s="26">
        <v>370</v>
      </c>
      <c r="P1277" s="26">
        <f>N1277*O1277</f>
        <v>505790</v>
      </c>
      <c r="Q1277" s="23"/>
      <c r="R1277" s="23"/>
      <c r="S1277" s="27"/>
      <c r="T1277" s="23"/>
      <c r="U1277" s="23"/>
      <c r="V1277" s="24"/>
      <c r="W1277" s="23"/>
      <c r="X1277" s="23"/>
      <c r="Y1277" s="23"/>
      <c r="Z1277" s="23"/>
      <c r="AA1277" s="28"/>
      <c r="AB1277" s="26"/>
      <c r="AC1277" s="26"/>
      <c r="AD1277" s="28"/>
      <c r="AE1277" s="28"/>
      <c r="AF1277" s="26"/>
      <c r="AG1277" s="26">
        <f>AF1277+P1277</f>
        <v>505790</v>
      </c>
      <c r="AH1277" s="26">
        <f>AG1277</f>
        <v>505790</v>
      </c>
      <c r="AI1277" s="26">
        <v>50000000</v>
      </c>
      <c r="AJ1277" s="26">
        <f>IF((AI1277-AH1277) &gt; 1,0,IF((AI1277-AH1277)&lt;0,AH1277-AI1277,AI1277-AH1277))</f>
        <v>0</v>
      </c>
      <c r="AK1277" s="26">
        <v>0.01</v>
      </c>
      <c r="AL1277" s="26">
        <f>AJ1277*(AK1277/100)</f>
        <v>0</v>
      </c>
    </row>
    <row r="1278" spans="1:38" x14ac:dyDescent="0.35">
      <c r="A1278" s="23"/>
      <c r="B1278" s="24"/>
      <c r="C1278" s="23"/>
      <c r="D1278" s="23"/>
      <c r="E1278" s="23"/>
      <c r="F1278" s="23"/>
      <c r="G1278" s="24"/>
      <c r="H1278" s="23"/>
      <c r="I1278" s="23"/>
      <c r="J1278" s="23"/>
      <c r="K1278" s="23"/>
      <c r="L1278" s="23"/>
      <c r="M1278" s="23"/>
      <c r="N1278" s="25"/>
      <c r="O1278" s="26"/>
      <c r="P1278" s="26"/>
      <c r="Q1278" s="23"/>
      <c r="R1278" s="23"/>
      <c r="S1278" s="27"/>
      <c r="T1278" s="23"/>
      <c r="U1278" s="23"/>
      <c r="V1278" s="24"/>
      <c r="W1278" s="23"/>
      <c r="X1278" s="23"/>
      <c r="Y1278" s="23"/>
      <c r="Z1278" s="23"/>
      <c r="AA1278" s="28"/>
      <c r="AB1278" s="26"/>
      <c r="AC1278" s="26"/>
      <c r="AD1278" s="28"/>
      <c r="AE1278" s="28"/>
      <c r="AF1278" s="26"/>
      <c r="AG1278" s="26" t="s">
        <v>50</v>
      </c>
      <c r="AH1278" s="26">
        <f>SUM(AH1275:AH1277)</f>
        <v>2045202.5</v>
      </c>
      <c r="AI1278" s="26"/>
      <c r="AJ1278" s="26">
        <f>SUM(AJ1275:AJ1277)</f>
        <v>0</v>
      </c>
      <c r="AK1278" s="26"/>
      <c r="AL1278" s="26">
        <f>SUM(AL1275:AL1277)</f>
        <v>0</v>
      </c>
    </row>
    <row r="1279" spans="1:38" x14ac:dyDescent="0.35">
      <c r="A1279" s="23" t="s">
        <v>4436</v>
      </c>
      <c r="B1279" s="24" t="s">
        <v>4437</v>
      </c>
      <c r="C1279" s="23" t="s">
        <v>4438</v>
      </c>
      <c r="D1279" s="23" t="s">
        <v>4439</v>
      </c>
      <c r="E1279" s="23">
        <v>673</v>
      </c>
      <c r="F1279" s="23" t="s">
        <v>4440</v>
      </c>
      <c r="G1279" s="24" t="s">
        <v>4441</v>
      </c>
      <c r="H1279" s="23" t="s">
        <v>42</v>
      </c>
      <c r="I1279" s="23" t="s">
        <v>4442</v>
      </c>
      <c r="J1279" s="23">
        <v>1</v>
      </c>
      <c r="K1279" s="23">
        <v>1</v>
      </c>
      <c r="L1279" s="23">
        <v>75</v>
      </c>
      <c r="M1279" s="23" t="s">
        <v>44</v>
      </c>
      <c r="N1279" s="25">
        <f>((J1279*400)+(K1279*100))+L1279</f>
        <v>575</v>
      </c>
      <c r="O1279" s="26">
        <v>340</v>
      </c>
      <c r="P1279" s="26">
        <f>N1279*O1279</f>
        <v>195500</v>
      </c>
      <c r="Q1279" s="23">
        <v>1</v>
      </c>
      <c r="R1279" s="23" t="s">
        <v>4436</v>
      </c>
      <c r="S1279" s="27" t="s">
        <v>4437</v>
      </c>
      <c r="T1279" s="23" t="s">
        <v>4438</v>
      </c>
      <c r="U1279" s="23" t="s">
        <v>4443</v>
      </c>
      <c r="V1279" s="24" t="s">
        <v>4444</v>
      </c>
      <c r="W1279" s="23" t="s">
        <v>47</v>
      </c>
      <c r="X1279" s="23" t="s">
        <v>48</v>
      </c>
      <c r="Y1279" s="23" t="s">
        <v>49</v>
      </c>
      <c r="Z1279" s="23">
        <v>54</v>
      </c>
      <c r="AA1279" s="28">
        <v>100</v>
      </c>
      <c r="AB1279" s="26">
        <v>6550</v>
      </c>
      <c r="AC1279" s="26">
        <f>Z1279*AB1279</f>
        <v>353700</v>
      </c>
      <c r="AD1279" s="28">
        <v>22</v>
      </c>
      <c r="AE1279" s="28">
        <v>34</v>
      </c>
      <c r="AF1279" s="26">
        <f>(AC1279*(100-AE1279))/100</f>
        <v>233442</v>
      </c>
      <c r="AG1279" s="26">
        <f>P1279+AF1279</f>
        <v>428942</v>
      </c>
      <c r="AH1279" s="26">
        <f>(AG1279*AA1279)/100</f>
        <v>428942</v>
      </c>
      <c r="AI1279" s="26">
        <v>50000000</v>
      </c>
      <c r="AJ1279" s="26">
        <f>IF((AI1279-AH1279) &gt; 1,0,IF((AI1279-AH1279)&lt;0,AH1279-AI1279,AI1279-AH1279))</f>
        <v>0</v>
      </c>
      <c r="AK1279" s="26">
        <v>0.02</v>
      </c>
      <c r="AL1279" s="26">
        <f>ROUND(AJ1279*(AK1279/100),2)</f>
        <v>0</v>
      </c>
    </row>
    <row r="1280" spans="1:38" x14ac:dyDescent="0.35">
      <c r="A1280" s="23"/>
      <c r="B1280" s="24"/>
      <c r="C1280" s="23"/>
      <c r="D1280" s="23"/>
      <c r="E1280" s="23">
        <v>674</v>
      </c>
      <c r="F1280" s="23" t="s">
        <v>4445</v>
      </c>
      <c r="G1280" s="24" t="s">
        <v>4446</v>
      </c>
      <c r="H1280" s="23" t="s">
        <v>437</v>
      </c>
      <c r="I1280" s="23" t="s">
        <v>4447</v>
      </c>
      <c r="J1280" s="23">
        <v>10</v>
      </c>
      <c r="K1280" s="23">
        <v>3</v>
      </c>
      <c r="L1280" s="23">
        <v>30</v>
      </c>
      <c r="M1280" s="23" t="s">
        <v>58</v>
      </c>
      <c r="N1280" s="25">
        <f>((J1280*400)+(K1280*100))+L1280</f>
        <v>4330</v>
      </c>
      <c r="O1280" s="26">
        <v>180</v>
      </c>
      <c r="P1280" s="26">
        <f>N1280*O1280</f>
        <v>779400</v>
      </c>
      <c r="Q1280" s="23"/>
      <c r="R1280" s="23"/>
      <c r="S1280" s="27"/>
      <c r="T1280" s="23"/>
      <c r="U1280" s="23"/>
      <c r="V1280" s="24"/>
      <c r="W1280" s="23"/>
      <c r="X1280" s="23"/>
      <c r="Y1280" s="23"/>
      <c r="Z1280" s="23"/>
      <c r="AA1280" s="28"/>
      <c r="AB1280" s="26"/>
      <c r="AC1280" s="26"/>
      <c r="AD1280" s="28"/>
      <c r="AE1280" s="28"/>
      <c r="AF1280" s="26"/>
      <c r="AG1280" s="26">
        <f>AF1280+P1280</f>
        <v>779400</v>
      </c>
      <c r="AH1280" s="26">
        <f>AG1280</f>
        <v>779400</v>
      </c>
      <c r="AI1280" s="26">
        <v>0</v>
      </c>
      <c r="AJ1280" s="26">
        <f>IF((AI1280-AH1280) &gt; 1,0,IF((AI1280-AH1280)&lt;0,AH1280-AI1280,AI1280-AH1280))</f>
        <v>779400</v>
      </c>
      <c r="AK1280" s="26">
        <v>0.01</v>
      </c>
      <c r="AL1280" s="26">
        <f>AJ1280*(AK1280/100)</f>
        <v>77.94</v>
      </c>
    </row>
    <row r="1281" spans="1:39" x14ac:dyDescent="0.35">
      <c r="A1281" s="23"/>
      <c r="B1281" s="24"/>
      <c r="C1281" s="23"/>
      <c r="D1281" s="23"/>
      <c r="E1281" s="23"/>
      <c r="F1281" s="23"/>
      <c r="G1281" s="24"/>
      <c r="H1281" s="23"/>
      <c r="I1281" s="23"/>
      <c r="J1281" s="23"/>
      <c r="K1281" s="23"/>
      <c r="L1281" s="23"/>
      <c r="M1281" s="23"/>
      <c r="N1281" s="25"/>
      <c r="O1281" s="26"/>
      <c r="P1281" s="26"/>
      <c r="Q1281" s="23"/>
      <c r="R1281" s="23"/>
      <c r="S1281" s="27"/>
      <c r="T1281" s="23"/>
      <c r="U1281" s="23"/>
      <c r="V1281" s="24"/>
      <c r="W1281" s="23"/>
      <c r="X1281" s="23"/>
      <c r="Y1281" s="23"/>
      <c r="Z1281" s="23"/>
      <c r="AA1281" s="28"/>
      <c r="AB1281" s="26"/>
      <c r="AC1281" s="26"/>
      <c r="AD1281" s="28"/>
      <c r="AE1281" s="28"/>
      <c r="AF1281" s="26"/>
      <c r="AG1281" s="26" t="s">
        <v>50</v>
      </c>
      <c r="AH1281" s="26">
        <f>SUM(AH1279:AH1280)</f>
        <v>1208342</v>
      </c>
      <c r="AI1281" s="26"/>
      <c r="AJ1281" s="26">
        <f>SUM(AJ1279:AJ1280)</f>
        <v>779400</v>
      </c>
      <c r="AK1281" s="26"/>
      <c r="AL1281" s="26">
        <f>SUM(AL1279:AL1280)</f>
        <v>77.94</v>
      </c>
    </row>
    <row r="1282" spans="1:39" x14ac:dyDescent="0.35">
      <c r="A1282" s="23" t="s">
        <v>4448</v>
      </c>
      <c r="B1282" s="24"/>
      <c r="C1282" s="23" t="s">
        <v>4449</v>
      </c>
      <c r="D1282" s="23" t="s">
        <v>4450</v>
      </c>
      <c r="E1282" s="23">
        <v>675</v>
      </c>
      <c r="F1282" s="23" t="s">
        <v>4451</v>
      </c>
      <c r="G1282" s="24" t="s">
        <v>4452</v>
      </c>
      <c r="H1282" s="23" t="s">
        <v>103</v>
      </c>
      <c r="I1282" s="23" t="s">
        <v>4453</v>
      </c>
      <c r="J1282" s="23">
        <v>5</v>
      </c>
      <c r="K1282" s="23">
        <v>0</v>
      </c>
      <c r="L1282" s="23">
        <v>56</v>
      </c>
      <c r="M1282" s="23" t="s">
        <v>58</v>
      </c>
      <c r="N1282" s="25">
        <f>((J1282*400)+(K1282*100))+L1282</f>
        <v>2056</v>
      </c>
      <c r="O1282" s="26">
        <v>390</v>
      </c>
      <c r="P1282" s="26">
        <f>N1282*O1282</f>
        <v>801840</v>
      </c>
      <c r="Q1282" s="23"/>
      <c r="R1282" s="23"/>
      <c r="S1282" s="27"/>
      <c r="T1282" s="23"/>
      <c r="U1282" s="23"/>
      <c r="V1282" s="24"/>
      <c r="W1282" s="23"/>
      <c r="X1282" s="23"/>
      <c r="Y1282" s="23"/>
      <c r="Z1282" s="23"/>
      <c r="AA1282" s="28"/>
      <c r="AB1282" s="26"/>
      <c r="AC1282" s="26"/>
      <c r="AD1282" s="28"/>
      <c r="AE1282" s="28"/>
      <c r="AF1282" s="26"/>
      <c r="AG1282" s="26">
        <f>AF1282+P1282</f>
        <v>801840</v>
      </c>
      <c r="AH1282" s="26">
        <f>AG1282</f>
        <v>801840</v>
      </c>
      <c r="AI1282" s="26">
        <v>0</v>
      </c>
      <c r="AJ1282" s="26">
        <f>IF((AI1282-AH1282) &gt; 1,0,IF((AI1282-AH1282)&lt;0,AH1282-AI1282,AI1282-AH1282))</f>
        <v>801840</v>
      </c>
      <c r="AK1282" s="26">
        <v>0.01</v>
      </c>
      <c r="AL1282" s="26">
        <f>AJ1282*(AK1282/100)</f>
        <v>80.183999999999997</v>
      </c>
    </row>
    <row r="1283" spans="1:39" x14ac:dyDescent="0.35">
      <c r="A1283" s="23"/>
      <c r="B1283" s="24"/>
      <c r="C1283" s="23"/>
      <c r="D1283" s="23"/>
      <c r="E1283" s="23"/>
      <c r="F1283" s="23"/>
      <c r="G1283" s="24"/>
      <c r="H1283" s="23"/>
      <c r="I1283" s="23"/>
      <c r="J1283" s="23"/>
      <c r="K1283" s="23"/>
      <c r="L1283" s="23"/>
      <c r="M1283" s="23"/>
      <c r="N1283" s="25"/>
      <c r="O1283" s="26"/>
      <c r="P1283" s="26"/>
      <c r="Q1283" s="23"/>
      <c r="R1283" s="23"/>
      <c r="S1283" s="27"/>
      <c r="T1283" s="23"/>
      <c r="U1283" s="23"/>
      <c r="V1283" s="24"/>
      <c r="W1283" s="23"/>
      <c r="X1283" s="23"/>
      <c r="Y1283" s="23"/>
      <c r="Z1283" s="23"/>
      <c r="AA1283" s="28"/>
      <c r="AB1283" s="26"/>
      <c r="AC1283" s="26"/>
      <c r="AD1283" s="28"/>
      <c r="AE1283" s="28"/>
      <c r="AF1283" s="26"/>
      <c r="AG1283" s="26" t="s">
        <v>50</v>
      </c>
      <c r="AH1283" s="26">
        <f>AH1282</f>
        <v>801840</v>
      </c>
      <c r="AI1283" s="26"/>
      <c r="AJ1283" s="26">
        <f>AJ1282</f>
        <v>801840</v>
      </c>
      <c r="AK1283" s="26"/>
      <c r="AL1283" s="26">
        <f>AL1282</f>
        <v>80.183999999999997</v>
      </c>
    </row>
    <row r="1284" spans="1:39" x14ac:dyDescent="0.35">
      <c r="A1284" s="23" t="s">
        <v>4454</v>
      </c>
      <c r="B1284" s="24" t="s">
        <v>4455</v>
      </c>
      <c r="C1284" s="23" t="s">
        <v>4456</v>
      </c>
      <c r="D1284" s="23" t="s">
        <v>4457</v>
      </c>
      <c r="E1284" s="23">
        <v>676</v>
      </c>
      <c r="F1284" s="23" t="s">
        <v>4458</v>
      </c>
      <c r="G1284" s="24" t="s">
        <v>4459</v>
      </c>
      <c r="H1284" s="23" t="s">
        <v>42</v>
      </c>
      <c r="I1284" s="23" t="s">
        <v>4460</v>
      </c>
      <c r="J1284" s="23">
        <v>0</v>
      </c>
      <c r="K1284" s="23">
        <v>1</v>
      </c>
      <c r="L1284" s="23">
        <v>22</v>
      </c>
      <c r="M1284" s="23" t="s">
        <v>44</v>
      </c>
      <c r="N1284" s="25">
        <f>((J1284*400)+(K1284*100))+L1284</f>
        <v>122</v>
      </c>
      <c r="O1284" s="26">
        <v>2000</v>
      </c>
      <c r="P1284" s="26">
        <f>N1284*O1284</f>
        <v>244000</v>
      </c>
      <c r="Q1284" s="23">
        <v>1</v>
      </c>
      <c r="R1284" s="23" t="s">
        <v>4454</v>
      </c>
      <c r="S1284" s="27" t="s">
        <v>4455</v>
      </c>
      <c r="T1284" s="23" t="s">
        <v>4456</v>
      </c>
      <c r="U1284" s="23" t="s">
        <v>4461</v>
      </c>
      <c r="V1284" s="24" t="s">
        <v>4462</v>
      </c>
      <c r="W1284" s="23" t="s">
        <v>47</v>
      </c>
      <c r="X1284" s="23" t="s">
        <v>48</v>
      </c>
      <c r="Y1284" s="23" t="s">
        <v>49</v>
      </c>
      <c r="Z1284" s="23">
        <v>80</v>
      </c>
      <c r="AA1284" s="28">
        <v>100</v>
      </c>
      <c r="AB1284" s="26">
        <v>6550</v>
      </c>
      <c r="AC1284" s="26">
        <f>Z1284*AB1284</f>
        <v>524000</v>
      </c>
      <c r="AD1284" s="28">
        <v>22</v>
      </c>
      <c r="AE1284" s="28">
        <v>34</v>
      </c>
      <c r="AF1284" s="26">
        <f>(AC1284*(100-AE1284))/100</f>
        <v>345840</v>
      </c>
      <c r="AG1284" s="26">
        <f>P1284+AF1284</f>
        <v>589840</v>
      </c>
      <c r="AH1284" s="26">
        <f>(AG1284*AA1284)/100</f>
        <v>589840</v>
      </c>
      <c r="AI1284" s="26">
        <v>50000000</v>
      </c>
      <c r="AJ1284" s="26">
        <f>IF((AI1284-AH1284) &gt; 1,0,IF((AI1284-AH1284)&lt;0,AH1284-AI1284,AI1284-AH1284))</f>
        <v>0</v>
      </c>
      <c r="AK1284" s="26">
        <v>0.02</v>
      </c>
      <c r="AL1284" s="26">
        <f>ROUND(AJ1284*(AK1284/100),2)</f>
        <v>0</v>
      </c>
    </row>
    <row r="1285" spans="1:39" x14ac:dyDescent="0.35">
      <c r="A1285" s="23"/>
      <c r="B1285" s="24"/>
      <c r="C1285" s="23"/>
      <c r="D1285" s="23"/>
      <c r="E1285" s="23"/>
      <c r="F1285" s="23"/>
      <c r="G1285" s="24"/>
      <c r="H1285" s="23"/>
      <c r="I1285" s="23"/>
      <c r="J1285" s="23">
        <v>0</v>
      </c>
      <c r="K1285" s="23">
        <v>0</v>
      </c>
      <c r="L1285" s="23">
        <v>24</v>
      </c>
      <c r="M1285" s="23" t="s">
        <v>44</v>
      </c>
      <c r="N1285" s="25">
        <f>((J1285*400)+(K1285*100))+L1285</f>
        <v>24</v>
      </c>
      <c r="O1285" s="26">
        <v>2000</v>
      </c>
      <c r="P1285" s="26">
        <f>N1285*O1285</f>
        <v>48000</v>
      </c>
      <c r="Q1285" s="23">
        <v>1</v>
      </c>
      <c r="R1285" s="23" t="s">
        <v>4454</v>
      </c>
      <c r="S1285" s="27" t="s">
        <v>4455</v>
      </c>
      <c r="T1285" s="23" t="s">
        <v>4456</v>
      </c>
      <c r="U1285" s="23" t="s">
        <v>4461</v>
      </c>
      <c r="V1285" s="24" t="s">
        <v>4463</v>
      </c>
      <c r="W1285" s="23" t="s">
        <v>47</v>
      </c>
      <c r="X1285" s="23" t="s">
        <v>48</v>
      </c>
      <c r="Y1285" s="23" t="s">
        <v>49</v>
      </c>
      <c r="Z1285" s="23">
        <v>96</v>
      </c>
      <c r="AA1285" s="28">
        <v>100</v>
      </c>
      <c r="AB1285" s="26">
        <v>6550</v>
      </c>
      <c r="AC1285" s="26">
        <f>Z1285*AB1285</f>
        <v>628800</v>
      </c>
      <c r="AD1285" s="28">
        <v>22</v>
      </c>
      <c r="AE1285" s="28">
        <v>34</v>
      </c>
      <c r="AF1285" s="26">
        <f>(AC1285*(100-AE1285))/100</f>
        <v>415008</v>
      </c>
      <c r="AG1285" s="26">
        <f>P1285+AF1285</f>
        <v>463008</v>
      </c>
      <c r="AH1285" s="26">
        <f>(AG1285*AA1285)/100</f>
        <v>463008</v>
      </c>
      <c r="AI1285" s="26">
        <v>50000000</v>
      </c>
      <c r="AJ1285" s="26">
        <f>IF((AI1285-AH1285) &gt; 1,0,IF((AI1285-AH1285)&lt;0,AH1285-AI1285,AI1285-AH1285))</f>
        <v>0</v>
      </c>
      <c r="AK1285" s="26">
        <v>0.02</v>
      </c>
      <c r="AL1285" s="26">
        <f>ROUND(AJ1285*(AK1285/100),2)</f>
        <v>0</v>
      </c>
    </row>
    <row r="1286" spans="1:39" x14ac:dyDescent="0.35">
      <c r="A1286" s="23"/>
      <c r="B1286" s="24"/>
      <c r="C1286" s="23"/>
      <c r="D1286" s="23"/>
      <c r="E1286" s="23"/>
      <c r="F1286" s="23"/>
      <c r="G1286" s="24"/>
      <c r="H1286" s="23"/>
      <c r="I1286" s="23"/>
      <c r="J1286" s="23"/>
      <c r="K1286" s="23"/>
      <c r="L1286" s="23"/>
      <c r="M1286" s="23"/>
      <c r="N1286" s="25"/>
      <c r="O1286" s="26"/>
      <c r="P1286" s="26"/>
      <c r="Q1286" s="23"/>
      <c r="R1286" s="23"/>
      <c r="S1286" s="27"/>
      <c r="T1286" s="23"/>
      <c r="U1286" s="23"/>
      <c r="V1286" s="24"/>
      <c r="W1286" s="23"/>
      <c r="X1286" s="23"/>
      <c r="Y1286" s="23"/>
      <c r="Z1286" s="23"/>
      <c r="AA1286" s="28"/>
      <c r="AB1286" s="26"/>
      <c r="AC1286" s="26"/>
      <c r="AD1286" s="28"/>
      <c r="AE1286" s="28"/>
      <c r="AF1286" s="26"/>
      <c r="AG1286" s="26" t="s">
        <v>50</v>
      </c>
      <c r="AH1286" s="26">
        <f>SUM(AH1284:AH1285)</f>
        <v>1052848</v>
      </c>
      <c r="AI1286" s="26"/>
      <c r="AJ1286" s="26">
        <f>SUM(AJ1284:AJ1285)</f>
        <v>0</v>
      </c>
      <c r="AK1286" s="26"/>
      <c r="AL1286" s="26">
        <f>SUM(AL1284:AL1285)</f>
        <v>0</v>
      </c>
    </row>
    <row r="1287" spans="1:39" x14ac:dyDescent="0.35">
      <c r="A1287" s="23" t="s">
        <v>4464</v>
      </c>
      <c r="B1287" s="24" t="s">
        <v>4465</v>
      </c>
      <c r="C1287" s="23" t="s">
        <v>4466</v>
      </c>
      <c r="D1287" s="23" t="s">
        <v>4467</v>
      </c>
      <c r="E1287" s="23">
        <v>677</v>
      </c>
      <c r="F1287" s="23" t="s">
        <v>4468</v>
      </c>
      <c r="G1287" s="24" t="s">
        <v>4469</v>
      </c>
      <c r="H1287" s="23" t="s">
        <v>42</v>
      </c>
      <c r="I1287" s="23" t="s">
        <v>4470</v>
      </c>
      <c r="J1287" s="23">
        <v>12</v>
      </c>
      <c r="K1287" s="23">
        <v>3</v>
      </c>
      <c r="L1287" s="23">
        <v>48</v>
      </c>
      <c r="M1287" s="23" t="s">
        <v>58</v>
      </c>
      <c r="N1287" s="25">
        <f>((J1287*400)+(K1287*100))+L1287</f>
        <v>5148</v>
      </c>
      <c r="O1287" s="26">
        <v>180</v>
      </c>
      <c r="P1287" s="26">
        <f>N1287*O1287</f>
        <v>926640</v>
      </c>
      <c r="Q1287" s="23"/>
      <c r="R1287" s="23"/>
      <c r="S1287" s="27"/>
      <c r="T1287" s="23"/>
      <c r="U1287" s="23"/>
      <c r="V1287" s="24"/>
      <c r="W1287" s="23"/>
      <c r="X1287" s="23"/>
      <c r="Y1287" s="23"/>
      <c r="Z1287" s="23"/>
      <c r="AA1287" s="28"/>
      <c r="AB1287" s="26"/>
      <c r="AC1287" s="26"/>
      <c r="AD1287" s="28"/>
      <c r="AE1287" s="28"/>
      <c r="AF1287" s="26"/>
      <c r="AG1287" s="26">
        <f>AF1287+P1287</f>
        <v>926640</v>
      </c>
      <c r="AH1287" s="26">
        <f>AG1287</f>
        <v>926640</v>
      </c>
      <c r="AI1287" s="26">
        <v>50000000</v>
      </c>
      <c r="AJ1287" s="26">
        <f>IF((AI1287-AH1287) &gt; 1,0,IF((AI1287-AH1287)&lt;0,AH1287-AI1287,AI1287-AH1287))</f>
        <v>0</v>
      </c>
      <c r="AK1287" s="26">
        <v>0.01</v>
      </c>
      <c r="AL1287" s="26">
        <f>AJ1287*(AK1287/100)</f>
        <v>0</v>
      </c>
    </row>
    <row r="1288" spans="1:39" x14ac:dyDescent="0.35">
      <c r="A1288" s="23"/>
      <c r="B1288" s="24"/>
      <c r="C1288" s="23"/>
      <c r="D1288" s="23"/>
      <c r="E1288" s="23">
        <v>678</v>
      </c>
      <c r="F1288" s="23" t="s">
        <v>4471</v>
      </c>
      <c r="G1288" s="24" t="s">
        <v>4472</v>
      </c>
      <c r="H1288" s="23" t="s">
        <v>42</v>
      </c>
      <c r="I1288" s="23" t="s">
        <v>4473</v>
      </c>
      <c r="J1288" s="23">
        <v>7</v>
      </c>
      <c r="K1288" s="23">
        <v>2</v>
      </c>
      <c r="L1288" s="23">
        <v>76</v>
      </c>
      <c r="M1288" s="23" t="s">
        <v>58</v>
      </c>
      <c r="N1288" s="25">
        <f>((J1288*400)+(K1288*100))+L1288</f>
        <v>3076</v>
      </c>
      <c r="O1288" s="26">
        <v>390</v>
      </c>
      <c r="P1288" s="26">
        <f>N1288*O1288</f>
        <v>1199640</v>
      </c>
      <c r="Q1288" s="23"/>
      <c r="R1288" s="23"/>
      <c r="S1288" s="27"/>
      <c r="T1288" s="23"/>
      <c r="U1288" s="23"/>
      <c r="V1288" s="24"/>
      <c r="W1288" s="23"/>
      <c r="X1288" s="23"/>
      <c r="Y1288" s="23"/>
      <c r="Z1288" s="23"/>
      <c r="AA1288" s="28"/>
      <c r="AB1288" s="26"/>
      <c r="AC1288" s="26"/>
      <c r="AD1288" s="28"/>
      <c r="AE1288" s="28"/>
      <c r="AF1288" s="26"/>
      <c r="AG1288" s="26">
        <f>AF1288+P1288</f>
        <v>1199640</v>
      </c>
      <c r="AH1288" s="26">
        <f>AG1288</f>
        <v>1199640</v>
      </c>
      <c r="AI1288" s="26">
        <v>50000000</v>
      </c>
      <c r="AJ1288" s="26">
        <f>IF((AI1288-AH1288) &gt; 1,0,IF((AI1288-AH1288)&lt;0,AH1288-AI1288,AI1288-AH1288))</f>
        <v>0</v>
      </c>
      <c r="AK1288" s="26">
        <v>0.01</v>
      </c>
      <c r="AL1288" s="26">
        <f>AJ1288*(AK1288/100)</f>
        <v>0</v>
      </c>
    </row>
    <row r="1289" spans="1:39" x14ac:dyDescent="0.35">
      <c r="A1289" s="23"/>
      <c r="B1289" s="24"/>
      <c r="C1289" s="23"/>
      <c r="D1289" s="23"/>
      <c r="E1289" s="23"/>
      <c r="F1289" s="23"/>
      <c r="G1289" s="24"/>
      <c r="H1289" s="23"/>
      <c r="I1289" s="23"/>
      <c r="J1289" s="23"/>
      <c r="K1289" s="23"/>
      <c r="L1289" s="23"/>
      <c r="M1289" s="23"/>
      <c r="N1289" s="25"/>
      <c r="O1289" s="26"/>
      <c r="P1289" s="26"/>
      <c r="Q1289" s="23"/>
      <c r="R1289" s="23"/>
      <c r="S1289" s="27"/>
      <c r="T1289" s="23"/>
      <c r="U1289" s="23"/>
      <c r="V1289" s="24"/>
      <c r="W1289" s="23"/>
      <c r="X1289" s="23"/>
      <c r="Y1289" s="23"/>
      <c r="Z1289" s="23"/>
      <c r="AA1289" s="28"/>
      <c r="AB1289" s="26"/>
      <c r="AC1289" s="26"/>
      <c r="AD1289" s="28"/>
      <c r="AE1289" s="28"/>
      <c r="AF1289" s="26"/>
      <c r="AG1289" s="26" t="s">
        <v>50</v>
      </c>
      <c r="AH1289" s="26">
        <f>SUM(AH1287:AH1288)</f>
        <v>2126280</v>
      </c>
      <c r="AI1289" s="26"/>
      <c r="AJ1289" s="26">
        <f>SUM(AJ1287:AJ1288)</f>
        <v>0</v>
      </c>
      <c r="AK1289" s="26"/>
      <c r="AL1289" s="26">
        <f>SUM(AL1287:AL1288)</f>
        <v>0</v>
      </c>
    </row>
    <row r="1290" spans="1:39" x14ac:dyDescent="0.35">
      <c r="A1290" s="23" t="s">
        <v>4474</v>
      </c>
      <c r="B1290" s="24" t="s">
        <v>4475</v>
      </c>
      <c r="C1290" s="23" t="s">
        <v>4476</v>
      </c>
      <c r="D1290" s="23" t="s">
        <v>4477</v>
      </c>
      <c r="E1290" s="23">
        <v>679</v>
      </c>
      <c r="F1290" s="23" t="s">
        <v>4478</v>
      </c>
      <c r="G1290" s="24" t="s">
        <v>4479</v>
      </c>
      <c r="H1290" s="23" t="s">
        <v>42</v>
      </c>
      <c r="I1290" s="23" t="s">
        <v>4480</v>
      </c>
      <c r="J1290" s="23">
        <v>9</v>
      </c>
      <c r="K1290" s="23">
        <v>1</v>
      </c>
      <c r="L1290" s="23">
        <v>48.2</v>
      </c>
      <c r="M1290" s="23" t="s">
        <v>58</v>
      </c>
      <c r="N1290" s="25">
        <f>((J1290*400)+(K1290*100))+L1290</f>
        <v>3748.2</v>
      </c>
      <c r="O1290" s="26">
        <v>230</v>
      </c>
      <c r="P1290" s="26">
        <f>N1290*O1290</f>
        <v>862086</v>
      </c>
      <c r="Q1290" s="23"/>
      <c r="R1290" s="23"/>
      <c r="S1290" s="27"/>
      <c r="T1290" s="23"/>
      <c r="U1290" s="23"/>
      <c r="V1290" s="24"/>
      <c r="W1290" s="23"/>
      <c r="X1290" s="23"/>
      <c r="Y1290" s="23"/>
      <c r="Z1290" s="23"/>
      <c r="AA1290" s="28"/>
      <c r="AB1290" s="26"/>
      <c r="AC1290" s="26"/>
      <c r="AD1290" s="28"/>
      <c r="AE1290" s="28"/>
      <c r="AF1290" s="26"/>
      <c r="AG1290" s="26">
        <f>AF1290+P1290</f>
        <v>862086</v>
      </c>
      <c r="AH1290" s="26">
        <f>AG1290</f>
        <v>862086</v>
      </c>
      <c r="AI1290" s="26">
        <v>50000000</v>
      </c>
      <c r="AJ1290" s="26">
        <f>IF((AI1290-AH1290) &gt; 1,0,IF((AI1290-AH1290)&lt;0,AH1290-AI1290,AI1290-AH1290))</f>
        <v>0</v>
      </c>
      <c r="AK1290" s="26">
        <v>0.01</v>
      </c>
      <c r="AL1290" s="26">
        <f>AJ1290*(AK1290/100)</f>
        <v>0</v>
      </c>
    </row>
    <row r="1291" spans="1:39" x14ac:dyDescent="0.35">
      <c r="A1291" s="23"/>
      <c r="B1291" s="24"/>
      <c r="C1291" s="23"/>
      <c r="D1291" s="23"/>
      <c r="E1291" s="23"/>
      <c r="F1291" s="23"/>
      <c r="G1291" s="24"/>
      <c r="H1291" s="23"/>
      <c r="I1291" s="23"/>
      <c r="J1291" s="23"/>
      <c r="K1291" s="23"/>
      <c r="L1291" s="23"/>
      <c r="M1291" s="23"/>
      <c r="N1291" s="25"/>
      <c r="O1291" s="26"/>
      <c r="P1291" s="26"/>
      <c r="Q1291" s="23"/>
      <c r="R1291" s="23"/>
      <c r="S1291" s="27"/>
      <c r="T1291" s="23"/>
      <c r="U1291" s="23"/>
      <c r="V1291" s="24"/>
      <c r="W1291" s="23"/>
      <c r="X1291" s="23"/>
      <c r="Y1291" s="23"/>
      <c r="Z1291" s="23"/>
      <c r="AA1291" s="28"/>
      <c r="AB1291" s="26"/>
      <c r="AC1291" s="26"/>
      <c r="AD1291" s="28"/>
      <c r="AE1291" s="28"/>
      <c r="AF1291" s="26"/>
      <c r="AG1291" s="26" t="s">
        <v>50</v>
      </c>
      <c r="AH1291" s="26">
        <f>AH1290</f>
        <v>862086</v>
      </c>
      <c r="AI1291" s="26"/>
      <c r="AJ1291" s="26">
        <f>AJ1290</f>
        <v>0</v>
      </c>
      <c r="AK1291" s="26"/>
      <c r="AL1291" s="26">
        <f>AL1290</f>
        <v>0</v>
      </c>
    </row>
    <row r="1292" spans="1:39" x14ac:dyDescent="0.35">
      <c r="A1292" s="23" t="s">
        <v>4481</v>
      </c>
      <c r="B1292" s="24"/>
      <c r="C1292" s="23" t="s">
        <v>4482</v>
      </c>
      <c r="D1292" s="23" t="s">
        <v>4483</v>
      </c>
      <c r="E1292" s="23">
        <v>680</v>
      </c>
      <c r="F1292" s="23" t="s">
        <v>4484</v>
      </c>
      <c r="G1292" s="24" t="s">
        <v>4485</v>
      </c>
      <c r="H1292" s="23" t="s">
        <v>103</v>
      </c>
      <c r="I1292" s="23" t="s">
        <v>4486</v>
      </c>
      <c r="J1292" s="23">
        <v>2</v>
      </c>
      <c r="K1292" s="23">
        <v>0</v>
      </c>
      <c r="L1292" s="23">
        <v>38.619999999999997</v>
      </c>
      <c r="M1292" s="23" t="s">
        <v>44</v>
      </c>
      <c r="N1292" s="25">
        <f>((J1292*400)+(K1292*100))+L1292</f>
        <v>838.62</v>
      </c>
      <c r="O1292" s="26">
        <v>2000</v>
      </c>
      <c r="P1292" s="26">
        <f>N1292*O1292</f>
        <v>1677240</v>
      </c>
      <c r="Q1292" s="23">
        <v>1</v>
      </c>
      <c r="R1292" s="23" t="s">
        <v>4481</v>
      </c>
      <c r="S1292" s="27"/>
      <c r="T1292" s="23" t="s">
        <v>4482</v>
      </c>
      <c r="U1292" s="23" t="s">
        <v>4487</v>
      </c>
      <c r="V1292" s="24" t="s">
        <v>4488</v>
      </c>
      <c r="W1292" s="23" t="s">
        <v>47</v>
      </c>
      <c r="X1292" s="23" t="s">
        <v>206</v>
      </c>
      <c r="Y1292" s="23" t="s">
        <v>49</v>
      </c>
      <c r="Z1292" s="23">
        <v>138.80000000000001</v>
      </c>
      <c r="AA1292" s="28">
        <v>100</v>
      </c>
      <c r="AB1292" s="26">
        <v>6550</v>
      </c>
      <c r="AC1292" s="26">
        <f>Z1292*AB1292</f>
        <v>909140.00000000012</v>
      </c>
      <c r="AD1292" s="28">
        <v>24</v>
      </c>
      <c r="AE1292" s="28">
        <v>85</v>
      </c>
      <c r="AF1292" s="26">
        <f>(AC1292*(100-AE1292))/100</f>
        <v>136371.00000000003</v>
      </c>
      <c r="AG1292" s="26">
        <f>P1292+AF1292</f>
        <v>1813611</v>
      </c>
      <c r="AH1292" s="26">
        <f>(AG1292*AA1292)/100</f>
        <v>1813611</v>
      </c>
      <c r="AI1292" s="26">
        <f>IF(AF1292&lt;=10000000,AF1292,10000000)</f>
        <v>136371.00000000003</v>
      </c>
      <c r="AJ1292" s="26">
        <f>IF((AI1292-AH1292) &gt; 1,0,IF((AI1292-AH1292)&lt;0,AH1292-AI1292,AI1292-AH1292))</f>
        <v>1677240</v>
      </c>
      <c r="AK1292" s="26">
        <v>0.02</v>
      </c>
      <c r="AL1292" s="26">
        <f>ROUND(AJ1292*(AK1292/100),2)</f>
        <v>335.45</v>
      </c>
      <c r="AM1292" s="3" t="s">
        <v>404</v>
      </c>
    </row>
    <row r="1293" spans="1:39" x14ac:dyDescent="0.35">
      <c r="A1293" s="23"/>
      <c r="B1293" s="24"/>
      <c r="C1293" s="23"/>
      <c r="D1293" s="23"/>
      <c r="E1293" s="23"/>
      <c r="F1293" s="23"/>
      <c r="G1293" s="24"/>
      <c r="H1293" s="23"/>
      <c r="I1293" s="23"/>
      <c r="J1293" s="23">
        <v>0</v>
      </c>
      <c r="K1293" s="23">
        <v>0</v>
      </c>
      <c r="L1293" s="23">
        <v>39.380000000000003</v>
      </c>
      <c r="M1293" s="23" t="s">
        <v>44</v>
      </c>
      <c r="N1293" s="25">
        <f>((J1293*400)+(K1293*100))+L1293</f>
        <v>39.380000000000003</v>
      </c>
      <c r="O1293" s="26">
        <v>2000</v>
      </c>
      <c r="P1293" s="26">
        <f>N1293*O1293</f>
        <v>78760</v>
      </c>
      <c r="Q1293" s="23">
        <v>1</v>
      </c>
      <c r="R1293" s="23" t="s">
        <v>4489</v>
      </c>
      <c r="S1293" s="27"/>
      <c r="T1293" s="23" t="s">
        <v>4490</v>
      </c>
      <c r="U1293" s="23" t="s">
        <v>4491</v>
      </c>
      <c r="V1293" s="24" t="s">
        <v>4492</v>
      </c>
      <c r="W1293" s="23" t="s">
        <v>47</v>
      </c>
      <c r="X1293" s="23" t="s">
        <v>48</v>
      </c>
      <c r="Y1293" s="23" t="s">
        <v>49</v>
      </c>
      <c r="Z1293" s="23">
        <v>283.5</v>
      </c>
      <c r="AA1293" s="28">
        <v>100</v>
      </c>
      <c r="AB1293" s="26">
        <v>6550</v>
      </c>
      <c r="AC1293" s="26">
        <f>Z1293*AB1293</f>
        <v>1856925</v>
      </c>
      <c r="AD1293" s="28">
        <v>25</v>
      </c>
      <c r="AE1293" s="28">
        <v>40</v>
      </c>
      <c r="AF1293" s="26">
        <f>(AC1293*(100-AE1293))/100</f>
        <v>1114155</v>
      </c>
      <c r="AG1293" s="26">
        <f>P1293+AF1293</f>
        <v>1192915</v>
      </c>
      <c r="AH1293" s="26">
        <f>(AG1293*AA1293)/100</f>
        <v>1192915</v>
      </c>
      <c r="AI1293" s="26">
        <f>IF(AF1293&lt;=10000000,AF1293,10000000)</f>
        <v>1114155</v>
      </c>
      <c r="AJ1293" s="26">
        <f>IF((AI1293-AH1293) &gt; 1,0,IF((AI1293-AH1293)&lt;0,AH1293-AI1293,AI1293-AH1293))</f>
        <v>78760</v>
      </c>
      <c r="AK1293" s="26">
        <v>0.02</v>
      </c>
      <c r="AL1293" s="26">
        <f>ROUND(AJ1293*(AK1293/100),2)</f>
        <v>15.75</v>
      </c>
      <c r="AM1293" s="3" t="s">
        <v>404</v>
      </c>
    </row>
    <row r="1294" spans="1:39" x14ac:dyDescent="0.35">
      <c r="A1294" s="23"/>
      <c r="B1294" s="24"/>
      <c r="C1294" s="23"/>
      <c r="D1294" s="23"/>
      <c r="E1294" s="23"/>
      <c r="F1294" s="23"/>
      <c r="G1294" s="24"/>
      <c r="H1294" s="23"/>
      <c r="I1294" s="23"/>
      <c r="J1294" s="23"/>
      <c r="K1294" s="23"/>
      <c r="L1294" s="23"/>
      <c r="M1294" s="23"/>
      <c r="N1294" s="25"/>
      <c r="O1294" s="26"/>
      <c r="P1294" s="26"/>
      <c r="Q1294" s="23"/>
      <c r="R1294" s="23"/>
      <c r="S1294" s="27"/>
      <c r="T1294" s="23"/>
      <c r="U1294" s="23"/>
      <c r="V1294" s="24"/>
      <c r="W1294" s="23"/>
      <c r="X1294" s="23"/>
      <c r="Y1294" s="23"/>
      <c r="Z1294" s="23"/>
      <c r="AA1294" s="28"/>
      <c r="AB1294" s="26"/>
      <c r="AC1294" s="26"/>
      <c r="AD1294" s="28"/>
      <c r="AE1294" s="28"/>
      <c r="AF1294" s="26"/>
      <c r="AG1294" s="26" t="s">
        <v>50</v>
      </c>
      <c r="AH1294" s="26">
        <f>SUM(AH1292:AH1293)</f>
        <v>3006526</v>
      </c>
      <c r="AI1294" s="26"/>
      <c r="AJ1294" s="26">
        <f>SUM(AJ1292:AJ1293)</f>
        <v>1756000</v>
      </c>
      <c r="AK1294" s="26"/>
      <c r="AL1294" s="26">
        <f>SUM(AL1292:AL1293)</f>
        <v>351.2</v>
      </c>
    </row>
    <row r="1295" spans="1:39" x14ac:dyDescent="0.35">
      <c r="A1295" s="23" t="s">
        <v>4493</v>
      </c>
      <c r="B1295" s="24"/>
      <c r="C1295" s="23" t="s">
        <v>4494</v>
      </c>
      <c r="D1295" s="23" t="s">
        <v>4495</v>
      </c>
      <c r="E1295" s="23">
        <v>681</v>
      </c>
      <c r="F1295" s="23" t="s">
        <v>4496</v>
      </c>
      <c r="G1295" s="24" t="s">
        <v>4497</v>
      </c>
      <c r="H1295" s="23" t="s">
        <v>103</v>
      </c>
      <c r="I1295" s="23" t="s">
        <v>4498</v>
      </c>
      <c r="J1295" s="23">
        <v>0</v>
      </c>
      <c r="K1295" s="23">
        <v>1</v>
      </c>
      <c r="L1295" s="23">
        <v>96</v>
      </c>
      <c r="M1295" s="23" t="s">
        <v>44</v>
      </c>
      <c r="N1295" s="25">
        <f t="shared" ref="N1295:N1301" si="94">((J1295*400)+(K1295*100))+L1295</f>
        <v>196</v>
      </c>
      <c r="O1295" s="26">
        <v>450</v>
      </c>
      <c r="P1295" s="26">
        <f t="shared" ref="P1295:P1301" si="95">N1295*O1295</f>
        <v>88200</v>
      </c>
      <c r="Q1295" s="23">
        <v>1</v>
      </c>
      <c r="R1295" s="23" t="s">
        <v>4493</v>
      </c>
      <c r="S1295" s="27"/>
      <c r="T1295" s="23" t="s">
        <v>4494</v>
      </c>
      <c r="U1295" s="23" t="s">
        <v>4499</v>
      </c>
      <c r="V1295" s="24" t="s">
        <v>4500</v>
      </c>
      <c r="W1295" s="23" t="s">
        <v>47</v>
      </c>
      <c r="X1295" s="23" t="s">
        <v>48</v>
      </c>
      <c r="Y1295" s="23" t="s">
        <v>49</v>
      </c>
      <c r="Z1295" s="23">
        <v>112</v>
      </c>
      <c r="AA1295" s="28">
        <v>100</v>
      </c>
      <c r="AB1295" s="26">
        <v>6550</v>
      </c>
      <c r="AC1295" s="26">
        <f t="shared" ref="AC1295:AC1301" si="96">Z1295*AB1295</f>
        <v>733600</v>
      </c>
      <c r="AD1295" s="28">
        <v>52</v>
      </c>
      <c r="AE1295" s="28">
        <v>76</v>
      </c>
      <c r="AF1295" s="26">
        <f t="shared" ref="AF1295:AF1301" si="97">(AC1295*(100-AE1295))/100</f>
        <v>176064</v>
      </c>
      <c r="AG1295" s="26">
        <f t="shared" ref="AG1295:AG1301" si="98">P1295+AF1295</f>
        <v>264264</v>
      </c>
      <c r="AH1295" s="26">
        <f t="shared" ref="AH1295:AH1301" si="99">(AG1295*AA1295)/100</f>
        <v>264264</v>
      </c>
      <c r="AI1295" s="26">
        <f t="shared" ref="AI1295:AI1301" si="100">IF(AF1295&lt;=10000000,AF1295,10000000)</f>
        <v>176064</v>
      </c>
      <c r="AJ1295" s="26">
        <f t="shared" ref="AJ1295:AJ1301" si="101">IF((AI1295-AH1295) &gt; 1,0,IF((AI1295-AH1295)&lt;0,AH1295-AI1295,AI1295-AH1295))</f>
        <v>88200</v>
      </c>
      <c r="AK1295" s="26">
        <v>0.02</v>
      </c>
      <c r="AL1295" s="26">
        <f t="shared" ref="AL1295:AL1301" si="102">ROUND(AJ1295*(AK1295/100),2)</f>
        <v>17.64</v>
      </c>
    </row>
    <row r="1296" spans="1:39" x14ac:dyDescent="0.35">
      <c r="A1296" s="23"/>
      <c r="B1296" s="24"/>
      <c r="C1296" s="23"/>
      <c r="D1296" s="23"/>
      <c r="E1296" s="23"/>
      <c r="F1296" s="23"/>
      <c r="G1296" s="24"/>
      <c r="H1296" s="23"/>
      <c r="I1296" s="23"/>
      <c r="J1296" s="23">
        <v>0</v>
      </c>
      <c r="K1296" s="23">
        <v>0</v>
      </c>
      <c r="L1296" s="23">
        <v>24</v>
      </c>
      <c r="M1296" s="23" t="s">
        <v>44</v>
      </c>
      <c r="N1296" s="25">
        <f t="shared" si="94"/>
        <v>24</v>
      </c>
      <c r="O1296" s="26">
        <v>450</v>
      </c>
      <c r="P1296" s="26">
        <f t="shared" si="95"/>
        <v>10800</v>
      </c>
      <c r="Q1296" s="23">
        <v>1</v>
      </c>
      <c r="R1296" s="23" t="s">
        <v>4501</v>
      </c>
      <c r="S1296" s="27"/>
      <c r="T1296" s="23" t="s">
        <v>4502</v>
      </c>
      <c r="U1296" s="23" t="s">
        <v>4503</v>
      </c>
      <c r="V1296" s="24" t="s">
        <v>4504</v>
      </c>
      <c r="W1296" s="23" t="s">
        <v>47</v>
      </c>
      <c r="X1296" s="23" t="s">
        <v>206</v>
      </c>
      <c r="Y1296" s="23" t="s">
        <v>49</v>
      </c>
      <c r="Z1296" s="23">
        <v>96</v>
      </c>
      <c r="AA1296" s="28">
        <v>100</v>
      </c>
      <c r="AB1296" s="26">
        <v>6550</v>
      </c>
      <c r="AC1296" s="26">
        <f t="shared" si="96"/>
        <v>628800</v>
      </c>
      <c r="AD1296" s="28">
        <v>52</v>
      </c>
      <c r="AE1296" s="28">
        <v>85</v>
      </c>
      <c r="AF1296" s="26">
        <f t="shared" si="97"/>
        <v>94320</v>
      </c>
      <c r="AG1296" s="26">
        <f t="shared" si="98"/>
        <v>105120</v>
      </c>
      <c r="AH1296" s="26">
        <f t="shared" si="99"/>
        <v>105120</v>
      </c>
      <c r="AI1296" s="26">
        <f t="shared" si="100"/>
        <v>94320</v>
      </c>
      <c r="AJ1296" s="26">
        <f t="shared" si="101"/>
        <v>10800</v>
      </c>
      <c r="AK1296" s="26">
        <v>0.02</v>
      </c>
      <c r="AL1296" s="26">
        <f t="shared" si="102"/>
        <v>2.16</v>
      </c>
    </row>
    <row r="1297" spans="1:39" x14ac:dyDescent="0.35">
      <c r="A1297" s="23"/>
      <c r="B1297" s="24"/>
      <c r="C1297" s="23"/>
      <c r="D1297" s="23"/>
      <c r="E1297" s="23"/>
      <c r="F1297" s="23"/>
      <c r="G1297" s="24"/>
      <c r="H1297" s="23"/>
      <c r="I1297" s="23"/>
      <c r="J1297" s="23">
        <v>0</v>
      </c>
      <c r="K1297" s="23">
        <v>0</v>
      </c>
      <c r="L1297" s="23">
        <v>72</v>
      </c>
      <c r="M1297" s="23" t="s">
        <v>44</v>
      </c>
      <c r="N1297" s="25">
        <f t="shared" si="94"/>
        <v>72</v>
      </c>
      <c r="O1297" s="26">
        <v>450</v>
      </c>
      <c r="P1297" s="26">
        <f t="shared" si="95"/>
        <v>32400</v>
      </c>
      <c r="Q1297" s="23">
        <v>1</v>
      </c>
      <c r="R1297" s="23" t="s">
        <v>4505</v>
      </c>
      <c r="S1297" s="27"/>
      <c r="T1297" s="23" t="s">
        <v>4506</v>
      </c>
      <c r="U1297" s="23" t="s">
        <v>4507</v>
      </c>
      <c r="V1297" s="24" t="s">
        <v>4508</v>
      </c>
      <c r="W1297" s="23" t="s">
        <v>47</v>
      </c>
      <c r="X1297" s="23" t="s">
        <v>48</v>
      </c>
      <c r="Y1297" s="23" t="s">
        <v>49</v>
      </c>
      <c r="Z1297" s="23">
        <v>288</v>
      </c>
      <c r="AA1297" s="28">
        <v>100</v>
      </c>
      <c r="AB1297" s="26">
        <v>6550</v>
      </c>
      <c r="AC1297" s="26">
        <f t="shared" si="96"/>
        <v>1886400</v>
      </c>
      <c r="AD1297" s="28">
        <v>12</v>
      </c>
      <c r="AE1297" s="28">
        <v>14</v>
      </c>
      <c r="AF1297" s="26">
        <f t="shared" si="97"/>
        <v>1622304</v>
      </c>
      <c r="AG1297" s="26">
        <f t="shared" si="98"/>
        <v>1654704</v>
      </c>
      <c r="AH1297" s="26">
        <f t="shared" si="99"/>
        <v>1654704</v>
      </c>
      <c r="AI1297" s="26">
        <f t="shared" si="100"/>
        <v>1622304</v>
      </c>
      <c r="AJ1297" s="26">
        <f t="shared" si="101"/>
        <v>32400</v>
      </c>
      <c r="AK1297" s="26">
        <v>0.02</v>
      </c>
      <c r="AL1297" s="26">
        <f t="shared" si="102"/>
        <v>6.48</v>
      </c>
    </row>
    <row r="1298" spans="1:39" x14ac:dyDescent="0.35">
      <c r="A1298" s="23"/>
      <c r="B1298" s="24"/>
      <c r="C1298" s="23"/>
      <c r="D1298" s="23"/>
      <c r="E1298" s="23"/>
      <c r="F1298" s="23"/>
      <c r="G1298" s="24"/>
      <c r="H1298" s="23"/>
      <c r="I1298" s="23"/>
      <c r="J1298" s="23">
        <v>0</v>
      </c>
      <c r="K1298" s="23">
        <v>0</v>
      </c>
      <c r="L1298" s="23">
        <v>18</v>
      </c>
      <c r="M1298" s="23" t="s">
        <v>44</v>
      </c>
      <c r="N1298" s="25">
        <f t="shared" si="94"/>
        <v>18</v>
      </c>
      <c r="O1298" s="26">
        <v>450</v>
      </c>
      <c r="P1298" s="26">
        <f t="shared" si="95"/>
        <v>8100</v>
      </c>
      <c r="Q1298" s="23">
        <v>1</v>
      </c>
      <c r="R1298" s="23" t="s">
        <v>4509</v>
      </c>
      <c r="S1298" s="27"/>
      <c r="T1298" s="23" t="s">
        <v>4510</v>
      </c>
      <c r="U1298" s="23" t="s">
        <v>4511</v>
      </c>
      <c r="V1298" s="24" t="s">
        <v>4512</v>
      </c>
      <c r="W1298" s="23" t="s">
        <v>47</v>
      </c>
      <c r="X1298" s="23" t="s">
        <v>48</v>
      </c>
      <c r="Y1298" s="23" t="s">
        <v>49</v>
      </c>
      <c r="Z1298" s="23">
        <v>72</v>
      </c>
      <c r="AA1298" s="28">
        <v>100</v>
      </c>
      <c r="AB1298" s="26">
        <v>6550</v>
      </c>
      <c r="AC1298" s="26">
        <f t="shared" si="96"/>
        <v>471600</v>
      </c>
      <c r="AD1298" s="28">
        <v>12</v>
      </c>
      <c r="AE1298" s="28">
        <v>14</v>
      </c>
      <c r="AF1298" s="26">
        <f t="shared" si="97"/>
        <v>405576</v>
      </c>
      <c r="AG1298" s="26">
        <f t="shared" si="98"/>
        <v>413676</v>
      </c>
      <c r="AH1298" s="26">
        <f t="shared" si="99"/>
        <v>413676</v>
      </c>
      <c r="AI1298" s="26">
        <f t="shared" si="100"/>
        <v>405576</v>
      </c>
      <c r="AJ1298" s="26">
        <f t="shared" si="101"/>
        <v>8100</v>
      </c>
      <c r="AK1298" s="26">
        <v>0.02</v>
      </c>
      <c r="AL1298" s="26">
        <f t="shared" si="102"/>
        <v>1.62</v>
      </c>
    </row>
    <row r="1299" spans="1:39" x14ac:dyDescent="0.35">
      <c r="A1299" s="23"/>
      <c r="B1299" s="24"/>
      <c r="C1299" s="23"/>
      <c r="D1299" s="23"/>
      <c r="E1299" s="23"/>
      <c r="F1299" s="23"/>
      <c r="G1299" s="24"/>
      <c r="H1299" s="23"/>
      <c r="I1299" s="23"/>
      <c r="J1299" s="23">
        <v>0</v>
      </c>
      <c r="K1299" s="23">
        <v>0</v>
      </c>
      <c r="L1299" s="23">
        <v>27</v>
      </c>
      <c r="M1299" s="23" t="s">
        <v>44</v>
      </c>
      <c r="N1299" s="25">
        <f t="shared" si="94"/>
        <v>27</v>
      </c>
      <c r="O1299" s="26">
        <v>450</v>
      </c>
      <c r="P1299" s="26">
        <f t="shared" si="95"/>
        <v>12150</v>
      </c>
      <c r="Q1299" s="23">
        <v>1</v>
      </c>
      <c r="R1299" s="23" t="s">
        <v>4513</v>
      </c>
      <c r="S1299" s="27"/>
      <c r="T1299" s="23" t="s">
        <v>4514</v>
      </c>
      <c r="U1299" s="23" t="s">
        <v>4515</v>
      </c>
      <c r="V1299" s="24" t="s">
        <v>4516</v>
      </c>
      <c r="W1299" s="23" t="s">
        <v>47</v>
      </c>
      <c r="X1299" s="23" t="s">
        <v>48</v>
      </c>
      <c r="Y1299" s="23" t="s">
        <v>49</v>
      </c>
      <c r="Z1299" s="23">
        <v>108</v>
      </c>
      <c r="AA1299" s="28">
        <v>100</v>
      </c>
      <c r="AB1299" s="26">
        <v>6550</v>
      </c>
      <c r="AC1299" s="26">
        <f t="shared" si="96"/>
        <v>707400</v>
      </c>
      <c r="AD1299" s="28">
        <v>32</v>
      </c>
      <c r="AE1299" s="28">
        <v>54</v>
      </c>
      <c r="AF1299" s="26">
        <f t="shared" si="97"/>
        <v>325404</v>
      </c>
      <c r="AG1299" s="26">
        <f t="shared" si="98"/>
        <v>337554</v>
      </c>
      <c r="AH1299" s="26">
        <f t="shared" si="99"/>
        <v>337554</v>
      </c>
      <c r="AI1299" s="26">
        <f t="shared" si="100"/>
        <v>325404</v>
      </c>
      <c r="AJ1299" s="26">
        <f t="shared" si="101"/>
        <v>12150</v>
      </c>
      <c r="AK1299" s="26">
        <v>0.02</v>
      </c>
      <c r="AL1299" s="26">
        <f t="shared" si="102"/>
        <v>2.4300000000000002</v>
      </c>
    </row>
    <row r="1300" spans="1:39" x14ac:dyDescent="0.35">
      <c r="A1300" s="23"/>
      <c r="B1300" s="24"/>
      <c r="C1300" s="23"/>
      <c r="D1300" s="23"/>
      <c r="E1300" s="23"/>
      <c r="F1300" s="23"/>
      <c r="G1300" s="24"/>
      <c r="H1300" s="23"/>
      <c r="I1300" s="23"/>
      <c r="J1300" s="23">
        <v>0</v>
      </c>
      <c r="K1300" s="23">
        <v>0</v>
      </c>
      <c r="L1300" s="23">
        <v>27</v>
      </c>
      <c r="M1300" s="23" t="s">
        <v>44</v>
      </c>
      <c r="N1300" s="25">
        <f t="shared" si="94"/>
        <v>27</v>
      </c>
      <c r="O1300" s="26">
        <v>450</v>
      </c>
      <c r="P1300" s="26">
        <f t="shared" si="95"/>
        <v>12150</v>
      </c>
      <c r="Q1300" s="23">
        <v>1</v>
      </c>
      <c r="R1300" s="23" t="s">
        <v>4517</v>
      </c>
      <c r="S1300" s="27"/>
      <c r="T1300" s="23" t="s">
        <v>4518</v>
      </c>
      <c r="U1300" s="23" t="s">
        <v>4519</v>
      </c>
      <c r="V1300" s="24" t="s">
        <v>4520</v>
      </c>
      <c r="W1300" s="23" t="s">
        <v>47</v>
      </c>
      <c r="X1300" s="23" t="s">
        <v>253</v>
      </c>
      <c r="Y1300" s="23" t="s">
        <v>49</v>
      </c>
      <c r="Z1300" s="23">
        <v>162</v>
      </c>
      <c r="AA1300" s="28">
        <v>100</v>
      </c>
      <c r="AB1300" s="26">
        <v>6550</v>
      </c>
      <c r="AC1300" s="26">
        <f t="shared" si="96"/>
        <v>1061100</v>
      </c>
      <c r="AD1300" s="28">
        <v>32</v>
      </c>
      <c r="AE1300" s="28">
        <v>93</v>
      </c>
      <c r="AF1300" s="26">
        <f t="shared" si="97"/>
        <v>74277</v>
      </c>
      <c r="AG1300" s="26">
        <f t="shared" si="98"/>
        <v>86427</v>
      </c>
      <c r="AH1300" s="26">
        <f t="shared" si="99"/>
        <v>86427</v>
      </c>
      <c r="AI1300" s="26">
        <f t="shared" si="100"/>
        <v>74277</v>
      </c>
      <c r="AJ1300" s="26">
        <f t="shared" si="101"/>
        <v>12150</v>
      </c>
      <c r="AK1300" s="26">
        <v>0.02</v>
      </c>
      <c r="AL1300" s="26">
        <f t="shared" si="102"/>
        <v>2.4300000000000002</v>
      </c>
      <c r="AM1300" s="3" t="s">
        <v>404</v>
      </c>
    </row>
    <row r="1301" spans="1:39" x14ac:dyDescent="0.35">
      <c r="A1301" s="23"/>
      <c r="B1301" s="24"/>
      <c r="C1301" s="23"/>
      <c r="D1301" s="23"/>
      <c r="E1301" s="23"/>
      <c r="F1301" s="23"/>
      <c r="G1301" s="24"/>
      <c r="H1301" s="23"/>
      <c r="I1301" s="23"/>
      <c r="J1301" s="23">
        <v>0</v>
      </c>
      <c r="K1301" s="23">
        <v>0</v>
      </c>
      <c r="L1301" s="23">
        <v>16</v>
      </c>
      <c r="M1301" s="23" t="s">
        <v>44</v>
      </c>
      <c r="N1301" s="25">
        <f t="shared" si="94"/>
        <v>16</v>
      </c>
      <c r="O1301" s="26">
        <v>450</v>
      </c>
      <c r="P1301" s="26">
        <f t="shared" si="95"/>
        <v>7200</v>
      </c>
      <c r="Q1301" s="23">
        <v>1</v>
      </c>
      <c r="R1301" s="23" t="s">
        <v>4521</v>
      </c>
      <c r="S1301" s="27"/>
      <c r="T1301" s="23" t="s">
        <v>4522</v>
      </c>
      <c r="U1301" s="23" t="s">
        <v>4507</v>
      </c>
      <c r="V1301" s="24" t="s">
        <v>4523</v>
      </c>
      <c r="W1301" s="23" t="s">
        <v>47</v>
      </c>
      <c r="X1301" s="23" t="s">
        <v>48</v>
      </c>
      <c r="Y1301" s="23" t="s">
        <v>49</v>
      </c>
      <c r="Z1301" s="23">
        <v>64</v>
      </c>
      <c r="AA1301" s="28">
        <v>100</v>
      </c>
      <c r="AB1301" s="26">
        <v>6550</v>
      </c>
      <c r="AC1301" s="26">
        <f t="shared" si="96"/>
        <v>419200</v>
      </c>
      <c r="AD1301" s="28">
        <v>7</v>
      </c>
      <c r="AE1301" s="28">
        <v>7</v>
      </c>
      <c r="AF1301" s="26">
        <f t="shared" si="97"/>
        <v>389856</v>
      </c>
      <c r="AG1301" s="26">
        <f t="shared" si="98"/>
        <v>397056</v>
      </c>
      <c r="AH1301" s="26">
        <f t="shared" si="99"/>
        <v>397056</v>
      </c>
      <c r="AI1301" s="26">
        <f t="shared" si="100"/>
        <v>389856</v>
      </c>
      <c r="AJ1301" s="26">
        <f t="shared" si="101"/>
        <v>7200</v>
      </c>
      <c r="AK1301" s="26">
        <v>0.02</v>
      </c>
      <c r="AL1301" s="26">
        <f t="shared" si="102"/>
        <v>1.44</v>
      </c>
    </row>
    <row r="1302" spans="1:39" x14ac:dyDescent="0.35">
      <c r="A1302" s="23"/>
      <c r="B1302" s="24"/>
      <c r="C1302" s="23"/>
      <c r="D1302" s="23"/>
      <c r="E1302" s="23"/>
      <c r="F1302" s="23"/>
      <c r="G1302" s="24"/>
      <c r="H1302" s="23"/>
      <c r="I1302" s="23"/>
      <c r="J1302" s="23"/>
      <c r="K1302" s="23"/>
      <c r="L1302" s="23"/>
      <c r="M1302" s="23"/>
      <c r="N1302" s="25"/>
      <c r="O1302" s="26"/>
      <c r="P1302" s="26"/>
      <c r="Q1302" s="23"/>
      <c r="R1302" s="23"/>
      <c r="S1302" s="27"/>
      <c r="T1302" s="23"/>
      <c r="U1302" s="23"/>
      <c r="V1302" s="24"/>
      <c r="W1302" s="23"/>
      <c r="X1302" s="23"/>
      <c r="Y1302" s="23"/>
      <c r="Z1302" s="23"/>
      <c r="AA1302" s="28"/>
      <c r="AB1302" s="26"/>
      <c r="AC1302" s="26"/>
      <c r="AD1302" s="28"/>
      <c r="AE1302" s="28"/>
      <c r="AF1302" s="26"/>
      <c r="AG1302" s="26" t="s">
        <v>50</v>
      </c>
      <c r="AH1302" s="26">
        <f>SUM(AH1295:AH1301)</f>
        <v>3258801</v>
      </c>
      <c r="AI1302" s="26"/>
      <c r="AJ1302" s="26">
        <f>SUM(AJ1295:AJ1301)</f>
        <v>171000</v>
      </c>
      <c r="AK1302" s="26"/>
      <c r="AL1302" s="26">
        <f>SUM(AL1295:AL1301)</f>
        <v>34.200000000000003</v>
      </c>
    </row>
    <row r="1303" spans="1:39" x14ac:dyDescent="0.35">
      <c r="A1303" s="23" t="s">
        <v>4524</v>
      </c>
      <c r="B1303" s="24" t="s">
        <v>4525</v>
      </c>
      <c r="C1303" s="23" t="s">
        <v>4526</v>
      </c>
      <c r="D1303" s="23" t="s">
        <v>4527</v>
      </c>
      <c r="E1303" s="23">
        <v>682</v>
      </c>
      <c r="F1303" s="23" t="s">
        <v>4528</v>
      </c>
      <c r="G1303" s="24" t="s">
        <v>4529</v>
      </c>
      <c r="H1303" s="23" t="s">
        <v>42</v>
      </c>
      <c r="I1303" s="23" t="s">
        <v>4530</v>
      </c>
      <c r="J1303" s="23">
        <v>0</v>
      </c>
      <c r="K1303" s="23">
        <v>0</v>
      </c>
      <c r="L1303" s="23">
        <v>37</v>
      </c>
      <c r="M1303" s="23" t="s">
        <v>250</v>
      </c>
      <c r="N1303" s="25">
        <f>((J1303*400)+(K1303*100))+L1303</f>
        <v>37</v>
      </c>
      <c r="O1303" s="26">
        <v>2000</v>
      </c>
      <c r="P1303" s="26">
        <f>N1303*O1303</f>
        <v>74000</v>
      </c>
      <c r="Q1303" s="23">
        <v>1</v>
      </c>
      <c r="R1303" s="23" t="s">
        <v>4531</v>
      </c>
      <c r="S1303" s="27" t="s">
        <v>4532</v>
      </c>
      <c r="T1303" s="23" t="s">
        <v>4533</v>
      </c>
      <c r="U1303" s="23" t="s">
        <v>4534</v>
      </c>
      <c r="V1303" s="24" t="s">
        <v>4535</v>
      </c>
      <c r="W1303" s="23" t="s">
        <v>47</v>
      </c>
      <c r="X1303" s="23" t="s">
        <v>206</v>
      </c>
      <c r="Y1303" s="23" t="s">
        <v>916</v>
      </c>
      <c r="Z1303" s="23">
        <v>64</v>
      </c>
      <c r="AA1303" s="28">
        <v>100</v>
      </c>
      <c r="AB1303" s="26">
        <v>6550</v>
      </c>
      <c r="AC1303" s="26">
        <f>Z1303*AB1303</f>
        <v>419200</v>
      </c>
      <c r="AD1303" s="28">
        <v>22</v>
      </c>
      <c r="AE1303" s="28">
        <v>85</v>
      </c>
      <c r="AF1303" s="26">
        <f>(AC1303*(100-AE1303))/100</f>
        <v>62880</v>
      </c>
      <c r="AG1303" s="26">
        <f>P1303+AF1303</f>
        <v>136880</v>
      </c>
      <c r="AH1303" s="26">
        <f>(AG1303*AA1303)/100</f>
        <v>136880</v>
      </c>
      <c r="AI1303" s="26">
        <v>0</v>
      </c>
      <c r="AJ1303" s="26">
        <f>IF((AI1303-AH1303) &gt; 1,0,IF((AI1303-AH1303)&lt;0,AH1303-AI1303,AI1303-AH1303))</f>
        <v>136880</v>
      </c>
      <c r="AK1303" s="26">
        <v>0.3</v>
      </c>
      <c r="AL1303" s="26">
        <f>ROUND(AJ1303*(AK1303/100),2)</f>
        <v>410.64</v>
      </c>
    </row>
    <row r="1304" spans="1:39" x14ac:dyDescent="0.35">
      <c r="A1304" s="23"/>
      <c r="B1304" s="24"/>
      <c r="C1304" s="23"/>
      <c r="D1304" s="23"/>
      <c r="E1304" s="23">
        <v>683</v>
      </c>
      <c r="F1304" s="23" t="s">
        <v>4536</v>
      </c>
      <c r="G1304" s="24" t="s">
        <v>4537</v>
      </c>
      <c r="H1304" s="23" t="s">
        <v>103</v>
      </c>
      <c r="I1304" s="23" t="s">
        <v>4538</v>
      </c>
      <c r="J1304" s="23">
        <v>6</v>
      </c>
      <c r="K1304" s="23">
        <v>0</v>
      </c>
      <c r="L1304" s="23">
        <v>23</v>
      </c>
      <c r="M1304" s="23" t="s">
        <v>58</v>
      </c>
      <c r="N1304" s="25">
        <f>((J1304*400)+(K1304*100))+L1304</f>
        <v>2423</v>
      </c>
      <c r="O1304" s="26">
        <v>340</v>
      </c>
      <c r="P1304" s="26">
        <f>N1304*O1304</f>
        <v>823820</v>
      </c>
      <c r="Q1304" s="23"/>
      <c r="R1304" s="23"/>
      <c r="S1304" s="27"/>
      <c r="T1304" s="23"/>
      <c r="U1304" s="23"/>
      <c r="V1304" s="24"/>
      <c r="W1304" s="23"/>
      <c r="X1304" s="23"/>
      <c r="Y1304" s="23"/>
      <c r="Z1304" s="23"/>
      <c r="AA1304" s="28"/>
      <c r="AB1304" s="26"/>
      <c r="AC1304" s="26"/>
      <c r="AD1304" s="28"/>
      <c r="AE1304" s="28"/>
      <c r="AF1304" s="26"/>
      <c r="AG1304" s="26">
        <f>AF1304+P1304</f>
        <v>823820</v>
      </c>
      <c r="AH1304" s="26">
        <f>AG1304</f>
        <v>823820</v>
      </c>
      <c r="AI1304" s="26">
        <v>0</v>
      </c>
      <c r="AJ1304" s="26">
        <f>IF((AI1304-AH1304) &gt; 1,0,IF((AI1304-AH1304)&lt;0,AH1304-AI1304,AI1304-AH1304))</f>
        <v>823820</v>
      </c>
      <c r="AK1304" s="26">
        <v>0.01</v>
      </c>
      <c r="AL1304" s="26">
        <f>AJ1304*(AK1304/100)</f>
        <v>82.382000000000005</v>
      </c>
    </row>
    <row r="1305" spans="1:39" x14ac:dyDescent="0.35">
      <c r="A1305" s="23"/>
      <c r="B1305" s="24"/>
      <c r="C1305" s="23"/>
      <c r="D1305" s="23"/>
      <c r="E1305" s="23">
        <v>684</v>
      </c>
      <c r="F1305" s="23" t="s">
        <v>4539</v>
      </c>
      <c r="G1305" s="24" t="s">
        <v>4540</v>
      </c>
      <c r="H1305" s="23" t="s">
        <v>103</v>
      </c>
      <c r="I1305" s="23" t="s">
        <v>4541</v>
      </c>
      <c r="J1305" s="23">
        <v>0</v>
      </c>
      <c r="K1305" s="23">
        <v>0</v>
      </c>
      <c r="L1305" s="23">
        <v>69</v>
      </c>
      <c r="M1305" s="23" t="s">
        <v>44</v>
      </c>
      <c r="N1305" s="25">
        <f>((J1305*400)+(K1305*100))+L1305</f>
        <v>69</v>
      </c>
      <c r="O1305" s="26">
        <v>2000</v>
      </c>
      <c r="P1305" s="26">
        <f>N1305*O1305</f>
        <v>138000</v>
      </c>
      <c r="Q1305" s="23">
        <v>1</v>
      </c>
      <c r="R1305" s="23" t="s">
        <v>4524</v>
      </c>
      <c r="S1305" s="27" t="s">
        <v>4525</v>
      </c>
      <c r="T1305" s="23" t="s">
        <v>4526</v>
      </c>
      <c r="U1305" s="23" t="s">
        <v>4542</v>
      </c>
      <c r="V1305" s="24" t="s">
        <v>4543</v>
      </c>
      <c r="W1305" s="23" t="s">
        <v>47</v>
      </c>
      <c r="X1305" s="23" t="s">
        <v>48</v>
      </c>
      <c r="Y1305" s="23" t="s">
        <v>49</v>
      </c>
      <c r="Z1305" s="23">
        <v>144</v>
      </c>
      <c r="AA1305" s="28">
        <v>100</v>
      </c>
      <c r="AB1305" s="26">
        <v>6550</v>
      </c>
      <c r="AC1305" s="26">
        <f>Z1305*AB1305</f>
        <v>943200</v>
      </c>
      <c r="AD1305" s="28">
        <v>42</v>
      </c>
      <c r="AE1305" s="28">
        <v>74</v>
      </c>
      <c r="AF1305" s="26">
        <f>(AC1305*(100-AE1305))/100</f>
        <v>245232</v>
      </c>
      <c r="AG1305" s="26">
        <f>P1305+AF1305</f>
        <v>383232</v>
      </c>
      <c r="AH1305" s="26">
        <f>(AG1305*AA1305)/100</f>
        <v>383232</v>
      </c>
      <c r="AI1305" s="26">
        <f>IF(AF1305&lt;=10000000,AF1305,10000000)</f>
        <v>245232</v>
      </c>
      <c r="AJ1305" s="26">
        <f>IF((AI1305-AH1305) &gt; 1,0,IF((AI1305-AH1305)&lt;0,AH1305-AI1305,AI1305-AH1305))</f>
        <v>138000</v>
      </c>
      <c r="AK1305" s="26">
        <v>0.02</v>
      </c>
      <c r="AL1305" s="26">
        <f>ROUND(AJ1305*(AK1305/100),2)</f>
        <v>27.6</v>
      </c>
    </row>
    <row r="1306" spans="1:39" x14ac:dyDescent="0.35">
      <c r="A1306" s="23"/>
      <c r="B1306" s="24"/>
      <c r="C1306" s="23"/>
      <c r="D1306" s="23"/>
      <c r="E1306" s="23"/>
      <c r="F1306" s="23"/>
      <c r="G1306" s="24"/>
      <c r="H1306" s="23"/>
      <c r="I1306" s="23"/>
      <c r="J1306" s="23"/>
      <c r="K1306" s="23"/>
      <c r="L1306" s="23"/>
      <c r="M1306" s="23"/>
      <c r="N1306" s="25"/>
      <c r="O1306" s="26"/>
      <c r="P1306" s="26"/>
      <c r="Q1306" s="23"/>
      <c r="R1306" s="23"/>
      <c r="S1306" s="27"/>
      <c r="T1306" s="23"/>
      <c r="U1306" s="23"/>
      <c r="V1306" s="24"/>
      <c r="W1306" s="23"/>
      <c r="X1306" s="23"/>
      <c r="Y1306" s="23"/>
      <c r="Z1306" s="23"/>
      <c r="AA1306" s="28"/>
      <c r="AB1306" s="26"/>
      <c r="AC1306" s="26"/>
      <c r="AD1306" s="28"/>
      <c r="AE1306" s="28"/>
      <c r="AF1306" s="26"/>
      <c r="AG1306" s="26" t="s">
        <v>50</v>
      </c>
      <c r="AH1306" s="26">
        <f>SUM(AH1303:AH1305)</f>
        <v>1343932</v>
      </c>
      <c r="AI1306" s="26"/>
      <c r="AJ1306" s="26">
        <f>SUM(AJ1303:AJ1305)</f>
        <v>1098700</v>
      </c>
      <c r="AK1306" s="26"/>
      <c r="AL1306" s="26">
        <f>SUM(AL1303:AL1305)</f>
        <v>520.62199999999996</v>
      </c>
    </row>
    <row r="1307" spans="1:39" x14ac:dyDescent="0.35">
      <c r="A1307" s="23" t="s">
        <v>4544</v>
      </c>
      <c r="B1307" s="24" t="s">
        <v>4545</v>
      </c>
      <c r="C1307" s="23" t="s">
        <v>4546</v>
      </c>
      <c r="D1307" s="23" t="s">
        <v>4547</v>
      </c>
      <c r="E1307" s="23">
        <v>685</v>
      </c>
      <c r="F1307" s="23" t="s">
        <v>4548</v>
      </c>
      <c r="G1307" s="24" t="s">
        <v>4549</v>
      </c>
      <c r="H1307" s="23" t="s">
        <v>42</v>
      </c>
      <c r="I1307" s="23" t="s">
        <v>4550</v>
      </c>
      <c r="J1307" s="23">
        <v>1</v>
      </c>
      <c r="K1307" s="23">
        <v>1</v>
      </c>
      <c r="L1307" s="23">
        <v>73</v>
      </c>
      <c r="M1307" s="23" t="s">
        <v>58</v>
      </c>
      <c r="N1307" s="25">
        <f>((J1307*400)+(K1307*100))+L1307</f>
        <v>573</v>
      </c>
      <c r="O1307" s="26">
        <v>390</v>
      </c>
      <c r="P1307" s="26">
        <f>N1307*O1307</f>
        <v>223470</v>
      </c>
      <c r="Q1307" s="23"/>
      <c r="R1307" s="23"/>
      <c r="S1307" s="27"/>
      <c r="T1307" s="23"/>
      <c r="U1307" s="23"/>
      <c r="V1307" s="24"/>
      <c r="W1307" s="23"/>
      <c r="X1307" s="23"/>
      <c r="Y1307" s="23"/>
      <c r="Z1307" s="23"/>
      <c r="AA1307" s="28"/>
      <c r="AB1307" s="26"/>
      <c r="AC1307" s="26"/>
      <c r="AD1307" s="28"/>
      <c r="AE1307" s="28"/>
      <c r="AF1307" s="26"/>
      <c r="AG1307" s="26">
        <f>AF1307+P1307</f>
        <v>223470</v>
      </c>
      <c r="AH1307" s="26">
        <f>AG1307</f>
        <v>223470</v>
      </c>
      <c r="AI1307" s="26">
        <v>50000000</v>
      </c>
      <c r="AJ1307" s="26">
        <f>IF((AI1307-AH1307) &gt; 1,0,IF((AI1307-AH1307)&lt;0,AH1307-AI1307,AI1307-AH1307))</f>
        <v>0</v>
      </c>
      <c r="AK1307" s="26">
        <v>0.01</v>
      </c>
      <c r="AL1307" s="26">
        <f>AJ1307*(AK1307/100)</f>
        <v>0</v>
      </c>
    </row>
    <row r="1308" spans="1:39" x14ac:dyDescent="0.35">
      <c r="A1308" s="23"/>
      <c r="B1308" s="24"/>
      <c r="C1308" s="23"/>
      <c r="D1308" s="23"/>
      <c r="E1308" s="23">
        <v>686</v>
      </c>
      <c r="F1308" s="23" t="s">
        <v>4551</v>
      </c>
      <c r="G1308" s="24" t="s">
        <v>4552</v>
      </c>
      <c r="H1308" s="23" t="s">
        <v>42</v>
      </c>
      <c r="I1308" s="23" t="s">
        <v>4553</v>
      </c>
      <c r="J1308" s="23">
        <v>0</v>
      </c>
      <c r="K1308" s="23">
        <v>2</v>
      </c>
      <c r="L1308" s="23">
        <v>27</v>
      </c>
      <c r="M1308" s="23" t="s">
        <v>391</v>
      </c>
      <c r="N1308" s="25">
        <f>((J1308*400)+(K1308*100))+L1308</f>
        <v>227</v>
      </c>
      <c r="O1308" s="26">
        <v>1750</v>
      </c>
      <c r="P1308" s="26">
        <f>N1308*O1308</f>
        <v>397250</v>
      </c>
      <c r="Q1308" s="23">
        <v>1</v>
      </c>
      <c r="R1308" s="23" t="s">
        <v>4544</v>
      </c>
      <c r="S1308" s="27" t="s">
        <v>4545</v>
      </c>
      <c r="T1308" s="23" t="s">
        <v>4546</v>
      </c>
      <c r="U1308" s="23" t="s">
        <v>4554</v>
      </c>
      <c r="V1308" s="24" t="s">
        <v>4555</v>
      </c>
      <c r="W1308" s="23" t="s">
        <v>47</v>
      </c>
      <c r="X1308" s="23" t="s">
        <v>48</v>
      </c>
      <c r="Y1308" s="23" t="s">
        <v>916</v>
      </c>
      <c r="Z1308" s="23">
        <v>30</v>
      </c>
      <c r="AA1308" s="28">
        <v>29.41</v>
      </c>
      <c r="AB1308" s="26">
        <v>6550</v>
      </c>
      <c r="AC1308" s="26">
        <f>Z1308*AB1308</f>
        <v>196500</v>
      </c>
      <c r="AD1308" s="28">
        <v>12</v>
      </c>
      <c r="AE1308" s="28">
        <v>14</v>
      </c>
      <c r="AF1308" s="26">
        <f>(AC1308*(100-AE1308))/100</f>
        <v>168990</v>
      </c>
      <c r="AG1308" s="26">
        <f>P1308+AF1308+AF1309</f>
        <v>971816</v>
      </c>
      <c r="AH1308" s="26">
        <f>(AG1308*AA1308)/100</f>
        <v>285811.08559999999</v>
      </c>
      <c r="AI1308" s="26">
        <v>0</v>
      </c>
      <c r="AJ1308" s="26">
        <f>IF((AI1308-AH1308) &gt; 1,0,IF((AI1308-AH1308)&lt;0,AH1308-AI1308,AI1308-AH1308))</f>
        <v>285811.08559999999</v>
      </c>
      <c r="AK1308" s="26">
        <v>0.3</v>
      </c>
      <c r="AL1308" s="26">
        <f>ROUND(AJ1308*(AK1308/100),2)</f>
        <v>857.43</v>
      </c>
    </row>
    <row r="1309" spans="1:39" x14ac:dyDescent="0.35">
      <c r="A1309" s="23"/>
      <c r="B1309" s="24"/>
      <c r="C1309" s="23"/>
      <c r="D1309" s="23"/>
      <c r="E1309" s="23"/>
      <c r="F1309" s="23"/>
      <c r="G1309" s="24"/>
      <c r="H1309" s="23"/>
      <c r="I1309" s="23"/>
      <c r="J1309" s="23"/>
      <c r="K1309" s="23"/>
      <c r="L1309" s="23"/>
      <c r="M1309" s="23"/>
      <c r="N1309" s="25"/>
      <c r="O1309" s="26"/>
      <c r="P1309" s="26"/>
      <c r="Q1309" s="23"/>
      <c r="R1309" s="23"/>
      <c r="S1309" s="27"/>
      <c r="T1309" s="23"/>
      <c r="U1309" s="23"/>
      <c r="V1309" s="24"/>
      <c r="W1309" s="23"/>
      <c r="X1309" s="23"/>
      <c r="Y1309" s="23" t="s">
        <v>49</v>
      </c>
      <c r="Z1309" s="23">
        <v>72</v>
      </c>
      <c r="AA1309" s="28">
        <v>70.59</v>
      </c>
      <c r="AB1309" s="26">
        <v>6550</v>
      </c>
      <c r="AC1309" s="26">
        <f>Z1309*AB1309</f>
        <v>471600</v>
      </c>
      <c r="AD1309" s="28">
        <v>12</v>
      </c>
      <c r="AE1309" s="28">
        <v>14</v>
      </c>
      <c r="AF1309" s="26">
        <f>(AC1309*(100-AE1309))/100</f>
        <v>405576</v>
      </c>
      <c r="AG1309" s="26">
        <f>P1308+AF1308+AF1309</f>
        <v>971816</v>
      </c>
      <c r="AH1309" s="26">
        <f>(AG1309*AA1309)/100</f>
        <v>686004.91440000001</v>
      </c>
      <c r="AI1309" s="26">
        <v>50000000</v>
      </c>
      <c r="AJ1309" s="26">
        <f>IF((AI1309-AH1309) &gt; 1,0,IF((AI1309-AH1309)&lt;0,AH1309-AI1309,AI1309-AH1309))</f>
        <v>0</v>
      </c>
      <c r="AK1309" s="26">
        <v>0.02</v>
      </c>
      <c r="AL1309" s="26">
        <f>ROUND(AJ1309*(AK1309/100),2)</f>
        <v>0</v>
      </c>
    </row>
    <row r="1310" spans="1:39" x14ac:dyDescent="0.35">
      <c r="A1310" s="23"/>
      <c r="B1310" s="24"/>
      <c r="C1310" s="23"/>
      <c r="D1310" s="23"/>
      <c r="E1310" s="23">
        <v>687</v>
      </c>
      <c r="F1310" s="23" t="s">
        <v>4556</v>
      </c>
      <c r="G1310" s="24" t="s">
        <v>4557</v>
      </c>
      <c r="H1310" s="23" t="s">
        <v>42</v>
      </c>
      <c r="I1310" s="23" t="s">
        <v>4558</v>
      </c>
      <c r="J1310" s="23">
        <v>1</v>
      </c>
      <c r="K1310" s="23">
        <v>0</v>
      </c>
      <c r="L1310" s="23">
        <v>95</v>
      </c>
      <c r="M1310" s="23" t="s">
        <v>58</v>
      </c>
      <c r="N1310" s="25">
        <f>((J1310*400)+(K1310*100))+L1310</f>
        <v>495</v>
      </c>
      <c r="O1310" s="26">
        <v>390</v>
      </c>
      <c r="P1310" s="26">
        <f>N1310*O1310</f>
        <v>193050</v>
      </c>
      <c r="Q1310" s="23"/>
      <c r="R1310" s="23"/>
      <c r="S1310" s="27"/>
      <c r="T1310" s="23"/>
      <c r="U1310" s="23"/>
      <c r="V1310" s="24"/>
      <c r="W1310" s="23"/>
      <c r="X1310" s="23"/>
      <c r="Y1310" s="23"/>
      <c r="Z1310" s="23"/>
      <c r="AA1310" s="28"/>
      <c r="AB1310" s="26"/>
      <c r="AC1310" s="26"/>
      <c r="AD1310" s="28"/>
      <c r="AE1310" s="28"/>
      <c r="AF1310" s="26"/>
      <c r="AG1310" s="26">
        <f>AF1310+P1310</f>
        <v>193050</v>
      </c>
      <c r="AH1310" s="26">
        <f>AG1310</f>
        <v>193050</v>
      </c>
      <c r="AI1310" s="26">
        <v>50000000</v>
      </c>
      <c r="AJ1310" s="26">
        <f>IF((AI1310-AH1310) &gt; 1,0,IF((AI1310-AH1310)&lt;0,AH1310-AI1310,AI1310-AH1310))</f>
        <v>0</v>
      </c>
      <c r="AK1310" s="26">
        <v>0.01</v>
      </c>
      <c r="AL1310" s="26">
        <f>AJ1310*(AK1310/100)</f>
        <v>0</v>
      </c>
    </row>
    <row r="1311" spans="1:39" x14ac:dyDescent="0.35">
      <c r="A1311" s="23"/>
      <c r="B1311" s="24"/>
      <c r="C1311" s="23"/>
      <c r="D1311" s="23"/>
      <c r="E1311" s="23"/>
      <c r="F1311" s="23"/>
      <c r="G1311" s="24"/>
      <c r="H1311" s="23"/>
      <c r="I1311" s="23"/>
      <c r="J1311" s="23"/>
      <c r="K1311" s="23"/>
      <c r="L1311" s="23"/>
      <c r="M1311" s="23"/>
      <c r="N1311" s="25"/>
      <c r="O1311" s="26"/>
      <c r="P1311" s="26"/>
      <c r="Q1311" s="23"/>
      <c r="R1311" s="23"/>
      <c r="S1311" s="27"/>
      <c r="T1311" s="23"/>
      <c r="U1311" s="23"/>
      <c r="V1311" s="24"/>
      <c r="W1311" s="23"/>
      <c r="X1311" s="23"/>
      <c r="Y1311" s="23"/>
      <c r="Z1311" s="23"/>
      <c r="AA1311" s="28"/>
      <c r="AB1311" s="26"/>
      <c r="AC1311" s="26"/>
      <c r="AD1311" s="28"/>
      <c r="AE1311" s="28"/>
      <c r="AF1311" s="26"/>
      <c r="AG1311" s="26" t="s">
        <v>50</v>
      </c>
      <c r="AH1311" s="26">
        <f>SUM(AH1307:AH1310)</f>
        <v>1388336</v>
      </c>
      <c r="AI1311" s="26"/>
      <c r="AJ1311" s="26">
        <f>SUM(AJ1307:AJ1310)</f>
        <v>285811.08559999999</v>
      </c>
      <c r="AK1311" s="26"/>
      <c r="AL1311" s="26">
        <f>SUM(AL1307:AL1310)</f>
        <v>857.43</v>
      </c>
    </row>
    <row r="1312" spans="1:39" x14ac:dyDescent="0.35">
      <c r="A1312" s="23" t="s">
        <v>4559</v>
      </c>
      <c r="B1312" s="24"/>
      <c r="C1312" s="23" t="s">
        <v>4560</v>
      </c>
      <c r="D1312" s="23" t="s">
        <v>4561</v>
      </c>
      <c r="E1312" s="23">
        <v>688</v>
      </c>
      <c r="F1312" s="23" t="s">
        <v>4562</v>
      </c>
      <c r="G1312" s="24" t="s">
        <v>4563</v>
      </c>
      <c r="H1312" s="23" t="s">
        <v>103</v>
      </c>
      <c r="I1312" s="23" t="s">
        <v>4564</v>
      </c>
      <c r="J1312" s="23">
        <v>2</v>
      </c>
      <c r="K1312" s="23">
        <v>3</v>
      </c>
      <c r="L1312" s="23">
        <v>35</v>
      </c>
      <c r="M1312" s="23" t="s">
        <v>58</v>
      </c>
      <c r="N1312" s="25">
        <f>((J1312*400)+(K1312*100))+L1312</f>
        <v>1135</v>
      </c>
      <c r="O1312" s="26">
        <v>180</v>
      </c>
      <c r="P1312" s="26">
        <f>N1312*O1312</f>
        <v>204300</v>
      </c>
      <c r="Q1312" s="23"/>
      <c r="R1312" s="23"/>
      <c r="S1312" s="27"/>
      <c r="T1312" s="23"/>
      <c r="U1312" s="23"/>
      <c r="V1312" s="24"/>
      <c r="W1312" s="23"/>
      <c r="X1312" s="23"/>
      <c r="Y1312" s="23"/>
      <c r="Z1312" s="23"/>
      <c r="AA1312" s="28"/>
      <c r="AB1312" s="26"/>
      <c r="AC1312" s="26"/>
      <c r="AD1312" s="28"/>
      <c r="AE1312" s="28"/>
      <c r="AF1312" s="26"/>
      <c r="AG1312" s="26">
        <f>AF1312+P1312</f>
        <v>204300</v>
      </c>
      <c r="AH1312" s="26">
        <f>AG1312</f>
        <v>204300</v>
      </c>
      <c r="AI1312" s="26">
        <v>0</v>
      </c>
      <c r="AJ1312" s="26">
        <f>IF((AI1312-AH1312) &gt; 1,0,IF((AI1312-AH1312)&lt;0,AH1312-AI1312,AI1312-AH1312))</f>
        <v>204300</v>
      </c>
      <c r="AK1312" s="26">
        <v>0.01</v>
      </c>
      <c r="AL1312" s="26">
        <f>AJ1312*(AK1312/100)</f>
        <v>20.43</v>
      </c>
    </row>
    <row r="1313" spans="1:39" x14ac:dyDescent="0.35">
      <c r="A1313" s="23"/>
      <c r="B1313" s="24"/>
      <c r="C1313" s="23"/>
      <c r="D1313" s="23"/>
      <c r="E1313" s="23"/>
      <c r="F1313" s="23"/>
      <c r="G1313" s="24"/>
      <c r="H1313" s="23"/>
      <c r="I1313" s="23"/>
      <c r="J1313" s="23"/>
      <c r="K1313" s="23"/>
      <c r="L1313" s="23"/>
      <c r="M1313" s="23"/>
      <c r="N1313" s="25"/>
      <c r="O1313" s="26"/>
      <c r="P1313" s="26"/>
      <c r="Q1313" s="23"/>
      <c r="R1313" s="23"/>
      <c r="S1313" s="27"/>
      <c r="T1313" s="23"/>
      <c r="U1313" s="23"/>
      <c r="V1313" s="24"/>
      <c r="W1313" s="23"/>
      <c r="X1313" s="23"/>
      <c r="Y1313" s="23"/>
      <c r="Z1313" s="23"/>
      <c r="AA1313" s="28"/>
      <c r="AB1313" s="26"/>
      <c r="AC1313" s="26"/>
      <c r="AD1313" s="28"/>
      <c r="AE1313" s="28"/>
      <c r="AF1313" s="26"/>
      <c r="AG1313" s="26" t="s">
        <v>50</v>
      </c>
      <c r="AH1313" s="26">
        <f>AH1312</f>
        <v>204300</v>
      </c>
      <c r="AI1313" s="26"/>
      <c r="AJ1313" s="26">
        <f>AJ1312</f>
        <v>204300</v>
      </c>
      <c r="AK1313" s="26"/>
      <c r="AL1313" s="26">
        <f>AL1312</f>
        <v>20.43</v>
      </c>
    </row>
    <row r="1314" spans="1:39" x14ac:dyDescent="0.35">
      <c r="A1314" s="23" t="s">
        <v>4565</v>
      </c>
      <c r="B1314" s="24"/>
      <c r="C1314" s="23" t="s">
        <v>4566</v>
      </c>
      <c r="D1314" s="23" t="s">
        <v>4567</v>
      </c>
      <c r="E1314" s="23">
        <v>689</v>
      </c>
      <c r="F1314" s="23" t="s">
        <v>4568</v>
      </c>
      <c r="G1314" s="24" t="s">
        <v>4569</v>
      </c>
      <c r="H1314" s="23" t="s">
        <v>103</v>
      </c>
      <c r="I1314" s="23" t="s">
        <v>4570</v>
      </c>
      <c r="J1314" s="23">
        <v>6</v>
      </c>
      <c r="K1314" s="23">
        <v>1</v>
      </c>
      <c r="L1314" s="23">
        <v>40</v>
      </c>
      <c r="M1314" s="23" t="s">
        <v>58</v>
      </c>
      <c r="N1314" s="25">
        <f>((J1314*400)+(K1314*100))+L1314</f>
        <v>2540</v>
      </c>
      <c r="O1314" s="26">
        <v>180</v>
      </c>
      <c r="P1314" s="26">
        <f>N1314*O1314</f>
        <v>457200</v>
      </c>
      <c r="Q1314" s="23"/>
      <c r="R1314" s="23"/>
      <c r="S1314" s="27"/>
      <c r="T1314" s="23"/>
      <c r="U1314" s="23"/>
      <c r="V1314" s="24"/>
      <c r="W1314" s="23"/>
      <c r="X1314" s="23"/>
      <c r="Y1314" s="23"/>
      <c r="Z1314" s="23"/>
      <c r="AA1314" s="28"/>
      <c r="AB1314" s="26"/>
      <c r="AC1314" s="26"/>
      <c r="AD1314" s="28"/>
      <c r="AE1314" s="28"/>
      <c r="AF1314" s="26"/>
      <c r="AG1314" s="26">
        <f>AF1314+P1314</f>
        <v>457200</v>
      </c>
      <c r="AH1314" s="26">
        <f>AG1314</f>
        <v>457200</v>
      </c>
      <c r="AI1314" s="26">
        <v>0</v>
      </c>
      <c r="AJ1314" s="26">
        <f>IF((AI1314-AH1314) &gt; 1,0,IF((AI1314-AH1314)&lt;0,AH1314-AI1314,AI1314-AH1314))</f>
        <v>457200</v>
      </c>
      <c r="AK1314" s="26">
        <v>0.01</v>
      </c>
      <c r="AL1314" s="26">
        <f>AJ1314*(AK1314/100)</f>
        <v>45.72</v>
      </c>
    </row>
    <row r="1315" spans="1:39" x14ac:dyDescent="0.35">
      <c r="A1315" s="23"/>
      <c r="B1315" s="24"/>
      <c r="C1315" s="23"/>
      <c r="D1315" s="23"/>
      <c r="E1315" s="23">
        <v>690</v>
      </c>
      <c r="F1315" s="23" t="s">
        <v>4571</v>
      </c>
      <c r="G1315" s="24" t="s">
        <v>4572</v>
      </c>
      <c r="H1315" s="23" t="s">
        <v>42</v>
      </c>
      <c r="I1315" s="23" t="s">
        <v>4573</v>
      </c>
      <c r="J1315" s="23">
        <v>4</v>
      </c>
      <c r="K1315" s="23">
        <v>1</v>
      </c>
      <c r="L1315" s="23">
        <v>20</v>
      </c>
      <c r="M1315" s="23" t="s">
        <v>58</v>
      </c>
      <c r="N1315" s="25">
        <f>((J1315*400)+(K1315*100))+L1315</f>
        <v>1720</v>
      </c>
      <c r="O1315" s="26">
        <v>180</v>
      </c>
      <c r="P1315" s="26">
        <f>N1315*O1315</f>
        <v>309600</v>
      </c>
      <c r="Q1315" s="23"/>
      <c r="R1315" s="23"/>
      <c r="S1315" s="27"/>
      <c r="T1315" s="23"/>
      <c r="U1315" s="23"/>
      <c r="V1315" s="24"/>
      <c r="W1315" s="23"/>
      <c r="X1315" s="23"/>
      <c r="Y1315" s="23"/>
      <c r="Z1315" s="23"/>
      <c r="AA1315" s="28"/>
      <c r="AB1315" s="26"/>
      <c r="AC1315" s="26"/>
      <c r="AD1315" s="28"/>
      <c r="AE1315" s="28"/>
      <c r="AF1315" s="26"/>
      <c r="AG1315" s="26">
        <f>AF1315+P1315</f>
        <v>309600</v>
      </c>
      <c r="AH1315" s="26">
        <f>AG1315</f>
        <v>309600</v>
      </c>
      <c r="AI1315" s="26">
        <v>50000000</v>
      </c>
      <c r="AJ1315" s="26">
        <f>IF((AI1315-AH1315) &gt; 1,0,IF((AI1315-AH1315)&lt;0,AH1315-AI1315,AI1315-AH1315))</f>
        <v>0</v>
      </c>
      <c r="AK1315" s="26">
        <v>0.01</v>
      </c>
      <c r="AL1315" s="26">
        <f>AJ1315*(AK1315/100)</f>
        <v>0</v>
      </c>
    </row>
    <row r="1316" spans="1:39" x14ac:dyDescent="0.35">
      <c r="A1316" s="23"/>
      <c r="B1316" s="24"/>
      <c r="C1316" s="23"/>
      <c r="D1316" s="23"/>
      <c r="E1316" s="23"/>
      <c r="F1316" s="23"/>
      <c r="G1316" s="24"/>
      <c r="H1316" s="23"/>
      <c r="I1316" s="23"/>
      <c r="J1316" s="23"/>
      <c r="K1316" s="23"/>
      <c r="L1316" s="23"/>
      <c r="M1316" s="23"/>
      <c r="N1316" s="25"/>
      <c r="O1316" s="26"/>
      <c r="P1316" s="26"/>
      <c r="Q1316" s="23"/>
      <c r="R1316" s="23"/>
      <c r="S1316" s="27"/>
      <c r="T1316" s="23"/>
      <c r="U1316" s="23"/>
      <c r="V1316" s="24"/>
      <c r="W1316" s="23"/>
      <c r="X1316" s="23"/>
      <c r="Y1316" s="23"/>
      <c r="Z1316" s="23"/>
      <c r="AA1316" s="28"/>
      <c r="AB1316" s="26"/>
      <c r="AC1316" s="26"/>
      <c r="AD1316" s="28"/>
      <c r="AE1316" s="28"/>
      <c r="AF1316" s="26"/>
      <c r="AG1316" s="26" t="s">
        <v>50</v>
      </c>
      <c r="AH1316" s="26">
        <f>SUM(AH1314:AH1315)</f>
        <v>766800</v>
      </c>
      <c r="AI1316" s="26"/>
      <c r="AJ1316" s="26">
        <f>SUM(AJ1314:AJ1315)</f>
        <v>457200</v>
      </c>
      <c r="AK1316" s="26"/>
      <c r="AL1316" s="26">
        <f>SUM(AL1314:AL1315)</f>
        <v>45.72</v>
      </c>
    </row>
    <row r="1317" spans="1:39" x14ac:dyDescent="0.35">
      <c r="A1317" s="23" t="s">
        <v>4574</v>
      </c>
      <c r="B1317" s="24"/>
      <c r="C1317" s="23" t="s">
        <v>4575</v>
      </c>
      <c r="D1317" s="23" t="s">
        <v>4576</v>
      </c>
      <c r="E1317" s="23">
        <v>691</v>
      </c>
      <c r="F1317" s="23" t="s">
        <v>4577</v>
      </c>
      <c r="G1317" s="24" t="s">
        <v>4578</v>
      </c>
      <c r="H1317" s="23" t="s">
        <v>103</v>
      </c>
      <c r="I1317" s="23" t="s">
        <v>4579</v>
      </c>
      <c r="J1317" s="23">
        <v>3</v>
      </c>
      <c r="K1317" s="23">
        <v>1</v>
      </c>
      <c r="L1317" s="23">
        <v>29</v>
      </c>
      <c r="M1317" s="23" t="s">
        <v>44</v>
      </c>
      <c r="N1317" s="25">
        <f t="shared" ref="N1317:N1322" si="103">((J1317*400)+(K1317*100))+L1317</f>
        <v>1329</v>
      </c>
      <c r="O1317" s="26">
        <v>230</v>
      </c>
      <c r="P1317" s="26">
        <f t="shared" ref="P1317:P1322" si="104">N1317*O1317</f>
        <v>305670</v>
      </c>
      <c r="Q1317" s="23">
        <v>1</v>
      </c>
      <c r="R1317" s="23" t="s">
        <v>4580</v>
      </c>
      <c r="S1317" s="27"/>
      <c r="T1317" s="23" t="s">
        <v>4581</v>
      </c>
      <c r="U1317" s="23" t="s">
        <v>4582</v>
      </c>
      <c r="V1317" s="24" t="s">
        <v>4583</v>
      </c>
      <c r="W1317" s="23" t="s">
        <v>47</v>
      </c>
      <c r="X1317" s="23" t="s">
        <v>253</v>
      </c>
      <c r="Y1317" s="23" t="s">
        <v>49</v>
      </c>
      <c r="Z1317" s="23">
        <v>450</v>
      </c>
      <c r="AA1317" s="28">
        <v>100</v>
      </c>
      <c r="AB1317" s="26">
        <v>6550</v>
      </c>
      <c r="AC1317" s="26">
        <f t="shared" ref="AC1317:AC1322" si="105">Z1317*AB1317</f>
        <v>2947500</v>
      </c>
      <c r="AD1317" s="28">
        <v>32</v>
      </c>
      <c r="AE1317" s="28">
        <v>93</v>
      </c>
      <c r="AF1317" s="26">
        <f t="shared" ref="AF1317:AF1322" si="106">(AC1317*(100-AE1317))/100</f>
        <v>206325</v>
      </c>
      <c r="AG1317" s="26">
        <f t="shared" ref="AG1317:AG1322" si="107">P1317+AF1317</f>
        <v>511995</v>
      </c>
      <c r="AH1317" s="26">
        <f t="shared" ref="AH1317:AH1322" si="108">(AG1317*AA1317)/100</f>
        <v>511995</v>
      </c>
      <c r="AI1317" s="26">
        <f t="shared" ref="AI1317:AI1322" si="109">IF(AF1317&lt;=10000000,AF1317,10000000)</f>
        <v>206325</v>
      </c>
      <c r="AJ1317" s="26">
        <f t="shared" ref="AJ1317:AJ1322" si="110">IF((AI1317-AH1317) &gt; 1,0,IF((AI1317-AH1317)&lt;0,AH1317-AI1317,AI1317-AH1317))</f>
        <v>305670</v>
      </c>
      <c r="AK1317" s="26">
        <v>0.02</v>
      </c>
      <c r="AL1317" s="26">
        <f t="shared" ref="AL1317:AL1322" si="111">ROUND(AJ1317*(AK1317/100),2)</f>
        <v>61.13</v>
      </c>
      <c r="AM1317" s="3" t="s">
        <v>404</v>
      </c>
    </row>
    <row r="1318" spans="1:39" x14ac:dyDescent="0.35">
      <c r="A1318" s="23"/>
      <c r="B1318" s="24"/>
      <c r="C1318" s="23"/>
      <c r="D1318" s="23"/>
      <c r="E1318" s="23"/>
      <c r="F1318" s="23"/>
      <c r="G1318" s="24"/>
      <c r="H1318" s="23"/>
      <c r="I1318" s="23"/>
      <c r="J1318" s="23">
        <v>0</v>
      </c>
      <c r="K1318" s="23">
        <v>0</v>
      </c>
      <c r="L1318" s="23">
        <v>13.5</v>
      </c>
      <c r="M1318" s="23" t="s">
        <v>44</v>
      </c>
      <c r="N1318" s="25">
        <f t="shared" si="103"/>
        <v>13.5</v>
      </c>
      <c r="O1318" s="26">
        <v>230</v>
      </c>
      <c r="P1318" s="26">
        <f t="shared" si="104"/>
        <v>3105</v>
      </c>
      <c r="Q1318" s="23">
        <v>1</v>
      </c>
      <c r="R1318" s="23" t="s">
        <v>4580</v>
      </c>
      <c r="S1318" s="27"/>
      <c r="T1318" s="23" t="s">
        <v>4581</v>
      </c>
      <c r="U1318" s="23" t="s">
        <v>4582</v>
      </c>
      <c r="V1318" s="24" t="s">
        <v>4584</v>
      </c>
      <c r="W1318" s="23" t="s">
        <v>47</v>
      </c>
      <c r="X1318" s="23" t="s">
        <v>48</v>
      </c>
      <c r="Y1318" s="23" t="s">
        <v>49</v>
      </c>
      <c r="Z1318" s="23">
        <v>54</v>
      </c>
      <c r="AA1318" s="28">
        <v>100</v>
      </c>
      <c r="AB1318" s="26">
        <v>6550</v>
      </c>
      <c r="AC1318" s="26">
        <f t="shared" si="105"/>
        <v>353700</v>
      </c>
      <c r="AD1318" s="28">
        <v>12</v>
      </c>
      <c r="AE1318" s="28">
        <v>14</v>
      </c>
      <c r="AF1318" s="26">
        <f t="shared" si="106"/>
        <v>304182</v>
      </c>
      <c r="AG1318" s="26">
        <f t="shared" si="107"/>
        <v>307287</v>
      </c>
      <c r="AH1318" s="26">
        <f t="shared" si="108"/>
        <v>307287</v>
      </c>
      <c r="AI1318" s="26">
        <f t="shared" si="109"/>
        <v>304182</v>
      </c>
      <c r="AJ1318" s="26">
        <f t="shared" si="110"/>
        <v>3105</v>
      </c>
      <c r="AK1318" s="26">
        <v>0.02</v>
      </c>
      <c r="AL1318" s="26">
        <f t="shared" si="111"/>
        <v>0.62</v>
      </c>
    </row>
    <row r="1319" spans="1:39" x14ac:dyDescent="0.35">
      <c r="A1319" s="23"/>
      <c r="B1319" s="24"/>
      <c r="C1319" s="23"/>
      <c r="D1319" s="23"/>
      <c r="E1319" s="23"/>
      <c r="F1319" s="23"/>
      <c r="G1319" s="24"/>
      <c r="H1319" s="23"/>
      <c r="I1319" s="23"/>
      <c r="J1319" s="23">
        <v>0</v>
      </c>
      <c r="K1319" s="23">
        <v>0</v>
      </c>
      <c r="L1319" s="23">
        <v>27</v>
      </c>
      <c r="M1319" s="23" t="s">
        <v>44</v>
      </c>
      <c r="N1319" s="25">
        <f t="shared" si="103"/>
        <v>27</v>
      </c>
      <c r="O1319" s="26">
        <v>230</v>
      </c>
      <c r="P1319" s="26">
        <f t="shared" si="104"/>
        <v>6210</v>
      </c>
      <c r="Q1319" s="23">
        <v>1</v>
      </c>
      <c r="R1319" s="23" t="s">
        <v>4574</v>
      </c>
      <c r="S1319" s="27"/>
      <c r="T1319" s="23" t="s">
        <v>4575</v>
      </c>
      <c r="U1319" s="23" t="s">
        <v>4582</v>
      </c>
      <c r="V1319" s="24" t="s">
        <v>4585</v>
      </c>
      <c r="W1319" s="23" t="s">
        <v>47</v>
      </c>
      <c r="X1319" s="23" t="s">
        <v>206</v>
      </c>
      <c r="Y1319" s="23" t="s">
        <v>49</v>
      </c>
      <c r="Z1319" s="23">
        <v>108</v>
      </c>
      <c r="AA1319" s="28">
        <v>100</v>
      </c>
      <c r="AB1319" s="26">
        <v>6550</v>
      </c>
      <c r="AC1319" s="26">
        <f t="shared" si="105"/>
        <v>707400</v>
      </c>
      <c r="AD1319" s="28">
        <v>32</v>
      </c>
      <c r="AE1319" s="28">
        <v>85</v>
      </c>
      <c r="AF1319" s="26">
        <f t="shared" si="106"/>
        <v>106110</v>
      </c>
      <c r="AG1319" s="26">
        <f t="shared" si="107"/>
        <v>112320</v>
      </c>
      <c r="AH1319" s="26">
        <f t="shared" si="108"/>
        <v>112320</v>
      </c>
      <c r="AI1319" s="26">
        <f t="shared" si="109"/>
        <v>106110</v>
      </c>
      <c r="AJ1319" s="26">
        <f t="shared" si="110"/>
        <v>6210</v>
      </c>
      <c r="AK1319" s="26">
        <v>0.02</v>
      </c>
      <c r="AL1319" s="26">
        <f t="shared" si="111"/>
        <v>1.24</v>
      </c>
    </row>
    <row r="1320" spans="1:39" x14ac:dyDescent="0.35">
      <c r="A1320" s="23"/>
      <c r="B1320" s="24"/>
      <c r="C1320" s="23"/>
      <c r="D1320" s="23"/>
      <c r="E1320" s="23"/>
      <c r="F1320" s="23"/>
      <c r="G1320" s="24"/>
      <c r="H1320" s="23"/>
      <c r="I1320" s="23"/>
      <c r="J1320" s="23">
        <v>0</v>
      </c>
      <c r="K1320" s="23">
        <v>0</v>
      </c>
      <c r="L1320" s="23">
        <v>33.75</v>
      </c>
      <c r="M1320" s="23" t="s">
        <v>44</v>
      </c>
      <c r="N1320" s="25">
        <f t="shared" si="103"/>
        <v>33.75</v>
      </c>
      <c r="O1320" s="26">
        <v>230</v>
      </c>
      <c r="P1320" s="26">
        <f t="shared" si="104"/>
        <v>7762.5</v>
      </c>
      <c r="Q1320" s="23">
        <v>1</v>
      </c>
      <c r="R1320" s="23" t="s">
        <v>4586</v>
      </c>
      <c r="S1320" s="27"/>
      <c r="T1320" s="23" t="s">
        <v>4587</v>
      </c>
      <c r="U1320" s="23" t="s">
        <v>4588</v>
      </c>
      <c r="V1320" s="24" t="s">
        <v>4589</v>
      </c>
      <c r="W1320" s="23" t="s">
        <v>47</v>
      </c>
      <c r="X1320" s="23" t="s">
        <v>48</v>
      </c>
      <c r="Y1320" s="23" t="s">
        <v>49</v>
      </c>
      <c r="Z1320" s="23">
        <v>216</v>
      </c>
      <c r="AA1320" s="28">
        <v>100</v>
      </c>
      <c r="AB1320" s="26">
        <v>6550</v>
      </c>
      <c r="AC1320" s="26">
        <f t="shared" si="105"/>
        <v>1414800</v>
      </c>
      <c r="AD1320" s="28">
        <v>42</v>
      </c>
      <c r="AE1320" s="28">
        <v>74</v>
      </c>
      <c r="AF1320" s="26">
        <f t="shared" si="106"/>
        <v>367848</v>
      </c>
      <c r="AG1320" s="26">
        <f t="shared" si="107"/>
        <v>375610.5</v>
      </c>
      <c r="AH1320" s="26">
        <f t="shared" si="108"/>
        <v>375610.5</v>
      </c>
      <c r="AI1320" s="26">
        <f t="shared" si="109"/>
        <v>367848</v>
      </c>
      <c r="AJ1320" s="26">
        <f t="shared" si="110"/>
        <v>7762.5</v>
      </c>
      <c r="AK1320" s="26">
        <v>0.02</v>
      </c>
      <c r="AL1320" s="26">
        <f t="shared" si="111"/>
        <v>1.55</v>
      </c>
      <c r="AM1320" s="3" t="s">
        <v>404</v>
      </c>
    </row>
    <row r="1321" spans="1:39" x14ac:dyDescent="0.35">
      <c r="A1321" s="23"/>
      <c r="B1321" s="24"/>
      <c r="C1321" s="23"/>
      <c r="D1321" s="23"/>
      <c r="E1321" s="23"/>
      <c r="F1321" s="23"/>
      <c r="G1321" s="24"/>
      <c r="H1321" s="23"/>
      <c r="I1321" s="23"/>
      <c r="J1321" s="23">
        <v>0</v>
      </c>
      <c r="K1321" s="23">
        <v>0</v>
      </c>
      <c r="L1321" s="23">
        <v>20.25</v>
      </c>
      <c r="M1321" s="23" t="s">
        <v>44</v>
      </c>
      <c r="N1321" s="25">
        <f t="shared" si="103"/>
        <v>20.25</v>
      </c>
      <c r="O1321" s="26">
        <v>230</v>
      </c>
      <c r="P1321" s="26">
        <f t="shared" si="104"/>
        <v>4657.5</v>
      </c>
      <c r="Q1321" s="23">
        <v>1</v>
      </c>
      <c r="R1321" s="23" t="s">
        <v>4590</v>
      </c>
      <c r="S1321" s="27"/>
      <c r="T1321" s="23" t="s">
        <v>4591</v>
      </c>
      <c r="U1321" s="23" t="s">
        <v>4592</v>
      </c>
      <c r="V1321" s="24" t="s">
        <v>4593</v>
      </c>
      <c r="W1321" s="23" t="s">
        <v>47</v>
      </c>
      <c r="X1321" s="23" t="s">
        <v>48</v>
      </c>
      <c r="Y1321" s="23" t="s">
        <v>49</v>
      </c>
      <c r="Z1321" s="23">
        <v>81</v>
      </c>
      <c r="AA1321" s="28">
        <v>100</v>
      </c>
      <c r="AB1321" s="26">
        <v>6550</v>
      </c>
      <c r="AC1321" s="26">
        <f t="shared" si="105"/>
        <v>530550</v>
      </c>
      <c r="AD1321" s="28">
        <v>32</v>
      </c>
      <c r="AE1321" s="28">
        <v>54</v>
      </c>
      <c r="AF1321" s="26">
        <f t="shared" si="106"/>
        <v>244053</v>
      </c>
      <c r="AG1321" s="26">
        <f t="shared" si="107"/>
        <v>248710.5</v>
      </c>
      <c r="AH1321" s="26">
        <f t="shared" si="108"/>
        <v>248710.5</v>
      </c>
      <c r="AI1321" s="26">
        <f t="shared" si="109"/>
        <v>244053</v>
      </c>
      <c r="AJ1321" s="26">
        <f t="shared" si="110"/>
        <v>4657.5</v>
      </c>
      <c r="AK1321" s="26">
        <v>0.02</v>
      </c>
      <c r="AL1321" s="26">
        <f t="shared" si="111"/>
        <v>0.93</v>
      </c>
    </row>
    <row r="1322" spans="1:39" x14ac:dyDescent="0.35">
      <c r="A1322" s="23"/>
      <c r="B1322" s="24"/>
      <c r="C1322" s="23"/>
      <c r="D1322" s="23"/>
      <c r="E1322" s="23"/>
      <c r="F1322" s="23"/>
      <c r="G1322" s="24"/>
      <c r="H1322" s="23"/>
      <c r="I1322" s="23"/>
      <c r="J1322" s="23">
        <v>0</v>
      </c>
      <c r="K1322" s="23">
        <v>0</v>
      </c>
      <c r="L1322" s="23">
        <v>13.5</v>
      </c>
      <c r="M1322" s="23" t="s">
        <v>44</v>
      </c>
      <c r="N1322" s="25">
        <f t="shared" si="103"/>
        <v>13.5</v>
      </c>
      <c r="O1322" s="26">
        <v>230</v>
      </c>
      <c r="P1322" s="26">
        <f t="shared" si="104"/>
        <v>3105</v>
      </c>
      <c r="Q1322" s="23">
        <v>1</v>
      </c>
      <c r="R1322" s="23" t="s">
        <v>4594</v>
      </c>
      <c r="S1322" s="27"/>
      <c r="T1322" s="23" t="s">
        <v>4595</v>
      </c>
      <c r="U1322" s="23" t="s">
        <v>4596</v>
      </c>
      <c r="V1322" s="24" t="s">
        <v>4597</v>
      </c>
      <c r="W1322" s="23" t="s">
        <v>47</v>
      </c>
      <c r="X1322" s="23" t="s">
        <v>48</v>
      </c>
      <c r="Y1322" s="23" t="s">
        <v>49</v>
      </c>
      <c r="Z1322" s="23">
        <v>54</v>
      </c>
      <c r="AA1322" s="28">
        <v>100</v>
      </c>
      <c r="AB1322" s="26">
        <v>6550</v>
      </c>
      <c r="AC1322" s="26">
        <f t="shared" si="105"/>
        <v>353700</v>
      </c>
      <c r="AD1322" s="28">
        <v>7</v>
      </c>
      <c r="AE1322" s="28">
        <v>7</v>
      </c>
      <c r="AF1322" s="26">
        <f t="shared" si="106"/>
        <v>328941</v>
      </c>
      <c r="AG1322" s="26">
        <f t="shared" si="107"/>
        <v>332046</v>
      </c>
      <c r="AH1322" s="26">
        <f t="shared" si="108"/>
        <v>332046</v>
      </c>
      <c r="AI1322" s="26">
        <f t="shared" si="109"/>
        <v>328941</v>
      </c>
      <c r="AJ1322" s="26">
        <f t="shared" si="110"/>
        <v>3105</v>
      </c>
      <c r="AK1322" s="26">
        <v>0.02</v>
      </c>
      <c r="AL1322" s="26">
        <f t="shared" si="111"/>
        <v>0.62</v>
      </c>
    </row>
    <row r="1323" spans="1:39" x14ac:dyDescent="0.35">
      <c r="A1323" s="23"/>
      <c r="B1323" s="24"/>
      <c r="C1323" s="23"/>
      <c r="D1323" s="23"/>
      <c r="E1323" s="23"/>
      <c r="F1323" s="23"/>
      <c r="G1323" s="24"/>
      <c r="H1323" s="23"/>
      <c r="I1323" s="23"/>
      <c r="J1323" s="23"/>
      <c r="K1323" s="23"/>
      <c r="L1323" s="23"/>
      <c r="M1323" s="23"/>
      <c r="N1323" s="25"/>
      <c r="O1323" s="26"/>
      <c r="P1323" s="26"/>
      <c r="Q1323" s="23"/>
      <c r="R1323" s="23"/>
      <c r="S1323" s="27"/>
      <c r="T1323" s="23"/>
      <c r="U1323" s="23"/>
      <c r="V1323" s="24"/>
      <c r="W1323" s="23"/>
      <c r="X1323" s="23"/>
      <c r="Y1323" s="23"/>
      <c r="Z1323" s="23"/>
      <c r="AA1323" s="28"/>
      <c r="AB1323" s="26"/>
      <c r="AC1323" s="26"/>
      <c r="AD1323" s="28"/>
      <c r="AE1323" s="28"/>
      <c r="AF1323" s="26"/>
      <c r="AG1323" s="26" t="s">
        <v>50</v>
      </c>
      <c r="AH1323" s="26">
        <f>SUM(AH1317:AH1322)</f>
        <v>1887969</v>
      </c>
      <c r="AI1323" s="26"/>
      <c r="AJ1323" s="26">
        <f>SUM(AJ1317:AJ1322)</f>
        <v>330510</v>
      </c>
      <c r="AK1323" s="26"/>
      <c r="AL1323" s="26">
        <f>SUM(AL1317:AL1322)</f>
        <v>66.090000000000018</v>
      </c>
    </row>
    <row r="1324" spans="1:39" x14ac:dyDescent="0.35">
      <c r="A1324" s="23" t="s">
        <v>4598</v>
      </c>
      <c r="B1324" s="24"/>
      <c r="C1324" s="23" t="s">
        <v>4599</v>
      </c>
      <c r="D1324" s="23" t="s">
        <v>4450</v>
      </c>
      <c r="E1324" s="23">
        <v>692</v>
      </c>
      <c r="F1324" s="23" t="s">
        <v>4600</v>
      </c>
      <c r="G1324" s="24" t="s">
        <v>4601</v>
      </c>
      <c r="H1324" s="23" t="s">
        <v>103</v>
      </c>
      <c r="I1324" s="23" t="s">
        <v>4602</v>
      </c>
      <c r="J1324" s="23">
        <v>0</v>
      </c>
      <c r="K1324" s="23">
        <v>2</v>
      </c>
      <c r="L1324" s="23">
        <v>3.25</v>
      </c>
      <c r="M1324" s="23" t="s">
        <v>44</v>
      </c>
      <c r="N1324" s="25">
        <f>((J1324*400)+(K1324*100))+L1324</f>
        <v>203.25</v>
      </c>
      <c r="O1324" s="26">
        <v>2000</v>
      </c>
      <c r="P1324" s="26">
        <f>N1324*O1324</f>
        <v>406500</v>
      </c>
      <c r="Q1324" s="23">
        <v>1</v>
      </c>
      <c r="R1324" s="23" t="s">
        <v>4448</v>
      </c>
      <c r="S1324" s="27"/>
      <c r="T1324" s="23" t="s">
        <v>4449</v>
      </c>
      <c r="U1324" s="23" t="s">
        <v>4603</v>
      </c>
      <c r="V1324" s="24" t="s">
        <v>544</v>
      </c>
      <c r="W1324" s="23" t="s">
        <v>47</v>
      </c>
      <c r="X1324" s="23" t="s">
        <v>253</v>
      </c>
      <c r="Y1324" s="23" t="s">
        <v>49</v>
      </c>
      <c r="Z1324" s="23">
        <v>156.75</v>
      </c>
      <c r="AA1324" s="28">
        <v>100</v>
      </c>
      <c r="AB1324" s="26">
        <v>6550</v>
      </c>
      <c r="AC1324" s="26">
        <f>Z1324*AB1324</f>
        <v>1026712.5</v>
      </c>
      <c r="AD1324" s="28">
        <v>42</v>
      </c>
      <c r="AE1324" s="28">
        <v>93</v>
      </c>
      <c r="AF1324" s="26">
        <f>(AC1324*(100-AE1324))/100</f>
        <v>71869.875</v>
      </c>
      <c r="AG1324" s="26">
        <f>P1324+AF1324</f>
        <v>478369.875</v>
      </c>
      <c r="AH1324" s="26">
        <f>(AG1324*AA1324)/100</f>
        <v>478369.875</v>
      </c>
      <c r="AI1324" s="26">
        <f>IF(AF1324&lt;=10000000,AF1324,10000000)</f>
        <v>71869.875</v>
      </c>
      <c r="AJ1324" s="26">
        <f>IF((AI1324-AH1324) &gt; 1,0,IF((AI1324-AH1324)&lt;0,AH1324-AI1324,AI1324-AH1324))</f>
        <v>406500</v>
      </c>
      <c r="AK1324" s="26">
        <v>0.02</v>
      </c>
      <c r="AL1324" s="26">
        <f>ROUND(AJ1324*(AK1324/100),2)</f>
        <v>81.3</v>
      </c>
      <c r="AM1324" s="3" t="s">
        <v>404</v>
      </c>
    </row>
    <row r="1325" spans="1:39" x14ac:dyDescent="0.35">
      <c r="A1325" s="23"/>
      <c r="B1325" s="24"/>
      <c r="C1325" s="23"/>
      <c r="D1325" s="23"/>
      <c r="E1325" s="23"/>
      <c r="F1325" s="23"/>
      <c r="G1325" s="24"/>
      <c r="H1325" s="23"/>
      <c r="I1325" s="23"/>
      <c r="J1325" s="23">
        <v>0</v>
      </c>
      <c r="K1325" s="23">
        <v>0</v>
      </c>
      <c r="L1325" s="23">
        <v>15.75</v>
      </c>
      <c r="M1325" s="23" t="s">
        <v>44</v>
      </c>
      <c r="N1325" s="25">
        <f>((J1325*400)+(K1325*100))+L1325</f>
        <v>15.75</v>
      </c>
      <c r="O1325" s="26">
        <v>2000</v>
      </c>
      <c r="P1325" s="26">
        <f>N1325*O1325</f>
        <v>31500</v>
      </c>
      <c r="Q1325" s="23">
        <v>1</v>
      </c>
      <c r="R1325" s="23" t="s">
        <v>4604</v>
      </c>
      <c r="S1325" s="27"/>
      <c r="T1325" s="23" t="s">
        <v>4605</v>
      </c>
      <c r="U1325" s="23" t="s">
        <v>4606</v>
      </c>
      <c r="V1325" s="24" t="s">
        <v>4607</v>
      </c>
      <c r="W1325" s="23" t="s">
        <v>47</v>
      </c>
      <c r="X1325" s="23" t="s">
        <v>48</v>
      </c>
      <c r="Y1325" s="23" t="s">
        <v>49</v>
      </c>
      <c r="Z1325" s="23">
        <v>63</v>
      </c>
      <c r="AA1325" s="28">
        <v>100</v>
      </c>
      <c r="AB1325" s="26">
        <v>6550</v>
      </c>
      <c r="AC1325" s="26">
        <f>Z1325*AB1325</f>
        <v>412650</v>
      </c>
      <c r="AD1325" s="28">
        <v>12</v>
      </c>
      <c r="AE1325" s="28">
        <v>14</v>
      </c>
      <c r="AF1325" s="26">
        <f>(AC1325*(100-AE1325))/100</f>
        <v>354879</v>
      </c>
      <c r="AG1325" s="26">
        <f>P1325+AF1325</f>
        <v>386379</v>
      </c>
      <c r="AH1325" s="26">
        <f>(AG1325*AA1325)/100</f>
        <v>386379</v>
      </c>
      <c r="AI1325" s="26">
        <f>IF(AF1325&lt;=10000000,AF1325,10000000)</f>
        <v>354879</v>
      </c>
      <c r="AJ1325" s="26">
        <f>IF((AI1325-AH1325) &gt; 1,0,IF((AI1325-AH1325)&lt;0,AH1325-AI1325,AI1325-AH1325))</f>
        <v>31500</v>
      </c>
      <c r="AK1325" s="26">
        <v>0.02</v>
      </c>
      <c r="AL1325" s="26">
        <f>ROUND(AJ1325*(AK1325/100),2)</f>
        <v>6.3</v>
      </c>
    </row>
    <row r="1326" spans="1:39" x14ac:dyDescent="0.35">
      <c r="A1326" s="23"/>
      <c r="B1326" s="24"/>
      <c r="C1326" s="23"/>
      <c r="D1326" s="23"/>
      <c r="E1326" s="23">
        <v>693</v>
      </c>
      <c r="F1326" s="23" t="s">
        <v>4608</v>
      </c>
      <c r="G1326" s="24" t="s">
        <v>4609</v>
      </c>
      <c r="H1326" s="23" t="s">
        <v>103</v>
      </c>
      <c r="I1326" s="23" t="s">
        <v>4610</v>
      </c>
      <c r="J1326" s="23">
        <v>0</v>
      </c>
      <c r="K1326" s="23">
        <v>2</v>
      </c>
      <c r="L1326" s="23">
        <v>92</v>
      </c>
      <c r="M1326" s="23" t="s">
        <v>58</v>
      </c>
      <c r="N1326" s="25">
        <f>((J1326*400)+(K1326*100))+L1326</f>
        <v>292</v>
      </c>
      <c r="O1326" s="26">
        <v>180</v>
      </c>
      <c r="P1326" s="26">
        <f>N1326*O1326</f>
        <v>52560</v>
      </c>
      <c r="Q1326" s="23"/>
      <c r="R1326" s="23"/>
      <c r="S1326" s="27"/>
      <c r="T1326" s="23"/>
      <c r="U1326" s="23"/>
      <c r="V1326" s="24"/>
      <c r="W1326" s="23"/>
      <c r="X1326" s="23"/>
      <c r="Y1326" s="23"/>
      <c r="Z1326" s="23"/>
      <c r="AA1326" s="28"/>
      <c r="AB1326" s="26"/>
      <c r="AC1326" s="26"/>
      <c r="AD1326" s="28"/>
      <c r="AE1326" s="28"/>
      <c r="AF1326" s="26"/>
      <c r="AG1326" s="26">
        <f>AF1326+P1326</f>
        <v>52560</v>
      </c>
      <c r="AH1326" s="26">
        <f>AG1326</f>
        <v>52560</v>
      </c>
      <c r="AI1326" s="26">
        <v>0</v>
      </c>
      <c r="AJ1326" s="26">
        <f>IF((AI1326-AH1326) &gt; 1,0,IF((AI1326-AH1326)&lt;0,AH1326-AI1326,AI1326-AH1326))</f>
        <v>52560</v>
      </c>
      <c r="AK1326" s="26">
        <v>0.01</v>
      </c>
      <c r="AL1326" s="26">
        <f>AJ1326*(AK1326/100)</f>
        <v>5.2560000000000002</v>
      </c>
    </row>
    <row r="1327" spans="1:39" x14ac:dyDescent="0.35">
      <c r="A1327" s="23"/>
      <c r="B1327" s="24"/>
      <c r="C1327" s="23"/>
      <c r="D1327" s="23"/>
      <c r="E1327" s="23"/>
      <c r="F1327" s="23"/>
      <c r="G1327" s="24"/>
      <c r="H1327" s="23"/>
      <c r="I1327" s="23"/>
      <c r="J1327" s="23"/>
      <c r="K1327" s="23"/>
      <c r="L1327" s="23"/>
      <c r="M1327" s="23"/>
      <c r="N1327" s="25"/>
      <c r="O1327" s="26"/>
      <c r="P1327" s="26"/>
      <c r="Q1327" s="23"/>
      <c r="R1327" s="23"/>
      <c r="S1327" s="27"/>
      <c r="T1327" s="23"/>
      <c r="U1327" s="23"/>
      <c r="V1327" s="24"/>
      <c r="W1327" s="23"/>
      <c r="X1327" s="23"/>
      <c r="Y1327" s="23"/>
      <c r="Z1327" s="23"/>
      <c r="AA1327" s="28"/>
      <c r="AB1327" s="26"/>
      <c r="AC1327" s="26"/>
      <c r="AD1327" s="28"/>
      <c r="AE1327" s="28"/>
      <c r="AF1327" s="26"/>
      <c r="AG1327" s="26" t="s">
        <v>50</v>
      </c>
      <c r="AH1327" s="26">
        <f>SUM(AH1324:AH1326)</f>
        <v>917308.875</v>
      </c>
      <c r="AI1327" s="26"/>
      <c r="AJ1327" s="26">
        <f>SUM(AJ1324:AJ1326)</f>
        <v>490560</v>
      </c>
      <c r="AK1327" s="26"/>
      <c r="AL1327" s="26">
        <f>SUM(AL1324:AL1326)</f>
        <v>92.855999999999995</v>
      </c>
    </row>
    <row r="1328" spans="1:39" x14ac:dyDescent="0.35">
      <c r="A1328" s="23" t="s">
        <v>4611</v>
      </c>
      <c r="B1328" s="24"/>
      <c r="C1328" s="23" t="s">
        <v>4612</v>
      </c>
      <c r="D1328" s="23" t="s">
        <v>4613</v>
      </c>
      <c r="E1328" s="23">
        <v>694</v>
      </c>
      <c r="F1328" s="23" t="s">
        <v>4614</v>
      </c>
      <c r="G1328" s="24" t="s">
        <v>4615</v>
      </c>
      <c r="H1328" s="23" t="s">
        <v>103</v>
      </c>
      <c r="I1328" s="23" t="s">
        <v>4616</v>
      </c>
      <c r="J1328" s="23">
        <v>2</v>
      </c>
      <c r="K1328" s="23">
        <v>0</v>
      </c>
      <c r="L1328" s="23">
        <v>40</v>
      </c>
      <c r="M1328" s="23" t="s">
        <v>58</v>
      </c>
      <c r="N1328" s="25">
        <f>((J1328*400)+(K1328*100))+L1328</f>
        <v>840</v>
      </c>
      <c r="O1328" s="26">
        <v>180</v>
      </c>
      <c r="P1328" s="26">
        <f>N1328*O1328</f>
        <v>151200</v>
      </c>
      <c r="Q1328" s="23"/>
      <c r="R1328" s="23"/>
      <c r="S1328" s="27"/>
      <c r="T1328" s="23"/>
      <c r="U1328" s="23"/>
      <c r="V1328" s="24"/>
      <c r="W1328" s="23"/>
      <c r="X1328" s="23"/>
      <c r="Y1328" s="23"/>
      <c r="Z1328" s="23"/>
      <c r="AA1328" s="28"/>
      <c r="AB1328" s="26"/>
      <c r="AC1328" s="26"/>
      <c r="AD1328" s="28"/>
      <c r="AE1328" s="28"/>
      <c r="AF1328" s="26"/>
      <c r="AG1328" s="26">
        <f>AF1328+P1328</f>
        <v>151200</v>
      </c>
      <c r="AH1328" s="26">
        <f>AG1328</f>
        <v>151200</v>
      </c>
      <c r="AI1328" s="26">
        <v>0</v>
      </c>
      <c r="AJ1328" s="26">
        <f>IF((AI1328-AH1328) &gt; 1,0,IF((AI1328-AH1328)&lt;0,AH1328-AI1328,AI1328-AH1328))</f>
        <v>151200</v>
      </c>
      <c r="AK1328" s="26">
        <v>0.01</v>
      </c>
      <c r="AL1328" s="26">
        <f>AJ1328*(AK1328/100)</f>
        <v>15.120000000000001</v>
      </c>
    </row>
    <row r="1329" spans="1:39" x14ac:dyDescent="0.35">
      <c r="A1329" s="23"/>
      <c r="B1329" s="24"/>
      <c r="C1329" s="23"/>
      <c r="D1329" s="23"/>
      <c r="E1329" s="23">
        <v>695</v>
      </c>
      <c r="F1329" s="23" t="s">
        <v>4617</v>
      </c>
      <c r="G1329" s="24" t="s">
        <v>4618</v>
      </c>
      <c r="H1329" s="23" t="s">
        <v>103</v>
      </c>
      <c r="I1329" s="23" t="s">
        <v>4619</v>
      </c>
      <c r="J1329" s="23">
        <v>0</v>
      </c>
      <c r="K1329" s="23">
        <v>1</v>
      </c>
      <c r="L1329" s="23">
        <v>35</v>
      </c>
      <c r="M1329" s="23" t="s">
        <v>58</v>
      </c>
      <c r="N1329" s="25">
        <f>((J1329*400)+(K1329*100))+L1329</f>
        <v>135</v>
      </c>
      <c r="O1329" s="26">
        <v>2000</v>
      </c>
      <c r="P1329" s="26">
        <f>N1329*O1329</f>
        <v>270000</v>
      </c>
      <c r="Q1329" s="23"/>
      <c r="R1329" s="23"/>
      <c r="S1329" s="27"/>
      <c r="T1329" s="23"/>
      <c r="U1329" s="23"/>
      <c r="V1329" s="24"/>
      <c r="W1329" s="23"/>
      <c r="X1329" s="23"/>
      <c r="Y1329" s="23"/>
      <c r="Z1329" s="23"/>
      <c r="AA1329" s="28"/>
      <c r="AB1329" s="26"/>
      <c r="AC1329" s="26"/>
      <c r="AD1329" s="28"/>
      <c r="AE1329" s="28"/>
      <c r="AF1329" s="26"/>
      <c r="AG1329" s="26">
        <f>AF1329+P1329</f>
        <v>270000</v>
      </c>
      <c r="AH1329" s="26">
        <f>AG1329</f>
        <v>270000</v>
      </c>
      <c r="AI1329" s="26">
        <v>0</v>
      </c>
      <c r="AJ1329" s="26">
        <f>IF((AI1329-AH1329) &gt; 1,0,IF((AI1329-AH1329)&lt;0,AH1329-AI1329,AI1329-AH1329))</f>
        <v>270000</v>
      </c>
      <c r="AK1329" s="26">
        <v>0.01</v>
      </c>
      <c r="AL1329" s="26">
        <f>AJ1329*(AK1329/100)</f>
        <v>27</v>
      </c>
    </row>
    <row r="1330" spans="1:39" x14ac:dyDescent="0.35">
      <c r="A1330" s="23"/>
      <c r="B1330" s="24"/>
      <c r="C1330" s="23"/>
      <c r="D1330" s="23"/>
      <c r="E1330" s="23"/>
      <c r="F1330" s="23"/>
      <c r="G1330" s="24"/>
      <c r="H1330" s="23"/>
      <c r="I1330" s="23"/>
      <c r="J1330" s="23"/>
      <c r="K1330" s="23"/>
      <c r="L1330" s="23"/>
      <c r="M1330" s="23"/>
      <c r="N1330" s="25"/>
      <c r="O1330" s="26"/>
      <c r="P1330" s="26"/>
      <c r="Q1330" s="23"/>
      <c r="R1330" s="23"/>
      <c r="S1330" s="27"/>
      <c r="T1330" s="23"/>
      <c r="U1330" s="23"/>
      <c r="V1330" s="24"/>
      <c r="W1330" s="23"/>
      <c r="X1330" s="23"/>
      <c r="Y1330" s="23"/>
      <c r="Z1330" s="23"/>
      <c r="AA1330" s="28"/>
      <c r="AB1330" s="26"/>
      <c r="AC1330" s="26"/>
      <c r="AD1330" s="28"/>
      <c r="AE1330" s="28"/>
      <c r="AF1330" s="26"/>
      <c r="AG1330" s="26" t="s">
        <v>50</v>
      </c>
      <c r="AH1330" s="26">
        <f>SUM(AH1328:AH1329)</f>
        <v>421200</v>
      </c>
      <c r="AI1330" s="26"/>
      <c r="AJ1330" s="26">
        <f>SUM(AJ1328:AJ1329)</f>
        <v>421200</v>
      </c>
      <c r="AK1330" s="26"/>
      <c r="AL1330" s="26">
        <f>SUM(AL1328:AL1329)</f>
        <v>42.120000000000005</v>
      </c>
    </row>
    <row r="1331" spans="1:39" x14ac:dyDescent="0.35">
      <c r="A1331" s="23" t="s">
        <v>4620</v>
      </c>
      <c r="B1331" s="24" t="s">
        <v>4621</v>
      </c>
      <c r="C1331" s="23" t="s">
        <v>4622</v>
      </c>
      <c r="D1331" s="23" t="s">
        <v>4623</v>
      </c>
      <c r="E1331" s="23">
        <v>696</v>
      </c>
      <c r="F1331" s="23" t="s">
        <v>4624</v>
      </c>
      <c r="G1331" s="24" t="s">
        <v>4625</v>
      </c>
      <c r="H1331" s="23" t="s">
        <v>42</v>
      </c>
      <c r="I1331" s="23" t="s">
        <v>4626</v>
      </c>
      <c r="J1331" s="23">
        <v>0</v>
      </c>
      <c r="K1331" s="23">
        <v>2</v>
      </c>
      <c r="L1331" s="23">
        <v>72</v>
      </c>
      <c r="M1331" s="23" t="s">
        <v>44</v>
      </c>
      <c r="N1331" s="25">
        <f>((J1331*400)+(K1331*100))+L1331</f>
        <v>272</v>
      </c>
      <c r="O1331" s="26">
        <v>1250</v>
      </c>
      <c r="P1331" s="26">
        <f>N1331*O1331</f>
        <v>340000</v>
      </c>
      <c r="Q1331" s="23"/>
      <c r="R1331" s="23"/>
      <c r="S1331" s="27"/>
      <c r="T1331" s="23"/>
      <c r="U1331" s="23"/>
      <c r="V1331" s="24"/>
      <c r="W1331" s="23"/>
      <c r="X1331" s="23"/>
      <c r="Y1331" s="23"/>
      <c r="Z1331" s="23"/>
      <c r="AA1331" s="28"/>
      <c r="AB1331" s="26"/>
      <c r="AC1331" s="26"/>
      <c r="AD1331" s="28"/>
      <c r="AE1331" s="28"/>
      <c r="AF1331" s="26"/>
      <c r="AG1331" s="26">
        <f>AF1331+P1331</f>
        <v>340000</v>
      </c>
      <c r="AH1331" s="26">
        <f>AG1331</f>
        <v>340000</v>
      </c>
      <c r="AI1331" s="26">
        <v>50000000</v>
      </c>
      <c r="AJ1331" s="26">
        <f>IF((AI1331-AH1331) &gt; 1,0,IF((AI1331-AH1331)&lt;0,AH1331-AI1331,AI1331-AH1331))</f>
        <v>0</v>
      </c>
      <c r="AK1331" s="26">
        <v>0.02</v>
      </c>
      <c r="AL1331" s="26">
        <f>AJ1331*(AK1331/100)</f>
        <v>0</v>
      </c>
    </row>
    <row r="1332" spans="1:39" x14ac:dyDescent="0.35">
      <c r="A1332" s="23"/>
      <c r="B1332" s="24"/>
      <c r="C1332" s="23"/>
      <c r="D1332" s="23"/>
      <c r="E1332" s="23">
        <v>697</v>
      </c>
      <c r="F1332" s="23" t="s">
        <v>4627</v>
      </c>
      <c r="G1332" s="24" t="s">
        <v>4628</v>
      </c>
      <c r="H1332" s="23" t="s">
        <v>42</v>
      </c>
      <c r="I1332" s="23" t="s">
        <v>4629</v>
      </c>
      <c r="J1332" s="23">
        <v>5</v>
      </c>
      <c r="K1332" s="23">
        <v>3</v>
      </c>
      <c r="L1332" s="23">
        <v>33</v>
      </c>
      <c r="M1332" s="23" t="s">
        <v>58</v>
      </c>
      <c r="N1332" s="25">
        <f>((J1332*400)+(K1332*100))+L1332</f>
        <v>2333</v>
      </c>
      <c r="O1332" s="26">
        <v>180</v>
      </c>
      <c r="P1332" s="26">
        <f>N1332*O1332</f>
        <v>419940</v>
      </c>
      <c r="Q1332" s="23"/>
      <c r="R1332" s="23"/>
      <c r="S1332" s="27"/>
      <c r="T1332" s="23"/>
      <c r="U1332" s="23"/>
      <c r="V1332" s="24"/>
      <c r="W1332" s="23"/>
      <c r="X1332" s="23"/>
      <c r="Y1332" s="23"/>
      <c r="Z1332" s="23"/>
      <c r="AA1332" s="28"/>
      <c r="AB1332" s="26"/>
      <c r="AC1332" s="26"/>
      <c r="AD1332" s="28"/>
      <c r="AE1332" s="28"/>
      <c r="AF1332" s="26"/>
      <c r="AG1332" s="26">
        <f>AF1332+P1332</f>
        <v>419940</v>
      </c>
      <c r="AH1332" s="26">
        <f>AG1332</f>
        <v>419940</v>
      </c>
      <c r="AI1332" s="26">
        <v>50000000</v>
      </c>
      <c r="AJ1332" s="26">
        <f>IF((AI1332-AH1332) &gt; 1,0,IF((AI1332-AH1332)&lt;0,AH1332-AI1332,AI1332-AH1332))</f>
        <v>0</v>
      </c>
      <c r="AK1332" s="26">
        <v>0.01</v>
      </c>
      <c r="AL1332" s="26">
        <f>AJ1332*(AK1332/100)</f>
        <v>0</v>
      </c>
    </row>
    <row r="1333" spans="1:39" x14ac:dyDescent="0.35">
      <c r="A1333" s="23"/>
      <c r="B1333" s="24"/>
      <c r="C1333" s="23"/>
      <c r="D1333" s="23"/>
      <c r="E1333" s="23"/>
      <c r="F1333" s="23"/>
      <c r="G1333" s="24"/>
      <c r="H1333" s="23"/>
      <c r="I1333" s="23"/>
      <c r="J1333" s="23"/>
      <c r="K1333" s="23"/>
      <c r="L1333" s="23"/>
      <c r="M1333" s="23"/>
      <c r="N1333" s="25"/>
      <c r="O1333" s="26"/>
      <c r="P1333" s="26"/>
      <c r="Q1333" s="23"/>
      <c r="R1333" s="23"/>
      <c r="S1333" s="27"/>
      <c r="T1333" s="23"/>
      <c r="U1333" s="23"/>
      <c r="V1333" s="24"/>
      <c r="W1333" s="23"/>
      <c r="X1333" s="23"/>
      <c r="Y1333" s="23"/>
      <c r="Z1333" s="23"/>
      <c r="AA1333" s="28"/>
      <c r="AB1333" s="26"/>
      <c r="AC1333" s="26"/>
      <c r="AD1333" s="28"/>
      <c r="AE1333" s="28"/>
      <c r="AF1333" s="26"/>
      <c r="AG1333" s="26" t="s">
        <v>50</v>
      </c>
      <c r="AH1333" s="26">
        <f>SUM(AH1331:AH1332)</f>
        <v>759940</v>
      </c>
      <c r="AI1333" s="26"/>
      <c r="AJ1333" s="26">
        <f>SUM(AJ1331:AJ1332)</f>
        <v>0</v>
      </c>
      <c r="AK1333" s="26"/>
      <c r="AL1333" s="26">
        <f>SUM(AL1331:AL1332)</f>
        <v>0</v>
      </c>
    </row>
    <row r="1334" spans="1:39" x14ac:dyDescent="0.35">
      <c r="A1334" s="23" t="s">
        <v>4630</v>
      </c>
      <c r="B1334" s="24"/>
      <c r="C1334" s="23" t="s">
        <v>4631</v>
      </c>
      <c r="D1334" s="23" t="s">
        <v>4632</v>
      </c>
      <c r="E1334" s="23">
        <v>698</v>
      </c>
      <c r="F1334" s="23" t="s">
        <v>4633</v>
      </c>
      <c r="G1334" s="24" t="s">
        <v>4634</v>
      </c>
      <c r="H1334" s="23" t="s">
        <v>103</v>
      </c>
      <c r="I1334" s="23" t="s">
        <v>4635</v>
      </c>
      <c r="J1334" s="23">
        <v>0</v>
      </c>
      <c r="K1334" s="23">
        <v>2</v>
      </c>
      <c r="L1334" s="23">
        <v>84.47</v>
      </c>
      <c r="M1334" s="23" t="s">
        <v>44</v>
      </c>
      <c r="N1334" s="25">
        <f t="shared" ref="N1334:N1340" si="112">((J1334*400)+(K1334*100))+L1334</f>
        <v>284.47000000000003</v>
      </c>
      <c r="O1334" s="26">
        <v>1750</v>
      </c>
      <c r="P1334" s="26">
        <f t="shared" ref="P1334:P1340" si="113">N1334*O1334</f>
        <v>497822.50000000006</v>
      </c>
      <c r="Q1334" s="23">
        <v>1</v>
      </c>
      <c r="R1334" s="23" t="s">
        <v>4636</v>
      </c>
      <c r="S1334" s="27"/>
      <c r="T1334" s="23" t="s">
        <v>4637</v>
      </c>
      <c r="U1334" s="23" t="s">
        <v>4638</v>
      </c>
      <c r="V1334" s="24" t="s">
        <v>4639</v>
      </c>
      <c r="W1334" s="23" t="s">
        <v>47</v>
      </c>
      <c r="X1334" s="23" t="s">
        <v>206</v>
      </c>
      <c r="Y1334" s="23" t="s">
        <v>49</v>
      </c>
      <c r="Z1334" s="23">
        <v>47.5</v>
      </c>
      <c r="AA1334" s="28">
        <v>100</v>
      </c>
      <c r="AB1334" s="26">
        <v>6550</v>
      </c>
      <c r="AC1334" s="26">
        <f t="shared" ref="AC1334:AC1340" si="114">Z1334*AB1334</f>
        <v>311125</v>
      </c>
      <c r="AD1334" s="28">
        <v>42</v>
      </c>
      <c r="AE1334" s="28">
        <v>85</v>
      </c>
      <c r="AF1334" s="26">
        <f t="shared" ref="AF1334:AF1340" si="115">(AC1334*(100-AE1334))/100</f>
        <v>46668.75</v>
      </c>
      <c r="AG1334" s="26">
        <f t="shared" ref="AG1334:AG1340" si="116">P1334+AF1334</f>
        <v>544491.25</v>
      </c>
      <c r="AH1334" s="26">
        <f t="shared" ref="AH1334:AH1340" si="117">(AG1334*AA1334)/100</f>
        <v>544491.25</v>
      </c>
      <c r="AI1334" s="26">
        <f t="shared" ref="AI1334:AI1340" si="118">IF(AF1334&lt;=10000000,AF1334,10000000)</f>
        <v>46668.75</v>
      </c>
      <c r="AJ1334" s="26">
        <f t="shared" ref="AJ1334:AJ1340" si="119">IF((AI1334-AH1334) &gt; 1,0,IF((AI1334-AH1334)&lt;0,AH1334-AI1334,AI1334-AH1334))</f>
        <v>497822.5</v>
      </c>
      <c r="AK1334" s="26">
        <v>0.02</v>
      </c>
      <c r="AL1334" s="26">
        <f t="shared" ref="AL1334:AL1340" si="120">ROUND(AJ1334*(AK1334/100),2)</f>
        <v>99.56</v>
      </c>
    </row>
    <row r="1335" spans="1:39" x14ac:dyDescent="0.35">
      <c r="A1335" s="23"/>
      <c r="B1335" s="24"/>
      <c r="C1335" s="23"/>
      <c r="D1335" s="23"/>
      <c r="E1335" s="23"/>
      <c r="F1335" s="23"/>
      <c r="G1335" s="24"/>
      <c r="H1335" s="23"/>
      <c r="I1335" s="23"/>
      <c r="J1335" s="23">
        <v>0</v>
      </c>
      <c r="K1335" s="23">
        <v>0</v>
      </c>
      <c r="L1335" s="23">
        <v>12.88</v>
      </c>
      <c r="M1335" s="23" t="s">
        <v>44</v>
      </c>
      <c r="N1335" s="25">
        <f t="shared" si="112"/>
        <v>12.88</v>
      </c>
      <c r="O1335" s="26">
        <v>1750</v>
      </c>
      <c r="P1335" s="26">
        <f t="shared" si="113"/>
        <v>22540</v>
      </c>
      <c r="Q1335" s="23">
        <v>1</v>
      </c>
      <c r="R1335" s="23" t="s">
        <v>4640</v>
      </c>
      <c r="S1335" s="27"/>
      <c r="T1335" s="23" t="s">
        <v>4641</v>
      </c>
      <c r="U1335" s="23" t="s">
        <v>4642</v>
      </c>
      <c r="V1335" s="24" t="s">
        <v>4643</v>
      </c>
      <c r="W1335" s="23" t="s">
        <v>47</v>
      </c>
      <c r="X1335" s="23" t="s">
        <v>206</v>
      </c>
      <c r="Y1335" s="23" t="s">
        <v>49</v>
      </c>
      <c r="Z1335" s="23">
        <v>51.5</v>
      </c>
      <c r="AA1335" s="28">
        <v>100</v>
      </c>
      <c r="AB1335" s="26">
        <v>6550</v>
      </c>
      <c r="AC1335" s="26">
        <f t="shared" si="114"/>
        <v>337325</v>
      </c>
      <c r="AD1335" s="28">
        <v>42</v>
      </c>
      <c r="AE1335" s="28">
        <v>85</v>
      </c>
      <c r="AF1335" s="26">
        <f t="shared" si="115"/>
        <v>50598.75</v>
      </c>
      <c r="AG1335" s="26">
        <f t="shared" si="116"/>
        <v>73138.75</v>
      </c>
      <c r="AH1335" s="26">
        <f t="shared" si="117"/>
        <v>73138.75</v>
      </c>
      <c r="AI1335" s="26">
        <f t="shared" si="118"/>
        <v>50598.75</v>
      </c>
      <c r="AJ1335" s="26">
        <f t="shared" si="119"/>
        <v>22540</v>
      </c>
      <c r="AK1335" s="26">
        <v>0.02</v>
      </c>
      <c r="AL1335" s="26">
        <f t="shared" si="120"/>
        <v>4.51</v>
      </c>
    </row>
    <row r="1336" spans="1:39" x14ac:dyDescent="0.35">
      <c r="A1336" s="23"/>
      <c r="B1336" s="24"/>
      <c r="C1336" s="23"/>
      <c r="D1336" s="23"/>
      <c r="E1336" s="23"/>
      <c r="F1336" s="23"/>
      <c r="G1336" s="24"/>
      <c r="H1336" s="23"/>
      <c r="I1336" s="23"/>
      <c r="J1336" s="23">
        <v>0</v>
      </c>
      <c r="K1336" s="23">
        <v>0</v>
      </c>
      <c r="L1336" s="23">
        <v>56.35</v>
      </c>
      <c r="M1336" s="23" t="s">
        <v>44</v>
      </c>
      <c r="N1336" s="25">
        <f t="shared" si="112"/>
        <v>56.35</v>
      </c>
      <c r="O1336" s="26">
        <v>1750</v>
      </c>
      <c r="P1336" s="26">
        <f t="shared" si="113"/>
        <v>98612.5</v>
      </c>
      <c r="Q1336" s="23">
        <v>1</v>
      </c>
      <c r="R1336" s="23" t="s">
        <v>4644</v>
      </c>
      <c r="S1336" s="27" t="s">
        <v>4645</v>
      </c>
      <c r="T1336" s="23" t="s">
        <v>4646</v>
      </c>
      <c r="U1336" s="23" t="s">
        <v>4647</v>
      </c>
      <c r="V1336" s="24" t="s">
        <v>4648</v>
      </c>
      <c r="W1336" s="23" t="s">
        <v>47</v>
      </c>
      <c r="X1336" s="23" t="s">
        <v>206</v>
      </c>
      <c r="Y1336" s="23" t="s">
        <v>49</v>
      </c>
      <c r="Z1336" s="23">
        <v>225.4</v>
      </c>
      <c r="AA1336" s="28">
        <v>100</v>
      </c>
      <c r="AB1336" s="26">
        <v>6550</v>
      </c>
      <c r="AC1336" s="26">
        <f t="shared" si="114"/>
        <v>1476370</v>
      </c>
      <c r="AD1336" s="28">
        <v>42</v>
      </c>
      <c r="AE1336" s="28">
        <v>85</v>
      </c>
      <c r="AF1336" s="26">
        <f t="shared" si="115"/>
        <v>221455.5</v>
      </c>
      <c r="AG1336" s="26">
        <f t="shared" si="116"/>
        <v>320068</v>
      </c>
      <c r="AH1336" s="26">
        <f t="shared" si="117"/>
        <v>320068</v>
      </c>
      <c r="AI1336" s="26">
        <f t="shared" si="118"/>
        <v>221455.5</v>
      </c>
      <c r="AJ1336" s="26">
        <f t="shared" si="119"/>
        <v>98612.5</v>
      </c>
      <c r="AK1336" s="26">
        <v>0.02</v>
      </c>
      <c r="AL1336" s="26">
        <f t="shared" si="120"/>
        <v>19.72</v>
      </c>
    </row>
    <row r="1337" spans="1:39" x14ac:dyDescent="0.35">
      <c r="A1337" s="23"/>
      <c r="B1337" s="24"/>
      <c r="C1337" s="23"/>
      <c r="D1337" s="23"/>
      <c r="E1337" s="23"/>
      <c r="F1337" s="23"/>
      <c r="G1337" s="24"/>
      <c r="H1337" s="23"/>
      <c r="I1337" s="23"/>
      <c r="J1337" s="23">
        <v>0</v>
      </c>
      <c r="K1337" s="23">
        <v>0</v>
      </c>
      <c r="L1337" s="23">
        <v>53.98</v>
      </c>
      <c r="M1337" s="23" t="s">
        <v>44</v>
      </c>
      <c r="N1337" s="25">
        <f t="shared" si="112"/>
        <v>53.98</v>
      </c>
      <c r="O1337" s="26">
        <v>1750</v>
      </c>
      <c r="P1337" s="26">
        <f t="shared" si="113"/>
        <v>94465</v>
      </c>
      <c r="Q1337" s="23">
        <v>1</v>
      </c>
      <c r="R1337" s="23" t="s">
        <v>4649</v>
      </c>
      <c r="S1337" s="27"/>
      <c r="T1337" s="23" t="s">
        <v>4650</v>
      </c>
      <c r="U1337" s="23" t="s">
        <v>4651</v>
      </c>
      <c r="V1337" s="24" t="s">
        <v>4652</v>
      </c>
      <c r="W1337" s="23" t="s">
        <v>47</v>
      </c>
      <c r="X1337" s="23" t="s">
        <v>206</v>
      </c>
      <c r="Y1337" s="23" t="s">
        <v>49</v>
      </c>
      <c r="Z1337" s="23">
        <v>247.8</v>
      </c>
      <c r="AA1337" s="28">
        <v>100</v>
      </c>
      <c r="AB1337" s="26">
        <v>6550</v>
      </c>
      <c r="AC1337" s="26">
        <f t="shared" si="114"/>
        <v>1623090</v>
      </c>
      <c r="AD1337" s="28">
        <v>42</v>
      </c>
      <c r="AE1337" s="28">
        <v>85</v>
      </c>
      <c r="AF1337" s="26">
        <f t="shared" si="115"/>
        <v>243463.5</v>
      </c>
      <c r="AG1337" s="26">
        <f t="shared" si="116"/>
        <v>337928.5</v>
      </c>
      <c r="AH1337" s="26">
        <f t="shared" si="117"/>
        <v>337928.5</v>
      </c>
      <c r="AI1337" s="26">
        <f t="shared" si="118"/>
        <v>243463.5</v>
      </c>
      <c r="AJ1337" s="26">
        <f t="shared" si="119"/>
        <v>94465</v>
      </c>
      <c r="AK1337" s="26">
        <v>0.02</v>
      </c>
      <c r="AL1337" s="26">
        <f t="shared" si="120"/>
        <v>18.89</v>
      </c>
      <c r="AM1337" s="3" t="s">
        <v>404</v>
      </c>
    </row>
    <row r="1338" spans="1:39" x14ac:dyDescent="0.35">
      <c r="A1338" s="23"/>
      <c r="B1338" s="24"/>
      <c r="C1338" s="23"/>
      <c r="D1338" s="23"/>
      <c r="E1338" s="23"/>
      <c r="F1338" s="23"/>
      <c r="G1338" s="24"/>
      <c r="H1338" s="23"/>
      <c r="I1338" s="23"/>
      <c r="J1338" s="23">
        <v>0</v>
      </c>
      <c r="K1338" s="23">
        <v>0</v>
      </c>
      <c r="L1338" s="23">
        <v>37.130000000000003</v>
      </c>
      <c r="M1338" s="23" t="s">
        <v>44</v>
      </c>
      <c r="N1338" s="25">
        <f t="shared" si="112"/>
        <v>37.130000000000003</v>
      </c>
      <c r="O1338" s="26">
        <v>1750</v>
      </c>
      <c r="P1338" s="26">
        <f t="shared" si="113"/>
        <v>64977.500000000007</v>
      </c>
      <c r="Q1338" s="23">
        <v>1</v>
      </c>
      <c r="R1338" s="23" t="s">
        <v>4653</v>
      </c>
      <c r="S1338" s="27"/>
      <c r="T1338" s="23" t="s">
        <v>4654</v>
      </c>
      <c r="U1338" s="23" t="s">
        <v>4655</v>
      </c>
      <c r="V1338" s="24" t="s">
        <v>4656</v>
      </c>
      <c r="W1338" s="23" t="s">
        <v>47</v>
      </c>
      <c r="X1338" s="23" t="s">
        <v>206</v>
      </c>
      <c r="Y1338" s="23" t="s">
        <v>49</v>
      </c>
      <c r="Z1338" s="23">
        <v>148.5</v>
      </c>
      <c r="AA1338" s="28">
        <v>100</v>
      </c>
      <c r="AB1338" s="26">
        <v>6550</v>
      </c>
      <c r="AC1338" s="26">
        <f t="shared" si="114"/>
        <v>972675</v>
      </c>
      <c r="AD1338" s="28">
        <v>42</v>
      </c>
      <c r="AE1338" s="28">
        <v>85</v>
      </c>
      <c r="AF1338" s="26">
        <f t="shared" si="115"/>
        <v>145901.25</v>
      </c>
      <c r="AG1338" s="26">
        <f t="shared" si="116"/>
        <v>210878.75</v>
      </c>
      <c r="AH1338" s="26">
        <f t="shared" si="117"/>
        <v>210878.75</v>
      </c>
      <c r="AI1338" s="26">
        <f t="shared" si="118"/>
        <v>145901.25</v>
      </c>
      <c r="AJ1338" s="26">
        <f t="shared" si="119"/>
        <v>64977.5</v>
      </c>
      <c r="AK1338" s="26">
        <v>0.02</v>
      </c>
      <c r="AL1338" s="26">
        <f t="shared" si="120"/>
        <v>13</v>
      </c>
    </row>
    <row r="1339" spans="1:39" x14ac:dyDescent="0.35">
      <c r="A1339" s="23"/>
      <c r="B1339" s="24"/>
      <c r="C1339" s="23"/>
      <c r="D1339" s="23"/>
      <c r="E1339" s="23"/>
      <c r="F1339" s="23"/>
      <c r="G1339" s="24"/>
      <c r="H1339" s="23"/>
      <c r="I1339" s="23"/>
      <c r="J1339" s="23">
        <v>0</v>
      </c>
      <c r="K1339" s="23">
        <v>0</v>
      </c>
      <c r="L1339" s="23">
        <v>33.06</v>
      </c>
      <c r="M1339" s="23" t="s">
        <v>44</v>
      </c>
      <c r="N1339" s="25">
        <f t="shared" si="112"/>
        <v>33.06</v>
      </c>
      <c r="O1339" s="26">
        <v>1750</v>
      </c>
      <c r="P1339" s="26">
        <f t="shared" si="113"/>
        <v>57855.000000000007</v>
      </c>
      <c r="Q1339" s="23">
        <v>1</v>
      </c>
      <c r="R1339" s="23" t="s">
        <v>4657</v>
      </c>
      <c r="S1339" s="27"/>
      <c r="T1339" s="23" t="s">
        <v>4658</v>
      </c>
      <c r="U1339" s="23" t="s">
        <v>4659</v>
      </c>
      <c r="V1339" s="24" t="s">
        <v>4660</v>
      </c>
      <c r="W1339" s="23" t="s">
        <v>47</v>
      </c>
      <c r="X1339" s="23" t="s">
        <v>48</v>
      </c>
      <c r="Y1339" s="23" t="s">
        <v>49</v>
      </c>
      <c r="Z1339" s="23">
        <v>132.25</v>
      </c>
      <c r="AA1339" s="28">
        <v>100</v>
      </c>
      <c r="AB1339" s="26">
        <v>6550</v>
      </c>
      <c r="AC1339" s="26">
        <f t="shared" si="114"/>
        <v>866237.5</v>
      </c>
      <c r="AD1339" s="28">
        <v>22</v>
      </c>
      <c r="AE1339" s="28">
        <v>34</v>
      </c>
      <c r="AF1339" s="26">
        <f t="shared" si="115"/>
        <v>571716.75</v>
      </c>
      <c r="AG1339" s="26">
        <f t="shared" si="116"/>
        <v>629571.75</v>
      </c>
      <c r="AH1339" s="26">
        <f t="shared" si="117"/>
        <v>629571.75</v>
      </c>
      <c r="AI1339" s="26">
        <f t="shared" si="118"/>
        <v>571716.75</v>
      </c>
      <c r="AJ1339" s="26">
        <f t="shared" si="119"/>
        <v>57855</v>
      </c>
      <c r="AK1339" s="26">
        <v>0.02</v>
      </c>
      <c r="AL1339" s="26">
        <f t="shared" si="120"/>
        <v>11.57</v>
      </c>
    </row>
    <row r="1340" spans="1:39" x14ac:dyDescent="0.35">
      <c r="A1340" s="23"/>
      <c r="B1340" s="24"/>
      <c r="C1340" s="23"/>
      <c r="D1340" s="23"/>
      <c r="E1340" s="23"/>
      <c r="F1340" s="23"/>
      <c r="G1340" s="24"/>
      <c r="H1340" s="23"/>
      <c r="I1340" s="23"/>
      <c r="J1340" s="23">
        <v>0</v>
      </c>
      <c r="K1340" s="23">
        <v>0</v>
      </c>
      <c r="L1340" s="23">
        <v>13.13</v>
      </c>
      <c r="M1340" s="23" t="s">
        <v>44</v>
      </c>
      <c r="N1340" s="25">
        <f t="shared" si="112"/>
        <v>13.13</v>
      </c>
      <c r="O1340" s="26">
        <v>1750</v>
      </c>
      <c r="P1340" s="26">
        <f t="shared" si="113"/>
        <v>22977.5</v>
      </c>
      <c r="Q1340" s="23">
        <v>1</v>
      </c>
      <c r="R1340" s="23" t="s">
        <v>4630</v>
      </c>
      <c r="S1340" s="27"/>
      <c r="T1340" s="23" t="s">
        <v>4631</v>
      </c>
      <c r="U1340" s="23" t="s">
        <v>4638</v>
      </c>
      <c r="V1340" s="24" t="s">
        <v>4661</v>
      </c>
      <c r="W1340" s="23" t="s">
        <v>47</v>
      </c>
      <c r="X1340" s="23" t="s">
        <v>48</v>
      </c>
      <c r="Y1340" s="23" t="s">
        <v>49</v>
      </c>
      <c r="Z1340" s="23">
        <v>52.5</v>
      </c>
      <c r="AA1340" s="28">
        <v>100</v>
      </c>
      <c r="AB1340" s="26">
        <v>6550</v>
      </c>
      <c r="AC1340" s="26">
        <f t="shared" si="114"/>
        <v>343875</v>
      </c>
      <c r="AD1340" s="28">
        <v>32</v>
      </c>
      <c r="AE1340" s="28">
        <v>54</v>
      </c>
      <c r="AF1340" s="26">
        <f t="shared" si="115"/>
        <v>158182.5</v>
      </c>
      <c r="AG1340" s="26">
        <f t="shared" si="116"/>
        <v>181160</v>
      </c>
      <c r="AH1340" s="26">
        <f t="shared" si="117"/>
        <v>181160</v>
      </c>
      <c r="AI1340" s="26">
        <f t="shared" si="118"/>
        <v>158182.5</v>
      </c>
      <c r="AJ1340" s="26">
        <f t="shared" si="119"/>
        <v>22977.5</v>
      </c>
      <c r="AK1340" s="26">
        <v>0.02</v>
      </c>
      <c r="AL1340" s="26">
        <f t="shared" si="120"/>
        <v>4.5999999999999996</v>
      </c>
    </row>
    <row r="1341" spans="1:39" x14ac:dyDescent="0.35">
      <c r="A1341" s="23"/>
      <c r="B1341" s="24"/>
      <c r="C1341" s="23"/>
      <c r="D1341" s="23"/>
      <c r="E1341" s="23"/>
      <c r="F1341" s="23"/>
      <c r="G1341" s="24"/>
      <c r="H1341" s="23"/>
      <c r="I1341" s="23"/>
      <c r="J1341" s="23"/>
      <c r="K1341" s="23"/>
      <c r="L1341" s="23"/>
      <c r="M1341" s="23"/>
      <c r="N1341" s="25"/>
      <c r="O1341" s="26"/>
      <c r="P1341" s="26"/>
      <c r="Q1341" s="23"/>
      <c r="R1341" s="23"/>
      <c r="S1341" s="27"/>
      <c r="T1341" s="23"/>
      <c r="U1341" s="23"/>
      <c r="V1341" s="24"/>
      <c r="W1341" s="23"/>
      <c r="X1341" s="23"/>
      <c r="Y1341" s="23"/>
      <c r="Z1341" s="23"/>
      <c r="AA1341" s="28"/>
      <c r="AB1341" s="26"/>
      <c r="AC1341" s="26"/>
      <c r="AD1341" s="28"/>
      <c r="AE1341" s="28"/>
      <c r="AF1341" s="26"/>
      <c r="AG1341" s="26" t="s">
        <v>50</v>
      </c>
      <c r="AH1341" s="26">
        <f>SUM(AH1334:AH1340)</f>
        <v>2297237</v>
      </c>
      <c r="AI1341" s="26"/>
      <c r="AJ1341" s="26">
        <f>SUM(AJ1334:AJ1340)</f>
        <v>859250</v>
      </c>
      <c r="AK1341" s="26"/>
      <c r="AL1341" s="26">
        <f>SUM(AL1334:AL1340)</f>
        <v>171.85</v>
      </c>
    </row>
    <row r="1342" spans="1:39" x14ac:dyDescent="0.35">
      <c r="A1342" s="23" t="s">
        <v>4662</v>
      </c>
      <c r="B1342" s="24" t="s">
        <v>4663</v>
      </c>
      <c r="C1342" s="23" t="s">
        <v>4664</v>
      </c>
      <c r="D1342" s="23" t="s">
        <v>4665</v>
      </c>
      <c r="E1342" s="23">
        <v>699</v>
      </c>
      <c r="F1342" s="23" t="s">
        <v>4666</v>
      </c>
      <c r="G1342" s="24" t="s">
        <v>4667</v>
      </c>
      <c r="H1342" s="23" t="s">
        <v>42</v>
      </c>
      <c r="I1342" s="23" t="s">
        <v>4668</v>
      </c>
      <c r="J1342" s="23">
        <v>5</v>
      </c>
      <c r="K1342" s="23">
        <v>2</v>
      </c>
      <c r="L1342" s="23">
        <v>25.5</v>
      </c>
      <c r="M1342" s="23" t="s">
        <v>58</v>
      </c>
      <c r="N1342" s="25">
        <f>((J1342*400)+(K1342*100))+L1342</f>
        <v>2225.5</v>
      </c>
      <c r="O1342" s="26">
        <v>180</v>
      </c>
      <c r="P1342" s="26">
        <f>N1342*O1342</f>
        <v>400590</v>
      </c>
      <c r="Q1342" s="23"/>
      <c r="R1342" s="23"/>
      <c r="S1342" s="27"/>
      <c r="T1342" s="23"/>
      <c r="U1342" s="23"/>
      <c r="V1342" s="24"/>
      <c r="W1342" s="23"/>
      <c r="X1342" s="23"/>
      <c r="Y1342" s="23"/>
      <c r="Z1342" s="23"/>
      <c r="AA1342" s="28"/>
      <c r="AB1342" s="26"/>
      <c r="AC1342" s="26"/>
      <c r="AD1342" s="28"/>
      <c r="AE1342" s="28"/>
      <c r="AF1342" s="26"/>
      <c r="AG1342" s="26">
        <f>AF1342+P1342</f>
        <v>400590</v>
      </c>
      <c r="AH1342" s="26">
        <f>AG1342</f>
        <v>400590</v>
      </c>
      <c r="AI1342" s="26">
        <v>50000000</v>
      </c>
      <c r="AJ1342" s="26">
        <f>IF((AI1342-AH1342) &gt; 1,0,IF((AI1342-AH1342)&lt;0,AH1342-AI1342,AI1342-AH1342))</f>
        <v>0</v>
      </c>
      <c r="AK1342" s="26">
        <v>0.01</v>
      </c>
      <c r="AL1342" s="26">
        <f>AJ1342*(AK1342/100)</f>
        <v>0</v>
      </c>
    </row>
    <row r="1343" spans="1:39" x14ac:dyDescent="0.35">
      <c r="A1343" s="23"/>
      <c r="B1343" s="24"/>
      <c r="C1343" s="23"/>
      <c r="D1343" s="23"/>
      <c r="E1343" s="23">
        <v>700</v>
      </c>
      <c r="F1343" s="23" t="s">
        <v>4669</v>
      </c>
      <c r="G1343" s="24" t="s">
        <v>4670</v>
      </c>
      <c r="H1343" s="23" t="s">
        <v>42</v>
      </c>
      <c r="I1343" s="23" t="s">
        <v>4671</v>
      </c>
      <c r="J1343" s="23">
        <v>0</v>
      </c>
      <c r="K1343" s="23">
        <v>2</v>
      </c>
      <c r="L1343" s="23">
        <v>8</v>
      </c>
      <c r="M1343" s="23" t="s">
        <v>58</v>
      </c>
      <c r="N1343" s="25">
        <f>((J1343*400)+(K1343*100))+L1343</f>
        <v>208</v>
      </c>
      <c r="O1343" s="26">
        <v>500</v>
      </c>
      <c r="P1343" s="26">
        <f>N1343*O1343</f>
        <v>104000</v>
      </c>
      <c r="Q1343" s="23"/>
      <c r="R1343" s="23"/>
      <c r="S1343" s="27"/>
      <c r="T1343" s="23"/>
      <c r="U1343" s="23"/>
      <c r="V1343" s="24"/>
      <c r="W1343" s="23"/>
      <c r="X1343" s="23"/>
      <c r="Y1343" s="23"/>
      <c r="Z1343" s="23"/>
      <c r="AA1343" s="28"/>
      <c r="AB1343" s="26"/>
      <c r="AC1343" s="26"/>
      <c r="AD1343" s="28"/>
      <c r="AE1343" s="28"/>
      <c r="AF1343" s="26"/>
      <c r="AG1343" s="26">
        <f>AF1343+P1343</f>
        <v>104000</v>
      </c>
      <c r="AH1343" s="26">
        <f>AG1343</f>
        <v>104000</v>
      </c>
      <c r="AI1343" s="26">
        <v>50000000</v>
      </c>
      <c r="AJ1343" s="26">
        <f>IF((AI1343-AH1343) &gt; 1,0,IF((AI1343-AH1343)&lt;0,AH1343-AI1343,AI1343-AH1343))</f>
        <v>0</v>
      </c>
      <c r="AK1343" s="26">
        <v>0.01</v>
      </c>
      <c r="AL1343" s="26">
        <f>AJ1343*(AK1343/100)</f>
        <v>0</v>
      </c>
    </row>
    <row r="1344" spans="1:39" x14ac:dyDescent="0.35">
      <c r="A1344" s="23"/>
      <c r="B1344" s="24"/>
      <c r="C1344" s="23"/>
      <c r="D1344" s="23"/>
      <c r="E1344" s="23"/>
      <c r="F1344" s="23"/>
      <c r="G1344" s="24"/>
      <c r="H1344" s="23"/>
      <c r="I1344" s="23"/>
      <c r="J1344" s="23"/>
      <c r="K1344" s="23"/>
      <c r="L1344" s="23"/>
      <c r="M1344" s="23"/>
      <c r="N1344" s="25"/>
      <c r="O1344" s="26"/>
      <c r="P1344" s="26"/>
      <c r="Q1344" s="23"/>
      <c r="R1344" s="23"/>
      <c r="S1344" s="27"/>
      <c r="T1344" s="23"/>
      <c r="U1344" s="23"/>
      <c r="V1344" s="24"/>
      <c r="W1344" s="23"/>
      <c r="X1344" s="23"/>
      <c r="Y1344" s="23"/>
      <c r="Z1344" s="23"/>
      <c r="AA1344" s="28"/>
      <c r="AB1344" s="26"/>
      <c r="AC1344" s="26"/>
      <c r="AD1344" s="28"/>
      <c r="AE1344" s="28"/>
      <c r="AF1344" s="26"/>
      <c r="AG1344" s="26" t="s">
        <v>50</v>
      </c>
      <c r="AH1344" s="26">
        <f>SUM(AH1342:AH1343)</f>
        <v>504590</v>
      </c>
      <c r="AI1344" s="26"/>
      <c r="AJ1344" s="26">
        <f>SUM(AJ1342:AJ1343)</f>
        <v>0</v>
      </c>
      <c r="AK1344" s="26"/>
      <c r="AL1344" s="26">
        <f>SUM(AL1342:AL1343)</f>
        <v>0</v>
      </c>
    </row>
    <row r="1345" spans="1:39" x14ac:dyDescent="0.35">
      <c r="A1345" s="23" t="s">
        <v>4672</v>
      </c>
      <c r="B1345" s="24"/>
      <c r="C1345" s="23" t="s">
        <v>4673</v>
      </c>
      <c r="D1345" s="23" t="s">
        <v>4674</v>
      </c>
      <c r="E1345" s="23">
        <v>701</v>
      </c>
      <c r="F1345" s="23" t="s">
        <v>4675</v>
      </c>
      <c r="G1345" s="24" t="s">
        <v>4676</v>
      </c>
      <c r="H1345" s="23" t="s">
        <v>103</v>
      </c>
      <c r="I1345" s="23" t="s">
        <v>4677</v>
      </c>
      <c r="J1345" s="23">
        <v>17</v>
      </c>
      <c r="K1345" s="23">
        <v>2</v>
      </c>
      <c r="L1345" s="23">
        <v>50</v>
      </c>
      <c r="M1345" s="23" t="s">
        <v>58</v>
      </c>
      <c r="N1345" s="25">
        <f>((J1345*400)+(K1345*100))+L1345</f>
        <v>7050</v>
      </c>
      <c r="O1345" s="26">
        <v>180</v>
      </c>
      <c r="P1345" s="26">
        <f>N1345*O1345</f>
        <v>1269000</v>
      </c>
      <c r="Q1345" s="23"/>
      <c r="R1345" s="23"/>
      <c r="S1345" s="27"/>
      <c r="T1345" s="23"/>
      <c r="U1345" s="23"/>
      <c r="V1345" s="24"/>
      <c r="W1345" s="23"/>
      <c r="X1345" s="23"/>
      <c r="Y1345" s="23"/>
      <c r="Z1345" s="23"/>
      <c r="AA1345" s="28"/>
      <c r="AB1345" s="26"/>
      <c r="AC1345" s="26"/>
      <c r="AD1345" s="28"/>
      <c r="AE1345" s="28"/>
      <c r="AF1345" s="26"/>
      <c r="AG1345" s="26">
        <f>AF1345+P1345</f>
        <v>1269000</v>
      </c>
      <c r="AH1345" s="26">
        <f>AG1345</f>
        <v>1269000</v>
      </c>
      <c r="AI1345" s="26">
        <v>0</v>
      </c>
      <c r="AJ1345" s="26">
        <f>IF((AI1345-AH1345) &gt; 1,0,IF((AI1345-AH1345)&lt;0,AH1345-AI1345,AI1345-AH1345))</f>
        <v>1269000</v>
      </c>
      <c r="AK1345" s="26">
        <v>0.01</v>
      </c>
      <c r="AL1345" s="26">
        <f>AJ1345*(AK1345/100)</f>
        <v>126.9</v>
      </c>
    </row>
    <row r="1346" spans="1:39" x14ac:dyDescent="0.35">
      <c r="A1346" s="23"/>
      <c r="B1346" s="24"/>
      <c r="C1346" s="23"/>
      <c r="D1346" s="23"/>
      <c r="E1346" s="23">
        <v>702</v>
      </c>
      <c r="F1346" s="23" t="s">
        <v>4678</v>
      </c>
      <c r="G1346" s="24" t="s">
        <v>4679</v>
      </c>
      <c r="H1346" s="23" t="s">
        <v>103</v>
      </c>
      <c r="I1346" s="23" t="s">
        <v>4680</v>
      </c>
      <c r="J1346" s="23">
        <v>7</v>
      </c>
      <c r="K1346" s="23">
        <v>0</v>
      </c>
      <c r="L1346" s="23">
        <v>46</v>
      </c>
      <c r="M1346" s="23" t="s">
        <v>58</v>
      </c>
      <c r="N1346" s="25">
        <f>((J1346*400)+(K1346*100))+L1346</f>
        <v>2846</v>
      </c>
      <c r="O1346" s="26">
        <v>180</v>
      </c>
      <c r="P1346" s="26">
        <f>N1346*O1346</f>
        <v>512280</v>
      </c>
      <c r="Q1346" s="23"/>
      <c r="R1346" s="23"/>
      <c r="S1346" s="27"/>
      <c r="T1346" s="23"/>
      <c r="U1346" s="23"/>
      <c r="V1346" s="24"/>
      <c r="W1346" s="23"/>
      <c r="X1346" s="23"/>
      <c r="Y1346" s="23"/>
      <c r="Z1346" s="23"/>
      <c r="AA1346" s="28"/>
      <c r="AB1346" s="26"/>
      <c r="AC1346" s="26"/>
      <c r="AD1346" s="28"/>
      <c r="AE1346" s="28"/>
      <c r="AF1346" s="26"/>
      <c r="AG1346" s="26">
        <f>AF1346+P1346</f>
        <v>512280</v>
      </c>
      <c r="AH1346" s="26">
        <f>AG1346</f>
        <v>512280</v>
      </c>
      <c r="AI1346" s="26">
        <v>0</v>
      </c>
      <c r="AJ1346" s="26">
        <f>IF((AI1346-AH1346) &gt; 1,0,IF((AI1346-AH1346)&lt;0,AH1346-AI1346,AI1346-AH1346))</f>
        <v>512280</v>
      </c>
      <c r="AK1346" s="26">
        <v>0.01</v>
      </c>
      <c r="AL1346" s="26">
        <f>AJ1346*(AK1346/100)</f>
        <v>51.228000000000002</v>
      </c>
    </row>
    <row r="1347" spans="1:39" x14ac:dyDescent="0.35">
      <c r="A1347" s="23"/>
      <c r="B1347" s="24"/>
      <c r="C1347" s="23"/>
      <c r="D1347" s="23"/>
      <c r="E1347" s="23">
        <v>703</v>
      </c>
      <c r="F1347" s="23" t="s">
        <v>4681</v>
      </c>
      <c r="G1347" s="24" t="s">
        <v>4682</v>
      </c>
      <c r="H1347" s="23" t="s">
        <v>103</v>
      </c>
      <c r="I1347" s="23" t="s">
        <v>4683</v>
      </c>
      <c r="J1347" s="23">
        <v>0</v>
      </c>
      <c r="K1347" s="23">
        <v>1</v>
      </c>
      <c r="L1347" s="23">
        <v>72.95</v>
      </c>
      <c r="M1347" s="23" t="s">
        <v>44</v>
      </c>
      <c r="N1347" s="25">
        <f>((J1347*400)+(K1347*100))+L1347</f>
        <v>172.95</v>
      </c>
      <c r="O1347" s="26">
        <v>2000</v>
      </c>
      <c r="P1347" s="26">
        <f>N1347*O1347</f>
        <v>345900</v>
      </c>
      <c r="Q1347" s="23">
        <v>1</v>
      </c>
      <c r="R1347" s="23" t="s">
        <v>4684</v>
      </c>
      <c r="S1347" s="27"/>
      <c r="T1347" s="23" t="s">
        <v>4685</v>
      </c>
      <c r="U1347" s="23" t="s">
        <v>4686</v>
      </c>
      <c r="V1347" s="24" t="s">
        <v>4687</v>
      </c>
      <c r="W1347" s="23" t="s">
        <v>47</v>
      </c>
      <c r="X1347" s="23" t="s">
        <v>48</v>
      </c>
      <c r="Y1347" s="23" t="s">
        <v>49</v>
      </c>
      <c r="Z1347" s="23">
        <v>270</v>
      </c>
      <c r="AA1347" s="28">
        <v>100</v>
      </c>
      <c r="AB1347" s="26">
        <v>6550</v>
      </c>
      <c r="AC1347" s="26">
        <f>Z1347*AB1347</f>
        <v>1768500</v>
      </c>
      <c r="AD1347" s="28">
        <v>72</v>
      </c>
      <c r="AE1347" s="28">
        <v>76</v>
      </c>
      <c r="AF1347" s="26">
        <f>(AC1347*(100-AE1347))/100</f>
        <v>424440</v>
      </c>
      <c r="AG1347" s="26">
        <f>P1347+AF1347</f>
        <v>770340</v>
      </c>
      <c r="AH1347" s="26">
        <f>(AG1347*AA1347)/100</f>
        <v>770340</v>
      </c>
      <c r="AI1347" s="26">
        <f>IF(AF1347&lt;=10000000,AF1347,10000000)</f>
        <v>424440</v>
      </c>
      <c r="AJ1347" s="26">
        <f>IF((AI1347-AH1347) &gt; 1,0,IF((AI1347-AH1347)&lt;0,AH1347-AI1347,AI1347-AH1347))</f>
        <v>345900</v>
      </c>
      <c r="AK1347" s="26">
        <v>0.02</v>
      </c>
      <c r="AL1347" s="26">
        <f>ROUND(AJ1347*(AK1347/100),2)</f>
        <v>69.180000000000007</v>
      </c>
    </row>
    <row r="1348" spans="1:39" x14ac:dyDescent="0.35">
      <c r="A1348" s="23"/>
      <c r="B1348" s="24"/>
      <c r="C1348" s="23"/>
      <c r="D1348" s="23"/>
      <c r="E1348" s="23"/>
      <c r="F1348" s="23"/>
      <c r="G1348" s="24"/>
      <c r="H1348" s="23"/>
      <c r="I1348" s="23"/>
      <c r="J1348" s="23">
        <v>0</v>
      </c>
      <c r="K1348" s="23">
        <v>0</v>
      </c>
      <c r="L1348" s="23">
        <v>72.05</v>
      </c>
      <c r="M1348" s="23" t="s">
        <v>44</v>
      </c>
      <c r="N1348" s="25">
        <f>((J1348*400)+(K1348*100))+L1348</f>
        <v>72.05</v>
      </c>
      <c r="O1348" s="26">
        <v>2000</v>
      </c>
      <c r="P1348" s="26">
        <f>N1348*O1348</f>
        <v>144100</v>
      </c>
      <c r="Q1348" s="23">
        <v>1</v>
      </c>
      <c r="R1348" s="23" t="s">
        <v>4688</v>
      </c>
      <c r="S1348" s="27"/>
      <c r="T1348" s="23" t="s">
        <v>4689</v>
      </c>
      <c r="U1348" s="23" t="s">
        <v>4690</v>
      </c>
      <c r="V1348" s="24" t="s">
        <v>4691</v>
      </c>
      <c r="W1348" s="23" t="s">
        <v>47</v>
      </c>
      <c r="X1348" s="23" t="s">
        <v>253</v>
      </c>
      <c r="Y1348" s="23" t="s">
        <v>49</v>
      </c>
      <c r="Z1348" s="23">
        <v>357.8</v>
      </c>
      <c r="AA1348" s="28">
        <v>100</v>
      </c>
      <c r="AB1348" s="26">
        <v>6550</v>
      </c>
      <c r="AC1348" s="26">
        <f>Z1348*AB1348</f>
        <v>2343590</v>
      </c>
      <c r="AD1348" s="28">
        <v>32</v>
      </c>
      <c r="AE1348" s="28">
        <v>93</v>
      </c>
      <c r="AF1348" s="26">
        <f>(AC1348*(100-AE1348))/100</f>
        <v>164051.29999999999</v>
      </c>
      <c r="AG1348" s="26">
        <f>P1348+AF1348</f>
        <v>308151.3</v>
      </c>
      <c r="AH1348" s="26">
        <f>(AG1348*AA1348)/100</f>
        <v>308151.3</v>
      </c>
      <c r="AI1348" s="26">
        <f>IF(AF1348&lt;=10000000,AF1348,10000000)</f>
        <v>164051.29999999999</v>
      </c>
      <c r="AJ1348" s="26">
        <f>IF((AI1348-AH1348) &gt; 1,0,IF((AI1348-AH1348)&lt;0,AH1348-AI1348,AI1348-AH1348))</f>
        <v>144100</v>
      </c>
      <c r="AK1348" s="26">
        <v>0.02</v>
      </c>
      <c r="AL1348" s="26">
        <f>ROUND(AJ1348*(AK1348/100),2)</f>
        <v>28.82</v>
      </c>
      <c r="AM1348" s="3" t="s">
        <v>404</v>
      </c>
    </row>
    <row r="1349" spans="1:39" x14ac:dyDescent="0.35">
      <c r="A1349" s="23"/>
      <c r="B1349" s="24"/>
      <c r="C1349" s="23"/>
      <c r="D1349" s="23"/>
      <c r="E1349" s="23"/>
      <c r="F1349" s="23"/>
      <c r="G1349" s="24"/>
      <c r="H1349" s="23"/>
      <c r="I1349" s="23"/>
      <c r="J1349" s="23"/>
      <c r="K1349" s="23"/>
      <c r="L1349" s="23"/>
      <c r="M1349" s="23"/>
      <c r="N1349" s="25"/>
      <c r="O1349" s="26"/>
      <c r="P1349" s="26"/>
      <c r="Q1349" s="23"/>
      <c r="R1349" s="23"/>
      <c r="S1349" s="27"/>
      <c r="T1349" s="23"/>
      <c r="U1349" s="23"/>
      <c r="V1349" s="24"/>
      <c r="W1349" s="23"/>
      <c r="X1349" s="23"/>
      <c r="Y1349" s="23"/>
      <c r="Z1349" s="23"/>
      <c r="AA1349" s="28"/>
      <c r="AB1349" s="26"/>
      <c r="AC1349" s="26"/>
      <c r="AD1349" s="28"/>
      <c r="AE1349" s="28"/>
      <c r="AF1349" s="26"/>
      <c r="AG1349" s="26" t="s">
        <v>50</v>
      </c>
      <c r="AH1349" s="26">
        <f>SUM(AH1345:AH1348)</f>
        <v>2859771.3</v>
      </c>
      <c r="AI1349" s="26"/>
      <c r="AJ1349" s="26">
        <f>SUM(AJ1345:AJ1348)</f>
        <v>2271280</v>
      </c>
      <c r="AK1349" s="26"/>
      <c r="AL1349" s="26">
        <f>SUM(AL1345:AL1348)</f>
        <v>276.12800000000004</v>
      </c>
    </row>
    <row r="1350" spans="1:39" x14ac:dyDescent="0.35">
      <c r="A1350" s="23" t="s">
        <v>4692</v>
      </c>
      <c r="B1350" s="24"/>
      <c r="C1350" s="23" t="s">
        <v>4693</v>
      </c>
      <c r="D1350" s="23" t="s">
        <v>4694</v>
      </c>
      <c r="E1350" s="23">
        <v>704</v>
      </c>
      <c r="F1350" s="23" t="s">
        <v>4695</v>
      </c>
      <c r="G1350" s="24" t="s">
        <v>4696</v>
      </c>
      <c r="H1350" s="23" t="s">
        <v>103</v>
      </c>
      <c r="I1350" s="23" t="s">
        <v>4697</v>
      </c>
      <c r="J1350" s="23">
        <v>2</v>
      </c>
      <c r="K1350" s="23">
        <v>3</v>
      </c>
      <c r="L1350" s="23">
        <v>3</v>
      </c>
      <c r="M1350" s="23" t="s">
        <v>58</v>
      </c>
      <c r="N1350" s="25">
        <f>((J1350*400)+(K1350*100))+L1350</f>
        <v>1103</v>
      </c>
      <c r="O1350" s="26">
        <v>180</v>
      </c>
      <c r="P1350" s="26">
        <f>N1350*O1350</f>
        <v>198540</v>
      </c>
      <c r="Q1350" s="23"/>
      <c r="R1350" s="23"/>
      <c r="S1350" s="27"/>
      <c r="T1350" s="23"/>
      <c r="U1350" s="23"/>
      <c r="V1350" s="24"/>
      <c r="W1350" s="23"/>
      <c r="X1350" s="23"/>
      <c r="Y1350" s="23"/>
      <c r="Z1350" s="23"/>
      <c r="AA1350" s="28"/>
      <c r="AB1350" s="26"/>
      <c r="AC1350" s="26"/>
      <c r="AD1350" s="28"/>
      <c r="AE1350" s="28"/>
      <c r="AF1350" s="26"/>
      <c r="AG1350" s="26">
        <f>AF1350+P1350</f>
        <v>198540</v>
      </c>
      <c r="AH1350" s="26">
        <f>AG1350</f>
        <v>198540</v>
      </c>
      <c r="AI1350" s="26">
        <v>0</v>
      </c>
      <c r="AJ1350" s="26">
        <f>IF((AI1350-AH1350) &gt; 1,0,IF((AI1350-AH1350)&lt;0,AH1350-AI1350,AI1350-AH1350))</f>
        <v>198540</v>
      </c>
      <c r="AK1350" s="26">
        <v>0.01</v>
      </c>
      <c r="AL1350" s="26">
        <f>AJ1350*(AK1350/100)</f>
        <v>19.853999999999999</v>
      </c>
    </row>
    <row r="1351" spans="1:39" x14ac:dyDescent="0.35">
      <c r="A1351" s="23"/>
      <c r="B1351" s="24"/>
      <c r="C1351" s="23"/>
      <c r="D1351" s="23"/>
      <c r="E1351" s="23">
        <v>705</v>
      </c>
      <c r="F1351" s="23" t="s">
        <v>4698</v>
      </c>
      <c r="G1351" s="24" t="s">
        <v>4699</v>
      </c>
      <c r="H1351" s="23" t="s">
        <v>103</v>
      </c>
      <c r="I1351" s="23" t="s">
        <v>4700</v>
      </c>
      <c r="J1351" s="23">
        <v>0</v>
      </c>
      <c r="K1351" s="23">
        <v>3</v>
      </c>
      <c r="L1351" s="23">
        <v>62</v>
      </c>
      <c r="M1351" s="23" t="s">
        <v>58</v>
      </c>
      <c r="N1351" s="25">
        <f>((J1351*400)+(K1351*100))+L1351</f>
        <v>362</v>
      </c>
      <c r="O1351" s="26">
        <v>450</v>
      </c>
      <c r="P1351" s="26">
        <f>N1351*O1351</f>
        <v>162900</v>
      </c>
      <c r="Q1351" s="23"/>
      <c r="R1351" s="23"/>
      <c r="S1351" s="27"/>
      <c r="T1351" s="23"/>
      <c r="U1351" s="23"/>
      <c r="V1351" s="24"/>
      <c r="W1351" s="23"/>
      <c r="X1351" s="23"/>
      <c r="Y1351" s="23"/>
      <c r="Z1351" s="23"/>
      <c r="AA1351" s="28"/>
      <c r="AB1351" s="26"/>
      <c r="AC1351" s="26"/>
      <c r="AD1351" s="28"/>
      <c r="AE1351" s="28"/>
      <c r="AF1351" s="26"/>
      <c r="AG1351" s="26">
        <f>AF1351+P1351</f>
        <v>162900</v>
      </c>
      <c r="AH1351" s="26">
        <f>AG1351</f>
        <v>162900</v>
      </c>
      <c r="AI1351" s="26">
        <v>0</v>
      </c>
      <c r="AJ1351" s="26">
        <f>IF((AI1351-AH1351) &gt; 1,0,IF((AI1351-AH1351)&lt;0,AH1351-AI1351,AI1351-AH1351))</f>
        <v>162900</v>
      </c>
      <c r="AK1351" s="26">
        <v>0.01</v>
      </c>
      <c r="AL1351" s="26">
        <f>AJ1351*(AK1351/100)</f>
        <v>16.29</v>
      </c>
    </row>
    <row r="1352" spans="1:39" x14ac:dyDescent="0.35">
      <c r="A1352" s="23"/>
      <c r="B1352" s="24"/>
      <c r="C1352" s="23"/>
      <c r="D1352" s="23"/>
      <c r="E1352" s="23">
        <v>706</v>
      </c>
      <c r="F1352" s="23" t="s">
        <v>4701</v>
      </c>
      <c r="G1352" s="24" t="s">
        <v>4702</v>
      </c>
      <c r="H1352" s="23" t="s">
        <v>103</v>
      </c>
      <c r="I1352" s="23" t="s">
        <v>4703</v>
      </c>
      <c r="J1352" s="23">
        <v>0</v>
      </c>
      <c r="K1352" s="23">
        <v>1</v>
      </c>
      <c r="L1352" s="23">
        <v>93</v>
      </c>
      <c r="M1352" s="23" t="s">
        <v>44</v>
      </c>
      <c r="N1352" s="25">
        <f>((J1352*400)+(K1352*100))+L1352</f>
        <v>193</v>
      </c>
      <c r="O1352" s="26">
        <v>450</v>
      </c>
      <c r="P1352" s="26">
        <f>N1352*O1352</f>
        <v>86850</v>
      </c>
      <c r="Q1352" s="23">
        <v>1</v>
      </c>
      <c r="R1352" s="23" t="s">
        <v>4692</v>
      </c>
      <c r="S1352" s="27"/>
      <c r="T1352" s="23" t="s">
        <v>4693</v>
      </c>
      <c r="U1352" s="23" t="s">
        <v>4704</v>
      </c>
      <c r="V1352" s="24" t="s">
        <v>4705</v>
      </c>
      <c r="W1352" s="23" t="s">
        <v>47</v>
      </c>
      <c r="X1352" s="23" t="s">
        <v>253</v>
      </c>
      <c r="Y1352" s="23" t="s">
        <v>49</v>
      </c>
      <c r="Z1352" s="23">
        <v>189</v>
      </c>
      <c r="AA1352" s="28">
        <v>100</v>
      </c>
      <c r="AB1352" s="26">
        <v>6550</v>
      </c>
      <c r="AC1352" s="26">
        <f>Z1352*AB1352</f>
        <v>1237950</v>
      </c>
      <c r="AD1352" s="28">
        <v>42</v>
      </c>
      <c r="AE1352" s="28">
        <v>93</v>
      </c>
      <c r="AF1352" s="26">
        <f>(AC1352*(100-AE1352))/100</f>
        <v>86656.5</v>
      </c>
      <c r="AG1352" s="26">
        <f>P1352+AF1352</f>
        <v>173506.5</v>
      </c>
      <c r="AH1352" s="26">
        <f>(AG1352*AA1352)/100</f>
        <v>173506.5</v>
      </c>
      <c r="AI1352" s="26">
        <f>IF(AF1352&lt;=10000000,AF1352,10000000)</f>
        <v>86656.5</v>
      </c>
      <c r="AJ1352" s="26">
        <f>IF((AI1352-AH1352) &gt; 1,0,IF((AI1352-AH1352)&lt;0,AH1352-AI1352,AI1352-AH1352))</f>
        <v>86850</v>
      </c>
      <c r="AK1352" s="26">
        <v>0.02</v>
      </c>
      <c r="AL1352" s="26">
        <f>ROUND(AJ1352*(AK1352/100),2)</f>
        <v>17.37</v>
      </c>
      <c r="AM1352" s="3" t="s">
        <v>204</v>
      </c>
    </row>
    <row r="1353" spans="1:39" x14ac:dyDescent="0.35">
      <c r="A1353" s="23"/>
      <c r="B1353" s="24"/>
      <c r="C1353" s="23"/>
      <c r="D1353" s="23"/>
      <c r="E1353" s="23"/>
      <c r="F1353" s="23"/>
      <c r="G1353" s="24"/>
      <c r="H1353" s="23"/>
      <c r="I1353" s="23"/>
      <c r="J1353" s="23"/>
      <c r="K1353" s="23"/>
      <c r="L1353" s="23"/>
      <c r="M1353" s="23"/>
      <c r="N1353" s="25"/>
      <c r="O1353" s="26"/>
      <c r="P1353" s="26"/>
      <c r="Q1353" s="23"/>
      <c r="R1353" s="23"/>
      <c r="S1353" s="27"/>
      <c r="T1353" s="23"/>
      <c r="U1353" s="23"/>
      <c r="V1353" s="24"/>
      <c r="W1353" s="23"/>
      <c r="X1353" s="23"/>
      <c r="Y1353" s="23"/>
      <c r="Z1353" s="23"/>
      <c r="AA1353" s="28"/>
      <c r="AB1353" s="26"/>
      <c r="AC1353" s="26"/>
      <c r="AD1353" s="28"/>
      <c r="AE1353" s="28"/>
      <c r="AF1353" s="26"/>
      <c r="AG1353" s="26" t="s">
        <v>50</v>
      </c>
      <c r="AH1353" s="26">
        <f>SUM(AH1350:AH1352)</f>
        <v>534946.5</v>
      </c>
      <c r="AI1353" s="26"/>
      <c r="AJ1353" s="26">
        <f>SUM(AJ1350:AJ1352)</f>
        <v>448290</v>
      </c>
      <c r="AK1353" s="26"/>
      <c r="AL1353" s="26">
        <f>SUM(AL1350:AL1352)</f>
        <v>53.513999999999996</v>
      </c>
    </row>
    <row r="1354" spans="1:39" x14ac:dyDescent="0.35">
      <c r="A1354" s="23" t="s">
        <v>4706</v>
      </c>
      <c r="B1354" s="24" t="s">
        <v>4707</v>
      </c>
      <c r="C1354" s="23" t="s">
        <v>4708</v>
      </c>
      <c r="D1354" s="23" t="s">
        <v>4709</v>
      </c>
      <c r="E1354" s="23">
        <v>707</v>
      </c>
      <c r="F1354" s="23" t="s">
        <v>4710</v>
      </c>
      <c r="G1354" s="24" t="s">
        <v>4711</v>
      </c>
      <c r="H1354" s="23" t="s">
        <v>42</v>
      </c>
      <c r="I1354" s="23" t="s">
        <v>4712</v>
      </c>
      <c r="J1354" s="23">
        <v>2</v>
      </c>
      <c r="K1354" s="23">
        <v>3</v>
      </c>
      <c r="L1354" s="23">
        <v>66</v>
      </c>
      <c r="M1354" s="23" t="s">
        <v>58</v>
      </c>
      <c r="N1354" s="25">
        <f>((J1354*400)+(K1354*100))+L1354</f>
        <v>1166</v>
      </c>
      <c r="O1354" s="26">
        <v>180</v>
      </c>
      <c r="P1354" s="26">
        <f>N1354*O1354</f>
        <v>209880</v>
      </c>
      <c r="Q1354" s="23"/>
      <c r="R1354" s="23"/>
      <c r="S1354" s="27"/>
      <c r="T1354" s="23"/>
      <c r="U1354" s="23"/>
      <c r="V1354" s="24"/>
      <c r="W1354" s="23"/>
      <c r="X1354" s="23"/>
      <c r="Y1354" s="23"/>
      <c r="Z1354" s="23"/>
      <c r="AA1354" s="28"/>
      <c r="AB1354" s="26"/>
      <c r="AC1354" s="26"/>
      <c r="AD1354" s="28"/>
      <c r="AE1354" s="28"/>
      <c r="AF1354" s="26"/>
      <c r="AG1354" s="26">
        <f>AF1354+P1354</f>
        <v>209880</v>
      </c>
      <c r="AH1354" s="26">
        <f>AG1354</f>
        <v>209880</v>
      </c>
      <c r="AI1354" s="26">
        <v>50000000</v>
      </c>
      <c r="AJ1354" s="26">
        <f>IF((AI1354-AH1354) &gt; 1,0,IF((AI1354-AH1354)&lt;0,AH1354-AI1354,AI1354-AH1354))</f>
        <v>0</v>
      </c>
      <c r="AK1354" s="26">
        <v>0.01</v>
      </c>
      <c r="AL1354" s="26">
        <f>AJ1354*(AK1354/100)</f>
        <v>0</v>
      </c>
    </row>
    <row r="1355" spans="1:39" x14ac:dyDescent="0.35">
      <c r="A1355" s="23"/>
      <c r="B1355" s="24"/>
      <c r="C1355" s="23"/>
      <c r="D1355" s="23"/>
      <c r="E1355" s="23">
        <v>708</v>
      </c>
      <c r="F1355" s="23" t="s">
        <v>4713</v>
      </c>
      <c r="G1355" s="24" t="s">
        <v>4714</v>
      </c>
      <c r="H1355" s="23" t="s">
        <v>42</v>
      </c>
      <c r="I1355" s="23" t="s">
        <v>4715</v>
      </c>
      <c r="J1355" s="23">
        <v>11</v>
      </c>
      <c r="K1355" s="23">
        <v>2</v>
      </c>
      <c r="L1355" s="23">
        <v>7</v>
      </c>
      <c r="M1355" s="23" t="s">
        <v>58</v>
      </c>
      <c r="N1355" s="25">
        <f>((J1355*400)+(K1355*100))+L1355</f>
        <v>4607</v>
      </c>
      <c r="O1355" s="26">
        <v>280</v>
      </c>
      <c r="P1355" s="26">
        <f>N1355*O1355</f>
        <v>1289960</v>
      </c>
      <c r="Q1355" s="23"/>
      <c r="R1355" s="23"/>
      <c r="S1355" s="27"/>
      <c r="T1355" s="23"/>
      <c r="U1355" s="23"/>
      <c r="V1355" s="24"/>
      <c r="W1355" s="23"/>
      <c r="X1355" s="23"/>
      <c r="Y1355" s="23"/>
      <c r="Z1355" s="23"/>
      <c r="AA1355" s="28"/>
      <c r="AB1355" s="26"/>
      <c r="AC1355" s="26"/>
      <c r="AD1355" s="28"/>
      <c r="AE1355" s="28"/>
      <c r="AF1355" s="26"/>
      <c r="AG1355" s="26">
        <f>AF1355+P1355</f>
        <v>1289960</v>
      </c>
      <c r="AH1355" s="26">
        <f>AG1355</f>
        <v>1289960</v>
      </c>
      <c r="AI1355" s="26">
        <v>50000000</v>
      </c>
      <c r="AJ1355" s="26">
        <f>IF((AI1355-AH1355) &gt; 1,0,IF((AI1355-AH1355)&lt;0,AH1355-AI1355,AI1355-AH1355))</f>
        <v>0</v>
      </c>
      <c r="AK1355" s="26">
        <v>0.01</v>
      </c>
      <c r="AL1355" s="26">
        <f>AJ1355*(AK1355/100)</f>
        <v>0</v>
      </c>
    </row>
    <row r="1356" spans="1:39" x14ac:dyDescent="0.35">
      <c r="A1356" s="23"/>
      <c r="B1356" s="24"/>
      <c r="C1356" s="23"/>
      <c r="D1356" s="23"/>
      <c r="E1356" s="23"/>
      <c r="F1356" s="23"/>
      <c r="G1356" s="24"/>
      <c r="H1356" s="23"/>
      <c r="I1356" s="23"/>
      <c r="J1356" s="23">
        <v>0</v>
      </c>
      <c r="K1356" s="23">
        <v>0</v>
      </c>
      <c r="L1356" s="23">
        <v>36</v>
      </c>
      <c r="M1356" s="23" t="s">
        <v>44</v>
      </c>
      <c r="N1356" s="25">
        <f>((J1356*400)+(K1356*100))+L1356</f>
        <v>36</v>
      </c>
      <c r="O1356" s="26">
        <v>280</v>
      </c>
      <c r="P1356" s="26">
        <f>N1356*O1356</f>
        <v>10080</v>
      </c>
      <c r="Q1356" s="23">
        <v>1</v>
      </c>
      <c r="R1356" s="23" t="s">
        <v>4706</v>
      </c>
      <c r="S1356" s="27" t="s">
        <v>4707</v>
      </c>
      <c r="T1356" s="23" t="s">
        <v>4708</v>
      </c>
      <c r="U1356" s="23" t="s">
        <v>4716</v>
      </c>
      <c r="V1356" s="24" t="s">
        <v>4717</v>
      </c>
      <c r="W1356" s="23" t="s">
        <v>47</v>
      </c>
      <c r="X1356" s="23" t="s">
        <v>48</v>
      </c>
      <c r="Y1356" s="23" t="s">
        <v>49</v>
      </c>
      <c r="Z1356" s="23">
        <v>144</v>
      </c>
      <c r="AA1356" s="28">
        <v>100</v>
      </c>
      <c r="AB1356" s="26">
        <v>6550</v>
      </c>
      <c r="AC1356" s="26">
        <f>Z1356*AB1356</f>
        <v>943200</v>
      </c>
      <c r="AD1356" s="28">
        <v>7</v>
      </c>
      <c r="AE1356" s="28">
        <v>7</v>
      </c>
      <c r="AF1356" s="26">
        <f>(AC1356*(100-AE1356))/100</f>
        <v>877176</v>
      </c>
      <c r="AG1356" s="26">
        <f>P1356+AF1356</f>
        <v>887256</v>
      </c>
      <c r="AH1356" s="26">
        <f>(AG1356*AA1356)/100</f>
        <v>887256</v>
      </c>
      <c r="AI1356" s="26">
        <v>50000000</v>
      </c>
      <c r="AJ1356" s="26">
        <f>IF((AI1356-AH1356) &gt; 1,0,IF((AI1356-AH1356)&lt;0,AH1356-AI1356,AI1356-AH1356))</f>
        <v>0</v>
      </c>
      <c r="AK1356" s="26">
        <v>0.02</v>
      </c>
      <c r="AL1356" s="26">
        <f>ROUND(AJ1356*(AK1356/100),2)</f>
        <v>0</v>
      </c>
    </row>
    <row r="1357" spans="1:39" x14ac:dyDescent="0.35">
      <c r="A1357" s="23"/>
      <c r="B1357" s="24"/>
      <c r="C1357" s="23"/>
      <c r="D1357" s="23"/>
      <c r="E1357" s="23"/>
      <c r="F1357" s="23"/>
      <c r="G1357" s="24"/>
      <c r="H1357" s="23"/>
      <c r="I1357" s="23"/>
      <c r="J1357" s="23"/>
      <c r="K1357" s="23"/>
      <c r="L1357" s="23"/>
      <c r="M1357" s="23"/>
      <c r="N1357" s="25"/>
      <c r="O1357" s="26"/>
      <c r="P1357" s="26"/>
      <c r="Q1357" s="23"/>
      <c r="R1357" s="23"/>
      <c r="S1357" s="27"/>
      <c r="T1357" s="23"/>
      <c r="U1357" s="23"/>
      <c r="V1357" s="24"/>
      <c r="W1357" s="23"/>
      <c r="X1357" s="23"/>
      <c r="Y1357" s="23"/>
      <c r="Z1357" s="23"/>
      <c r="AA1357" s="28"/>
      <c r="AB1357" s="26"/>
      <c r="AC1357" s="26"/>
      <c r="AD1357" s="28"/>
      <c r="AE1357" s="28"/>
      <c r="AF1357" s="26"/>
      <c r="AG1357" s="26" t="s">
        <v>50</v>
      </c>
      <c r="AH1357" s="26">
        <f>SUM(AH1354:AH1356)</f>
        <v>2387096</v>
      </c>
      <c r="AI1357" s="26"/>
      <c r="AJ1357" s="26">
        <f>SUM(AJ1354:AJ1356)</f>
        <v>0</v>
      </c>
      <c r="AK1357" s="26"/>
      <c r="AL1357" s="26">
        <f>SUM(AL1354:AL1356)</f>
        <v>0</v>
      </c>
    </row>
    <row r="1358" spans="1:39" x14ac:dyDescent="0.35">
      <c r="A1358" s="23" t="s">
        <v>4718</v>
      </c>
      <c r="B1358" s="24" t="s">
        <v>4719</v>
      </c>
      <c r="C1358" s="23" t="s">
        <v>4720</v>
      </c>
      <c r="D1358" s="23" t="s">
        <v>4721</v>
      </c>
      <c r="E1358" s="23">
        <v>709</v>
      </c>
      <c r="F1358" s="23" t="s">
        <v>4722</v>
      </c>
      <c r="G1358" s="24" t="s">
        <v>4723</v>
      </c>
      <c r="H1358" s="23" t="s">
        <v>42</v>
      </c>
      <c r="I1358" s="23" t="s">
        <v>4724</v>
      </c>
      <c r="J1358" s="23">
        <v>5</v>
      </c>
      <c r="K1358" s="23">
        <v>0</v>
      </c>
      <c r="L1358" s="23">
        <v>22</v>
      </c>
      <c r="M1358" s="23" t="s">
        <v>58</v>
      </c>
      <c r="N1358" s="25">
        <f>((J1358*400)+(K1358*100))+L1358</f>
        <v>2022</v>
      </c>
      <c r="O1358" s="26">
        <v>180</v>
      </c>
      <c r="P1358" s="26">
        <f>N1358*O1358</f>
        <v>363960</v>
      </c>
      <c r="Q1358" s="23"/>
      <c r="R1358" s="23"/>
      <c r="S1358" s="27"/>
      <c r="T1358" s="23"/>
      <c r="U1358" s="23"/>
      <c r="V1358" s="24"/>
      <c r="W1358" s="23"/>
      <c r="X1358" s="23"/>
      <c r="Y1358" s="23"/>
      <c r="Z1358" s="23"/>
      <c r="AA1358" s="28"/>
      <c r="AB1358" s="26"/>
      <c r="AC1358" s="26"/>
      <c r="AD1358" s="28"/>
      <c r="AE1358" s="28"/>
      <c r="AF1358" s="26"/>
      <c r="AG1358" s="26">
        <f>AF1358+P1358</f>
        <v>363960</v>
      </c>
      <c r="AH1358" s="26">
        <f>AG1358</f>
        <v>363960</v>
      </c>
      <c r="AI1358" s="26">
        <v>50000000</v>
      </c>
      <c r="AJ1358" s="26">
        <f>IF((AI1358-AH1358) &gt; 1,0,IF((AI1358-AH1358)&lt;0,AH1358-AI1358,AI1358-AH1358))</f>
        <v>0</v>
      </c>
      <c r="AK1358" s="26">
        <v>0.01</v>
      </c>
      <c r="AL1358" s="26">
        <f>AJ1358*(AK1358/100)</f>
        <v>0</v>
      </c>
    </row>
    <row r="1359" spans="1:39" x14ac:dyDescent="0.35">
      <c r="A1359" s="23"/>
      <c r="B1359" s="24"/>
      <c r="C1359" s="23"/>
      <c r="D1359" s="23"/>
      <c r="E1359" s="23"/>
      <c r="F1359" s="23"/>
      <c r="G1359" s="24"/>
      <c r="H1359" s="23"/>
      <c r="I1359" s="23"/>
      <c r="J1359" s="23">
        <v>0</v>
      </c>
      <c r="K1359" s="23">
        <v>0</v>
      </c>
      <c r="L1359" s="23">
        <v>72</v>
      </c>
      <c r="M1359" s="23" t="s">
        <v>44</v>
      </c>
      <c r="N1359" s="25">
        <f>((J1359*400)+(K1359*100))+L1359</f>
        <v>72</v>
      </c>
      <c r="O1359" s="26">
        <v>180</v>
      </c>
      <c r="P1359" s="26">
        <f>N1359*O1359</f>
        <v>12960</v>
      </c>
      <c r="Q1359" s="23">
        <v>1</v>
      </c>
      <c r="R1359" s="23" t="s">
        <v>4718</v>
      </c>
      <c r="S1359" s="27" t="s">
        <v>4719</v>
      </c>
      <c r="T1359" s="23" t="s">
        <v>4720</v>
      </c>
      <c r="U1359" s="23" t="s">
        <v>4725</v>
      </c>
      <c r="V1359" s="24" t="s">
        <v>4726</v>
      </c>
      <c r="W1359" s="23" t="s">
        <v>47</v>
      </c>
      <c r="X1359" s="23" t="s">
        <v>48</v>
      </c>
      <c r="Y1359" s="23" t="s">
        <v>49</v>
      </c>
      <c r="Z1359" s="23">
        <v>288</v>
      </c>
      <c r="AA1359" s="28">
        <v>100</v>
      </c>
      <c r="AB1359" s="26">
        <v>6550</v>
      </c>
      <c r="AC1359" s="26">
        <f>Z1359*AB1359</f>
        <v>1886400</v>
      </c>
      <c r="AD1359" s="28">
        <v>22</v>
      </c>
      <c r="AE1359" s="28">
        <v>34</v>
      </c>
      <c r="AF1359" s="26">
        <f>(AC1359*(100-AE1359))/100</f>
        <v>1245024</v>
      </c>
      <c r="AG1359" s="26">
        <f>P1359+AF1359</f>
        <v>1257984</v>
      </c>
      <c r="AH1359" s="26">
        <f>(AG1359*AA1359)/100</f>
        <v>1257984</v>
      </c>
      <c r="AI1359" s="26">
        <v>50000000</v>
      </c>
      <c r="AJ1359" s="26">
        <f>IF((AI1359-AH1359) &gt; 1,0,IF((AI1359-AH1359)&lt;0,AH1359-AI1359,AI1359-AH1359))</f>
        <v>0</v>
      </c>
      <c r="AK1359" s="26">
        <v>0.02</v>
      </c>
      <c r="AL1359" s="26">
        <f>ROUND(AJ1359*(AK1359/100),2)</f>
        <v>0</v>
      </c>
    </row>
    <row r="1360" spans="1:39" x14ac:dyDescent="0.35">
      <c r="A1360" s="23"/>
      <c r="B1360" s="24"/>
      <c r="C1360" s="23"/>
      <c r="D1360" s="23"/>
      <c r="E1360" s="23"/>
      <c r="F1360" s="23"/>
      <c r="G1360" s="24"/>
      <c r="H1360" s="23"/>
      <c r="I1360" s="23"/>
      <c r="J1360" s="23"/>
      <c r="K1360" s="23"/>
      <c r="L1360" s="23"/>
      <c r="M1360" s="23"/>
      <c r="N1360" s="25"/>
      <c r="O1360" s="26"/>
      <c r="P1360" s="26"/>
      <c r="Q1360" s="23"/>
      <c r="R1360" s="23"/>
      <c r="S1360" s="27"/>
      <c r="T1360" s="23"/>
      <c r="U1360" s="23"/>
      <c r="V1360" s="24"/>
      <c r="W1360" s="23"/>
      <c r="X1360" s="23"/>
      <c r="Y1360" s="23"/>
      <c r="Z1360" s="23"/>
      <c r="AA1360" s="28"/>
      <c r="AB1360" s="26"/>
      <c r="AC1360" s="26"/>
      <c r="AD1360" s="28"/>
      <c r="AE1360" s="28"/>
      <c r="AF1360" s="26"/>
      <c r="AG1360" s="26" t="s">
        <v>50</v>
      </c>
      <c r="AH1360" s="26">
        <f>SUM(AH1358:AH1359)</f>
        <v>1621944</v>
      </c>
      <c r="AI1360" s="26"/>
      <c r="AJ1360" s="26">
        <f>SUM(AJ1358:AJ1359)</f>
        <v>0</v>
      </c>
      <c r="AK1360" s="26"/>
      <c r="AL1360" s="26">
        <f>SUM(AL1358:AL1359)</f>
        <v>0</v>
      </c>
    </row>
    <row r="1361" spans="1:39" x14ac:dyDescent="0.35">
      <c r="A1361" s="23" t="s">
        <v>4727</v>
      </c>
      <c r="B1361" s="24" t="s">
        <v>4728</v>
      </c>
      <c r="C1361" s="23" t="s">
        <v>4729</v>
      </c>
      <c r="D1361" s="23" t="s">
        <v>4730</v>
      </c>
      <c r="E1361" s="23">
        <v>710</v>
      </c>
      <c r="F1361" s="23" t="s">
        <v>4731</v>
      </c>
      <c r="G1361" s="24" t="s">
        <v>4732</v>
      </c>
      <c r="H1361" s="23" t="s">
        <v>42</v>
      </c>
      <c r="I1361" s="23" t="s">
        <v>4733</v>
      </c>
      <c r="J1361" s="23">
        <v>3</v>
      </c>
      <c r="K1361" s="23">
        <v>1</v>
      </c>
      <c r="L1361" s="23">
        <v>9</v>
      </c>
      <c r="M1361" s="23" t="s">
        <v>58</v>
      </c>
      <c r="N1361" s="25">
        <f>((J1361*400)+(K1361*100))+L1361</f>
        <v>1309</v>
      </c>
      <c r="O1361" s="26">
        <v>390</v>
      </c>
      <c r="P1361" s="26">
        <f>N1361*O1361</f>
        <v>510510</v>
      </c>
      <c r="Q1361" s="23"/>
      <c r="R1361" s="23"/>
      <c r="S1361" s="27"/>
      <c r="T1361" s="23"/>
      <c r="U1361" s="23"/>
      <c r="V1361" s="24"/>
      <c r="W1361" s="23"/>
      <c r="X1361" s="23"/>
      <c r="Y1361" s="23"/>
      <c r="Z1361" s="23"/>
      <c r="AA1361" s="28"/>
      <c r="AB1361" s="26"/>
      <c r="AC1361" s="26"/>
      <c r="AD1361" s="28"/>
      <c r="AE1361" s="28"/>
      <c r="AF1361" s="26"/>
      <c r="AG1361" s="26">
        <f>AF1361+P1361</f>
        <v>510510</v>
      </c>
      <c r="AH1361" s="26">
        <f>AG1361</f>
        <v>510510</v>
      </c>
      <c r="AI1361" s="26">
        <v>50000000</v>
      </c>
      <c r="AJ1361" s="26">
        <f>IF((AI1361-AH1361) &gt; 1,0,IF((AI1361-AH1361)&lt;0,AH1361-AI1361,AI1361-AH1361))</f>
        <v>0</v>
      </c>
      <c r="AK1361" s="26">
        <v>0.01</v>
      </c>
      <c r="AL1361" s="26">
        <f>AJ1361*(AK1361/100)</f>
        <v>0</v>
      </c>
    </row>
    <row r="1362" spans="1:39" x14ac:dyDescent="0.35">
      <c r="A1362" s="23"/>
      <c r="B1362" s="24"/>
      <c r="C1362" s="23"/>
      <c r="D1362" s="23"/>
      <c r="E1362" s="23">
        <v>711</v>
      </c>
      <c r="F1362" s="23" t="s">
        <v>4734</v>
      </c>
      <c r="G1362" s="24" t="s">
        <v>4735</v>
      </c>
      <c r="H1362" s="23" t="s">
        <v>42</v>
      </c>
      <c r="I1362" s="23" t="s">
        <v>4736</v>
      </c>
      <c r="J1362" s="23">
        <v>0</v>
      </c>
      <c r="K1362" s="23">
        <v>1</v>
      </c>
      <c r="L1362" s="23">
        <v>38</v>
      </c>
      <c r="M1362" s="23" t="s">
        <v>44</v>
      </c>
      <c r="N1362" s="25">
        <f>((J1362*400)+(K1362*100))+L1362</f>
        <v>138</v>
      </c>
      <c r="O1362" s="26">
        <v>1750</v>
      </c>
      <c r="P1362" s="26">
        <f>N1362*O1362</f>
        <v>241500</v>
      </c>
      <c r="Q1362" s="23">
        <v>1</v>
      </c>
      <c r="R1362" s="23" t="s">
        <v>4727</v>
      </c>
      <c r="S1362" s="27" t="s">
        <v>4728</v>
      </c>
      <c r="T1362" s="23" t="s">
        <v>4729</v>
      </c>
      <c r="U1362" s="23" t="s">
        <v>4737</v>
      </c>
      <c r="V1362" s="24" t="s">
        <v>4738</v>
      </c>
      <c r="W1362" s="23" t="s">
        <v>208</v>
      </c>
      <c r="X1362" s="23" t="s">
        <v>48</v>
      </c>
      <c r="Y1362" s="23" t="s">
        <v>49</v>
      </c>
      <c r="Z1362" s="23">
        <v>72</v>
      </c>
      <c r="AA1362" s="28">
        <v>100</v>
      </c>
      <c r="AB1362" s="26">
        <v>2450</v>
      </c>
      <c r="AC1362" s="26">
        <f>Z1362*AB1362</f>
        <v>176400</v>
      </c>
      <c r="AD1362" s="28">
        <v>6</v>
      </c>
      <c r="AE1362" s="28">
        <v>6</v>
      </c>
      <c r="AF1362" s="26">
        <f>(AC1362*(100-AE1362))/100</f>
        <v>165816</v>
      </c>
      <c r="AG1362" s="26">
        <f>P1362+AF1362</f>
        <v>407316</v>
      </c>
      <c r="AH1362" s="26">
        <f>(AG1362*AA1362)/100</f>
        <v>407316</v>
      </c>
      <c r="AI1362" s="26">
        <v>50000000</v>
      </c>
      <c r="AJ1362" s="26">
        <f>IF((AI1362-AH1362) &gt; 1,0,IF((AI1362-AH1362)&lt;0,AH1362-AI1362,AI1362-AH1362))</f>
        <v>0</v>
      </c>
      <c r="AK1362" s="26">
        <v>0.02</v>
      </c>
      <c r="AL1362" s="26">
        <f>ROUND(AJ1362*(AK1362/100),2)</f>
        <v>0</v>
      </c>
    </row>
    <row r="1363" spans="1:39" x14ac:dyDescent="0.35">
      <c r="A1363" s="23"/>
      <c r="B1363" s="24"/>
      <c r="C1363" s="23"/>
      <c r="D1363" s="23"/>
      <c r="E1363" s="23"/>
      <c r="F1363" s="23"/>
      <c r="G1363" s="24"/>
      <c r="H1363" s="23"/>
      <c r="I1363" s="23"/>
      <c r="J1363" s="23"/>
      <c r="K1363" s="23"/>
      <c r="L1363" s="23"/>
      <c r="M1363" s="23"/>
      <c r="N1363" s="25"/>
      <c r="O1363" s="26"/>
      <c r="P1363" s="26"/>
      <c r="Q1363" s="23"/>
      <c r="R1363" s="23"/>
      <c r="S1363" s="27"/>
      <c r="T1363" s="23"/>
      <c r="U1363" s="23"/>
      <c r="V1363" s="24"/>
      <c r="W1363" s="23"/>
      <c r="X1363" s="23"/>
      <c r="Y1363" s="23"/>
      <c r="Z1363" s="23"/>
      <c r="AA1363" s="28"/>
      <c r="AB1363" s="26"/>
      <c r="AC1363" s="26"/>
      <c r="AD1363" s="28"/>
      <c r="AE1363" s="28"/>
      <c r="AF1363" s="26"/>
      <c r="AG1363" s="26" t="s">
        <v>50</v>
      </c>
      <c r="AH1363" s="26">
        <f>SUM(AH1361:AH1362)</f>
        <v>917826</v>
      </c>
      <c r="AI1363" s="26"/>
      <c r="AJ1363" s="26">
        <f>SUM(AJ1361:AJ1362)</f>
        <v>0</v>
      </c>
      <c r="AK1363" s="26"/>
      <c r="AL1363" s="26">
        <f>SUM(AL1361:AL1362)</f>
        <v>0</v>
      </c>
    </row>
    <row r="1364" spans="1:39" x14ac:dyDescent="0.35">
      <c r="A1364" s="23" t="s">
        <v>4739</v>
      </c>
      <c r="B1364" s="24" t="s">
        <v>4740</v>
      </c>
      <c r="C1364" s="23" t="s">
        <v>4741</v>
      </c>
      <c r="D1364" s="23" t="s">
        <v>4742</v>
      </c>
      <c r="E1364" s="23">
        <v>712</v>
      </c>
      <c r="F1364" s="23" t="s">
        <v>4743</v>
      </c>
      <c r="G1364" s="24" t="s">
        <v>4744</v>
      </c>
      <c r="H1364" s="23" t="s">
        <v>42</v>
      </c>
      <c r="I1364" s="23" t="s">
        <v>4745</v>
      </c>
      <c r="J1364" s="23">
        <v>1</v>
      </c>
      <c r="K1364" s="23">
        <v>3</v>
      </c>
      <c r="L1364" s="23">
        <v>23</v>
      </c>
      <c r="M1364" s="23" t="s">
        <v>58</v>
      </c>
      <c r="N1364" s="25">
        <f>((J1364*400)+(K1364*100))+L1364</f>
        <v>723</v>
      </c>
      <c r="O1364" s="26">
        <v>180</v>
      </c>
      <c r="P1364" s="26">
        <f>N1364*O1364</f>
        <v>130140</v>
      </c>
      <c r="Q1364" s="23"/>
      <c r="R1364" s="23"/>
      <c r="S1364" s="27"/>
      <c r="T1364" s="23"/>
      <c r="U1364" s="23"/>
      <c r="V1364" s="24"/>
      <c r="W1364" s="23"/>
      <c r="X1364" s="23"/>
      <c r="Y1364" s="23"/>
      <c r="Z1364" s="23"/>
      <c r="AA1364" s="28"/>
      <c r="AB1364" s="26"/>
      <c r="AC1364" s="26"/>
      <c r="AD1364" s="28"/>
      <c r="AE1364" s="28"/>
      <c r="AF1364" s="26"/>
      <c r="AG1364" s="26">
        <f>AF1364+P1364</f>
        <v>130140</v>
      </c>
      <c r="AH1364" s="26">
        <f>AG1364</f>
        <v>130140</v>
      </c>
      <c r="AI1364" s="26">
        <v>50000000</v>
      </c>
      <c r="AJ1364" s="26">
        <f>IF((AI1364-AH1364) &gt; 1,0,IF((AI1364-AH1364)&lt;0,AH1364-AI1364,AI1364-AH1364))</f>
        <v>0</v>
      </c>
      <c r="AK1364" s="26">
        <v>0.01</v>
      </c>
      <c r="AL1364" s="26">
        <f>AJ1364*(AK1364/100)</f>
        <v>0</v>
      </c>
    </row>
    <row r="1365" spans="1:39" x14ac:dyDescent="0.35">
      <c r="A1365" s="23"/>
      <c r="B1365" s="24"/>
      <c r="C1365" s="23"/>
      <c r="D1365" s="23"/>
      <c r="E1365" s="23"/>
      <c r="F1365" s="23"/>
      <c r="G1365" s="24"/>
      <c r="H1365" s="23"/>
      <c r="I1365" s="23"/>
      <c r="J1365" s="23"/>
      <c r="K1365" s="23"/>
      <c r="L1365" s="23"/>
      <c r="M1365" s="23"/>
      <c r="N1365" s="25"/>
      <c r="O1365" s="26"/>
      <c r="P1365" s="26"/>
      <c r="Q1365" s="23"/>
      <c r="R1365" s="23"/>
      <c r="S1365" s="27"/>
      <c r="T1365" s="23"/>
      <c r="U1365" s="23"/>
      <c r="V1365" s="24"/>
      <c r="W1365" s="23"/>
      <c r="X1365" s="23"/>
      <c r="Y1365" s="23"/>
      <c r="Z1365" s="23"/>
      <c r="AA1365" s="28"/>
      <c r="AB1365" s="26"/>
      <c r="AC1365" s="26"/>
      <c r="AD1365" s="28"/>
      <c r="AE1365" s="28"/>
      <c r="AF1365" s="26"/>
      <c r="AG1365" s="26" t="s">
        <v>50</v>
      </c>
      <c r="AH1365" s="26">
        <f>AH1364</f>
        <v>130140</v>
      </c>
      <c r="AI1365" s="26"/>
      <c r="AJ1365" s="26">
        <f>AJ1364</f>
        <v>0</v>
      </c>
      <c r="AK1365" s="26"/>
      <c r="AL1365" s="26">
        <f>AL1364</f>
        <v>0</v>
      </c>
    </row>
    <row r="1366" spans="1:39" x14ac:dyDescent="0.35">
      <c r="A1366" s="23" t="s">
        <v>4746</v>
      </c>
      <c r="B1366" s="24"/>
      <c r="C1366" s="23" t="s">
        <v>4747</v>
      </c>
      <c r="D1366" s="23" t="s">
        <v>4748</v>
      </c>
      <c r="E1366" s="23">
        <v>713</v>
      </c>
      <c r="F1366" s="23" t="s">
        <v>4749</v>
      </c>
      <c r="G1366" s="24" t="s">
        <v>4750</v>
      </c>
      <c r="H1366" s="23" t="s">
        <v>437</v>
      </c>
      <c r="I1366" s="23" t="s">
        <v>4751</v>
      </c>
      <c r="J1366" s="23">
        <v>5</v>
      </c>
      <c r="K1366" s="23">
        <v>2</v>
      </c>
      <c r="L1366" s="23">
        <v>50</v>
      </c>
      <c r="M1366" s="23" t="s">
        <v>58</v>
      </c>
      <c r="N1366" s="25">
        <f>((J1366*400)+(K1366*100))+L1366</f>
        <v>2250</v>
      </c>
      <c r="O1366" s="26">
        <v>180</v>
      </c>
      <c r="P1366" s="26">
        <f>N1366*O1366</f>
        <v>405000</v>
      </c>
      <c r="Q1366" s="23"/>
      <c r="R1366" s="23"/>
      <c r="S1366" s="27"/>
      <c r="T1366" s="23"/>
      <c r="U1366" s="23"/>
      <c r="V1366" s="24"/>
      <c r="W1366" s="23"/>
      <c r="X1366" s="23"/>
      <c r="Y1366" s="23"/>
      <c r="Z1366" s="23"/>
      <c r="AA1366" s="28"/>
      <c r="AB1366" s="26"/>
      <c r="AC1366" s="26"/>
      <c r="AD1366" s="28"/>
      <c r="AE1366" s="28"/>
      <c r="AF1366" s="26"/>
      <c r="AG1366" s="26">
        <f>AF1366+P1366</f>
        <v>405000</v>
      </c>
      <c r="AH1366" s="26">
        <f>AG1366</f>
        <v>405000</v>
      </c>
      <c r="AI1366" s="26">
        <v>0</v>
      </c>
      <c r="AJ1366" s="26">
        <f>IF((AI1366-AH1366) &gt; 1,0,IF((AI1366-AH1366)&lt;0,AH1366-AI1366,AI1366-AH1366))</f>
        <v>405000</v>
      </c>
      <c r="AK1366" s="26">
        <v>0.01</v>
      </c>
      <c r="AL1366" s="26">
        <f>AJ1366*(AK1366/100)</f>
        <v>40.5</v>
      </c>
    </row>
    <row r="1367" spans="1:39" x14ac:dyDescent="0.35">
      <c r="A1367" s="23"/>
      <c r="B1367" s="24"/>
      <c r="C1367" s="23"/>
      <c r="D1367" s="23"/>
      <c r="E1367" s="23">
        <v>714</v>
      </c>
      <c r="F1367" s="23" t="s">
        <v>4752</v>
      </c>
      <c r="G1367" s="24" t="s">
        <v>4753</v>
      </c>
      <c r="H1367" s="23" t="s">
        <v>42</v>
      </c>
      <c r="I1367" s="23" t="s">
        <v>4754</v>
      </c>
      <c r="J1367" s="23">
        <v>0</v>
      </c>
      <c r="K1367" s="23">
        <v>1</v>
      </c>
      <c r="L1367" s="23">
        <v>31</v>
      </c>
      <c r="M1367" s="23" t="s">
        <v>44</v>
      </c>
      <c r="N1367" s="25">
        <f>((J1367*400)+(K1367*100))+L1367</f>
        <v>131</v>
      </c>
      <c r="O1367" s="26">
        <v>2000</v>
      </c>
      <c r="P1367" s="26">
        <f>N1367*O1367</f>
        <v>262000</v>
      </c>
      <c r="Q1367" s="23">
        <v>1</v>
      </c>
      <c r="R1367" s="23" t="s">
        <v>4746</v>
      </c>
      <c r="S1367" s="27"/>
      <c r="T1367" s="23" t="s">
        <v>4747</v>
      </c>
      <c r="U1367" s="23" t="s">
        <v>4755</v>
      </c>
      <c r="V1367" s="24" t="s">
        <v>4756</v>
      </c>
      <c r="W1367" s="23" t="s">
        <v>47</v>
      </c>
      <c r="X1367" s="23" t="s">
        <v>48</v>
      </c>
      <c r="Y1367" s="23" t="s">
        <v>49</v>
      </c>
      <c r="Z1367" s="23">
        <v>72</v>
      </c>
      <c r="AA1367" s="28">
        <v>100</v>
      </c>
      <c r="AB1367" s="26">
        <v>6550</v>
      </c>
      <c r="AC1367" s="26">
        <f>Z1367*AB1367</f>
        <v>471600</v>
      </c>
      <c r="AD1367" s="28">
        <v>32</v>
      </c>
      <c r="AE1367" s="28">
        <v>54</v>
      </c>
      <c r="AF1367" s="26">
        <f>(AC1367*(100-AE1367))/100</f>
        <v>216936</v>
      </c>
      <c r="AG1367" s="26">
        <f>P1367+AF1367</f>
        <v>478936</v>
      </c>
      <c r="AH1367" s="26">
        <f>(AG1367*AA1367)/100</f>
        <v>478936</v>
      </c>
      <c r="AI1367" s="26">
        <v>50000000</v>
      </c>
      <c r="AJ1367" s="26">
        <f>IF((AI1367-AH1367) &gt; 1,0,IF((AI1367-AH1367)&lt;0,AH1367-AI1367,AI1367-AH1367))</f>
        <v>0</v>
      </c>
      <c r="AK1367" s="26">
        <v>0.02</v>
      </c>
      <c r="AL1367" s="26">
        <f>ROUND(AJ1367*(AK1367/100),2)</f>
        <v>0</v>
      </c>
    </row>
    <row r="1368" spans="1:39" x14ac:dyDescent="0.35">
      <c r="A1368" s="23"/>
      <c r="B1368" s="24"/>
      <c r="C1368" s="23"/>
      <c r="D1368" s="23"/>
      <c r="E1368" s="23"/>
      <c r="F1368" s="23"/>
      <c r="G1368" s="24"/>
      <c r="H1368" s="23"/>
      <c r="I1368" s="23"/>
      <c r="J1368" s="23"/>
      <c r="K1368" s="23"/>
      <c r="L1368" s="23"/>
      <c r="M1368" s="23"/>
      <c r="N1368" s="25"/>
      <c r="O1368" s="26"/>
      <c r="P1368" s="26"/>
      <c r="Q1368" s="23"/>
      <c r="R1368" s="23"/>
      <c r="S1368" s="27"/>
      <c r="T1368" s="23"/>
      <c r="U1368" s="23"/>
      <c r="V1368" s="24"/>
      <c r="W1368" s="23"/>
      <c r="X1368" s="23"/>
      <c r="Y1368" s="23"/>
      <c r="Z1368" s="23"/>
      <c r="AA1368" s="28"/>
      <c r="AB1368" s="26"/>
      <c r="AC1368" s="26"/>
      <c r="AD1368" s="28"/>
      <c r="AE1368" s="28"/>
      <c r="AF1368" s="26"/>
      <c r="AG1368" s="26" t="s">
        <v>50</v>
      </c>
      <c r="AH1368" s="26">
        <f>SUM(AH1366:AH1367)</f>
        <v>883936</v>
      </c>
      <c r="AI1368" s="26"/>
      <c r="AJ1368" s="26">
        <f>SUM(AJ1366:AJ1367)</f>
        <v>405000</v>
      </c>
      <c r="AK1368" s="26"/>
      <c r="AL1368" s="26">
        <f>SUM(AL1366:AL1367)</f>
        <v>40.5</v>
      </c>
    </row>
    <row r="1369" spans="1:39" x14ac:dyDescent="0.35">
      <c r="A1369" s="23" t="s">
        <v>4757</v>
      </c>
      <c r="B1369" s="24"/>
      <c r="C1369" s="23" t="s">
        <v>4758</v>
      </c>
      <c r="D1369" s="23" t="s">
        <v>4759</v>
      </c>
      <c r="E1369" s="23">
        <v>715</v>
      </c>
      <c r="F1369" s="23" t="s">
        <v>4760</v>
      </c>
      <c r="G1369" s="24" t="s">
        <v>4761</v>
      </c>
      <c r="H1369" s="23" t="s">
        <v>103</v>
      </c>
      <c r="I1369" s="23" t="s">
        <v>4762</v>
      </c>
      <c r="J1369" s="23">
        <v>2</v>
      </c>
      <c r="K1369" s="23">
        <v>2</v>
      </c>
      <c r="L1369" s="23">
        <v>95</v>
      </c>
      <c r="M1369" s="23" t="s">
        <v>58</v>
      </c>
      <c r="N1369" s="25">
        <f>((J1369*400)+(K1369*100))+L1369</f>
        <v>1095</v>
      </c>
      <c r="O1369" s="26">
        <v>180</v>
      </c>
      <c r="P1369" s="26">
        <f>N1369*O1369</f>
        <v>197100</v>
      </c>
      <c r="Q1369" s="23"/>
      <c r="R1369" s="23"/>
      <c r="S1369" s="27"/>
      <c r="T1369" s="23"/>
      <c r="U1369" s="23"/>
      <c r="V1369" s="24"/>
      <c r="W1369" s="23"/>
      <c r="X1369" s="23"/>
      <c r="Y1369" s="23"/>
      <c r="Z1369" s="23"/>
      <c r="AA1369" s="28"/>
      <c r="AB1369" s="26"/>
      <c r="AC1369" s="26"/>
      <c r="AD1369" s="28"/>
      <c r="AE1369" s="28"/>
      <c r="AF1369" s="26"/>
      <c r="AG1369" s="26">
        <f>AF1369+P1369</f>
        <v>197100</v>
      </c>
      <c r="AH1369" s="26">
        <f>AG1369</f>
        <v>197100</v>
      </c>
      <c r="AI1369" s="26">
        <v>0</v>
      </c>
      <c r="AJ1369" s="26">
        <f>IF((AI1369-AH1369) &gt; 1,0,IF((AI1369-AH1369)&lt;0,AH1369-AI1369,AI1369-AH1369))</f>
        <v>197100</v>
      </c>
      <c r="AK1369" s="26">
        <v>0.01</v>
      </c>
      <c r="AL1369" s="26">
        <f>AJ1369*(AK1369/100)</f>
        <v>19.71</v>
      </c>
    </row>
    <row r="1370" spans="1:39" x14ac:dyDescent="0.35">
      <c r="A1370" s="23"/>
      <c r="B1370" s="24"/>
      <c r="C1370" s="23"/>
      <c r="D1370" s="23"/>
      <c r="E1370" s="23"/>
      <c r="F1370" s="23"/>
      <c r="G1370" s="24"/>
      <c r="H1370" s="23"/>
      <c r="I1370" s="23"/>
      <c r="J1370" s="23"/>
      <c r="K1370" s="23"/>
      <c r="L1370" s="23"/>
      <c r="M1370" s="23"/>
      <c r="N1370" s="25"/>
      <c r="O1370" s="26"/>
      <c r="P1370" s="26"/>
      <c r="Q1370" s="23"/>
      <c r="R1370" s="23"/>
      <c r="S1370" s="27"/>
      <c r="T1370" s="23"/>
      <c r="U1370" s="23"/>
      <c r="V1370" s="24"/>
      <c r="W1370" s="23"/>
      <c r="X1370" s="23"/>
      <c r="Y1370" s="23"/>
      <c r="Z1370" s="23"/>
      <c r="AA1370" s="28"/>
      <c r="AB1370" s="26"/>
      <c r="AC1370" s="26"/>
      <c r="AD1370" s="28"/>
      <c r="AE1370" s="28"/>
      <c r="AF1370" s="26"/>
      <c r="AG1370" s="26" t="s">
        <v>50</v>
      </c>
      <c r="AH1370" s="26">
        <f>AH1369</f>
        <v>197100</v>
      </c>
      <c r="AI1370" s="26"/>
      <c r="AJ1370" s="26">
        <f>AJ1369</f>
        <v>197100</v>
      </c>
      <c r="AK1370" s="26"/>
      <c r="AL1370" s="26">
        <f>AL1369</f>
        <v>19.71</v>
      </c>
    </row>
    <row r="1371" spans="1:39" x14ac:dyDescent="0.35">
      <c r="A1371" s="23" t="s">
        <v>4763</v>
      </c>
      <c r="B1371" s="24" t="s">
        <v>4764</v>
      </c>
      <c r="C1371" s="23" t="s">
        <v>4765</v>
      </c>
      <c r="D1371" s="23" t="s">
        <v>4766</v>
      </c>
      <c r="E1371" s="23">
        <v>716</v>
      </c>
      <c r="F1371" s="23" t="s">
        <v>4767</v>
      </c>
      <c r="G1371" s="24" t="s">
        <v>4768</v>
      </c>
      <c r="H1371" s="23" t="s">
        <v>42</v>
      </c>
      <c r="I1371" s="23" t="s">
        <v>4769</v>
      </c>
      <c r="J1371" s="23">
        <v>0</v>
      </c>
      <c r="K1371" s="23">
        <v>1</v>
      </c>
      <c r="L1371" s="23">
        <v>5</v>
      </c>
      <c r="M1371" s="23" t="s">
        <v>44</v>
      </c>
      <c r="N1371" s="25">
        <f>((J1371*400)+(K1371*100))+L1371</f>
        <v>105</v>
      </c>
      <c r="O1371" s="26">
        <v>180</v>
      </c>
      <c r="P1371" s="26">
        <f>N1371*O1371</f>
        <v>18900</v>
      </c>
      <c r="Q1371" s="23">
        <v>1</v>
      </c>
      <c r="R1371" s="23" t="s">
        <v>4763</v>
      </c>
      <c r="S1371" s="27" t="s">
        <v>4764</v>
      </c>
      <c r="T1371" s="23" t="s">
        <v>4765</v>
      </c>
      <c r="U1371" s="23" t="s">
        <v>4770</v>
      </c>
      <c r="V1371" s="24" t="s">
        <v>4771</v>
      </c>
      <c r="W1371" s="23" t="s">
        <v>47</v>
      </c>
      <c r="X1371" s="23" t="s">
        <v>48</v>
      </c>
      <c r="Y1371" s="23" t="s">
        <v>49</v>
      </c>
      <c r="Z1371" s="23">
        <v>72</v>
      </c>
      <c r="AA1371" s="28">
        <v>100</v>
      </c>
      <c r="AB1371" s="26">
        <v>6550</v>
      </c>
      <c r="AC1371" s="26">
        <f>Z1371*AB1371</f>
        <v>471600</v>
      </c>
      <c r="AD1371" s="28">
        <v>22</v>
      </c>
      <c r="AE1371" s="28">
        <v>34</v>
      </c>
      <c r="AF1371" s="26">
        <f>(AC1371*(100-AE1371))/100</f>
        <v>311256</v>
      </c>
      <c r="AG1371" s="26">
        <f>P1371+AF1371</f>
        <v>330156</v>
      </c>
      <c r="AH1371" s="26">
        <f>(AG1371*AA1371)/100</f>
        <v>330156</v>
      </c>
      <c r="AI1371" s="26">
        <v>50000000</v>
      </c>
      <c r="AJ1371" s="26">
        <f>IF((AI1371-AH1371) &gt; 1,0,IF((AI1371-AH1371)&lt;0,AH1371-AI1371,AI1371-AH1371))</f>
        <v>0</v>
      </c>
      <c r="AK1371" s="26">
        <v>0.02</v>
      </c>
      <c r="AL1371" s="26">
        <f>ROUND(AJ1371*(AK1371/100),2)</f>
        <v>0</v>
      </c>
    </row>
    <row r="1372" spans="1:39" x14ac:dyDescent="0.35">
      <c r="A1372" s="23"/>
      <c r="B1372" s="24"/>
      <c r="C1372" s="23"/>
      <c r="D1372" s="23"/>
      <c r="E1372" s="23">
        <v>717</v>
      </c>
      <c r="F1372" s="23" t="s">
        <v>4772</v>
      </c>
      <c r="G1372" s="24" t="s">
        <v>4773</v>
      </c>
      <c r="H1372" s="23" t="s">
        <v>42</v>
      </c>
      <c r="I1372" s="23" t="s">
        <v>4774</v>
      </c>
      <c r="J1372" s="23">
        <v>0</v>
      </c>
      <c r="K1372" s="23">
        <v>1</v>
      </c>
      <c r="L1372" s="23">
        <v>7</v>
      </c>
      <c r="M1372" s="23" t="s">
        <v>44</v>
      </c>
      <c r="N1372" s="25">
        <f>((J1372*400)+(K1372*100))+L1372</f>
        <v>107</v>
      </c>
      <c r="O1372" s="26">
        <v>180</v>
      </c>
      <c r="P1372" s="26">
        <f>N1372*O1372</f>
        <v>19260</v>
      </c>
      <c r="Q1372" s="23">
        <v>1</v>
      </c>
      <c r="R1372" s="23" t="s">
        <v>4763</v>
      </c>
      <c r="S1372" s="27" t="s">
        <v>4764</v>
      </c>
      <c r="T1372" s="23" t="s">
        <v>4765</v>
      </c>
      <c r="U1372" s="23" t="s">
        <v>4770</v>
      </c>
      <c r="V1372" s="24" t="s">
        <v>4775</v>
      </c>
      <c r="W1372" s="23" t="s">
        <v>47</v>
      </c>
      <c r="X1372" s="23" t="s">
        <v>48</v>
      </c>
      <c r="Y1372" s="23" t="s">
        <v>49</v>
      </c>
      <c r="Z1372" s="23">
        <v>72</v>
      </c>
      <c r="AA1372" s="28">
        <v>100</v>
      </c>
      <c r="AB1372" s="26">
        <v>6550</v>
      </c>
      <c r="AC1372" s="26">
        <f>Z1372*AB1372</f>
        <v>471600</v>
      </c>
      <c r="AD1372" s="28">
        <v>22</v>
      </c>
      <c r="AE1372" s="28">
        <v>34</v>
      </c>
      <c r="AF1372" s="26">
        <f>(AC1372*(100-AE1372))/100</f>
        <v>311256</v>
      </c>
      <c r="AG1372" s="26">
        <f>P1372+AF1372</f>
        <v>330516</v>
      </c>
      <c r="AH1372" s="26">
        <f>(AG1372*AA1372)/100</f>
        <v>330516</v>
      </c>
      <c r="AI1372" s="26">
        <v>50000000</v>
      </c>
      <c r="AJ1372" s="26">
        <f>IF((AI1372-AH1372) &gt; 1,0,IF((AI1372-AH1372)&lt;0,AH1372-AI1372,AI1372-AH1372))</f>
        <v>0</v>
      </c>
      <c r="AK1372" s="26">
        <v>0.02</v>
      </c>
      <c r="AL1372" s="26">
        <f>ROUND(AJ1372*(AK1372/100),2)</f>
        <v>0</v>
      </c>
    </row>
    <row r="1373" spans="1:39" x14ac:dyDescent="0.35">
      <c r="A1373" s="23"/>
      <c r="B1373" s="24"/>
      <c r="C1373" s="23"/>
      <c r="D1373" s="23"/>
      <c r="E1373" s="23"/>
      <c r="F1373" s="23"/>
      <c r="G1373" s="24"/>
      <c r="H1373" s="23"/>
      <c r="I1373" s="23"/>
      <c r="J1373" s="23"/>
      <c r="K1373" s="23"/>
      <c r="L1373" s="23"/>
      <c r="M1373" s="23"/>
      <c r="N1373" s="25"/>
      <c r="O1373" s="26"/>
      <c r="P1373" s="26"/>
      <c r="Q1373" s="23"/>
      <c r="R1373" s="23"/>
      <c r="S1373" s="27"/>
      <c r="T1373" s="23"/>
      <c r="U1373" s="23"/>
      <c r="V1373" s="24"/>
      <c r="W1373" s="23"/>
      <c r="X1373" s="23"/>
      <c r="Y1373" s="23"/>
      <c r="Z1373" s="23"/>
      <c r="AA1373" s="28"/>
      <c r="AB1373" s="26"/>
      <c r="AC1373" s="26"/>
      <c r="AD1373" s="28"/>
      <c r="AE1373" s="28"/>
      <c r="AF1373" s="26"/>
      <c r="AG1373" s="26" t="s">
        <v>50</v>
      </c>
      <c r="AH1373" s="26">
        <f>SUM(AH1371:AH1372)</f>
        <v>660672</v>
      </c>
      <c r="AI1373" s="26"/>
      <c r="AJ1373" s="26">
        <f>SUM(AJ1371:AJ1372)</f>
        <v>0</v>
      </c>
      <c r="AK1373" s="26"/>
      <c r="AL1373" s="26">
        <f>SUM(AL1371:AL1372)</f>
        <v>0</v>
      </c>
    </row>
    <row r="1374" spans="1:39" x14ac:dyDescent="0.35">
      <c r="A1374" s="23" t="s">
        <v>4776</v>
      </c>
      <c r="B1374" s="24"/>
      <c r="C1374" s="23" t="s">
        <v>4777</v>
      </c>
      <c r="D1374" s="23" t="s">
        <v>4778</v>
      </c>
      <c r="E1374" s="23">
        <v>718</v>
      </c>
      <c r="F1374" s="23" t="s">
        <v>4779</v>
      </c>
      <c r="G1374" s="24" t="s">
        <v>4780</v>
      </c>
      <c r="H1374" s="23" t="s">
        <v>103</v>
      </c>
      <c r="I1374" s="23" t="s">
        <v>4781</v>
      </c>
      <c r="J1374" s="23">
        <v>0</v>
      </c>
      <c r="K1374" s="23">
        <v>2</v>
      </c>
      <c r="L1374" s="23">
        <v>55</v>
      </c>
      <c r="M1374" s="23" t="s">
        <v>44</v>
      </c>
      <c r="N1374" s="25">
        <f>((J1374*400)+(K1374*100))+L1374</f>
        <v>255</v>
      </c>
      <c r="O1374" s="26">
        <v>390</v>
      </c>
      <c r="P1374" s="26">
        <f>N1374*O1374</f>
        <v>99450</v>
      </c>
      <c r="Q1374" s="23">
        <v>1</v>
      </c>
      <c r="R1374" s="23" t="s">
        <v>4782</v>
      </c>
      <c r="S1374" s="27"/>
      <c r="T1374" s="23" t="s">
        <v>4783</v>
      </c>
      <c r="U1374" s="23" t="s">
        <v>4784</v>
      </c>
      <c r="V1374" s="24" t="s">
        <v>4785</v>
      </c>
      <c r="W1374" s="23" t="s">
        <v>47</v>
      </c>
      <c r="X1374" s="23" t="s">
        <v>48</v>
      </c>
      <c r="Y1374" s="23" t="s">
        <v>49</v>
      </c>
      <c r="Z1374" s="23">
        <v>192</v>
      </c>
      <c r="AA1374" s="28">
        <v>100</v>
      </c>
      <c r="AB1374" s="26">
        <v>6550</v>
      </c>
      <c r="AC1374" s="26">
        <f>Z1374*AB1374</f>
        <v>1257600</v>
      </c>
      <c r="AD1374" s="28">
        <v>17</v>
      </c>
      <c r="AE1374" s="28">
        <v>24</v>
      </c>
      <c r="AF1374" s="26">
        <f>(AC1374*(100-AE1374))/100</f>
        <v>955776</v>
      </c>
      <c r="AG1374" s="26">
        <f>P1374+AF1374</f>
        <v>1055226</v>
      </c>
      <c r="AH1374" s="26">
        <f>(AG1374*AA1374)/100</f>
        <v>1055226</v>
      </c>
      <c r="AI1374" s="26">
        <f>IF(AF1374&lt;=10000000,AF1374,10000000)</f>
        <v>955776</v>
      </c>
      <c r="AJ1374" s="26">
        <f>IF((AI1374-AH1374) &gt; 1,0,IF((AI1374-AH1374)&lt;0,AH1374-AI1374,AI1374-AH1374))</f>
        <v>99450</v>
      </c>
      <c r="AK1374" s="26">
        <v>0.02</v>
      </c>
      <c r="AL1374" s="26">
        <f>ROUND(AJ1374*(AK1374/100),2)</f>
        <v>19.89</v>
      </c>
      <c r="AM1374" s="3" t="s">
        <v>404</v>
      </c>
    </row>
    <row r="1375" spans="1:39" x14ac:dyDescent="0.35">
      <c r="A1375" s="23"/>
      <c r="B1375" s="24"/>
      <c r="C1375" s="23"/>
      <c r="D1375" s="23"/>
      <c r="E1375" s="23">
        <v>719</v>
      </c>
      <c r="F1375" s="23" t="s">
        <v>4786</v>
      </c>
      <c r="G1375" s="24" t="s">
        <v>4787</v>
      </c>
      <c r="H1375" s="23" t="s">
        <v>103</v>
      </c>
      <c r="I1375" s="23" t="s">
        <v>4788</v>
      </c>
      <c r="J1375" s="23">
        <v>0</v>
      </c>
      <c r="K1375" s="23">
        <v>0</v>
      </c>
      <c r="L1375" s="23">
        <v>43</v>
      </c>
      <c r="M1375" s="23" t="s">
        <v>44</v>
      </c>
      <c r="N1375" s="25">
        <f>((J1375*400)+(K1375*100))+L1375</f>
        <v>43</v>
      </c>
      <c r="O1375" s="26">
        <v>2000</v>
      </c>
      <c r="P1375" s="26">
        <f>N1375*O1375</f>
        <v>86000</v>
      </c>
      <c r="Q1375" s="23">
        <v>1</v>
      </c>
      <c r="R1375" s="23" t="s">
        <v>4789</v>
      </c>
      <c r="S1375" s="27"/>
      <c r="T1375" s="23" t="s">
        <v>4790</v>
      </c>
      <c r="U1375" s="23" t="s">
        <v>4791</v>
      </c>
      <c r="V1375" s="24" t="s">
        <v>4792</v>
      </c>
      <c r="W1375" s="23" t="s">
        <v>47</v>
      </c>
      <c r="X1375" s="23" t="s">
        <v>206</v>
      </c>
      <c r="Y1375" s="23" t="s">
        <v>49</v>
      </c>
      <c r="Z1375" s="23">
        <v>228</v>
      </c>
      <c r="AA1375" s="28">
        <v>100</v>
      </c>
      <c r="AB1375" s="26">
        <v>6550</v>
      </c>
      <c r="AC1375" s="26">
        <f>Z1375*AB1375</f>
        <v>1493400</v>
      </c>
      <c r="AD1375" s="28">
        <v>15</v>
      </c>
      <c r="AE1375" s="28">
        <v>50</v>
      </c>
      <c r="AF1375" s="26">
        <f>(AC1375*(100-AE1375))/100</f>
        <v>746700</v>
      </c>
      <c r="AG1375" s="26">
        <f>P1375+AF1375</f>
        <v>832700</v>
      </c>
      <c r="AH1375" s="26">
        <f>(AG1375*AA1375)/100</f>
        <v>832700</v>
      </c>
      <c r="AI1375" s="26">
        <f>IF(AF1375&lt;=10000000,AF1375,10000000)</f>
        <v>746700</v>
      </c>
      <c r="AJ1375" s="26">
        <f>IF((AI1375-AH1375) &gt; 1,0,IF((AI1375-AH1375)&lt;0,AH1375-AI1375,AI1375-AH1375))</f>
        <v>86000</v>
      </c>
      <c r="AK1375" s="26">
        <v>0.02</v>
      </c>
      <c r="AL1375" s="26">
        <f>ROUND(AJ1375*(AK1375/100),2)</f>
        <v>17.2</v>
      </c>
    </row>
    <row r="1376" spans="1:39" x14ac:dyDescent="0.35">
      <c r="A1376" s="23"/>
      <c r="B1376" s="24"/>
      <c r="C1376" s="23"/>
      <c r="D1376" s="23"/>
      <c r="E1376" s="23"/>
      <c r="F1376" s="23"/>
      <c r="G1376" s="24"/>
      <c r="H1376" s="23"/>
      <c r="I1376" s="23"/>
      <c r="J1376" s="23">
        <v>0</v>
      </c>
      <c r="K1376" s="23">
        <v>0</v>
      </c>
      <c r="L1376" s="23">
        <v>36</v>
      </c>
      <c r="M1376" s="23" t="s">
        <v>44</v>
      </c>
      <c r="N1376" s="25">
        <f>((J1376*400)+(K1376*100))+L1376</f>
        <v>36</v>
      </c>
      <c r="O1376" s="26">
        <v>2000</v>
      </c>
      <c r="P1376" s="26">
        <f>N1376*O1376</f>
        <v>72000</v>
      </c>
      <c r="Q1376" s="23">
        <v>1</v>
      </c>
      <c r="R1376" s="23" t="s">
        <v>4793</v>
      </c>
      <c r="S1376" s="27"/>
      <c r="T1376" s="23" t="s">
        <v>4794</v>
      </c>
      <c r="U1376" s="23" t="s">
        <v>4795</v>
      </c>
      <c r="V1376" s="24" t="s">
        <v>4796</v>
      </c>
      <c r="W1376" s="23" t="s">
        <v>47</v>
      </c>
      <c r="X1376" s="23" t="s">
        <v>48</v>
      </c>
      <c r="Y1376" s="23" t="s">
        <v>49</v>
      </c>
      <c r="Z1376" s="23">
        <v>144</v>
      </c>
      <c r="AA1376" s="28">
        <v>100</v>
      </c>
      <c r="AB1376" s="26">
        <v>6550</v>
      </c>
      <c r="AC1376" s="26">
        <f>Z1376*AB1376</f>
        <v>943200</v>
      </c>
      <c r="AD1376" s="28">
        <v>22</v>
      </c>
      <c r="AE1376" s="28">
        <v>34</v>
      </c>
      <c r="AF1376" s="26">
        <f>(AC1376*(100-AE1376))/100</f>
        <v>622512</v>
      </c>
      <c r="AG1376" s="26">
        <f>P1376+AF1376</f>
        <v>694512</v>
      </c>
      <c r="AH1376" s="26">
        <f>(AG1376*AA1376)/100</f>
        <v>694512</v>
      </c>
      <c r="AI1376" s="26">
        <f>IF(AF1376&lt;=10000000,AF1376,10000000)</f>
        <v>622512</v>
      </c>
      <c r="AJ1376" s="26">
        <f>IF((AI1376-AH1376) &gt; 1,0,IF((AI1376-AH1376)&lt;0,AH1376-AI1376,AI1376-AH1376))</f>
        <v>72000</v>
      </c>
      <c r="AK1376" s="26">
        <v>0.02</v>
      </c>
      <c r="AL1376" s="26">
        <f>ROUND(AJ1376*(AK1376/100),2)</f>
        <v>14.4</v>
      </c>
    </row>
    <row r="1377" spans="1:38" x14ac:dyDescent="0.35">
      <c r="A1377" s="23"/>
      <c r="B1377" s="24"/>
      <c r="C1377" s="23"/>
      <c r="D1377" s="23"/>
      <c r="E1377" s="23">
        <v>720</v>
      </c>
      <c r="F1377" s="23" t="s">
        <v>4797</v>
      </c>
      <c r="G1377" s="24" t="s">
        <v>4798</v>
      </c>
      <c r="H1377" s="23" t="s">
        <v>103</v>
      </c>
      <c r="I1377" s="23" t="s">
        <v>4799</v>
      </c>
      <c r="J1377" s="23">
        <v>0</v>
      </c>
      <c r="K1377" s="23">
        <v>3</v>
      </c>
      <c r="L1377" s="23">
        <v>10</v>
      </c>
      <c r="M1377" s="23" t="s">
        <v>58</v>
      </c>
      <c r="N1377" s="25">
        <f>((J1377*400)+(K1377*100))+L1377</f>
        <v>310</v>
      </c>
      <c r="O1377" s="26">
        <v>450</v>
      </c>
      <c r="P1377" s="26">
        <f>N1377*O1377</f>
        <v>139500</v>
      </c>
      <c r="Q1377" s="23"/>
      <c r="R1377" s="23"/>
      <c r="S1377" s="27"/>
      <c r="T1377" s="23"/>
      <c r="U1377" s="23"/>
      <c r="V1377" s="24"/>
      <c r="W1377" s="23"/>
      <c r="X1377" s="23"/>
      <c r="Y1377" s="23"/>
      <c r="Z1377" s="23"/>
      <c r="AA1377" s="28"/>
      <c r="AB1377" s="26"/>
      <c r="AC1377" s="26"/>
      <c r="AD1377" s="28"/>
      <c r="AE1377" s="28"/>
      <c r="AF1377" s="26"/>
      <c r="AG1377" s="26">
        <f>AF1377+P1377</f>
        <v>139500</v>
      </c>
      <c r="AH1377" s="26">
        <f>AG1377</f>
        <v>139500</v>
      </c>
      <c r="AI1377" s="26">
        <v>0</v>
      </c>
      <c r="AJ1377" s="26">
        <f>IF((AI1377-AH1377) &gt; 1,0,IF((AI1377-AH1377)&lt;0,AH1377-AI1377,AI1377-AH1377))</f>
        <v>139500</v>
      </c>
      <c r="AK1377" s="26">
        <v>0.01</v>
      </c>
      <c r="AL1377" s="26">
        <f>AJ1377*(AK1377/100)</f>
        <v>13.950000000000001</v>
      </c>
    </row>
    <row r="1378" spans="1:38" x14ac:dyDescent="0.35">
      <c r="A1378" s="23"/>
      <c r="B1378" s="24"/>
      <c r="C1378" s="23"/>
      <c r="D1378" s="23"/>
      <c r="E1378" s="23">
        <v>721</v>
      </c>
      <c r="F1378" s="23" t="s">
        <v>4800</v>
      </c>
      <c r="G1378" s="24" t="s">
        <v>4801</v>
      </c>
      <c r="H1378" s="23" t="s">
        <v>103</v>
      </c>
      <c r="I1378" s="23" t="s">
        <v>4802</v>
      </c>
      <c r="J1378" s="23">
        <v>7</v>
      </c>
      <c r="K1378" s="23">
        <v>1</v>
      </c>
      <c r="L1378" s="23">
        <v>63</v>
      </c>
      <c r="M1378" s="23" t="s">
        <v>58</v>
      </c>
      <c r="N1378" s="25">
        <f>((J1378*400)+(K1378*100))+L1378</f>
        <v>2963</v>
      </c>
      <c r="O1378" s="26">
        <v>390</v>
      </c>
      <c r="P1378" s="26">
        <f>N1378*O1378</f>
        <v>1155570</v>
      </c>
      <c r="Q1378" s="23"/>
      <c r="R1378" s="23"/>
      <c r="S1378" s="27"/>
      <c r="T1378" s="23"/>
      <c r="U1378" s="23"/>
      <c r="V1378" s="24"/>
      <c r="W1378" s="23"/>
      <c r="X1378" s="23"/>
      <c r="Y1378" s="23"/>
      <c r="Z1378" s="23"/>
      <c r="AA1378" s="28"/>
      <c r="AB1378" s="26"/>
      <c r="AC1378" s="26"/>
      <c r="AD1378" s="28"/>
      <c r="AE1378" s="28"/>
      <c r="AF1378" s="26"/>
      <c r="AG1378" s="26">
        <f>AF1378+P1378</f>
        <v>1155570</v>
      </c>
      <c r="AH1378" s="26">
        <f>AG1378</f>
        <v>1155570</v>
      </c>
      <c r="AI1378" s="26">
        <v>0</v>
      </c>
      <c r="AJ1378" s="26">
        <f>IF((AI1378-AH1378) &gt; 1,0,IF((AI1378-AH1378)&lt;0,AH1378-AI1378,AI1378-AH1378))</f>
        <v>1155570</v>
      </c>
      <c r="AK1378" s="26">
        <v>0.01</v>
      </c>
      <c r="AL1378" s="26">
        <f>AJ1378*(AK1378/100)</f>
        <v>115.557</v>
      </c>
    </row>
    <row r="1379" spans="1:38" x14ac:dyDescent="0.35">
      <c r="A1379" s="23"/>
      <c r="B1379" s="24"/>
      <c r="C1379" s="23"/>
      <c r="D1379" s="23"/>
      <c r="E1379" s="23"/>
      <c r="F1379" s="23"/>
      <c r="G1379" s="24"/>
      <c r="H1379" s="23"/>
      <c r="I1379" s="23"/>
      <c r="J1379" s="23"/>
      <c r="K1379" s="23"/>
      <c r="L1379" s="23"/>
      <c r="M1379" s="23"/>
      <c r="N1379" s="25"/>
      <c r="O1379" s="26"/>
      <c r="P1379" s="26"/>
      <c r="Q1379" s="23"/>
      <c r="R1379" s="23"/>
      <c r="S1379" s="27"/>
      <c r="T1379" s="23"/>
      <c r="U1379" s="23"/>
      <c r="V1379" s="24"/>
      <c r="W1379" s="23"/>
      <c r="X1379" s="23"/>
      <c r="Y1379" s="23"/>
      <c r="Z1379" s="23"/>
      <c r="AA1379" s="28"/>
      <c r="AB1379" s="26"/>
      <c r="AC1379" s="26"/>
      <c r="AD1379" s="28"/>
      <c r="AE1379" s="28"/>
      <c r="AF1379" s="26"/>
      <c r="AG1379" s="26" t="s">
        <v>50</v>
      </c>
      <c r="AH1379" s="26">
        <f>SUM(AH1374:AH1378)</f>
        <v>3877508</v>
      </c>
      <c r="AI1379" s="26"/>
      <c r="AJ1379" s="26">
        <f>SUM(AJ1374:AJ1378)</f>
        <v>1552520</v>
      </c>
      <c r="AK1379" s="26"/>
      <c r="AL1379" s="26">
        <f>SUM(AL1374:AL1378)</f>
        <v>180.99700000000001</v>
      </c>
    </row>
    <row r="1380" spans="1:38" x14ac:dyDescent="0.35">
      <c r="A1380" s="23" t="s">
        <v>4803</v>
      </c>
      <c r="B1380" s="24" t="s">
        <v>4804</v>
      </c>
      <c r="C1380" s="23" t="s">
        <v>4805</v>
      </c>
      <c r="D1380" s="23" t="s">
        <v>4806</v>
      </c>
      <c r="E1380" s="23">
        <v>722</v>
      </c>
      <c r="F1380" s="23" t="s">
        <v>4807</v>
      </c>
      <c r="G1380" s="24" t="s">
        <v>4808</v>
      </c>
      <c r="H1380" s="23" t="s">
        <v>42</v>
      </c>
      <c r="I1380" s="23" t="s">
        <v>4809</v>
      </c>
      <c r="J1380" s="23">
        <v>1</v>
      </c>
      <c r="K1380" s="23">
        <v>0</v>
      </c>
      <c r="L1380" s="23">
        <v>0</v>
      </c>
      <c r="M1380" s="23" t="s">
        <v>58</v>
      </c>
      <c r="N1380" s="25">
        <f>((J1380*400)+(K1380*100))+L1380</f>
        <v>400</v>
      </c>
      <c r="O1380" s="26">
        <v>440</v>
      </c>
      <c r="P1380" s="26">
        <f>N1380*O1380</f>
        <v>176000</v>
      </c>
      <c r="Q1380" s="23"/>
      <c r="R1380" s="23"/>
      <c r="S1380" s="27"/>
      <c r="T1380" s="23"/>
      <c r="U1380" s="23"/>
      <c r="V1380" s="24"/>
      <c r="W1380" s="23"/>
      <c r="X1380" s="23"/>
      <c r="Y1380" s="23"/>
      <c r="Z1380" s="23"/>
      <c r="AA1380" s="28"/>
      <c r="AB1380" s="26"/>
      <c r="AC1380" s="26"/>
      <c r="AD1380" s="28"/>
      <c r="AE1380" s="28"/>
      <c r="AF1380" s="26"/>
      <c r="AG1380" s="26">
        <f>AF1380+P1380</f>
        <v>176000</v>
      </c>
      <c r="AH1380" s="26">
        <f>AG1380</f>
        <v>176000</v>
      </c>
      <c r="AI1380" s="26">
        <v>50000000</v>
      </c>
      <c r="AJ1380" s="26">
        <f>IF((AI1380-AH1380) &gt; 1,0,IF((AI1380-AH1380)&lt;0,AH1380-AI1380,AI1380-AH1380))</f>
        <v>0</v>
      </c>
      <c r="AK1380" s="26">
        <v>0.01</v>
      </c>
      <c r="AL1380" s="26">
        <f>AJ1380*(AK1380/100)</f>
        <v>0</v>
      </c>
    </row>
    <row r="1381" spans="1:38" x14ac:dyDescent="0.35">
      <c r="A1381" s="23"/>
      <c r="B1381" s="24"/>
      <c r="C1381" s="23"/>
      <c r="D1381" s="23"/>
      <c r="E1381" s="23">
        <v>723</v>
      </c>
      <c r="F1381" s="23" t="s">
        <v>4810</v>
      </c>
      <c r="G1381" s="24" t="s">
        <v>4811</v>
      </c>
      <c r="H1381" s="23" t="s">
        <v>42</v>
      </c>
      <c r="I1381" s="23" t="s">
        <v>4812</v>
      </c>
      <c r="J1381" s="23">
        <v>2</v>
      </c>
      <c r="K1381" s="23">
        <v>1</v>
      </c>
      <c r="L1381" s="23">
        <v>91.7</v>
      </c>
      <c r="M1381" s="23" t="s">
        <v>58</v>
      </c>
      <c r="N1381" s="25">
        <f>((J1381*400)+(K1381*100))+L1381</f>
        <v>991.7</v>
      </c>
      <c r="O1381" s="26">
        <v>450</v>
      </c>
      <c r="P1381" s="26">
        <f>N1381*O1381</f>
        <v>446265</v>
      </c>
      <c r="Q1381" s="23"/>
      <c r="R1381" s="23"/>
      <c r="S1381" s="27"/>
      <c r="T1381" s="23"/>
      <c r="U1381" s="23"/>
      <c r="V1381" s="24"/>
      <c r="W1381" s="23"/>
      <c r="X1381" s="23"/>
      <c r="Y1381" s="23"/>
      <c r="Z1381" s="23"/>
      <c r="AA1381" s="28"/>
      <c r="AB1381" s="26"/>
      <c r="AC1381" s="26"/>
      <c r="AD1381" s="28"/>
      <c r="AE1381" s="28"/>
      <c r="AF1381" s="26"/>
      <c r="AG1381" s="26">
        <f>AF1381+P1381</f>
        <v>446265</v>
      </c>
      <c r="AH1381" s="26">
        <f>AG1381</f>
        <v>446265</v>
      </c>
      <c r="AI1381" s="26">
        <v>50000000</v>
      </c>
      <c r="AJ1381" s="26">
        <f>IF((AI1381-AH1381) &gt; 1,0,IF((AI1381-AH1381)&lt;0,AH1381-AI1381,AI1381-AH1381))</f>
        <v>0</v>
      </c>
      <c r="AK1381" s="26">
        <v>0.01</v>
      </c>
      <c r="AL1381" s="26">
        <f>AJ1381*(AK1381/100)</f>
        <v>0</v>
      </c>
    </row>
    <row r="1382" spans="1:38" x14ac:dyDescent="0.35">
      <c r="A1382" s="23"/>
      <c r="B1382" s="24"/>
      <c r="C1382" s="23"/>
      <c r="D1382" s="23"/>
      <c r="E1382" s="23">
        <v>724</v>
      </c>
      <c r="F1382" s="23" t="s">
        <v>4813</v>
      </c>
      <c r="G1382" s="24" t="s">
        <v>4814</v>
      </c>
      <c r="H1382" s="23" t="s">
        <v>42</v>
      </c>
      <c r="I1382" s="23" t="s">
        <v>4815</v>
      </c>
      <c r="J1382" s="23">
        <v>13</v>
      </c>
      <c r="K1382" s="23">
        <v>1</v>
      </c>
      <c r="L1382" s="23">
        <v>1</v>
      </c>
      <c r="M1382" s="23" t="s">
        <v>58</v>
      </c>
      <c r="N1382" s="25">
        <f>((J1382*400)+(K1382*100))+L1382</f>
        <v>5301</v>
      </c>
      <c r="O1382" s="26">
        <v>240</v>
      </c>
      <c r="P1382" s="26">
        <f>N1382*O1382</f>
        <v>1272240</v>
      </c>
      <c r="Q1382" s="23"/>
      <c r="R1382" s="23"/>
      <c r="S1382" s="27"/>
      <c r="T1382" s="23"/>
      <c r="U1382" s="23"/>
      <c r="V1382" s="24"/>
      <c r="W1382" s="23"/>
      <c r="X1382" s="23"/>
      <c r="Y1382" s="23"/>
      <c r="Z1382" s="23"/>
      <c r="AA1382" s="28"/>
      <c r="AB1382" s="26"/>
      <c r="AC1382" s="26"/>
      <c r="AD1382" s="28"/>
      <c r="AE1382" s="28"/>
      <c r="AF1382" s="26"/>
      <c r="AG1382" s="26">
        <f>AF1382+P1382</f>
        <v>1272240</v>
      </c>
      <c r="AH1382" s="26">
        <f>AG1382</f>
        <v>1272240</v>
      </c>
      <c r="AI1382" s="26">
        <v>50000000</v>
      </c>
      <c r="AJ1382" s="26">
        <f>IF((AI1382-AH1382) &gt; 1,0,IF((AI1382-AH1382)&lt;0,AH1382-AI1382,AI1382-AH1382))</f>
        <v>0</v>
      </c>
      <c r="AK1382" s="26">
        <v>0.01</v>
      </c>
      <c r="AL1382" s="26">
        <f>AJ1382*(AK1382/100)</f>
        <v>0</v>
      </c>
    </row>
    <row r="1383" spans="1:38" x14ac:dyDescent="0.35">
      <c r="A1383" s="23"/>
      <c r="B1383" s="24"/>
      <c r="C1383" s="23"/>
      <c r="D1383" s="23"/>
      <c r="E1383" s="23">
        <v>725</v>
      </c>
      <c r="F1383" s="23" t="s">
        <v>4816</v>
      </c>
      <c r="G1383" s="24" t="s">
        <v>4817</v>
      </c>
      <c r="H1383" s="23" t="s">
        <v>42</v>
      </c>
      <c r="I1383" s="23" t="s">
        <v>4818</v>
      </c>
      <c r="J1383" s="23">
        <v>0</v>
      </c>
      <c r="K1383" s="23">
        <v>0</v>
      </c>
      <c r="L1383" s="23">
        <v>68.099999999999994</v>
      </c>
      <c r="M1383" s="23" t="s">
        <v>58</v>
      </c>
      <c r="N1383" s="25">
        <f>((J1383*400)+(K1383*100))+L1383</f>
        <v>68.099999999999994</v>
      </c>
      <c r="O1383" s="26">
        <v>500</v>
      </c>
      <c r="P1383" s="26">
        <f>N1383*O1383</f>
        <v>34050</v>
      </c>
      <c r="Q1383" s="23"/>
      <c r="R1383" s="23"/>
      <c r="S1383" s="27"/>
      <c r="T1383" s="23"/>
      <c r="U1383" s="23"/>
      <c r="V1383" s="24"/>
      <c r="W1383" s="23"/>
      <c r="X1383" s="23"/>
      <c r="Y1383" s="23"/>
      <c r="Z1383" s="23"/>
      <c r="AA1383" s="28"/>
      <c r="AB1383" s="26"/>
      <c r="AC1383" s="26"/>
      <c r="AD1383" s="28"/>
      <c r="AE1383" s="28"/>
      <c r="AF1383" s="26"/>
      <c r="AG1383" s="26">
        <f>AF1383+P1383</f>
        <v>34050</v>
      </c>
      <c r="AH1383" s="26">
        <f>AG1383</f>
        <v>34050</v>
      </c>
      <c r="AI1383" s="26">
        <v>50000000</v>
      </c>
      <c r="AJ1383" s="26">
        <f>IF((AI1383-AH1383) &gt; 1,0,IF((AI1383-AH1383)&lt;0,AH1383-AI1383,AI1383-AH1383))</f>
        <v>0</v>
      </c>
      <c r="AK1383" s="26">
        <v>0.01</v>
      </c>
      <c r="AL1383" s="26">
        <f>AJ1383*(AK1383/100)</f>
        <v>0</v>
      </c>
    </row>
    <row r="1384" spans="1:38" x14ac:dyDescent="0.35">
      <c r="A1384" s="23"/>
      <c r="B1384" s="24"/>
      <c r="C1384" s="23"/>
      <c r="D1384" s="23"/>
      <c r="E1384" s="23"/>
      <c r="F1384" s="23"/>
      <c r="G1384" s="24"/>
      <c r="H1384" s="23"/>
      <c r="I1384" s="23"/>
      <c r="J1384" s="23"/>
      <c r="K1384" s="23"/>
      <c r="L1384" s="23"/>
      <c r="M1384" s="23"/>
      <c r="N1384" s="25"/>
      <c r="O1384" s="26"/>
      <c r="P1384" s="26"/>
      <c r="Q1384" s="23"/>
      <c r="R1384" s="23"/>
      <c r="S1384" s="27"/>
      <c r="T1384" s="23"/>
      <c r="U1384" s="23"/>
      <c r="V1384" s="24"/>
      <c r="W1384" s="23"/>
      <c r="X1384" s="23"/>
      <c r="Y1384" s="23"/>
      <c r="Z1384" s="23"/>
      <c r="AA1384" s="28"/>
      <c r="AB1384" s="26"/>
      <c r="AC1384" s="26"/>
      <c r="AD1384" s="28"/>
      <c r="AE1384" s="28"/>
      <c r="AF1384" s="26"/>
      <c r="AG1384" s="26" t="s">
        <v>50</v>
      </c>
      <c r="AH1384" s="26">
        <f>SUM(AH1380:AH1383)</f>
        <v>1928555</v>
      </c>
      <c r="AI1384" s="26"/>
      <c r="AJ1384" s="26">
        <f>SUM(AJ1380:AJ1383)</f>
        <v>0</v>
      </c>
      <c r="AK1384" s="26"/>
      <c r="AL1384" s="26">
        <f>SUM(AL1380:AL1383)</f>
        <v>0</v>
      </c>
    </row>
    <row r="1385" spans="1:38" x14ac:dyDescent="0.35">
      <c r="A1385" s="23" t="s">
        <v>4819</v>
      </c>
      <c r="B1385" s="24" t="s">
        <v>4820</v>
      </c>
      <c r="C1385" s="23" t="s">
        <v>4821</v>
      </c>
      <c r="D1385" s="23" t="s">
        <v>4822</v>
      </c>
      <c r="E1385" s="23">
        <v>726</v>
      </c>
      <c r="F1385" s="23" t="s">
        <v>4823</v>
      </c>
      <c r="G1385" s="24" t="s">
        <v>4824</v>
      </c>
      <c r="H1385" s="23" t="s">
        <v>42</v>
      </c>
      <c r="I1385" s="23" t="s">
        <v>4825</v>
      </c>
      <c r="J1385" s="23">
        <v>1</v>
      </c>
      <c r="K1385" s="23">
        <v>3</v>
      </c>
      <c r="L1385" s="23">
        <v>0</v>
      </c>
      <c r="M1385" s="23" t="s">
        <v>58</v>
      </c>
      <c r="N1385" s="25">
        <f>((J1385*400)+(K1385*100))+L1385</f>
        <v>700</v>
      </c>
      <c r="O1385" s="26">
        <v>500</v>
      </c>
      <c r="P1385" s="26">
        <f>N1385*O1385</f>
        <v>350000</v>
      </c>
      <c r="Q1385" s="23"/>
      <c r="R1385" s="23"/>
      <c r="S1385" s="27"/>
      <c r="T1385" s="23"/>
      <c r="U1385" s="23"/>
      <c r="V1385" s="24"/>
      <c r="W1385" s="23"/>
      <c r="X1385" s="23"/>
      <c r="Y1385" s="23"/>
      <c r="Z1385" s="23"/>
      <c r="AA1385" s="28"/>
      <c r="AB1385" s="26"/>
      <c r="AC1385" s="26"/>
      <c r="AD1385" s="28"/>
      <c r="AE1385" s="28"/>
      <c r="AF1385" s="26"/>
      <c r="AG1385" s="26">
        <f>AF1385+P1385</f>
        <v>350000</v>
      </c>
      <c r="AH1385" s="26">
        <f>AG1385</f>
        <v>350000</v>
      </c>
      <c r="AI1385" s="26">
        <v>50000000</v>
      </c>
      <c r="AJ1385" s="26">
        <f>IF((AI1385-AH1385) &gt; 1,0,IF((AI1385-AH1385)&lt;0,AH1385-AI1385,AI1385-AH1385))</f>
        <v>0</v>
      </c>
      <c r="AK1385" s="26">
        <v>0.01</v>
      </c>
      <c r="AL1385" s="26">
        <f>AJ1385*(AK1385/100)</f>
        <v>0</v>
      </c>
    </row>
    <row r="1386" spans="1:38" x14ac:dyDescent="0.35">
      <c r="A1386" s="23"/>
      <c r="B1386" s="24"/>
      <c r="C1386" s="23"/>
      <c r="D1386" s="23"/>
      <c r="E1386" s="23">
        <v>727</v>
      </c>
      <c r="F1386" s="23" t="s">
        <v>4826</v>
      </c>
      <c r="G1386" s="24" t="s">
        <v>4827</v>
      </c>
      <c r="H1386" s="23" t="s">
        <v>103</v>
      </c>
      <c r="I1386" s="23"/>
      <c r="J1386" s="23">
        <v>1</v>
      </c>
      <c r="K1386" s="23">
        <v>3</v>
      </c>
      <c r="L1386" s="23">
        <v>95</v>
      </c>
      <c r="M1386" s="23" t="s">
        <v>58</v>
      </c>
      <c r="N1386" s="25">
        <f>((J1386*400)+(K1386*100))+L1386</f>
        <v>795</v>
      </c>
      <c r="O1386" s="26">
        <v>450</v>
      </c>
      <c r="P1386" s="26">
        <f>N1386*O1386</f>
        <v>357750</v>
      </c>
      <c r="Q1386" s="23"/>
      <c r="R1386" s="23"/>
      <c r="S1386" s="27"/>
      <c r="T1386" s="23"/>
      <c r="U1386" s="23"/>
      <c r="V1386" s="24"/>
      <c r="W1386" s="23"/>
      <c r="X1386" s="23"/>
      <c r="Y1386" s="23"/>
      <c r="Z1386" s="23"/>
      <c r="AA1386" s="28"/>
      <c r="AB1386" s="26"/>
      <c r="AC1386" s="26"/>
      <c r="AD1386" s="28"/>
      <c r="AE1386" s="28"/>
      <c r="AF1386" s="26"/>
      <c r="AG1386" s="26">
        <f>AF1386+P1386</f>
        <v>357750</v>
      </c>
      <c r="AH1386" s="26">
        <f>AG1386</f>
        <v>357750</v>
      </c>
      <c r="AI1386" s="26">
        <v>0</v>
      </c>
      <c r="AJ1386" s="26">
        <f>IF((AI1386-AH1386) &gt; 1,0,IF((AI1386-AH1386)&lt;0,AH1386-AI1386,AI1386-AH1386))</f>
        <v>357750</v>
      </c>
      <c r="AK1386" s="26">
        <v>0.01</v>
      </c>
      <c r="AL1386" s="26">
        <f>AJ1386*(AK1386/100)</f>
        <v>35.774999999999999</v>
      </c>
    </row>
    <row r="1387" spans="1:38" x14ac:dyDescent="0.35">
      <c r="A1387" s="23"/>
      <c r="B1387" s="24"/>
      <c r="C1387" s="23"/>
      <c r="D1387" s="23"/>
      <c r="E1387" s="23"/>
      <c r="F1387" s="23"/>
      <c r="G1387" s="24"/>
      <c r="H1387" s="23"/>
      <c r="I1387" s="23"/>
      <c r="J1387" s="23">
        <v>0</v>
      </c>
      <c r="K1387" s="23">
        <v>0</v>
      </c>
      <c r="L1387" s="23">
        <v>85</v>
      </c>
      <c r="M1387" s="23" t="s">
        <v>44</v>
      </c>
      <c r="N1387" s="25">
        <f>((J1387*400)+(K1387*100))+L1387</f>
        <v>85</v>
      </c>
      <c r="O1387" s="26">
        <v>450</v>
      </c>
      <c r="P1387" s="26">
        <f>N1387*O1387</f>
        <v>38250</v>
      </c>
      <c r="Q1387" s="23">
        <v>1</v>
      </c>
      <c r="R1387" s="23" t="s">
        <v>4819</v>
      </c>
      <c r="S1387" s="27" t="s">
        <v>4820</v>
      </c>
      <c r="T1387" s="23" t="s">
        <v>4821</v>
      </c>
      <c r="U1387" s="23" t="s">
        <v>4828</v>
      </c>
      <c r="V1387" s="24" t="s">
        <v>4829</v>
      </c>
      <c r="W1387" s="23" t="s">
        <v>47</v>
      </c>
      <c r="X1387" s="23" t="s">
        <v>48</v>
      </c>
      <c r="Y1387" s="23" t="s">
        <v>49</v>
      </c>
      <c r="Z1387" s="23">
        <v>340</v>
      </c>
      <c r="AA1387" s="28">
        <v>100</v>
      </c>
      <c r="AB1387" s="26">
        <v>6550</v>
      </c>
      <c r="AC1387" s="26">
        <f>Z1387*AB1387</f>
        <v>2227000</v>
      </c>
      <c r="AD1387" s="28">
        <v>27</v>
      </c>
      <c r="AE1387" s="28">
        <v>44</v>
      </c>
      <c r="AF1387" s="26">
        <f>(AC1387*(100-AE1387))/100</f>
        <v>1247120</v>
      </c>
      <c r="AG1387" s="26">
        <f>P1387+AF1387</f>
        <v>1285370</v>
      </c>
      <c r="AH1387" s="26">
        <f>(AG1387*AA1387)/100</f>
        <v>1285370</v>
      </c>
      <c r="AI1387" s="26">
        <f>IF(AF1387&lt;=10000000,AF1387,10000000)</f>
        <v>1247120</v>
      </c>
      <c r="AJ1387" s="26">
        <f>IF((AI1387-AH1387) &gt; 1,0,IF((AI1387-AH1387)&lt;0,AH1387-AI1387,AI1387-AH1387))</f>
        <v>38250</v>
      </c>
      <c r="AK1387" s="26">
        <v>0.02</v>
      </c>
      <c r="AL1387" s="26">
        <f>ROUND(AJ1387*(AK1387/100),2)</f>
        <v>7.65</v>
      </c>
    </row>
    <row r="1388" spans="1:38" x14ac:dyDescent="0.35">
      <c r="A1388" s="23"/>
      <c r="B1388" s="24"/>
      <c r="C1388" s="23"/>
      <c r="D1388" s="23"/>
      <c r="E1388" s="23"/>
      <c r="F1388" s="23"/>
      <c r="G1388" s="24"/>
      <c r="H1388" s="23"/>
      <c r="I1388" s="23"/>
      <c r="J1388" s="23"/>
      <c r="K1388" s="23"/>
      <c r="L1388" s="23"/>
      <c r="M1388" s="23"/>
      <c r="N1388" s="25"/>
      <c r="O1388" s="26"/>
      <c r="P1388" s="26"/>
      <c r="Q1388" s="23"/>
      <c r="R1388" s="23"/>
      <c r="S1388" s="27"/>
      <c r="T1388" s="23"/>
      <c r="U1388" s="23"/>
      <c r="V1388" s="24"/>
      <c r="W1388" s="23"/>
      <c r="X1388" s="23"/>
      <c r="Y1388" s="23"/>
      <c r="Z1388" s="23"/>
      <c r="AA1388" s="28"/>
      <c r="AB1388" s="26"/>
      <c r="AC1388" s="26"/>
      <c r="AD1388" s="28"/>
      <c r="AE1388" s="28"/>
      <c r="AF1388" s="26"/>
      <c r="AG1388" s="26" t="s">
        <v>50</v>
      </c>
      <c r="AH1388" s="26">
        <f>SUM(AH1385:AH1387)</f>
        <v>1993120</v>
      </c>
      <c r="AI1388" s="26"/>
      <c r="AJ1388" s="26">
        <f>SUM(AJ1385:AJ1387)</f>
        <v>396000</v>
      </c>
      <c r="AK1388" s="26"/>
      <c r="AL1388" s="26">
        <f>SUM(AL1385:AL1387)</f>
        <v>43.424999999999997</v>
      </c>
    </row>
    <row r="1389" spans="1:38" x14ac:dyDescent="0.35">
      <c r="A1389" s="23" t="s">
        <v>4830</v>
      </c>
      <c r="B1389" s="24" t="s">
        <v>4831</v>
      </c>
      <c r="C1389" s="23" t="s">
        <v>4832</v>
      </c>
      <c r="D1389" s="23" t="s">
        <v>4833</v>
      </c>
      <c r="E1389" s="23">
        <v>728</v>
      </c>
      <c r="F1389" s="23" t="s">
        <v>4834</v>
      </c>
      <c r="G1389" s="24" t="s">
        <v>4835</v>
      </c>
      <c r="H1389" s="23" t="s">
        <v>42</v>
      </c>
      <c r="I1389" s="23" t="s">
        <v>4836</v>
      </c>
      <c r="J1389" s="23">
        <v>1</v>
      </c>
      <c r="K1389" s="23">
        <v>0</v>
      </c>
      <c r="L1389" s="23">
        <v>9.4</v>
      </c>
      <c r="M1389" s="23" t="s">
        <v>58</v>
      </c>
      <c r="N1389" s="25">
        <f>((J1389*400)+(K1389*100))+L1389</f>
        <v>409.4</v>
      </c>
      <c r="O1389" s="26">
        <v>180</v>
      </c>
      <c r="P1389" s="26">
        <f>N1389*O1389</f>
        <v>73692</v>
      </c>
      <c r="Q1389" s="23"/>
      <c r="R1389" s="23"/>
      <c r="S1389" s="27"/>
      <c r="T1389" s="23"/>
      <c r="U1389" s="23"/>
      <c r="V1389" s="24"/>
      <c r="W1389" s="23"/>
      <c r="X1389" s="23"/>
      <c r="Y1389" s="23"/>
      <c r="Z1389" s="23"/>
      <c r="AA1389" s="28"/>
      <c r="AB1389" s="26"/>
      <c r="AC1389" s="26"/>
      <c r="AD1389" s="28"/>
      <c r="AE1389" s="28"/>
      <c r="AF1389" s="26"/>
      <c r="AG1389" s="26">
        <f>AF1389+P1389</f>
        <v>73692</v>
      </c>
      <c r="AH1389" s="26">
        <f>AG1389</f>
        <v>73692</v>
      </c>
      <c r="AI1389" s="26">
        <v>50000000</v>
      </c>
      <c r="AJ1389" s="26">
        <f>IF((AI1389-AH1389) &gt; 1,0,IF((AI1389-AH1389)&lt;0,AH1389-AI1389,AI1389-AH1389))</f>
        <v>0</v>
      </c>
      <c r="AK1389" s="26">
        <v>0.01</v>
      </c>
      <c r="AL1389" s="26">
        <f>AJ1389*(AK1389/100)</f>
        <v>0</v>
      </c>
    </row>
    <row r="1390" spans="1:38" x14ac:dyDescent="0.35">
      <c r="A1390" s="23"/>
      <c r="B1390" s="24"/>
      <c r="C1390" s="23"/>
      <c r="D1390" s="23"/>
      <c r="E1390" s="23">
        <v>729</v>
      </c>
      <c r="F1390" s="23" t="s">
        <v>4837</v>
      </c>
      <c r="G1390" s="24" t="s">
        <v>4838</v>
      </c>
      <c r="H1390" s="23" t="s">
        <v>42</v>
      </c>
      <c r="I1390" s="23" t="s">
        <v>4839</v>
      </c>
      <c r="J1390" s="23">
        <v>0</v>
      </c>
      <c r="K1390" s="23">
        <v>1</v>
      </c>
      <c r="L1390" s="23">
        <v>88</v>
      </c>
      <c r="M1390" s="23" t="s">
        <v>44</v>
      </c>
      <c r="N1390" s="25">
        <f>((J1390*400)+(K1390*100))+L1390</f>
        <v>188</v>
      </c>
      <c r="O1390" s="26">
        <v>2000</v>
      </c>
      <c r="P1390" s="26">
        <f>N1390*O1390</f>
        <v>376000</v>
      </c>
      <c r="Q1390" s="23">
        <v>1</v>
      </c>
      <c r="R1390" s="23" t="s">
        <v>4830</v>
      </c>
      <c r="S1390" s="27" t="s">
        <v>4831</v>
      </c>
      <c r="T1390" s="23" t="s">
        <v>4832</v>
      </c>
      <c r="U1390" s="23" t="s">
        <v>4840</v>
      </c>
      <c r="V1390" s="24" t="s">
        <v>4841</v>
      </c>
      <c r="W1390" s="23" t="s">
        <v>47</v>
      </c>
      <c r="X1390" s="23" t="s">
        <v>206</v>
      </c>
      <c r="Y1390" s="23" t="s">
        <v>49</v>
      </c>
      <c r="Z1390" s="23">
        <v>81</v>
      </c>
      <c r="AA1390" s="28">
        <v>100</v>
      </c>
      <c r="AB1390" s="26">
        <v>6550</v>
      </c>
      <c r="AC1390" s="26">
        <f>Z1390*AB1390</f>
        <v>530550</v>
      </c>
      <c r="AD1390" s="28">
        <v>7</v>
      </c>
      <c r="AE1390" s="28">
        <v>18</v>
      </c>
      <c r="AF1390" s="26">
        <f>(AC1390*(100-AE1390))/100</f>
        <v>435051</v>
      </c>
      <c r="AG1390" s="26">
        <f>P1390+AF1390</f>
        <v>811051</v>
      </c>
      <c r="AH1390" s="26">
        <f>(AG1390*AA1390)/100</f>
        <v>811051</v>
      </c>
      <c r="AI1390" s="26">
        <v>50000000</v>
      </c>
      <c r="AJ1390" s="26">
        <f>IF((AI1390-AH1390) &gt; 1,0,IF((AI1390-AH1390)&lt;0,AH1390-AI1390,AI1390-AH1390))</f>
        <v>0</v>
      </c>
      <c r="AK1390" s="26">
        <v>0.02</v>
      </c>
      <c r="AL1390" s="26">
        <f>ROUND(AJ1390*(AK1390/100),2)</f>
        <v>0</v>
      </c>
    </row>
    <row r="1391" spans="1:38" x14ac:dyDescent="0.35">
      <c r="A1391" s="23"/>
      <c r="B1391" s="24"/>
      <c r="C1391" s="23"/>
      <c r="D1391" s="23"/>
      <c r="E1391" s="23">
        <v>730</v>
      </c>
      <c r="F1391" s="23" t="s">
        <v>4842</v>
      </c>
      <c r="G1391" s="24" t="s">
        <v>4843</v>
      </c>
      <c r="H1391" s="23" t="s">
        <v>42</v>
      </c>
      <c r="I1391" s="23" t="s">
        <v>4844</v>
      </c>
      <c r="J1391" s="23">
        <v>1</v>
      </c>
      <c r="K1391" s="23">
        <v>0</v>
      </c>
      <c r="L1391" s="23">
        <v>13</v>
      </c>
      <c r="M1391" s="23" t="s">
        <v>58</v>
      </c>
      <c r="N1391" s="25">
        <f>((J1391*400)+(K1391*100))+L1391</f>
        <v>413</v>
      </c>
      <c r="O1391" s="26">
        <v>180</v>
      </c>
      <c r="P1391" s="26">
        <f>N1391*O1391</f>
        <v>74340</v>
      </c>
      <c r="Q1391" s="23"/>
      <c r="R1391" s="23"/>
      <c r="S1391" s="27"/>
      <c r="T1391" s="23"/>
      <c r="U1391" s="23"/>
      <c r="V1391" s="24"/>
      <c r="W1391" s="23"/>
      <c r="X1391" s="23"/>
      <c r="Y1391" s="23"/>
      <c r="Z1391" s="23"/>
      <c r="AA1391" s="28"/>
      <c r="AB1391" s="26"/>
      <c r="AC1391" s="26"/>
      <c r="AD1391" s="28"/>
      <c r="AE1391" s="28"/>
      <c r="AF1391" s="26"/>
      <c r="AG1391" s="26">
        <f>AF1391+P1391</f>
        <v>74340</v>
      </c>
      <c r="AH1391" s="26">
        <f>AG1391</f>
        <v>74340</v>
      </c>
      <c r="AI1391" s="26">
        <v>50000000</v>
      </c>
      <c r="AJ1391" s="26">
        <f>IF((AI1391-AH1391) &gt; 1,0,IF((AI1391-AH1391)&lt;0,AH1391-AI1391,AI1391-AH1391))</f>
        <v>0</v>
      </c>
      <c r="AK1391" s="26">
        <v>0.01</v>
      </c>
      <c r="AL1391" s="26">
        <f>AJ1391*(AK1391/100)</f>
        <v>0</v>
      </c>
    </row>
    <row r="1392" spans="1:38" x14ac:dyDescent="0.35">
      <c r="A1392" s="23"/>
      <c r="B1392" s="24"/>
      <c r="C1392" s="23"/>
      <c r="D1392" s="23"/>
      <c r="E1392" s="23">
        <v>731</v>
      </c>
      <c r="F1392" s="23" t="s">
        <v>4845</v>
      </c>
      <c r="G1392" s="24" t="s">
        <v>4846</v>
      </c>
      <c r="H1392" s="23" t="s">
        <v>42</v>
      </c>
      <c r="I1392" s="23" t="s">
        <v>4847</v>
      </c>
      <c r="J1392" s="23">
        <v>1</v>
      </c>
      <c r="K1392" s="23">
        <v>0</v>
      </c>
      <c r="L1392" s="23">
        <v>9.4</v>
      </c>
      <c r="M1392" s="23" t="s">
        <v>58</v>
      </c>
      <c r="N1392" s="25">
        <f>((J1392*400)+(K1392*100))+L1392</f>
        <v>409.4</v>
      </c>
      <c r="O1392" s="26">
        <v>180</v>
      </c>
      <c r="P1392" s="26">
        <f>N1392*O1392</f>
        <v>73692</v>
      </c>
      <c r="Q1392" s="23"/>
      <c r="R1392" s="23"/>
      <c r="S1392" s="27"/>
      <c r="T1392" s="23"/>
      <c r="U1392" s="23"/>
      <c r="V1392" s="24"/>
      <c r="W1392" s="23"/>
      <c r="X1392" s="23"/>
      <c r="Y1392" s="23"/>
      <c r="Z1392" s="23"/>
      <c r="AA1392" s="28"/>
      <c r="AB1392" s="26"/>
      <c r="AC1392" s="26"/>
      <c r="AD1392" s="28"/>
      <c r="AE1392" s="28"/>
      <c r="AF1392" s="26"/>
      <c r="AG1392" s="26">
        <f>AF1392+P1392</f>
        <v>73692</v>
      </c>
      <c r="AH1392" s="26">
        <f>AG1392</f>
        <v>73692</v>
      </c>
      <c r="AI1392" s="26">
        <v>50000000</v>
      </c>
      <c r="AJ1392" s="26">
        <f>IF((AI1392-AH1392) &gt; 1,0,IF((AI1392-AH1392)&lt;0,AH1392-AI1392,AI1392-AH1392))</f>
        <v>0</v>
      </c>
      <c r="AK1392" s="26">
        <v>0.01</v>
      </c>
      <c r="AL1392" s="26">
        <f>AJ1392*(AK1392/100)</f>
        <v>0</v>
      </c>
    </row>
    <row r="1393" spans="1:39" x14ac:dyDescent="0.35">
      <c r="A1393" s="23"/>
      <c r="B1393" s="24"/>
      <c r="C1393" s="23"/>
      <c r="D1393" s="23"/>
      <c r="E1393" s="23">
        <v>732</v>
      </c>
      <c r="F1393" s="23" t="s">
        <v>4848</v>
      </c>
      <c r="G1393" s="24" t="s">
        <v>4849</v>
      </c>
      <c r="H1393" s="23" t="s">
        <v>42</v>
      </c>
      <c r="I1393" s="23" t="s">
        <v>4850</v>
      </c>
      <c r="J1393" s="23">
        <v>0</v>
      </c>
      <c r="K1393" s="23">
        <v>3</v>
      </c>
      <c r="L1393" s="23">
        <v>90</v>
      </c>
      <c r="M1393" s="23" t="s">
        <v>58</v>
      </c>
      <c r="N1393" s="25">
        <f>((J1393*400)+(K1393*100))+L1393</f>
        <v>390</v>
      </c>
      <c r="O1393" s="26">
        <v>180</v>
      </c>
      <c r="P1393" s="26">
        <f>N1393*O1393</f>
        <v>70200</v>
      </c>
      <c r="Q1393" s="23"/>
      <c r="R1393" s="23"/>
      <c r="S1393" s="27"/>
      <c r="T1393" s="23"/>
      <c r="U1393" s="23"/>
      <c r="V1393" s="24"/>
      <c r="W1393" s="23"/>
      <c r="X1393" s="23"/>
      <c r="Y1393" s="23"/>
      <c r="Z1393" s="23"/>
      <c r="AA1393" s="28"/>
      <c r="AB1393" s="26"/>
      <c r="AC1393" s="26"/>
      <c r="AD1393" s="28"/>
      <c r="AE1393" s="28"/>
      <c r="AF1393" s="26"/>
      <c r="AG1393" s="26">
        <f>AF1393+P1393</f>
        <v>70200</v>
      </c>
      <c r="AH1393" s="26">
        <f>AG1393</f>
        <v>70200</v>
      </c>
      <c r="AI1393" s="26">
        <v>50000000</v>
      </c>
      <c r="AJ1393" s="26">
        <f>IF((AI1393-AH1393) &gt; 1,0,IF((AI1393-AH1393)&lt;0,AH1393-AI1393,AI1393-AH1393))</f>
        <v>0</v>
      </c>
      <c r="AK1393" s="26">
        <v>0.01</v>
      </c>
      <c r="AL1393" s="26">
        <f>AJ1393*(AK1393/100)</f>
        <v>0</v>
      </c>
    </row>
    <row r="1394" spans="1:39" x14ac:dyDescent="0.35">
      <c r="A1394" s="23"/>
      <c r="B1394" s="24"/>
      <c r="C1394" s="23"/>
      <c r="D1394" s="23"/>
      <c r="E1394" s="23"/>
      <c r="F1394" s="23"/>
      <c r="G1394" s="24"/>
      <c r="H1394" s="23"/>
      <c r="I1394" s="23"/>
      <c r="J1394" s="23"/>
      <c r="K1394" s="23"/>
      <c r="L1394" s="23"/>
      <c r="M1394" s="23"/>
      <c r="N1394" s="25"/>
      <c r="O1394" s="26"/>
      <c r="P1394" s="26"/>
      <c r="Q1394" s="23"/>
      <c r="R1394" s="23"/>
      <c r="S1394" s="27"/>
      <c r="T1394" s="23"/>
      <c r="U1394" s="23"/>
      <c r="V1394" s="24"/>
      <c r="W1394" s="23"/>
      <c r="X1394" s="23"/>
      <c r="Y1394" s="23"/>
      <c r="Z1394" s="23"/>
      <c r="AA1394" s="28"/>
      <c r="AB1394" s="26"/>
      <c r="AC1394" s="26"/>
      <c r="AD1394" s="28"/>
      <c r="AE1394" s="28"/>
      <c r="AF1394" s="26"/>
      <c r="AG1394" s="26" t="s">
        <v>50</v>
      </c>
      <c r="AH1394" s="26">
        <f>SUM(AH1389:AH1393)</f>
        <v>1102975</v>
      </c>
      <c r="AI1394" s="26"/>
      <c r="AJ1394" s="26">
        <f>SUM(AJ1389:AJ1393)</f>
        <v>0</v>
      </c>
      <c r="AK1394" s="26"/>
      <c r="AL1394" s="26">
        <f>SUM(AL1389:AL1393)</f>
        <v>0</v>
      </c>
    </row>
    <row r="1395" spans="1:39" x14ac:dyDescent="0.35">
      <c r="A1395" s="23" t="s">
        <v>4851</v>
      </c>
      <c r="B1395" s="24" t="s">
        <v>4852</v>
      </c>
      <c r="C1395" s="23" t="s">
        <v>4853</v>
      </c>
      <c r="D1395" s="23" t="s">
        <v>4854</v>
      </c>
      <c r="E1395" s="23">
        <v>733</v>
      </c>
      <c r="F1395" s="23" t="s">
        <v>4855</v>
      </c>
      <c r="G1395" s="24" t="s">
        <v>4856</v>
      </c>
      <c r="H1395" s="23" t="s">
        <v>42</v>
      </c>
      <c r="I1395" s="23" t="s">
        <v>4857</v>
      </c>
      <c r="J1395" s="23">
        <v>0</v>
      </c>
      <c r="K1395" s="23">
        <v>1</v>
      </c>
      <c r="L1395" s="23">
        <v>13</v>
      </c>
      <c r="M1395" s="23" t="s">
        <v>44</v>
      </c>
      <c r="N1395" s="25">
        <f>((J1395*400)+(K1395*100))+L1395</f>
        <v>113</v>
      </c>
      <c r="O1395" s="26">
        <v>2000</v>
      </c>
      <c r="P1395" s="26">
        <f>N1395*O1395</f>
        <v>226000</v>
      </c>
      <c r="Q1395" s="23">
        <v>1</v>
      </c>
      <c r="R1395" s="23" t="s">
        <v>4851</v>
      </c>
      <c r="S1395" s="27" t="s">
        <v>4852</v>
      </c>
      <c r="T1395" s="23" t="s">
        <v>4853</v>
      </c>
      <c r="U1395" s="23" t="s">
        <v>4858</v>
      </c>
      <c r="V1395" s="24" t="s">
        <v>4859</v>
      </c>
      <c r="W1395" s="23" t="s">
        <v>47</v>
      </c>
      <c r="X1395" s="23" t="s">
        <v>48</v>
      </c>
      <c r="Y1395" s="23" t="s">
        <v>49</v>
      </c>
      <c r="Z1395" s="23">
        <v>160</v>
      </c>
      <c r="AA1395" s="28">
        <v>100</v>
      </c>
      <c r="AB1395" s="26">
        <v>6550</v>
      </c>
      <c r="AC1395" s="26">
        <f>Z1395*AB1395</f>
        <v>1048000</v>
      </c>
      <c r="AD1395" s="28">
        <v>22</v>
      </c>
      <c r="AE1395" s="28">
        <v>34</v>
      </c>
      <c r="AF1395" s="26">
        <f>(AC1395*(100-AE1395))/100</f>
        <v>691680</v>
      </c>
      <c r="AG1395" s="26">
        <f>P1395+AF1395</f>
        <v>917680</v>
      </c>
      <c r="AH1395" s="26">
        <f>(AG1395*AA1395)/100</f>
        <v>917680</v>
      </c>
      <c r="AI1395" s="26">
        <v>50000000</v>
      </c>
      <c r="AJ1395" s="26">
        <f>IF((AI1395-AH1395) &gt; 1,0,IF((AI1395-AH1395)&lt;0,AH1395-AI1395,AI1395-AH1395))</f>
        <v>0</v>
      </c>
      <c r="AK1395" s="26">
        <v>0.02</v>
      </c>
      <c r="AL1395" s="26">
        <f>ROUND(AJ1395*(AK1395/100),2)</f>
        <v>0</v>
      </c>
      <c r="AM1395" s="3" t="s">
        <v>404</v>
      </c>
    </row>
    <row r="1396" spans="1:39" x14ac:dyDescent="0.35">
      <c r="A1396" s="23"/>
      <c r="B1396" s="24"/>
      <c r="C1396" s="23"/>
      <c r="D1396" s="23"/>
      <c r="E1396" s="23">
        <v>734</v>
      </c>
      <c r="F1396" s="23" t="s">
        <v>4860</v>
      </c>
      <c r="G1396" s="24" t="s">
        <v>4861</v>
      </c>
      <c r="H1396" s="23" t="s">
        <v>437</v>
      </c>
      <c r="I1396" s="23" t="s">
        <v>4862</v>
      </c>
      <c r="J1396" s="23">
        <v>4</v>
      </c>
      <c r="K1396" s="23">
        <v>3</v>
      </c>
      <c r="L1396" s="23">
        <v>19</v>
      </c>
      <c r="M1396" s="23" t="s">
        <v>58</v>
      </c>
      <c r="N1396" s="25">
        <f>((J1396*400)+(K1396*100))+L1396</f>
        <v>1919</v>
      </c>
      <c r="O1396" s="26">
        <v>180</v>
      </c>
      <c r="P1396" s="26">
        <f>N1396*O1396</f>
        <v>345420</v>
      </c>
      <c r="Q1396" s="23"/>
      <c r="R1396" s="23"/>
      <c r="S1396" s="27"/>
      <c r="T1396" s="23"/>
      <c r="U1396" s="23"/>
      <c r="V1396" s="24"/>
      <c r="W1396" s="23"/>
      <c r="X1396" s="23"/>
      <c r="Y1396" s="23"/>
      <c r="Z1396" s="23"/>
      <c r="AA1396" s="28"/>
      <c r="AB1396" s="26"/>
      <c r="AC1396" s="26"/>
      <c r="AD1396" s="28"/>
      <c r="AE1396" s="28"/>
      <c r="AF1396" s="26"/>
      <c r="AG1396" s="26">
        <f>AF1396+P1396</f>
        <v>345420</v>
      </c>
      <c r="AH1396" s="26">
        <f>AG1396</f>
        <v>345420</v>
      </c>
      <c r="AI1396" s="26">
        <v>0</v>
      </c>
      <c r="AJ1396" s="26">
        <f>IF((AI1396-AH1396) &gt; 1,0,IF((AI1396-AH1396)&lt;0,AH1396-AI1396,AI1396-AH1396))</f>
        <v>345420</v>
      </c>
      <c r="AK1396" s="26">
        <v>0.01</v>
      </c>
      <c r="AL1396" s="26">
        <f>AJ1396*(AK1396/100)</f>
        <v>34.542000000000002</v>
      </c>
    </row>
    <row r="1397" spans="1:39" x14ac:dyDescent="0.35">
      <c r="A1397" s="23"/>
      <c r="B1397" s="24"/>
      <c r="C1397" s="23"/>
      <c r="D1397" s="23"/>
      <c r="E1397" s="23">
        <v>735</v>
      </c>
      <c r="F1397" s="23" t="s">
        <v>4863</v>
      </c>
      <c r="G1397" s="24" t="s">
        <v>4864</v>
      </c>
      <c r="H1397" s="23" t="s">
        <v>437</v>
      </c>
      <c r="I1397" s="23" t="s">
        <v>4865</v>
      </c>
      <c r="J1397" s="23">
        <v>8</v>
      </c>
      <c r="K1397" s="23">
        <v>2</v>
      </c>
      <c r="L1397" s="23">
        <v>23</v>
      </c>
      <c r="M1397" s="23" t="s">
        <v>58</v>
      </c>
      <c r="N1397" s="25">
        <f>((J1397*400)+(K1397*100))+L1397</f>
        <v>3423</v>
      </c>
      <c r="O1397" s="26">
        <v>180</v>
      </c>
      <c r="P1397" s="26">
        <f>N1397*O1397</f>
        <v>616140</v>
      </c>
      <c r="Q1397" s="23"/>
      <c r="R1397" s="23"/>
      <c r="S1397" s="27"/>
      <c r="T1397" s="23"/>
      <c r="U1397" s="23"/>
      <c r="V1397" s="24"/>
      <c r="W1397" s="23"/>
      <c r="X1397" s="23"/>
      <c r="Y1397" s="23"/>
      <c r="Z1397" s="23"/>
      <c r="AA1397" s="28"/>
      <c r="AB1397" s="26"/>
      <c r="AC1397" s="26"/>
      <c r="AD1397" s="28"/>
      <c r="AE1397" s="28"/>
      <c r="AF1397" s="26"/>
      <c r="AG1397" s="26">
        <f>AF1397+P1397</f>
        <v>616140</v>
      </c>
      <c r="AH1397" s="26">
        <f>AG1397</f>
        <v>616140</v>
      </c>
      <c r="AI1397" s="26">
        <v>0</v>
      </c>
      <c r="AJ1397" s="26">
        <f>IF((AI1397-AH1397) &gt; 1,0,IF((AI1397-AH1397)&lt;0,AH1397-AI1397,AI1397-AH1397))</f>
        <v>616140</v>
      </c>
      <c r="AK1397" s="26">
        <v>0.01</v>
      </c>
      <c r="AL1397" s="26">
        <f>AJ1397*(AK1397/100)</f>
        <v>61.614000000000004</v>
      </c>
    </row>
    <row r="1398" spans="1:39" x14ac:dyDescent="0.35">
      <c r="A1398" s="23"/>
      <c r="B1398" s="24"/>
      <c r="C1398" s="23"/>
      <c r="D1398" s="23"/>
      <c r="E1398" s="23"/>
      <c r="F1398" s="23"/>
      <c r="G1398" s="24"/>
      <c r="H1398" s="23"/>
      <c r="I1398" s="23"/>
      <c r="J1398" s="23"/>
      <c r="K1398" s="23"/>
      <c r="L1398" s="23"/>
      <c r="M1398" s="23"/>
      <c r="N1398" s="25"/>
      <c r="O1398" s="26"/>
      <c r="P1398" s="26"/>
      <c r="Q1398" s="23"/>
      <c r="R1398" s="23"/>
      <c r="S1398" s="27"/>
      <c r="T1398" s="23"/>
      <c r="U1398" s="23"/>
      <c r="V1398" s="24"/>
      <c r="W1398" s="23"/>
      <c r="X1398" s="23"/>
      <c r="Y1398" s="23"/>
      <c r="Z1398" s="23"/>
      <c r="AA1398" s="28"/>
      <c r="AB1398" s="26"/>
      <c r="AC1398" s="26"/>
      <c r="AD1398" s="28"/>
      <c r="AE1398" s="28"/>
      <c r="AF1398" s="26"/>
      <c r="AG1398" s="26" t="s">
        <v>50</v>
      </c>
      <c r="AH1398" s="26">
        <f>SUM(AH1395:AH1397)</f>
        <v>1879240</v>
      </c>
      <c r="AI1398" s="26"/>
      <c r="AJ1398" s="26">
        <f>SUM(AJ1395:AJ1397)</f>
        <v>961560</v>
      </c>
      <c r="AK1398" s="26"/>
      <c r="AL1398" s="26">
        <f>SUM(AL1395:AL1397)</f>
        <v>96.156000000000006</v>
      </c>
    </row>
    <row r="1399" spans="1:39" x14ac:dyDescent="0.35">
      <c r="A1399" s="23" t="s">
        <v>4866</v>
      </c>
      <c r="B1399" s="24" t="s">
        <v>4867</v>
      </c>
      <c r="C1399" s="23" t="s">
        <v>4868</v>
      </c>
      <c r="D1399" s="23" t="s">
        <v>4869</v>
      </c>
      <c r="E1399" s="23">
        <v>736</v>
      </c>
      <c r="F1399" s="23" t="s">
        <v>4870</v>
      </c>
      <c r="G1399" s="24" t="s">
        <v>4871</v>
      </c>
      <c r="H1399" s="23" t="s">
        <v>42</v>
      </c>
      <c r="I1399" s="23" t="s">
        <v>4872</v>
      </c>
      <c r="J1399" s="23">
        <v>2</v>
      </c>
      <c r="K1399" s="23">
        <v>1</v>
      </c>
      <c r="L1399" s="23">
        <v>62</v>
      </c>
      <c r="M1399" s="23" t="s">
        <v>58</v>
      </c>
      <c r="N1399" s="25">
        <f>((J1399*400)+(K1399*100))+L1399</f>
        <v>962</v>
      </c>
      <c r="O1399" s="26">
        <v>390</v>
      </c>
      <c r="P1399" s="26">
        <f>N1399*O1399</f>
        <v>375180</v>
      </c>
      <c r="Q1399" s="23"/>
      <c r="R1399" s="23"/>
      <c r="S1399" s="27"/>
      <c r="T1399" s="23"/>
      <c r="U1399" s="23"/>
      <c r="V1399" s="24"/>
      <c r="W1399" s="23"/>
      <c r="X1399" s="23"/>
      <c r="Y1399" s="23"/>
      <c r="Z1399" s="23"/>
      <c r="AA1399" s="28"/>
      <c r="AB1399" s="26"/>
      <c r="AC1399" s="26"/>
      <c r="AD1399" s="28"/>
      <c r="AE1399" s="28"/>
      <c r="AF1399" s="26"/>
      <c r="AG1399" s="26">
        <f>AF1399+P1399</f>
        <v>375180</v>
      </c>
      <c r="AH1399" s="26">
        <f>AG1399</f>
        <v>375180</v>
      </c>
      <c r="AI1399" s="26">
        <v>50000000</v>
      </c>
      <c r="AJ1399" s="26">
        <f>IF((AI1399-AH1399) &gt; 1,0,IF((AI1399-AH1399)&lt;0,AH1399-AI1399,AI1399-AH1399))</f>
        <v>0</v>
      </c>
      <c r="AK1399" s="26">
        <v>0.01</v>
      </c>
      <c r="AL1399" s="26">
        <f>AJ1399*(AK1399/100)</f>
        <v>0</v>
      </c>
    </row>
    <row r="1400" spans="1:39" x14ac:dyDescent="0.35">
      <c r="A1400" s="23"/>
      <c r="B1400" s="24"/>
      <c r="C1400" s="23"/>
      <c r="D1400" s="23"/>
      <c r="E1400" s="23"/>
      <c r="F1400" s="23"/>
      <c r="G1400" s="24"/>
      <c r="H1400" s="23"/>
      <c r="I1400" s="23"/>
      <c r="J1400" s="23"/>
      <c r="K1400" s="23"/>
      <c r="L1400" s="23"/>
      <c r="M1400" s="23"/>
      <c r="N1400" s="25"/>
      <c r="O1400" s="26"/>
      <c r="P1400" s="26"/>
      <c r="Q1400" s="23"/>
      <c r="R1400" s="23"/>
      <c r="S1400" s="27"/>
      <c r="T1400" s="23"/>
      <c r="U1400" s="23"/>
      <c r="V1400" s="24"/>
      <c r="W1400" s="23"/>
      <c r="X1400" s="23"/>
      <c r="Y1400" s="23"/>
      <c r="Z1400" s="23"/>
      <c r="AA1400" s="28"/>
      <c r="AB1400" s="26"/>
      <c r="AC1400" s="26"/>
      <c r="AD1400" s="28"/>
      <c r="AE1400" s="28"/>
      <c r="AF1400" s="26"/>
      <c r="AG1400" s="26" t="s">
        <v>50</v>
      </c>
      <c r="AH1400" s="26">
        <f>AH1399</f>
        <v>375180</v>
      </c>
      <c r="AI1400" s="26"/>
      <c r="AJ1400" s="26">
        <f>AJ1399</f>
        <v>0</v>
      </c>
      <c r="AK1400" s="26"/>
      <c r="AL1400" s="26">
        <f>AL1399</f>
        <v>0</v>
      </c>
    </row>
    <row r="1401" spans="1:39" x14ac:dyDescent="0.35">
      <c r="A1401" s="23" t="s">
        <v>4873</v>
      </c>
      <c r="B1401" s="24" t="s">
        <v>4874</v>
      </c>
      <c r="C1401" s="23" t="s">
        <v>4875</v>
      </c>
      <c r="D1401" s="23" t="s">
        <v>4876</v>
      </c>
      <c r="E1401" s="23">
        <v>737</v>
      </c>
      <c r="F1401" s="23" t="s">
        <v>4877</v>
      </c>
      <c r="G1401" s="24" t="s">
        <v>4878</v>
      </c>
      <c r="H1401" s="23" t="s">
        <v>42</v>
      </c>
      <c r="I1401" s="23" t="s">
        <v>4879</v>
      </c>
      <c r="J1401" s="23">
        <v>0</v>
      </c>
      <c r="K1401" s="23">
        <v>1</v>
      </c>
      <c r="L1401" s="23">
        <v>46</v>
      </c>
      <c r="M1401" s="23" t="s">
        <v>44</v>
      </c>
      <c r="N1401" s="25">
        <f>((J1401*400)+(K1401*100))+L1401</f>
        <v>146</v>
      </c>
      <c r="O1401" s="26">
        <v>500</v>
      </c>
      <c r="P1401" s="26">
        <f>N1401*O1401</f>
        <v>73000</v>
      </c>
      <c r="Q1401" s="23">
        <v>1</v>
      </c>
      <c r="R1401" s="23" t="s">
        <v>4873</v>
      </c>
      <c r="S1401" s="27" t="s">
        <v>4874</v>
      </c>
      <c r="T1401" s="23" t="s">
        <v>4875</v>
      </c>
      <c r="U1401" s="23" t="s">
        <v>4880</v>
      </c>
      <c r="V1401" s="24" t="s">
        <v>4881</v>
      </c>
      <c r="W1401" s="23" t="s">
        <v>47</v>
      </c>
      <c r="X1401" s="23" t="s">
        <v>48</v>
      </c>
      <c r="Y1401" s="23" t="s">
        <v>49</v>
      </c>
      <c r="Z1401" s="23">
        <v>180</v>
      </c>
      <c r="AA1401" s="28">
        <v>100</v>
      </c>
      <c r="AB1401" s="26">
        <v>6550</v>
      </c>
      <c r="AC1401" s="26">
        <f>Z1401*AB1401</f>
        <v>1179000</v>
      </c>
      <c r="AD1401" s="28">
        <v>22</v>
      </c>
      <c r="AE1401" s="28">
        <v>34</v>
      </c>
      <c r="AF1401" s="26">
        <f>(AC1401*(100-AE1401))/100</f>
        <v>778140</v>
      </c>
      <c r="AG1401" s="26">
        <f>P1401+AF1401</f>
        <v>851140</v>
      </c>
      <c r="AH1401" s="26">
        <f>(AG1401*AA1401)/100</f>
        <v>851140</v>
      </c>
      <c r="AI1401" s="26">
        <v>50000000</v>
      </c>
      <c r="AJ1401" s="26">
        <f>IF((AI1401-AH1401) &gt; 1,0,IF((AI1401-AH1401)&lt;0,AH1401-AI1401,AI1401-AH1401))</f>
        <v>0</v>
      </c>
      <c r="AK1401" s="26">
        <v>0.02</v>
      </c>
      <c r="AL1401" s="26">
        <f>ROUND(AJ1401*(AK1401/100),2)</f>
        <v>0</v>
      </c>
    </row>
    <row r="1402" spans="1:39" x14ac:dyDescent="0.35">
      <c r="A1402" s="23"/>
      <c r="B1402" s="24"/>
      <c r="C1402" s="23"/>
      <c r="D1402" s="23"/>
      <c r="E1402" s="23"/>
      <c r="F1402" s="23"/>
      <c r="G1402" s="24"/>
      <c r="H1402" s="23"/>
      <c r="I1402" s="23"/>
      <c r="J1402" s="23"/>
      <c r="K1402" s="23"/>
      <c r="L1402" s="23"/>
      <c r="M1402" s="23"/>
      <c r="N1402" s="25"/>
      <c r="O1402" s="26"/>
      <c r="P1402" s="26"/>
      <c r="Q1402" s="23"/>
      <c r="R1402" s="23"/>
      <c r="S1402" s="27"/>
      <c r="T1402" s="23"/>
      <c r="U1402" s="23"/>
      <c r="V1402" s="24"/>
      <c r="W1402" s="23"/>
      <c r="X1402" s="23"/>
      <c r="Y1402" s="23"/>
      <c r="Z1402" s="23"/>
      <c r="AA1402" s="28"/>
      <c r="AB1402" s="26"/>
      <c r="AC1402" s="26"/>
      <c r="AD1402" s="28"/>
      <c r="AE1402" s="28"/>
      <c r="AF1402" s="26"/>
      <c r="AG1402" s="26" t="s">
        <v>50</v>
      </c>
      <c r="AH1402" s="26">
        <f>AH1401</f>
        <v>851140</v>
      </c>
      <c r="AI1402" s="26"/>
      <c r="AJ1402" s="26">
        <f>AJ1401</f>
        <v>0</v>
      </c>
      <c r="AK1402" s="26"/>
      <c r="AL1402" s="26">
        <f>AL1401</f>
        <v>0</v>
      </c>
    </row>
    <row r="1403" spans="1:39" x14ac:dyDescent="0.35">
      <c r="A1403" s="23" t="s">
        <v>4882</v>
      </c>
      <c r="B1403" s="24" t="s">
        <v>4883</v>
      </c>
      <c r="C1403" s="23" t="s">
        <v>4884</v>
      </c>
      <c r="D1403" s="23" t="s">
        <v>4885</v>
      </c>
      <c r="E1403" s="23">
        <v>738</v>
      </c>
      <c r="F1403" s="23" t="s">
        <v>4886</v>
      </c>
      <c r="G1403" s="24" t="s">
        <v>4887</v>
      </c>
      <c r="H1403" s="23" t="s">
        <v>42</v>
      </c>
      <c r="I1403" s="23" t="s">
        <v>4888</v>
      </c>
      <c r="J1403" s="23">
        <v>18</v>
      </c>
      <c r="K1403" s="23">
        <v>0</v>
      </c>
      <c r="L1403" s="23">
        <v>99</v>
      </c>
      <c r="M1403" s="23" t="s">
        <v>58</v>
      </c>
      <c r="N1403" s="25">
        <f>((J1403*400)+(K1403*100))+L1403</f>
        <v>7299</v>
      </c>
      <c r="O1403" s="26">
        <v>230</v>
      </c>
      <c r="P1403" s="26">
        <f>N1403*O1403</f>
        <v>1678770</v>
      </c>
      <c r="Q1403" s="23"/>
      <c r="R1403" s="23"/>
      <c r="S1403" s="27"/>
      <c r="T1403" s="23"/>
      <c r="U1403" s="23"/>
      <c r="V1403" s="24"/>
      <c r="W1403" s="23"/>
      <c r="X1403" s="23"/>
      <c r="Y1403" s="23"/>
      <c r="Z1403" s="23"/>
      <c r="AA1403" s="28"/>
      <c r="AB1403" s="26"/>
      <c r="AC1403" s="26"/>
      <c r="AD1403" s="28"/>
      <c r="AE1403" s="28"/>
      <c r="AF1403" s="26"/>
      <c r="AG1403" s="26">
        <f>AF1403+P1403</f>
        <v>1678770</v>
      </c>
      <c r="AH1403" s="26">
        <f>AG1403</f>
        <v>1678770</v>
      </c>
      <c r="AI1403" s="26">
        <v>50000000</v>
      </c>
      <c r="AJ1403" s="26">
        <f>IF((AI1403-AH1403) &gt; 1,0,IF((AI1403-AH1403)&lt;0,AH1403-AI1403,AI1403-AH1403))</f>
        <v>0</v>
      </c>
      <c r="AK1403" s="26">
        <v>0.01</v>
      </c>
      <c r="AL1403" s="26">
        <f>AJ1403*(AK1403/100)</f>
        <v>0</v>
      </c>
    </row>
    <row r="1404" spans="1:39" x14ac:dyDescent="0.35">
      <c r="A1404" s="23"/>
      <c r="B1404" s="24"/>
      <c r="C1404" s="23"/>
      <c r="D1404" s="23"/>
      <c r="E1404" s="23">
        <v>739</v>
      </c>
      <c r="F1404" s="23" t="s">
        <v>4889</v>
      </c>
      <c r="G1404" s="24" t="s">
        <v>4890</v>
      </c>
      <c r="H1404" s="23" t="s">
        <v>42</v>
      </c>
      <c r="I1404" s="23" t="s">
        <v>4891</v>
      </c>
      <c r="J1404" s="23">
        <v>0</v>
      </c>
      <c r="K1404" s="23">
        <v>0</v>
      </c>
      <c r="L1404" s="23">
        <v>91</v>
      </c>
      <c r="M1404" s="23" t="s">
        <v>44</v>
      </c>
      <c r="N1404" s="25">
        <f>((J1404*400)+(K1404*100))+L1404</f>
        <v>91</v>
      </c>
      <c r="O1404" s="26">
        <v>180</v>
      </c>
      <c r="P1404" s="26">
        <f>N1404*O1404</f>
        <v>16380</v>
      </c>
      <c r="Q1404" s="23">
        <v>1</v>
      </c>
      <c r="R1404" s="23" t="s">
        <v>4882</v>
      </c>
      <c r="S1404" s="27" t="s">
        <v>4883</v>
      </c>
      <c r="T1404" s="23" t="s">
        <v>4884</v>
      </c>
      <c r="U1404" s="23" t="s">
        <v>4892</v>
      </c>
      <c r="V1404" s="24" t="s">
        <v>4893</v>
      </c>
      <c r="W1404" s="23" t="s">
        <v>47</v>
      </c>
      <c r="X1404" s="23" t="s">
        <v>253</v>
      </c>
      <c r="Y1404" s="23" t="s">
        <v>49</v>
      </c>
      <c r="Z1404" s="23">
        <v>128</v>
      </c>
      <c r="AA1404" s="28">
        <v>100</v>
      </c>
      <c r="AB1404" s="26">
        <v>6550</v>
      </c>
      <c r="AC1404" s="26">
        <f>Z1404*AB1404</f>
        <v>838400</v>
      </c>
      <c r="AD1404" s="28">
        <v>32</v>
      </c>
      <c r="AE1404" s="28">
        <v>93</v>
      </c>
      <c r="AF1404" s="26">
        <f>(AC1404*(100-AE1404))/100</f>
        <v>58688</v>
      </c>
      <c r="AG1404" s="26">
        <f>P1404+AF1404</f>
        <v>75068</v>
      </c>
      <c r="AH1404" s="26">
        <f>(AG1404*AA1404)/100</f>
        <v>75068</v>
      </c>
      <c r="AI1404" s="26">
        <v>50000000</v>
      </c>
      <c r="AJ1404" s="26">
        <f>IF((AI1404-AH1404) &gt; 1,0,IF((AI1404-AH1404)&lt;0,AH1404-AI1404,AI1404-AH1404))</f>
        <v>0</v>
      </c>
      <c r="AK1404" s="26">
        <v>0.02</v>
      </c>
      <c r="AL1404" s="26">
        <f>ROUND(AJ1404*(AK1404/100),2)</f>
        <v>0</v>
      </c>
      <c r="AM1404" s="3" t="s">
        <v>404</v>
      </c>
    </row>
    <row r="1405" spans="1:39" x14ac:dyDescent="0.35">
      <c r="A1405" s="23"/>
      <c r="B1405" s="24"/>
      <c r="C1405" s="23"/>
      <c r="D1405" s="23"/>
      <c r="E1405" s="23"/>
      <c r="F1405" s="23"/>
      <c r="G1405" s="24"/>
      <c r="H1405" s="23"/>
      <c r="I1405" s="23"/>
      <c r="J1405" s="23"/>
      <c r="K1405" s="23"/>
      <c r="L1405" s="23"/>
      <c r="M1405" s="23"/>
      <c r="N1405" s="25"/>
      <c r="O1405" s="26"/>
      <c r="P1405" s="26"/>
      <c r="Q1405" s="23"/>
      <c r="R1405" s="23"/>
      <c r="S1405" s="27"/>
      <c r="T1405" s="23"/>
      <c r="U1405" s="23"/>
      <c r="V1405" s="24"/>
      <c r="W1405" s="23"/>
      <c r="X1405" s="23"/>
      <c r="Y1405" s="23"/>
      <c r="Z1405" s="23"/>
      <c r="AA1405" s="28"/>
      <c r="AB1405" s="26"/>
      <c r="AC1405" s="26"/>
      <c r="AD1405" s="28"/>
      <c r="AE1405" s="28"/>
      <c r="AF1405" s="26"/>
      <c r="AG1405" s="26" t="s">
        <v>50</v>
      </c>
      <c r="AH1405" s="26">
        <f>SUM(AH1403:AH1404)</f>
        <v>1753838</v>
      </c>
      <c r="AI1405" s="26"/>
      <c r="AJ1405" s="26">
        <f>SUM(AJ1403:AJ1404)</f>
        <v>0</v>
      </c>
      <c r="AK1405" s="26"/>
      <c r="AL1405" s="26">
        <f>SUM(AL1403:AL1404)</f>
        <v>0</v>
      </c>
    </row>
    <row r="1406" spans="1:39" x14ac:dyDescent="0.35">
      <c r="A1406" s="23" t="s">
        <v>4894</v>
      </c>
      <c r="B1406" s="24" t="s">
        <v>4895</v>
      </c>
      <c r="C1406" s="23" t="s">
        <v>4896</v>
      </c>
      <c r="D1406" s="23" t="s">
        <v>4897</v>
      </c>
      <c r="E1406" s="23">
        <v>740</v>
      </c>
      <c r="F1406" s="23" t="s">
        <v>4898</v>
      </c>
      <c r="G1406" s="24" t="s">
        <v>4899</v>
      </c>
      <c r="H1406" s="23" t="s">
        <v>42</v>
      </c>
      <c r="I1406" s="23" t="s">
        <v>4900</v>
      </c>
      <c r="J1406" s="23">
        <v>1</v>
      </c>
      <c r="K1406" s="23">
        <v>3</v>
      </c>
      <c r="L1406" s="23">
        <v>74</v>
      </c>
      <c r="M1406" s="23" t="s">
        <v>58</v>
      </c>
      <c r="N1406" s="25">
        <f>((J1406*400)+(K1406*100))+L1406</f>
        <v>774</v>
      </c>
      <c r="O1406" s="26">
        <v>180</v>
      </c>
      <c r="P1406" s="26">
        <f>N1406*O1406</f>
        <v>139320</v>
      </c>
      <c r="Q1406" s="23"/>
      <c r="R1406" s="23"/>
      <c r="S1406" s="27"/>
      <c r="T1406" s="23"/>
      <c r="U1406" s="23"/>
      <c r="V1406" s="24"/>
      <c r="W1406" s="23"/>
      <c r="X1406" s="23"/>
      <c r="Y1406" s="23"/>
      <c r="Z1406" s="23"/>
      <c r="AA1406" s="28"/>
      <c r="AB1406" s="26"/>
      <c r="AC1406" s="26"/>
      <c r="AD1406" s="28"/>
      <c r="AE1406" s="28"/>
      <c r="AF1406" s="26"/>
      <c r="AG1406" s="26">
        <f>AF1406+P1406</f>
        <v>139320</v>
      </c>
      <c r="AH1406" s="26">
        <f>AG1406</f>
        <v>139320</v>
      </c>
      <c r="AI1406" s="26">
        <v>50000000</v>
      </c>
      <c r="AJ1406" s="26">
        <f>IF((AI1406-AH1406) &gt; 1,0,IF((AI1406-AH1406)&lt;0,AH1406-AI1406,AI1406-AH1406))</f>
        <v>0</v>
      </c>
      <c r="AK1406" s="26">
        <v>0.01</v>
      </c>
      <c r="AL1406" s="26">
        <f>AJ1406*(AK1406/100)</f>
        <v>0</v>
      </c>
    </row>
    <row r="1407" spans="1:39" x14ac:dyDescent="0.35">
      <c r="A1407" s="23"/>
      <c r="B1407" s="24"/>
      <c r="C1407" s="23"/>
      <c r="D1407" s="23"/>
      <c r="E1407" s="23"/>
      <c r="F1407" s="23"/>
      <c r="G1407" s="24"/>
      <c r="H1407" s="23"/>
      <c r="I1407" s="23"/>
      <c r="J1407" s="23"/>
      <c r="K1407" s="23"/>
      <c r="L1407" s="23"/>
      <c r="M1407" s="23"/>
      <c r="N1407" s="25"/>
      <c r="O1407" s="26"/>
      <c r="P1407" s="26"/>
      <c r="Q1407" s="23"/>
      <c r="R1407" s="23"/>
      <c r="S1407" s="27"/>
      <c r="T1407" s="23"/>
      <c r="U1407" s="23"/>
      <c r="V1407" s="24"/>
      <c r="W1407" s="23"/>
      <c r="X1407" s="23"/>
      <c r="Y1407" s="23"/>
      <c r="Z1407" s="23"/>
      <c r="AA1407" s="28"/>
      <c r="AB1407" s="26"/>
      <c r="AC1407" s="26"/>
      <c r="AD1407" s="28"/>
      <c r="AE1407" s="28"/>
      <c r="AF1407" s="26"/>
      <c r="AG1407" s="26" t="s">
        <v>50</v>
      </c>
      <c r="AH1407" s="26">
        <f>AH1406</f>
        <v>139320</v>
      </c>
      <c r="AI1407" s="26"/>
      <c r="AJ1407" s="26">
        <f>AJ1406</f>
        <v>0</v>
      </c>
      <c r="AK1407" s="26"/>
      <c r="AL1407" s="26">
        <f>AL1406</f>
        <v>0</v>
      </c>
    </row>
    <row r="1408" spans="1:39" x14ac:dyDescent="0.35">
      <c r="A1408" s="23" t="s">
        <v>4901</v>
      </c>
      <c r="B1408" s="24" t="s">
        <v>4902</v>
      </c>
      <c r="C1408" s="23" t="s">
        <v>4903</v>
      </c>
      <c r="D1408" s="23" t="s">
        <v>4904</v>
      </c>
      <c r="E1408" s="23">
        <v>741</v>
      </c>
      <c r="F1408" s="23" t="s">
        <v>4905</v>
      </c>
      <c r="G1408" s="24" t="s">
        <v>4906</v>
      </c>
      <c r="H1408" s="23" t="s">
        <v>42</v>
      </c>
      <c r="I1408" s="23" t="s">
        <v>4907</v>
      </c>
      <c r="J1408" s="23">
        <v>3</v>
      </c>
      <c r="K1408" s="23">
        <v>1</v>
      </c>
      <c r="L1408" s="23">
        <v>30</v>
      </c>
      <c r="M1408" s="23" t="s">
        <v>58</v>
      </c>
      <c r="N1408" s="25">
        <f>((J1408*400)+(K1408*100))+L1408</f>
        <v>1330</v>
      </c>
      <c r="O1408" s="26">
        <v>440</v>
      </c>
      <c r="P1408" s="26">
        <f>N1408*O1408</f>
        <v>585200</v>
      </c>
      <c r="Q1408" s="23"/>
      <c r="R1408" s="23"/>
      <c r="S1408" s="27"/>
      <c r="T1408" s="23"/>
      <c r="U1408" s="23"/>
      <c r="V1408" s="24"/>
      <c r="W1408" s="23"/>
      <c r="X1408" s="23"/>
      <c r="Y1408" s="23"/>
      <c r="Z1408" s="23"/>
      <c r="AA1408" s="28"/>
      <c r="AB1408" s="26"/>
      <c r="AC1408" s="26"/>
      <c r="AD1408" s="28"/>
      <c r="AE1408" s="28"/>
      <c r="AF1408" s="26"/>
      <c r="AG1408" s="26">
        <f>AF1408+P1408</f>
        <v>585200</v>
      </c>
      <c r="AH1408" s="26">
        <f>AG1408</f>
        <v>585200</v>
      </c>
      <c r="AI1408" s="26">
        <v>50000000</v>
      </c>
      <c r="AJ1408" s="26">
        <f>IF((AI1408-AH1408) &gt; 1,0,IF((AI1408-AH1408)&lt;0,AH1408-AI1408,AI1408-AH1408))</f>
        <v>0</v>
      </c>
      <c r="AK1408" s="26">
        <v>0.01</v>
      </c>
      <c r="AL1408" s="26">
        <f>AJ1408*(AK1408/100)</f>
        <v>0</v>
      </c>
    </row>
    <row r="1409" spans="1:39" x14ac:dyDescent="0.35">
      <c r="A1409" s="23"/>
      <c r="B1409" s="24"/>
      <c r="C1409" s="23"/>
      <c r="D1409" s="23"/>
      <c r="E1409" s="23">
        <v>742</v>
      </c>
      <c r="F1409" s="23" t="s">
        <v>4908</v>
      </c>
      <c r="G1409" s="24" t="s">
        <v>4909</v>
      </c>
      <c r="H1409" s="23" t="s">
        <v>42</v>
      </c>
      <c r="I1409" s="23" t="s">
        <v>4910</v>
      </c>
      <c r="J1409" s="23">
        <v>0</v>
      </c>
      <c r="K1409" s="23">
        <v>1</v>
      </c>
      <c r="L1409" s="23">
        <v>50</v>
      </c>
      <c r="M1409" s="23" t="s">
        <v>44</v>
      </c>
      <c r="N1409" s="25">
        <f>((J1409*400)+(K1409*100))+L1409</f>
        <v>150</v>
      </c>
      <c r="O1409" s="26">
        <v>2000</v>
      </c>
      <c r="P1409" s="26">
        <f>N1409*O1409</f>
        <v>300000</v>
      </c>
      <c r="Q1409" s="23">
        <v>1</v>
      </c>
      <c r="R1409" s="23" t="s">
        <v>4901</v>
      </c>
      <c r="S1409" s="27" t="s">
        <v>4902</v>
      </c>
      <c r="T1409" s="23" t="s">
        <v>4903</v>
      </c>
      <c r="U1409" s="23" t="s">
        <v>4911</v>
      </c>
      <c r="V1409" s="24" t="s">
        <v>4912</v>
      </c>
      <c r="W1409" s="23" t="s">
        <v>47</v>
      </c>
      <c r="X1409" s="23" t="s">
        <v>206</v>
      </c>
      <c r="Y1409" s="23" t="s">
        <v>49</v>
      </c>
      <c r="Z1409" s="23">
        <v>81</v>
      </c>
      <c r="AA1409" s="28">
        <v>100</v>
      </c>
      <c r="AB1409" s="26">
        <v>6550</v>
      </c>
      <c r="AC1409" s="26">
        <f>Z1409*AB1409</f>
        <v>530550</v>
      </c>
      <c r="AD1409" s="28">
        <v>7</v>
      </c>
      <c r="AE1409" s="28">
        <v>18</v>
      </c>
      <c r="AF1409" s="26">
        <f>(AC1409*(100-AE1409))/100</f>
        <v>435051</v>
      </c>
      <c r="AG1409" s="26">
        <f>P1409+AF1409</f>
        <v>735051</v>
      </c>
      <c r="AH1409" s="26">
        <f>(AG1409*AA1409)/100</f>
        <v>735051</v>
      </c>
      <c r="AI1409" s="26">
        <v>50000000</v>
      </c>
      <c r="AJ1409" s="26">
        <f>IF((AI1409-AH1409) &gt; 1,0,IF((AI1409-AH1409)&lt;0,AH1409-AI1409,AI1409-AH1409))</f>
        <v>0</v>
      </c>
      <c r="AK1409" s="26">
        <v>0.02</v>
      </c>
      <c r="AL1409" s="26">
        <f>ROUND(AJ1409*(AK1409/100),2)</f>
        <v>0</v>
      </c>
    </row>
    <row r="1410" spans="1:39" x14ac:dyDescent="0.35">
      <c r="A1410" s="23"/>
      <c r="B1410" s="24"/>
      <c r="C1410" s="23"/>
      <c r="D1410" s="23"/>
      <c r="E1410" s="23"/>
      <c r="F1410" s="23"/>
      <c r="G1410" s="24"/>
      <c r="H1410" s="23"/>
      <c r="I1410" s="23"/>
      <c r="J1410" s="23"/>
      <c r="K1410" s="23"/>
      <c r="L1410" s="23"/>
      <c r="M1410" s="23"/>
      <c r="N1410" s="25"/>
      <c r="O1410" s="26"/>
      <c r="P1410" s="26"/>
      <c r="Q1410" s="23"/>
      <c r="R1410" s="23"/>
      <c r="S1410" s="27"/>
      <c r="T1410" s="23"/>
      <c r="U1410" s="23"/>
      <c r="V1410" s="24"/>
      <c r="W1410" s="23"/>
      <c r="X1410" s="23"/>
      <c r="Y1410" s="23"/>
      <c r="Z1410" s="23"/>
      <c r="AA1410" s="28"/>
      <c r="AB1410" s="26"/>
      <c r="AC1410" s="26"/>
      <c r="AD1410" s="28"/>
      <c r="AE1410" s="28"/>
      <c r="AF1410" s="26"/>
      <c r="AG1410" s="26" t="s">
        <v>50</v>
      </c>
      <c r="AH1410" s="26">
        <f>SUM(AH1408:AH1409)</f>
        <v>1320251</v>
      </c>
      <c r="AI1410" s="26"/>
      <c r="AJ1410" s="26">
        <f>SUM(AJ1408:AJ1409)</f>
        <v>0</v>
      </c>
      <c r="AK1410" s="26"/>
      <c r="AL1410" s="26">
        <f>SUM(AL1408:AL1409)</f>
        <v>0</v>
      </c>
    </row>
    <row r="1411" spans="1:39" x14ac:dyDescent="0.35">
      <c r="A1411" s="23" t="s">
        <v>4913</v>
      </c>
      <c r="B1411" s="24"/>
      <c r="C1411" s="23" t="s">
        <v>4914</v>
      </c>
      <c r="D1411" s="23" t="s">
        <v>4915</v>
      </c>
      <c r="E1411" s="23">
        <v>743</v>
      </c>
      <c r="F1411" s="23" t="s">
        <v>4916</v>
      </c>
      <c r="G1411" s="24" t="s">
        <v>4917</v>
      </c>
      <c r="H1411" s="23" t="s">
        <v>103</v>
      </c>
      <c r="I1411" s="23" t="s">
        <v>4918</v>
      </c>
      <c r="J1411" s="23">
        <v>0</v>
      </c>
      <c r="K1411" s="23">
        <v>0</v>
      </c>
      <c r="L1411" s="23">
        <v>84.9</v>
      </c>
      <c r="M1411" s="23" t="s">
        <v>44</v>
      </c>
      <c r="N1411" s="25">
        <f>((J1411*400)+(K1411*100))+L1411</f>
        <v>84.9</v>
      </c>
      <c r="O1411" s="26">
        <v>230</v>
      </c>
      <c r="P1411" s="26">
        <f>N1411*O1411</f>
        <v>19527</v>
      </c>
      <c r="Q1411" s="23">
        <v>1</v>
      </c>
      <c r="R1411" s="23" t="s">
        <v>4913</v>
      </c>
      <c r="S1411" s="27"/>
      <c r="T1411" s="23" t="s">
        <v>4914</v>
      </c>
      <c r="U1411" s="23" t="s">
        <v>4919</v>
      </c>
      <c r="V1411" s="24" t="s">
        <v>4920</v>
      </c>
      <c r="W1411" s="23" t="s">
        <v>47</v>
      </c>
      <c r="X1411" s="23" t="s">
        <v>48</v>
      </c>
      <c r="Y1411" s="23" t="s">
        <v>49</v>
      </c>
      <c r="Z1411" s="23">
        <v>194.4</v>
      </c>
      <c r="AA1411" s="28">
        <v>100</v>
      </c>
      <c r="AB1411" s="26">
        <v>6550</v>
      </c>
      <c r="AC1411" s="26">
        <f>Z1411*AB1411</f>
        <v>1273320</v>
      </c>
      <c r="AD1411" s="28">
        <v>33</v>
      </c>
      <c r="AE1411" s="28">
        <v>56</v>
      </c>
      <c r="AF1411" s="26">
        <f>(AC1411*(100-AE1411))/100</f>
        <v>560260.80000000005</v>
      </c>
      <c r="AG1411" s="26">
        <f>P1411+AF1411</f>
        <v>579787.80000000005</v>
      </c>
      <c r="AH1411" s="26">
        <f>(AG1411*AA1411)/100</f>
        <v>579787.80000000005</v>
      </c>
      <c r="AI1411" s="26">
        <f>IF(AF1411&lt;=10000000,AF1411,10000000)</f>
        <v>560260.80000000005</v>
      </c>
      <c r="AJ1411" s="26">
        <f>IF((AI1411-AH1411) &gt; 1,0,IF((AI1411-AH1411)&lt;0,AH1411-AI1411,AI1411-AH1411))</f>
        <v>19527</v>
      </c>
      <c r="AK1411" s="26">
        <v>0.02</v>
      </c>
      <c r="AL1411" s="26">
        <f>ROUND(AJ1411*(AK1411/100),2)</f>
        <v>3.91</v>
      </c>
    </row>
    <row r="1412" spans="1:39" x14ac:dyDescent="0.35">
      <c r="A1412" s="23"/>
      <c r="B1412" s="24"/>
      <c r="C1412" s="23"/>
      <c r="D1412" s="23"/>
      <c r="E1412" s="23"/>
      <c r="F1412" s="23"/>
      <c r="G1412" s="24"/>
      <c r="H1412" s="23"/>
      <c r="I1412" s="23"/>
      <c r="J1412" s="23">
        <v>0</v>
      </c>
      <c r="K1412" s="23">
        <v>0</v>
      </c>
      <c r="L1412" s="23">
        <v>11.1</v>
      </c>
      <c r="M1412" s="23" t="s">
        <v>44</v>
      </c>
      <c r="N1412" s="25">
        <f>((J1412*400)+(K1412*100))+L1412</f>
        <v>11.1</v>
      </c>
      <c r="O1412" s="26">
        <v>230</v>
      </c>
      <c r="P1412" s="26">
        <f>N1412*O1412</f>
        <v>2553</v>
      </c>
      <c r="Q1412" s="23">
        <v>1</v>
      </c>
      <c r="R1412" s="23" t="s">
        <v>4921</v>
      </c>
      <c r="S1412" s="27"/>
      <c r="T1412" s="23" t="s">
        <v>4922</v>
      </c>
      <c r="U1412" s="23" t="s">
        <v>4923</v>
      </c>
      <c r="V1412" s="24" t="s">
        <v>4924</v>
      </c>
      <c r="W1412" s="23" t="s">
        <v>47</v>
      </c>
      <c r="X1412" s="23" t="s">
        <v>48</v>
      </c>
      <c r="Y1412" s="23" t="s">
        <v>49</v>
      </c>
      <c r="Z1412" s="23">
        <v>44.4</v>
      </c>
      <c r="AA1412" s="28">
        <v>100</v>
      </c>
      <c r="AB1412" s="26">
        <v>6550</v>
      </c>
      <c r="AC1412" s="26">
        <f>Z1412*AB1412</f>
        <v>290820</v>
      </c>
      <c r="AD1412" s="28">
        <v>18</v>
      </c>
      <c r="AE1412" s="28">
        <v>26</v>
      </c>
      <c r="AF1412" s="26">
        <f>(AC1412*(100-AE1412))/100</f>
        <v>215206.8</v>
      </c>
      <c r="AG1412" s="26">
        <f>P1412+AF1412</f>
        <v>217759.8</v>
      </c>
      <c r="AH1412" s="26">
        <f>(AG1412*AA1412)/100</f>
        <v>217759.8</v>
      </c>
      <c r="AI1412" s="26">
        <f>IF(AF1412&lt;=10000000,AF1412,10000000)</f>
        <v>215206.8</v>
      </c>
      <c r="AJ1412" s="26">
        <f>IF((AI1412-AH1412) &gt; 1,0,IF((AI1412-AH1412)&lt;0,AH1412-AI1412,AI1412-AH1412))</f>
        <v>2553</v>
      </c>
      <c r="AK1412" s="26">
        <v>0.02</v>
      </c>
      <c r="AL1412" s="26">
        <f>ROUND(AJ1412*(AK1412/100),2)</f>
        <v>0.51</v>
      </c>
    </row>
    <row r="1413" spans="1:39" x14ac:dyDescent="0.35">
      <c r="A1413" s="23"/>
      <c r="B1413" s="24"/>
      <c r="C1413" s="23"/>
      <c r="D1413" s="23"/>
      <c r="E1413" s="23"/>
      <c r="F1413" s="23"/>
      <c r="G1413" s="24"/>
      <c r="H1413" s="23"/>
      <c r="I1413" s="23"/>
      <c r="J1413" s="23"/>
      <c r="K1413" s="23"/>
      <c r="L1413" s="23"/>
      <c r="M1413" s="23"/>
      <c r="N1413" s="25"/>
      <c r="O1413" s="26"/>
      <c r="P1413" s="26"/>
      <c r="Q1413" s="23"/>
      <c r="R1413" s="23"/>
      <c r="S1413" s="27"/>
      <c r="T1413" s="23"/>
      <c r="U1413" s="23"/>
      <c r="V1413" s="24"/>
      <c r="W1413" s="23"/>
      <c r="X1413" s="23"/>
      <c r="Y1413" s="23"/>
      <c r="Z1413" s="23"/>
      <c r="AA1413" s="28"/>
      <c r="AB1413" s="26"/>
      <c r="AC1413" s="26"/>
      <c r="AD1413" s="28"/>
      <c r="AE1413" s="28"/>
      <c r="AF1413" s="26"/>
      <c r="AG1413" s="26" t="s">
        <v>50</v>
      </c>
      <c r="AH1413" s="26">
        <f>SUM(AH1411:AH1412)</f>
        <v>797547.60000000009</v>
      </c>
      <c r="AI1413" s="26"/>
      <c r="AJ1413" s="26">
        <f>SUM(AJ1411:AJ1412)</f>
        <v>22080</v>
      </c>
      <c r="AK1413" s="26"/>
      <c r="AL1413" s="26">
        <f>SUM(AL1411:AL1412)</f>
        <v>4.42</v>
      </c>
    </row>
    <row r="1414" spans="1:39" x14ac:dyDescent="0.35">
      <c r="A1414" s="23" t="s">
        <v>4925</v>
      </c>
      <c r="B1414" s="24" t="s">
        <v>4926</v>
      </c>
      <c r="C1414" s="23" t="s">
        <v>4927</v>
      </c>
      <c r="D1414" s="23" t="s">
        <v>4928</v>
      </c>
      <c r="E1414" s="23">
        <v>744</v>
      </c>
      <c r="F1414" s="23" t="s">
        <v>4929</v>
      </c>
      <c r="G1414" s="24" t="s">
        <v>4930</v>
      </c>
      <c r="H1414" s="23" t="s">
        <v>42</v>
      </c>
      <c r="I1414" s="23" t="s">
        <v>4931</v>
      </c>
      <c r="J1414" s="23">
        <v>0</v>
      </c>
      <c r="K1414" s="23">
        <v>0</v>
      </c>
      <c r="L1414" s="23">
        <v>88</v>
      </c>
      <c r="M1414" s="23" t="s">
        <v>44</v>
      </c>
      <c r="N1414" s="25">
        <f>((J1414*400)+(K1414*100))+L1414</f>
        <v>88</v>
      </c>
      <c r="O1414" s="26">
        <v>2000</v>
      </c>
      <c r="P1414" s="26">
        <f>N1414*O1414</f>
        <v>176000</v>
      </c>
      <c r="Q1414" s="23">
        <v>1</v>
      </c>
      <c r="R1414" s="23" t="s">
        <v>4925</v>
      </c>
      <c r="S1414" s="27" t="s">
        <v>4926</v>
      </c>
      <c r="T1414" s="23" t="s">
        <v>4927</v>
      </c>
      <c r="U1414" s="23" t="s">
        <v>4932</v>
      </c>
      <c r="V1414" s="24" t="s">
        <v>4933</v>
      </c>
      <c r="W1414" s="23" t="s">
        <v>47</v>
      </c>
      <c r="X1414" s="23" t="s">
        <v>253</v>
      </c>
      <c r="Y1414" s="23" t="s">
        <v>49</v>
      </c>
      <c r="Z1414" s="23">
        <v>162</v>
      </c>
      <c r="AA1414" s="28">
        <v>100</v>
      </c>
      <c r="AB1414" s="26">
        <v>6550</v>
      </c>
      <c r="AC1414" s="26">
        <f>Z1414*AB1414</f>
        <v>1061100</v>
      </c>
      <c r="AD1414" s="28">
        <v>32</v>
      </c>
      <c r="AE1414" s="28">
        <v>93</v>
      </c>
      <c r="AF1414" s="26">
        <f>(AC1414*(100-AE1414))/100</f>
        <v>74277</v>
      </c>
      <c r="AG1414" s="26">
        <f>P1414+AF1414</f>
        <v>250277</v>
      </c>
      <c r="AH1414" s="26">
        <f>(AG1414*AA1414)/100</f>
        <v>250277</v>
      </c>
      <c r="AI1414" s="26">
        <v>50000000</v>
      </c>
      <c r="AJ1414" s="26">
        <f>IF((AI1414-AH1414) &gt; 1,0,IF((AI1414-AH1414)&lt;0,AH1414-AI1414,AI1414-AH1414))</f>
        <v>0</v>
      </c>
      <c r="AK1414" s="26">
        <v>0.02</v>
      </c>
      <c r="AL1414" s="26">
        <f>ROUND(AJ1414*(AK1414/100),2)</f>
        <v>0</v>
      </c>
      <c r="AM1414" s="3" t="s">
        <v>404</v>
      </c>
    </row>
    <row r="1415" spans="1:39" x14ac:dyDescent="0.35">
      <c r="A1415" s="23"/>
      <c r="B1415" s="24"/>
      <c r="C1415" s="23"/>
      <c r="D1415" s="23"/>
      <c r="E1415" s="23"/>
      <c r="F1415" s="23"/>
      <c r="G1415" s="24"/>
      <c r="H1415" s="23"/>
      <c r="I1415" s="23"/>
      <c r="J1415" s="23"/>
      <c r="K1415" s="23"/>
      <c r="L1415" s="23"/>
      <c r="M1415" s="23"/>
      <c r="N1415" s="25"/>
      <c r="O1415" s="26"/>
      <c r="P1415" s="26"/>
      <c r="Q1415" s="23"/>
      <c r="R1415" s="23"/>
      <c r="S1415" s="27"/>
      <c r="T1415" s="23"/>
      <c r="U1415" s="23"/>
      <c r="V1415" s="24"/>
      <c r="W1415" s="23"/>
      <c r="X1415" s="23"/>
      <c r="Y1415" s="23"/>
      <c r="Z1415" s="23"/>
      <c r="AA1415" s="28"/>
      <c r="AB1415" s="26"/>
      <c r="AC1415" s="26"/>
      <c r="AD1415" s="28"/>
      <c r="AE1415" s="28"/>
      <c r="AF1415" s="26"/>
      <c r="AG1415" s="26" t="s">
        <v>50</v>
      </c>
      <c r="AH1415" s="26">
        <f>AH1414</f>
        <v>250277</v>
      </c>
      <c r="AI1415" s="26"/>
      <c r="AJ1415" s="26">
        <f>AJ1414</f>
        <v>0</v>
      </c>
      <c r="AK1415" s="26"/>
      <c r="AL1415" s="26">
        <f>AL1414</f>
        <v>0</v>
      </c>
    </row>
    <row r="1416" spans="1:39" x14ac:dyDescent="0.35">
      <c r="A1416" s="23" t="s">
        <v>4934</v>
      </c>
      <c r="B1416" s="24"/>
      <c r="C1416" s="23" t="s">
        <v>4935</v>
      </c>
      <c r="D1416" s="23" t="s">
        <v>4936</v>
      </c>
      <c r="E1416" s="23">
        <v>745</v>
      </c>
      <c r="F1416" s="23" t="s">
        <v>4937</v>
      </c>
      <c r="G1416" s="24" t="s">
        <v>4938</v>
      </c>
      <c r="H1416" s="23" t="s">
        <v>103</v>
      </c>
      <c r="I1416" s="23" t="s">
        <v>4939</v>
      </c>
      <c r="J1416" s="23">
        <v>5</v>
      </c>
      <c r="K1416" s="23">
        <v>0</v>
      </c>
      <c r="L1416" s="23">
        <v>45</v>
      </c>
      <c r="M1416" s="23" t="s">
        <v>58</v>
      </c>
      <c r="N1416" s="25">
        <f>((J1416*400)+(K1416*100))+L1416</f>
        <v>2045</v>
      </c>
      <c r="O1416" s="26">
        <v>440</v>
      </c>
      <c r="P1416" s="26">
        <f>N1416*O1416</f>
        <v>899800</v>
      </c>
      <c r="Q1416" s="23"/>
      <c r="R1416" s="23"/>
      <c r="S1416" s="27"/>
      <c r="T1416" s="23"/>
      <c r="U1416" s="23"/>
      <c r="V1416" s="24"/>
      <c r="W1416" s="23"/>
      <c r="X1416" s="23"/>
      <c r="Y1416" s="23"/>
      <c r="Z1416" s="23"/>
      <c r="AA1416" s="28"/>
      <c r="AB1416" s="26"/>
      <c r="AC1416" s="26"/>
      <c r="AD1416" s="28"/>
      <c r="AE1416" s="28"/>
      <c r="AF1416" s="26"/>
      <c r="AG1416" s="26">
        <f>AF1416+P1416</f>
        <v>899800</v>
      </c>
      <c r="AH1416" s="26">
        <f>AG1416</f>
        <v>899800</v>
      </c>
      <c r="AI1416" s="26">
        <v>0</v>
      </c>
      <c r="AJ1416" s="26">
        <f>IF((AI1416-AH1416) &gt; 1,0,IF((AI1416-AH1416)&lt;0,AH1416-AI1416,AI1416-AH1416))</f>
        <v>899800</v>
      </c>
      <c r="AK1416" s="26">
        <v>0.01</v>
      </c>
      <c r="AL1416" s="26">
        <f>AJ1416*(AK1416/100)</f>
        <v>89.98</v>
      </c>
    </row>
    <row r="1417" spans="1:39" x14ac:dyDescent="0.35">
      <c r="A1417" s="23"/>
      <c r="B1417" s="24"/>
      <c r="C1417" s="23"/>
      <c r="D1417" s="23"/>
      <c r="E1417" s="23">
        <v>746</v>
      </c>
      <c r="F1417" s="23" t="s">
        <v>4940</v>
      </c>
      <c r="G1417" s="24" t="s">
        <v>4941</v>
      </c>
      <c r="H1417" s="23" t="s">
        <v>103</v>
      </c>
      <c r="I1417" s="23" t="s">
        <v>4942</v>
      </c>
      <c r="J1417" s="23">
        <v>0</v>
      </c>
      <c r="K1417" s="23">
        <v>2</v>
      </c>
      <c r="L1417" s="23">
        <v>92.84</v>
      </c>
      <c r="M1417" s="23" t="s">
        <v>44</v>
      </c>
      <c r="N1417" s="25">
        <f>((J1417*400)+(K1417*100))+L1417</f>
        <v>292.84000000000003</v>
      </c>
      <c r="O1417" s="26">
        <v>180</v>
      </c>
      <c r="P1417" s="26">
        <f>N1417*O1417</f>
        <v>52711.200000000004</v>
      </c>
      <c r="Q1417" s="23">
        <v>1</v>
      </c>
      <c r="R1417" s="23" t="s">
        <v>4943</v>
      </c>
      <c r="S1417" s="27"/>
      <c r="T1417" s="23" t="s">
        <v>4944</v>
      </c>
      <c r="U1417" s="23" t="s">
        <v>4945</v>
      </c>
      <c r="V1417" s="24" t="s">
        <v>4946</v>
      </c>
      <c r="W1417" s="23" t="s">
        <v>47</v>
      </c>
      <c r="X1417" s="23" t="s">
        <v>206</v>
      </c>
      <c r="Y1417" s="23" t="s">
        <v>49</v>
      </c>
      <c r="Z1417" s="23">
        <v>157.5</v>
      </c>
      <c r="AA1417" s="28">
        <v>100</v>
      </c>
      <c r="AB1417" s="26">
        <v>6550</v>
      </c>
      <c r="AC1417" s="26">
        <f>Z1417*AB1417</f>
        <v>1031625</v>
      </c>
      <c r="AD1417" s="28">
        <v>52</v>
      </c>
      <c r="AE1417" s="28">
        <v>85</v>
      </c>
      <c r="AF1417" s="26">
        <f>(AC1417*(100-AE1417))/100</f>
        <v>154743.75</v>
      </c>
      <c r="AG1417" s="26">
        <f>P1417+AF1417</f>
        <v>207454.95</v>
      </c>
      <c r="AH1417" s="26">
        <f>(AG1417*AA1417)/100</f>
        <v>207454.95</v>
      </c>
      <c r="AI1417" s="26">
        <f>IF(AF1417&lt;=10000000,AF1417,10000000)</f>
        <v>154743.75</v>
      </c>
      <c r="AJ1417" s="26">
        <f>IF((AI1417-AH1417) &gt; 1,0,IF((AI1417-AH1417)&lt;0,AH1417-AI1417,AI1417-AH1417))</f>
        <v>52711.200000000012</v>
      </c>
      <c r="AK1417" s="26">
        <v>0.02</v>
      </c>
      <c r="AL1417" s="26">
        <f>ROUND(AJ1417*(AK1417/100),2)</f>
        <v>10.54</v>
      </c>
    </row>
    <row r="1418" spans="1:39" x14ac:dyDescent="0.35">
      <c r="A1418" s="23"/>
      <c r="B1418" s="24"/>
      <c r="C1418" s="23"/>
      <c r="D1418" s="23"/>
      <c r="E1418" s="23"/>
      <c r="F1418" s="23"/>
      <c r="G1418" s="24"/>
      <c r="H1418" s="23"/>
      <c r="I1418" s="23"/>
      <c r="J1418" s="23">
        <v>0</v>
      </c>
      <c r="K1418" s="23">
        <v>0</v>
      </c>
      <c r="L1418" s="23">
        <v>22.75</v>
      </c>
      <c r="M1418" s="23" t="s">
        <v>44</v>
      </c>
      <c r="N1418" s="25">
        <f>((J1418*400)+(K1418*100))+L1418</f>
        <v>22.75</v>
      </c>
      <c r="O1418" s="26">
        <v>180</v>
      </c>
      <c r="P1418" s="26">
        <f>N1418*O1418</f>
        <v>4095</v>
      </c>
      <c r="Q1418" s="23">
        <v>1</v>
      </c>
      <c r="R1418" s="23" t="s">
        <v>4947</v>
      </c>
      <c r="S1418" s="27"/>
      <c r="T1418" s="23" t="s">
        <v>4948</v>
      </c>
      <c r="U1418" s="23" t="s">
        <v>4949</v>
      </c>
      <c r="V1418" s="24" t="s">
        <v>4950</v>
      </c>
      <c r="W1418" s="23" t="s">
        <v>47</v>
      </c>
      <c r="X1418" s="23" t="s">
        <v>48</v>
      </c>
      <c r="Y1418" s="23" t="s">
        <v>49</v>
      </c>
      <c r="Z1418" s="23">
        <v>91</v>
      </c>
      <c r="AA1418" s="28">
        <v>100</v>
      </c>
      <c r="AB1418" s="26">
        <v>6550</v>
      </c>
      <c r="AC1418" s="26">
        <f>Z1418*AB1418</f>
        <v>596050</v>
      </c>
      <c r="AD1418" s="28">
        <v>12</v>
      </c>
      <c r="AE1418" s="28">
        <v>14</v>
      </c>
      <c r="AF1418" s="26">
        <f>(AC1418*(100-AE1418))/100</f>
        <v>512603</v>
      </c>
      <c r="AG1418" s="26">
        <f>P1418+AF1418</f>
        <v>516698</v>
      </c>
      <c r="AH1418" s="26">
        <f>(AG1418*AA1418)/100</f>
        <v>516698</v>
      </c>
      <c r="AI1418" s="26">
        <f>IF(AF1418&lt;=10000000,AF1418,10000000)</f>
        <v>512603</v>
      </c>
      <c r="AJ1418" s="26">
        <f>IF((AI1418-AH1418) &gt; 1,0,IF((AI1418-AH1418)&lt;0,AH1418-AI1418,AI1418-AH1418))</f>
        <v>4095</v>
      </c>
      <c r="AK1418" s="26">
        <v>0.02</v>
      </c>
      <c r="AL1418" s="26">
        <f>ROUND(AJ1418*(AK1418/100),2)</f>
        <v>0.82</v>
      </c>
    </row>
    <row r="1419" spans="1:39" x14ac:dyDescent="0.35">
      <c r="A1419" s="23"/>
      <c r="B1419" s="24"/>
      <c r="C1419" s="23"/>
      <c r="D1419" s="23"/>
      <c r="E1419" s="23"/>
      <c r="F1419" s="23"/>
      <c r="G1419" s="24"/>
      <c r="H1419" s="23"/>
      <c r="I1419" s="23"/>
      <c r="J1419" s="23">
        <v>0</v>
      </c>
      <c r="K1419" s="23">
        <v>0</v>
      </c>
      <c r="L1419" s="23">
        <v>33.409999999999997</v>
      </c>
      <c r="M1419" s="23" t="s">
        <v>44</v>
      </c>
      <c r="N1419" s="25">
        <f>((J1419*400)+(K1419*100))+L1419</f>
        <v>33.409999999999997</v>
      </c>
      <c r="O1419" s="26">
        <v>180</v>
      </c>
      <c r="P1419" s="26">
        <f>N1419*O1419</f>
        <v>6013.7999999999993</v>
      </c>
      <c r="Q1419" s="23">
        <v>1</v>
      </c>
      <c r="R1419" s="23" t="s">
        <v>4951</v>
      </c>
      <c r="S1419" s="27"/>
      <c r="T1419" s="23" t="s">
        <v>4952</v>
      </c>
      <c r="U1419" s="23" t="s">
        <v>4953</v>
      </c>
      <c r="V1419" s="24" t="s">
        <v>4954</v>
      </c>
      <c r="W1419" s="23" t="s">
        <v>47</v>
      </c>
      <c r="X1419" s="23" t="s">
        <v>48</v>
      </c>
      <c r="Y1419" s="23" t="s">
        <v>49</v>
      </c>
      <c r="Z1419" s="23">
        <v>133.65</v>
      </c>
      <c r="AA1419" s="28">
        <v>100</v>
      </c>
      <c r="AB1419" s="26">
        <v>6550</v>
      </c>
      <c r="AC1419" s="26">
        <f>Z1419*AB1419</f>
        <v>875407.5</v>
      </c>
      <c r="AD1419" s="28">
        <v>27</v>
      </c>
      <c r="AE1419" s="28">
        <v>44</v>
      </c>
      <c r="AF1419" s="26">
        <f>(AC1419*(100-AE1419))/100</f>
        <v>490228.2</v>
      </c>
      <c r="AG1419" s="26">
        <f>P1419+AF1419</f>
        <v>496242</v>
      </c>
      <c r="AH1419" s="26">
        <f>(AG1419*AA1419)/100</f>
        <v>496242</v>
      </c>
      <c r="AI1419" s="26">
        <f>IF(AF1419&lt;=10000000,AF1419,10000000)</f>
        <v>490228.2</v>
      </c>
      <c r="AJ1419" s="26">
        <f>IF((AI1419-AH1419) &gt; 1,0,IF((AI1419-AH1419)&lt;0,AH1419-AI1419,AI1419-AH1419))</f>
        <v>6013.7999999999884</v>
      </c>
      <c r="AK1419" s="26">
        <v>0.02</v>
      </c>
      <c r="AL1419" s="26">
        <f>ROUND(AJ1419*(AK1419/100),2)</f>
        <v>1.2</v>
      </c>
    </row>
    <row r="1420" spans="1:39" x14ac:dyDescent="0.35">
      <c r="A1420" s="23"/>
      <c r="B1420" s="24"/>
      <c r="C1420" s="23"/>
      <c r="D1420" s="23"/>
      <c r="E1420" s="23"/>
      <c r="F1420" s="23"/>
      <c r="G1420" s="24"/>
      <c r="H1420" s="23"/>
      <c r="I1420" s="23"/>
      <c r="J1420" s="23"/>
      <c r="K1420" s="23"/>
      <c r="L1420" s="23"/>
      <c r="M1420" s="23"/>
      <c r="N1420" s="25"/>
      <c r="O1420" s="26"/>
      <c r="P1420" s="26"/>
      <c r="Q1420" s="23"/>
      <c r="R1420" s="23"/>
      <c r="S1420" s="27"/>
      <c r="T1420" s="23"/>
      <c r="U1420" s="23"/>
      <c r="V1420" s="24"/>
      <c r="W1420" s="23"/>
      <c r="X1420" s="23"/>
      <c r="Y1420" s="23"/>
      <c r="Z1420" s="23"/>
      <c r="AA1420" s="28"/>
      <c r="AB1420" s="26"/>
      <c r="AC1420" s="26"/>
      <c r="AD1420" s="28"/>
      <c r="AE1420" s="28"/>
      <c r="AF1420" s="26"/>
      <c r="AG1420" s="26" t="s">
        <v>50</v>
      </c>
      <c r="AH1420" s="26">
        <f>SUM(AH1416:AH1419)</f>
        <v>2120194.9500000002</v>
      </c>
      <c r="AI1420" s="26"/>
      <c r="AJ1420" s="26">
        <f>SUM(AJ1416:AJ1419)</f>
        <v>962620</v>
      </c>
      <c r="AK1420" s="26"/>
      <c r="AL1420" s="26">
        <f>SUM(AL1416:AL1419)</f>
        <v>102.54</v>
      </c>
    </row>
    <row r="1421" spans="1:39" x14ac:dyDescent="0.35">
      <c r="A1421" s="23" t="s">
        <v>4955</v>
      </c>
      <c r="B1421" s="24"/>
      <c r="C1421" s="23" t="s">
        <v>4956</v>
      </c>
      <c r="D1421" s="23" t="s">
        <v>1924</v>
      </c>
      <c r="E1421" s="23">
        <v>747</v>
      </c>
      <c r="F1421" s="23" t="s">
        <v>4957</v>
      </c>
      <c r="G1421" s="24" t="s">
        <v>4958</v>
      </c>
      <c r="H1421" s="23" t="s">
        <v>103</v>
      </c>
      <c r="I1421" s="23" t="s">
        <v>4959</v>
      </c>
      <c r="J1421" s="23">
        <v>4</v>
      </c>
      <c r="K1421" s="23">
        <v>3</v>
      </c>
      <c r="L1421" s="23">
        <v>50</v>
      </c>
      <c r="M1421" s="23" t="s">
        <v>58</v>
      </c>
      <c r="N1421" s="25">
        <f>((J1421*400)+(K1421*100))+L1421</f>
        <v>1950</v>
      </c>
      <c r="O1421" s="26">
        <v>180</v>
      </c>
      <c r="P1421" s="26">
        <f>N1421*O1421</f>
        <v>351000</v>
      </c>
      <c r="Q1421" s="23"/>
      <c r="R1421" s="23"/>
      <c r="S1421" s="27"/>
      <c r="T1421" s="23"/>
      <c r="U1421" s="23"/>
      <c r="V1421" s="24"/>
      <c r="W1421" s="23"/>
      <c r="X1421" s="23"/>
      <c r="Y1421" s="23"/>
      <c r="Z1421" s="23"/>
      <c r="AA1421" s="28"/>
      <c r="AB1421" s="26"/>
      <c r="AC1421" s="26"/>
      <c r="AD1421" s="28"/>
      <c r="AE1421" s="28"/>
      <c r="AF1421" s="26"/>
      <c r="AG1421" s="26">
        <f>AF1421+P1421</f>
        <v>351000</v>
      </c>
      <c r="AH1421" s="26">
        <f>AG1421</f>
        <v>351000</v>
      </c>
      <c r="AI1421" s="26">
        <v>0</v>
      </c>
      <c r="AJ1421" s="26">
        <f>IF((AI1421-AH1421) &gt; 1,0,IF((AI1421-AH1421)&lt;0,AH1421-AI1421,AI1421-AH1421))</f>
        <v>351000</v>
      </c>
      <c r="AK1421" s="26">
        <v>0.01</v>
      </c>
      <c r="AL1421" s="26">
        <f>AJ1421*(AK1421/100)</f>
        <v>35.1</v>
      </c>
    </row>
    <row r="1422" spans="1:39" x14ac:dyDescent="0.35">
      <c r="A1422" s="23"/>
      <c r="B1422" s="24"/>
      <c r="C1422" s="23"/>
      <c r="D1422" s="23"/>
      <c r="E1422" s="23"/>
      <c r="F1422" s="23"/>
      <c r="G1422" s="24"/>
      <c r="H1422" s="23"/>
      <c r="I1422" s="23"/>
      <c r="J1422" s="23"/>
      <c r="K1422" s="23"/>
      <c r="L1422" s="23"/>
      <c r="M1422" s="23"/>
      <c r="N1422" s="25"/>
      <c r="O1422" s="26"/>
      <c r="P1422" s="26"/>
      <c r="Q1422" s="23"/>
      <c r="R1422" s="23"/>
      <c r="S1422" s="27"/>
      <c r="T1422" s="23"/>
      <c r="U1422" s="23"/>
      <c r="V1422" s="24"/>
      <c r="W1422" s="23"/>
      <c r="X1422" s="23"/>
      <c r="Y1422" s="23"/>
      <c r="Z1422" s="23"/>
      <c r="AA1422" s="28"/>
      <c r="AB1422" s="26"/>
      <c r="AC1422" s="26"/>
      <c r="AD1422" s="28"/>
      <c r="AE1422" s="28"/>
      <c r="AF1422" s="26"/>
      <c r="AG1422" s="26" t="s">
        <v>50</v>
      </c>
      <c r="AH1422" s="26">
        <f>AH1421</f>
        <v>351000</v>
      </c>
      <c r="AI1422" s="26"/>
      <c r="AJ1422" s="26">
        <f>AJ1421</f>
        <v>351000</v>
      </c>
      <c r="AK1422" s="26"/>
      <c r="AL1422" s="26">
        <f>AL1421</f>
        <v>35.1</v>
      </c>
    </row>
    <row r="1423" spans="1:39" x14ac:dyDescent="0.35">
      <c r="A1423" s="23" t="s">
        <v>4960</v>
      </c>
      <c r="B1423" s="24"/>
      <c r="C1423" s="23" t="s">
        <v>4961</v>
      </c>
      <c r="D1423" s="23" t="s">
        <v>2400</v>
      </c>
      <c r="E1423" s="23">
        <v>748</v>
      </c>
      <c r="F1423" s="23" t="s">
        <v>4962</v>
      </c>
      <c r="G1423" s="24" t="s">
        <v>4963</v>
      </c>
      <c r="H1423" s="23" t="s">
        <v>103</v>
      </c>
      <c r="I1423" s="23" t="s">
        <v>4964</v>
      </c>
      <c r="J1423" s="23">
        <v>1</v>
      </c>
      <c r="K1423" s="23">
        <v>0</v>
      </c>
      <c r="L1423" s="23">
        <v>66.25</v>
      </c>
      <c r="M1423" s="23" t="s">
        <v>44</v>
      </c>
      <c r="N1423" s="25">
        <f>((J1423*400)+(K1423*100))+L1423</f>
        <v>466.25</v>
      </c>
      <c r="O1423" s="26">
        <v>1750</v>
      </c>
      <c r="P1423" s="26">
        <f>N1423*O1423</f>
        <v>815937.5</v>
      </c>
      <c r="Q1423" s="23">
        <v>1</v>
      </c>
      <c r="R1423" s="23" t="s">
        <v>2398</v>
      </c>
      <c r="S1423" s="27"/>
      <c r="T1423" s="23" t="s">
        <v>2399</v>
      </c>
      <c r="U1423" s="23" t="s">
        <v>4965</v>
      </c>
      <c r="V1423" s="24" t="s">
        <v>4966</v>
      </c>
      <c r="W1423" s="23" t="s">
        <v>47</v>
      </c>
      <c r="X1423" s="23" t="s">
        <v>253</v>
      </c>
      <c r="Y1423" s="23" t="s">
        <v>49</v>
      </c>
      <c r="Z1423" s="23">
        <v>193.6</v>
      </c>
      <c r="AA1423" s="28">
        <v>100</v>
      </c>
      <c r="AB1423" s="26">
        <v>6550</v>
      </c>
      <c r="AC1423" s="26">
        <f>Z1423*AB1423</f>
        <v>1268080</v>
      </c>
      <c r="AD1423" s="28">
        <v>25</v>
      </c>
      <c r="AE1423" s="28">
        <v>93</v>
      </c>
      <c r="AF1423" s="26">
        <f>(AC1423*(100-AE1423))/100</f>
        <v>88765.6</v>
      </c>
      <c r="AG1423" s="26">
        <f>P1423+AF1423</f>
        <v>904703.1</v>
      </c>
      <c r="AH1423" s="26">
        <f>(AG1423*AA1423)/100</f>
        <v>904703.1</v>
      </c>
      <c r="AI1423" s="26">
        <f>IF(AF1423&lt;=10000000,AF1423,10000000)</f>
        <v>88765.6</v>
      </c>
      <c r="AJ1423" s="26">
        <f>IF((AI1423-AH1423) &gt; 1,0,IF((AI1423-AH1423)&lt;0,AH1423-AI1423,AI1423-AH1423))</f>
        <v>815937.5</v>
      </c>
      <c r="AK1423" s="26">
        <v>0.02</v>
      </c>
      <c r="AL1423" s="26">
        <f>ROUND(AJ1423*(AK1423/100),2)</f>
        <v>163.19</v>
      </c>
      <c r="AM1423" s="3" t="s">
        <v>1199</v>
      </c>
    </row>
    <row r="1424" spans="1:39" x14ac:dyDescent="0.35">
      <c r="A1424" s="23"/>
      <c r="B1424" s="24"/>
      <c r="C1424" s="23"/>
      <c r="D1424" s="23"/>
      <c r="E1424" s="23"/>
      <c r="F1424" s="23"/>
      <c r="G1424" s="24"/>
      <c r="H1424" s="23"/>
      <c r="I1424" s="23"/>
      <c r="J1424" s="23">
        <v>0</v>
      </c>
      <c r="K1424" s="23">
        <v>0</v>
      </c>
      <c r="L1424" s="23">
        <v>57.75</v>
      </c>
      <c r="M1424" s="23" t="s">
        <v>44</v>
      </c>
      <c r="N1424" s="25">
        <f>((J1424*400)+(K1424*100))+L1424</f>
        <v>57.75</v>
      </c>
      <c r="O1424" s="26">
        <v>1750</v>
      </c>
      <c r="P1424" s="26">
        <f>N1424*O1424</f>
        <v>101062.5</v>
      </c>
      <c r="Q1424" s="23">
        <v>1</v>
      </c>
      <c r="R1424" s="23" t="s">
        <v>4967</v>
      </c>
      <c r="S1424" s="27"/>
      <c r="T1424" s="23" t="s">
        <v>4968</v>
      </c>
      <c r="U1424" s="23" t="s">
        <v>4969</v>
      </c>
      <c r="V1424" s="24" t="s">
        <v>4970</v>
      </c>
      <c r="W1424" s="23" t="s">
        <v>47</v>
      </c>
      <c r="X1424" s="23" t="s">
        <v>253</v>
      </c>
      <c r="Y1424" s="23" t="s">
        <v>49</v>
      </c>
      <c r="Z1424" s="23">
        <v>231</v>
      </c>
      <c r="AA1424" s="28">
        <v>100</v>
      </c>
      <c r="AB1424" s="26">
        <v>6550</v>
      </c>
      <c r="AC1424" s="26">
        <f>Z1424*AB1424</f>
        <v>1513050</v>
      </c>
      <c r="AD1424" s="28">
        <v>25</v>
      </c>
      <c r="AE1424" s="28">
        <v>93</v>
      </c>
      <c r="AF1424" s="26">
        <f>(AC1424*(100-AE1424))/100</f>
        <v>105913.5</v>
      </c>
      <c r="AG1424" s="26">
        <f>P1424+AF1424</f>
        <v>206976</v>
      </c>
      <c r="AH1424" s="26">
        <f>(AG1424*AA1424)/100</f>
        <v>206976</v>
      </c>
      <c r="AI1424" s="26">
        <f>IF(AF1424&lt;=10000000,AF1424,10000000)</f>
        <v>105913.5</v>
      </c>
      <c r="AJ1424" s="26">
        <f>IF((AI1424-AH1424) &gt; 1,0,IF((AI1424-AH1424)&lt;0,AH1424-AI1424,AI1424-AH1424))</f>
        <v>101062.5</v>
      </c>
      <c r="AK1424" s="26">
        <v>0.02</v>
      </c>
      <c r="AL1424" s="26">
        <f>ROUND(AJ1424*(AK1424/100),2)</f>
        <v>20.21</v>
      </c>
    </row>
    <row r="1425" spans="1:38" x14ac:dyDescent="0.35">
      <c r="A1425" s="23"/>
      <c r="B1425" s="24"/>
      <c r="C1425" s="23"/>
      <c r="D1425" s="23"/>
      <c r="E1425" s="23"/>
      <c r="F1425" s="23"/>
      <c r="G1425" s="24"/>
      <c r="H1425" s="23"/>
      <c r="I1425" s="23"/>
      <c r="J1425" s="23">
        <v>0</v>
      </c>
      <c r="K1425" s="23">
        <v>0</v>
      </c>
      <c r="L1425" s="23">
        <v>0</v>
      </c>
      <c r="M1425" s="23" t="s">
        <v>44</v>
      </c>
      <c r="N1425" s="25">
        <f>((J1425*400)+(K1425*100))+L1425</f>
        <v>0</v>
      </c>
      <c r="O1425" s="26">
        <v>1750</v>
      </c>
      <c r="P1425" s="26">
        <f>N1425*O1425</f>
        <v>0</v>
      </c>
      <c r="Q1425" s="23">
        <v>1</v>
      </c>
      <c r="R1425" s="23" t="s">
        <v>4971</v>
      </c>
      <c r="S1425" s="27"/>
      <c r="T1425" s="23" t="s">
        <v>4972</v>
      </c>
      <c r="U1425" s="23" t="s">
        <v>4973</v>
      </c>
      <c r="V1425" s="24" t="s">
        <v>4974</v>
      </c>
      <c r="W1425" s="23" t="s">
        <v>47</v>
      </c>
      <c r="X1425" s="23" t="s">
        <v>48</v>
      </c>
      <c r="Y1425" s="23" t="s">
        <v>49</v>
      </c>
      <c r="Z1425" s="23">
        <v>42.75</v>
      </c>
      <c r="AA1425" s="28">
        <v>100</v>
      </c>
      <c r="AB1425" s="26">
        <v>6550</v>
      </c>
      <c r="AC1425" s="26">
        <f>Z1425*AB1425</f>
        <v>280012.5</v>
      </c>
      <c r="AD1425" s="28">
        <v>25</v>
      </c>
      <c r="AE1425" s="28">
        <v>40</v>
      </c>
      <c r="AF1425" s="26">
        <f>(AC1425*(100-AE1425))/100</f>
        <v>168007.5</v>
      </c>
      <c r="AG1425" s="26">
        <f>P1425+AF1425</f>
        <v>168007.5</v>
      </c>
      <c r="AH1425" s="26">
        <f>(AG1425*AA1425)/100</f>
        <v>168007.5</v>
      </c>
      <c r="AI1425" s="26">
        <f>IF(AF1425&lt;=10000000,AF1425,10000000)</f>
        <v>168007.5</v>
      </c>
      <c r="AJ1425" s="26">
        <f>IF((AI1425-AH1425) &gt; 1,0,IF((AI1425-AH1425)&lt;0,AH1425-AI1425,AI1425-AH1425))</f>
        <v>0</v>
      </c>
      <c r="AK1425" s="26">
        <v>0.02</v>
      </c>
      <c r="AL1425" s="26">
        <f>ROUND(AJ1425*(AK1425/100),2)</f>
        <v>0</v>
      </c>
    </row>
    <row r="1426" spans="1:38" x14ac:dyDescent="0.35">
      <c r="A1426" s="23"/>
      <c r="B1426" s="24"/>
      <c r="C1426" s="23"/>
      <c r="D1426" s="23"/>
      <c r="E1426" s="23"/>
      <c r="F1426" s="23"/>
      <c r="G1426" s="24"/>
      <c r="H1426" s="23"/>
      <c r="I1426" s="23"/>
      <c r="J1426" s="23"/>
      <c r="K1426" s="23"/>
      <c r="L1426" s="23"/>
      <c r="M1426" s="23"/>
      <c r="N1426" s="25"/>
      <c r="O1426" s="26"/>
      <c r="P1426" s="26"/>
      <c r="Q1426" s="23"/>
      <c r="R1426" s="23"/>
      <c r="S1426" s="27"/>
      <c r="T1426" s="23"/>
      <c r="U1426" s="23"/>
      <c r="V1426" s="24"/>
      <c r="W1426" s="23"/>
      <c r="X1426" s="23"/>
      <c r="Y1426" s="23"/>
      <c r="Z1426" s="23"/>
      <c r="AA1426" s="28"/>
      <c r="AB1426" s="26"/>
      <c r="AC1426" s="26"/>
      <c r="AD1426" s="28"/>
      <c r="AE1426" s="28"/>
      <c r="AF1426" s="26"/>
      <c r="AG1426" s="26" t="s">
        <v>50</v>
      </c>
      <c r="AH1426" s="26">
        <f>SUM(AH1423:AH1425)</f>
        <v>1279686.6000000001</v>
      </c>
      <c r="AI1426" s="26"/>
      <c r="AJ1426" s="26">
        <f>SUM(AJ1423:AJ1425)</f>
        <v>917000</v>
      </c>
      <c r="AK1426" s="26"/>
      <c r="AL1426" s="26">
        <f>SUM(AL1423:AL1425)</f>
        <v>183.4</v>
      </c>
    </row>
    <row r="1427" spans="1:38" x14ac:dyDescent="0.35">
      <c r="A1427" s="23" t="s">
        <v>4975</v>
      </c>
      <c r="B1427" s="24" t="s">
        <v>4976</v>
      </c>
      <c r="C1427" s="23" t="s">
        <v>4977</v>
      </c>
      <c r="D1427" s="23" t="s">
        <v>4978</v>
      </c>
      <c r="E1427" s="23">
        <v>749</v>
      </c>
      <c r="F1427" s="23" t="s">
        <v>4979</v>
      </c>
      <c r="G1427" s="24" t="s">
        <v>4980</v>
      </c>
      <c r="H1427" s="23" t="s">
        <v>42</v>
      </c>
      <c r="I1427" s="23" t="s">
        <v>4981</v>
      </c>
      <c r="J1427" s="23">
        <v>1</v>
      </c>
      <c r="K1427" s="23">
        <v>2</v>
      </c>
      <c r="L1427" s="23">
        <v>7</v>
      </c>
      <c r="M1427" s="23" t="s">
        <v>58</v>
      </c>
      <c r="N1427" s="25">
        <f>((J1427*400)+(K1427*100))+L1427</f>
        <v>607</v>
      </c>
      <c r="O1427" s="26">
        <v>380</v>
      </c>
      <c r="P1427" s="26">
        <f>N1427*O1427</f>
        <v>230660</v>
      </c>
      <c r="Q1427" s="23"/>
      <c r="R1427" s="23"/>
      <c r="S1427" s="27"/>
      <c r="T1427" s="23"/>
      <c r="U1427" s="23"/>
      <c r="V1427" s="24"/>
      <c r="W1427" s="23"/>
      <c r="X1427" s="23"/>
      <c r="Y1427" s="23"/>
      <c r="Z1427" s="23"/>
      <c r="AA1427" s="28"/>
      <c r="AB1427" s="26"/>
      <c r="AC1427" s="26"/>
      <c r="AD1427" s="28"/>
      <c r="AE1427" s="28"/>
      <c r="AF1427" s="26"/>
      <c r="AG1427" s="26">
        <f>AF1427+P1427</f>
        <v>230660</v>
      </c>
      <c r="AH1427" s="26">
        <f>AG1427</f>
        <v>230660</v>
      </c>
      <c r="AI1427" s="26">
        <v>50000000</v>
      </c>
      <c r="AJ1427" s="26">
        <f>IF((AI1427-AH1427) &gt; 1,0,IF((AI1427-AH1427)&lt;0,AH1427-AI1427,AI1427-AH1427))</f>
        <v>0</v>
      </c>
      <c r="AK1427" s="26">
        <v>0.01</v>
      </c>
      <c r="AL1427" s="26">
        <f>AJ1427*(AK1427/100)</f>
        <v>0</v>
      </c>
    </row>
    <row r="1428" spans="1:38" x14ac:dyDescent="0.35">
      <c r="A1428" s="23"/>
      <c r="B1428" s="24"/>
      <c r="C1428" s="23"/>
      <c r="D1428" s="23"/>
      <c r="E1428" s="23"/>
      <c r="F1428" s="23"/>
      <c r="G1428" s="24"/>
      <c r="H1428" s="23"/>
      <c r="I1428" s="23"/>
      <c r="J1428" s="23"/>
      <c r="K1428" s="23"/>
      <c r="L1428" s="23"/>
      <c r="M1428" s="23"/>
      <c r="N1428" s="25"/>
      <c r="O1428" s="26"/>
      <c r="P1428" s="26"/>
      <c r="Q1428" s="23"/>
      <c r="R1428" s="23"/>
      <c r="S1428" s="27"/>
      <c r="T1428" s="23"/>
      <c r="U1428" s="23"/>
      <c r="V1428" s="24"/>
      <c r="W1428" s="23"/>
      <c r="X1428" s="23"/>
      <c r="Y1428" s="23"/>
      <c r="Z1428" s="23"/>
      <c r="AA1428" s="28"/>
      <c r="AB1428" s="26"/>
      <c r="AC1428" s="26"/>
      <c r="AD1428" s="28"/>
      <c r="AE1428" s="28"/>
      <c r="AF1428" s="26"/>
      <c r="AG1428" s="26" t="s">
        <v>50</v>
      </c>
      <c r="AH1428" s="26">
        <f>AH1427</f>
        <v>230660</v>
      </c>
      <c r="AI1428" s="26"/>
      <c r="AJ1428" s="26">
        <f>AJ1427</f>
        <v>0</v>
      </c>
      <c r="AK1428" s="26"/>
      <c r="AL1428" s="26">
        <f>AL1427</f>
        <v>0</v>
      </c>
    </row>
    <row r="1429" spans="1:38" x14ac:dyDescent="0.35">
      <c r="A1429" s="23" t="s">
        <v>4982</v>
      </c>
      <c r="B1429" s="24" t="s">
        <v>4983</v>
      </c>
      <c r="C1429" s="23" t="s">
        <v>4984</v>
      </c>
      <c r="D1429" s="23" t="s">
        <v>3128</v>
      </c>
      <c r="E1429" s="23">
        <v>750</v>
      </c>
      <c r="F1429" s="23" t="s">
        <v>4985</v>
      </c>
      <c r="G1429" s="24" t="s">
        <v>4986</v>
      </c>
      <c r="H1429" s="23" t="s">
        <v>42</v>
      </c>
      <c r="I1429" s="23" t="s">
        <v>4987</v>
      </c>
      <c r="J1429" s="23">
        <v>6</v>
      </c>
      <c r="K1429" s="23">
        <v>1</v>
      </c>
      <c r="L1429" s="23">
        <v>19</v>
      </c>
      <c r="M1429" s="23" t="s">
        <v>58</v>
      </c>
      <c r="N1429" s="25">
        <f>((J1429*400)+(K1429*100))+L1429</f>
        <v>2519</v>
      </c>
      <c r="O1429" s="26">
        <v>340</v>
      </c>
      <c r="P1429" s="26">
        <f>N1429*O1429</f>
        <v>856460</v>
      </c>
      <c r="Q1429" s="23"/>
      <c r="R1429" s="23"/>
      <c r="S1429" s="27"/>
      <c r="T1429" s="23"/>
      <c r="U1429" s="23"/>
      <c r="V1429" s="24"/>
      <c r="W1429" s="23"/>
      <c r="X1429" s="23"/>
      <c r="Y1429" s="23"/>
      <c r="Z1429" s="23"/>
      <c r="AA1429" s="28"/>
      <c r="AB1429" s="26"/>
      <c r="AC1429" s="26"/>
      <c r="AD1429" s="28"/>
      <c r="AE1429" s="28"/>
      <c r="AF1429" s="26"/>
      <c r="AG1429" s="26">
        <f>AF1429+P1429</f>
        <v>856460</v>
      </c>
      <c r="AH1429" s="26">
        <f>AG1429</f>
        <v>856460</v>
      </c>
      <c r="AI1429" s="26">
        <v>50000000</v>
      </c>
      <c r="AJ1429" s="26">
        <f>IF((AI1429-AH1429) &gt; 1,0,IF((AI1429-AH1429)&lt;0,AH1429-AI1429,AI1429-AH1429))</f>
        <v>0</v>
      </c>
      <c r="AK1429" s="26">
        <v>0.01</v>
      </c>
      <c r="AL1429" s="26">
        <f>AJ1429*(AK1429/100)</f>
        <v>0</v>
      </c>
    </row>
    <row r="1430" spans="1:38" x14ac:dyDescent="0.35">
      <c r="A1430" s="23"/>
      <c r="B1430" s="24"/>
      <c r="C1430" s="23"/>
      <c r="D1430" s="23"/>
      <c r="E1430" s="23"/>
      <c r="F1430" s="23"/>
      <c r="G1430" s="24"/>
      <c r="H1430" s="23"/>
      <c r="I1430" s="23"/>
      <c r="J1430" s="23"/>
      <c r="K1430" s="23"/>
      <c r="L1430" s="23"/>
      <c r="M1430" s="23"/>
      <c r="N1430" s="25"/>
      <c r="O1430" s="26"/>
      <c r="P1430" s="26"/>
      <c r="Q1430" s="23"/>
      <c r="R1430" s="23"/>
      <c r="S1430" s="27"/>
      <c r="T1430" s="23"/>
      <c r="U1430" s="23"/>
      <c r="V1430" s="24"/>
      <c r="W1430" s="23"/>
      <c r="X1430" s="23"/>
      <c r="Y1430" s="23"/>
      <c r="Z1430" s="23"/>
      <c r="AA1430" s="28"/>
      <c r="AB1430" s="26"/>
      <c r="AC1430" s="26"/>
      <c r="AD1430" s="28"/>
      <c r="AE1430" s="28"/>
      <c r="AF1430" s="26"/>
      <c r="AG1430" s="26" t="s">
        <v>50</v>
      </c>
      <c r="AH1430" s="26">
        <f>AH1429</f>
        <v>856460</v>
      </c>
      <c r="AI1430" s="26"/>
      <c r="AJ1430" s="26">
        <f>AJ1429</f>
        <v>0</v>
      </c>
      <c r="AK1430" s="26"/>
      <c r="AL1430" s="26">
        <f>AL1429</f>
        <v>0</v>
      </c>
    </row>
    <row r="1431" spans="1:38" x14ac:dyDescent="0.35">
      <c r="A1431" s="23" t="s">
        <v>4988</v>
      </c>
      <c r="B1431" s="24"/>
      <c r="C1431" s="23" t="s">
        <v>4989</v>
      </c>
      <c r="D1431" s="23" t="s">
        <v>4990</v>
      </c>
      <c r="E1431" s="23">
        <v>751</v>
      </c>
      <c r="F1431" s="23" t="s">
        <v>4991</v>
      </c>
      <c r="G1431" s="24" t="s">
        <v>4992</v>
      </c>
      <c r="H1431" s="23" t="s">
        <v>42</v>
      </c>
      <c r="I1431" s="23" t="s">
        <v>4993</v>
      </c>
      <c r="J1431" s="23">
        <v>3</v>
      </c>
      <c r="K1431" s="23">
        <v>0</v>
      </c>
      <c r="L1431" s="23">
        <v>25</v>
      </c>
      <c r="M1431" s="23" t="s">
        <v>58</v>
      </c>
      <c r="N1431" s="25">
        <f>((J1431*400)+(K1431*100))+L1431</f>
        <v>1225</v>
      </c>
      <c r="O1431" s="26">
        <v>500</v>
      </c>
      <c r="P1431" s="26">
        <f>N1431*O1431</f>
        <v>612500</v>
      </c>
      <c r="Q1431" s="23"/>
      <c r="R1431" s="23"/>
      <c r="S1431" s="27"/>
      <c r="T1431" s="23"/>
      <c r="U1431" s="23"/>
      <c r="V1431" s="24"/>
      <c r="W1431" s="23"/>
      <c r="X1431" s="23"/>
      <c r="Y1431" s="23"/>
      <c r="Z1431" s="23"/>
      <c r="AA1431" s="28"/>
      <c r="AB1431" s="26"/>
      <c r="AC1431" s="26"/>
      <c r="AD1431" s="28"/>
      <c r="AE1431" s="28"/>
      <c r="AF1431" s="26"/>
      <c r="AG1431" s="26">
        <f>AF1431+P1431</f>
        <v>612500</v>
      </c>
      <c r="AH1431" s="26">
        <f>AG1431</f>
        <v>612500</v>
      </c>
      <c r="AI1431" s="26">
        <v>50000000</v>
      </c>
      <c r="AJ1431" s="26">
        <f>IF((AI1431-AH1431) &gt; 1,0,IF((AI1431-AH1431)&lt;0,AH1431-AI1431,AI1431-AH1431))</f>
        <v>0</v>
      </c>
      <c r="AK1431" s="26">
        <v>0.01</v>
      </c>
      <c r="AL1431" s="26">
        <f>AJ1431*(AK1431/100)</f>
        <v>0</v>
      </c>
    </row>
    <row r="1432" spans="1:38" x14ac:dyDescent="0.35">
      <c r="A1432" s="23"/>
      <c r="B1432" s="24"/>
      <c r="C1432" s="23"/>
      <c r="D1432" s="23"/>
      <c r="E1432" s="23">
        <v>752</v>
      </c>
      <c r="F1432" s="23" t="s">
        <v>4994</v>
      </c>
      <c r="G1432" s="24" t="s">
        <v>4995</v>
      </c>
      <c r="H1432" s="23" t="s">
        <v>42</v>
      </c>
      <c r="I1432" s="23" t="s">
        <v>4996</v>
      </c>
      <c r="J1432" s="23">
        <v>1</v>
      </c>
      <c r="K1432" s="23">
        <v>3</v>
      </c>
      <c r="L1432" s="23">
        <v>72</v>
      </c>
      <c r="M1432" s="23" t="s">
        <v>58</v>
      </c>
      <c r="N1432" s="25">
        <f>((J1432*400)+(K1432*100))+L1432</f>
        <v>772</v>
      </c>
      <c r="O1432" s="26">
        <v>1500</v>
      </c>
      <c r="P1432" s="26">
        <f>N1432*O1432</f>
        <v>1158000</v>
      </c>
      <c r="Q1432" s="23"/>
      <c r="R1432" s="23"/>
      <c r="S1432" s="27"/>
      <c r="T1432" s="23"/>
      <c r="U1432" s="23"/>
      <c r="V1432" s="24"/>
      <c r="W1432" s="23"/>
      <c r="X1432" s="23"/>
      <c r="Y1432" s="23"/>
      <c r="Z1432" s="23"/>
      <c r="AA1432" s="28"/>
      <c r="AB1432" s="26"/>
      <c r="AC1432" s="26"/>
      <c r="AD1432" s="28"/>
      <c r="AE1432" s="28"/>
      <c r="AF1432" s="26"/>
      <c r="AG1432" s="26">
        <f>AF1432+P1432</f>
        <v>1158000</v>
      </c>
      <c r="AH1432" s="26">
        <f>AG1432</f>
        <v>1158000</v>
      </c>
      <c r="AI1432" s="26">
        <v>50000000</v>
      </c>
      <c r="AJ1432" s="26">
        <f>IF((AI1432-AH1432) &gt; 1,0,IF((AI1432-AH1432)&lt;0,AH1432-AI1432,AI1432-AH1432))</f>
        <v>0</v>
      </c>
      <c r="AK1432" s="26">
        <v>0.01</v>
      </c>
      <c r="AL1432" s="26">
        <f>AJ1432*(AK1432/100)</f>
        <v>0</v>
      </c>
    </row>
    <row r="1433" spans="1:38" x14ac:dyDescent="0.35">
      <c r="A1433" s="23"/>
      <c r="B1433" s="24"/>
      <c r="C1433" s="23"/>
      <c r="D1433" s="23"/>
      <c r="E1433" s="23">
        <v>753</v>
      </c>
      <c r="F1433" s="23" t="s">
        <v>4997</v>
      </c>
      <c r="G1433" s="24" t="s">
        <v>4998</v>
      </c>
      <c r="H1433" s="23" t="s">
        <v>42</v>
      </c>
      <c r="I1433" s="23" t="s">
        <v>4999</v>
      </c>
      <c r="J1433" s="23">
        <v>2</v>
      </c>
      <c r="K1433" s="23">
        <v>2</v>
      </c>
      <c r="L1433" s="23">
        <v>41</v>
      </c>
      <c r="M1433" s="23" t="s">
        <v>58</v>
      </c>
      <c r="N1433" s="25">
        <f>((J1433*400)+(K1433*100))+L1433</f>
        <v>1041</v>
      </c>
      <c r="O1433" s="26">
        <v>180</v>
      </c>
      <c r="P1433" s="26">
        <f>N1433*O1433</f>
        <v>187380</v>
      </c>
      <c r="Q1433" s="23"/>
      <c r="R1433" s="23"/>
      <c r="S1433" s="27"/>
      <c r="T1433" s="23"/>
      <c r="U1433" s="23"/>
      <c r="V1433" s="24"/>
      <c r="W1433" s="23"/>
      <c r="X1433" s="23"/>
      <c r="Y1433" s="23"/>
      <c r="Z1433" s="23"/>
      <c r="AA1433" s="28"/>
      <c r="AB1433" s="26"/>
      <c r="AC1433" s="26"/>
      <c r="AD1433" s="28"/>
      <c r="AE1433" s="28"/>
      <c r="AF1433" s="26"/>
      <c r="AG1433" s="26">
        <f>AF1433+P1433</f>
        <v>187380</v>
      </c>
      <c r="AH1433" s="26">
        <f>AG1433</f>
        <v>187380</v>
      </c>
      <c r="AI1433" s="26">
        <v>50000000</v>
      </c>
      <c r="AJ1433" s="26">
        <f>IF((AI1433-AH1433) &gt; 1,0,IF((AI1433-AH1433)&lt;0,AH1433-AI1433,AI1433-AH1433))</f>
        <v>0</v>
      </c>
      <c r="AK1433" s="26">
        <v>0.01</v>
      </c>
      <c r="AL1433" s="26">
        <f>AJ1433*(AK1433/100)</f>
        <v>0</v>
      </c>
    </row>
    <row r="1434" spans="1:38" x14ac:dyDescent="0.35">
      <c r="A1434" s="23"/>
      <c r="B1434" s="24"/>
      <c r="C1434" s="23"/>
      <c r="D1434" s="23"/>
      <c r="E1434" s="23">
        <v>754</v>
      </c>
      <c r="F1434" s="23" t="s">
        <v>5000</v>
      </c>
      <c r="G1434" s="24" t="s">
        <v>5001</v>
      </c>
      <c r="H1434" s="23" t="s">
        <v>42</v>
      </c>
      <c r="I1434" s="23" t="s">
        <v>5002</v>
      </c>
      <c r="J1434" s="23">
        <v>2</v>
      </c>
      <c r="K1434" s="23">
        <v>3</v>
      </c>
      <c r="L1434" s="23">
        <v>34</v>
      </c>
      <c r="M1434" s="23" t="s">
        <v>58</v>
      </c>
      <c r="N1434" s="25">
        <f>((J1434*400)+(K1434*100))+L1434</f>
        <v>1134</v>
      </c>
      <c r="O1434" s="26">
        <v>500</v>
      </c>
      <c r="P1434" s="26">
        <f>N1434*O1434</f>
        <v>567000</v>
      </c>
      <c r="Q1434" s="23"/>
      <c r="R1434" s="23"/>
      <c r="S1434" s="27"/>
      <c r="T1434" s="23"/>
      <c r="U1434" s="23"/>
      <c r="V1434" s="24"/>
      <c r="W1434" s="23"/>
      <c r="X1434" s="23"/>
      <c r="Y1434" s="23"/>
      <c r="Z1434" s="23"/>
      <c r="AA1434" s="28"/>
      <c r="AB1434" s="26"/>
      <c r="AC1434" s="26"/>
      <c r="AD1434" s="28"/>
      <c r="AE1434" s="28"/>
      <c r="AF1434" s="26"/>
      <c r="AG1434" s="26">
        <f>AF1434+P1434</f>
        <v>567000</v>
      </c>
      <c r="AH1434" s="26">
        <f>AG1434</f>
        <v>567000</v>
      </c>
      <c r="AI1434" s="26">
        <v>50000000</v>
      </c>
      <c r="AJ1434" s="26">
        <f>IF((AI1434-AH1434) &gt; 1,0,IF((AI1434-AH1434)&lt;0,AH1434-AI1434,AI1434-AH1434))</f>
        <v>0</v>
      </c>
      <c r="AK1434" s="26">
        <v>0.01</v>
      </c>
      <c r="AL1434" s="26">
        <f>AJ1434*(AK1434/100)</f>
        <v>0</v>
      </c>
    </row>
    <row r="1435" spans="1:38" x14ac:dyDescent="0.35">
      <c r="A1435" s="23"/>
      <c r="B1435" s="24"/>
      <c r="C1435" s="23"/>
      <c r="D1435" s="23"/>
      <c r="E1435" s="23"/>
      <c r="F1435" s="23"/>
      <c r="G1435" s="24"/>
      <c r="H1435" s="23"/>
      <c r="I1435" s="23"/>
      <c r="J1435" s="23"/>
      <c r="K1435" s="23"/>
      <c r="L1435" s="23"/>
      <c r="M1435" s="23"/>
      <c r="N1435" s="25"/>
      <c r="O1435" s="26"/>
      <c r="P1435" s="26"/>
      <c r="Q1435" s="23"/>
      <c r="R1435" s="23"/>
      <c r="S1435" s="27"/>
      <c r="T1435" s="23"/>
      <c r="U1435" s="23"/>
      <c r="V1435" s="24"/>
      <c r="W1435" s="23"/>
      <c r="X1435" s="23"/>
      <c r="Y1435" s="23"/>
      <c r="Z1435" s="23"/>
      <c r="AA1435" s="28"/>
      <c r="AB1435" s="26"/>
      <c r="AC1435" s="26"/>
      <c r="AD1435" s="28"/>
      <c r="AE1435" s="28"/>
      <c r="AF1435" s="26"/>
      <c r="AG1435" s="26" t="s">
        <v>50</v>
      </c>
      <c r="AH1435" s="26">
        <f>SUM(AH1431:AH1434)</f>
        <v>2524880</v>
      </c>
      <c r="AI1435" s="26"/>
      <c r="AJ1435" s="26">
        <f>SUM(AJ1431:AJ1434)</f>
        <v>0</v>
      </c>
      <c r="AK1435" s="26"/>
      <c r="AL1435" s="26">
        <f>SUM(AL1431:AL1434)</f>
        <v>0</v>
      </c>
    </row>
    <row r="1436" spans="1:38" x14ac:dyDescent="0.35">
      <c r="A1436" s="23" t="s">
        <v>5003</v>
      </c>
      <c r="B1436" s="24"/>
      <c r="C1436" s="23" t="s">
        <v>5004</v>
      </c>
      <c r="D1436" s="23" t="s">
        <v>5005</v>
      </c>
      <c r="E1436" s="23">
        <v>755</v>
      </c>
      <c r="F1436" s="23" t="s">
        <v>5006</v>
      </c>
      <c r="G1436" s="24" t="s">
        <v>5007</v>
      </c>
      <c r="H1436" s="23" t="s">
        <v>42</v>
      </c>
      <c r="I1436" s="23" t="s">
        <v>5008</v>
      </c>
      <c r="J1436" s="23">
        <v>2</v>
      </c>
      <c r="K1436" s="23">
        <v>3</v>
      </c>
      <c r="L1436" s="23">
        <v>40</v>
      </c>
      <c r="M1436" s="23" t="s">
        <v>58</v>
      </c>
      <c r="N1436" s="25">
        <f>((J1436*400)+(K1436*100))+L1436</f>
        <v>1140</v>
      </c>
      <c r="O1436" s="26">
        <v>340</v>
      </c>
      <c r="P1436" s="26">
        <f>N1436*O1436</f>
        <v>387600</v>
      </c>
      <c r="Q1436" s="23"/>
      <c r="R1436" s="23"/>
      <c r="S1436" s="27"/>
      <c r="T1436" s="23"/>
      <c r="U1436" s="23"/>
      <c r="V1436" s="24"/>
      <c r="W1436" s="23"/>
      <c r="X1436" s="23"/>
      <c r="Y1436" s="23"/>
      <c r="Z1436" s="23"/>
      <c r="AA1436" s="28"/>
      <c r="AB1436" s="26"/>
      <c r="AC1436" s="26"/>
      <c r="AD1436" s="28"/>
      <c r="AE1436" s="28"/>
      <c r="AF1436" s="26"/>
      <c r="AG1436" s="26">
        <f>AF1436+P1436</f>
        <v>387600</v>
      </c>
      <c r="AH1436" s="26">
        <f>AG1436</f>
        <v>387600</v>
      </c>
      <c r="AI1436" s="26">
        <v>50000000</v>
      </c>
      <c r="AJ1436" s="26">
        <f>IF((AI1436-AH1436) &gt; 1,0,IF((AI1436-AH1436)&lt;0,AH1436-AI1436,AI1436-AH1436))</f>
        <v>0</v>
      </c>
      <c r="AK1436" s="26">
        <v>0.01</v>
      </c>
      <c r="AL1436" s="26">
        <f>AJ1436*(AK1436/100)</f>
        <v>0</v>
      </c>
    </row>
    <row r="1437" spans="1:38" x14ac:dyDescent="0.35">
      <c r="A1437" s="23"/>
      <c r="B1437" s="24"/>
      <c r="C1437" s="23"/>
      <c r="D1437" s="23"/>
      <c r="E1437" s="23">
        <v>756</v>
      </c>
      <c r="F1437" s="23" t="s">
        <v>5009</v>
      </c>
      <c r="G1437" s="24" t="s">
        <v>5010</v>
      </c>
      <c r="H1437" s="23" t="s">
        <v>103</v>
      </c>
      <c r="I1437" s="23" t="s">
        <v>5011</v>
      </c>
      <c r="J1437" s="23">
        <v>8</v>
      </c>
      <c r="K1437" s="23">
        <v>2</v>
      </c>
      <c r="L1437" s="23">
        <v>80</v>
      </c>
      <c r="M1437" s="23" t="s">
        <v>58</v>
      </c>
      <c r="N1437" s="25">
        <f>((J1437*400)+(K1437*100))+L1437</f>
        <v>3480</v>
      </c>
      <c r="O1437" s="26">
        <v>390</v>
      </c>
      <c r="P1437" s="26">
        <f>N1437*O1437</f>
        <v>1357200</v>
      </c>
      <c r="Q1437" s="23"/>
      <c r="R1437" s="23"/>
      <c r="S1437" s="27"/>
      <c r="T1437" s="23"/>
      <c r="U1437" s="23"/>
      <c r="V1437" s="24"/>
      <c r="W1437" s="23"/>
      <c r="X1437" s="23"/>
      <c r="Y1437" s="23"/>
      <c r="Z1437" s="23"/>
      <c r="AA1437" s="28"/>
      <c r="AB1437" s="26"/>
      <c r="AC1437" s="26"/>
      <c r="AD1437" s="28"/>
      <c r="AE1437" s="28"/>
      <c r="AF1437" s="26"/>
      <c r="AG1437" s="26">
        <f>AF1437+P1437</f>
        <v>1357200</v>
      </c>
      <c r="AH1437" s="26">
        <f>AG1437</f>
        <v>1357200</v>
      </c>
      <c r="AI1437" s="26">
        <v>0</v>
      </c>
      <c r="AJ1437" s="26">
        <f>IF((AI1437-AH1437) &gt; 1,0,IF((AI1437-AH1437)&lt;0,AH1437-AI1437,AI1437-AH1437))</f>
        <v>1357200</v>
      </c>
      <c r="AK1437" s="26">
        <v>0.01</v>
      </c>
      <c r="AL1437" s="26">
        <f>AJ1437*(AK1437/100)</f>
        <v>135.72</v>
      </c>
    </row>
    <row r="1438" spans="1:38" x14ac:dyDescent="0.35">
      <c r="A1438" s="23"/>
      <c r="B1438" s="24"/>
      <c r="C1438" s="23"/>
      <c r="D1438" s="23"/>
      <c r="E1438" s="23">
        <v>757</v>
      </c>
      <c r="F1438" s="23" t="s">
        <v>5012</v>
      </c>
      <c r="G1438" s="24" t="s">
        <v>5013</v>
      </c>
      <c r="H1438" s="23" t="s">
        <v>103</v>
      </c>
      <c r="I1438" s="23" t="s">
        <v>5014</v>
      </c>
      <c r="J1438" s="23">
        <v>1</v>
      </c>
      <c r="K1438" s="23">
        <v>0</v>
      </c>
      <c r="L1438" s="23">
        <v>90</v>
      </c>
      <c r="M1438" s="23" t="s">
        <v>58</v>
      </c>
      <c r="N1438" s="25">
        <f>((J1438*400)+(K1438*100))+L1438</f>
        <v>490</v>
      </c>
      <c r="O1438" s="26">
        <v>230</v>
      </c>
      <c r="P1438" s="26">
        <f>N1438*O1438</f>
        <v>112700</v>
      </c>
      <c r="Q1438" s="23"/>
      <c r="R1438" s="23"/>
      <c r="S1438" s="27"/>
      <c r="T1438" s="23"/>
      <c r="U1438" s="23"/>
      <c r="V1438" s="24"/>
      <c r="W1438" s="23"/>
      <c r="X1438" s="23"/>
      <c r="Y1438" s="23"/>
      <c r="Z1438" s="23"/>
      <c r="AA1438" s="28"/>
      <c r="AB1438" s="26"/>
      <c r="AC1438" s="26"/>
      <c r="AD1438" s="28"/>
      <c r="AE1438" s="28"/>
      <c r="AF1438" s="26"/>
      <c r="AG1438" s="26">
        <f>AF1438+P1438</f>
        <v>112700</v>
      </c>
      <c r="AH1438" s="26">
        <f>AG1438</f>
        <v>112700</v>
      </c>
      <c r="AI1438" s="26">
        <v>0</v>
      </c>
      <c r="AJ1438" s="26">
        <f>IF((AI1438-AH1438) &gt; 1,0,IF((AI1438-AH1438)&lt;0,AH1438-AI1438,AI1438-AH1438))</f>
        <v>112700</v>
      </c>
      <c r="AK1438" s="26">
        <v>0.01</v>
      </c>
      <c r="AL1438" s="26">
        <f>AJ1438*(AK1438/100)</f>
        <v>11.270000000000001</v>
      </c>
    </row>
    <row r="1439" spans="1:38" x14ac:dyDescent="0.35">
      <c r="A1439" s="23"/>
      <c r="B1439" s="24"/>
      <c r="C1439" s="23"/>
      <c r="D1439" s="23"/>
      <c r="E1439" s="23"/>
      <c r="F1439" s="23"/>
      <c r="G1439" s="24"/>
      <c r="H1439" s="23"/>
      <c r="I1439" s="23"/>
      <c r="J1439" s="23"/>
      <c r="K1439" s="23"/>
      <c r="L1439" s="23"/>
      <c r="M1439" s="23"/>
      <c r="N1439" s="25"/>
      <c r="O1439" s="26"/>
      <c r="P1439" s="26"/>
      <c r="Q1439" s="23"/>
      <c r="R1439" s="23"/>
      <c r="S1439" s="27"/>
      <c r="T1439" s="23"/>
      <c r="U1439" s="23"/>
      <c r="V1439" s="24"/>
      <c r="W1439" s="23"/>
      <c r="X1439" s="23"/>
      <c r="Y1439" s="23"/>
      <c r="Z1439" s="23"/>
      <c r="AA1439" s="28"/>
      <c r="AB1439" s="26"/>
      <c r="AC1439" s="26"/>
      <c r="AD1439" s="28"/>
      <c r="AE1439" s="28"/>
      <c r="AF1439" s="26"/>
      <c r="AG1439" s="26" t="s">
        <v>50</v>
      </c>
      <c r="AH1439" s="26">
        <f>SUM(AH1436:AH1438)</f>
        <v>1857500</v>
      </c>
      <c r="AI1439" s="26"/>
      <c r="AJ1439" s="26">
        <f>SUM(AJ1436:AJ1438)</f>
        <v>1469900</v>
      </c>
      <c r="AK1439" s="26"/>
      <c r="AL1439" s="26">
        <f>SUM(AL1436:AL1438)</f>
        <v>146.99</v>
      </c>
    </row>
    <row r="1440" spans="1:38" x14ac:dyDescent="0.35">
      <c r="A1440" s="23" t="s">
        <v>5015</v>
      </c>
      <c r="B1440" s="24"/>
      <c r="C1440" s="23" t="s">
        <v>5016</v>
      </c>
      <c r="D1440" s="23" t="s">
        <v>5017</v>
      </c>
      <c r="E1440" s="23">
        <v>758</v>
      </c>
      <c r="F1440" s="23" t="s">
        <v>5018</v>
      </c>
      <c r="G1440" s="24" t="s">
        <v>5019</v>
      </c>
      <c r="H1440" s="23" t="s">
        <v>103</v>
      </c>
      <c r="I1440" s="23" t="s">
        <v>5020</v>
      </c>
      <c r="J1440" s="23">
        <v>1</v>
      </c>
      <c r="K1440" s="23">
        <v>2</v>
      </c>
      <c r="L1440" s="23">
        <v>63</v>
      </c>
      <c r="M1440" s="23" t="s">
        <v>58</v>
      </c>
      <c r="N1440" s="25">
        <f>((J1440*400)+(K1440*100))+L1440</f>
        <v>663</v>
      </c>
      <c r="O1440" s="26">
        <v>390</v>
      </c>
      <c r="P1440" s="26">
        <f>N1440*O1440</f>
        <v>258570</v>
      </c>
      <c r="Q1440" s="23"/>
      <c r="R1440" s="23"/>
      <c r="S1440" s="27"/>
      <c r="T1440" s="23"/>
      <c r="U1440" s="23"/>
      <c r="V1440" s="24"/>
      <c r="W1440" s="23"/>
      <c r="X1440" s="23"/>
      <c r="Y1440" s="23"/>
      <c r="Z1440" s="23"/>
      <c r="AA1440" s="28"/>
      <c r="AB1440" s="26"/>
      <c r="AC1440" s="26"/>
      <c r="AD1440" s="28"/>
      <c r="AE1440" s="28"/>
      <c r="AF1440" s="26"/>
      <c r="AG1440" s="26">
        <f>AF1440+P1440</f>
        <v>258570</v>
      </c>
      <c r="AH1440" s="26">
        <f>AG1440</f>
        <v>258570</v>
      </c>
      <c r="AI1440" s="26">
        <v>0</v>
      </c>
      <c r="AJ1440" s="26">
        <f>IF((AI1440-AH1440) &gt; 1,0,IF((AI1440-AH1440)&lt;0,AH1440-AI1440,AI1440-AH1440))</f>
        <v>258570</v>
      </c>
      <c r="AK1440" s="26">
        <v>0.01</v>
      </c>
      <c r="AL1440" s="26">
        <f>AJ1440*(AK1440/100)</f>
        <v>25.857000000000003</v>
      </c>
    </row>
    <row r="1441" spans="1:39" x14ac:dyDescent="0.35">
      <c r="A1441" s="23"/>
      <c r="B1441" s="24"/>
      <c r="C1441" s="23"/>
      <c r="D1441" s="23"/>
      <c r="E1441" s="23">
        <v>759</v>
      </c>
      <c r="F1441" s="23" t="s">
        <v>5021</v>
      </c>
      <c r="G1441" s="24" t="s">
        <v>5022</v>
      </c>
      <c r="H1441" s="23" t="s">
        <v>103</v>
      </c>
      <c r="I1441" s="23" t="s">
        <v>5023</v>
      </c>
      <c r="J1441" s="23">
        <v>3</v>
      </c>
      <c r="K1441" s="23">
        <v>1</v>
      </c>
      <c r="L1441" s="23">
        <v>77</v>
      </c>
      <c r="M1441" s="23" t="s">
        <v>58</v>
      </c>
      <c r="N1441" s="25">
        <f>((J1441*400)+(K1441*100))+L1441</f>
        <v>1377</v>
      </c>
      <c r="O1441" s="26">
        <v>340</v>
      </c>
      <c r="P1441" s="26">
        <f>N1441*O1441</f>
        <v>468180</v>
      </c>
      <c r="Q1441" s="23"/>
      <c r="R1441" s="23"/>
      <c r="S1441" s="27"/>
      <c r="T1441" s="23"/>
      <c r="U1441" s="23"/>
      <c r="V1441" s="24"/>
      <c r="W1441" s="23"/>
      <c r="X1441" s="23"/>
      <c r="Y1441" s="23"/>
      <c r="Z1441" s="23"/>
      <c r="AA1441" s="28"/>
      <c r="AB1441" s="26"/>
      <c r="AC1441" s="26"/>
      <c r="AD1441" s="28"/>
      <c r="AE1441" s="28"/>
      <c r="AF1441" s="26"/>
      <c r="AG1441" s="26">
        <f>AF1441+P1441</f>
        <v>468180</v>
      </c>
      <c r="AH1441" s="26">
        <f>AG1441</f>
        <v>468180</v>
      </c>
      <c r="AI1441" s="26">
        <v>0</v>
      </c>
      <c r="AJ1441" s="26">
        <f>IF((AI1441-AH1441) &gt; 1,0,IF((AI1441-AH1441)&lt;0,AH1441-AI1441,AI1441-AH1441))</f>
        <v>468180</v>
      </c>
      <c r="AK1441" s="26">
        <v>0.01</v>
      </c>
      <c r="AL1441" s="26">
        <f>AJ1441*(AK1441/100)</f>
        <v>46.818000000000005</v>
      </c>
    </row>
    <row r="1442" spans="1:39" x14ac:dyDescent="0.35">
      <c r="A1442" s="23"/>
      <c r="B1442" s="24"/>
      <c r="C1442" s="23"/>
      <c r="D1442" s="23"/>
      <c r="E1442" s="23"/>
      <c r="F1442" s="23"/>
      <c r="G1442" s="24"/>
      <c r="H1442" s="23"/>
      <c r="I1442" s="23"/>
      <c r="J1442" s="23"/>
      <c r="K1442" s="23"/>
      <c r="L1442" s="23"/>
      <c r="M1442" s="23"/>
      <c r="N1442" s="25"/>
      <c r="O1442" s="26"/>
      <c r="P1442" s="26"/>
      <c r="Q1442" s="23"/>
      <c r="R1442" s="23"/>
      <c r="S1442" s="27"/>
      <c r="T1442" s="23"/>
      <c r="U1442" s="23"/>
      <c r="V1442" s="24"/>
      <c r="W1442" s="23"/>
      <c r="X1442" s="23"/>
      <c r="Y1442" s="23"/>
      <c r="Z1442" s="23"/>
      <c r="AA1442" s="28"/>
      <c r="AB1442" s="26"/>
      <c r="AC1442" s="26"/>
      <c r="AD1442" s="28"/>
      <c r="AE1442" s="28"/>
      <c r="AF1442" s="26"/>
      <c r="AG1442" s="26" t="s">
        <v>50</v>
      </c>
      <c r="AH1442" s="26">
        <f>SUM(AH1440:AH1441)</f>
        <v>726750</v>
      </c>
      <c r="AI1442" s="26"/>
      <c r="AJ1442" s="26">
        <f>SUM(AJ1440:AJ1441)</f>
        <v>726750</v>
      </c>
      <c r="AK1442" s="26"/>
      <c r="AL1442" s="26">
        <f>SUM(AL1440:AL1441)</f>
        <v>72.675000000000011</v>
      </c>
    </row>
    <row r="1443" spans="1:39" x14ac:dyDescent="0.35">
      <c r="A1443" s="23" t="s">
        <v>5024</v>
      </c>
      <c r="B1443" s="24"/>
      <c r="C1443" s="23" t="s">
        <v>5025</v>
      </c>
      <c r="D1443" s="23" t="s">
        <v>3827</v>
      </c>
      <c r="E1443" s="23">
        <v>760</v>
      </c>
      <c r="F1443" s="23" t="s">
        <v>5026</v>
      </c>
      <c r="G1443" s="24" t="s">
        <v>5027</v>
      </c>
      <c r="H1443" s="23" t="s">
        <v>103</v>
      </c>
      <c r="I1443" s="23" t="s">
        <v>5028</v>
      </c>
      <c r="J1443" s="23">
        <v>0</v>
      </c>
      <c r="K1443" s="23">
        <v>1</v>
      </c>
      <c r="L1443" s="23">
        <v>36</v>
      </c>
      <c r="M1443" s="23" t="s">
        <v>58</v>
      </c>
      <c r="N1443" s="25">
        <f>((J1443*400)+(K1443*100))+L1443</f>
        <v>136</v>
      </c>
      <c r="O1443" s="26">
        <v>450</v>
      </c>
      <c r="P1443" s="26">
        <f>N1443*O1443</f>
        <v>61200</v>
      </c>
      <c r="Q1443" s="23"/>
      <c r="R1443" s="23"/>
      <c r="S1443" s="27"/>
      <c r="T1443" s="23"/>
      <c r="U1443" s="23"/>
      <c r="V1443" s="24"/>
      <c r="W1443" s="23"/>
      <c r="X1443" s="23"/>
      <c r="Y1443" s="23"/>
      <c r="Z1443" s="23"/>
      <c r="AA1443" s="28"/>
      <c r="AB1443" s="26"/>
      <c r="AC1443" s="26"/>
      <c r="AD1443" s="28"/>
      <c r="AE1443" s="28"/>
      <c r="AF1443" s="26"/>
      <c r="AG1443" s="26">
        <f>AF1443+P1443</f>
        <v>61200</v>
      </c>
      <c r="AH1443" s="26">
        <f>AG1443</f>
        <v>61200</v>
      </c>
      <c r="AI1443" s="26">
        <v>0</v>
      </c>
      <c r="AJ1443" s="26">
        <f>IF((AI1443-AH1443) &gt; 1,0,IF((AI1443-AH1443)&lt;0,AH1443-AI1443,AI1443-AH1443))</f>
        <v>61200</v>
      </c>
      <c r="AK1443" s="26">
        <v>0.01</v>
      </c>
      <c r="AL1443" s="26">
        <f>AJ1443*(AK1443/100)</f>
        <v>6.12</v>
      </c>
    </row>
    <row r="1444" spans="1:39" x14ac:dyDescent="0.35">
      <c r="A1444" s="23"/>
      <c r="B1444" s="24"/>
      <c r="C1444" s="23"/>
      <c r="D1444" s="23"/>
      <c r="E1444" s="23">
        <v>761</v>
      </c>
      <c r="F1444" s="23" t="s">
        <v>5029</v>
      </c>
      <c r="G1444" s="24" t="s">
        <v>5030</v>
      </c>
      <c r="H1444" s="23" t="s">
        <v>103</v>
      </c>
      <c r="I1444" s="23" t="s">
        <v>5031</v>
      </c>
      <c r="J1444" s="23">
        <v>0</v>
      </c>
      <c r="K1444" s="23">
        <v>1</v>
      </c>
      <c r="L1444" s="23">
        <v>51</v>
      </c>
      <c r="M1444" s="23" t="s">
        <v>58</v>
      </c>
      <c r="N1444" s="25">
        <f>((J1444*400)+(K1444*100))+L1444</f>
        <v>151</v>
      </c>
      <c r="O1444" s="26">
        <v>450</v>
      </c>
      <c r="P1444" s="26">
        <f>N1444*O1444</f>
        <v>67950</v>
      </c>
      <c r="Q1444" s="23"/>
      <c r="R1444" s="23"/>
      <c r="S1444" s="27"/>
      <c r="T1444" s="23"/>
      <c r="U1444" s="23"/>
      <c r="V1444" s="24"/>
      <c r="W1444" s="23"/>
      <c r="X1444" s="23"/>
      <c r="Y1444" s="23"/>
      <c r="Z1444" s="23"/>
      <c r="AA1444" s="28"/>
      <c r="AB1444" s="26"/>
      <c r="AC1444" s="26"/>
      <c r="AD1444" s="28"/>
      <c r="AE1444" s="28"/>
      <c r="AF1444" s="26"/>
      <c r="AG1444" s="26">
        <f>AF1444+P1444</f>
        <v>67950</v>
      </c>
      <c r="AH1444" s="26">
        <f>AG1444</f>
        <v>67950</v>
      </c>
      <c r="AI1444" s="26">
        <v>0</v>
      </c>
      <c r="AJ1444" s="26">
        <f>IF((AI1444-AH1444) &gt; 1,0,IF((AI1444-AH1444)&lt;0,AH1444-AI1444,AI1444-AH1444))</f>
        <v>67950</v>
      </c>
      <c r="AK1444" s="26">
        <v>0.01</v>
      </c>
      <c r="AL1444" s="26">
        <f>AJ1444*(AK1444/100)</f>
        <v>6.7949999999999999</v>
      </c>
    </row>
    <row r="1445" spans="1:39" x14ac:dyDescent="0.35">
      <c r="A1445" s="23"/>
      <c r="B1445" s="24"/>
      <c r="C1445" s="23"/>
      <c r="D1445" s="23"/>
      <c r="E1445" s="23"/>
      <c r="F1445" s="23"/>
      <c r="G1445" s="24"/>
      <c r="H1445" s="23"/>
      <c r="I1445" s="23"/>
      <c r="J1445" s="23"/>
      <c r="K1445" s="23"/>
      <c r="L1445" s="23"/>
      <c r="M1445" s="23"/>
      <c r="N1445" s="25"/>
      <c r="O1445" s="26"/>
      <c r="P1445" s="26"/>
      <c r="Q1445" s="23"/>
      <c r="R1445" s="23"/>
      <c r="S1445" s="27"/>
      <c r="T1445" s="23"/>
      <c r="U1445" s="23"/>
      <c r="V1445" s="24"/>
      <c r="W1445" s="23"/>
      <c r="X1445" s="23"/>
      <c r="Y1445" s="23"/>
      <c r="Z1445" s="23"/>
      <c r="AA1445" s="28"/>
      <c r="AB1445" s="26"/>
      <c r="AC1445" s="26"/>
      <c r="AD1445" s="28"/>
      <c r="AE1445" s="28"/>
      <c r="AF1445" s="26"/>
      <c r="AG1445" s="26" t="s">
        <v>50</v>
      </c>
      <c r="AH1445" s="26">
        <f>SUM(AH1443:AH1444)</f>
        <v>129150</v>
      </c>
      <c r="AI1445" s="26"/>
      <c r="AJ1445" s="26">
        <f>SUM(AJ1443:AJ1444)</f>
        <v>129150</v>
      </c>
      <c r="AK1445" s="26"/>
      <c r="AL1445" s="26">
        <f>SUM(AL1443:AL1444)</f>
        <v>12.914999999999999</v>
      </c>
    </row>
    <row r="1446" spans="1:39" x14ac:dyDescent="0.35">
      <c r="A1446" s="23" t="s">
        <v>5032</v>
      </c>
      <c r="B1446" s="24" t="s">
        <v>5033</v>
      </c>
      <c r="C1446" s="23" t="s">
        <v>5034</v>
      </c>
      <c r="D1446" s="23" t="s">
        <v>5035</v>
      </c>
      <c r="E1446" s="23">
        <v>762</v>
      </c>
      <c r="F1446" s="23" t="s">
        <v>5036</v>
      </c>
      <c r="G1446" s="24" t="s">
        <v>5037</v>
      </c>
      <c r="H1446" s="23" t="s">
        <v>42</v>
      </c>
      <c r="I1446" s="23" t="s">
        <v>5038</v>
      </c>
      <c r="J1446" s="23">
        <v>1</v>
      </c>
      <c r="K1446" s="23">
        <v>2</v>
      </c>
      <c r="L1446" s="23">
        <v>74</v>
      </c>
      <c r="M1446" s="23" t="s">
        <v>58</v>
      </c>
      <c r="N1446" s="25">
        <f>((J1446*400)+(K1446*100))+L1446</f>
        <v>674</v>
      </c>
      <c r="O1446" s="26">
        <v>180</v>
      </c>
      <c r="P1446" s="26">
        <f>N1446*O1446</f>
        <v>121320</v>
      </c>
      <c r="Q1446" s="23"/>
      <c r="R1446" s="23"/>
      <c r="S1446" s="27"/>
      <c r="T1446" s="23"/>
      <c r="U1446" s="23"/>
      <c r="V1446" s="24"/>
      <c r="W1446" s="23"/>
      <c r="X1446" s="23"/>
      <c r="Y1446" s="23"/>
      <c r="Z1446" s="23"/>
      <c r="AA1446" s="28"/>
      <c r="AB1446" s="26"/>
      <c r="AC1446" s="26"/>
      <c r="AD1446" s="28"/>
      <c r="AE1446" s="28"/>
      <c r="AF1446" s="26"/>
      <c r="AG1446" s="26">
        <f>AF1446+P1446</f>
        <v>121320</v>
      </c>
      <c r="AH1446" s="26">
        <f>AG1446</f>
        <v>121320</v>
      </c>
      <c r="AI1446" s="26">
        <v>50000000</v>
      </c>
      <c r="AJ1446" s="26">
        <f>IF((AI1446-AH1446) &gt; 1,0,IF((AI1446-AH1446)&lt;0,AH1446-AI1446,AI1446-AH1446))</f>
        <v>0</v>
      </c>
      <c r="AK1446" s="26">
        <v>0.01</v>
      </c>
      <c r="AL1446" s="26">
        <f>AJ1446*(AK1446/100)</f>
        <v>0</v>
      </c>
    </row>
    <row r="1447" spans="1:39" x14ac:dyDescent="0.35">
      <c r="A1447" s="23"/>
      <c r="B1447" s="24"/>
      <c r="C1447" s="23"/>
      <c r="D1447" s="23"/>
      <c r="E1447" s="23">
        <v>763</v>
      </c>
      <c r="F1447" s="23" t="s">
        <v>5039</v>
      </c>
      <c r="G1447" s="24" t="s">
        <v>5040</v>
      </c>
      <c r="H1447" s="23" t="s">
        <v>42</v>
      </c>
      <c r="I1447" s="23" t="s">
        <v>5041</v>
      </c>
      <c r="J1447" s="23">
        <v>15</v>
      </c>
      <c r="K1447" s="23">
        <v>1</v>
      </c>
      <c r="L1447" s="23">
        <v>47</v>
      </c>
      <c r="M1447" s="23" t="s">
        <v>58</v>
      </c>
      <c r="N1447" s="25">
        <f>((J1447*400)+(K1447*100))+L1447</f>
        <v>6147</v>
      </c>
      <c r="O1447" s="26">
        <v>180</v>
      </c>
      <c r="P1447" s="26">
        <f>N1447*O1447</f>
        <v>1106460</v>
      </c>
      <c r="Q1447" s="23"/>
      <c r="R1447" s="23"/>
      <c r="S1447" s="27"/>
      <c r="T1447" s="23"/>
      <c r="U1447" s="23"/>
      <c r="V1447" s="24"/>
      <c r="W1447" s="23"/>
      <c r="X1447" s="23"/>
      <c r="Y1447" s="23"/>
      <c r="Z1447" s="23"/>
      <c r="AA1447" s="28"/>
      <c r="AB1447" s="26"/>
      <c r="AC1447" s="26"/>
      <c r="AD1447" s="28"/>
      <c r="AE1447" s="28"/>
      <c r="AF1447" s="26"/>
      <c r="AG1447" s="26">
        <f>AF1447+P1447</f>
        <v>1106460</v>
      </c>
      <c r="AH1447" s="26">
        <f>AG1447</f>
        <v>1106460</v>
      </c>
      <c r="AI1447" s="26">
        <v>50000000</v>
      </c>
      <c r="AJ1447" s="26">
        <f>IF((AI1447-AH1447) &gt; 1,0,IF((AI1447-AH1447)&lt;0,AH1447-AI1447,AI1447-AH1447))</f>
        <v>0</v>
      </c>
      <c r="AK1447" s="26">
        <v>0.01</v>
      </c>
      <c r="AL1447" s="26">
        <f>AJ1447*(AK1447/100)</f>
        <v>0</v>
      </c>
    </row>
    <row r="1448" spans="1:39" x14ac:dyDescent="0.35">
      <c r="A1448" s="23"/>
      <c r="B1448" s="24"/>
      <c r="C1448" s="23"/>
      <c r="D1448" s="23"/>
      <c r="E1448" s="23"/>
      <c r="F1448" s="23"/>
      <c r="G1448" s="24"/>
      <c r="H1448" s="23"/>
      <c r="I1448" s="23"/>
      <c r="J1448" s="23"/>
      <c r="K1448" s="23"/>
      <c r="L1448" s="23"/>
      <c r="M1448" s="23"/>
      <c r="N1448" s="25"/>
      <c r="O1448" s="26"/>
      <c r="P1448" s="26"/>
      <c r="Q1448" s="23"/>
      <c r="R1448" s="23"/>
      <c r="S1448" s="27"/>
      <c r="T1448" s="23"/>
      <c r="U1448" s="23"/>
      <c r="V1448" s="24"/>
      <c r="W1448" s="23"/>
      <c r="X1448" s="23"/>
      <c r="Y1448" s="23"/>
      <c r="Z1448" s="23"/>
      <c r="AA1448" s="28"/>
      <c r="AB1448" s="26"/>
      <c r="AC1448" s="26"/>
      <c r="AD1448" s="28"/>
      <c r="AE1448" s="28"/>
      <c r="AF1448" s="26"/>
      <c r="AG1448" s="26" t="s">
        <v>50</v>
      </c>
      <c r="AH1448" s="26">
        <f>SUM(AH1446:AH1447)</f>
        <v>1227780</v>
      </c>
      <c r="AI1448" s="26"/>
      <c r="AJ1448" s="26">
        <f>SUM(AJ1446:AJ1447)</f>
        <v>0</v>
      </c>
      <c r="AK1448" s="26"/>
      <c r="AL1448" s="26">
        <f>SUM(AL1446:AL1447)</f>
        <v>0</v>
      </c>
    </row>
    <row r="1449" spans="1:39" x14ac:dyDescent="0.35">
      <c r="A1449" s="23" t="s">
        <v>5042</v>
      </c>
      <c r="B1449" s="24" t="s">
        <v>5043</v>
      </c>
      <c r="C1449" s="23" t="s">
        <v>5044</v>
      </c>
      <c r="D1449" s="23" t="s">
        <v>5045</v>
      </c>
      <c r="E1449" s="23">
        <v>764</v>
      </c>
      <c r="F1449" s="23" t="s">
        <v>5046</v>
      </c>
      <c r="G1449" s="24" t="s">
        <v>5047</v>
      </c>
      <c r="H1449" s="23" t="s">
        <v>42</v>
      </c>
      <c r="I1449" s="23" t="s">
        <v>5048</v>
      </c>
      <c r="J1449" s="23">
        <v>1</v>
      </c>
      <c r="K1449" s="23">
        <v>3</v>
      </c>
      <c r="L1449" s="23">
        <v>50</v>
      </c>
      <c r="M1449" s="23" t="s">
        <v>58</v>
      </c>
      <c r="N1449" s="25">
        <f>((J1449*400)+(K1449*100))+L1449</f>
        <v>750</v>
      </c>
      <c r="O1449" s="26">
        <v>180</v>
      </c>
      <c r="P1449" s="26">
        <f>N1449*O1449</f>
        <v>135000</v>
      </c>
      <c r="Q1449" s="23"/>
      <c r="R1449" s="23"/>
      <c r="S1449" s="27"/>
      <c r="T1449" s="23"/>
      <c r="U1449" s="23"/>
      <c r="V1449" s="24"/>
      <c r="W1449" s="23"/>
      <c r="X1449" s="23"/>
      <c r="Y1449" s="23"/>
      <c r="Z1449" s="23"/>
      <c r="AA1449" s="28"/>
      <c r="AB1449" s="26"/>
      <c r="AC1449" s="26"/>
      <c r="AD1449" s="28"/>
      <c r="AE1449" s="28"/>
      <c r="AF1449" s="26"/>
      <c r="AG1449" s="26">
        <f>AF1449+P1449</f>
        <v>135000</v>
      </c>
      <c r="AH1449" s="26">
        <f>AG1449</f>
        <v>135000</v>
      </c>
      <c r="AI1449" s="26">
        <v>50000000</v>
      </c>
      <c r="AJ1449" s="26">
        <f>IF((AI1449-AH1449) &gt; 1,0,IF((AI1449-AH1449)&lt;0,AH1449-AI1449,AI1449-AH1449))</f>
        <v>0</v>
      </c>
      <c r="AK1449" s="26">
        <v>0.01</v>
      </c>
      <c r="AL1449" s="26">
        <f>AJ1449*(AK1449/100)</f>
        <v>0</v>
      </c>
    </row>
    <row r="1450" spans="1:39" x14ac:dyDescent="0.35">
      <c r="A1450" s="23"/>
      <c r="B1450" s="24"/>
      <c r="C1450" s="23"/>
      <c r="D1450" s="23"/>
      <c r="E1450" s="23">
        <v>765</v>
      </c>
      <c r="F1450" s="23" t="s">
        <v>5049</v>
      </c>
      <c r="G1450" s="24" t="s">
        <v>5050</v>
      </c>
      <c r="H1450" s="23" t="s">
        <v>42</v>
      </c>
      <c r="I1450" s="23" t="s">
        <v>5051</v>
      </c>
      <c r="J1450" s="23">
        <v>0</v>
      </c>
      <c r="K1450" s="23">
        <v>2</v>
      </c>
      <c r="L1450" s="23">
        <v>47</v>
      </c>
      <c r="M1450" s="23" t="s">
        <v>58</v>
      </c>
      <c r="N1450" s="25">
        <f>((J1450*400)+(K1450*100))+L1450</f>
        <v>247</v>
      </c>
      <c r="O1450" s="26">
        <v>310</v>
      </c>
      <c r="P1450" s="26">
        <f>N1450*O1450</f>
        <v>76570</v>
      </c>
      <c r="Q1450" s="23"/>
      <c r="R1450" s="23"/>
      <c r="S1450" s="27"/>
      <c r="T1450" s="23"/>
      <c r="U1450" s="23"/>
      <c r="V1450" s="24"/>
      <c r="W1450" s="23"/>
      <c r="X1450" s="23"/>
      <c r="Y1450" s="23"/>
      <c r="Z1450" s="23"/>
      <c r="AA1450" s="28"/>
      <c r="AB1450" s="26"/>
      <c r="AC1450" s="26"/>
      <c r="AD1450" s="28"/>
      <c r="AE1450" s="28"/>
      <c r="AF1450" s="26"/>
      <c r="AG1450" s="26">
        <f>AF1450+P1450</f>
        <v>76570</v>
      </c>
      <c r="AH1450" s="26">
        <f>AG1450</f>
        <v>76570</v>
      </c>
      <c r="AI1450" s="26">
        <v>50000000</v>
      </c>
      <c r="AJ1450" s="26">
        <f>IF((AI1450-AH1450) &gt; 1,0,IF((AI1450-AH1450)&lt;0,AH1450-AI1450,AI1450-AH1450))</f>
        <v>0</v>
      </c>
      <c r="AK1450" s="26">
        <v>0.01</v>
      </c>
      <c r="AL1450" s="26">
        <f>AJ1450*(AK1450/100)</f>
        <v>0</v>
      </c>
    </row>
    <row r="1451" spans="1:39" x14ac:dyDescent="0.35">
      <c r="A1451" s="23"/>
      <c r="B1451" s="24"/>
      <c r="C1451" s="23"/>
      <c r="D1451" s="23"/>
      <c r="E1451" s="23"/>
      <c r="F1451" s="23"/>
      <c r="G1451" s="24"/>
      <c r="H1451" s="23"/>
      <c r="I1451" s="23"/>
      <c r="J1451" s="23"/>
      <c r="K1451" s="23"/>
      <c r="L1451" s="23"/>
      <c r="M1451" s="23"/>
      <c r="N1451" s="25"/>
      <c r="O1451" s="26"/>
      <c r="P1451" s="26"/>
      <c r="Q1451" s="23"/>
      <c r="R1451" s="23"/>
      <c r="S1451" s="27"/>
      <c r="T1451" s="23"/>
      <c r="U1451" s="23"/>
      <c r="V1451" s="24"/>
      <c r="W1451" s="23"/>
      <c r="X1451" s="23"/>
      <c r="Y1451" s="23"/>
      <c r="Z1451" s="23"/>
      <c r="AA1451" s="28"/>
      <c r="AB1451" s="26"/>
      <c r="AC1451" s="26"/>
      <c r="AD1451" s="28"/>
      <c r="AE1451" s="28"/>
      <c r="AF1451" s="26"/>
      <c r="AG1451" s="26" t="s">
        <v>50</v>
      </c>
      <c r="AH1451" s="26">
        <f>SUM(AH1449:AH1450)</f>
        <v>211570</v>
      </c>
      <c r="AI1451" s="26"/>
      <c r="AJ1451" s="26">
        <f>SUM(AJ1449:AJ1450)</f>
        <v>0</v>
      </c>
      <c r="AK1451" s="26"/>
      <c r="AL1451" s="26">
        <f>SUM(AL1449:AL1450)</f>
        <v>0</v>
      </c>
    </row>
    <row r="1452" spans="1:39" x14ac:dyDescent="0.35">
      <c r="A1452" s="23" t="s">
        <v>5052</v>
      </c>
      <c r="B1452" s="24"/>
      <c r="C1452" s="23" t="s">
        <v>5053</v>
      </c>
      <c r="D1452" s="23" t="s">
        <v>5054</v>
      </c>
      <c r="E1452" s="23">
        <v>766</v>
      </c>
      <c r="F1452" s="23" t="s">
        <v>5055</v>
      </c>
      <c r="G1452" s="24" t="s">
        <v>5056</v>
      </c>
      <c r="H1452" s="23" t="s">
        <v>103</v>
      </c>
      <c r="I1452" s="23" t="s">
        <v>5057</v>
      </c>
      <c r="J1452" s="23">
        <v>0</v>
      </c>
      <c r="K1452" s="23">
        <v>0</v>
      </c>
      <c r="L1452" s="23">
        <v>51</v>
      </c>
      <c r="M1452" s="23" t="s">
        <v>44</v>
      </c>
      <c r="N1452" s="25">
        <f>((J1452*400)+(K1452*100))+L1452</f>
        <v>51</v>
      </c>
      <c r="O1452" s="26">
        <v>2000</v>
      </c>
      <c r="P1452" s="26">
        <f>N1452*O1452</f>
        <v>102000</v>
      </c>
      <c r="Q1452" s="23">
        <v>1</v>
      </c>
      <c r="R1452" s="23" t="s">
        <v>5058</v>
      </c>
      <c r="S1452" s="27"/>
      <c r="T1452" s="23" t="s">
        <v>5059</v>
      </c>
      <c r="U1452" s="23" t="s">
        <v>5060</v>
      </c>
      <c r="V1452" s="24" t="s">
        <v>5061</v>
      </c>
      <c r="W1452" s="23" t="s">
        <v>47</v>
      </c>
      <c r="X1452" s="23" t="s">
        <v>48</v>
      </c>
      <c r="Y1452" s="23" t="s">
        <v>49</v>
      </c>
      <c r="Z1452" s="23">
        <v>150</v>
      </c>
      <c r="AA1452" s="28">
        <v>100</v>
      </c>
      <c r="AB1452" s="26">
        <v>6550</v>
      </c>
      <c r="AC1452" s="26">
        <f>Z1452*AB1452</f>
        <v>982500</v>
      </c>
      <c r="AD1452" s="28">
        <v>58</v>
      </c>
      <c r="AE1452" s="28">
        <v>76</v>
      </c>
      <c r="AF1452" s="26">
        <f>(AC1452*(100-AE1452))/100</f>
        <v>235800</v>
      </c>
      <c r="AG1452" s="26">
        <f>P1452+AF1452</f>
        <v>337800</v>
      </c>
      <c r="AH1452" s="26">
        <f>(AG1452*AA1452)/100</f>
        <v>337800</v>
      </c>
      <c r="AI1452" s="26">
        <f>IF(AF1452&lt;=10000000,AF1452,10000000)</f>
        <v>235800</v>
      </c>
      <c r="AJ1452" s="26">
        <f>IF((AI1452-AH1452) &gt; 1,0,IF((AI1452-AH1452)&lt;0,AH1452-AI1452,AI1452-AH1452))</f>
        <v>102000</v>
      </c>
      <c r="AK1452" s="26">
        <v>0.02</v>
      </c>
      <c r="AL1452" s="26">
        <f>ROUND(AJ1452*(AK1452/100),2)</f>
        <v>20.399999999999999</v>
      </c>
      <c r="AM1452" s="3" t="s">
        <v>404</v>
      </c>
    </row>
    <row r="1453" spans="1:39" x14ac:dyDescent="0.35">
      <c r="A1453" s="23"/>
      <c r="B1453" s="24"/>
      <c r="C1453" s="23"/>
      <c r="D1453" s="23"/>
      <c r="E1453" s="23"/>
      <c r="F1453" s="23"/>
      <c r="G1453" s="24"/>
      <c r="H1453" s="23"/>
      <c r="I1453" s="23"/>
      <c r="J1453" s="23"/>
      <c r="K1453" s="23"/>
      <c r="L1453" s="23"/>
      <c r="M1453" s="23"/>
      <c r="N1453" s="25"/>
      <c r="O1453" s="26"/>
      <c r="P1453" s="26"/>
      <c r="Q1453" s="23"/>
      <c r="R1453" s="23"/>
      <c r="S1453" s="27"/>
      <c r="T1453" s="23"/>
      <c r="U1453" s="23"/>
      <c r="V1453" s="24"/>
      <c r="W1453" s="23"/>
      <c r="X1453" s="23"/>
      <c r="Y1453" s="23"/>
      <c r="Z1453" s="23"/>
      <c r="AA1453" s="28"/>
      <c r="AB1453" s="26"/>
      <c r="AC1453" s="26"/>
      <c r="AD1453" s="28"/>
      <c r="AE1453" s="28"/>
      <c r="AF1453" s="26"/>
      <c r="AG1453" s="26" t="s">
        <v>50</v>
      </c>
      <c r="AH1453" s="26">
        <f>AH1452</f>
        <v>337800</v>
      </c>
      <c r="AI1453" s="26"/>
      <c r="AJ1453" s="26">
        <f>AJ1452</f>
        <v>102000</v>
      </c>
      <c r="AK1453" s="26"/>
      <c r="AL1453" s="26">
        <f>AL1452</f>
        <v>20.399999999999999</v>
      </c>
    </row>
    <row r="1454" spans="1:39" x14ac:dyDescent="0.35">
      <c r="A1454" s="23" t="s">
        <v>5062</v>
      </c>
      <c r="B1454" s="24"/>
      <c r="C1454" s="23" t="s">
        <v>5063</v>
      </c>
      <c r="D1454" s="23" t="s">
        <v>5064</v>
      </c>
      <c r="E1454" s="23">
        <v>767</v>
      </c>
      <c r="F1454" s="23" t="s">
        <v>5065</v>
      </c>
      <c r="G1454" s="24" t="s">
        <v>5066</v>
      </c>
      <c r="H1454" s="23" t="s">
        <v>250</v>
      </c>
      <c r="I1454" s="23"/>
      <c r="J1454" s="23">
        <v>1</v>
      </c>
      <c r="K1454" s="23">
        <v>2</v>
      </c>
      <c r="L1454" s="23">
        <v>83</v>
      </c>
      <c r="M1454" s="23" t="s">
        <v>44</v>
      </c>
      <c r="N1454" s="25">
        <f>((J1454*400)+(K1454*100))+L1454</f>
        <v>683</v>
      </c>
      <c r="O1454" s="26">
        <v>1750</v>
      </c>
      <c r="P1454" s="26">
        <f>N1454*O1454</f>
        <v>1195250</v>
      </c>
      <c r="Q1454" s="23">
        <v>1</v>
      </c>
      <c r="R1454" s="23" t="s">
        <v>5062</v>
      </c>
      <c r="S1454" s="27"/>
      <c r="T1454" s="23" t="s">
        <v>5063</v>
      </c>
      <c r="U1454" s="23" t="s">
        <v>5067</v>
      </c>
      <c r="V1454" s="24" t="s">
        <v>5068</v>
      </c>
      <c r="W1454" s="23" t="s">
        <v>47</v>
      </c>
      <c r="X1454" s="23" t="s">
        <v>206</v>
      </c>
      <c r="Y1454" s="23" t="s">
        <v>49</v>
      </c>
      <c r="Z1454" s="23">
        <v>288</v>
      </c>
      <c r="AA1454" s="28">
        <v>100</v>
      </c>
      <c r="AB1454" s="26">
        <v>6550</v>
      </c>
      <c r="AC1454" s="26">
        <f>Z1454*AB1454</f>
        <v>1886400</v>
      </c>
      <c r="AD1454" s="28">
        <v>42</v>
      </c>
      <c r="AE1454" s="28">
        <v>85</v>
      </c>
      <c r="AF1454" s="26">
        <f>(AC1454*(100-AE1454))/100</f>
        <v>282960</v>
      </c>
      <c r="AG1454" s="26">
        <f>P1454+AF1454</f>
        <v>1478210</v>
      </c>
      <c r="AH1454" s="26">
        <f>(AG1454*AA1454)/100</f>
        <v>1478210</v>
      </c>
      <c r="AI1454" s="26">
        <f>IF(AF1454&lt;=10000000,AF1454,10000000)</f>
        <v>282960</v>
      </c>
      <c r="AJ1454" s="26">
        <f>IF((AI1454-AH1454) &gt; 1,0,IF((AI1454-AH1454)&lt;0,AH1454-AI1454,AI1454-AH1454))</f>
        <v>1195250</v>
      </c>
      <c r="AK1454" s="26">
        <v>0.02</v>
      </c>
      <c r="AL1454" s="26">
        <f>ROUND(AJ1454*(AK1454/100),2)</f>
        <v>239.05</v>
      </c>
    </row>
    <row r="1455" spans="1:39" x14ac:dyDescent="0.35">
      <c r="A1455" s="23"/>
      <c r="B1455" s="24"/>
      <c r="C1455" s="23"/>
      <c r="D1455" s="23"/>
      <c r="E1455" s="23"/>
      <c r="F1455" s="23"/>
      <c r="G1455" s="24"/>
      <c r="H1455" s="23"/>
      <c r="I1455" s="23"/>
      <c r="J1455" s="23">
        <v>0</v>
      </c>
      <c r="K1455" s="23">
        <v>0</v>
      </c>
      <c r="L1455" s="23">
        <v>45</v>
      </c>
      <c r="M1455" s="23" t="s">
        <v>44</v>
      </c>
      <c r="N1455" s="25">
        <f>((J1455*400)+(K1455*100))+L1455</f>
        <v>45</v>
      </c>
      <c r="O1455" s="26">
        <v>1750</v>
      </c>
      <c r="P1455" s="26">
        <f>N1455*O1455</f>
        <v>78750</v>
      </c>
      <c r="Q1455" s="23">
        <v>1</v>
      </c>
      <c r="R1455" s="23" t="s">
        <v>5062</v>
      </c>
      <c r="S1455" s="27"/>
      <c r="T1455" s="23" t="s">
        <v>5063</v>
      </c>
      <c r="U1455" s="23" t="s">
        <v>5067</v>
      </c>
      <c r="V1455" s="24" t="s">
        <v>5069</v>
      </c>
      <c r="W1455" s="23" t="s">
        <v>47</v>
      </c>
      <c r="X1455" s="23" t="s">
        <v>253</v>
      </c>
      <c r="Y1455" s="23" t="s">
        <v>49</v>
      </c>
      <c r="Z1455" s="23">
        <v>216</v>
      </c>
      <c r="AA1455" s="28">
        <v>100</v>
      </c>
      <c r="AB1455" s="26">
        <v>6550</v>
      </c>
      <c r="AC1455" s="26">
        <f>Z1455*AB1455</f>
        <v>1414800</v>
      </c>
      <c r="AD1455" s="28">
        <v>30</v>
      </c>
      <c r="AE1455" s="28">
        <v>93</v>
      </c>
      <c r="AF1455" s="26">
        <f>(AC1455*(100-AE1455))/100</f>
        <v>99036</v>
      </c>
      <c r="AG1455" s="26">
        <f>P1455+AF1455</f>
        <v>177786</v>
      </c>
      <c r="AH1455" s="26">
        <f>(AG1455*AA1455)/100</f>
        <v>177786</v>
      </c>
      <c r="AI1455" s="26">
        <f>IF(AF1455&lt;=10000000,AF1455,10000000)</f>
        <v>99036</v>
      </c>
      <c r="AJ1455" s="26">
        <f>IF((AI1455-AH1455) &gt; 1,0,IF((AI1455-AH1455)&lt;0,AH1455-AI1455,AI1455-AH1455))</f>
        <v>78750</v>
      </c>
      <c r="AK1455" s="26">
        <v>0.02</v>
      </c>
      <c r="AL1455" s="26">
        <f>ROUND(AJ1455*(AK1455/100),2)</f>
        <v>15.75</v>
      </c>
      <c r="AM1455" s="3" t="s">
        <v>404</v>
      </c>
    </row>
    <row r="1456" spans="1:39" x14ac:dyDescent="0.35">
      <c r="A1456" s="23"/>
      <c r="B1456" s="24"/>
      <c r="C1456" s="23"/>
      <c r="D1456" s="23"/>
      <c r="E1456" s="23"/>
      <c r="F1456" s="23"/>
      <c r="G1456" s="24"/>
      <c r="H1456" s="23"/>
      <c r="I1456" s="23"/>
      <c r="J1456" s="23"/>
      <c r="K1456" s="23"/>
      <c r="L1456" s="23"/>
      <c r="M1456" s="23"/>
      <c r="N1456" s="25"/>
      <c r="O1456" s="26"/>
      <c r="P1456" s="26"/>
      <c r="Q1456" s="23"/>
      <c r="R1456" s="23"/>
      <c r="S1456" s="27"/>
      <c r="T1456" s="23"/>
      <c r="U1456" s="23"/>
      <c r="V1456" s="24"/>
      <c r="W1456" s="23"/>
      <c r="X1456" s="23"/>
      <c r="Y1456" s="23"/>
      <c r="Z1456" s="23"/>
      <c r="AA1456" s="28"/>
      <c r="AB1456" s="26"/>
      <c r="AC1456" s="26"/>
      <c r="AD1456" s="28"/>
      <c r="AE1456" s="28"/>
      <c r="AF1456" s="26"/>
      <c r="AG1456" s="26" t="s">
        <v>50</v>
      </c>
      <c r="AH1456" s="26">
        <f>SUM(AH1454:AH1455)</f>
        <v>1655996</v>
      </c>
      <c r="AI1456" s="26"/>
      <c r="AJ1456" s="26">
        <f>SUM(AJ1454:AJ1455)</f>
        <v>1274000</v>
      </c>
      <c r="AK1456" s="26"/>
      <c r="AL1456" s="26">
        <f>SUM(AL1454:AL1455)</f>
        <v>254.8</v>
      </c>
    </row>
    <row r="1457" spans="1:39" x14ac:dyDescent="0.35">
      <c r="A1457" s="23" t="s">
        <v>5070</v>
      </c>
      <c r="B1457" s="24"/>
      <c r="C1457" s="23" t="s">
        <v>5071</v>
      </c>
      <c r="D1457" s="23" t="s">
        <v>5072</v>
      </c>
      <c r="E1457" s="23">
        <v>768</v>
      </c>
      <c r="F1457" s="23" t="s">
        <v>5073</v>
      </c>
      <c r="G1457" s="24" t="s">
        <v>5074</v>
      </c>
      <c r="H1457" s="23" t="s">
        <v>103</v>
      </c>
      <c r="I1457" s="23" t="s">
        <v>5075</v>
      </c>
      <c r="J1457" s="23">
        <v>0</v>
      </c>
      <c r="K1457" s="23">
        <v>1</v>
      </c>
      <c r="L1457" s="23">
        <v>33</v>
      </c>
      <c r="M1457" s="23" t="s">
        <v>58</v>
      </c>
      <c r="N1457" s="25">
        <f>((J1457*400)+(K1457*100))+L1457</f>
        <v>133</v>
      </c>
      <c r="O1457" s="26">
        <v>450</v>
      </c>
      <c r="P1457" s="26">
        <f>N1457*O1457</f>
        <v>59850</v>
      </c>
      <c r="Q1457" s="23"/>
      <c r="R1457" s="23"/>
      <c r="S1457" s="27"/>
      <c r="T1457" s="23"/>
      <c r="U1457" s="23"/>
      <c r="V1457" s="24"/>
      <c r="W1457" s="23"/>
      <c r="X1457" s="23"/>
      <c r="Y1457" s="23"/>
      <c r="Z1457" s="23"/>
      <c r="AA1457" s="28"/>
      <c r="AB1457" s="26"/>
      <c r="AC1457" s="26"/>
      <c r="AD1457" s="28"/>
      <c r="AE1457" s="28"/>
      <c r="AF1457" s="26"/>
      <c r="AG1457" s="26">
        <f>AF1457+P1457</f>
        <v>59850</v>
      </c>
      <c r="AH1457" s="26">
        <f>AG1457</f>
        <v>59850</v>
      </c>
      <c r="AI1457" s="26">
        <v>0</v>
      </c>
      <c r="AJ1457" s="26">
        <f>IF((AI1457-AH1457) &gt; 1,0,IF((AI1457-AH1457)&lt;0,AH1457-AI1457,AI1457-AH1457))</f>
        <v>59850</v>
      </c>
      <c r="AK1457" s="26">
        <v>0.01</v>
      </c>
      <c r="AL1457" s="26">
        <f>AJ1457*(AK1457/100)</f>
        <v>5.9850000000000003</v>
      </c>
    </row>
    <row r="1458" spans="1:39" x14ac:dyDescent="0.35">
      <c r="A1458" s="23"/>
      <c r="B1458" s="24"/>
      <c r="C1458" s="23"/>
      <c r="D1458" s="23"/>
      <c r="E1458" s="23">
        <v>769</v>
      </c>
      <c r="F1458" s="23" t="s">
        <v>5076</v>
      </c>
      <c r="G1458" s="24" t="s">
        <v>5077</v>
      </c>
      <c r="H1458" s="23" t="s">
        <v>103</v>
      </c>
      <c r="I1458" s="23" t="s">
        <v>5078</v>
      </c>
      <c r="J1458" s="23">
        <v>0</v>
      </c>
      <c r="K1458" s="23">
        <v>2</v>
      </c>
      <c r="L1458" s="23">
        <v>43.08</v>
      </c>
      <c r="M1458" s="23" t="s">
        <v>250</v>
      </c>
      <c r="N1458" s="25">
        <f>((J1458*400)+(K1458*100))+L1458</f>
        <v>243.07999999999998</v>
      </c>
      <c r="O1458" s="26">
        <v>450</v>
      </c>
      <c r="P1458" s="26">
        <f>N1458*O1458</f>
        <v>109386</v>
      </c>
      <c r="Q1458" s="23">
        <v>1</v>
      </c>
      <c r="R1458" s="23" t="s">
        <v>5070</v>
      </c>
      <c r="S1458" s="27"/>
      <c r="T1458" s="23" t="s">
        <v>5071</v>
      </c>
      <c r="U1458" s="23" t="s">
        <v>5079</v>
      </c>
      <c r="V1458" s="24" t="s">
        <v>5080</v>
      </c>
      <c r="W1458" s="23" t="s">
        <v>47</v>
      </c>
      <c r="X1458" s="23" t="s">
        <v>48</v>
      </c>
      <c r="Y1458" s="23" t="s">
        <v>254</v>
      </c>
      <c r="Z1458" s="23">
        <v>128.80000000000001</v>
      </c>
      <c r="AA1458" s="28">
        <v>100</v>
      </c>
      <c r="AB1458" s="26">
        <v>6550</v>
      </c>
      <c r="AC1458" s="26">
        <f>Z1458*AB1458</f>
        <v>843640.00000000012</v>
      </c>
      <c r="AD1458" s="28">
        <v>15</v>
      </c>
      <c r="AE1458" s="28">
        <v>20</v>
      </c>
      <c r="AF1458" s="26">
        <f>(AC1458*(100-AE1458))/100</f>
        <v>674912.00000000012</v>
      </c>
      <c r="AG1458" s="26">
        <f>P1458+AF1458</f>
        <v>784298.00000000012</v>
      </c>
      <c r="AH1458" s="26">
        <f>(AG1458*AA1458)/100</f>
        <v>784298.00000000012</v>
      </c>
      <c r="AI1458" s="26">
        <v>0</v>
      </c>
      <c r="AJ1458" s="26">
        <f>IF((AI1458-AH1458) &gt; 1,0,IF((AI1458-AH1458)&lt;0,AH1458-AI1458,AI1458-AH1458))</f>
        <v>784298.00000000012</v>
      </c>
      <c r="AK1458" s="26">
        <v>0.3</v>
      </c>
      <c r="AL1458" s="26">
        <f>ROUND(AJ1458*(AK1458/100),2)</f>
        <v>2352.89</v>
      </c>
      <c r="AM1458" s="3" t="s">
        <v>5081</v>
      </c>
    </row>
    <row r="1459" spans="1:39" x14ac:dyDescent="0.35">
      <c r="A1459" s="23"/>
      <c r="B1459" s="24"/>
      <c r="C1459" s="23"/>
      <c r="D1459" s="23"/>
      <c r="E1459" s="23"/>
      <c r="F1459" s="23"/>
      <c r="G1459" s="24"/>
      <c r="H1459" s="23"/>
      <c r="I1459" s="23"/>
      <c r="J1459" s="23">
        <v>0</v>
      </c>
      <c r="K1459" s="23">
        <v>0</v>
      </c>
      <c r="L1459" s="23">
        <v>69.87</v>
      </c>
      <c r="M1459" s="23" t="s">
        <v>44</v>
      </c>
      <c r="N1459" s="25">
        <f>((J1459*400)+(K1459*100))+L1459</f>
        <v>69.87</v>
      </c>
      <c r="O1459" s="26">
        <v>450</v>
      </c>
      <c r="P1459" s="26">
        <f>N1459*O1459</f>
        <v>31441.500000000004</v>
      </c>
      <c r="Q1459" s="23">
        <v>1</v>
      </c>
      <c r="R1459" s="23" t="s">
        <v>5070</v>
      </c>
      <c r="S1459" s="27"/>
      <c r="T1459" s="23" t="s">
        <v>5071</v>
      </c>
      <c r="U1459" s="23" t="s">
        <v>5079</v>
      </c>
      <c r="V1459" s="24" t="s">
        <v>5082</v>
      </c>
      <c r="W1459" s="23" t="s">
        <v>47</v>
      </c>
      <c r="X1459" s="23" t="s">
        <v>253</v>
      </c>
      <c r="Y1459" s="23" t="s">
        <v>49</v>
      </c>
      <c r="Z1459" s="23">
        <v>423.33</v>
      </c>
      <c r="AA1459" s="28">
        <v>100</v>
      </c>
      <c r="AB1459" s="26">
        <v>6550</v>
      </c>
      <c r="AC1459" s="26">
        <f>Z1459*AB1459</f>
        <v>2772811.5</v>
      </c>
      <c r="AD1459" s="28">
        <v>37</v>
      </c>
      <c r="AE1459" s="28">
        <v>93</v>
      </c>
      <c r="AF1459" s="26">
        <f>(AC1459*(100-AE1459))/100</f>
        <v>194096.80499999999</v>
      </c>
      <c r="AG1459" s="26">
        <f>P1459+AF1459</f>
        <v>225538.30499999999</v>
      </c>
      <c r="AH1459" s="26">
        <f>(AG1459*AA1459)/100</f>
        <v>225538.30499999999</v>
      </c>
      <c r="AI1459" s="26">
        <f>IF(AF1459&lt;=10000000,AF1459,10000000)</f>
        <v>194096.80499999999</v>
      </c>
      <c r="AJ1459" s="26">
        <f>IF((AI1459-AH1459) &gt; 1,0,IF((AI1459-AH1459)&lt;0,AH1459-AI1459,AI1459-AH1459))</f>
        <v>31441.5</v>
      </c>
      <c r="AK1459" s="26">
        <v>0.02</v>
      </c>
      <c r="AL1459" s="26">
        <f>ROUND(AJ1459*(AK1459/100),2)</f>
        <v>6.29</v>
      </c>
      <c r="AM1459" s="3" t="s">
        <v>404</v>
      </c>
    </row>
    <row r="1460" spans="1:39" x14ac:dyDescent="0.35">
      <c r="A1460" s="23"/>
      <c r="B1460" s="24"/>
      <c r="C1460" s="23"/>
      <c r="D1460" s="23"/>
      <c r="E1460" s="23"/>
      <c r="F1460" s="23"/>
      <c r="G1460" s="24"/>
      <c r="H1460" s="23"/>
      <c r="I1460" s="23"/>
      <c r="J1460" s="23">
        <v>0</v>
      </c>
      <c r="K1460" s="23">
        <v>0</v>
      </c>
      <c r="L1460" s="23">
        <v>21.05</v>
      </c>
      <c r="M1460" s="23" t="s">
        <v>44</v>
      </c>
      <c r="N1460" s="25">
        <f>((J1460*400)+(K1460*100))+L1460</f>
        <v>21.05</v>
      </c>
      <c r="O1460" s="26">
        <v>450</v>
      </c>
      <c r="P1460" s="26">
        <f>N1460*O1460</f>
        <v>9472.5</v>
      </c>
      <c r="Q1460" s="23">
        <v>1</v>
      </c>
      <c r="R1460" s="23" t="s">
        <v>5070</v>
      </c>
      <c r="S1460" s="27"/>
      <c r="T1460" s="23" t="s">
        <v>5071</v>
      </c>
      <c r="U1460" s="23" t="s">
        <v>5079</v>
      </c>
      <c r="V1460" s="24" t="s">
        <v>5083</v>
      </c>
      <c r="W1460" s="23" t="s">
        <v>47</v>
      </c>
      <c r="X1460" s="23" t="s">
        <v>48</v>
      </c>
      <c r="Y1460" s="23" t="s">
        <v>49</v>
      </c>
      <c r="Z1460" s="23">
        <v>84.18</v>
      </c>
      <c r="AA1460" s="28">
        <v>100</v>
      </c>
      <c r="AB1460" s="26">
        <v>6550</v>
      </c>
      <c r="AC1460" s="26">
        <f>Z1460*AB1460</f>
        <v>551379</v>
      </c>
      <c r="AD1460" s="28">
        <v>8</v>
      </c>
      <c r="AE1460" s="28">
        <v>8</v>
      </c>
      <c r="AF1460" s="26">
        <f>(AC1460*(100-AE1460))/100</f>
        <v>507268.68</v>
      </c>
      <c r="AG1460" s="26">
        <f>P1460+AF1460</f>
        <v>516741.18</v>
      </c>
      <c r="AH1460" s="26">
        <f>(AG1460*AA1460)/100</f>
        <v>516741.18</v>
      </c>
      <c r="AI1460" s="26">
        <f>IF(AF1460&lt;=10000000,AF1460,10000000)</f>
        <v>507268.68</v>
      </c>
      <c r="AJ1460" s="26">
        <f>IF((AI1460-AH1460) &gt; 1,0,IF((AI1460-AH1460)&lt;0,AH1460-AI1460,AI1460-AH1460))</f>
        <v>9472.5</v>
      </c>
      <c r="AK1460" s="26">
        <v>0.02</v>
      </c>
      <c r="AL1460" s="26">
        <f>ROUND(AJ1460*(AK1460/100),2)</f>
        <v>1.89</v>
      </c>
      <c r="AM1460" s="3" t="s">
        <v>5084</v>
      </c>
    </row>
    <row r="1461" spans="1:39" x14ac:dyDescent="0.35">
      <c r="A1461" s="23"/>
      <c r="B1461" s="24"/>
      <c r="C1461" s="23"/>
      <c r="D1461" s="23"/>
      <c r="E1461" s="23"/>
      <c r="F1461" s="23"/>
      <c r="G1461" s="24"/>
      <c r="H1461" s="23"/>
      <c r="I1461" s="23"/>
      <c r="J1461" s="23"/>
      <c r="K1461" s="23"/>
      <c r="L1461" s="23"/>
      <c r="M1461" s="23"/>
      <c r="N1461" s="25"/>
      <c r="O1461" s="26"/>
      <c r="P1461" s="26"/>
      <c r="Q1461" s="23"/>
      <c r="R1461" s="23"/>
      <c r="S1461" s="27"/>
      <c r="T1461" s="23"/>
      <c r="U1461" s="23"/>
      <c r="V1461" s="24"/>
      <c r="W1461" s="23"/>
      <c r="X1461" s="23"/>
      <c r="Y1461" s="23"/>
      <c r="Z1461" s="23"/>
      <c r="AA1461" s="28"/>
      <c r="AB1461" s="26"/>
      <c r="AC1461" s="26"/>
      <c r="AD1461" s="28"/>
      <c r="AE1461" s="28"/>
      <c r="AF1461" s="26"/>
      <c r="AG1461" s="26" t="s">
        <v>50</v>
      </c>
      <c r="AH1461" s="26">
        <f>SUM(AH1457:AH1460)</f>
        <v>1586427.4850000001</v>
      </c>
      <c r="AI1461" s="26"/>
      <c r="AJ1461" s="26">
        <f>SUM(AJ1457:AJ1460)</f>
        <v>885062.00000000012</v>
      </c>
      <c r="AK1461" s="26"/>
      <c r="AL1461" s="26">
        <f>SUM(AL1457:AL1460)</f>
        <v>2367.0549999999998</v>
      </c>
    </row>
    <row r="1462" spans="1:39" x14ac:dyDescent="0.35">
      <c r="A1462" s="23" t="s">
        <v>5085</v>
      </c>
      <c r="B1462" s="24"/>
      <c r="C1462" s="23" t="s">
        <v>5086</v>
      </c>
      <c r="D1462" s="23" t="s">
        <v>5087</v>
      </c>
      <c r="E1462" s="23">
        <v>770</v>
      </c>
      <c r="F1462" s="23" t="s">
        <v>5088</v>
      </c>
      <c r="G1462" s="24" t="s">
        <v>5089</v>
      </c>
      <c r="H1462" s="23" t="s">
        <v>103</v>
      </c>
      <c r="I1462" s="23" t="s">
        <v>5090</v>
      </c>
      <c r="J1462" s="23">
        <v>1</v>
      </c>
      <c r="K1462" s="23">
        <v>0</v>
      </c>
      <c r="L1462" s="23">
        <v>82</v>
      </c>
      <c r="M1462" s="23" t="s">
        <v>391</v>
      </c>
      <c r="N1462" s="25">
        <f>((J1462*400)+(K1462*100))+L1462</f>
        <v>482</v>
      </c>
      <c r="O1462" s="26">
        <v>1750</v>
      </c>
      <c r="P1462" s="26">
        <f>N1462*O1462</f>
        <v>843500</v>
      </c>
      <c r="Q1462" s="23">
        <v>1</v>
      </c>
      <c r="R1462" s="23" t="s">
        <v>5085</v>
      </c>
      <c r="S1462" s="27"/>
      <c r="T1462" s="23" t="s">
        <v>5086</v>
      </c>
      <c r="U1462" s="23" t="s">
        <v>5091</v>
      </c>
      <c r="V1462" s="24" t="s">
        <v>5092</v>
      </c>
      <c r="W1462" s="23" t="s">
        <v>47</v>
      </c>
      <c r="X1462" s="23" t="s">
        <v>48</v>
      </c>
      <c r="Y1462" s="23" t="s">
        <v>49</v>
      </c>
      <c r="Z1462" s="23">
        <v>49</v>
      </c>
      <c r="AA1462" s="28">
        <v>55.68</v>
      </c>
      <c r="AB1462" s="26">
        <v>6550</v>
      </c>
      <c r="AC1462" s="26">
        <f>Z1462*AB1462</f>
        <v>320950</v>
      </c>
      <c r="AD1462" s="28">
        <v>3</v>
      </c>
      <c r="AE1462" s="28">
        <v>3</v>
      </c>
      <c r="AF1462" s="26">
        <f>(AC1462*(100-AE1462))/100</f>
        <v>311321.5</v>
      </c>
      <c r="AG1462" s="26">
        <f>P1462+AF1462+AF1463</f>
        <v>1402655.6512500001</v>
      </c>
      <c r="AH1462" s="26">
        <f>(AG1462*AA1462)/100</f>
        <v>780998.66661600012</v>
      </c>
      <c r="AI1462" s="26">
        <f>IF(AF1462&lt;=10000000,AF1462,10000000)</f>
        <v>311321.5</v>
      </c>
      <c r="AJ1462" s="26">
        <f>IF((AI1462-AH1462) &gt; 1,0,IF((AI1462-AH1462)&lt;0,AH1462-AI1462,AI1462-AH1462))</f>
        <v>469677.16661600012</v>
      </c>
      <c r="AK1462" s="26">
        <v>0.02</v>
      </c>
      <c r="AL1462" s="26">
        <f>ROUND(AJ1462*(AK1462/100),2)</f>
        <v>93.94</v>
      </c>
    </row>
    <row r="1463" spans="1:39" x14ac:dyDescent="0.35">
      <c r="A1463" s="23"/>
      <c r="B1463" s="24"/>
      <c r="C1463" s="23"/>
      <c r="D1463" s="23"/>
      <c r="E1463" s="23"/>
      <c r="F1463" s="23"/>
      <c r="G1463" s="24"/>
      <c r="H1463" s="23"/>
      <c r="I1463" s="23"/>
      <c r="J1463" s="23"/>
      <c r="K1463" s="23"/>
      <c r="L1463" s="23"/>
      <c r="M1463" s="23"/>
      <c r="N1463" s="25"/>
      <c r="O1463" s="26"/>
      <c r="P1463" s="26"/>
      <c r="Q1463" s="23"/>
      <c r="R1463" s="23"/>
      <c r="S1463" s="27"/>
      <c r="T1463" s="23"/>
      <c r="U1463" s="23"/>
      <c r="V1463" s="24"/>
      <c r="W1463" s="23"/>
      <c r="X1463" s="23"/>
      <c r="Y1463" s="23" t="s">
        <v>254</v>
      </c>
      <c r="Z1463" s="23">
        <v>39.0075</v>
      </c>
      <c r="AA1463" s="28">
        <v>44.32</v>
      </c>
      <c r="AB1463" s="26">
        <v>6550</v>
      </c>
      <c r="AC1463" s="26">
        <f>Z1463*AB1463</f>
        <v>255499.125</v>
      </c>
      <c r="AD1463" s="28">
        <v>3</v>
      </c>
      <c r="AE1463" s="28">
        <v>3</v>
      </c>
      <c r="AF1463" s="26">
        <f>(AC1463*(100-AE1463))/100</f>
        <v>247834.15125</v>
      </c>
      <c r="AG1463" s="26">
        <f>P1462+AF1462+AF1463</f>
        <v>1402655.6512500001</v>
      </c>
      <c r="AH1463" s="26">
        <f>(AG1463*AA1463)/100</f>
        <v>621656.98463400011</v>
      </c>
      <c r="AI1463" s="26">
        <v>0</v>
      </c>
      <c r="AJ1463" s="26">
        <f>IF((AI1463-AH1463) &gt; 1,0,IF((AI1463-AH1463)&lt;0,AH1463-AI1463,AI1463-AH1463))</f>
        <v>621656.98463400011</v>
      </c>
      <c r="AK1463" s="26">
        <v>0.3</v>
      </c>
      <c r="AL1463" s="26">
        <f>ROUND(AJ1463*(AK1463/100),2)</f>
        <v>1864.97</v>
      </c>
      <c r="AM1463" s="3" t="s">
        <v>404</v>
      </c>
    </row>
    <row r="1464" spans="1:39" x14ac:dyDescent="0.35">
      <c r="A1464" s="23"/>
      <c r="B1464" s="24"/>
      <c r="C1464" s="23"/>
      <c r="D1464" s="23"/>
      <c r="E1464" s="23"/>
      <c r="F1464" s="23"/>
      <c r="G1464" s="24"/>
      <c r="H1464" s="23"/>
      <c r="I1464" s="23"/>
      <c r="J1464" s="23"/>
      <c r="K1464" s="23"/>
      <c r="L1464" s="23"/>
      <c r="M1464" s="23"/>
      <c r="N1464" s="25"/>
      <c r="O1464" s="26"/>
      <c r="P1464" s="26"/>
      <c r="Q1464" s="23"/>
      <c r="R1464" s="23"/>
      <c r="S1464" s="27"/>
      <c r="T1464" s="23"/>
      <c r="U1464" s="23"/>
      <c r="V1464" s="24"/>
      <c r="W1464" s="23"/>
      <c r="X1464" s="23"/>
      <c r="Y1464" s="23"/>
      <c r="Z1464" s="23"/>
      <c r="AA1464" s="28"/>
      <c r="AB1464" s="26"/>
      <c r="AC1464" s="26"/>
      <c r="AD1464" s="28"/>
      <c r="AE1464" s="28"/>
      <c r="AF1464" s="26"/>
      <c r="AG1464" s="26" t="s">
        <v>50</v>
      </c>
      <c r="AH1464" s="26">
        <f>SUM(AH1462:AH1463)</f>
        <v>1402655.6512500001</v>
      </c>
      <c r="AI1464" s="26"/>
      <c r="AJ1464" s="26">
        <f>SUM(AJ1462:AJ1463)</f>
        <v>1091334.1512500001</v>
      </c>
      <c r="AK1464" s="26"/>
      <c r="AL1464" s="26">
        <f>SUM(AL1462:AL1463)</f>
        <v>1958.91</v>
      </c>
    </row>
    <row r="1465" spans="1:39" x14ac:dyDescent="0.35">
      <c r="A1465" s="23" t="s">
        <v>5093</v>
      </c>
      <c r="B1465" s="24"/>
      <c r="C1465" s="23" t="s">
        <v>5094</v>
      </c>
      <c r="D1465" s="23" t="s">
        <v>5095</v>
      </c>
      <c r="E1465" s="23">
        <v>771</v>
      </c>
      <c r="F1465" s="23" t="s">
        <v>5096</v>
      </c>
      <c r="G1465" s="24" t="s">
        <v>5097</v>
      </c>
      <c r="H1465" s="23" t="s">
        <v>103</v>
      </c>
      <c r="I1465" s="23" t="s">
        <v>5098</v>
      </c>
      <c r="J1465" s="23">
        <v>7</v>
      </c>
      <c r="K1465" s="23">
        <v>1</v>
      </c>
      <c r="L1465" s="23">
        <v>20</v>
      </c>
      <c r="M1465" s="23" t="s">
        <v>58</v>
      </c>
      <c r="N1465" s="25">
        <f>((J1465*400)+(K1465*100))+L1465</f>
        <v>2920</v>
      </c>
      <c r="O1465" s="26">
        <v>180</v>
      </c>
      <c r="P1465" s="26">
        <f>N1465*O1465</f>
        <v>525600</v>
      </c>
      <c r="Q1465" s="23"/>
      <c r="R1465" s="23"/>
      <c r="S1465" s="27"/>
      <c r="T1465" s="23"/>
      <c r="U1465" s="23"/>
      <c r="V1465" s="24"/>
      <c r="W1465" s="23"/>
      <c r="X1465" s="23"/>
      <c r="Y1465" s="23"/>
      <c r="Z1465" s="23"/>
      <c r="AA1465" s="28"/>
      <c r="AB1465" s="26"/>
      <c r="AC1465" s="26"/>
      <c r="AD1465" s="28"/>
      <c r="AE1465" s="28"/>
      <c r="AF1465" s="26"/>
      <c r="AG1465" s="26">
        <f>AF1465+P1465</f>
        <v>525600</v>
      </c>
      <c r="AH1465" s="26">
        <f>AG1465</f>
        <v>525600</v>
      </c>
      <c r="AI1465" s="26">
        <v>0</v>
      </c>
      <c r="AJ1465" s="26">
        <f>IF((AI1465-AH1465) &gt; 1,0,IF((AI1465-AH1465)&lt;0,AH1465-AI1465,AI1465-AH1465))</f>
        <v>525600</v>
      </c>
      <c r="AK1465" s="26">
        <v>0.01</v>
      </c>
      <c r="AL1465" s="26">
        <f>AJ1465*(AK1465/100)</f>
        <v>52.56</v>
      </c>
    </row>
    <row r="1466" spans="1:39" x14ac:dyDescent="0.35">
      <c r="A1466" s="23"/>
      <c r="B1466" s="24"/>
      <c r="C1466" s="23"/>
      <c r="D1466" s="23"/>
      <c r="E1466" s="23"/>
      <c r="F1466" s="23"/>
      <c r="G1466" s="24"/>
      <c r="H1466" s="23"/>
      <c r="I1466" s="23"/>
      <c r="J1466" s="23"/>
      <c r="K1466" s="23"/>
      <c r="L1466" s="23"/>
      <c r="M1466" s="23"/>
      <c r="N1466" s="25"/>
      <c r="O1466" s="26"/>
      <c r="P1466" s="26"/>
      <c r="Q1466" s="23"/>
      <c r="R1466" s="23"/>
      <c r="S1466" s="27"/>
      <c r="T1466" s="23"/>
      <c r="U1466" s="23"/>
      <c r="V1466" s="24"/>
      <c r="W1466" s="23"/>
      <c r="X1466" s="23"/>
      <c r="Y1466" s="23"/>
      <c r="Z1466" s="23"/>
      <c r="AA1466" s="28"/>
      <c r="AB1466" s="26"/>
      <c r="AC1466" s="26"/>
      <c r="AD1466" s="28"/>
      <c r="AE1466" s="28"/>
      <c r="AF1466" s="26"/>
      <c r="AG1466" s="26" t="s">
        <v>50</v>
      </c>
      <c r="AH1466" s="26">
        <f>AH1465</f>
        <v>525600</v>
      </c>
      <c r="AI1466" s="26"/>
      <c r="AJ1466" s="26">
        <f>AJ1465</f>
        <v>525600</v>
      </c>
      <c r="AK1466" s="26"/>
      <c r="AL1466" s="26">
        <f>AL1465</f>
        <v>52.56</v>
      </c>
    </row>
    <row r="1467" spans="1:39" x14ac:dyDescent="0.35">
      <c r="A1467" s="23" t="s">
        <v>5099</v>
      </c>
      <c r="B1467" s="24" t="s">
        <v>5100</v>
      </c>
      <c r="C1467" s="23" t="s">
        <v>5101</v>
      </c>
      <c r="D1467" s="23" t="s">
        <v>5102</v>
      </c>
      <c r="E1467" s="23">
        <v>772</v>
      </c>
      <c r="F1467" s="23" t="s">
        <v>5103</v>
      </c>
      <c r="G1467" s="24" t="s">
        <v>5104</v>
      </c>
      <c r="H1467" s="23" t="s">
        <v>42</v>
      </c>
      <c r="I1467" s="23" t="s">
        <v>5105</v>
      </c>
      <c r="J1467" s="23">
        <v>9</v>
      </c>
      <c r="K1467" s="23">
        <v>2</v>
      </c>
      <c r="L1467" s="23">
        <v>99.8</v>
      </c>
      <c r="M1467" s="23" t="s">
        <v>58</v>
      </c>
      <c r="N1467" s="25">
        <f>((J1467*400)+(K1467*100))+L1467</f>
        <v>3899.8</v>
      </c>
      <c r="O1467" s="26">
        <v>230</v>
      </c>
      <c r="P1467" s="26">
        <f>N1467*O1467</f>
        <v>896954</v>
      </c>
      <c r="Q1467" s="23"/>
      <c r="R1467" s="23"/>
      <c r="S1467" s="27"/>
      <c r="T1467" s="23"/>
      <c r="U1467" s="23"/>
      <c r="V1467" s="24"/>
      <c r="W1467" s="23"/>
      <c r="X1467" s="23"/>
      <c r="Y1467" s="23"/>
      <c r="Z1467" s="23"/>
      <c r="AA1467" s="28"/>
      <c r="AB1467" s="26"/>
      <c r="AC1467" s="26"/>
      <c r="AD1467" s="28"/>
      <c r="AE1467" s="28"/>
      <c r="AF1467" s="26"/>
      <c r="AG1467" s="26">
        <f>AF1467+P1467</f>
        <v>896954</v>
      </c>
      <c r="AH1467" s="26">
        <f>AG1467</f>
        <v>896954</v>
      </c>
      <c r="AI1467" s="26">
        <v>50000000</v>
      </c>
      <c r="AJ1467" s="26">
        <f>IF((AI1467-AH1467) &gt; 1,0,IF((AI1467-AH1467)&lt;0,AH1467-AI1467,AI1467-AH1467))</f>
        <v>0</v>
      </c>
      <c r="AK1467" s="26">
        <v>0.01</v>
      </c>
      <c r="AL1467" s="26">
        <f>AJ1467*(AK1467/100)</f>
        <v>0</v>
      </c>
    </row>
    <row r="1468" spans="1:39" x14ac:dyDescent="0.35">
      <c r="A1468" s="23"/>
      <c r="B1468" s="24"/>
      <c r="C1468" s="23"/>
      <c r="D1468" s="23"/>
      <c r="E1468" s="23"/>
      <c r="F1468" s="23"/>
      <c r="G1468" s="24"/>
      <c r="H1468" s="23"/>
      <c r="I1468" s="23"/>
      <c r="J1468" s="23"/>
      <c r="K1468" s="23"/>
      <c r="L1468" s="23"/>
      <c r="M1468" s="23"/>
      <c r="N1468" s="25"/>
      <c r="O1468" s="26"/>
      <c r="P1468" s="26"/>
      <c r="Q1468" s="23"/>
      <c r="R1468" s="23"/>
      <c r="S1468" s="27"/>
      <c r="T1468" s="23"/>
      <c r="U1468" s="23"/>
      <c r="V1468" s="24"/>
      <c r="W1468" s="23"/>
      <c r="X1468" s="23"/>
      <c r="Y1468" s="23"/>
      <c r="Z1468" s="23"/>
      <c r="AA1468" s="28"/>
      <c r="AB1468" s="26"/>
      <c r="AC1468" s="26"/>
      <c r="AD1468" s="28"/>
      <c r="AE1468" s="28"/>
      <c r="AF1468" s="26"/>
      <c r="AG1468" s="26" t="s">
        <v>50</v>
      </c>
      <c r="AH1468" s="26">
        <f>AH1467</f>
        <v>896954</v>
      </c>
      <c r="AI1468" s="26"/>
      <c r="AJ1468" s="26">
        <f>AJ1467</f>
        <v>0</v>
      </c>
      <c r="AK1468" s="26"/>
      <c r="AL1468" s="26">
        <f>AL1467</f>
        <v>0</v>
      </c>
    </row>
    <row r="1469" spans="1:39" x14ac:dyDescent="0.35">
      <c r="A1469" s="23" t="s">
        <v>5106</v>
      </c>
      <c r="B1469" s="24" t="s">
        <v>5107</v>
      </c>
      <c r="C1469" s="23" t="s">
        <v>5108</v>
      </c>
      <c r="D1469" s="23" t="s">
        <v>5109</v>
      </c>
      <c r="E1469" s="23">
        <v>773</v>
      </c>
      <c r="F1469" s="23" t="s">
        <v>5110</v>
      </c>
      <c r="G1469" s="24" t="s">
        <v>5111</v>
      </c>
      <c r="H1469" s="23" t="s">
        <v>42</v>
      </c>
      <c r="I1469" s="23" t="s">
        <v>5112</v>
      </c>
      <c r="J1469" s="23">
        <v>0</v>
      </c>
      <c r="K1469" s="23">
        <v>3</v>
      </c>
      <c r="L1469" s="23">
        <v>22.5</v>
      </c>
      <c r="M1469" s="23" t="s">
        <v>58</v>
      </c>
      <c r="N1469" s="25">
        <f>((J1469*400)+(K1469*100))+L1469</f>
        <v>322.5</v>
      </c>
      <c r="O1469" s="26">
        <v>390</v>
      </c>
      <c r="P1469" s="26">
        <f>N1469*O1469</f>
        <v>125775</v>
      </c>
      <c r="Q1469" s="23"/>
      <c r="R1469" s="23"/>
      <c r="S1469" s="27"/>
      <c r="T1469" s="23"/>
      <c r="U1469" s="23"/>
      <c r="V1469" s="24"/>
      <c r="W1469" s="23"/>
      <c r="X1469" s="23"/>
      <c r="Y1469" s="23"/>
      <c r="Z1469" s="23"/>
      <c r="AA1469" s="28"/>
      <c r="AB1469" s="26"/>
      <c r="AC1469" s="26"/>
      <c r="AD1469" s="28"/>
      <c r="AE1469" s="28"/>
      <c r="AF1469" s="26"/>
      <c r="AG1469" s="26">
        <f>AF1469+P1469</f>
        <v>125775</v>
      </c>
      <c r="AH1469" s="26">
        <f>AG1469</f>
        <v>125775</v>
      </c>
      <c r="AI1469" s="26">
        <v>50000000</v>
      </c>
      <c r="AJ1469" s="26">
        <f>IF((AI1469-AH1469) &gt; 1,0,IF((AI1469-AH1469)&lt;0,AH1469-AI1469,AI1469-AH1469))</f>
        <v>0</v>
      </c>
      <c r="AK1469" s="26">
        <v>0.01</v>
      </c>
      <c r="AL1469" s="26">
        <f>AJ1469*(AK1469/100)</f>
        <v>0</v>
      </c>
    </row>
    <row r="1470" spans="1:39" x14ac:dyDescent="0.35">
      <c r="A1470" s="23"/>
      <c r="B1470" s="24"/>
      <c r="C1470" s="23"/>
      <c r="D1470" s="23"/>
      <c r="E1470" s="23"/>
      <c r="F1470" s="23"/>
      <c r="G1470" s="24"/>
      <c r="H1470" s="23"/>
      <c r="I1470" s="23"/>
      <c r="J1470" s="23"/>
      <c r="K1470" s="23"/>
      <c r="L1470" s="23"/>
      <c r="M1470" s="23"/>
      <c r="N1470" s="25"/>
      <c r="O1470" s="26"/>
      <c r="P1470" s="26"/>
      <c r="Q1470" s="23"/>
      <c r="R1470" s="23"/>
      <c r="S1470" s="27"/>
      <c r="T1470" s="23"/>
      <c r="U1470" s="23"/>
      <c r="V1470" s="24"/>
      <c r="W1470" s="23"/>
      <c r="X1470" s="23"/>
      <c r="Y1470" s="23"/>
      <c r="Z1470" s="23"/>
      <c r="AA1470" s="28"/>
      <c r="AB1470" s="26"/>
      <c r="AC1470" s="26"/>
      <c r="AD1470" s="28"/>
      <c r="AE1470" s="28"/>
      <c r="AF1470" s="26"/>
      <c r="AG1470" s="26" t="s">
        <v>50</v>
      </c>
      <c r="AH1470" s="26">
        <f>AH1469</f>
        <v>125775</v>
      </c>
      <c r="AI1470" s="26"/>
      <c r="AJ1470" s="26">
        <f>AJ1469</f>
        <v>0</v>
      </c>
      <c r="AK1470" s="26"/>
      <c r="AL1470" s="26">
        <f>AL1469</f>
        <v>0</v>
      </c>
    </row>
    <row r="1471" spans="1:39" x14ac:dyDescent="0.35">
      <c r="A1471" s="23" t="s">
        <v>5113</v>
      </c>
      <c r="B1471" s="24"/>
      <c r="C1471" s="23" t="s">
        <v>5114</v>
      </c>
      <c r="D1471" s="23" t="s">
        <v>4439</v>
      </c>
      <c r="E1471" s="23">
        <v>774</v>
      </c>
      <c r="F1471" s="23" t="s">
        <v>5115</v>
      </c>
      <c r="G1471" s="24" t="s">
        <v>5116</v>
      </c>
      <c r="H1471" s="23" t="s">
        <v>437</v>
      </c>
      <c r="I1471" s="23" t="s">
        <v>5117</v>
      </c>
      <c r="J1471" s="23">
        <v>13</v>
      </c>
      <c r="K1471" s="23">
        <v>3</v>
      </c>
      <c r="L1471" s="23">
        <v>64</v>
      </c>
      <c r="M1471" s="23" t="s">
        <v>58</v>
      </c>
      <c r="N1471" s="25">
        <f>((J1471*400)+(K1471*100))+L1471</f>
        <v>5564</v>
      </c>
      <c r="O1471" s="26">
        <v>180</v>
      </c>
      <c r="P1471" s="26">
        <f>N1471*O1471</f>
        <v>1001520</v>
      </c>
      <c r="Q1471" s="23"/>
      <c r="R1471" s="23"/>
      <c r="S1471" s="27"/>
      <c r="T1471" s="23"/>
      <c r="U1471" s="23"/>
      <c r="V1471" s="24"/>
      <c r="W1471" s="23"/>
      <c r="X1471" s="23"/>
      <c r="Y1471" s="23"/>
      <c r="Z1471" s="23"/>
      <c r="AA1471" s="28"/>
      <c r="AB1471" s="26"/>
      <c r="AC1471" s="26"/>
      <c r="AD1471" s="28"/>
      <c r="AE1471" s="28"/>
      <c r="AF1471" s="26"/>
      <c r="AG1471" s="26">
        <f>AF1471+P1471</f>
        <v>1001520</v>
      </c>
      <c r="AH1471" s="26">
        <f>AG1471</f>
        <v>1001520</v>
      </c>
      <c r="AI1471" s="26">
        <v>0</v>
      </c>
      <c r="AJ1471" s="26">
        <f>IF((AI1471-AH1471) &gt; 1,0,IF((AI1471-AH1471)&lt;0,AH1471-AI1471,AI1471-AH1471))</f>
        <v>1001520</v>
      </c>
      <c r="AK1471" s="26">
        <v>0.01</v>
      </c>
      <c r="AL1471" s="26">
        <f>AJ1471*(AK1471/100)</f>
        <v>100.152</v>
      </c>
    </row>
    <row r="1472" spans="1:39" x14ac:dyDescent="0.35">
      <c r="A1472" s="23"/>
      <c r="B1472" s="24"/>
      <c r="C1472" s="23"/>
      <c r="D1472" s="23"/>
      <c r="E1472" s="23"/>
      <c r="F1472" s="23"/>
      <c r="G1472" s="24"/>
      <c r="H1472" s="23"/>
      <c r="I1472" s="23"/>
      <c r="J1472" s="23"/>
      <c r="K1472" s="23"/>
      <c r="L1472" s="23"/>
      <c r="M1472" s="23"/>
      <c r="N1472" s="25"/>
      <c r="O1472" s="26"/>
      <c r="P1472" s="26"/>
      <c r="Q1472" s="23"/>
      <c r="R1472" s="23"/>
      <c r="S1472" s="27"/>
      <c r="T1472" s="23"/>
      <c r="U1472" s="23"/>
      <c r="V1472" s="24"/>
      <c r="W1472" s="23"/>
      <c r="X1472" s="23"/>
      <c r="Y1472" s="23"/>
      <c r="Z1472" s="23"/>
      <c r="AA1472" s="28"/>
      <c r="AB1472" s="26"/>
      <c r="AC1472" s="26"/>
      <c r="AD1472" s="28"/>
      <c r="AE1472" s="28"/>
      <c r="AF1472" s="26"/>
      <c r="AG1472" s="26" t="s">
        <v>50</v>
      </c>
      <c r="AH1472" s="26">
        <f>AH1471</f>
        <v>1001520</v>
      </c>
      <c r="AI1472" s="26"/>
      <c r="AJ1472" s="26">
        <f>AJ1471</f>
        <v>1001520</v>
      </c>
      <c r="AK1472" s="26"/>
      <c r="AL1472" s="26">
        <f>AL1471</f>
        <v>100.152</v>
      </c>
    </row>
    <row r="1473" spans="1:39" x14ac:dyDescent="0.35">
      <c r="A1473" s="23" t="s">
        <v>5118</v>
      </c>
      <c r="B1473" s="24"/>
      <c r="C1473" s="23" t="s">
        <v>5119</v>
      </c>
      <c r="D1473" s="23" t="s">
        <v>5120</v>
      </c>
      <c r="E1473" s="23">
        <v>775</v>
      </c>
      <c r="F1473" s="23" t="s">
        <v>5121</v>
      </c>
      <c r="G1473" s="24" t="s">
        <v>5122</v>
      </c>
      <c r="H1473" s="23" t="s">
        <v>103</v>
      </c>
      <c r="I1473" s="23" t="s">
        <v>5123</v>
      </c>
      <c r="J1473" s="23">
        <v>0</v>
      </c>
      <c r="K1473" s="23">
        <v>0</v>
      </c>
      <c r="L1473" s="23">
        <v>91</v>
      </c>
      <c r="M1473" s="23" t="s">
        <v>44</v>
      </c>
      <c r="N1473" s="25">
        <f>((J1473*400)+(K1473*100))+L1473</f>
        <v>91</v>
      </c>
      <c r="O1473" s="26">
        <v>1750</v>
      </c>
      <c r="P1473" s="26">
        <f>N1473*O1473</f>
        <v>159250</v>
      </c>
      <c r="Q1473" s="23">
        <v>1</v>
      </c>
      <c r="R1473" s="23" t="s">
        <v>5124</v>
      </c>
      <c r="S1473" s="27"/>
      <c r="T1473" s="23" t="s">
        <v>5125</v>
      </c>
      <c r="U1473" s="23" t="s">
        <v>5126</v>
      </c>
      <c r="V1473" s="24" t="s">
        <v>5127</v>
      </c>
      <c r="W1473" s="23" t="s">
        <v>47</v>
      </c>
      <c r="X1473" s="23" t="s">
        <v>253</v>
      </c>
      <c r="Y1473" s="23" t="s">
        <v>49</v>
      </c>
      <c r="Z1473" s="23">
        <v>228.25</v>
      </c>
      <c r="AA1473" s="28">
        <v>100</v>
      </c>
      <c r="AB1473" s="26">
        <v>6550</v>
      </c>
      <c r="AC1473" s="26">
        <f>Z1473*AB1473</f>
        <v>1495037.5</v>
      </c>
      <c r="AD1473" s="28">
        <v>32</v>
      </c>
      <c r="AE1473" s="28">
        <v>93</v>
      </c>
      <c r="AF1473" s="26">
        <f>(AC1473*(100-AE1473))/100</f>
        <v>104652.625</v>
      </c>
      <c r="AG1473" s="26">
        <f>P1473+AF1473</f>
        <v>263902.625</v>
      </c>
      <c r="AH1473" s="26">
        <f>(AG1473*AA1473)/100</f>
        <v>263902.625</v>
      </c>
      <c r="AI1473" s="26">
        <f>IF(AF1473&lt;=10000000,AF1473,10000000)</f>
        <v>104652.625</v>
      </c>
      <c r="AJ1473" s="26">
        <f>IF((AI1473-AH1473) &gt; 1,0,IF((AI1473-AH1473)&lt;0,AH1473-AI1473,AI1473-AH1473))</f>
        <v>159250</v>
      </c>
      <c r="AK1473" s="26">
        <v>0.02</v>
      </c>
      <c r="AL1473" s="26">
        <f>ROUND(AJ1473*(AK1473/100),2)</f>
        <v>31.85</v>
      </c>
      <c r="AM1473" s="3" t="s">
        <v>404</v>
      </c>
    </row>
    <row r="1474" spans="1:39" x14ac:dyDescent="0.35">
      <c r="A1474" s="23"/>
      <c r="B1474" s="24"/>
      <c r="C1474" s="23"/>
      <c r="D1474" s="23"/>
      <c r="E1474" s="23"/>
      <c r="F1474" s="23"/>
      <c r="G1474" s="24"/>
      <c r="H1474" s="23"/>
      <c r="I1474" s="23"/>
      <c r="J1474" s="23"/>
      <c r="K1474" s="23"/>
      <c r="L1474" s="23"/>
      <c r="M1474" s="23"/>
      <c r="N1474" s="25"/>
      <c r="O1474" s="26"/>
      <c r="P1474" s="26"/>
      <c r="Q1474" s="23"/>
      <c r="R1474" s="23"/>
      <c r="S1474" s="27"/>
      <c r="T1474" s="23"/>
      <c r="U1474" s="23"/>
      <c r="V1474" s="24"/>
      <c r="W1474" s="23"/>
      <c r="X1474" s="23"/>
      <c r="Y1474" s="23"/>
      <c r="Z1474" s="23"/>
      <c r="AA1474" s="28"/>
      <c r="AB1474" s="26"/>
      <c r="AC1474" s="26"/>
      <c r="AD1474" s="28"/>
      <c r="AE1474" s="28"/>
      <c r="AF1474" s="26"/>
      <c r="AG1474" s="26" t="s">
        <v>50</v>
      </c>
      <c r="AH1474" s="26">
        <f>AH1473</f>
        <v>263902.625</v>
      </c>
      <c r="AI1474" s="26"/>
      <c r="AJ1474" s="26">
        <f>AJ1473</f>
        <v>159250</v>
      </c>
      <c r="AK1474" s="26"/>
      <c r="AL1474" s="26">
        <f>AL1473</f>
        <v>31.85</v>
      </c>
    </row>
    <row r="1475" spans="1:39" x14ac:dyDescent="0.35">
      <c r="A1475" s="23" t="s">
        <v>5128</v>
      </c>
      <c r="B1475" s="24" t="s">
        <v>5129</v>
      </c>
      <c r="C1475" s="23" t="s">
        <v>5130</v>
      </c>
      <c r="D1475" s="23" t="s">
        <v>5131</v>
      </c>
      <c r="E1475" s="23">
        <v>776</v>
      </c>
      <c r="F1475" s="23" t="s">
        <v>5132</v>
      </c>
      <c r="G1475" s="24" t="s">
        <v>5133</v>
      </c>
      <c r="H1475" s="23" t="s">
        <v>42</v>
      </c>
      <c r="I1475" s="23" t="s">
        <v>5134</v>
      </c>
      <c r="J1475" s="23">
        <v>0</v>
      </c>
      <c r="K1475" s="23">
        <v>0</v>
      </c>
      <c r="L1475" s="23">
        <v>65</v>
      </c>
      <c r="M1475" s="23" t="s">
        <v>44</v>
      </c>
      <c r="N1475" s="25">
        <f>((J1475*400)+(K1475*100))+L1475</f>
        <v>65</v>
      </c>
      <c r="O1475" s="26">
        <v>450</v>
      </c>
      <c r="P1475" s="26">
        <f>N1475*O1475</f>
        <v>29250</v>
      </c>
      <c r="Q1475" s="23">
        <v>1</v>
      </c>
      <c r="R1475" s="23" t="s">
        <v>5135</v>
      </c>
      <c r="S1475" s="27" t="s">
        <v>5136</v>
      </c>
      <c r="T1475" s="23" t="s">
        <v>5137</v>
      </c>
      <c r="U1475" s="23" t="s">
        <v>5138</v>
      </c>
      <c r="V1475" s="24" t="s">
        <v>5139</v>
      </c>
      <c r="W1475" s="23" t="s">
        <v>47</v>
      </c>
      <c r="X1475" s="23" t="s">
        <v>206</v>
      </c>
      <c r="Y1475" s="23" t="s">
        <v>49</v>
      </c>
      <c r="Z1475" s="23">
        <v>81</v>
      </c>
      <c r="AA1475" s="28">
        <v>100</v>
      </c>
      <c r="AB1475" s="26">
        <v>6550</v>
      </c>
      <c r="AC1475" s="26">
        <f>Z1475*AB1475</f>
        <v>530550</v>
      </c>
      <c r="AD1475" s="28">
        <v>7</v>
      </c>
      <c r="AE1475" s="28">
        <v>18</v>
      </c>
      <c r="AF1475" s="26">
        <f>(AC1475*(100-AE1475))/100</f>
        <v>435051</v>
      </c>
      <c r="AG1475" s="26">
        <f>P1475+AF1475</f>
        <v>464301</v>
      </c>
      <c r="AH1475" s="26">
        <f>(AG1475*AA1475)/100</f>
        <v>464301</v>
      </c>
      <c r="AI1475" s="26">
        <v>10000000</v>
      </c>
      <c r="AJ1475" s="26">
        <f>IF((AI1475-AH1475) &gt; 1,0,IF((AI1475-AH1475)&lt;0,AH1475-AI1475,AI1475-AH1475))</f>
        <v>0</v>
      </c>
      <c r="AK1475" s="26">
        <v>0.02</v>
      </c>
      <c r="AL1475" s="26">
        <f>ROUND(AJ1475*(AK1475/100),2)</f>
        <v>0</v>
      </c>
    </row>
    <row r="1476" spans="1:39" x14ac:dyDescent="0.35">
      <c r="A1476" s="23"/>
      <c r="B1476" s="24"/>
      <c r="C1476" s="23"/>
      <c r="D1476" s="23"/>
      <c r="E1476" s="23"/>
      <c r="F1476" s="23"/>
      <c r="G1476" s="24"/>
      <c r="H1476" s="23"/>
      <c r="I1476" s="23"/>
      <c r="J1476" s="23"/>
      <c r="K1476" s="23"/>
      <c r="L1476" s="23"/>
      <c r="M1476" s="23"/>
      <c r="N1476" s="25"/>
      <c r="O1476" s="26"/>
      <c r="P1476" s="26"/>
      <c r="Q1476" s="23"/>
      <c r="R1476" s="23"/>
      <c r="S1476" s="27"/>
      <c r="T1476" s="23"/>
      <c r="U1476" s="23"/>
      <c r="V1476" s="24"/>
      <c r="W1476" s="23"/>
      <c r="X1476" s="23"/>
      <c r="Y1476" s="23"/>
      <c r="Z1476" s="23"/>
      <c r="AA1476" s="28"/>
      <c r="AB1476" s="26"/>
      <c r="AC1476" s="26"/>
      <c r="AD1476" s="28"/>
      <c r="AE1476" s="28"/>
      <c r="AF1476" s="26"/>
      <c r="AG1476" s="26" t="s">
        <v>50</v>
      </c>
      <c r="AH1476" s="26">
        <f>AH1475</f>
        <v>464301</v>
      </c>
      <c r="AI1476" s="26"/>
      <c r="AJ1476" s="26">
        <f>AJ1475</f>
        <v>0</v>
      </c>
      <c r="AK1476" s="26"/>
      <c r="AL1476" s="26">
        <f>AL1475</f>
        <v>0</v>
      </c>
    </row>
    <row r="1477" spans="1:39" x14ac:dyDescent="0.35">
      <c r="A1477" s="23" t="s">
        <v>5140</v>
      </c>
      <c r="B1477" s="24" t="s">
        <v>5141</v>
      </c>
      <c r="C1477" s="23" t="s">
        <v>5142</v>
      </c>
      <c r="D1477" s="23" t="s">
        <v>5143</v>
      </c>
      <c r="E1477" s="23">
        <v>777</v>
      </c>
      <c r="F1477" s="23" t="s">
        <v>5144</v>
      </c>
      <c r="G1477" s="24" t="s">
        <v>5145</v>
      </c>
      <c r="H1477" s="23" t="s">
        <v>42</v>
      </c>
      <c r="I1477" s="23" t="s">
        <v>5146</v>
      </c>
      <c r="J1477" s="23">
        <v>1</v>
      </c>
      <c r="K1477" s="23">
        <v>2</v>
      </c>
      <c r="L1477" s="23">
        <v>67</v>
      </c>
      <c r="M1477" s="23" t="s">
        <v>58</v>
      </c>
      <c r="N1477" s="25">
        <f>((J1477*400)+(K1477*100))+L1477</f>
        <v>667</v>
      </c>
      <c r="O1477" s="26">
        <v>180</v>
      </c>
      <c r="P1477" s="26">
        <f>N1477*O1477</f>
        <v>120060</v>
      </c>
      <c r="Q1477" s="23"/>
      <c r="R1477" s="23"/>
      <c r="S1477" s="27"/>
      <c r="T1477" s="23"/>
      <c r="U1477" s="23"/>
      <c r="V1477" s="24"/>
      <c r="W1477" s="23"/>
      <c r="X1477" s="23"/>
      <c r="Y1477" s="23"/>
      <c r="Z1477" s="23"/>
      <c r="AA1477" s="28"/>
      <c r="AB1477" s="26"/>
      <c r="AC1477" s="26"/>
      <c r="AD1477" s="28"/>
      <c r="AE1477" s="28"/>
      <c r="AF1477" s="26"/>
      <c r="AG1477" s="26">
        <f>AF1477+P1477</f>
        <v>120060</v>
      </c>
      <c r="AH1477" s="26">
        <f>AG1477</f>
        <v>120060</v>
      </c>
      <c r="AI1477" s="26">
        <v>50000000</v>
      </c>
      <c r="AJ1477" s="26">
        <f>IF((AI1477-AH1477) &gt; 1,0,IF((AI1477-AH1477)&lt;0,AH1477-AI1477,AI1477-AH1477))</f>
        <v>0</v>
      </c>
      <c r="AK1477" s="26">
        <v>0.01</v>
      </c>
      <c r="AL1477" s="26">
        <f>AJ1477*(AK1477/100)</f>
        <v>0</v>
      </c>
    </row>
    <row r="1478" spans="1:39" x14ac:dyDescent="0.35">
      <c r="A1478" s="23"/>
      <c r="B1478" s="24"/>
      <c r="C1478" s="23"/>
      <c r="D1478" s="23"/>
      <c r="E1478" s="23"/>
      <c r="F1478" s="23"/>
      <c r="G1478" s="24"/>
      <c r="H1478" s="23"/>
      <c r="I1478" s="23"/>
      <c r="J1478" s="23"/>
      <c r="K1478" s="23"/>
      <c r="L1478" s="23"/>
      <c r="M1478" s="23"/>
      <c r="N1478" s="25"/>
      <c r="O1478" s="26"/>
      <c r="P1478" s="26"/>
      <c r="Q1478" s="23"/>
      <c r="R1478" s="23"/>
      <c r="S1478" s="27"/>
      <c r="T1478" s="23"/>
      <c r="U1478" s="23"/>
      <c r="V1478" s="24"/>
      <c r="W1478" s="23"/>
      <c r="X1478" s="23"/>
      <c r="Y1478" s="23"/>
      <c r="Z1478" s="23"/>
      <c r="AA1478" s="28"/>
      <c r="AB1478" s="26"/>
      <c r="AC1478" s="26"/>
      <c r="AD1478" s="28"/>
      <c r="AE1478" s="28"/>
      <c r="AF1478" s="26"/>
      <c r="AG1478" s="26" t="s">
        <v>50</v>
      </c>
      <c r="AH1478" s="26">
        <f>AH1477</f>
        <v>120060</v>
      </c>
      <c r="AI1478" s="26"/>
      <c r="AJ1478" s="26">
        <f>AJ1477</f>
        <v>0</v>
      </c>
      <c r="AK1478" s="26"/>
      <c r="AL1478" s="26">
        <f>AL1477</f>
        <v>0</v>
      </c>
    </row>
    <row r="1479" spans="1:39" x14ac:dyDescent="0.35">
      <c r="A1479" s="23" t="s">
        <v>5147</v>
      </c>
      <c r="B1479" s="24" t="s">
        <v>5148</v>
      </c>
      <c r="C1479" s="23" t="s">
        <v>5149</v>
      </c>
      <c r="D1479" s="23" t="s">
        <v>5150</v>
      </c>
      <c r="E1479" s="23">
        <v>778</v>
      </c>
      <c r="F1479" s="23" t="s">
        <v>5151</v>
      </c>
      <c r="G1479" s="24" t="s">
        <v>5152</v>
      </c>
      <c r="H1479" s="23" t="s">
        <v>42</v>
      </c>
      <c r="I1479" s="23" t="s">
        <v>5153</v>
      </c>
      <c r="J1479" s="23">
        <v>0</v>
      </c>
      <c r="K1479" s="23">
        <v>0</v>
      </c>
      <c r="L1479" s="23">
        <v>97</v>
      </c>
      <c r="M1479" s="23" t="s">
        <v>58</v>
      </c>
      <c r="N1479" s="25">
        <f>((J1479*400)+(K1479*100))+L1479</f>
        <v>97</v>
      </c>
      <c r="O1479" s="26">
        <v>500</v>
      </c>
      <c r="P1479" s="26">
        <f>N1479*O1479</f>
        <v>48500</v>
      </c>
      <c r="Q1479" s="23"/>
      <c r="R1479" s="23"/>
      <c r="S1479" s="27"/>
      <c r="T1479" s="23"/>
      <c r="U1479" s="23"/>
      <c r="V1479" s="24"/>
      <c r="W1479" s="23"/>
      <c r="X1479" s="23"/>
      <c r="Y1479" s="23"/>
      <c r="Z1479" s="23"/>
      <c r="AA1479" s="28"/>
      <c r="AB1479" s="26"/>
      <c r="AC1479" s="26"/>
      <c r="AD1479" s="28"/>
      <c r="AE1479" s="28"/>
      <c r="AF1479" s="26"/>
      <c r="AG1479" s="26">
        <f>AF1479+P1479</f>
        <v>48500</v>
      </c>
      <c r="AH1479" s="26">
        <f>AG1479</f>
        <v>48500</v>
      </c>
      <c r="AI1479" s="26">
        <v>50000000</v>
      </c>
      <c r="AJ1479" s="26">
        <f>IF((AI1479-AH1479) &gt; 1,0,IF((AI1479-AH1479)&lt;0,AH1479-AI1479,AI1479-AH1479))</f>
        <v>0</v>
      </c>
      <c r="AK1479" s="26">
        <v>0.01</v>
      </c>
      <c r="AL1479" s="26">
        <f>AJ1479*(AK1479/100)</f>
        <v>0</v>
      </c>
    </row>
    <row r="1480" spans="1:39" x14ac:dyDescent="0.35">
      <c r="A1480" s="23"/>
      <c r="B1480" s="24"/>
      <c r="C1480" s="23"/>
      <c r="D1480" s="23"/>
      <c r="E1480" s="23"/>
      <c r="F1480" s="23"/>
      <c r="G1480" s="24"/>
      <c r="H1480" s="23"/>
      <c r="I1480" s="23"/>
      <c r="J1480" s="23"/>
      <c r="K1480" s="23"/>
      <c r="L1480" s="23"/>
      <c r="M1480" s="23"/>
      <c r="N1480" s="25"/>
      <c r="O1480" s="26"/>
      <c r="P1480" s="26"/>
      <c r="Q1480" s="23"/>
      <c r="R1480" s="23"/>
      <c r="S1480" s="27"/>
      <c r="T1480" s="23"/>
      <c r="U1480" s="23"/>
      <c r="V1480" s="24"/>
      <c r="W1480" s="23"/>
      <c r="X1480" s="23"/>
      <c r="Y1480" s="23"/>
      <c r="Z1480" s="23"/>
      <c r="AA1480" s="28"/>
      <c r="AB1480" s="26"/>
      <c r="AC1480" s="26"/>
      <c r="AD1480" s="28"/>
      <c r="AE1480" s="28"/>
      <c r="AF1480" s="26"/>
      <c r="AG1480" s="26" t="s">
        <v>50</v>
      </c>
      <c r="AH1480" s="26">
        <f>AH1479</f>
        <v>48500</v>
      </c>
      <c r="AI1480" s="26"/>
      <c r="AJ1480" s="26">
        <f>AJ1479</f>
        <v>0</v>
      </c>
      <c r="AK1480" s="26"/>
      <c r="AL1480" s="26">
        <f>AL1479</f>
        <v>0</v>
      </c>
    </row>
    <row r="1481" spans="1:39" x14ac:dyDescent="0.35">
      <c r="A1481" s="23" t="s">
        <v>5154</v>
      </c>
      <c r="B1481" s="24" t="s">
        <v>5155</v>
      </c>
      <c r="C1481" s="23" t="s">
        <v>5156</v>
      </c>
      <c r="D1481" s="23" t="s">
        <v>2915</v>
      </c>
      <c r="E1481" s="23">
        <v>779</v>
      </c>
      <c r="F1481" s="23" t="s">
        <v>5157</v>
      </c>
      <c r="G1481" s="24" t="s">
        <v>5158</v>
      </c>
      <c r="H1481" s="23" t="s">
        <v>42</v>
      </c>
      <c r="I1481" s="23" t="s">
        <v>5159</v>
      </c>
      <c r="J1481" s="23">
        <v>1</v>
      </c>
      <c r="K1481" s="23">
        <v>0</v>
      </c>
      <c r="L1481" s="23">
        <v>68</v>
      </c>
      <c r="M1481" s="23" t="s">
        <v>58</v>
      </c>
      <c r="N1481" s="25">
        <f>((J1481*400)+(K1481*100))+L1481</f>
        <v>468</v>
      </c>
      <c r="O1481" s="26">
        <v>180</v>
      </c>
      <c r="P1481" s="26">
        <f>N1481*O1481</f>
        <v>84240</v>
      </c>
      <c r="Q1481" s="23"/>
      <c r="R1481" s="23"/>
      <c r="S1481" s="27"/>
      <c r="T1481" s="23"/>
      <c r="U1481" s="23"/>
      <c r="V1481" s="24"/>
      <c r="W1481" s="23"/>
      <c r="X1481" s="23"/>
      <c r="Y1481" s="23"/>
      <c r="Z1481" s="23"/>
      <c r="AA1481" s="28"/>
      <c r="AB1481" s="26"/>
      <c r="AC1481" s="26"/>
      <c r="AD1481" s="28"/>
      <c r="AE1481" s="28"/>
      <c r="AF1481" s="26"/>
      <c r="AG1481" s="26">
        <f>AF1481+P1481</f>
        <v>84240</v>
      </c>
      <c r="AH1481" s="26">
        <f>AG1481</f>
        <v>84240</v>
      </c>
      <c r="AI1481" s="26">
        <v>50000000</v>
      </c>
      <c r="AJ1481" s="26">
        <f>IF((AI1481-AH1481) &gt; 1,0,IF((AI1481-AH1481)&lt;0,AH1481-AI1481,AI1481-AH1481))</f>
        <v>0</v>
      </c>
      <c r="AK1481" s="26">
        <v>0.01</v>
      </c>
      <c r="AL1481" s="26">
        <f>AJ1481*(AK1481/100)</f>
        <v>0</v>
      </c>
    </row>
    <row r="1482" spans="1:39" x14ac:dyDescent="0.35">
      <c r="A1482" s="23"/>
      <c r="B1482" s="24"/>
      <c r="C1482" s="23"/>
      <c r="D1482" s="23"/>
      <c r="E1482" s="23"/>
      <c r="F1482" s="23"/>
      <c r="G1482" s="24"/>
      <c r="H1482" s="23"/>
      <c r="I1482" s="23"/>
      <c r="J1482" s="23"/>
      <c r="K1482" s="23"/>
      <c r="L1482" s="23"/>
      <c r="M1482" s="23"/>
      <c r="N1482" s="25"/>
      <c r="O1482" s="26"/>
      <c r="P1482" s="26"/>
      <c r="Q1482" s="23"/>
      <c r="R1482" s="23"/>
      <c r="S1482" s="27"/>
      <c r="T1482" s="23"/>
      <c r="U1482" s="23"/>
      <c r="V1482" s="24"/>
      <c r="W1482" s="23"/>
      <c r="X1482" s="23"/>
      <c r="Y1482" s="23"/>
      <c r="Z1482" s="23"/>
      <c r="AA1482" s="28"/>
      <c r="AB1482" s="26"/>
      <c r="AC1482" s="26"/>
      <c r="AD1482" s="28"/>
      <c r="AE1482" s="28"/>
      <c r="AF1482" s="26"/>
      <c r="AG1482" s="26" t="s">
        <v>50</v>
      </c>
      <c r="AH1482" s="26">
        <f>AH1481</f>
        <v>84240</v>
      </c>
      <c r="AI1482" s="26"/>
      <c r="AJ1482" s="26">
        <f>AJ1481</f>
        <v>0</v>
      </c>
      <c r="AK1482" s="26"/>
      <c r="AL1482" s="26">
        <f>AL1481</f>
        <v>0</v>
      </c>
    </row>
    <row r="1483" spans="1:39" x14ac:dyDescent="0.35">
      <c r="A1483" s="23" t="s">
        <v>5160</v>
      </c>
      <c r="B1483" s="24" t="s">
        <v>5161</v>
      </c>
      <c r="C1483" s="23" t="s">
        <v>5162</v>
      </c>
      <c r="D1483" s="23" t="s">
        <v>5163</v>
      </c>
      <c r="E1483" s="23">
        <v>780</v>
      </c>
      <c r="F1483" s="23" t="s">
        <v>5164</v>
      </c>
      <c r="G1483" s="24" t="s">
        <v>5165</v>
      </c>
      <c r="H1483" s="23" t="s">
        <v>42</v>
      </c>
      <c r="I1483" s="23" t="s">
        <v>5166</v>
      </c>
      <c r="J1483" s="23">
        <v>0</v>
      </c>
      <c r="K1483" s="23">
        <v>2</v>
      </c>
      <c r="L1483" s="23">
        <v>89</v>
      </c>
      <c r="M1483" s="23" t="s">
        <v>58</v>
      </c>
      <c r="N1483" s="25">
        <f>((J1483*400)+(K1483*100))+L1483</f>
        <v>289</v>
      </c>
      <c r="O1483" s="26">
        <v>390</v>
      </c>
      <c r="P1483" s="26">
        <f>N1483*O1483</f>
        <v>112710</v>
      </c>
      <c r="Q1483" s="23"/>
      <c r="R1483" s="23"/>
      <c r="S1483" s="27"/>
      <c r="T1483" s="23"/>
      <c r="U1483" s="23"/>
      <c r="V1483" s="24"/>
      <c r="W1483" s="23"/>
      <c r="X1483" s="23"/>
      <c r="Y1483" s="23"/>
      <c r="Z1483" s="23"/>
      <c r="AA1483" s="28"/>
      <c r="AB1483" s="26"/>
      <c r="AC1483" s="26"/>
      <c r="AD1483" s="28"/>
      <c r="AE1483" s="28"/>
      <c r="AF1483" s="26"/>
      <c r="AG1483" s="26">
        <f>AF1483+P1483</f>
        <v>112710</v>
      </c>
      <c r="AH1483" s="26">
        <f>AG1483</f>
        <v>112710</v>
      </c>
      <c r="AI1483" s="26">
        <v>50000000</v>
      </c>
      <c r="AJ1483" s="26">
        <f>IF((AI1483-AH1483) &gt; 1,0,IF((AI1483-AH1483)&lt;0,AH1483-AI1483,AI1483-AH1483))</f>
        <v>0</v>
      </c>
      <c r="AK1483" s="26">
        <v>0.01</v>
      </c>
      <c r="AL1483" s="26">
        <f>AJ1483*(AK1483/100)</f>
        <v>0</v>
      </c>
    </row>
    <row r="1484" spans="1:39" x14ac:dyDescent="0.35">
      <c r="A1484" s="23"/>
      <c r="B1484" s="24"/>
      <c r="C1484" s="23"/>
      <c r="D1484" s="23"/>
      <c r="E1484" s="23"/>
      <c r="F1484" s="23"/>
      <c r="G1484" s="24"/>
      <c r="H1484" s="23"/>
      <c r="I1484" s="23"/>
      <c r="J1484" s="23"/>
      <c r="K1484" s="23"/>
      <c r="L1484" s="23"/>
      <c r="M1484" s="23"/>
      <c r="N1484" s="25"/>
      <c r="O1484" s="26"/>
      <c r="P1484" s="26"/>
      <c r="Q1484" s="23"/>
      <c r="R1484" s="23"/>
      <c r="S1484" s="27"/>
      <c r="T1484" s="23"/>
      <c r="U1484" s="23"/>
      <c r="V1484" s="24"/>
      <c r="W1484" s="23"/>
      <c r="X1484" s="23"/>
      <c r="Y1484" s="23"/>
      <c r="Z1484" s="23"/>
      <c r="AA1484" s="28"/>
      <c r="AB1484" s="26"/>
      <c r="AC1484" s="26"/>
      <c r="AD1484" s="28"/>
      <c r="AE1484" s="28"/>
      <c r="AF1484" s="26"/>
      <c r="AG1484" s="26" t="s">
        <v>50</v>
      </c>
      <c r="AH1484" s="26">
        <f>AH1483</f>
        <v>112710</v>
      </c>
      <c r="AI1484" s="26"/>
      <c r="AJ1484" s="26">
        <f>AJ1483</f>
        <v>0</v>
      </c>
      <c r="AK1484" s="26"/>
      <c r="AL1484" s="26">
        <f>AL1483</f>
        <v>0</v>
      </c>
    </row>
    <row r="1485" spans="1:39" x14ac:dyDescent="0.35">
      <c r="A1485" s="23" t="s">
        <v>5167</v>
      </c>
      <c r="B1485" s="24" t="s">
        <v>5168</v>
      </c>
      <c r="C1485" s="23" t="s">
        <v>5169</v>
      </c>
      <c r="D1485" s="23" t="s">
        <v>5170</v>
      </c>
      <c r="E1485" s="23">
        <v>781</v>
      </c>
      <c r="F1485" s="23" t="s">
        <v>5171</v>
      </c>
      <c r="G1485" s="24" t="s">
        <v>5172</v>
      </c>
      <c r="H1485" s="23" t="s">
        <v>42</v>
      </c>
      <c r="I1485" s="23" t="s">
        <v>5173</v>
      </c>
      <c r="J1485" s="23">
        <v>4</v>
      </c>
      <c r="K1485" s="23">
        <v>2</v>
      </c>
      <c r="L1485" s="23">
        <v>87</v>
      </c>
      <c r="M1485" s="23" t="s">
        <v>58</v>
      </c>
      <c r="N1485" s="25">
        <f>((J1485*400)+(K1485*100))+L1485</f>
        <v>1887</v>
      </c>
      <c r="O1485" s="26">
        <v>180</v>
      </c>
      <c r="P1485" s="26">
        <f>N1485*O1485</f>
        <v>339660</v>
      </c>
      <c r="Q1485" s="23"/>
      <c r="R1485" s="23"/>
      <c r="S1485" s="27"/>
      <c r="T1485" s="23"/>
      <c r="U1485" s="23"/>
      <c r="V1485" s="24"/>
      <c r="W1485" s="23"/>
      <c r="X1485" s="23"/>
      <c r="Y1485" s="23"/>
      <c r="Z1485" s="23"/>
      <c r="AA1485" s="28"/>
      <c r="AB1485" s="26"/>
      <c r="AC1485" s="26"/>
      <c r="AD1485" s="28"/>
      <c r="AE1485" s="28"/>
      <c r="AF1485" s="26"/>
      <c r="AG1485" s="26">
        <f>AF1485+P1485</f>
        <v>339660</v>
      </c>
      <c r="AH1485" s="26">
        <f>AG1485</f>
        <v>339660</v>
      </c>
      <c r="AI1485" s="26">
        <v>50000000</v>
      </c>
      <c r="AJ1485" s="26">
        <f>IF((AI1485-AH1485) &gt; 1,0,IF((AI1485-AH1485)&lt;0,AH1485-AI1485,AI1485-AH1485))</f>
        <v>0</v>
      </c>
      <c r="AK1485" s="26">
        <v>0.01</v>
      </c>
      <c r="AL1485" s="26">
        <f>AJ1485*(AK1485/100)</f>
        <v>0</v>
      </c>
    </row>
    <row r="1486" spans="1:39" x14ac:dyDescent="0.35">
      <c r="A1486" s="23"/>
      <c r="B1486" s="24"/>
      <c r="C1486" s="23"/>
      <c r="D1486" s="23"/>
      <c r="E1486" s="23"/>
      <c r="F1486" s="23"/>
      <c r="G1486" s="24"/>
      <c r="H1486" s="23"/>
      <c r="I1486" s="23"/>
      <c r="J1486" s="23"/>
      <c r="K1486" s="23"/>
      <c r="L1486" s="23"/>
      <c r="M1486" s="23"/>
      <c r="N1486" s="25"/>
      <c r="O1486" s="26"/>
      <c r="P1486" s="26"/>
      <c r="Q1486" s="23"/>
      <c r="R1486" s="23"/>
      <c r="S1486" s="27"/>
      <c r="T1486" s="23"/>
      <c r="U1486" s="23"/>
      <c r="V1486" s="24"/>
      <c r="W1486" s="23"/>
      <c r="X1486" s="23"/>
      <c r="Y1486" s="23"/>
      <c r="Z1486" s="23"/>
      <c r="AA1486" s="28"/>
      <c r="AB1486" s="26"/>
      <c r="AC1486" s="26"/>
      <c r="AD1486" s="28"/>
      <c r="AE1486" s="28"/>
      <c r="AF1486" s="26"/>
      <c r="AG1486" s="26" t="s">
        <v>50</v>
      </c>
      <c r="AH1486" s="26">
        <f>AH1485</f>
        <v>339660</v>
      </c>
      <c r="AI1486" s="26"/>
      <c r="AJ1486" s="26">
        <f>AJ1485</f>
        <v>0</v>
      </c>
      <c r="AK1486" s="26"/>
      <c r="AL1486" s="26">
        <f>AL1485</f>
        <v>0</v>
      </c>
    </row>
    <row r="1487" spans="1:39" x14ac:dyDescent="0.35">
      <c r="A1487" s="23" t="s">
        <v>5174</v>
      </c>
      <c r="B1487" s="24" t="s">
        <v>5175</v>
      </c>
      <c r="C1487" s="23" t="s">
        <v>5176</v>
      </c>
      <c r="D1487" s="23" t="s">
        <v>5177</v>
      </c>
      <c r="E1487" s="23">
        <v>782</v>
      </c>
      <c r="F1487" s="23" t="s">
        <v>5178</v>
      </c>
      <c r="G1487" s="24" t="s">
        <v>5179</v>
      </c>
      <c r="H1487" s="23" t="s">
        <v>42</v>
      </c>
      <c r="I1487" s="23" t="s">
        <v>5180</v>
      </c>
      <c r="J1487" s="23">
        <v>1</v>
      </c>
      <c r="K1487" s="23">
        <v>0</v>
      </c>
      <c r="L1487" s="23">
        <v>11</v>
      </c>
      <c r="M1487" s="23" t="s">
        <v>58</v>
      </c>
      <c r="N1487" s="25">
        <f>((J1487*400)+(K1487*100))+L1487</f>
        <v>411</v>
      </c>
      <c r="O1487" s="26">
        <v>180</v>
      </c>
      <c r="P1487" s="26">
        <f>N1487*O1487</f>
        <v>73980</v>
      </c>
      <c r="Q1487" s="23"/>
      <c r="R1487" s="23"/>
      <c r="S1487" s="27"/>
      <c r="T1487" s="23"/>
      <c r="U1487" s="23"/>
      <c r="V1487" s="24"/>
      <c r="W1487" s="23"/>
      <c r="X1487" s="23"/>
      <c r="Y1487" s="23"/>
      <c r="Z1487" s="23"/>
      <c r="AA1487" s="28"/>
      <c r="AB1487" s="26"/>
      <c r="AC1487" s="26"/>
      <c r="AD1487" s="28"/>
      <c r="AE1487" s="28"/>
      <c r="AF1487" s="26"/>
      <c r="AG1487" s="26">
        <f>AF1487+P1487</f>
        <v>73980</v>
      </c>
      <c r="AH1487" s="26">
        <f>AG1487</f>
        <v>73980</v>
      </c>
      <c r="AI1487" s="26">
        <v>50000000</v>
      </c>
      <c r="AJ1487" s="26">
        <f>IF((AI1487-AH1487) &gt; 1,0,IF((AI1487-AH1487)&lt;0,AH1487-AI1487,AI1487-AH1487))</f>
        <v>0</v>
      </c>
      <c r="AK1487" s="26">
        <v>0.01</v>
      </c>
      <c r="AL1487" s="26">
        <f>AJ1487*(AK1487/100)</f>
        <v>0</v>
      </c>
    </row>
    <row r="1488" spans="1:39" x14ac:dyDescent="0.35">
      <c r="A1488" s="23"/>
      <c r="B1488" s="24"/>
      <c r="C1488" s="23"/>
      <c r="D1488" s="23"/>
      <c r="E1488" s="23"/>
      <c r="F1488" s="23"/>
      <c r="G1488" s="24"/>
      <c r="H1488" s="23"/>
      <c r="I1488" s="23"/>
      <c r="J1488" s="23"/>
      <c r="K1488" s="23"/>
      <c r="L1488" s="23"/>
      <c r="M1488" s="23"/>
      <c r="N1488" s="25"/>
      <c r="O1488" s="26"/>
      <c r="P1488" s="26"/>
      <c r="Q1488" s="23"/>
      <c r="R1488" s="23"/>
      <c r="S1488" s="27"/>
      <c r="T1488" s="23"/>
      <c r="U1488" s="23"/>
      <c r="V1488" s="24"/>
      <c r="W1488" s="23"/>
      <c r="X1488" s="23"/>
      <c r="Y1488" s="23"/>
      <c r="Z1488" s="23"/>
      <c r="AA1488" s="28"/>
      <c r="AB1488" s="26"/>
      <c r="AC1488" s="26"/>
      <c r="AD1488" s="28"/>
      <c r="AE1488" s="28"/>
      <c r="AF1488" s="26"/>
      <c r="AG1488" s="26" t="s">
        <v>50</v>
      </c>
      <c r="AH1488" s="26">
        <f>AH1487</f>
        <v>73980</v>
      </c>
      <c r="AI1488" s="26"/>
      <c r="AJ1488" s="26">
        <f>AJ1487</f>
        <v>0</v>
      </c>
      <c r="AK1488" s="26"/>
      <c r="AL1488" s="26">
        <f>AL1487</f>
        <v>0</v>
      </c>
    </row>
    <row r="1489" spans="1:39" x14ac:dyDescent="0.35">
      <c r="A1489" s="23" t="s">
        <v>5181</v>
      </c>
      <c r="B1489" s="24" t="s">
        <v>5182</v>
      </c>
      <c r="C1489" s="23" t="s">
        <v>5183</v>
      </c>
      <c r="D1489" s="23" t="s">
        <v>5184</v>
      </c>
      <c r="E1489" s="23">
        <v>783</v>
      </c>
      <c r="F1489" s="23" t="s">
        <v>5185</v>
      </c>
      <c r="G1489" s="24" t="s">
        <v>5186</v>
      </c>
      <c r="H1489" s="23" t="s">
        <v>42</v>
      </c>
      <c r="I1489" s="23" t="s">
        <v>5187</v>
      </c>
      <c r="J1489" s="23">
        <v>2</v>
      </c>
      <c r="K1489" s="23">
        <v>3</v>
      </c>
      <c r="L1489" s="23">
        <v>70</v>
      </c>
      <c r="M1489" s="23" t="s">
        <v>58</v>
      </c>
      <c r="N1489" s="25">
        <f>((J1489*400)+(K1489*100))+L1489</f>
        <v>1170</v>
      </c>
      <c r="O1489" s="26">
        <v>180</v>
      </c>
      <c r="P1489" s="26">
        <f>N1489*O1489</f>
        <v>210600</v>
      </c>
      <c r="Q1489" s="23"/>
      <c r="R1489" s="23"/>
      <c r="S1489" s="27"/>
      <c r="T1489" s="23"/>
      <c r="U1489" s="23"/>
      <c r="V1489" s="24"/>
      <c r="W1489" s="23"/>
      <c r="X1489" s="23"/>
      <c r="Y1489" s="23"/>
      <c r="Z1489" s="23"/>
      <c r="AA1489" s="28"/>
      <c r="AB1489" s="26"/>
      <c r="AC1489" s="26"/>
      <c r="AD1489" s="28"/>
      <c r="AE1489" s="28"/>
      <c r="AF1489" s="26"/>
      <c r="AG1489" s="26">
        <f>AF1489+P1489</f>
        <v>210600</v>
      </c>
      <c r="AH1489" s="26">
        <f>AG1489</f>
        <v>210600</v>
      </c>
      <c r="AI1489" s="26">
        <v>50000000</v>
      </c>
      <c r="AJ1489" s="26">
        <f>IF((AI1489-AH1489) &gt; 1,0,IF((AI1489-AH1489)&lt;0,AH1489-AI1489,AI1489-AH1489))</f>
        <v>0</v>
      </c>
      <c r="AK1489" s="26">
        <v>0.01</v>
      </c>
      <c r="AL1489" s="26">
        <f>AJ1489*(AK1489/100)</f>
        <v>0</v>
      </c>
    </row>
    <row r="1490" spans="1:39" x14ac:dyDescent="0.35">
      <c r="A1490" s="23"/>
      <c r="B1490" s="24"/>
      <c r="C1490" s="23"/>
      <c r="D1490" s="23"/>
      <c r="E1490" s="23">
        <v>784</v>
      </c>
      <c r="F1490" s="23" t="s">
        <v>5188</v>
      </c>
      <c r="G1490" s="24" t="s">
        <v>5189</v>
      </c>
      <c r="H1490" s="23" t="s">
        <v>42</v>
      </c>
      <c r="I1490" s="23" t="s">
        <v>5190</v>
      </c>
      <c r="J1490" s="23">
        <v>0</v>
      </c>
      <c r="K1490" s="23">
        <v>3</v>
      </c>
      <c r="L1490" s="23">
        <v>36</v>
      </c>
      <c r="M1490" s="23" t="s">
        <v>44</v>
      </c>
      <c r="N1490" s="25">
        <f>((J1490*400)+(K1490*100))+L1490</f>
        <v>336</v>
      </c>
      <c r="O1490" s="26">
        <v>1250</v>
      </c>
      <c r="P1490" s="26">
        <f>N1490*O1490</f>
        <v>420000</v>
      </c>
      <c r="Q1490" s="23">
        <v>1</v>
      </c>
      <c r="R1490" s="23" t="s">
        <v>5181</v>
      </c>
      <c r="S1490" s="27" t="s">
        <v>5182</v>
      </c>
      <c r="T1490" s="23" t="s">
        <v>5183</v>
      </c>
      <c r="U1490" s="23" t="s">
        <v>5191</v>
      </c>
      <c r="V1490" s="24" t="s">
        <v>5192</v>
      </c>
      <c r="W1490" s="23" t="s">
        <v>47</v>
      </c>
      <c r="X1490" s="23" t="s">
        <v>48</v>
      </c>
      <c r="Y1490" s="23" t="s">
        <v>49</v>
      </c>
      <c r="Z1490" s="23">
        <v>72</v>
      </c>
      <c r="AA1490" s="28">
        <v>100</v>
      </c>
      <c r="AB1490" s="26">
        <v>6550</v>
      </c>
      <c r="AC1490" s="26">
        <f>Z1490*AB1490</f>
        <v>471600</v>
      </c>
      <c r="AD1490" s="28">
        <v>22</v>
      </c>
      <c r="AE1490" s="28">
        <v>34</v>
      </c>
      <c r="AF1490" s="26">
        <f>(AC1490*(100-AE1490))/100</f>
        <v>311256</v>
      </c>
      <c r="AG1490" s="26">
        <f>P1490+AF1490</f>
        <v>731256</v>
      </c>
      <c r="AH1490" s="26">
        <f>(AG1490*AA1490)/100</f>
        <v>731256</v>
      </c>
      <c r="AI1490" s="26">
        <v>50000000</v>
      </c>
      <c r="AJ1490" s="26">
        <f>IF((AI1490-AH1490) &gt; 1,0,IF((AI1490-AH1490)&lt;0,AH1490-AI1490,AI1490-AH1490))</f>
        <v>0</v>
      </c>
      <c r="AK1490" s="26">
        <v>0.02</v>
      </c>
      <c r="AL1490" s="26">
        <f>ROUND(AJ1490*(AK1490/100),2)</f>
        <v>0</v>
      </c>
    </row>
    <row r="1491" spans="1:39" x14ac:dyDescent="0.35">
      <c r="A1491" s="23"/>
      <c r="B1491" s="24"/>
      <c r="C1491" s="23"/>
      <c r="D1491" s="23"/>
      <c r="E1491" s="23"/>
      <c r="F1491" s="23"/>
      <c r="G1491" s="24"/>
      <c r="H1491" s="23"/>
      <c r="I1491" s="23"/>
      <c r="J1491" s="23"/>
      <c r="K1491" s="23"/>
      <c r="L1491" s="23"/>
      <c r="M1491" s="23"/>
      <c r="N1491" s="25"/>
      <c r="O1491" s="26"/>
      <c r="P1491" s="26"/>
      <c r="Q1491" s="23"/>
      <c r="R1491" s="23"/>
      <c r="S1491" s="27"/>
      <c r="T1491" s="23"/>
      <c r="U1491" s="23"/>
      <c r="V1491" s="24"/>
      <c r="W1491" s="23"/>
      <c r="X1491" s="23"/>
      <c r="Y1491" s="23"/>
      <c r="Z1491" s="23"/>
      <c r="AA1491" s="28"/>
      <c r="AB1491" s="26"/>
      <c r="AC1491" s="26"/>
      <c r="AD1491" s="28"/>
      <c r="AE1491" s="28"/>
      <c r="AF1491" s="26"/>
      <c r="AG1491" s="26" t="s">
        <v>50</v>
      </c>
      <c r="AH1491" s="26">
        <f>SUM(AH1489:AH1490)</f>
        <v>941856</v>
      </c>
      <c r="AI1491" s="26"/>
      <c r="AJ1491" s="26">
        <f>SUM(AJ1489:AJ1490)</f>
        <v>0</v>
      </c>
      <c r="AK1491" s="26"/>
      <c r="AL1491" s="26">
        <f>SUM(AL1489:AL1490)</f>
        <v>0</v>
      </c>
    </row>
    <row r="1492" spans="1:39" x14ac:dyDescent="0.35">
      <c r="A1492" s="23" t="s">
        <v>5193</v>
      </c>
      <c r="B1492" s="24" t="s">
        <v>5194</v>
      </c>
      <c r="C1492" s="23" t="s">
        <v>5195</v>
      </c>
      <c r="D1492" s="23" t="s">
        <v>5196</v>
      </c>
      <c r="E1492" s="23">
        <v>785</v>
      </c>
      <c r="F1492" s="23" t="s">
        <v>5197</v>
      </c>
      <c r="G1492" s="24" t="s">
        <v>5198</v>
      </c>
      <c r="H1492" s="23" t="s">
        <v>42</v>
      </c>
      <c r="I1492" s="23" t="s">
        <v>5199</v>
      </c>
      <c r="J1492" s="23">
        <v>2</v>
      </c>
      <c r="K1492" s="23">
        <v>2</v>
      </c>
      <c r="L1492" s="23">
        <v>79</v>
      </c>
      <c r="M1492" s="23" t="s">
        <v>58</v>
      </c>
      <c r="N1492" s="25">
        <f>((J1492*400)+(K1492*100))+L1492</f>
        <v>1079</v>
      </c>
      <c r="O1492" s="26">
        <v>310</v>
      </c>
      <c r="P1492" s="26">
        <f>N1492*O1492</f>
        <v>334490</v>
      </c>
      <c r="Q1492" s="23"/>
      <c r="R1492" s="23"/>
      <c r="S1492" s="27"/>
      <c r="T1492" s="23"/>
      <c r="U1492" s="23"/>
      <c r="V1492" s="24"/>
      <c r="W1492" s="23"/>
      <c r="X1492" s="23"/>
      <c r="Y1492" s="23"/>
      <c r="Z1492" s="23"/>
      <c r="AA1492" s="28"/>
      <c r="AB1492" s="26"/>
      <c r="AC1492" s="26"/>
      <c r="AD1492" s="28"/>
      <c r="AE1492" s="28"/>
      <c r="AF1492" s="26"/>
      <c r="AG1492" s="26">
        <f>AF1492+P1492</f>
        <v>334490</v>
      </c>
      <c r="AH1492" s="26">
        <f>AG1492</f>
        <v>334490</v>
      </c>
      <c r="AI1492" s="26">
        <v>50000000</v>
      </c>
      <c r="AJ1492" s="26">
        <f>IF((AI1492-AH1492) &gt; 1,0,IF((AI1492-AH1492)&lt;0,AH1492-AI1492,AI1492-AH1492))</f>
        <v>0</v>
      </c>
      <c r="AK1492" s="26">
        <v>0.01</v>
      </c>
      <c r="AL1492" s="26">
        <f>AJ1492*(AK1492/100)</f>
        <v>0</v>
      </c>
    </row>
    <row r="1493" spans="1:39" x14ac:dyDescent="0.35">
      <c r="A1493" s="23"/>
      <c r="B1493" s="24"/>
      <c r="C1493" s="23"/>
      <c r="D1493" s="23"/>
      <c r="E1493" s="23"/>
      <c r="F1493" s="23"/>
      <c r="G1493" s="24"/>
      <c r="H1493" s="23"/>
      <c r="I1493" s="23"/>
      <c r="J1493" s="23"/>
      <c r="K1493" s="23"/>
      <c r="L1493" s="23"/>
      <c r="M1493" s="23"/>
      <c r="N1493" s="25"/>
      <c r="O1493" s="26"/>
      <c r="P1493" s="26"/>
      <c r="Q1493" s="23"/>
      <c r="R1493" s="23"/>
      <c r="S1493" s="27"/>
      <c r="T1493" s="23"/>
      <c r="U1493" s="23"/>
      <c r="V1493" s="24"/>
      <c r="W1493" s="23"/>
      <c r="X1493" s="23"/>
      <c r="Y1493" s="23"/>
      <c r="Z1493" s="23"/>
      <c r="AA1493" s="28"/>
      <c r="AB1493" s="26"/>
      <c r="AC1493" s="26"/>
      <c r="AD1493" s="28"/>
      <c r="AE1493" s="28"/>
      <c r="AF1493" s="26"/>
      <c r="AG1493" s="26" t="s">
        <v>50</v>
      </c>
      <c r="AH1493" s="26">
        <f>AH1492</f>
        <v>334490</v>
      </c>
      <c r="AI1493" s="26"/>
      <c r="AJ1493" s="26">
        <f>AJ1492</f>
        <v>0</v>
      </c>
      <c r="AK1493" s="26"/>
      <c r="AL1493" s="26">
        <f>AL1492</f>
        <v>0</v>
      </c>
    </row>
    <row r="1494" spans="1:39" x14ac:dyDescent="0.35">
      <c r="A1494" s="23" t="s">
        <v>5200</v>
      </c>
      <c r="B1494" s="24"/>
      <c r="C1494" s="23" t="s">
        <v>5201</v>
      </c>
      <c r="D1494" s="23" t="s">
        <v>100</v>
      </c>
      <c r="E1494" s="23">
        <v>786</v>
      </c>
      <c r="F1494" s="23" t="s">
        <v>5202</v>
      </c>
      <c r="G1494" s="24" t="s">
        <v>5203</v>
      </c>
      <c r="H1494" s="23" t="s">
        <v>103</v>
      </c>
      <c r="I1494" s="23" t="s">
        <v>5204</v>
      </c>
      <c r="J1494" s="23">
        <v>6</v>
      </c>
      <c r="K1494" s="23">
        <v>2</v>
      </c>
      <c r="L1494" s="23">
        <v>10</v>
      </c>
      <c r="M1494" s="23" t="s">
        <v>58</v>
      </c>
      <c r="N1494" s="25">
        <f>((J1494*400)+(K1494*100))+L1494</f>
        <v>2610</v>
      </c>
      <c r="O1494" s="26">
        <v>180</v>
      </c>
      <c r="P1494" s="26">
        <f>N1494*O1494</f>
        <v>469800</v>
      </c>
      <c r="Q1494" s="23"/>
      <c r="R1494" s="23"/>
      <c r="S1494" s="27"/>
      <c r="T1494" s="23"/>
      <c r="U1494" s="23"/>
      <c r="V1494" s="24"/>
      <c r="W1494" s="23"/>
      <c r="X1494" s="23"/>
      <c r="Y1494" s="23"/>
      <c r="Z1494" s="23"/>
      <c r="AA1494" s="28"/>
      <c r="AB1494" s="26"/>
      <c r="AC1494" s="26"/>
      <c r="AD1494" s="28"/>
      <c r="AE1494" s="28"/>
      <c r="AF1494" s="26"/>
      <c r="AG1494" s="26">
        <f>AF1494+P1494</f>
        <v>469800</v>
      </c>
      <c r="AH1494" s="26">
        <f>AG1494</f>
        <v>469800</v>
      </c>
      <c r="AI1494" s="26">
        <v>0</v>
      </c>
      <c r="AJ1494" s="26">
        <f>IF((AI1494-AH1494) &gt; 1,0,IF((AI1494-AH1494)&lt;0,AH1494-AI1494,AI1494-AH1494))</f>
        <v>469800</v>
      </c>
      <c r="AK1494" s="26">
        <v>0.01</v>
      </c>
      <c r="AL1494" s="26">
        <f>AJ1494*(AK1494/100)</f>
        <v>46.980000000000004</v>
      </c>
    </row>
    <row r="1495" spans="1:39" x14ac:dyDescent="0.35">
      <c r="A1495" s="23"/>
      <c r="B1495" s="24"/>
      <c r="C1495" s="23"/>
      <c r="D1495" s="23"/>
      <c r="E1495" s="23"/>
      <c r="F1495" s="23"/>
      <c r="G1495" s="24"/>
      <c r="H1495" s="23"/>
      <c r="I1495" s="23"/>
      <c r="J1495" s="23"/>
      <c r="K1495" s="23"/>
      <c r="L1495" s="23"/>
      <c r="M1495" s="23"/>
      <c r="N1495" s="25"/>
      <c r="O1495" s="26"/>
      <c r="P1495" s="26"/>
      <c r="Q1495" s="23"/>
      <c r="R1495" s="23"/>
      <c r="S1495" s="27"/>
      <c r="T1495" s="23"/>
      <c r="U1495" s="23"/>
      <c r="V1495" s="24"/>
      <c r="W1495" s="23"/>
      <c r="X1495" s="23"/>
      <c r="Y1495" s="23"/>
      <c r="Z1495" s="23"/>
      <c r="AA1495" s="28"/>
      <c r="AB1495" s="26"/>
      <c r="AC1495" s="26"/>
      <c r="AD1495" s="28"/>
      <c r="AE1495" s="28"/>
      <c r="AF1495" s="26"/>
      <c r="AG1495" s="26" t="s">
        <v>50</v>
      </c>
      <c r="AH1495" s="26">
        <f>AH1494</f>
        <v>469800</v>
      </c>
      <c r="AI1495" s="26"/>
      <c r="AJ1495" s="26">
        <f>AJ1494</f>
        <v>469800</v>
      </c>
      <c r="AK1495" s="26"/>
      <c r="AL1495" s="26">
        <f>AL1494</f>
        <v>46.980000000000004</v>
      </c>
    </row>
    <row r="1496" spans="1:39" x14ac:dyDescent="0.35">
      <c r="A1496" s="23" t="s">
        <v>5205</v>
      </c>
      <c r="B1496" s="24" t="s">
        <v>5206</v>
      </c>
      <c r="C1496" s="23" t="s">
        <v>5207</v>
      </c>
      <c r="D1496" s="23" t="s">
        <v>5208</v>
      </c>
      <c r="E1496" s="23">
        <v>787</v>
      </c>
      <c r="F1496" s="23" t="s">
        <v>5209</v>
      </c>
      <c r="G1496" s="24" t="s">
        <v>5210</v>
      </c>
      <c r="H1496" s="23" t="s">
        <v>42</v>
      </c>
      <c r="I1496" s="23" t="s">
        <v>5211</v>
      </c>
      <c r="J1496" s="23">
        <v>1</v>
      </c>
      <c r="K1496" s="23">
        <v>1</v>
      </c>
      <c r="L1496" s="23">
        <v>49</v>
      </c>
      <c r="M1496" s="23" t="s">
        <v>44</v>
      </c>
      <c r="N1496" s="25">
        <f>((J1496*400)+(K1496*100))+L1496</f>
        <v>549</v>
      </c>
      <c r="O1496" s="26">
        <v>340</v>
      </c>
      <c r="P1496" s="26">
        <f>N1496*O1496</f>
        <v>186660</v>
      </c>
      <c r="Q1496" s="23">
        <v>1</v>
      </c>
      <c r="R1496" s="23" t="s">
        <v>5205</v>
      </c>
      <c r="S1496" s="27" t="s">
        <v>5206</v>
      </c>
      <c r="T1496" s="23" t="s">
        <v>5207</v>
      </c>
      <c r="U1496" s="23" t="s">
        <v>5212</v>
      </c>
      <c r="V1496" s="24" t="s">
        <v>5213</v>
      </c>
      <c r="W1496" s="23" t="s">
        <v>47</v>
      </c>
      <c r="X1496" s="23" t="s">
        <v>206</v>
      </c>
      <c r="Y1496" s="23" t="s">
        <v>49</v>
      </c>
      <c r="Z1496" s="23">
        <v>81</v>
      </c>
      <c r="AA1496" s="28">
        <v>100</v>
      </c>
      <c r="AB1496" s="26">
        <v>6550</v>
      </c>
      <c r="AC1496" s="26">
        <f>Z1496*AB1496</f>
        <v>530550</v>
      </c>
      <c r="AD1496" s="28">
        <v>17</v>
      </c>
      <c r="AE1496" s="28">
        <v>60</v>
      </c>
      <c r="AF1496" s="26">
        <f>(AC1496*(100-AE1496))/100</f>
        <v>212220</v>
      </c>
      <c r="AG1496" s="26">
        <f>P1496+AF1496</f>
        <v>398880</v>
      </c>
      <c r="AH1496" s="26">
        <f>(AG1496*AA1496)/100</f>
        <v>398880</v>
      </c>
      <c r="AI1496" s="26">
        <v>50000000</v>
      </c>
      <c r="AJ1496" s="26">
        <f>IF((AI1496-AH1496) &gt; 1,0,IF((AI1496-AH1496)&lt;0,AH1496-AI1496,AI1496-AH1496))</f>
        <v>0</v>
      </c>
      <c r="AK1496" s="26">
        <v>0.02</v>
      </c>
      <c r="AL1496" s="26">
        <f>ROUND(AJ1496*(AK1496/100),2)</f>
        <v>0</v>
      </c>
    </row>
    <row r="1497" spans="1:39" x14ac:dyDescent="0.35">
      <c r="A1497" s="23"/>
      <c r="B1497" s="24"/>
      <c r="C1497" s="23"/>
      <c r="D1497" s="23"/>
      <c r="E1497" s="23">
        <v>788</v>
      </c>
      <c r="F1497" s="23" t="s">
        <v>5214</v>
      </c>
      <c r="G1497" s="24" t="s">
        <v>5215</v>
      </c>
      <c r="H1497" s="23" t="s">
        <v>42</v>
      </c>
      <c r="I1497" s="23" t="s">
        <v>5216</v>
      </c>
      <c r="J1497" s="23">
        <v>6</v>
      </c>
      <c r="K1497" s="23">
        <v>3</v>
      </c>
      <c r="L1497" s="23">
        <v>70</v>
      </c>
      <c r="M1497" s="23" t="s">
        <v>58</v>
      </c>
      <c r="N1497" s="25">
        <f>((J1497*400)+(K1497*100))+L1497</f>
        <v>2770</v>
      </c>
      <c r="O1497" s="26">
        <v>340</v>
      </c>
      <c r="P1497" s="26">
        <f>N1497*O1497</f>
        <v>941800</v>
      </c>
      <c r="Q1497" s="23"/>
      <c r="R1497" s="23"/>
      <c r="S1497" s="27"/>
      <c r="T1497" s="23"/>
      <c r="U1497" s="23"/>
      <c r="V1497" s="24"/>
      <c r="W1497" s="23"/>
      <c r="X1497" s="23"/>
      <c r="Y1497" s="23"/>
      <c r="Z1497" s="23"/>
      <c r="AA1497" s="28"/>
      <c r="AB1497" s="26"/>
      <c r="AC1497" s="26"/>
      <c r="AD1497" s="28"/>
      <c r="AE1497" s="28"/>
      <c r="AF1497" s="26"/>
      <c r="AG1497" s="26">
        <f>AF1497+P1497</f>
        <v>941800</v>
      </c>
      <c r="AH1497" s="26">
        <f>AG1497</f>
        <v>941800</v>
      </c>
      <c r="AI1497" s="26">
        <v>50000000</v>
      </c>
      <c r="AJ1497" s="26">
        <f>IF((AI1497-AH1497) &gt; 1,0,IF((AI1497-AH1497)&lt;0,AH1497-AI1497,AI1497-AH1497))</f>
        <v>0</v>
      </c>
      <c r="AK1497" s="26">
        <v>0.01</v>
      </c>
      <c r="AL1497" s="26">
        <f>AJ1497*(AK1497/100)</f>
        <v>0</v>
      </c>
    </row>
    <row r="1498" spans="1:39" x14ac:dyDescent="0.35">
      <c r="A1498" s="23"/>
      <c r="B1498" s="24"/>
      <c r="C1498" s="23"/>
      <c r="D1498" s="23"/>
      <c r="E1498" s="23">
        <v>789</v>
      </c>
      <c r="F1498" s="23" t="s">
        <v>5217</v>
      </c>
      <c r="G1498" s="24" t="s">
        <v>5218</v>
      </c>
      <c r="H1498" s="23" t="s">
        <v>42</v>
      </c>
      <c r="I1498" s="23" t="s">
        <v>5219</v>
      </c>
      <c r="J1498" s="23">
        <v>0</v>
      </c>
      <c r="K1498" s="23">
        <v>3</v>
      </c>
      <c r="L1498" s="23">
        <v>21.5</v>
      </c>
      <c r="M1498" s="23" t="s">
        <v>58</v>
      </c>
      <c r="N1498" s="25">
        <f>((J1498*400)+(K1498*100))+L1498</f>
        <v>321.5</v>
      </c>
      <c r="O1498" s="26">
        <v>440</v>
      </c>
      <c r="P1498" s="26">
        <f>N1498*O1498</f>
        <v>141460</v>
      </c>
      <c r="Q1498" s="23"/>
      <c r="R1498" s="23"/>
      <c r="S1498" s="27"/>
      <c r="T1498" s="23"/>
      <c r="U1498" s="23"/>
      <c r="V1498" s="24"/>
      <c r="W1498" s="23"/>
      <c r="X1498" s="23"/>
      <c r="Y1498" s="23"/>
      <c r="Z1498" s="23"/>
      <c r="AA1498" s="28"/>
      <c r="AB1498" s="26"/>
      <c r="AC1498" s="26"/>
      <c r="AD1498" s="28"/>
      <c r="AE1498" s="28"/>
      <c r="AF1498" s="26"/>
      <c r="AG1498" s="26">
        <f>AF1498+P1498</f>
        <v>141460</v>
      </c>
      <c r="AH1498" s="26">
        <f>AG1498</f>
        <v>141460</v>
      </c>
      <c r="AI1498" s="26">
        <v>50000000</v>
      </c>
      <c r="AJ1498" s="26">
        <f>IF((AI1498-AH1498) &gt; 1,0,IF((AI1498-AH1498)&lt;0,AH1498-AI1498,AI1498-AH1498))</f>
        <v>0</v>
      </c>
      <c r="AK1498" s="26">
        <v>0.01</v>
      </c>
      <c r="AL1498" s="26">
        <f>AJ1498*(AK1498/100)</f>
        <v>0</v>
      </c>
    </row>
    <row r="1499" spans="1:39" x14ac:dyDescent="0.35">
      <c r="A1499" s="23"/>
      <c r="B1499" s="24"/>
      <c r="C1499" s="23"/>
      <c r="D1499" s="23"/>
      <c r="E1499" s="23">
        <v>790</v>
      </c>
      <c r="F1499" s="23" t="s">
        <v>5220</v>
      </c>
      <c r="G1499" s="24" t="s">
        <v>5221</v>
      </c>
      <c r="H1499" s="23" t="s">
        <v>42</v>
      </c>
      <c r="I1499" s="23" t="s">
        <v>5222</v>
      </c>
      <c r="J1499" s="23">
        <v>10</v>
      </c>
      <c r="K1499" s="23">
        <v>0</v>
      </c>
      <c r="L1499" s="23">
        <v>0</v>
      </c>
      <c r="M1499" s="23" t="s">
        <v>58</v>
      </c>
      <c r="N1499" s="25">
        <f>((J1499*400)+(K1499*100))+L1499</f>
        <v>4000</v>
      </c>
      <c r="O1499" s="26">
        <v>240</v>
      </c>
      <c r="P1499" s="26">
        <f>N1499*O1499</f>
        <v>960000</v>
      </c>
      <c r="Q1499" s="23"/>
      <c r="R1499" s="23"/>
      <c r="S1499" s="27"/>
      <c r="T1499" s="23"/>
      <c r="U1499" s="23"/>
      <c r="V1499" s="24"/>
      <c r="W1499" s="23"/>
      <c r="X1499" s="23"/>
      <c r="Y1499" s="23"/>
      <c r="Z1499" s="23"/>
      <c r="AA1499" s="28"/>
      <c r="AB1499" s="26"/>
      <c r="AC1499" s="26"/>
      <c r="AD1499" s="28"/>
      <c r="AE1499" s="28"/>
      <c r="AF1499" s="26"/>
      <c r="AG1499" s="26">
        <f>AF1499+P1499</f>
        <v>960000</v>
      </c>
      <c r="AH1499" s="26">
        <f>AG1499</f>
        <v>960000</v>
      </c>
      <c r="AI1499" s="26">
        <v>50000000</v>
      </c>
      <c r="AJ1499" s="26">
        <f>IF((AI1499-AH1499) &gt; 1,0,IF((AI1499-AH1499)&lt;0,AH1499-AI1499,AI1499-AH1499))</f>
        <v>0</v>
      </c>
      <c r="AK1499" s="26">
        <v>0.01</v>
      </c>
      <c r="AL1499" s="26">
        <f>AJ1499*(AK1499/100)</f>
        <v>0</v>
      </c>
    </row>
    <row r="1500" spans="1:39" x14ac:dyDescent="0.35">
      <c r="A1500" s="23"/>
      <c r="B1500" s="24"/>
      <c r="C1500" s="23"/>
      <c r="D1500" s="23"/>
      <c r="E1500" s="23"/>
      <c r="F1500" s="23"/>
      <c r="G1500" s="24"/>
      <c r="H1500" s="23"/>
      <c r="I1500" s="23"/>
      <c r="J1500" s="23"/>
      <c r="K1500" s="23"/>
      <c r="L1500" s="23"/>
      <c r="M1500" s="23"/>
      <c r="N1500" s="25"/>
      <c r="O1500" s="26"/>
      <c r="P1500" s="26"/>
      <c r="Q1500" s="23"/>
      <c r="R1500" s="23"/>
      <c r="S1500" s="27"/>
      <c r="T1500" s="23"/>
      <c r="U1500" s="23"/>
      <c r="V1500" s="24"/>
      <c r="W1500" s="23"/>
      <c r="X1500" s="23"/>
      <c r="Y1500" s="23"/>
      <c r="Z1500" s="23"/>
      <c r="AA1500" s="28"/>
      <c r="AB1500" s="26"/>
      <c r="AC1500" s="26"/>
      <c r="AD1500" s="28"/>
      <c r="AE1500" s="28"/>
      <c r="AF1500" s="26"/>
      <c r="AG1500" s="26" t="s">
        <v>50</v>
      </c>
      <c r="AH1500" s="26">
        <f>SUM(AH1496:AH1499)</f>
        <v>2442140</v>
      </c>
      <c r="AI1500" s="26"/>
      <c r="AJ1500" s="26">
        <f>SUM(AJ1496:AJ1499)</f>
        <v>0</v>
      </c>
      <c r="AK1500" s="26"/>
      <c r="AL1500" s="26">
        <f>SUM(AL1496:AL1499)</f>
        <v>0</v>
      </c>
    </row>
    <row r="1501" spans="1:39" x14ac:dyDescent="0.35">
      <c r="A1501" s="23" t="s">
        <v>5223</v>
      </c>
      <c r="B1501" s="24"/>
      <c r="C1501" s="23" t="s">
        <v>5224</v>
      </c>
      <c r="D1501" s="23" t="s">
        <v>5225</v>
      </c>
      <c r="E1501" s="23">
        <v>791</v>
      </c>
      <c r="F1501" s="23" t="s">
        <v>5226</v>
      </c>
      <c r="G1501" s="24" t="s">
        <v>5227</v>
      </c>
      <c r="H1501" s="23" t="s">
        <v>103</v>
      </c>
      <c r="I1501" s="23" t="s">
        <v>5228</v>
      </c>
      <c r="J1501" s="23">
        <v>1</v>
      </c>
      <c r="K1501" s="23">
        <v>3</v>
      </c>
      <c r="L1501" s="23">
        <v>40</v>
      </c>
      <c r="M1501" s="23" t="s">
        <v>44</v>
      </c>
      <c r="N1501" s="25">
        <f>((J1501*400)+(K1501*100))+L1501</f>
        <v>740</v>
      </c>
      <c r="O1501" s="26">
        <v>180</v>
      </c>
      <c r="P1501" s="26">
        <f>N1501*O1501</f>
        <v>133200</v>
      </c>
      <c r="Q1501" s="23">
        <v>1</v>
      </c>
      <c r="R1501" s="23" t="s">
        <v>5223</v>
      </c>
      <c r="S1501" s="27"/>
      <c r="T1501" s="23" t="s">
        <v>5224</v>
      </c>
      <c r="U1501" s="23" t="s">
        <v>5229</v>
      </c>
      <c r="V1501" s="24" t="s">
        <v>5230</v>
      </c>
      <c r="W1501" s="23" t="s">
        <v>47</v>
      </c>
      <c r="X1501" s="23" t="s">
        <v>48</v>
      </c>
      <c r="Y1501" s="23" t="s">
        <v>49</v>
      </c>
      <c r="Z1501" s="23">
        <v>108</v>
      </c>
      <c r="AA1501" s="28">
        <v>100</v>
      </c>
      <c r="AB1501" s="26">
        <v>6550</v>
      </c>
      <c r="AC1501" s="26">
        <f>Z1501*AB1501</f>
        <v>707400</v>
      </c>
      <c r="AD1501" s="28">
        <v>22</v>
      </c>
      <c r="AE1501" s="28">
        <v>34</v>
      </c>
      <c r="AF1501" s="26">
        <f>(AC1501*(100-AE1501))/100</f>
        <v>466884</v>
      </c>
      <c r="AG1501" s="26">
        <f>P1501+AF1501</f>
        <v>600084</v>
      </c>
      <c r="AH1501" s="26">
        <f>(AG1501*AA1501)/100</f>
        <v>600084</v>
      </c>
      <c r="AI1501" s="26">
        <f>IF(AF1501&lt;=10000000,AF1501,10000000)</f>
        <v>466884</v>
      </c>
      <c r="AJ1501" s="26">
        <f>IF((AI1501-AH1501) &gt; 1,0,IF((AI1501-AH1501)&lt;0,AH1501-AI1501,AI1501-AH1501))</f>
        <v>133200</v>
      </c>
      <c r="AK1501" s="26">
        <v>0.02</v>
      </c>
      <c r="AL1501" s="26">
        <f>ROUND(AJ1501*(AK1501/100),2)</f>
        <v>26.64</v>
      </c>
    </row>
    <row r="1502" spans="1:39" x14ac:dyDescent="0.35">
      <c r="A1502" s="23"/>
      <c r="B1502" s="24"/>
      <c r="C1502" s="23"/>
      <c r="D1502" s="23"/>
      <c r="E1502" s="23"/>
      <c r="F1502" s="23"/>
      <c r="G1502" s="24"/>
      <c r="H1502" s="23"/>
      <c r="I1502" s="23"/>
      <c r="J1502" s="23"/>
      <c r="K1502" s="23"/>
      <c r="L1502" s="23"/>
      <c r="M1502" s="23"/>
      <c r="N1502" s="25"/>
      <c r="O1502" s="26"/>
      <c r="P1502" s="26"/>
      <c r="Q1502" s="23"/>
      <c r="R1502" s="23"/>
      <c r="S1502" s="27"/>
      <c r="T1502" s="23"/>
      <c r="U1502" s="23"/>
      <c r="V1502" s="24"/>
      <c r="W1502" s="23"/>
      <c r="X1502" s="23"/>
      <c r="Y1502" s="23"/>
      <c r="Z1502" s="23"/>
      <c r="AA1502" s="28"/>
      <c r="AB1502" s="26"/>
      <c r="AC1502" s="26"/>
      <c r="AD1502" s="28"/>
      <c r="AE1502" s="28"/>
      <c r="AF1502" s="26"/>
      <c r="AG1502" s="26" t="s">
        <v>50</v>
      </c>
      <c r="AH1502" s="26">
        <f>AH1501</f>
        <v>600084</v>
      </c>
      <c r="AI1502" s="26"/>
      <c r="AJ1502" s="26">
        <f>AJ1501</f>
        <v>133200</v>
      </c>
      <c r="AK1502" s="26"/>
      <c r="AL1502" s="26">
        <f>AL1501</f>
        <v>26.64</v>
      </c>
    </row>
    <row r="1503" spans="1:39" x14ac:dyDescent="0.35">
      <c r="A1503" s="23" t="s">
        <v>5231</v>
      </c>
      <c r="B1503" s="24"/>
      <c r="C1503" s="23" t="s">
        <v>5232</v>
      </c>
      <c r="D1503" s="23" t="s">
        <v>5233</v>
      </c>
      <c r="E1503" s="23">
        <v>792</v>
      </c>
      <c r="F1503" s="23" t="s">
        <v>5234</v>
      </c>
      <c r="G1503" s="24" t="s">
        <v>5235</v>
      </c>
      <c r="H1503" s="23" t="s">
        <v>103</v>
      </c>
      <c r="I1503" s="23" t="s">
        <v>5236</v>
      </c>
      <c r="J1503" s="23">
        <v>0</v>
      </c>
      <c r="K1503" s="23">
        <v>1</v>
      </c>
      <c r="L1503" s="23">
        <v>97.5</v>
      </c>
      <c r="M1503" s="23" t="s">
        <v>58</v>
      </c>
      <c r="N1503" s="25">
        <f>((J1503*400)+(K1503*100))+L1503</f>
        <v>197.5</v>
      </c>
      <c r="O1503" s="26">
        <v>2000</v>
      </c>
      <c r="P1503" s="26">
        <f>N1503*O1503</f>
        <v>395000</v>
      </c>
      <c r="Q1503" s="23"/>
      <c r="R1503" s="23"/>
      <c r="S1503" s="27"/>
      <c r="T1503" s="23"/>
      <c r="U1503" s="23"/>
      <c r="V1503" s="24"/>
      <c r="W1503" s="23"/>
      <c r="X1503" s="23"/>
      <c r="Y1503" s="23"/>
      <c r="Z1503" s="23"/>
      <c r="AA1503" s="28"/>
      <c r="AB1503" s="26"/>
      <c r="AC1503" s="26"/>
      <c r="AD1503" s="28"/>
      <c r="AE1503" s="28"/>
      <c r="AF1503" s="26"/>
      <c r="AG1503" s="26">
        <f>AF1503+P1503</f>
        <v>395000</v>
      </c>
      <c r="AH1503" s="26">
        <f>AG1503</f>
        <v>395000</v>
      </c>
      <c r="AI1503" s="26">
        <v>0</v>
      </c>
      <c r="AJ1503" s="26">
        <f>IF((AI1503-AH1503) &gt; 1,0,IF((AI1503-AH1503)&lt;0,AH1503-AI1503,AI1503-AH1503))</f>
        <v>395000</v>
      </c>
      <c r="AK1503" s="26">
        <v>0.01</v>
      </c>
      <c r="AL1503" s="26">
        <f>AJ1503*(AK1503/100)</f>
        <v>39.5</v>
      </c>
    </row>
    <row r="1504" spans="1:39" x14ac:dyDescent="0.35">
      <c r="A1504" s="23"/>
      <c r="B1504" s="24"/>
      <c r="C1504" s="23"/>
      <c r="D1504" s="23"/>
      <c r="E1504" s="23"/>
      <c r="F1504" s="23"/>
      <c r="G1504" s="24"/>
      <c r="H1504" s="23"/>
      <c r="I1504" s="23"/>
      <c r="J1504" s="23">
        <v>0</v>
      </c>
      <c r="K1504" s="23">
        <v>0</v>
      </c>
      <c r="L1504" s="23">
        <v>52.5</v>
      </c>
      <c r="M1504" s="23" t="s">
        <v>44</v>
      </c>
      <c r="N1504" s="25">
        <f>((J1504*400)+(K1504*100))+L1504</f>
        <v>52.5</v>
      </c>
      <c r="O1504" s="26">
        <v>2000</v>
      </c>
      <c r="P1504" s="26">
        <f>N1504*O1504</f>
        <v>105000</v>
      </c>
      <c r="Q1504" s="23">
        <v>1</v>
      </c>
      <c r="R1504" s="23" t="s">
        <v>5237</v>
      </c>
      <c r="S1504" s="27"/>
      <c r="T1504" s="23" t="s">
        <v>5238</v>
      </c>
      <c r="U1504" s="23" t="s">
        <v>5239</v>
      </c>
      <c r="V1504" s="24" t="s">
        <v>5240</v>
      </c>
      <c r="W1504" s="23" t="s">
        <v>47</v>
      </c>
      <c r="X1504" s="23" t="s">
        <v>253</v>
      </c>
      <c r="Y1504" s="23" t="s">
        <v>49</v>
      </c>
      <c r="Z1504" s="23">
        <v>246</v>
      </c>
      <c r="AA1504" s="28">
        <v>100</v>
      </c>
      <c r="AB1504" s="26">
        <v>6550</v>
      </c>
      <c r="AC1504" s="26">
        <f>Z1504*AB1504</f>
        <v>1611300</v>
      </c>
      <c r="AD1504" s="28">
        <v>52</v>
      </c>
      <c r="AE1504" s="28">
        <v>93</v>
      </c>
      <c r="AF1504" s="26">
        <f>(AC1504*(100-AE1504))/100</f>
        <v>112791</v>
      </c>
      <c r="AG1504" s="26">
        <f>P1504+AF1504</f>
        <v>217791</v>
      </c>
      <c r="AH1504" s="26">
        <f>(AG1504*AA1504)/100</f>
        <v>217791</v>
      </c>
      <c r="AI1504" s="26">
        <f>IF(AF1504&lt;=10000000,AF1504,10000000)</f>
        <v>112791</v>
      </c>
      <c r="AJ1504" s="26">
        <f>IF((AI1504-AH1504) &gt; 1,0,IF((AI1504-AH1504)&lt;0,AH1504-AI1504,AI1504-AH1504))</f>
        <v>105000</v>
      </c>
      <c r="AK1504" s="26">
        <v>0.02</v>
      </c>
      <c r="AL1504" s="26">
        <f>ROUND(AJ1504*(AK1504/100),2)</f>
        <v>21</v>
      </c>
      <c r="AM1504" s="3" t="s">
        <v>404</v>
      </c>
    </row>
    <row r="1505" spans="1:39" x14ac:dyDescent="0.35">
      <c r="A1505" s="23"/>
      <c r="B1505" s="24"/>
      <c r="C1505" s="23"/>
      <c r="D1505" s="23"/>
      <c r="E1505" s="23"/>
      <c r="F1505" s="23"/>
      <c r="G1505" s="24"/>
      <c r="H1505" s="23"/>
      <c r="I1505" s="23"/>
      <c r="J1505" s="23"/>
      <c r="K1505" s="23"/>
      <c r="L1505" s="23"/>
      <c r="M1505" s="23"/>
      <c r="N1505" s="25"/>
      <c r="O1505" s="26"/>
      <c r="P1505" s="26"/>
      <c r="Q1505" s="23"/>
      <c r="R1505" s="23"/>
      <c r="S1505" s="27"/>
      <c r="T1505" s="23"/>
      <c r="U1505" s="23"/>
      <c r="V1505" s="24"/>
      <c r="W1505" s="23"/>
      <c r="X1505" s="23"/>
      <c r="Y1505" s="23"/>
      <c r="Z1505" s="23"/>
      <c r="AA1505" s="28"/>
      <c r="AB1505" s="26"/>
      <c r="AC1505" s="26"/>
      <c r="AD1505" s="28"/>
      <c r="AE1505" s="28"/>
      <c r="AF1505" s="26"/>
      <c r="AG1505" s="26" t="s">
        <v>50</v>
      </c>
      <c r="AH1505" s="26">
        <f>SUM(AH1503:AH1504)</f>
        <v>612791</v>
      </c>
      <c r="AI1505" s="26"/>
      <c r="AJ1505" s="26">
        <f>SUM(AJ1503:AJ1504)</f>
        <v>500000</v>
      </c>
      <c r="AK1505" s="26"/>
      <c r="AL1505" s="26">
        <f>SUM(AL1503:AL1504)</f>
        <v>60.5</v>
      </c>
    </row>
    <row r="1506" spans="1:39" x14ac:dyDescent="0.35">
      <c r="A1506" s="23" t="s">
        <v>5241</v>
      </c>
      <c r="B1506" s="24"/>
      <c r="C1506" s="23" t="s">
        <v>5242</v>
      </c>
      <c r="D1506" s="23" t="s">
        <v>5243</v>
      </c>
      <c r="E1506" s="23">
        <v>793</v>
      </c>
      <c r="F1506" s="23" t="s">
        <v>5244</v>
      </c>
      <c r="G1506" s="24" t="s">
        <v>5245</v>
      </c>
      <c r="H1506" s="23" t="s">
        <v>250</v>
      </c>
      <c r="I1506" s="23"/>
      <c r="J1506" s="23">
        <v>0</v>
      </c>
      <c r="K1506" s="23">
        <v>0</v>
      </c>
      <c r="L1506" s="23">
        <v>30</v>
      </c>
      <c r="M1506" s="23" t="s">
        <v>250</v>
      </c>
      <c r="N1506" s="25">
        <f>((J1506*400)+(K1506*100))+L1506</f>
        <v>30</v>
      </c>
      <c r="O1506" s="26">
        <v>1300</v>
      </c>
      <c r="P1506" s="26">
        <f>N1506*O1506</f>
        <v>39000</v>
      </c>
      <c r="Q1506" s="23">
        <v>1</v>
      </c>
      <c r="R1506" s="23" t="s">
        <v>5241</v>
      </c>
      <c r="S1506" s="27"/>
      <c r="T1506" s="23" t="s">
        <v>5242</v>
      </c>
      <c r="U1506" s="23" t="s">
        <v>5246</v>
      </c>
      <c r="V1506" s="24" t="s">
        <v>5247</v>
      </c>
      <c r="W1506" s="23" t="s">
        <v>47</v>
      </c>
      <c r="X1506" s="23" t="s">
        <v>48</v>
      </c>
      <c r="Y1506" s="23" t="s">
        <v>254</v>
      </c>
      <c r="Z1506" s="23">
        <v>4.68</v>
      </c>
      <c r="AA1506" s="28">
        <v>100</v>
      </c>
      <c r="AB1506" s="26">
        <v>6550</v>
      </c>
      <c r="AC1506" s="26">
        <f>Z1506*AB1506</f>
        <v>30653.999999999996</v>
      </c>
      <c r="AD1506" s="28">
        <v>7</v>
      </c>
      <c r="AE1506" s="28">
        <v>7</v>
      </c>
      <c r="AF1506" s="26">
        <f>(AC1506*(100-AE1506))/100</f>
        <v>28508.219999999994</v>
      </c>
      <c r="AG1506" s="26">
        <f>P1506+AF1506</f>
        <v>67508.22</v>
      </c>
      <c r="AH1506" s="26">
        <f>(AG1506*AA1506)/100</f>
        <v>67508.22</v>
      </c>
      <c r="AI1506" s="26">
        <v>0</v>
      </c>
      <c r="AJ1506" s="26">
        <f>IF((AI1506-AH1506) &gt; 1,0,IF((AI1506-AH1506)&lt;0,AH1506-AI1506,AI1506-AH1506))</f>
        <v>67508.22</v>
      </c>
      <c r="AK1506" s="26">
        <v>0.3</v>
      </c>
      <c r="AL1506" s="26">
        <f>ROUND(AJ1506*(AK1506/100),2)</f>
        <v>202.52</v>
      </c>
    </row>
    <row r="1507" spans="1:39" x14ac:dyDescent="0.35">
      <c r="A1507" s="23"/>
      <c r="B1507" s="24"/>
      <c r="C1507" s="23"/>
      <c r="D1507" s="23"/>
      <c r="E1507" s="23"/>
      <c r="F1507" s="23"/>
      <c r="G1507" s="24"/>
      <c r="H1507" s="23"/>
      <c r="I1507" s="23"/>
      <c r="J1507" s="23"/>
      <c r="K1507" s="23"/>
      <c r="L1507" s="23"/>
      <c r="M1507" s="23"/>
      <c r="N1507" s="25"/>
      <c r="O1507" s="26"/>
      <c r="P1507" s="26"/>
      <c r="Q1507" s="23"/>
      <c r="R1507" s="23"/>
      <c r="S1507" s="27"/>
      <c r="T1507" s="23"/>
      <c r="U1507" s="23"/>
      <c r="V1507" s="24"/>
      <c r="W1507" s="23"/>
      <c r="X1507" s="23"/>
      <c r="Y1507" s="23"/>
      <c r="Z1507" s="23"/>
      <c r="AA1507" s="28"/>
      <c r="AB1507" s="26"/>
      <c r="AC1507" s="26"/>
      <c r="AD1507" s="28"/>
      <c r="AE1507" s="28"/>
      <c r="AF1507" s="26"/>
      <c r="AG1507" s="26" t="s">
        <v>50</v>
      </c>
      <c r="AH1507" s="26">
        <f>AH1506</f>
        <v>67508.22</v>
      </c>
      <c r="AI1507" s="26"/>
      <c r="AJ1507" s="26">
        <f>AJ1506</f>
        <v>67508.22</v>
      </c>
      <c r="AK1507" s="26"/>
      <c r="AL1507" s="26">
        <f>AL1506</f>
        <v>202.52</v>
      </c>
    </row>
    <row r="1508" spans="1:39" x14ac:dyDescent="0.35">
      <c r="A1508" s="23" t="s">
        <v>5248</v>
      </c>
      <c r="B1508" s="24"/>
      <c r="C1508" s="23" t="s">
        <v>5249</v>
      </c>
      <c r="D1508" s="23" t="s">
        <v>5250</v>
      </c>
      <c r="E1508" s="23">
        <v>794</v>
      </c>
      <c r="F1508" s="23" t="s">
        <v>5251</v>
      </c>
      <c r="G1508" s="24" t="s">
        <v>5252</v>
      </c>
      <c r="H1508" s="23" t="s">
        <v>250</v>
      </c>
      <c r="I1508" s="23"/>
      <c r="J1508" s="23">
        <v>0</v>
      </c>
      <c r="K1508" s="23">
        <v>0</v>
      </c>
      <c r="L1508" s="23">
        <v>12.5</v>
      </c>
      <c r="M1508" s="23" t="s">
        <v>250</v>
      </c>
      <c r="N1508" s="25">
        <f>((J1508*400)+(K1508*100))+L1508</f>
        <v>12.5</v>
      </c>
      <c r="O1508" s="26">
        <v>1300</v>
      </c>
      <c r="P1508" s="26">
        <f>N1508*O1508</f>
        <v>16250</v>
      </c>
      <c r="Q1508" s="23">
        <v>1</v>
      </c>
      <c r="R1508" s="23" t="s">
        <v>5248</v>
      </c>
      <c r="S1508" s="27"/>
      <c r="T1508" s="23" t="s">
        <v>5249</v>
      </c>
      <c r="U1508" s="23" t="s">
        <v>5253</v>
      </c>
      <c r="V1508" s="24" t="s">
        <v>5254</v>
      </c>
      <c r="W1508" s="23" t="s">
        <v>47</v>
      </c>
      <c r="X1508" s="23" t="s">
        <v>48</v>
      </c>
      <c r="Y1508" s="23" t="s">
        <v>254</v>
      </c>
      <c r="Z1508" s="23">
        <v>40</v>
      </c>
      <c r="AA1508" s="28">
        <v>100</v>
      </c>
      <c r="AB1508" s="26">
        <v>6550</v>
      </c>
      <c r="AC1508" s="26">
        <f>Z1508*AB1508</f>
        <v>262000</v>
      </c>
      <c r="AD1508" s="28">
        <v>32</v>
      </c>
      <c r="AE1508" s="28">
        <v>54</v>
      </c>
      <c r="AF1508" s="26">
        <f>(AC1508*(100-AE1508))/100</f>
        <v>120520</v>
      </c>
      <c r="AG1508" s="26">
        <f>P1508+AF1508</f>
        <v>136770</v>
      </c>
      <c r="AH1508" s="26">
        <f>(AG1508*AA1508)/100</f>
        <v>136770</v>
      </c>
      <c r="AI1508" s="26">
        <v>0</v>
      </c>
      <c r="AJ1508" s="26">
        <f>IF((AI1508-AH1508) &gt; 1,0,IF((AI1508-AH1508)&lt;0,AH1508-AI1508,AI1508-AH1508))</f>
        <v>136770</v>
      </c>
      <c r="AK1508" s="26">
        <v>0.3</v>
      </c>
      <c r="AL1508" s="26">
        <f>ROUND(AJ1508*(AK1508/100),2)</f>
        <v>410.31</v>
      </c>
      <c r="AM1508" s="3" t="s">
        <v>5255</v>
      </c>
    </row>
    <row r="1509" spans="1:39" x14ac:dyDescent="0.35">
      <c r="A1509" s="23"/>
      <c r="B1509" s="24"/>
      <c r="C1509" s="23"/>
      <c r="D1509" s="23"/>
      <c r="E1509" s="23"/>
      <c r="F1509" s="23"/>
      <c r="G1509" s="24"/>
      <c r="H1509" s="23"/>
      <c r="I1509" s="23"/>
      <c r="J1509" s="23"/>
      <c r="K1509" s="23"/>
      <c r="L1509" s="23"/>
      <c r="M1509" s="23"/>
      <c r="N1509" s="25"/>
      <c r="O1509" s="26"/>
      <c r="P1509" s="26"/>
      <c r="Q1509" s="23"/>
      <c r="R1509" s="23"/>
      <c r="S1509" s="27"/>
      <c r="T1509" s="23"/>
      <c r="U1509" s="23"/>
      <c r="V1509" s="24"/>
      <c r="W1509" s="23"/>
      <c r="X1509" s="23"/>
      <c r="Y1509" s="23"/>
      <c r="Z1509" s="23"/>
      <c r="AA1509" s="28"/>
      <c r="AB1509" s="26"/>
      <c r="AC1509" s="26"/>
      <c r="AD1509" s="28"/>
      <c r="AE1509" s="28"/>
      <c r="AF1509" s="26"/>
      <c r="AG1509" s="26" t="s">
        <v>50</v>
      </c>
      <c r="AH1509" s="26">
        <f>AH1508</f>
        <v>136770</v>
      </c>
      <c r="AI1509" s="26"/>
      <c r="AJ1509" s="26">
        <f>AJ1508</f>
        <v>136770</v>
      </c>
      <c r="AK1509" s="26"/>
      <c r="AL1509" s="26">
        <f>AL1508</f>
        <v>410.31</v>
      </c>
    </row>
    <row r="1510" spans="1:39" x14ac:dyDescent="0.35">
      <c r="A1510" s="23" t="s">
        <v>5256</v>
      </c>
      <c r="B1510" s="24" t="s">
        <v>5257</v>
      </c>
      <c r="C1510" s="23" t="s">
        <v>5258</v>
      </c>
      <c r="D1510" s="23" t="s">
        <v>5259</v>
      </c>
      <c r="E1510" s="23">
        <v>795</v>
      </c>
      <c r="F1510" s="23" t="s">
        <v>5260</v>
      </c>
      <c r="G1510" s="24" t="s">
        <v>5261</v>
      </c>
      <c r="H1510" s="23" t="s">
        <v>42</v>
      </c>
      <c r="I1510" s="23" t="s">
        <v>5262</v>
      </c>
      <c r="J1510" s="23">
        <v>0</v>
      </c>
      <c r="K1510" s="23">
        <v>1</v>
      </c>
      <c r="L1510" s="23">
        <v>23</v>
      </c>
      <c r="M1510" s="23" t="s">
        <v>58</v>
      </c>
      <c r="N1510" s="25">
        <f>((J1510*400)+(K1510*100))+L1510</f>
        <v>123</v>
      </c>
      <c r="O1510" s="26">
        <v>500</v>
      </c>
      <c r="P1510" s="26">
        <f>N1510*O1510</f>
        <v>61500</v>
      </c>
      <c r="Q1510" s="23"/>
      <c r="R1510" s="23"/>
      <c r="S1510" s="27"/>
      <c r="T1510" s="23"/>
      <c r="U1510" s="23"/>
      <c r="V1510" s="24"/>
      <c r="W1510" s="23"/>
      <c r="X1510" s="23"/>
      <c r="Y1510" s="23"/>
      <c r="Z1510" s="23"/>
      <c r="AA1510" s="28"/>
      <c r="AB1510" s="26"/>
      <c r="AC1510" s="26"/>
      <c r="AD1510" s="28"/>
      <c r="AE1510" s="28"/>
      <c r="AF1510" s="26"/>
      <c r="AG1510" s="26">
        <f>AF1510+P1510</f>
        <v>61500</v>
      </c>
      <c r="AH1510" s="26">
        <f>AG1510</f>
        <v>61500</v>
      </c>
      <c r="AI1510" s="26">
        <v>50000000</v>
      </c>
      <c r="AJ1510" s="26">
        <f>IF((AI1510-AH1510) &gt; 1,0,IF((AI1510-AH1510)&lt;0,AH1510-AI1510,AI1510-AH1510))</f>
        <v>0</v>
      </c>
      <c r="AK1510" s="26">
        <v>0.01</v>
      </c>
      <c r="AL1510" s="26">
        <f>AJ1510*(AK1510/100)</f>
        <v>0</v>
      </c>
    </row>
    <row r="1511" spans="1:39" x14ac:dyDescent="0.35">
      <c r="A1511" s="23"/>
      <c r="B1511" s="24"/>
      <c r="C1511" s="23"/>
      <c r="D1511" s="23"/>
      <c r="E1511" s="23">
        <v>796</v>
      </c>
      <c r="F1511" s="23" t="s">
        <v>5263</v>
      </c>
      <c r="G1511" s="24" t="s">
        <v>5264</v>
      </c>
      <c r="H1511" s="23" t="s">
        <v>42</v>
      </c>
      <c r="I1511" s="23" t="s">
        <v>5265</v>
      </c>
      <c r="J1511" s="23">
        <v>1</v>
      </c>
      <c r="K1511" s="23">
        <v>1</v>
      </c>
      <c r="L1511" s="23">
        <v>40</v>
      </c>
      <c r="M1511" s="23" t="s">
        <v>58</v>
      </c>
      <c r="N1511" s="25">
        <f>((J1511*400)+(K1511*100))+L1511</f>
        <v>540</v>
      </c>
      <c r="O1511" s="26">
        <v>180</v>
      </c>
      <c r="P1511" s="26">
        <f>N1511*O1511</f>
        <v>97200</v>
      </c>
      <c r="Q1511" s="23"/>
      <c r="R1511" s="23"/>
      <c r="S1511" s="27"/>
      <c r="T1511" s="23"/>
      <c r="U1511" s="23"/>
      <c r="V1511" s="24"/>
      <c r="W1511" s="23"/>
      <c r="X1511" s="23"/>
      <c r="Y1511" s="23"/>
      <c r="Z1511" s="23"/>
      <c r="AA1511" s="28"/>
      <c r="AB1511" s="26"/>
      <c r="AC1511" s="26"/>
      <c r="AD1511" s="28"/>
      <c r="AE1511" s="28"/>
      <c r="AF1511" s="26"/>
      <c r="AG1511" s="26">
        <f>AF1511+P1511</f>
        <v>97200</v>
      </c>
      <c r="AH1511" s="26">
        <f>AG1511</f>
        <v>97200</v>
      </c>
      <c r="AI1511" s="26">
        <v>50000000</v>
      </c>
      <c r="AJ1511" s="26">
        <f>IF((AI1511-AH1511) &gt; 1,0,IF((AI1511-AH1511)&lt;0,AH1511-AI1511,AI1511-AH1511))</f>
        <v>0</v>
      </c>
      <c r="AK1511" s="26">
        <v>0.01</v>
      </c>
      <c r="AL1511" s="26">
        <f>AJ1511*(AK1511/100)</f>
        <v>0</v>
      </c>
    </row>
    <row r="1512" spans="1:39" x14ac:dyDescent="0.35">
      <c r="A1512" s="23"/>
      <c r="B1512" s="24"/>
      <c r="C1512" s="23"/>
      <c r="D1512" s="23"/>
      <c r="E1512" s="23">
        <v>797</v>
      </c>
      <c r="F1512" s="23" t="s">
        <v>5266</v>
      </c>
      <c r="G1512" s="24" t="s">
        <v>5267</v>
      </c>
      <c r="H1512" s="23" t="s">
        <v>42</v>
      </c>
      <c r="I1512" s="23" t="s">
        <v>5268</v>
      </c>
      <c r="J1512" s="23">
        <v>0</v>
      </c>
      <c r="K1512" s="23">
        <v>1</v>
      </c>
      <c r="L1512" s="23">
        <v>28</v>
      </c>
      <c r="M1512" s="23" t="s">
        <v>58</v>
      </c>
      <c r="N1512" s="25">
        <f>((J1512*400)+(K1512*100))+L1512</f>
        <v>128</v>
      </c>
      <c r="O1512" s="26">
        <v>500</v>
      </c>
      <c r="P1512" s="26">
        <f>N1512*O1512</f>
        <v>64000</v>
      </c>
      <c r="Q1512" s="23"/>
      <c r="R1512" s="23"/>
      <c r="S1512" s="27"/>
      <c r="T1512" s="23"/>
      <c r="U1512" s="23"/>
      <c r="V1512" s="24"/>
      <c r="W1512" s="23"/>
      <c r="X1512" s="23"/>
      <c r="Y1512" s="23"/>
      <c r="Z1512" s="23"/>
      <c r="AA1512" s="28"/>
      <c r="AB1512" s="26"/>
      <c r="AC1512" s="26"/>
      <c r="AD1512" s="28"/>
      <c r="AE1512" s="28"/>
      <c r="AF1512" s="26"/>
      <c r="AG1512" s="26">
        <f>AF1512+P1512</f>
        <v>64000</v>
      </c>
      <c r="AH1512" s="26">
        <f>AG1512</f>
        <v>64000</v>
      </c>
      <c r="AI1512" s="26">
        <v>50000000</v>
      </c>
      <c r="AJ1512" s="26">
        <f>IF((AI1512-AH1512) &gt; 1,0,IF((AI1512-AH1512)&lt;0,AH1512-AI1512,AI1512-AH1512))</f>
        <v>0</v>
      </c>
      <c r="AK1512" s="26">
        <v>0.01</v>
      </c>
      <c r="AL1512" s="26">
        <f>AJ1512*(AK1512/100)</f>
        <v>0</v>
      </c>
    </row>
    <row r="1513" spans="1:39" x14ac:dyDescent="0.35">
      <c r="A1513" s="23"/>
      <c r="B1513" s="24"/>
      <c r="C1513" s="23"/>
      <c r="D1513" s="23"/>
      <c r="E1513" s="23"/>
      <c r="F1513" s="23"/>
      <c r="G1513" s="24"/>
      <c r="H1513" s="23"/>
      <c r="I1513" s="23"/>
      <c r="J1513" s="23"/>
      <c r="K1513" s="23"/>
      <c r="L1513" s="23"/>
      <c r="M1513" s="23"/>
      <c r="N1513" s="25"/>
      <c r="O1513" s="26"/>
      <c r="P1513" s="26"/>
      <c r="Q1513" s="23"/>
      <c r="R1513" s="23"/>
      <c r="S1513" s="27"/>
      <c r="T1513" s="23"/>
      <c r="U1513" s="23"/>
      <c r="V1513" s="24"/>
      <c r="W1513" s="23"/>
      <c r="X1513" s="23"/>
      <c r="Y1513" s="23"/>
      <c r="Z1513" s="23"/>
      <c r="AA1513" s="28"/>
      <c r="AB1513" s="26"/>
      <c r="AC1513" s="26"/>
      <c r="AD1513" s="28"/>
      <c r="AE1513" s="28"/>
      <c r="AF1513" s="26"/>
      <c r="AG1513" s="26" t="s">
        <v>50</v>
      </c>
      <c r="AH1513" s="26">
        <f>SUM(AH1510:AH1512)</f>
        <v>222700</v>
      </c>
      <c r="AI1513" s="26"/>
      <c r="AJ1513" s="26">
        <f>SUM(AJ1510:AJ1512)</f>
        <v>0</v>
      </c>
      <c r="AK1513" s="26"/>
      <c r="AL1513" s="26">
        <f>SUM(AL1510:AL1512)</f>
        <v>0</v>
      </c>
    </row>
    <row r="1514" spans="1:39" x14ac:dyDescent="0.35">
      <c r="A1514" s="23" t="s">
        <v>5269</v>
      </c>
      <c r="B1514" s="24"/>
      <c r="C1514" s="23" t="s">
        <v>5270</v>
      </c>
      <c r="D1514" s="23" t="s">
        <v>5271</v>
      </c>
      <c r="E1514" s="23">
        <v>798</v>
      </c>
      <c r="F1514" s="23" t="s">
        <v>5272</v>
      </c>
      <c r="G1514" s="24" t="s">
        <v>5273</v>
      </c>
      <c r="H1514" s="23" t="s">
        <v>437</v>
      </c>
      <c r="I1514" s="23" t="s">
        <v>5274</v>
      </c>
      <c r="J1514" s="23">
        <v>14</v>
      </c>
      <c r="K1514" s="23">
        <v>0</v>
      </c>
      <c r="L1514" s="23">
        <v>54</v>
      </c>
      <c r="M1514" s="23" t="s">
        <v>58</v>
      </c>
      <c r="N1514" s="25">
        <f>((J1514*400)+(K1514*100))+L1514</f>
        <v>5654</v>
      </c>
      <c r="O1514" s="26">
        <v>180</v>
      </c>
      <c r="P1514" s="26">
        <f>N1514*O1514</f>
        <v>1017720</v>
      </c>
      <c r="Q1514" s="23"/>
      <c r="R1514" s="23"/>
      <c r="S1514" s="27"/>
      <c r="T1514" s="23"/>
      <c r="U1514" s="23"/>
      <c r="V1514" s="24"/>
      <c r="W1514" s="23"/>
      <c r="X1514" s="23"/>
      <c r="Y1514" s="23"/>
      <c r="Z1514" s="23"/>
      <c r="AA1514" s="28"/>
      <c r="AB1514" s="26"/>
      <c r="AC1514" s="26"/>
      <c r="AD1514" s="28"/>
      <c r="AE1514" s="28"/>
      <c r="AF1514" s="26"/>
      <c r="AG1514" s="26">
        <f>AF1514+P1514</f>
        <v>1017720</v>
      </c>
      <c r="AH1514" s="26">
        <f>AG1514</f>
        <v>1017720</v>
      </c>
      <c r="AI1514" s="26">
        <v>0</v>
      </c>
      <c r="AJ1514" s="26">
        <f>IF((AI1514-AH1514) &gt; 1,0,IF((AI1514-AH1514)&lt;0,AH1514-AI1514,AI1514-AH1514))</f>
        <v>1017720</v>
      </c>
      <c r="AK1514" s="26">
        <v>0.01</v>
      </c>
      <c r="AL1514" s="26">
        <f>AJ1514*(AK1514/100)</f>
        <v>101.77200000000001</v>
      </c>
    </row>
    <row r="1515" spans="1:39" x14ac:dyDescent="0.35">
      <c r="A1515" s="23"/>
      <c r="B1515" s="24"/>
      <c r="C1515" s="23"/>
      <c r="D1515" s="23"/>
      <c r="E1515" s="23"/>
      <c r="F1515" s="23"/>
      <c r="G1515" s="24"/>
      <c r="H1515" s="23"/>
      <c r="I1515" s="23"/>
      <c r="J1515" s="23"/>
      <c r="K1515" s="23"/>
      <c r="L1515" s="23"/>
      <c r="M1515" s="23"/>
      <c r="N1515" s="25"/>
      <c r="O1515" s="26"/>
      <c r="P1515" s="26"/>
      <c r="Q1515" s="23"/>
      <c r="R1515" s="23"/>
      <c r="S1515" s="27"/>
      <c r="T1515" s="23"/>
      <c r="U1515" s="23"/>
      <c r="V1515" s="24"/>
      <c r="W1515" s="23"/>
      <c r="X1515" s="23"/>
      <c r="Y1515" s="23"/>
      <c r="Z1515" s="23"/>
      <c r="AA1515" s="28"/>
      <c r="AB1515" s="26"/>
      <c r="AC1515" s="26"/>
      <c r="AD1515" s="28"/>
      <c r="AE1515" s="28"/>
      <c r="AF1515" s="26"/>
      <c r="AG1515" s="26" t="s">
        <v>50</v>
      </c>
      <c r="AH1515" s="26">
        <f>AH1514</f>
        <v>1017720</v>
      </c>
      <c r="AI1515" s="26"/>
      <c r="AJ1515" s="26">
        <f>AJ1514</f>
        <v>1017720</v>
      </c>
      <c r="AK1515" s="26"/>
      <c r="AL1515" s="26">
        <f>AL1514</f>
        <v>101.77200000000001</v>
      </c>
    </row>
    <row r="1516" spans="1:39" x14ac:dyDescent="0.35">
      <c r="A1516" s="23" t="s">
        <v>5275</v>
      </c>
      <c r="B1516" s="24" t="s">
        <v>5276</v>
      </c>
      <c r="C1516" s="23" t="s">
        <v>5277</v>
      </c>
      <c r="D1516" s="23" t="s">
        <v>5278</v>
      </c>
      <c r="E1516" s="23">
        <v>799</v>
      </c>
      <c r="F1516" s="23" t="s">
        <v>5279</v>
      </c>
      <c r="G1516" s="24" t="s">
        <v>5280</v>
      </c>
      <c r="H1516" s="23" t="s">
        <v>42</v>
      </c>
      <c r="I1516" s="23" t="s">
        <v>5281</v>
      </c>
      <c r="J1516" s="23">
        <v>0</v>
      </c>
      <c r="K1516" s="23">
        <v>3</v>
      </c>
      <c r="L1516" s="23">
        <v>35</v>
      </c>
      <c r="M1516" s="23" t="s">
        <v>58</v>
      </c>
      <c r="N1516" s="25">
        <f>((J1516*400)+(K1516*100))+L1516</f>
        <v>335</v>
      </c>
      <c r="O1516" s="26">
        <v>450</v>
      </c>
      <c r="P1516" s="26">
        <f>N1516*O1516</f>
        <v>150750</v>
      </c>
      <c r="Q1516" s="23"/>
      <c r="R1516" s="23"/>
      <c r="S1516" s="27"/>
      <c r="T1516" s="23"/>
      <c r="U1516" s="23"/>
      <c r="V1516" s="24"/>
      <c r="W1516" s="23"/>
      <c r="X1516" s="23"/>
      <c r="Y1516" s="23"/>
      <c r="Z1516" s="23"/>
      <c r="AA1516" s="28"/>
      <c r="AB1516" s="26"/>
      <c r="AC1516" s="26"/>
      <c r="AD1516" s="28"/>
      <c r="AE1516" s="28"/>
      <c r="AF1516" s="26"/>
      <c r="AG1516" s="26">
        <f>AF1516+P1516</f>
        <v>150750</v>
      </c>
      <c r="AH1516" s="26">
        <f>AG1516</f>
        <v>150750</v>
      </c>
      <c r="AI1516" s="26">
        <v>50000000</v>
      </c>
      <c r="AJ1516" s="26">
        <f>IF((AI1516-AH1516) &gt; 1,0,IF((AI1516-AH1516)&lt;0,AH1516-AI1516,AI1516-AH1516))</f>
        <v>0</v>
      </c>
      <c r="AK1516" s="26">
        <v>0.01</v>
      </c>
      <c r="AL1516" s="26">
        <f>AJ1516*(AK1516/100)</f>
        <v>0</v>
      </c>
    </row>
    <row r="1517" spans="1:39" x14ac:dyDescent="0.35">
      <c r="A1517" s="23"/>
      <c r="B1517" s="24"/>
      <c r="C1517" s="23"/>
      <c r="D1517" s="23"/>
      <c r="E1517" s="23"/>
      <c r="F1517" s="23"/>
      <c r="G1517" s="24"/>
      <c r="H1517" s="23"/>
      <c r="I1517" s="23"/>
      <c r="J1517" s="23"/>
      <c r="K1517" s="23"/>
      <c r="L1517" s="23"/>
      <c r="M1517" s="23"/>
      <c r="N1517" s="25"/>
      <c r="O1517" s="26"/>
      <c r="P1517" s="26"/>
      <c r="Q1517" s="23"/>
      <c r="R1517" s="23"/>
      <c r="S1517" s="27"/>
      <c r="T1517" s="23"/>
      <c r="U1517" s="23"/>
      <c r="V1517" s="24"/>
      <c r="W1517" s="23"/>
      <c r="X1517" s="23"/>
      <c r="Y1517" s="23"/>
      <c r="Z1517" s="23"/>
      <c r="AA1517" s="28"/>
      <c r="AB1517" s="26"/>
      <c r="AC1517" s="26"/>
      <c r="AD1517" s="28"/>
      <c r="AE1517" s="28"/>
      <c r="AF1517" s="26"/>
      <c r="AG1517" s="26" t="s">
        <v>50</v>
      </c>
      <c r="AH1517" s="26">
        <f>AH1516</f>
        <v>150750</v>
      </c>
      <c r="AI1517" s="26"/>
      <c r="AJ1517" s="26">
        <f>AJ1516</f>
        <v>0</v>
      </c>
      <c r="AK1517" s="26"/>
      <c r="AL1517" s="26">
        <f>AL1516</f>
        <v>0</v>
      </c>
    </row>
    <row r="1518" spans="1:39" x14ac:dyDescent="0.35">
      <c r="A1518" s="23" t="s">
        <v>5282</v>
      </c>
      <c r="B1518" s="24"/>
      <c r="C1518" s="23" t="s">
        <v>5283</v>
      </c>
      <c r="D1518" s="23" t="s">
        <v>5284</v>
      </c>
      <c r="E1518" s="23">
        <v>800</v>
      </c>
      <c r="F1518" s="23" t="s">
        <v>5285</v>
      </c>
      <c r="G1518" s="24" t="s">
        <v>5286</v>
      </c>
      <c r="H1518" s="23" t="s">
        <v>103</v>
      </c>
      <c r="I1518" s="23" t="s">
        <v>5287</v>
      </c>
      <c r="J1518" s="23">
        <v>0</v>
      </c>
      <c r="K1518" s="23">
        <v>2</v>
      </c>
      <c r="L1518" s="23">
        <v>33</v>
      </c>
      <c r="M1518" s="23" t="s">
        <v>44</v>
      </c>
      <c r="N1518" s="25">
        <f>((J1518*400)+(K1518*100))+L1518</f>
        <v>233</v>
      </c>
      <c r="O1518" s="26">
        <v>1750</v>
      </c>
      <c r="P1518" s="26">
        <f>N1518*O1518</f>
        <v>407750</v>
      </c>
      <c r="Q1518" s="23">
        <v>1</v>
      </c>
      <c r="R1518" s="23" t="s">
        <v>5282</v>
      </c>
      <c r="S1518" s="27"/>
      <c r="T1518" s="23" t="s">
        <v>5283</v>
      </c>
      <c r="U1518" s="23" t="s">
        <v>5288</v>
      </c>
      <c r="V1518" s="24" t="s">
        <v>5289</v>
      </c>
      <c r="W1518" s="23" t="s">
        <v>47</v>
      </c>
      <c r="X1518" s="23" t="s">
        <v>206</v>
      </c>
      <c r="Y1518" s="23" t="s">
        <v>49</v>
      </c>
      <c r="Z1518" s="23">
        <v>135</v>
      </c>
      <c r="AA1518" s="28">
        <v>100</v>
      </c>
      <c r="AB1518" s="26">
        <v>6550</v>
      </c>
      <c r="AC1518" s="26">
        <f>Z1518*AB1518</f>
        <v>884250</v>
      </c>
      <c r="AD1518" s="28">
        <v>22</v>
      </c>
      <c r="AE1518" s="28">
        <v>85</v>
      </c>
      <c r="AF1518" s="26">
        <f>(AC1518*(100-AE1518))/100</f>
        <v>132637.5</v>
      </c>
      <c r="AG1518" s="26">
        <f>P1518+AF1518</f>
        <v>540387.5</v>
      </c>
      <c r="AH1518" s="26">
        <f>(AG1518*AA1518)/100</f>
        <v>540387.5</v>
      </c>
      <c r="AI1518" s="26">
        <f>IF(AF1518&lt;=10000000,AF1518,10000000)</f>
        <v>132637.5</v>
      </c>
      <c r="AJ1518" s="26">
        <f>IF((AI1518-AH1518) &gt; 1,0,IF((AI1518-AH1518)&lt;0,AH1518-AI1518,AI1518-AH1518))</f>
        <v>407750</v>
      </c>
      <c r="AK1518" s="26">
        <v>0.02</v>
      </c>
      <c r="AL1518" s="26">
        <f>ROUND(AJ1518*(AK1518/100),2)</f>
        <v>81.55</v>
      </c>
    </row>
    <row r="1519" spans="1:39" x14ac:dyDescent="0.35">
      <c r="A1519" s="23"/>
      <c r="B1519" s="24"/>
      <c r="C1519" s="23"/>
      <c r="D1519" s="23"/>
      <c r="E1519" s="23"/>
      <c r="F1519" s="23"/>
      <c r="G1519" s="24"/>
      <c r="H1519" s="23"/>
      <c r="I1519" s="23"/>
      <c r="J1519" s="23"/>
      <c r="K1519" s="23"/>
      <c r="L1519" s="23"/>
      <c r="M1519" s="23"/>
      <c r="N1519" s="25"/>
      <c r="O1519" s="26"/>
      <c r="P1519" s="26"/>
      <c r="Q1519" s="23"/>
      <c r="R1519" s="23"/>
      <c r="S1519" s="27"/>
      <c r="T1519" s="23"/>
      <c r="U1519" s="23"/>
      <c r="V1519" s="24"/>
      <c r="W1519" s="23"/>
      <c r="X1519" s="23"/>
      <c r="Y1519" s="23"/>
      <c r="Z1519" s="23"/>
      <c r="AA1519" s="28"/>
      <c r="AB1519" s="26"/>
      <c r="AC1519" s="26"/>
      <c r="AD1519" s="28"/>
      <c r="AE1519" s="28"/>
      <c r="AF1519" s="26"/>
      <c r="AG1519" s="26" t="s">
        <v>50</v>
      </c>
      <c r="AH1519" s="26">
        <f>AH1518</f>
        <v>540387.5</v>
      </c>
      <c r="AI1519" s="26"/>
      <c r="AJ1519" s="26">
        <f>AJ1518</f>
        <v>407750</v>
      </c>
      <c r="AK1519" s="26"/>
      <c r="AL1519" s="26">
        <f>AL1518</f>
        <v>81.55</v>
      </c>
    </row>
    <row r="1520" spans="1:39" x14ac:dyDescent="0.35">
      <c r="A1520" s="23" t="s">
        <v>5290</v>
      </c>
      <c r="B1520" s="24" t="s">
        <v>5291</v>
      </c>
      <c r="C1520" s="23" t="s">
        <v>5292</v>
      </c>
      <c r="D1520" s="23" t="s">
        <v>5293</v>
      </c>
      <c r="E1520" s="23">
        <v>801</v>
      </c>
      <c r="F1520" s="23" t="s">
        <v>5294</v>
      </c>
      <c r="G1520" s="24" t="s">
        <v>5295</v>
      </c>
      <c r="H1520" s="23" t="s">
        <v>437</v>
      </c>
      <c r="I1520" s="23" t="s">
        <v>5296</v>
      </c>
      <c r="J1520" s="23">
        <v>12</v>
      </c>
      <c r="K1520" s="23">
        <v>0</v>
      </c>
      <c r="L1520" s="23">
        <v>74</v>
      </c>
      <c r="M1520" s="23" t="s">
        <v>58</v>
      </c>
      <c r="N1520" s="25">
        <f>((J1520*400)+(K1520*100))+L1520</f>
        <v>4874</v>
      </c>
      <c r="O1520" s="26">
        <v>180</v>
      </c>
      <c r="P1520" s="26">
        <f>N1520*O1520</f>
        <v>877320</v>
      </c>
      <c r="Q1520" s="23"/>
      <c r="R1520" s="23"/>
      <c r="S1520" s="27"/>
      <c r="T1520" s="23"/>
      <c r="U1520" s="23"/>
      <c r="V1520" s="24"/>
      <c r="W1520" s="23"/>
      <c r="X1520" s="23"/>
      <c r="Y1520" s="23"/>
      <c r="Z1520" s="23"/>
      <c r="AA1520" s="28"/>
      <c r="AB1520" s="26"/>
      <c r="AC1520" s="26"/>
      <c r="AD1520" s="28"/>
      <c r="AE1520" s="28"/>
      <c r="AF1520" s="26"/>
      <c r="AG1520" s="26">
        <f>AF1520+P1520</f>
        <v>877320</v>
      </c>
      <c r="AH1520" s="26">
        <f>AG1520</f>
        <v>877320</v>
      </c>
      <c r="AI1520" s="26">
        <v>0</v>
      </c>
      <c r="AJ1520" s="26">
        <f>IF((AI1520-AH1520) &gt; 1,0,IF((AI1520-AH1520)&lt;0,AH1520-AI1520,AI1520-AH1520))</f>
        <v>877320</v>
      </c>
      <c r="AK1520" s="26">
        <v>0.01</v>
      </c>
      <c r="AL1520" s="26">
        <f>AJ1520*(AK1520/100)</f>
        <v>87.731999999999999</v>
      </c>
    </row>
    <row r="1521" spans="1:38" x14ac:dyDescent="0.35">
      <c r="A1521" s="23"/>
      <c r="B1521" s="24"/>
      <c r="C1521" s="23"/>
      <c r="D1521" s="23"/>
      <c r="E1521" s="23">
        <v>802</v>
      </c>
      <c r="F1521" s="23" t="s">
        <v>5297</v>
      </c>
      <c r="G1521" s="24" t="s">
        <v>5298</v>
      </c>
      <c r="H1521" s="23" t="s">
        <v>42</v>
      </c>
      <c r="I1521" s="23" t="s">
        <v>5299</v>
      </c>
      <c r="J1521" s="23">
        <v>0</v>
      </c>
      <c r="K1521" s="23">
        <v>1</v>
      </c>
      <c r="L1521" s="23">
        <v>80</v>
      </c>
      <c r="M1521" s="23" t="s">
        <v>58</v>
      </c>
      <c r="N1521" s="25">
        <f>((J1521*400)+(K1521*100))+L1521</f>
        <v>180</v>
      </c>
      <c r="O1521" s="26">
        <v>500</v>
      </c>
      <c r="P1521" s="26">
        <f>N1521*O1521</f>
        <v>90000</v>
      </c>
      <c r="Q1521" s="23"/>
      <c r="R1521" s="23"/>
      <c r="S1521" s="27"/>
      <c r="T1521" s="23"/>
      <c r="U1521" s="23"/>
      <c r="V1521" s="24"/>
      <c r="W1521" s="23"/>
      <c r="X1521" s="23"/>
      <c r="Y1521" s="23"/>
      <c r="Z1521" s="23"/>
      <c r="AA1521" s="28"/>
      <c r="AB1521" s="26"/>
      <c r="AC1521" s="26"/>
      <c r="AD1521" s="28"/>
      <c r="AE1521" s="28"/>
      <c r="AF1521" s="26"/>
      <c r="AG1521" s="26">
        <f>AF1521+P1521</f>
        <v>90000</v>
      </c>
      <c r="AH1521" s="26">
        <f>AG1521</f>
        <v>90000</v>
      </c>
      <c r="AI1521" s="26">
        <v>50000000</v>
      </c>
      <c r="AJ1521" s="26">
        <f>IF((AI1521-AH1521) &gt; 1,0,IF((AI1521-AH1521)&lt;0,AH1521-AI1521,AI1521-AH1521))</f>
        <v>0</v>
      </c>
      <c r="AK1521" s="26">
        <v>0.01</v>
      </c>
      <c r="AL1521" s="26">
        <f>AJ1521*(AK1521/100)</f>
        <v>0</v>
      </c>
    </row>
    <row r="1522" spans="1:38" x14ac:dyDescent="0.35">
      <c r="A1522" s="23"/>
      <c r="B1522" s="24"/>
      <c r="C1522" s="23"/>
      <c r="D1522" s="23"/>
      <c r="E1522" s="23"/>
      <c r="F1522" s="23"/>
      <c r="G1522" s="24"/>
      <c r="H1522" s="23"/>
      <c r="I1522" s="23"/>
      <c r="J1522" s="23"/>
      <c r="K1522" s="23"/>
      <c r="L1522" s="23"/>
      <c r="M1522" s="23"/>
      <c r="N1522" s="25"/>
      <c r="O1522" s="26"/>
      <c r="P1522" s="26"/>
      <c r="Q1522" s="23"/>
      <c r="R1522" s="23"/>
      <c r="S1522" s="27"/>
      <c r="T1522" s="23"/>
      <c r="U1522" s="23"/>
      <c r="V1522" s="24"/>
      <c r="W1522" s="23"/>
      <c r="X1522" s="23"/>
      <c r="Y1522" s="23"/>
      <c r="Z1522" s="23"/>
      <c r="AA1522" s="28"/>
      <c r="AB1522" s="26"/>
      <c r="AC1522" s="26"/>
      <c r="AD1522" s="28"/>
      <c r="AE1522" s="28"/>
      <c r="AF1522" s="26"/>
      <c r="AG1522" s="26" t="s">
        <v>50</v>
      </c>
      <c r="AH1522" s="26">
        <f>SUM(AH1520:AH1521)</f>
        <v>967320</v>
      </c>
      <c r="AI1522" s="26"/>
      <c r="AJ1522" s="26">
        <f>SUM(AJ1520:AJ1521)</f>
        <v>877320</v>
      </c>
      <c r="AK1522" s="26"/>
      <c r="AL1522" s="26">
        <f>SUM(AL1520:AL1521)</f>
        <v>87.731999999999999</v>
      </c>
    </row>
    <row r="1523" spans="1:38" x14ac:dyDescent="0.35">
      <c r="A1523" s="23" t="s">
        <v>5300</v>
      </c>
      <c r="B1523" s="24" t="s">
        <v>5301</v>
      </c>
      <c r="C1523" s="23" t="s">
        <v>5302</v>
      </c>
      <c r="D1523" s="23" t="s">
        <v>5303</v>
      </c>
      <c r="E1523" s="23">
        <v>803</v>
      </c>
      <c r="F1523" s="23" t="s">
        <v>5304</v>
      </c>
      <c r="G1523" s="24" t="s">
        <v>5305</v>
      </c>
      <c r="H1523" s="23" t="s">
        <v>42</v>
      </c>
      <c r="I1523" s="23" t="s">
        <v>5306</v>
      </c>
      <c r="J1523" s="23">
        <v>0</v>
      </c>
      <c r="K1523" s="23">
        <v>1</v>
      </c>
      <c r="L1523" s="23">
        <v>48.9</v>
      </c>
      <c r="M1523" s="23" t="s">
        <v>44</v>
      </c>
      <c r="N1523" s="25">
        <f>((J1523*400)+(K1523*100))+L1523</f>
        <v>148.9</v>
      </c>
      <c r="O1523" s="26">
        <v>290</v>
      </c>
      <c r="P1523" s="26">
        <f>N1523*O1523</f>
        <v>43181</v>
      </c>
      <c r="Q1523" s="23">
        <v>1</v>
      </c>
      <c r="R1523" s="23" t="s">
        <v>5300</v>
      </c>
      <c r="S1523" s="27" t="s">
        <v>5301</v>
      </c>
      <c r="T1523" s="23" t="s">
        <v>5302</v>
      </c>
      <c r="U1523" s="23" t="s">
        <v>5307</v>
      </c>
      <c r="V1523" s="24" t="s">
        <v>5308</v>
      </c>
      <c r="W1523" s="23" t="s">
        <v>47</v>
      </c>
      <c r="X1523" s="23" t="s">
        <v>48</v>
      </c>
      <c r="Y1523" s="23" t="s">
        <v>49</v>
      </c>
      <c r="Z1523" s="23">
        <v>72</v>
      </c>
      <c r="AA1523" s="28">
        <v>100</v>
      </c>
      <c r="AB1523" s="26">
        <v>6550</v>
      </c>
      <c r="AC1523" s="26">
        <f>Z1523*AB1523</f>
        <v>471600</v>
      </c>
      <c r="AD1523" s="28">
        <v>22</v>
      </c>
      <c r="AE1523" s="28">
        <v>34</v>
      </c>
      <c r="AF1523" s="26">
        <f>(AC1523*(100-AE1523))/100</f>
        <v>311256</v>
      </c>
      <c r="AG1523" s="26">
        <f>P1523+AF1523</f>
        <v>354437</v>
      </c>
      <c r="AH1523" s="26">
        <f>(AG1523*AA1523)/100</f>
        <v>354437</v>
      </c>
      <c r="AI1523" s="26">
        <v>50000000</v>
      </c>
      <c r="AJ1523" s="26">
        <f>IF((AI1523-AH1523) &gt; 1,0,IF((AI1523-AH1523)&lt;0,AH1523-AI1523,AI1523-AH1523))</f>
        <v>0</v>
      </c>
      <c r="AK1523" s="26">
        <v>0.02</v>
      </c>
      <c r="AL1523" s="26">
        <f>ROUND(AJ1523*(AK1523/100),2)</f>
        <v>0</v>
      </c>
    </row>
    <row r="1524" spans="1:38" x14ac:dyDescent="0.35">
      <c r="A1524" s="23"/>
      <c r="B1524" s="24"/>
      <c r="C1524" s="23"/>
      <c r="D1524" s="23"/>
      <c r="E1524" s="23"/>
      <c r="F1524" s="23"/>
      <c r="G1524" s="24"/>
      <c r="H1524" s="23"/>
      <c r="I1524" s="23"/>
      <c r="J1524" s="23"/>
      <c r="K1524" s="23"/>
      <c r="L1524" s="23"/>
      <c r="M1524" s="23"/>
      <c r="N1524" s="25"/>
      <c r="O1524" s="26"/>
      <c r="P1524" s="26"/>
      <c r="Q1524" s="23"/>
      <c r="R1524" s="23"/>
      <c r="S1524" s="27"/>
      <c r="T1524" s="23"/>
      <c r="U1524" s="23"/>
      <c r="V1524" s="24"/>
      <c r="W1524" s="23"/>
      <c r="X1524" s="23"/>
      <c r="Y1524" s="23"/>
      <c r="Z1524" s="23"/>
      <c r="AA1524" s="28"/>
      <c r="AB1524" s="26"/>
      <c r="AC1524" s="26"/>
      <c r="AD1524" s="28"/>
      <c r="AE1524" s="28"/>
      <c r="AF1524" s="26"/>
      <c r="AG1524" s="26" t="s">
        <v>50</v>
      </c>
      <c r="AH1524" s="26">
        <f>AH1523</f>
        <v>354437</v>
      </c>
      <c r="AI1524" s="26"/>
      <c r="AJ1524" s="26">
        <f>AJ1523</f>
        <v>0</v>
      </c>
      <c r="AK1524" s="26"/>
      <c r="AL1524" s="26">
        <f>AL1523</f>
        <v>0</v>
      </c>
    </row>
    <row r="1525" spans="1:38" x14ac:dyDescent="0.35">
      <c r="A1525" s="23" t="s">
        <v>5309</v>
      </c>
      <c r="B1525" s="24"/>
      <c r="C1525" s="23" t="s">
        <v>5310</v>
      </c>
      <c r="D1525" s="23" t="s">
        <v>5311</v>
      </c>
      <c r="E1525" s="23">
        <v>804</v>
      </c>
      <c r="F1525" s="23" t="s">
        <v>5312</v>
      </c>
      <c r="G1525" s="24" t="s">
        <v>5313</v>
      </c>
      <c r="H1525" s="23" t="s">
        <v>42</v>
      </c>
      <c r="I1525" s="23" t="s">
        <v>5314</v>
      </c>
      <c r="J1525" s="23">
        <v>0</v>
      </c>
      <c r="K1525" s="23">
        <v>0</v>
      </c>
      <c r="L1525" s="23">
        <v>47</v>
      </c>
      <c r="M1525" s="23" t="s">
        <v>58</v>
      </c>
      <c r="N1525" s="25">
        <f>((J1525*400)+(K1525*100))+L1525</f>
        <v>47</v>
      </c>
      <c r="O1525" s="26">
        <v>440</v>
      </c>
      <c r="P1525" s="26">
        <f>N1525*O1525</f>
        <v>20680</v>
      </c>
      <c r="Q1525" s="23"/>
      <c r="R1525" s="23"/>
      <c r="S1525" s="27"/>
      <c r="T1525" s="23"/>
      <c r="U1525" s="23"/>
      <c r="V1525" s="24"/>
      <c r="W1525" s="23"/>
      <c r="X1525" s="23"/>
      <c r="Y1525" s="23"/>
      <c r="Z1525" s="23"/>
      <c r="AA1525" s="28"/>
      <c r="AB1525" s="26"/>
      <c r="AC1525" s="26"/>
      <c r="AD1525" s="28"/>
      <c r="AE1525" s="28"/>
      <c r="AF1525" s="26"/>
      <c r="AG1525" s="26">
        <f>AF1525+P1525</f>
        <v>20680</v>
      </c>
      <c r="AH1525" s="26">
        <f>AG1525</f>
        <v>20680</v>
      </c>
      <c r="AI1525" s="26">
        <v>50000000</v>
      </c>
      <c r="AJ1525" s="26">
        <f>IF((AI1525-AH1525) &gt; 1,0,IF((AI1525-AH1525)&lt;0,AH1525-AI1525,AI1525-AH1525))</f>
        <v>0</v>
      </c>
      <c r="AK1525" s="26">
        <v>0.01</v>
      </c>
      <c r="AL1525" s="26">
        <f>AJ1525*(AK1525/100)</f>
        <v>0</v>
      </c>
    </row>
    <row r="1526" spans="1:38" x14ac:dyDescent="0.35">
      <c r="A1526" s="23"/>
      <c r="B1526" s="24"/>
      <c r="C1526" s="23"/>
      <c r="D1526" s="23"/>
      <c r="E1526" s="23">
        <v>805</v>
      </c>
      <c r="F1526" s="23" t="s">
        <v>5315</v>
      </c>
      <c r="G1526" s="24" t="s">
        <v>5316</v>
      </c>
      <c r="H1526" s="23" t="s">
        <v>42</v>
      </c>
      <c r="I1526" s="23" t="s">
        <v>5317</v>
      </c>
      <c r="J1526" s="23">
        <v>5</v>
      </c>
      <c r="K1526" s="23">
        <v>2</v>
      </c>
      <c r="L1526" s="23">
        <v>6</v>
      </c>
      <c r="M1526" s="23" t="s">
        <v>58</v>
      </c>
      <c r="N1526" s="25">
        <f>((J1526*400)+(K1526*100))+L1526</f>
        <v>2206</v>
      </c>
      <c r="O1526" s="26">
        <v>180</v>
      </c>
      <c r="P1526" s="26">
        <f>N1526*O1526</f>
        <v>397080</v>
      </c>
      <c r="Q1526" s="23"/>
      <c r="R1526" s="23"/>
      <c r="S1526" s="27"/>
      <c r="T1526" s="23"/>
      <c r="U1526" s="23"/>
      <c r="V1526" s="24"/>
      <c r="W1526" s="23"/>
      <c r="X1526" s="23"/>
      <c r="Y1526" s="23"/>
      <c r="Z1526" s="23"/>
      <c r="AA1526" s="28"/>
      <c r="AB1526" s="26"/>
      <c r="AC1526" s="26"/>
      <c r="AD1526" s="28"/>
      <c r="AE1526" s="28"/>
      <c r="AF1526" s="26"/>
      <c r="AG1526" s="26">
        <f>AF1526+P1526</f>
        <v>397080</v>
      </c>
      <c r="AH1526" s="26">
        <f>AG1526</f>
        <v>397080</v>
      </c>
      <c r="AI1526" s="26">
        <v>50000000</v>
      </c>
      <c r="AJ1526" s="26">
        <f>IF((AI1526-AH1526) &gt; 1,0,IF((AI1526-AH1526)&lt;0,AH1526-AI1526,AI1526-AH1526))</f>
        <v>0</v>
      </c>
      <c r="AK1526" s="26">
        <v>0.01</v>
      </c>
      <c r="AL1526" s="26">
        <f>AJ1526*(AK1526/100)</f>
        <v>0</v>
      </c>
    </row>
    <row r="1527" spans="1:38" x14ac:dyDescent="0.35">
      <c r="A1527" s="23"/>
      <c r="B1527" s="24"/>
      <c r="C1527" s="23"/>
      <c r="D1527" s="23"/>
      <c r="E1527" s="23"/>
      <c r="F1527" s="23"/>
      <c r="G1527" s="24"/>
      <c r="H1527" s="23"/>
      <c r="I1527" s="23"/>
      <c r="J1527" s="23">
        <v>0</v>
      </c>
      <c r="K1527" s="23">
        <v>0</v>
      </c>
      <c r="L1527" s="23">
        <v>42</v>
      </c>
      <c r="M1527" s="23" t="s">
        <v>44</v>
      </c>
      <c r="N1527" s="25">
        <f>((J1527*400)+(K1527*100))+L1527</f>
        <v>42</v>
      </c>
      <c r="O1527" s="26">
        <v>180</v>
      </c>
      <c r="P1527" s="26">
        <f>N1527*O1527</f>
        <v>7560</v>
      </c>
      <c r="Q1527" s="23">
        <v>1</v>
      </c>
      <c r="R1527" s="23" t="s">
        <v>5309</v>
      </c>
      <c r="S1527" s="27"/>
      <c r="T1527" s="23" t="s">
        <v>5310</v>
      </c>
      <c r="U1527" s="23" t="s">
        <v>5318</v>
      </c>
      <c r="V1527" s="24" t="s">
        <v>5319</v>
      </c>
      <c r="W1527" s="23" t="s">
        <v>47</v>
      </c>
      <c r="X1527" s="23" t="s">
        <v>48</v>
      </c>
      <c r="Y1527" s="23" t="s">
        <v>49</v>
      </c>
      <c r="Z1527" s="23">
        <v>168</v>
      </c>
      <c r="AA1527" s="28">
        <v>100</v>
      </c>
      <c r="AB1527" s="26">
        <v>6550</v>
      </c>
      <c r="AC1527" s="26">
        <f>Z1527*AB1527</f>
        <v>1100400</v>
      </c>
      <c r="AD1527" s="28">
        <v>22</v>
      </c>
      <c r="AE1527" s="28">
        <v>34</v>
      </c>
      <c r="AF1527" s="26">
        <f>(AC1527*(100-AE1527))/100</f>
        <v>726264</v>
      </c>
      <c r="AG1527" s="26">
        <f>P1527+AF1527</f>
        <v>733824</v>
      </c>
      <c r="AH1527" s="26">
        <f>(AG1527*AA1527)/100</f>
        <v>733824</v>
      </c>
      <c r="AI1527" s="26">
        <v>50000000</v>
      </c>
      <c r="AJ1527" s="26">
        <f>IF((AI1527-AH1527) &gt; 1,0,IF((AI1527-AH1527)&lt;0,AH1527-AI1527,AI1527-AH1527))</f>
        <v>0</v>
      </c>
      <c r="AK1527" s="26">
        <v>0.02</v>
      </c>
      <c r="AL1527" s="26">
        <f>ROUND(AJ1527*(AK1527/100),2)</f>
        <v>0</v>
      </c>
    </row>
    <row r="1528" spans="1:38" x14ac:dyDescent="0.35">
      <c r="A1528" s="23"/>
      <c r="B1528" s="24"/>
      <c r="C1528" s="23"/>
      <c r="D1528" s="23"/>
      <c r="E1528" s="23"/>
      <c r="F1528" s="23"/>
      <c r="G1528" s="24"/>
      <c r="H1528" s="23"/>
      <c r="I1528" s="23"/>
      <c r="J1528" s="23"/>
      <c r="K1528" s="23"/>
      <c r="L1528" s="23"/>
      <c r="M1528" s="23"/>
      <c r="N1528" s="25"/>
      <c r="O1528" s="26"/>
      <c r="P1528" s="26"/>
      <c r="Q1528" s="23"/>
      <c r="R1528" s="23"/>
      <c r="S1528" s="27"/>
      <c r="T1528" s="23"/>
      <c r="U1528" s="23"/>
      <c r="V1528" s="24"/>
      <c r="W1528" s="23"/>
      <c r="X1528" s="23"/>
      <c r="Y1528" s="23"/>
      <c r="Z1528" s="23"/>
      <c r="AA1528" s="28"/>
      <c r="AB1528" s="26"/>
      <c r="AC1528" s="26"/>
      <c r="AD1528" s="28"/>
      <c r="AE1528" s="28"/>
      <c r="AF1528" s="26"/>
      <c r="AG1528" s="26" t="s">
        <v>50</v>
      </c>
      <c r="AH1528" s="26">
        <f>SUM(AH1525:AH1527)</f>
        <v>1151584</v>
      </c>
      <c r="AI1528" s="26"/>
      <c r="AJ1528" s="26">
        <f>SUM(AJ1525:AJ1527)</f>
        <v>0</v>
      </c>
      <c r="AK1528" s="26"/>
      <c r="AL1528" s="26">
        <f>SUM(AL1525:AL1527)</f>
        <v>0</v>
      </c>
    </row>
    <row r="1529" spans="1:38" x14ac:dyDescent="0.35">
      <c r="A1529" s="23" t="s">
        <v>5320</v>
      </c>
      <c r="B1529" s="24"/>
      <c r="C1529" s="23" t="s">
        <v>5321</v>
      </c>
      <c r="D1529" s="23" t="s">
        <v>5322</v>
      </c>
      <c r="E1529" s="23">
        <v>806</v>
      </c>
      <c r="F1529" s="23" t="s">
        <v>5323</v>
      </c>
      <c r="G1529" s="24" t="s">
        <v>5324</v>
      </c>
      <c r="H1529" s="23" t="s">
        <v>129</v>
      </c>
      <c r="I1529" s="23" t="s">
        <v>5325</v>
      </c>
      <c r="J1529" s="23">
        <v>8</v>
      </c>
      <c r="K1529" s="23">
        <v>0</v>
      </c>
      <c r="L1529" s="23">
        <v>48</v>
      </c>
      <c r="M1529" s="23" t="s">
        <v>58</v>
      </c>
      <c r="N1529" s="25">
        <f>((J1529*400)+(K1529*100))+L1529</f>
        <v>3248</v>
      </c>
      <c r="O1529" s="26">
        <v>180</v>
      </c>
      <c r="P1529" s="26">
        <f>N1529*O1529</f>
        <v>584640</v>
      </c>
      <c r="Q1529" s="23"/>
      <c r="R1529" s="23"/>
      <c r="S1529" s="27"/>
      <c r="T1529" s="23"/>
      <c r="U1529" s="23"/>
      <c r="V1529" s="24"/>
      <c r="W1529" s="23"/>
      <c r="X1529" s="23"/>
      <c r="Y1529" s="23"/>
      <c r="Z1529" s="23"/>
      <c r="AA1529" s="28"/>
      <c r="AB1529" s="26"/>
      <c r="AC1529" s="26"/>
      <c r="AD1529" s="28"/>
      <c r="AE1529" s="28"/>
      <c r="AF1529" s="26"/>
      <c r="AG1529" s="26">
        <f>AF1529+P1529</f>
        <v>584640</v>
      </c>
      <c r="AH1529" s="26">
        <f>AG1529</f>
        <v>584640</v>
      </c>
      <c r="AI1529" s="26">
        <v>0</v>
      </c>
      <c r="AJ1529" s="26">
        <f>IF((AI1529-AH1529) &gt; 1,0,IF((AI1529-AH1529)&lt;0,AH1529-AI1529,AI1529-AH1529))</f>
        <v>584640</v>
      </c>
      <c r="AK1529" s="26">
        <v>0.01</v>
      </c>
      <c r="AL1529" s="26">
        <f>AJ1529*(AK1529/100)</f>
        <v>58.464000000000006</v>
      </c>
    </row>
    <row r="1530" spans="1:38" x14ac:dyDescent="0.35">
      <c r="A1530" s="23"/>
      <c r="B1530" s="24"/>
      <c r="C1530" s="23"/>
      <c r="D1530" s="23"/>
      <c r="E1530" s="23"/>
      <c r="F1530" s="23"/>
      <c r="G1530" s="24"/>
      <c r="H1530" s="23"/>
      <c r="I1530" s="23"/>
      <c r="J1530" s="23"/>
      <c r="K1530" s="23"/>
      <c r="L1530" s="23"/>
      <c r="M1530" s="23"/>
      <c r="N1530" s="25"/>
      <c r="O1530" s="26"/>
      <c r="P1530" s="26"/>
      <c r="Q1530" s="23"/>
      <c r="R1530" s="23"/>
      <c r="S1530" s="27"/>
      <c r="T1530" s="23"/>
      <c r="U1530" s="23"/>
      <c r="V1530" s="24"/>
      <c r="W1530" s="23"/>
      <c r="X1530" s="23"/>
      <c r="Y1530" s="23"/>
      <c r="Z1530" s="23"/>
      <c r="AA1530" s="28"/>
      <c r="AB1530" s="26"/>
      <c r="AC1530" s="26"/>
      <c r="AD1530" s="28"/>
      <c r="AE1530" s="28"/>
      <c r="AF1530" s="26"/>
      <c r="AG1530" s="26" t="s">
        <v>50</v>
      </c>
      <c r="AH1530" s="26">
        <f>AH1529</f>
        <v>584640</v>
      </c>
      <c r="AI1530" s="26"/>
      <c r="AJ1530" s="26">
        <f>AJ1529</f>
        <v>584640</v>
      </c>
      <c r="AK1530" s="26"/>
      <c r="AL1530" s="26">
        <f>AL1529</f>
        <v>58.464000000000006</v>
      </c>
    </row>
    <row r="1531" spans="1:38" x14ac:dyDescent="0.35">
      <c r="A1531" s="23" t="s">
        <v>5326</v>
      </c>
      <c r="B1531" s="24"/>
      <c r="C1531" s="23" t="s">
        <v>5327</v>
      </c>
      <c r="D1531" s="23" t="s">
        <v>5328</v>
      </c>
      <c r="E1531" s="23">
        <v>807</v>
      </c>
      <c r="F1531" s="23" t="s">
        <v>5329</v>
      </c>
      <c r="G1531" s="24" t="s">
        <v>5330</v>
      </c>
      <c r="H1531" s="23" t="s">
        <v>103</v>
      </c>
      <c r="I1531" s="23" t="s">
        <v>5331</v>
      </c>
      <c r="J1531" s="23">
        <v>0</v>
      </c>
      <c r="K1531" s="23">
        <v>1</v>
      </c>
      <c r="L1531" s="23">
        <v>33</v>
      </c>
      <c r="M1531" s="23" t="s">
        <v>44</v>
      </c>
      <c r="N1531" s="25">
        <f>((J1531*400)+(K1531*100))+L1531</f>
        <v>133</v>
      </c>
      <c r="O1531" s="26">
        <v>2000</v>
      </c>
      <c r="P1531" s="26">
        <f>N1531*O1531</f>
        <v>266000</v>
      </c>
      <c r="Q1531" s="23">
        <v>1</v>
      </c>
      <c r="R1531" s="23" t="s">
        <v>5332</v>
      </c>
      <c r="S1531" s="27"/>
      <c r="T1531" s="23" t="s">
        <v>5333</v>
      </c>
      <c r="U1531" s="23" t="s">
        <v>5334</v>
      </c>
      <c r="V1531" s="24" t="s">
        <v>5335</v>
      </c>
      <c r="W1531" s="23" t="s">
        <v>47</v>
      </c>
      <c r="X1531" s="23" t="s">
        <v>206</v>
      </c>
      <c r="Y1531" s="23" t="s">
        <v>49</v>
      </c>
      <c r="Z1531" s="23">
        <v>126.5</v>
      </c>
      <c r="AA1531" s="28">
        <v>100</v>
      </c>
      <c r="AB1531" s="26">
        <v>6550</v>
      </c>
      <c r="AC1531" s="26">
        <f>Z1531*AB1531</f>
        <v>828575</v>
      </c>
      <c r="AD1531" s="28">
        <v>81</v>
      </c>
      <c r="AE1531" s="28">
        <v>85</v>
      </c>
      <c r="AF1531" s="26">
        <f>(AC1531*(100-AE1531))/100</f>
        <v>124286.25</v>
      </c>
      <c r="AG1531" s="26">
        <f>P1531+AF1531</f>
        <v>390286.25</v>
      </c>
      <c r="AH1531" s="26">
        <f>(AG1531*AA1531)/100</f>
        <v>390286.25</v>
      </c>
      <c r="AI1531" s="26">
        <f>IF(AF1531&lt;=10000000,AF1531,10000000)</f>
        <v>124286.25</v>
      </c>
      <c r="AJ1531" s="26">
        <f>IF((AI1531-AH1531) &gt; 1,0,IF((AI1531-AH1531)&lt;0,AH1531-AI1531,AI1531-AH1531))</f>
        <v>266000</v>
      </c>
      <c r="AK1531" s="26">
        <v>0.02</v>
      </c>
      <c r="AL1531" s="26">
        <f>ROUND(AJ1531*(AK1531/100),2)</f>
        <v>53.2</v>
      </c>
    </row>
    <row r="1532" spans="1:38" x14ac:dyDescent="0.35">
      <c r="A1532" s="23"/>
      <c r="B1532" s="24"/>
      <c r="C1532" s="23"/>
      <c r="D1532" s="23"/>
      <c r="E1532" s="23"/>
      <c r="F1532" s="23"/>
      <c r="G1532" s="24"/>
      <c r="H1532" s="23"/>
      <c r="I1532" s="23"/>
      <c r="J1532" s="23">
        <v>0</v>
      </c>
      <c r="K1532" s="23">
        <v>0</v>
      </c>
      <c r="L1532" s="23">
        <v>29</v>
      </c>
      <c r="M1532" s="23" t="s">
        <v>44</v>
      </c>
      <c r="N1532" s="25">
        <f>((J1532*400)+(K1532*100))+L1532</f>
        <v>29</v>
      </c>
      <c r="O1532" s="26">
        <v>2000</v>
      </c>
      <c r="P1532" s="26">
        <f>N1532*O1532</f>
        <v>58000</v>
      </c>
      <c r="Q1532" s="23">
        <v>1</v>
      </c>
      <c r="R1532" s="23" t="s">
        <v>5336</v>
      </c>
      <c r="S1532" s="27"/>
      <c r="T1532" s="23" t="s">
        <v>5337</v>
      </c>
      <c r="U1532" s="23" t="s">
        <v>5338</v>
      </c>
      <c r="V1532" s="24" t="s">
        <v>5339</v>
      </c>
      <c r="W1532" s="23" t="s">
        <v>47</v>
      </c>
      <c r="X1532" s="23" t="s">
        <v>48</v>
      </c>
      <c r="Y1532" s="23" t="s">
        <v>49</v>
      </c>
      <c r="Z1532" s="23">
        <v>116</v>
      </c>
      <c r="AA1532" s="28">
        <v>100</v>
      </c>
      <c r="AB1532" s="26">
        <v>6550</v>
      </c>
      <c r="AC1532" s="26">
        <f>Z1532*AB1532</f>
        <v>759800</v>
      </c>
      <c r="AD1532" s="28">
        <v>37</v>
      </c>
      <c r="AE1532" s="28">
        <v>64</v>
      </c>
      <c r="AF1532" s="26">
        <f>(AC1532*(100-AE1532))/100</f>
        <v>273528</v>
      </c>
      <c r="AG1532" s="26">
        <f>P1532+AF1532</f>
        <v>331528</v>
      </c>
      <c r="AH1532" s="26">
        <f>(AG1532*AA1532)/100</f>
        <v>331528</v>
      </c>
      <c r="AI1532" s="26">
        <f>IF(AF1532&lt;=10000000,AF1532,10000000)</f>
        <v>273528</v>
      </c>
      <c r="AJ1532" s="26">
        <f>IF((AI1532-AH1532) &gt; 1,0,IF((AI1532-AH1532)&lt;0,AH1532-AI1532,AI1532-AH1532))</f>
        <v>58000</v>
      </c>
      <c r="AK1532" s="26">
        <v>0.02</v>
      </c>
      <c r="AL1532" s="26">
        <f>ROUND(AJ1532*(AK1532/100),2)</f>
        <v>11.6</v>
      </c>
    </row>
    <row r="1533" spans="1:38" x14ac:dyDescent="0.35">
      <c r="A1533" s="23"/>
      <c r="B1533" s="24"/>
      <c r="C1533" s="23"/>
      <c r="D1533" s="23"/>
      <c r="E1533" s="23"/>
      <c r="F1533" s="23"/>
      <c r="G1533" s="24"/>
      <c r="H1533" s="23"/>
      <c r="I1533" s="23"/>
      <c r="J1533" s="23"/>
      <c r="K1533" s="23"/>
      <c r="L1533" s="23"/>
      <c r="M1533" s="23"/>
      <c r="N1533" s="25"/>
      <c r="O1533" s="26"/>
      <c r="P1533" s="26"/>
      <c r="Q1533" s="23"/>
      <c r="R1533" s="23"/>
      <c r="S1533" s="27"/>
      <c r="T1533" s="23"/>
      <c r="U1533" s="23"/>
      <c r="V1533" s="24"/>
      <c r="W1533" s="23"/>
      <c r="X1533" s="23"/>
      <c r="Y1533" s="23"/>
      <c r="Z1533" s="23"/>
      <c r="AA1533" s="28"/>
      <c r="AB1533" s="26"/>
      <c r="AC1533" s="26"/>
      <c r="AD1533" s="28"/>
      <c r="AE1533" s="28"/>
      <c r="AF1533" s="26"/>
      <c r="AG1533" s="26" t="s">
        <v>50</v>
      </c>
      <c r="AH1533" s="26">
        <f>SUM(AH1531:AH1532)</f>
        <v>721814.25</v>
      </c>
      <c r="AI1533" s="26"/>
      <c r="AJ1533" s="26">
        <f>SUM(AJ1531:AJ1532)</f>
        <v>324000</v>
      </c>
      <c r="AK1533" s="26"/>
      <c r="AL1533" s="26">
        <f>SUM(AL1531:AL1532)</f>
        <v>64.8</v>
      </c>
    </row>
    <row r="1534" spans="1:38" x14ac:dyDescent="0.35">
      <c r="A1534" s="23" t="s">
        <v>5340</v>
      </c>
      <c r="B1534" s="24" t="s">
        <v>5341</v>
      </c>
      <c r="C1534" s="23" t="s">
        <v>5342</v>
      </c>
      <c r="D1534" s="23" t="s">
        <v>5343</v>
      </c>
      <c r="E1534" s="23">
        <v>808</v>
      </c>
      <c r="F1534" s="23" t="s">
        <v>5344</v>
      </c>
      <c r="G1534" s="24" t="s">
        <v>5345</v>
      </c>
      <c r="H1534" s="23" t="s">
        <v>42</v>
      </c>
      <c r="I1534" s="23" t="s">
        <v>5346</v>
      </c>
      <c r="J1534" s="23">
        <v>2</v>
      </c>
      <c r="K1534" s="23">
        <v>1</v>
      </c>
      <c r="L1534" s="23">
        <v>32.5</v>
      </c>
      <c r="M1534" s="23" t="s">
        <v>58</v>
      </c>
      <c r="N1534" s="25">
        <f>((J1534*400)+(K1534*100))+L1534</f>
        <v>932.5</v>
      </c>
      <c r="O1534" s="26">
        <v>180</v>
      </c>
      <c r="P1534" s="26">
        <f>N1534*O1534</f>
        <v>167850</v>
      </c>
      <c r="Q1534" s="23"/>
      <c r="R1534" s="23"/>
      <c r="S1534" s="27"/>
      <c r="T1534" s="23"/>
      <c r="U1534" s="23"/>
      <c r="V1534" s="24"/>
      <c r="W1534" s="23"/>
      <c r="X1534" s="23"/>
      <c r="Y1534" s="23"/>
      <c r="Z1534" s="23"/>
      <c r="AA1534" s="28"/>
      <c r="AB1534" s="26"/>
      <c r="AC1534" s="26"/>
      <c r="AD1534" s="28"/>
      <c r="AE1534" s="28"/>
      <c r="AF1534" s="26"/>
      <c r="AG1534" s="26">
        <f>AF1534+P1534</f>
        <v>167850</v>
      </c>
      <c r="AH1534" s="26">
        <f>AG1534</f>
        <v>167850</v>
      </c>
      <c r="AI1534" s="26">
        <v>50000000</v>
      </c>
      <c r="AJ1534" s="26">
        <f>IF((AI1534-AH1534) &gt; 1,0,IF((AI1534-AH1534)&lt;0,AH1534-AI1534,AI1534-AH1534))</f>
        <v>0</v>
      </c>
      <c r="AK1534" s="26">
        <v>0.01</v>
      </c>
      <c r="AL1534" s="26">
        <f>AJ1534*(AK1534/100)</f>
        <v>0</v>
      </c>
    </row>
    <row r="1535" spans="1:38" x14ac:dyDescent="0.35">
      <c r="A1535" s="23"/>
      <c r="B1535" s="24"/>
      <c r="C1535" s="23"/>
      <c r="D1535" s="23"/>
      <c r="E1535" s="23"/>
      <c r="F1535" s="23"/>
      <c r="G1535" s="24"/>
      <c r="H1535" s="23"/>
      <c r="I1535" s="23"/>
      <c r="J1535" s="23"/>
      <c r="K1535" s="23"/>
      <c r="L1535" s="23"/>
      <c r="M1535" s="23"/>
      <c r="N1535" s="25"/>
      <c r="O1535" s="26"/>
      <c r="P1535" s="26"/>
      <c r="Q1535" s="23"/>
      <c r="R1535" s="23"/>
      <c r="S1535" s="27"/>
      <c r="T1535" s="23"/>
      <c r="U1535" s="23"/>
      <c r="V1535" s="24"/>
      <c r="W1535" s="23"/>
      <c r="X1535" s="23"/>
      <c r="Y1535" s="23"/>
      <c r="Z1535" s="23"/>
      <c r="AA1535" s="28"/>
      <c r="AB1535" s="26"/>
      <c r="AC1535" s="26"/>
      <c r="AD1535" s="28"/>
      <c r="AE1535" s="28"/>
      <c r="AF1535" s="26"/>
      <c r="AG1535" s="26" t="s">
        <v>50</v>
      </c>
      <c r="AH1535" s="26">
        <f>AH1534</f>
        <v>167850</v>
      </c>
      <c r="AI1535" s="26"/>
      <c r="AJ1535" s="26">
        <f>AJ1534</f>
        <v>0</v>
      </c>
      <c r="AK1535" s="26"/>
      <c r="AL1535" s="26">
        <f>AL1534</f>
        <v>0</v>
      </c>
    </row>
    <row r="1536" spans="1:38" x14ac:dyDescent="0.35">
      <c r="A1536" s="23" t="s">
        <v>5347</v>
      </c>
      <c r="B1536" s="24" t="s">
        <v>5348</v>
      </c>
      <c r="C1536" s="23" t="s">
        <v>5349</v>
      </c>
      <c r="D1536" s="23" t="s">
        <v>5350</v>
      </c>
      <c r="E1536" s="23">
        <v>809</v>
      </c>
      <c r="F1536" s="23" t="s">
        <v>5351</v>
      </c>
      <c r="G1536" s="24" t="s">
        <v>5352</v>
      </c>
      <c r="H1536" s="23" t="s">
        <v>42</v>
      </c>
      <c r="I1536" s="23" t="s">
        <v>5353</v>
      </c>
      <c r="J1536" s="23">
        <v>12</v>
      </c>
      <c r="K1536" s="23">
        <v>0</v>
      </c>
      <c r="L1536" s="23">
        <v>61</v>
      </c>
      <c r="M1536" s="23" t="s">
        <v>58</v>
      </c>
      <c r="N1536" s="25">
        <f>((J1536*400)+(K1536*100))+L1536</f>
        <v>4861</v>
      </c>
      <c r="O1536" s="26">
        <v>230</v>
      </c>
      <c r="P1536" s="26">
        <f>N1536*O1536</f>
        <v>1118030</v>
      </c>
      <c r="Q1536" s="23"/>
      <c r="R1536" s="23"/>
      <c r="S1536" s="27"/>
      <c r="T1536" s="23"/>
      <c r="U1536" s="23"/>
      <c r="V1536" s="24"/>
      <c r="W1536" s="23"/>
      <c r="X1536" s="23"/>
      <c r="Y1536" s="23"/>
      <c r="Z1536" s="23"/>
      <c r="AA1536" s="28"/>
      <c r="AB1536" s="26"/>
      <c r="AC1536" s="26"/>
      <c r="AD1536" s="28"/>
      <c r="AE1536" s="28"/>
      <c r="AF1536" s="26"/>
      <c r="AG1536" s="26">
        <f>AF1536+P1536</f>
        <v>1118030</v>
      </c>
      <c r="AH1536" s="26">
        <f>AG1536</f>
        <v>1118030</v>
      </c>
      <c r="AI1536" s="26">
        <v>50000000</v>
      </c>
      <c r="AJ1536" s="26">
        <f>IF((AI1536-AH1536) &gt; 1,0,IF((AI1536-AH1536)&lt;0,AH1536-AI1536,AI1536-AH1536))</f>
        <v>0</v>
      </c>
      <c r="AK1536" s="26">
        <v>0.01</v>
      </c>
      <c r="AL1536" s="26">
        <f>AJ1536*(AK1536/100)</f>
        <v>0</v>
      </c>
    </row>
    <row r="1537" spans="1:39" x14ac:dyDescent="0.35">
      <c r="A1537" s="23"/>
      <c r="B1537" s="24"/>
      <c r="C1537" s="23"/>
      <c r="D1537" s="23"/>
      <c r="E1537" s="23"/>
      <c r="F1537" s="23"/>
      <c r="G1537" s="24"/>
      <c r="H1537" s="23"/>
      <c r="I1537" s="23"/>
      <c r="J1537" s="23"/>
      <c r="K1537" s="23"/>
      <c r="L1537" s="23"/>
      <c r="M1537" s="23"/>
      <c r="N1537" s="25"/>
      <c r="O1537" s="26"/>
      <c r="P1537" s="26"/>
      <c r="Q1537" s="23"/>
      <c r="R1537" s="23"/>
      <c r="S1537" s="27"/>
      <c r="T1537" s="23"/>
      <c r="U1537" s="23"/>
      <c r="V1537" s="24"/>
      <c r="W1537" s="23"/>
      <c r="X1537" s="23"/>
      <c r="Y1537" s="23"/>
      <c r="Z1537" s="23"/>
      <c r="AA1537" s="28"/>
      <c r="AB1537" s="26"/>
      <c r="AC1537" s="26"/>
      <c r="AD1537" s="28"/>
      <c r="AE1537" s="28"/>
      <c r="AF1537" s="26"/>
      <c r="AG1537" s="26" t="s">
        <v>50</v>
      </c>
      <c r="AH1537" s="26">
        <f>AH1536</f>
        <v>1118030</v>
      </c>
      <c r="AI1537" s="26"/>
      <c r="AJ1537" s="26">
        <f>AJ1536</f>
        <v>0</v>
      </c>
      <c r="AK1537" s="26"/>
      <c r="AL1537" s="26">
        <f>AL1536</f>
        <v>0</v>
      </c>
    </row>
    <row r="1538" spans="1:39" x14ac:dyDescent="0.35">
      <c r="A1538" s="23" t="s">
        <v>5354</v>
      </c>
      <c r="B1538" s="24"/>
      <c r="C1538" s="23" t="s">
        <v>5355</v>
      </c>
      <c r="D1538" s="23" t="s">
        <v>5356</v>
      </c>
      <c r="E1538" s="23">
        <v>810</v>
      </c>
      <c r="F1538" s="23" t="s">
        <v>5357</v>
      </c>
      <c r="G1538" s="24" t="s">
        <v>5358</v>
      </c>
      <c r="H1538" s="23" t="s">
        <v>103</v>
      </c>
      <c r="I1538" s="23" t="s">
        <v>5359</v>
      </c>
      <c r="J1538" s="23">
        <v>0</v>
      </c>
      <c r="K1538" s="23">
        <v>1</v>
      </c>
      <c r="L1538" s="23">
        <v>11.75</v>
      </c>
      <c r="M1538" s="23" t="s">
        <v>44</v>
      </c>
      <c r="N1538" s="25">
        <f>((J1538*400)+(K1538*100))+L1538</f>
        <v>111.75</v>
      </c>
      <c r="O1538" s="26">
        <v>450</v>
      </c>
      <c r="P1538" s="26">
        <f>N1538*O1538</f>
        <v>50287.5</v>
      </c>
      <c r="Q1538" s="23">
        <v>1</v>
      </c>
      <c r="R1538" s="23" t="s">
        <v>5354</v>
      </c>
      <c r="S1538" s="27"/>
      <c r="T1538" s="23" t="s">
        <v>5355</v>
      </c>
      <c r="U1538" s="23" t="s">
        <v>5360</v>
      </c>
      <c r="V1538" s="24" t="s">
        <v>5361</v>
      </c>
      <c r="W1538" s="23" t="s">
        <v>208</v>
      </c>
      <c r="X1538" s="23" t="s">
        <v>206</v>
      </c>
      <c r="Y1538" s="23" t="s">
        <v>49</v>
      </c>
      <c r="Z1538" s="23">
        <v>68.25</v>
      </c>
      <c r="AA1538" s="28">
        <v>100</v>
      </c>
      <c r="AB1538" s="26">
        <v>2450</v>
      </c>
      <c r="AC1538" s="26">
        <f>Z1538*AB1538</f>
        <v>167212.5</v>
      </c>
      <c r="AD1538" s="28">
        <v>22</v>
      </c>
      <c r="AE1538" s="28">
        <v>85</v>
      </c>
      <c r="AF1538" s="26">
        <f>(AC1538*(100-AE1538))/100</f>
        <v>25081.875</v>
      </c>
      <c r="AG1538" s="26">
        <f>P1538+AF1538</f>
        <v>75369.375</v>
      </c>
      <c r="AH1538" s="26">
        <f>(AG1538*AA1538)/100</f>
        <v>75369.375</v>
      </c>
      <c r="AI1538" s="26">
        <f>IF(AF1538&lt;=10000000,AF1538,10000000)</f>
        <v>25081.875</v>
      </c>
      <c r="AJ1538" s="26">
        <f>IF((AI1538-AH1538) &gt; 1,0,IF((AI1538-AH1538)&lt;0,AH1538-AI1538,AI1538-AH1538))</f>
        <v>50287.5</v>
      </c>
      <c r="AK1538" s="26">
        <v>0.02</v>
      </c>
      <c r="AL1538" s="26">
        <f>ROUND(AJ1538*(AK1538/100),2)</f>
        <v>10.06</v>
      </c>
    </row>
    <row r="1539" spans="1:39" x14ac:dyDescent="0.35">
      <c r="A1539" s="23"/>
      <c r="B1539" s="24"/>
      <c r="C1539" s="23"/>
      <c r="D1539" s="23"/>
      <c r="E1539" s="23"/>
      <c r="F1539" s="23"/>
      <c r="G1539" s="24"/>
      <c r="H1539" s="23"/>
      <c r="I1539" s="23"/>
      <c r="J1539" s="23">
        <v>0</v>
      </c>
      <c r="K1539" s="23">
        <v>0</v>
      </c>
      <c r="L1539" s="23">
        <v>55.25</v>
      </c>
      <c r="M1539" s="23" t="s">
        <v>44</v>
      </c>
      <c r="N1539" s="25">
        <f>((J1539*400)+(K1539*100))+L1539</f>
        <v>55.25</v>
      </c>
      <c r="O1539" s="26">
        <v>450</v>
      </c>
      <c r="P1539" s="26">
        <f>N1539*O1539</f>
        <v>24862.5</v>
      </c>
      <c r="Q1539" s="23">
        <v>1</v>
      </c>
      <c r="R1539" s="23" t="s">
        <v>5354</v>
      </c>
      <c r="S1539" s="27"/>
      <c r="T1539" s="23" t="s">
        <v>5355</v>
      </c>
      <c r="U1539" s="23" t="s">
        <v>5360</v>
      </c>
      <c r="V1539" s="24" t="s">
        <v>5362</v>
      </c>
      <c r="W1539" s="23" t="s">
        <v>47</v>
      </c>
      <c r="X1539" s="23" t="s">
        <v>48</v>
      </c>
      <c r="Y1539" s="23" t="s">
        <v>49</v>
      </c>
      <c r="Z1539" s="23">
        <v>221</v>
      </c>
      <c r="AA1539" s="28">
        <v>100</v>
      </c>
      <c r="AB1539" s="26">
        <v>6550</v>
      </c>
      <c r="AC1539" s="26">
        <f>Z1539*AB1539</f>
        <v>1447550</v>
      </c>
      <c r="AD1539" s="28">
        <v>17</v>
      </c>
      <c r="AE1539" s="28">
        <v>24</v>
      </c>
      <c r="AF1539" s="26">
        <f>(AC1539*(100-AE1539))/100</f>
        <v>1100138</v>
      </c>
      <c r="AG1539" s="26">
        <f>P1539+AF1539</f>
        <v>1125000.5</v>
      </c>
      <c r="AH1539" s="26">
        <f>(AG1539*AA1539)/100</f>
        <v>1125000.5</v>
      </c>
      <c r="AI1539" s="26">
        <f>IF(AF1539&lt;=10000000,AF1539,10000000)</f>
        <v>1100138</v>
      </c>
      <c r="AJ1539" s="26">
        <f>IF((AI1539-AH1539) &gt; 1,0,IF((AI1539-AH1539)&lt;0,AH1539-AI1539,AI1539-AH1539))</f>
        <v>24862.5</v>
      </c>
      <c r="AK1539" s="26">
        <v>0.02</v>
      </c>
      <c r="AL1539" s="26">
        <f>ROUND(AJ1539*(AK1539/100),2)</f>
        <v>4.97</v>
      </c>
    </row>
    <row r="1540" spans="1:39" x14ac:dyDescent="0.35">
      <c r="A1540" s="23"/>
      <c r="B1540" s="24"/>
      <c r="C1540" s="23"/>
      <c r="D1540" s="23"/>
      <c r="E1540" s="23">
        <v>811</v>
      </c>
      <c r="F1540" s="23" t="s">
        <v>5363</v>
      </c>
      <c r="G1540" s="24" t="s">
        <v>5364</v>
      </c>
      <c r="H1540" s="23" t="s">
        <v>103</v>
      </c>
      <c r="I1540" s="23" t="s">
        <v>5365</v>
      </c>
      <c r="J1540" s="23">
        <v>1</v>
      </c>
      <c r="K1540" s="23">
        <v>0</v>
      </c>
      <c r="L1540" s="23">
        <v>60</v>
      </c>
      <c r="M1540" s="23" t="s">
        <v>58</v>
      </c>
      <c r="N1540" s="25">
        <f>((J1540*400)+(K1540*100))+L1540</f>
        <v>460</v>
      </c>
      <c r="O1540" s="26">
        <v>390</v>
      </c>
      <c r="P1540" s="26">
        <f>N1540*O1540</f>
        <v>179400</v>
      </c>
      <c r="Q1540" s="23"/>
      <c r="R1540" s="23"/>
      <c r="S1540" s="27"/>
      <c r="T1540" s="23"/>
      <c r="U1540" s="23"/>
      <c r="V1540" s="24"/>
      <c r="W1540" s="23"/>
      <c r="X1540" s="23"/>
      <c r="Y1540" s="23"/>
      <c r="Z1540" s="23"/>
      <c r="AA1540" s="28"/>
      <c r="AB1540" s="26"/>
      <c r="AC1540" s="26"/>
      <c r="AD1540" s="28"/>
      <c r="AE1540" s="28"/>
      <c r="AF1540" s="26"/>
      <c r="AG1540" s="26">
        <f>AF1540+P1540</f>
        <v>179400</v>
      </c>
      <c r="AH1540" s="26">
        <f>AG1540</f>
        <v>179400</v>
      </c>
      <c r="AI1540" s="26">
        <v>0</v>
      </c>
      <c r="AJ1540" s="26">
        <f>IF((AI1540-AH1540) &gt; 1,0,IF((AI1540-AH1540)&lt;0,AH1540-AI1540,AI1540-AH1540))</f>
        <v>179400</v>
      </c>
      <c r="AK1540" s="26">
        <v>0.01</v>
      </c>
      <c r="AL1540" s="26">
        <f>AJ1540*(AK1540/100)</f>
        <v>17.940000000000001</v>
      </c>
    </row>
    <row r="1541" spans="1:39" x14ac:dyDescent="0.35">
      <c r="A1541" s="23"/>
      <c r="B1541" s="24"/>
      <c r="C1541" s="23"/>
      <c r="D1541" s="23"/>
      <c r="E1541" s="23"/>
      <c r="F1541" s="23"/>
      <c r="G1541" s="24"/>
      <c r="H1541" s="23"/>
      <c r="I1541" s="23"/>
      <c r="J1541" s="23"/>
      <c r="K1541" s="23"/>
      <c r="L1541" s="23"/>
      <c r="M1541" s="23"/>
      <c r="N1541" s="25"/>
      <c r="O1541" s="26"/>
      <c r="P1541" s="26"/>
      <c r="Q1541" s="23"/>
      <c r="R1541" s="23"/>
      <c r="S1541" s="27"/>
      <c r="T1541" s="23"/>
      <c r="U1541" s="23"/>
      <c r="V1541" s="24"/>
      <c r="W1541" s="23"/>
      <c r="X1541" s="23"/>
      <c r="Y1541" s="23"/>
      <c r="Z1541" s="23"/>
      <c r="AA1541" s="28"/>
      <c r="AB1541" s="26"/>
      <c r="AC1541" s="26"/>
      <c r="AD1541" s="28"/>
      <c r="AE1541" s="28"/>
      <c r="AF1541" s="26"/>
      <c r="AG1541" s="26" t="s">
        <v>50</v>
      </c>
      <c r="AH1541" s="26">
        <f>SUM(AH1538:AH1540)</f>
        <v>1379769.875</v>
      </c>
      <c r="AI1541" s="26"/>
      <c r="AJ1541" s="26">
        <f>SUM(AJ1538:AJ1540)</f>
        <v>254550</v>
      </c>
      <c r="AK1541" s="26"/>
      <c r="AL1541" s="26">
        <f>SUM(AL1538:AL1540)</f>
        <v>32.97</v>
      </c>
    </row>
    <row r="1542" spans="1:39" x14ac:dyDescent="0.35">
      <c r="A1542" s="23" t="s">
        <v>5366</v>
      </c>
      <c r="B1542" s="24" t="s">
        <v>5367</v>
      </c>
      <c r="C1542" s="23" t="s">
        <v>5368</v>
      </c>
      <c r="D1542" s="23" t="s">
        <v>5369</v>
      </c>
      <c r="E1542" s="23">
        <v>812</v>
      </c>
      <c r="F1542" s="23" t="s">
        <v>5370</v>
      </c>
      <c r="G1542" s="24" t="s">
        <v>5371</v>
      </c>
      <c r="H1542" s="23" t="s">
        <v>42</v>
      </c>
      <c r="I1542" s="23" t="s">
        <v>5372</v>
      </c>
      <c r="J1542" s="23">
        <v>11</v>
      </c>
      <c r="K1542" s="23">
        <v>1</v>
      </c>
      <c r="L1542" s="23">
        <v>28</v>
      </c>
      <c r="M1542" s="23" t="s">
        <v>58</v>
      </c>
      <c r="N1542" s="25">
        <f>((J1542*400)+(K1542*100))+L1542</f>
        <v>4528</v>
      </c>
      <c r="O1542" s="26">
        <v>180</v>
      </c>
      <c r="P1542" s="26">
        <f>N1542*O1542</f>
        <v>815040</v>
      </c>
      <c r="Q1542" s="23"/>
      <c r="R1542" s="23"/>
      <c r="S1542" s="27"/>
      <c r="T1542" s="23"/>
      <c r="U1542" s="23"/>
      <c r="V1542" s="24"/>
      <c r="W1542" s="23"/>
      <c r="X1542" s="23"/>
      <c r="Y1542" s="23"/>
      <c r="Z1542" s="23"/>
      <c r="AA1542" s="28"/>
      <c r="AB1542" s="26"/>
      <c r="AC1542" s="26"/>
      <c r="AD1542" s="28"/>
      <c r="AE1542" s="28"/>
      <c r="AF1542" s="26"/>
      <c r="AG1542" s="26">
        <f>AF1542+P1542</f>
        <v>815040</v>
      </c>
      <c r="AH1542" s="26">
        <f>AG1542</f>
        <v>815040</v>
      </c>
      <c r="AI1542" s="26">
        <v>50000000</v>
      </c>
      <c r="AJ1542" s="26">
        <f>IF((AI1542-AH1542) &gt; 1,0,IF((AI1542-AH1542)&lt;0,AH1542-AI1542,AI1542-AH1542))</f>
        <v>0</v>
      </c>
      <c r="AK1542" s="26">
        <v>0.01</v>
      </c>
      <c r="AL1542" s="26">
        <f>AJ1542*(AK1542/100)</f>
        <v>0</v>
      </c>
    </row>
    <row r="1543" spans="1:39" x14ac:dyDescent="0.35">
      <c r="A1543" s="23"/>
      <c r="B1543" s="24"/>
      <c r="C1543" s="23"/>
      <c r="D1543" s="23"/>
      <c r="E1543" s="23">
        <v>813</v>
      </c>
      <c r="F1543" s="23" t="s">
        <v>5373</v>
      </c>
      <c r="G1543" s="24" t="s">
        <v>5374</v>
      </c>
      <c r="H1543" s="23" t="s">
        <v>42</v>
      </c>
      <c r="I1543" s="23" t="s">
        <v>5375</v>
      </c>
      <c r="J1543" s="23">
        <v>0</v>
      </c>
      <c r="K1543" s="23">
        <v>0</v>
      </c>
      <c r="L1543" s="23">
        <v>46</v>
      </c>
      <c r="M1543" s="23" t="s">
        <v>44</v>
      </c>
      <c r="N1543" s="25">
        <f>((J1543*400)+(K1543*100))+L1543</f>
        <v>46</v>
      </c>
      <c r="O1543" s="26">
        <v>180</v>
      </c>
      <c r="P1543" s="26">
        <f>N1543*O1543</f>
        <v>8280</v>
      </c>
      <c r="Q1543" s="23">
        <v>1</v>
      </c>
      <c r="R1543" s="23" t="s">
        <v>5366</v>
      </c>
      <c r="S1543" s="27" t="s">
        <v>5367</v>
      </c>
      <c r="T1543" s="23" t="s">
        <v>5368</v>
      </c>
      <c r="U1543" s="23" t="s">
        <v>5376</v>
      </c>
      <c r="V1543" s="24" t="s">
        <v>5377</v>
      </c>
      <c r="W1543" s="23" t="s">
        <v>47</v>
      </c>
      <c r="X1543" s="23" t="s">
        <v>48</v>
      </c>
      <c r="Y1543" s="23" t="s">
        <v>49</v>
      </c>
      <c r="Z1543" s="23">
        <v>160</v>
      </c>
      <c r="AA1543" s="28">
        <v>100</v>
      </c>
      <c r="AB1543" s="26">
        <v>6550</v>
      </c>
      <c r="AC1543" s="26">
        <f>Z1543*AB1543</f>
        <v>1048000</v>
      </c>
      <c r="AD1543" s="28">
        <v>22</v>
      </c>
      <c r="AE1543" s="28">
        <v>34</v>
      </c>
      <c r="AF1543" s="26">
        <f>(AC1543*(100-AE1543))/100</f>
        <v>691680</v>
      </c>
      <c r="AG1543" s="26">
        <f>P1543+AF1543</f>
        <v>699960</v>
      </c>
      <c r="AH1543" s="26">
        <f>(AG1543*AA1543)/100</f>
        <v>699960</v>
      </c>
      <c r="AI1543" s="26">
        <v>50000000</v>
      </c>
      <c r="AJ1543" s="26">
        <f>IF((AI1543-AH1543) &gt; 1,0,IF((AI1543-AH1543)&lt;0,AH1543-AI1543,AI1543-AH1543))</f>
        <v>0</v>
      </c>
      <c r="AK1543" s="26">
        <v>0.02</v>
      </c>
      <c r="AL1543" s="26">
        <f>ROUND(AJ1543*(AK1543/100),2)</f>
        <v>0</v>
      </c>
    </row>
    <row r="1544" spans="1:39" x14ac:dyDescent="0.35">
      <c r="A1544" s="23"/>
      <c r="B1544" s="24"/>
      <c r="C1544" s="23"/>
      <c r="D1544" s="23"/>
      <c r="E1544" s="23"/>
      <c r="F1544" s="23"/>
      <c r="G1544" s="24"/>
      <c r="H1544" s="23"/>
      <c r="I1544" s="23"/>
      <c r="J1544" s="23"/>
      <c r="K1544" s="23"/>
      <c r="L1544" s="23"/>
      <c r="M1544" s="23"/>
      <c r="N1544" s="25"/>
      <c r="O1544" s="26"/>
      <c r="P1544" s="26"/>
      <c r="Q1544" s="23"/>
      <c r="R1544" s="23"/>
      <c r="S1544" s="27"/>
      <c r="T1544" s="23"/>
      <c r="U1544" s="23"/>
      <c r="V1544" s="24"/>
      <c r="W1544" s="23"/>
      <c r="X1544" s="23"/>
      <c r="Y1544" s="23"/>
      <c r="Z1544" s="23"/>
      <c r="AA1544" s="28"/>
      <c r="AB1544" s="26"/>
      <c r="AC1544" s="26"/>
      <c r="AD1544" s="28"/>
      <c r="AE1544" s="28"/>
      <c r="AF1544" s="26"/>
      <c r="AG1544" s="26" t="s">
        <v>50</v>
      </c>
      <c r="AH1544" s="26">
        <f>SUM(AH1542:AH1543)</f>
        <v>1515000</v>
      </c>
      <c r="AI1544" s="26"/>
      <c r="AJ1544" s="26">
        <f>SUM(AJ1542:AJ1543)</f>
        <v>0</v>
      </c>
      <c r="AK1544" s="26"/>
      <c r="AL1544" s="26">
        <f>SUM(AL1542:AL1543)</f>
        <v>0</v>
      </c>
    </row>
    <row r="1545" spans="1:39" x14ac:dyDescent="0.35">
      <c r="A1545" s="23" t="s">
        <v>5378</v>
      </c>
      <c r="B1545" s="24" t="s">
        <v>5379</v>
      </c>
      <c r="C1545" s="23" t="s">
        <v>5380</v>
      </c>
      <c r="D1545" s="23" t="s">
        <v>5381</v>
      </c>
      <c r="E1545" s="23">
        <v>814</v>
      </c>
      <c r="F1545" s="23" t="s">
        <v>5382</v>
      </c>
      <c r="G1545" s="24" t="s">
        <v>5383</v>
      </c>
      <c r="H1545" s="23" t="s">
        <v>42</v>
      </c>
      <c r="I1545" s="23" t="s">
        <v>5384</v>
      </c>
      <c r="J1545" s="23">
        <v>0</v>
      </c>
      <c r="K1545" s="23">
        <v>2</v>
      </c>
      <c r="L1545" s="23">
        <v>93</v>
      </c>
      <c r="M1545" s="23" t="s">
        <v>44</v>
      </c>
      <c r="N1545" s="25">
        <f>((J1545*400)+(K1545*100))+L1545</f>
        <v>293</v>
      </c>
      <c r="O1545" s="26">
        <v>180</v>
      </c>
      <c r="P1545" s="26">
        <f>N1545*O1545</f>
        <v>52740</v>
      </c>
      <c r="Q1545" s="23">
        <v>1</v>
      </c>
      <c r="R1545" s="23" t="s">
        <v>5385</v>
      </c>
      <c r="S1545" s="27" t="s">
        <v>5386</v>
      </c>
      <c r="T1545" s="23" t="s">
        <v>5387</v>
      </c>
      <c r="U1545" s="23" t="s">
        <v>5388</v>
      </c>
      <c r="V1545" s="24" t="s">
        <v>5389</v>
      </c>
      <c r="W1545" s="23" t="s">
        <v>47</v>
      </c>
      <c r="X1545" s="23" t="s">
        <v>253</v>
      </c>
      <c r="Y1545" s="23" t="s">
        <v>49</v>
      </c>
      <c r="Z1545" s="23">
        <v>192</v>
      </c>
      <c r="AA1545" s="28">
        <v>100</v>
      </c>
      <c r="AB1545" s="26">
        <v>6550</v>
      </c>
      <c r="AC1545" s="26">
        <f>Z1545*AB1545</f>
        <v>1257600</v>
      </c>
      <c r="AD1545" s="28">
        <v>22</v>
      </c>
      <c r="AE1545" s="28">
        <v>93</v>
      </c>
      <c r="AF1545" s="26">
        <f>(AC1545*(100-AE1545))/100</f>
        <v>88032</v>
      </c>
      <c r="AG1545" s="26">
        <f>P1545+AF1545</f>
        <v>140772</v>
      </c>
      <c r="AH1545" s="26">
        <f>(AG1545*AA1545)/100</f>
        <v>140772</v>
      </c>
      <c r="AI1545" s="26">
        <v>10000000</v>
      </c>
      <c r="AJ1545" s="26">
        <f>IF((AI1545-AH1545) &gt; 1,0,IF((AI1545-AH1545)&lt;0,AH1545-AI1545,AI1545-AH1545))</f>
        <v>0</v>
      </c>
      <c r="AK1545" s="26">
        <v>0.02</v>
      </c>
      <c r="AL1545" s="26">
        <f>ROUND(AJ1545*(AK1545/100),2)</f>
        <v>0</v>
      </c>
      <c r="AM1545" s="3" t="s">
        <v>404</v>
      </c>
    </row>
    <row r="1546" spans="1:39" x14ac:dyDescent="0.35">
      <c r="A1546" s="23"/>
      <c r="B1546" s="24"/>
      <c r="C1546" s="23"/>
      <c r="D1546" s="23"/>
      <c r="E1546" s="23"/>
      <c r="F1546" s="23"/>
      <c r="G1546" s="24"/>
      <c r="H1546" s="23"/>
      <c r="I1546" s="23"/>
      <c r="J1546" s="23">
        <v>0</v>
      </c>
      <c r="K1546" s="23">
        <v>0</v>
      </c>
      <c r="L1546" s="23">
        <v>24</v>
      </c>
      <c r="M1546" s="23" t="s">
        <v>44</v>
      </c>
      <c r="N1546" s="25">
        <f>((J1546*400)+(K1546*100))+L1546</f>
        <v>24</v>
      </c>
      <c r="O1546" s="26">
        <v>180</v>
      </c>
      <c r="P1546" s="26">
        <f>N1546*O1546</f>
        <v>4320</v>
      </c>
      <c r="Q1546" s="23">
        <v>1</v>
      </c>
      <c r="R1546" s="23" t="s">
        <v>5378</v>
      </c>
      <c r="S1546" s="27" t="s">
        <v>5379</v>
      </c>
      <c r="T1546" s="23" t="s">
        <v>5380</v>
      </c>
      <c r="U1546" s="23" t="s">
        <v>5390</v>
      </c>
      <c r="V1546" s="24" t="s">
        <v>5391</v>
      </c>
      <c r="W1546" s="23" t="s">
        <v>47</v>
      </c>
      <c r="X1546" s="23" t="s">
        <v>253</v>
      </c>
      <c r="Y1546" s="23" t="s">
        <v>49</v>
      </c>
      <c r="Z1546" s="23">
        <v>192</v>
      </c>
      <c r="AA1546" s="28">
        <v>100</v>
      </c>
      <c r="AB1546" s="26">
        <v>6550</v>
      </c>
      <c r="AC1546" s="26">
        <f>Z1546*AB1546</f>
        <v>1257600</v>
      </c>
      <c r="AD1546" s="28">
        <v>22</v>
      </c>
      <c r="AE1546" s="28">
        <v>93</v>
      </c>
      <c r="AF1546" s="26">
        <f>(AC1546*(100-AE1546))/100</f>
        <v>88032</v>
      </c>
      <c r="AG1546" s="26">
        <f>P1546+AF1546</f>
        <v>92352</v>
      </c>
      <c r="AH1546" s="26">
        <f>(AG1546*AA1546)/100</f>
        <v>92352</v>
      </c>
      <c r="AI1546" s="26">
        <v>50000000</v>
      </c>
      <c r="AJ1546" s="26">
        <f>IF((AI1546-AH1546) &gt; 1,0,IF((AI1546-AH1546)&lt;0,AH1546-AI1546,AI1546-AH1546))</f>
        <v>0</v>
      </c>
      <c r="AK1546" s="26">
        <v>0.02</v>
      </c>
      <c r="AL1546" s="26">
        <f>ROUND(AJ1546*(AK1546/100),2)</f>
        <v>0</v>
      </c>
      <c r="AM1546" s="3" t="s">
        <v>404</v>
      </c>
    </row>
    <row r="1547" spans="1:39" x14ac:dyDescent="0.35">
      <c r="A1547" s="23"/>
      <c r="B1547" s="24"/>
      <c r="C1547" s="23"/>
      <c r="D1547" s="23"/>
      <c r="E1547" s="23">
        <v>815</v>
      </c>
      <c r="F1547" s="23" t="s">
        <v>5392</v>
      </c>
      <c r="G1547" s="24" t="s">
        <v>5393</v>
      </c>
      <c r="H1547" s="23" t="s">
        <v>42</v>
      </c>
      <c r="I1547" s="23" t="s">
        <v>5394</v>
      </c>
      <c r="J1547" s="23">
        <v>5</v>
      </c>
      <c r="K1547" s="23">
        <v>2</v>
      </c>
      <c r="L1547" s="23">
        <v>20</v>
      </c>
      <c r="M1547" s="23" t="s">
        <v>58</v>
      </c>
      <c r="N1547" s="25">
        <f>((J1547*400)+(K1547*100))+L1547</f>
        <v>2220</v>
      </c>
      <c r="O1547" s="26">
        <v>180</v>
      </c>
      <c r="P1547" s="26">
        <f>N1547*O1547</f>
        <v>399600</v>
      </c>
      <c r="Q1547" s="23"/>
      <c r="R1547" s="23"/>
      <c r="S1547" s="27"/>
      <c r="T1547" s="23"/>
      <c r="U1547" s="23"/>
      <c r="V1547" s="24"/>
      <c r="W1547" s="23"/>
      <c r="X1547" s="23"/>
      <c r="Y1547" s="23"/>
      <c r="Z1547" s="23"/>
      <c r="AA1547" s="28"/>
      <c r="AB1547" s="26"/>
      <c r="AC1547" s="26"/>
      <c r="AD1547" s="28"/>
      <c r="AE1547" s="28"/>
      <c r="AF1547" s="26"/>
      <c r="AG1547" s="26">
        <f>AF1547+P1547</f>
        <v>399600</v>
      </c>
      <c r="AH1547" s="26">
        <f>AG1547</f>
        <v>399600</v>
      </c>
      <c r="AI1547" s="26">
        <v>50000000</v>
      </c>
      <c r="AJ1547" s="26">
        <f>IF((AI1547-AH1547) &gt; 1,0,IF((AI1547-AH1547)&lt;0,AH1547-AI1547,AI1547-AH1547))</f>
        <v>0</v>
      </c>
      <c r="AK1547" s="26">
        <v>0.01</v>
      </c>
      <c r="AL1547" s="26">
        <f>AJ1547*(AK1547/100)</f>
        <v>0</v>
      </c>
    </row>
    <row r="1548" spans="1:39" x14ac:dyDescent="0.35">
      <c r="A1548" s="23"/>
      <c r="B1548" s="24"/>
      <c r="C1548" s="23"/>
      <c r="D1548" s="23"/>
      <c r="E1548" s="23">
        <v>816</v>
      </c>
      <c r="F1548" s="23" t="s">
        <v>5395</v>
      </c>
      <c r="G1548" s="24" t="s">
        <v>5396</v>
      </c>
      <c r="H1548" s="23" t="s">
        <v>42</v>
      </c>
      <c r="I1548" s="23" t="s">
        <v>5397</v>
      </c>
      <c r="J1548" s="23">
        <v>0</v>
      </c>
      <c r="K1548" s="23">
        <v>1</v>
      </c>
      <c r="L1548" s="23">
        <v>98</v>
      </c>
      <c r="M1548" s="23" t="s">
        <v>44</v>
      </c>
      <c r="N1548" s="25">
        <f>((J1548*400)+(K1548*100))+L1548</f>
        <v>198</v>
      </c>
      <c r="O1548" s="26">
        <v>180</v>
      </c>
      <c r="P1548" s="26">
        <f>N1548*O1548</f>
        <v>35640</v>
      </c>
      <c r="Q1548" s="23">
        <v>1</v>
      </c>
      <c r="R1548" s="23" t="s">
        <v>5398</v>
      </c>
      <c r="S1548" s="27" t="s">
        <v>5399</v>
      </c>
      <c r="T1548" s="23" t="s">
        <v>5400</v>
      </c>
      <c r="U1548" s="23" t="s">
        <v>5401</v>
      </c>
      <c r="V1548" s="24" t="s">
        <v>5402</v>
      </c>
      <c r="W1548" s="23" t="s">
        <v>47</v>
      </c>
      <c r="X1548" s="23" t="s">
        <v>48</v>
      </c>
      <c r="Y1548" s="23" t="s">
        <v>49</v>
      </c>
      <c r="Z1548" s="23">
        <v>96</v>
      </c>
      <c r="AA1548" s="28">
        <v>100</v>
      </c>
      <c r="AB1548" s="26">
        <v>6550</v>
      </c>
      <c r="AC1548" s="26">
        <f>Z1548*AB1548</f>
        <v>628800</v>
      </c>
      <c r="AD1548" s="28">
        <v>22</v>
      </c>
      <c r="AE1548" s="28">
        <v>34</v>
      </c>
      <c r="AF1548" s="26">
        <f>(AC1548*(100-AE1548))/100</f>
        <v>415008</v>
      </c>
      <c r="AG1548" s="26">
        <f>P1548+AF1548</f>
        <v>450648</v>
      </c>
      <c r="AH1548" s="26">
        <f>(AG1548*AA1548)/100</f>
        <v>450648</v>
      </c>
      <c r="AI1548" s="26">
        <v>10000000</v>
      </c>
      <c r="AJ1548" s="26">
        <f>IF((AI1548-AH1548) &gt; 1,0,IF((AI1548-AH1548)&lt;0,AH1548-AI1548,AI1548-AH1548))</f>
        <v>0</v>
      </c>
      <c r="AK1548" s="26">
        <v>0.02</v>
      </c>
      <c r="AL1548" s="26">
        <f>ROUND(AJ1548*(AK1548/100),2)</f>
        <v>0</v>
      </c>
    </row>
    <row r="1549" spans="1:39" x14ac:dyDescent="0.35">
      <c r="A1549" s="23"/>
      <c r="B1549" s="24"/>
      <c r="C1549" s="23"/>
      <c r="D1549" s="23"/>
      <c r="E1549" s="23">
        <v>817</v>
      </c>
      <c r="F1549" s="23" t="s">
        <v>5403</v>
      </c>
      <c r="G1549" s="24" t="s">
        <v>5404</v>
      </c>
      <c r="H1549" s="23" t="s">
        <v>42</v>
      </c>
      <c r="I1549" s="23" t="s">
        <v>5405</v>
      </c>
      <c r="J1549" s="23">
        <v>0</v>
      </c>
      <c r="K1549" s="23">
        <v>0</v>
      </c>
      <c r="L1549" s="23">
        <v>51</v>
      </c>
      <c r="M1549" s="23" t="s">
        <v>58</v>
      </c>
      <c r="N1549" s="25">
        <f>((J1549*400)+(K1549*100))+L1549</f>
        <v>51</v>
      </c>
      <c r="O1549" s="26">
        <v>500</v>
      </c>
      <c r="P1549" s="26">
        <f>N1549*O1549</f>
        <v>25500</v>
      </c>
      <c r="Q1549" s="23"/>
      <c r="R1549" s="23"/>
      <c r="S1549" s="27"/>
      <c r="T1549" s="23"/>
      <c r="U1549" s="23"/>
      <c r="V1549" s="24"/>
      <c r="W1549" s="23"/>
      <c r="X1549" s="23"/>
      <c r="Y1549" s="23"/>
      <c r="Z1549" s="23"/>
      <c r="AA1549" s="28"/>
      <c r="AB1549" s="26"/>
      <c r="AC1549" s="26"/>
      <c r="AD1549" s="28"/>
      <c r="AE1549" s="28"/>
      <c r="AF1549" s="26"/>
      <c r="AG1549" s="26">
        <f>AF1549+P1549</f>
        <v>25500</v>
      </c>
      <c r="AH1549" s="26">
        <f>AG1549</f>
        <v>25500</v>
      </c>
      <c r="AI1549" s="26">
        <v>50000000</v>
      </c>
      <c r="AJ1549" s="26">
        <f>IF((AI1549-AH1549) &gt; 1,0,IF((AI1549-AH1549)&lt;0,AH1549-AI1549,AI1549-AH1549))</f>
        <v>0</v>
      </c>
      <c r="AK1549" s="26">
        <v>0.01</v>
      </c>
      <c r="AL1549" s="26">
        <f>AJ1549*(AK1549/100)</f>
        <v>0</v>
      </c>
    </row>
    <row r="1550" spans="1:39" x14ac:dyDescent="0.35">
      <c r="A1550" s="23"/>
      <c r="B1550" s="24"/>
      <c r="C1550" s="23"/>
      <c r="D1550" s="23"/>
      <c r="E1550" s="23"/>
      <c r="F1550" s="23"/>
      <c r="G1550" s="24"/>
      <c r="H1550" s="23"/>
      <c r="I1550" s="23"/>
      <c r="J1550" s="23"/>
      <c r="K1550" s="23"/>
      <c r="L1550" s="23"/>
      <c r="M1550" s="23"/>
      <c r="N1550" s="25"/>
      <c r="O1550" s="26"/>
      <c r="P1550" s="26"/>
      <c r="Q1550" s="23"/>
      <c r="R1550" s="23"/>
      <c r="S1550" s="27"/>
      <c r="T1550" s="23"/>
      <c r="U1550" s="23"/>
      <c r="V1550" s="24"/>
      <c r="W1550" s="23"/>
      <c r="X1550" s="23"/>
      <c r="Y1550" s="23"/>
      <c r="Z1550" s="23"/>
      <c r="AA1550" s="28"/>
      <c r="AB1550" s="26"/>
      <c r="AC1550" s="26"/>
      <c r="AD1550" s="28"/>
      <c r="AE1550" s="28"/>
      <c r="AF1550" s="26"/>
      <c r="AG1550" s="26" t="s">
        <v>50</v>
      </c>
      <c r="AH1550" s="26">
        <f>SUM(AH1545:AH1549)</f>
        <v>1108872</v>
      </c>
      <c r="AI1550" s="26"/>
      <c r="AJ1550" s="26">
        <f>SUM(AJ1545:AJ1549)</f>
        <v>0</v>
      </c>
      <c r="AK1550" s="26"/>
      <c r="AL1550" s="26">
        <f>SUM(AL1545:AL1549)</f>
        <v>0</v>
      </c>
    </row>
    <row r="1551" spans="1:39" x14ac:dyDescent="0.35">
      <c r="A1551" s="23" t="s">
        <v>5406</v>
      </c>
      <c r="B1551" s="24"/>
      <c r="C1551" s="23" t="s">
        <v>5407</v>
      </c>
      <c r="D1551" s="23" t="s">
        <v>5408</v>
      </c>
      <c r="E1551" s="23">
        <v>818</v>
      </c>
      <c r="F1551" s="23" t="s">
        <v>5409</v>
      </c>
      <c r="G1551" s="24" t="s">
        <v>5410</v>
      </c>
      <c r="H1551" s="23" t="s">
        <v>42</v>
      </c>
      <c r="I1551" s="23" t="s">
        <v>5411</v>
      </c>
      <c r="J1551" s="23">
        <v>0</v>
      </c>
      <c r="K1551" s="23">
        <v>0</v>
      </c>
      <c r="L1551" s="23">
        <v>91.1</v>
      </c>
      <c r="M1551" s="23" t="s">
        <v>44</v>
      </c>
      <c r="N1551" s="25">
        <f>((J1551*400)+(K1551*100))+L1551</f>
        <v>91.1</v>
      </c>
      <c r="O1551" s="26">
        <v>500</v>
      </c>
      <c r="P1551" s="26">
        <f>N1551*O1551</f>
        <v>45550</v>
      </c>
      <c r="Q1551" s="23">
        <v>1</v>
      </c>
      <c r="R1551" s="23" t="s">
        <v>5412</v>
      </c>
      <c r="S1551" s="27" t="s">
        <v>5413</v>
      </c>
      <c r="T1551" s="23" t="s">
        <v>5414</v>
      </c>
      <c r="U1551" s="23" t="s">
        <v>5415</v>
      </c>
      <c r="V1551" s="24" t="s">
        <v>5416</v>
      </c>
      <c r="W1551" s="23" t="s">
        <v>47</v>
      </c>
      <c r="X1551" s="23" t="s">
        <v>48</v>
      </c>
      <c r="Y1551" s="23" t="s">
        <v>49</v>
      </c>
      <c r="Z1551" s="23">
        <v>81</v>
      </c>
      <c r="AA1551" s="28">
        <v>100</v>
      </c>
      <c r="AB1551" s="26">
        <v>6550</v>
      </c>
      <c r="AC1551" s="26">
        <f>Z1551*AB1551</f>
        <v>530550</v>
      </c>
      <c r="AD1551" s="28">
        <v>7</v>
      </c>
      <c r="AE1551" s="28">
        <v>7</v>
      </c>
      <c r="AF1551" s="26">
        <f>(AC1551*(100-AE1551))/100</f>
        <v>493411.5</v>
      </c>
      <c r="AG1551" s="26">
        <f>P1551+AF1551</f>
        <v>538961.5</v>
      </c>
      <c r="AH1551" s="26">
        <f>(AG1551*AA1551)/100</f>
        <v>538961.5</v>
      </c>
      <c r="AI1551" s="26">
        <v>10000000</v>
      </c>
      <c r="AJ1551" s="26">
        <f>IF((AI1551-AH1551) &gt; 1,0,IF((AI1551-AH1551)&lt;0,AH1551-AI1551,AI1551-AH1551))</f>
        <v>0</v>
      </c>
      <c r="AK1551" s="26">
        <v>0.02</v>
      </c>
      <c r="AL1551" s="26">
        <f>ROUND(AJ1551*(AK1551/100),2)</f>
        <v>0</v>
      </c>
    </row>
    <row r="1552" spans="1:39" x14ac:dyDescent="0.35">
      <c r="A1552" s="23"/>
      <c r="B1552" s="24"/>
      <c r="C1552" s="23"/>
      <c r="D1552" s="23"/>
      <c r="E1552" s="23"/>
      <c r="F1552" s="23"/>
      <c r="G1552" s="24"/>
      <c r="H1552" s="23"/>
      <c r="I1552" s="23"/>
      <c r="J1552" s="23"/>
      <c r="K1552" s="23"/>
      <c r="L1552" s="23"/>
      <c r="M1552" s="23"/>
      <c r="N1552" s="25"/>
      <c r="O1552" s="26"/>
      <c r="P1552" s="26"/>
      <c r="Q1552" s="23"/>
      <c r="R1552" s="23"/>
      <c r="S1552" s="27"/>
      <c r="T1552" s="23"/>
      <c r="U1552" s="23"/>
      <c r="V1552" s="24"/>
      <c r="W1552" s="23"/>
      <c r="X1552" s="23"/>
      <c r="Y1552" s="23"/>
      <c r="Z1552" s="23"/>
      <c r="AA1552" s="28"/>
      <c r="AB1552" s="26"/>
      <c r="AC1552" s="26"/>
      <c r="AD1552" s="28"/>
      <c r="AE1552" s="28"/>
      <c r="AF1552" s="26"/>
      <c r="AG1552" s="26" t="s">
        <v>50</v>
      </c>
      <c r="AH1552" s="26">
        <f>AH1551</f>
        <v>538961.5</v>
      </c>
      <c r="AI1552" s="26"/>
      <c r="AJ1552" s="26">
        <f>AJ1551</f>
        <v>0</v>
      </c>
      <c r="AK1552" s="26"/>
      <c r="AL1552" s="26">
        <f>AL1551</f>
        <v>0</v>
      </c>
    </row>
    <row r="1553" spans="1:39" x14ac:dyDescent="0.35">
      <c r="A1553" s="23" t="s">
        <v>5417</v>
      </c>
      <c r="B1553" s="24" t="s">
        <v>5418</v>
      </c>
      <c r="C1553" s="23" t="s">
        <v>5419</v>
      </c>
      <c r="D1553" s="23" t="s">
        <v>5420</v>
      </c>
      <c r="E1553" s="23">
        <v>819</v>
      </c>
      <c r="F1553" s="23" t="s">
        <v>5421</v>
      </c>
      <c r="G1553" s="24" t="s">
        <v>5422</v>
      </c>
      <c r="H1553" s="23" t="s">
        <v>42</v>
      </c>
      <c r="I1553" s="23" t="s">
        <v>5423</v>
      </c>
      <c r="J1553" s="23">
        <v>2</v>
      </c>
      <c r="K1553" s="23">
        <v>2</v>
      </c>
      <c r="L1553" s="23">
        <v>82</v>
      </c>
      <c r="M1553" s="23" t="s">
        <v>58</v>
      </c>
      <c r="N1553" s="25">
        <f>((J1553*400)+(K1553*100))+L1553</f>
        <v>1082</v>
      </c>
      <c r="O1553" s="26">
        <v>180</v>
      </c>
      <c r="P1553" s="26">
        <f>N1553*O1553</f>
        <v>194760</v>
      </c>
      <c r="Q1553" s="23"/>
      <c r="R1553" s="23"/>
      <c r="S1553" s="27"/>
      <c r="T1553" s="23"/>
      <c r="U1553" s="23"/>
      <c r="V1553" s="24"/>
      <c r="W1553" s="23"/>
      <c r="X1553" s="23"/>
      <c r="Y1553" s="23"/>
      <c r="Z1553" s="23"/>
      <c r="AA1553" s="28"/>
      <c r="AB1553" s="26"/>
      <c r="AC1553" s="26"/>
      <c r="AD1553" s="28"/>
      <c r="AE1553" s="28"/>
      <c r="AF1553" s="26"/>
      <c r="AG1553" s="26">
        <f>AF1553+P1553</f>
        <v>194760</v>
      </c>
      <c r="AH1553" s="26">
        <f>AG1553</f>
        <v>194760</v>
      </c>
      <c r="AI1553" s="26">
        <v>50000000</v>
      </c>
      <c r="AJ1553" s="26">
        <f>IF((AI1553-AH1553) &gt; 1,0,IF((AI1553-AH1553)&lt;0,AH1553-AI1553,AI1553-AH1553))</f>
        <v>0</v>
      </c>
      <c r="AK1553" s="26">
        <v>0.01</v>
      </c>
      <c r="AL1553" s="26">
        <f>AJ1553*(AK1553/100)</f>
        <v>0</v>
      </c>
    </row>
    <row r="1554" spans="1:39" x14ac:dyDescent="0.35">
      <c r="A1554" s="23"/>
      <c r="B1554" s="24"/>
      <c r="C1554" s="23"/>
      <c r="D1554" s="23"/>
      <c r="E1554" s="23"/>
      <c r="F1554" s="23"/>
      <c r="G1554" s="24"/>
      <c r="H1554" s="23"/>
      <c r="I1554" s="23"/>
      <c r="J1554" s="23"/>
      <c r="K1554" s="23"/>
      <c r="L1554" s="23"/>
      <c r="M1554" s="23"/>
      <c r="N1554" s="25"/>
      <c r="O1554" s="26"/>
      <c r="P1554" s="26"/>
      <c r="Q1554" s="23"/>
      <c r="R1554" s="23"/>
      <c r="S1554" s="27"/>
      <c r="T1554" s="23"/>
      <c r="U1554" s="23"/>
      <c r="V1554" s="24"/>
      <c r="W1554" s="23"/>
      <c r="X1554" s="23"/>
      <c r="Y1554" s="23"/>
      <c r="Z1554" s="23"/>
      <c r="AA1554" s="28"/>
      <c r="AB1554" s="26"/>
      <c r="AC1554" s="26"/>
      <c r="AD1554" s="28"/>
      <c r="AE1554" s="28"/>
      <c r="AF1554" s="26"/>
      <c r="AG1554" s="26" t="s">
        <v>50</v>
      </c>
      <c r="AH1554" s="26">
        <f>AH1553</f>
        <v>194760</v>
      </c>
      <c r="AI1554" s="26"/>
      <c r="AJ1554" s="26">
        <f>AJ1553</f>
        <v>0</v>
      </c>
      <c r="AK1554" s="26"/>
      <c r="AL1554" s="26">
        <f>AL1553</f>
        <v>0</v>
      </c>
    </row>
    <row r="1555" spans="1:39" x14ac:dyDescent="0.35">
      <c r="A1555" s="23" t="s">
        <v>5424</v>
      </c>
      <c r="B1555" s="24"/>
      <c r="C1555" s="23" t="s">
        <v>5425</v>
      </c>
      <c r="D1555" s="23" t="s">
        <v>5426</v>
      </c>
      <c r="E1555" s="23">
        <v>820</v>
      </c>
      <c r="F1555" s="23" t="s">
        <v>5427</v>
      </c>
      <c r="G1555" s="24" t="s">
        <v>5428</v>
      </c>
      <c r="H1555" s="23" t="s">
        <v>129</v>
      </c>
      <c r="I1555" s="23" t="s">
        <v>5429</v>
      </c>
      <c r="J1555" s="23">
        <v>8</v>
      </c>
      <c r="K1555" s="23">
        <v>0</v>
      </c>
      <c r="L1555" s="23">
        <v>17</v>
      </c>
      <c r="M1555" s="23" t="s">
        <v>58</v>
      </c>
      <c r="N1555" s="25">
        <f>((J1555*400)+(K1555*100))+L1555</f>
        <v>3217</v>
      </c>
      <c r="O1555" s="26">
        <v>180</v>
      </c>
      <c r="P1555" s="26">
        <f>N1555*O1555</f>
        <v>579060</v>
      </c>
      <c r="Q1555" s="23"/>
      <c r="R1555" s="23"/>
      <c r="S1555" s="27"/>
      <c r="T1555" s="23"/>
      <c r="U1555" s="23"/>
      <c r="V1555" s="24"/>
      <c r="W1555" s="23"/>
      <c r="X1555" s="23"/>
      <c r="Y1555" s="23"/>
      <c r="Z1555" s="23"/>
      <c r="AA1555" s="28"/>
      <c r="AB1555" s="26"/>
      <c r="AC1555" s="26"/>
      <c r="AD1555" s="28"/>
      <c r="AE1555" s="28"/>
      <c r="AF1555" s="26"/>
      <c r="AG1555" s="26">
        <f>AF1555+P1555</f>
        <v>579060</v>
      </c>
      <c r="AH1555" s="26">
        <f>AG1555</f>
        <v>579060</v>
      </c>
      <c r="AI1555" s="26">
        <v>0</v>
      </c>
      <c r="AJ1555" s="26">
        <f>IF((AI1555-AH1555) &gt; 1,0,IF((AI1555-AH1555)&lt;0,AH1555-AI1555,AI1555-AH1555))</f>
        <v>579060</v>
      </c>
      <c r="AK1555" s="26">
        <v>0.01</v>
      </c>
      <c r="AL1555" s="26">
        <f>AJ1555*(AK1555/100)</f>
        <v>57.906000000000006</v>
      </c>
    </row>
    <row r="1556" spans="1:39" x14ac:dyDescent="0.35">
      <c r="A1556" s="23"/>
      <c r="B1556" s="24"/>
      <c r="C1556" s="23"/>
      <c r="D1556" s="23"/>
      <c r="E1556" s="23">
        <v>821</v>
      </c>
      <c r="F1556" s="23" t="s">
        <v>5430</v>
      </c>
      <c r="G1556" s="24" t="s">
        <v>5431</v>
      </c>
      <c r="H1556" s="23" t="s">
        <v>42</v>
      </c>
      <c r="I1556" s="23" t="s">
        <v>5432</v>
      </c>
      <c r="J1556" s="23">
        <v>7</v>
      </c>
      <c r="K1556" s="23">
        <v>0</v>
      </c>
      <c r="L1556" s="23">
        <v>4</v>
      </c>
      <c r="M1556" s="23" t="s">
        <v>58</v>
      </c>
      <c r="N1556" s="25">
        <f>((J1556*400)+(K1556*100))+L1556</f>
        <v>2804</v>
      </c>
      <c r="O1556" s="26">
        <v>180</v>
      </c>
      <c r="P1556" s="26">
        <f>N1556*O1556</f>
        <v>504720</v>
      </c>
      <c r="Q1556" s="23"/>
      <c r="R1556" s="23"/>
      <c r="S1556" s="27"/>
      <c r="T1556" s="23"/>
      <c r="U1556" s="23"/>
      <c r="V1556" s="24"/>
      <c r="W1556" s="23"/>
      <c r="X1556" s="23"/>
      <c r="Y1556" s="23"/>
      <c r="Z1556" s="23"/>
      <c r="AA1556" s="28"/>
      <c r="AB1556" s="26"/>
      <c r="AC1556" s="26"/>
      <c r="AD1556" s="28"/>
      <c r="AE1556" s="28"/>
      <c r="AF1556" s="26"/>
      <c r="AG1556" s="26">
        <f>AF1556+P1556</f>
        <v>504720</v>
      </c>
      <c r="AH1556" s="26">
        <f>AG1556</f>
        <v>504720</v>
      </c>
      <c r="AI1556" s="26">
        <v>50000000</v>
      </c>
      <c r="AJ1556" s="26">
        <f>IF((AI1556-AH1556) &gt; 1,0,IF((AI1556-AH1556)&lt;0,AH1556-AI1556,AI1556-AH1556))</f>
        <v>0</v>
      </c>
      <c r="AK1556" s="26">
        <v>0.01</v>
      </c>
      <c r="AL1556" s="26">
        <f>AJ1556*(AK1556/100)</f>
        <v>0</v>
      </c>
    </row>
    <row r="1557" spans="1:39" x14ac:dyDescent="0.35">
      <c r="A1557" s="23"/>
      <c r="B1557" s="24"/>
      <c r="C1557" s="23"/>
      <c r="D1557" s="23"/>
      <c r="E1557" s="23"/>
      <c r="F1557" s="23"/>
      <c r="G1557" s="24"/>
      <c r="H1557" s="23"/>
      <c r="I1557" s="23"/>
      <c r="J1557" s="23"/>
      <c r="K1557" s="23"/>
      <c r="L1557" s="23"/>
      <c r="M1557" s="23"/>
      <c r="N1557" s="25"/>
      <c r="O1557" s="26"/>
      <c r="P1557" s="26"/>
      <c r="Q1557" s="23"/>
      <c r="R1557" s="23"/>
      <c r="S1557" s="27"/>
      <c r="T1557" s="23"/>
      <c r="U1557" s="23"/>
      <c r="V1557" s="24"/>
      <c r="W1557" s="23"/>
      <c r="X1557" s="23"/>
      <c r="Y1557" s="23"/>
      <c r="Z1557" s="23"/>
      <c r="AA1557" s="28"/>
      <c r="AB1557" s="26"/>
      <c r="AC1557" s="26"/>
      <c r="AD1557" s="28"/>
      <c r="AE1557" s="28"/>
      <c r="AF1557" s="26"/>
      <c r="AG1557" s="26" t="s">
        <v>50</v>
      </c>
      <c r="AH1557" s="26">
        <f>SUM(AH1555:AH1556)</f>
        <v>1083780</v>
      </c>
      <c r="AI1557" s="26"/>
      <c r="AJ1557" s="26">
        <f>SUM(AJ1555:AJ1556)</f>
        <v>579060</v>
      </c>
      <c r="AK1557" s="26"/>
      <c r="AL1557" s="26">
        <f>SUM(AL1555:AL1556)</f>
        <v>57.906000000000006</v>
      </c>
    </row>
    <row r="1558" spans="1:39" x14ac:dyDescent="0.35">
      <c r="A1558" s="23" t="s">
        <v>5433</v>
      </c>
      <c r="B1558" s="24"/>
      <c r="C1558" s="23" t="s">
        <v>5434</v>
      </c>
      <c r="D1558" s="23" t="s">
        <v>5435</v>
      </c>
      <c r="E1558" s="23">
        <v>822</v>
      </c>
      <c r="F1558" s="23" t="s">
        <v>5436</v>
      </c>
      <c r="G1558" s="24" t="s">
        <v>5437</v>
      </c>
      <c r="H1558" s="23" t="s">
        <v>42</v>
      </c>
      <c r="I1558" s="23" t="s">
        <v>5438</v>
      </c>
      <c r="J1558" s="23">
        <v>0</v>
      </c>
      <c r="K1558" s="23">
        <v>2</v>
      </c>
      <c r="L1558" s="23">
        <v>2</v>
      </c>
      <c r="M1558" s="23" t="s">
        <v>58</v>
      </c>
      <c r="N1558" s="25">
        <f>((J1558*400)+(K1558*100))+L1558</f>
        <v>202</v>
      </c>
      <c r="O1558" s="26">
        <v>500</v>
      </c>
      <c r="P1558" s="26">
        <f>N1558*O1558</f>
        <v>101000</v>
      </c>
      <c r="Q1558" s="23"/>
      <c r="R1558" s="23"/>
      <c r="S1558" s="27"/>
      <c r="T1558" s="23"/>
      <c r="U1558" s="23"/>
      <c r="V1558" s="24"/>
      <c r="W1558" s="23"/>
      <c r="X1558" s="23"/>
      <c r="Y1558" s="23"/>
      <c r="Z1558" s="23"/>
      <c r="AA1558" s="28"/>
      <c r="AB1558" s="26"/>
      <c r="AC1558" s="26"/>
      <c r="AD1558" s="28"/>
      <c r="AE1558" s="28"/>
      <c r="AF1558" s="26"/>
      <c r="AG1558" s="26">
        <f>AF1558+P1558</f>
        <v>101000</v>
      </c>
      <c r="AH1558" s="26">
        <f>AG1558</f>
        <v>101000</v>
      </c>
      <c r="AI1558" s="26">
        <v>50000000</v>
      </c>
      <c r="AJ1558" s="26">
        <f>IF((AI1558-AH1558) &gt; 1,0,IF((AI1558-AH1558)&lt;0,AH1558-AI1558,AI1558-AH1558))</f>
        <v>0</v>
      </c>
      <c r="AK1558" s="26">
        <v>0.01</v>
      </c>
      <c r="AL1558" s="26">
        <f>AJ1558*(AK1558/100)</f>
        <v>0</v>
      </c>
    </row>
    <row r="1559" spans="1:39" x14ac:dyDescent="0.35">
      <c r="A1559" s="23"/>
      <c r="B1559" s="24"/>
      <c r="C1559" s="23"/>
      <c r="D1559" s="23"/>
      <c r="E1559" s="23">
        <v>823</v>
      </c>
      <c r="F1559" s="23" t="s">
        <v>5439</v>
      </c>
      <c r="G1559" s="24" t="s">
        <v>5440</v>
      </c>
      <c r="H1559" s="23" t="s">
        <v>437</v>
      </c>
      <c r="I1559" s="23" t="s">
        <v>497</v>
      </c>
      <c r="J1559" s="23">
        <v>8</v>
      </c>
      <c r="K1559" s="23">
        <v>0</v>
      </c>
      <c r="L1559" s="23">
        <v>85</v>
      </c>
      <c r="M1559" s="23" t="s">
        <v>58</v>
      </c>
      <c r="N1559" s="25">
        <f>((J1559*400)+(K1559*100))+L1559</f>
        <v>3285</v>
      </c>
      <c r="O1559" s="26">
        <v>180</v>
      </c>
      <c r="P1559" s="26">
        <f>N1559*O1559</f>
        <v>591300</v>
      </c>
      <c r="Q1559" s="23"/>
      <c r="R1559" s="23"/>
      <c r="S1559" s="27"/>
      <c r="T1559" s="23"/>
      <c r="U1559" s="23"/>
      <c r="V1559" s="24"/>
      <c r="W1559" s="23"/>
      <c r="X1559" s="23"/>
      <c r="Y1559" s="23"/>
      <c r="Z1559" s="23"/>
      <c r="AA1559" s="28"/>
      <c r="AB1559" s="26"/>
      <c r="AC1559" s="26"/>
      <c r="AD1559" s="28"/>
      <c r="AE1559" s="28"/>
      <c r="AF1559" s="26"/>
      <c r="AG1559" s="26">
        <f>AF1559+P1559</f>
        <v>591300</v>
      </c>
      <c r="AH1559" s="26">
        <f>AG1559</f>
        <v>591300</v>
      </c>
      <c r="AI1559" s="26">
        <v>0</v>
      </c>
      <c r="AJ1559" s="26">
        <f>IF((AI1559-AH1559) &gt; 1,0,IF((AI1559-AH1559)&lt;0,AH1559-AI1559,AI1559-AH1559))</f>
        <v>591300</v>
      </c>
      <c r="AK1559" s="26">
        <v>0.01</v>
      </c>
      <c r="AL1559" s="26">
        <f>AJ1559*(AK1559/100)</f>
        <v>59.13</v>
      </c>
    </row>
    <row r="1560" spans="1:39" x14ac:dyDescent="0.35">
      <c r="A1560" s="23"/>
      <c r="B1560" s="24"/>
      <c r="C1560" s="23"/>
      <c r="D1560" s="23"/>
      <c r="E1560" s="23"/>
      <c r="F1560" s="23"/>
      <c r="G1560" s="24"/>
      <c r="H1560" s="23"/>
      <c r="I1560" s="23"/>
      <c r="J1560" s="23"/>
      <c r="K1560" s="23"/>
      <c r="L1560" s="23"/>
      <c r="M1560" s="23"/>
      <c r="N1560" s="25"/>
      <c r="O1560" s="26"/>
      <c r="P1560" s="26"/>
      <c r="Q1560" s="23"/>
      <c r="R1560" s="23"/>
      <c r="S1560" s="27"/>
      <c r="T1560" s="23"/>
      <c r="U1560" s="23"/>
      <c r="V1560" s="24"/>
      <c r="W1560" s="23"/>
      <c r="X1560" s="23"/>
      <c r="Y1560" s="23"/>
      <c r="Z1560" s="23"/>
      <c r="AA1560" s="28"/>
      <c r="AB1560" s="26"/>
      <c r="AC1560" s="26"/>
      <c r="AD1560" s="28"/>
      <c r="AE1560" s="28"/>
      <c r="AF1560" s="26"/>
      <c r="AG1560" s="26" t="s">
        <v>50</v>
      </c>
      <c r="AH1560" s="26">
        <f>SUM(AH1558:AH1559)</f>
        <v>692300</v>
      </c>
      <c r="AI1560" s="26"/>
      <c r="AJ1560" s="26">
        <f>SUM(AJ1558:AJ1559)</f>
        <v>591300</v>
      </c>
      <c r="AK1560" s="26"/>
      <c r="AL1560" s="26">
        <f>SUM(AL1558:AL1559)</f>
        <v>59.13</v>
      </c>
    </row>
    <row r="1561" spans="1:39" x14ac:dyDescent="0.35">
      <c r="A1561" s="23" t="s">
        <v>5441</v>
      </c>
      <c r="B1561" s="24"/>
      <c r="C1561" s="23" t="s">
        <v>5442</v>
      </c>
      <c r="D1561" s="23" t="s">
        <v>5443</v>
      </c>
      <c r="E1561" s="23">
        <v>824</v>
      </c>
      <c r="F1561" s="23" t="s">
        <v>5444</v>
      </c>
      <c r="G1561" s="24" t="s">
        <v>5445</v>
      </c>
      <c r="H1561" s="23" t="s">
        <v>103</v>
      </c>
      <c r="I1561" s="23" t="s">
        <v>5446</v>
      </c>
      <c r="J1561" s="23">
        <v>0</v>
      </c>
      <c r="K1561" s="23">
        <v>1</v>
      </c>
      <c r="L1561" s="23">
        <v>92</v>
      </c>
      <c r="M1561" s="23" t="s">
        <v>58</v>
      </c>
      <c r="N1561" s="25">
        <f>((J1561*400)+(K1561*100))+L1561</f>
        <v>192</v>
      </c>
      <c r="O1561" s="26">
        <v>180</v>
      </c>
      <c r="P1561" s="26">
        <f>N1561*O1561</f>
        <v>34560</v>
      </c>
      <c r="Q1561" s="23"/>
      <c r="R1561" s="23"/>
      <c r="S1561" s="27"/>
      <c r="T1561" s="23"/>
      <c r="U1561" s="23"/>
      <c r="V1561" s="24"/>
      <c r="W1561" s="23"/>
      <c r="X1561" s="23"/>
      <c r="Y1561" s="23"/>
      <c r="Z1561" s="23"/>
      <c r="AA1561" s="28"/>
      <c r="AB1561" s="26"/>
      <c r="AC1561" s="26"/>
      <c r="AD1561" s="28"/>
      <c r="AE1561" s="28"/>
      <c r="AF1561" s="26"/>
      <c r="AG1561" s="26">
        <f>AF1561+P1561</f>
        <v>34560</v>
      </c>
      <c r="AH1561" s="26">
        <f>AG1561</f>
        <v>34560</v>
      </c>
      <c r="AI1561" s="26">
        <v>0</v>
      </c>
      <c r="AJ1561" s="26">
        <f>IF((AI1561-AH1561) &gt; 1,0,IF((AI1561-AH1561)&lt;0,AH1561-AI1561,AI1561-AH1561))</f>
        <v>34560</v>
      </c>
      <c r="AK1561" s="26">
        <v>0.01</v>
      </c>
      <c r="AL1561" s="26">
        <f>AJ1561*(AK1561/100)</f>
        <v>3.456</v>
      </c>
    </row>
    <row r="1562" spans="1:39" x14ac:dyDescent="0.35">
      <c r="A1562" s="23"/>
      <c r="B1562" s="24"/>
      <c r="C1562" s="23"/>
      <c r="D1562" s="23"/>
      <c r="E1562" s="23">
        <v>825</v>
      </c>
      <c r="F1562" s="23" t="s">
        <v>5447</v>
      </c>
      <c r="G1562" s="24" t="s">
        <v>5448</v>
      </c>
      <c r="H1562" s="23" t="s">
        <v>103</v>
      </c>
      <c r="I1562" s="23" t="s">
        <v>5449</v>
      </c>
      <c r="J1562" s="23">
        <v>0</v>
      </c>
      <c r="K1562" s="23">
        <v>1</v>
      </c>
      <c r="L1562" s="23">
        <v>6</v>
      </c>
      <c r="M1562" s="23" t="s">
        <v>58</v>
      </c>
      <c r="N1562" s="25">
        <f>((J1562*400)+(K1562*100))+L1562</f>
        <v>106</v>
      </c>
      <c r="O1562" s="26">
        <v>180</v>
      </c>
      <c r="P1562" s="26">
        <f>N1562*O1562</f>
        <v>19080</v>
      </c>
      <c r="Q1562" s="23"/>
      <c r="R1562" s="23"/>
      <c r="S1562" s="27"/>
      <c r="T1562" s="23"/>
      <c r="U1562" s="23"/>
      <c r="V1562" s="24"/>
      <c r="W1562" s="23"/>
      <c r="X1562" s="23"/>
      <c r="Y1562" s="23"/>
      <c r="Z1562" s="23"/>
      <c r="AA1562" s="28"/>
      <c r="AB1562" s="26"/>
      <c r="AC1562" s="26"/>
      <c r="AD1562" s="28"/>
      <c r="AE1562" s="28"/>
      <c r="AF1562" s="26"/>
      <c r="AG1562" s="26">
        <f>AF1562+P1562</f>
        <v>19080</v>
      </c>
      <c r="AH1562" s="26">
        <f>AG1562</f>
        <v>19080</v>
      </c>
      <c r="AI1562" s="26">
        <v>0</v>
      </c>
      <c r="AJ1562" s="26">
        <f>IF((AI1562-AH1562) &gt; 1,0,IF((AI1562-AH1562)&lt;0,AH1562-AI1562,AI1562-AH1562))</f>
        <v>19080</v>
      </c>
      <c r="AK1562" s="26">
        <v>0.01</v>
      </c>
      <c r="AL1562" s="26">
        <f>AJ1562*(AK1562/100)</f>
        <v>1.9080000000000001</v>
      </c>
    </row>
    <row r="1563" spans="1:39" x14ac:dyDescent="0.35">
      <c r="A1563" s="23"/>
      <c r="B1563" s="24"/>
      <c r="C1563" s="23"/>
      <c r="D1563" s="23"/>
      <c r="E1563" s="23">
        <v>826</v>
      </c>
      <c r="F1563" s="23" t="s">
        <v>5450</v>
      </c>
      <c r="G1563" s="24" t="s">
        <v>5451</v>
      </c>
      <c r="H1563" s="23" t="s">
        <v>103</v>
      </c>
      <c r="I1563" s="23" t="s">
        <v>5452</v>
      </c>
      <c r="J1563" s="23">
        <v>0</v>
      </c>
      <c r="K1563" s="23">
        <v>0</v>
      </c>
      <c r="L1563" s="23">
        <v>93</v>
      </c>
      <c r="M1563" s="23" t="s">
        <v>58</v>
      </c>
      <c r="N1563" s="25">
        <f>((J1563*400)+(K1563*100))+L1563</f>
        <v>93</v>
      </c>
      <c r="O1563" s="26">
        <v>180</v>
      </c>
      <c r="P1563" s="26">
        <f>N1563*O1563</f>
        <v>16740</v>
      </c>
      <c r="Q1563" s="23"/>
      <c r="R1563" s="23"/>
      <c r="S1563" s="27"/>
      <c r="T1563" s="23"/>
      <c r="U1563" s="23"/>
      <c r="V1563" s="24"/>
      <c r="W1563" s="23"/>
      <c r="X1563" s="23"/>
      <c r="Y1563" s="23"/>
      <c r="Z1563" s="23"/>
      <c r="AA1563" s="28"/>
      <c r="AB1563" s="26"/>
      <c r="AC1563" s="26"/>
      <c r="AD1563" s="28"/>
      <c r="AE1563" s="28"/>
      <c r="AF1563" s="26"/>
      <c r="AG1563" s="26">
        <f>AF1563+P1563</f>
        <v>16740</v>
      </c>
      <c r="AH1563" s="26">
        <f>AG1563</f>
        <v>16740</v>
      </c>
      <c r="AI1563" s="26">
        <v>0</v>
      </c>
      <c r="AJ1563" s="26">
        <f>IF((AI1563-AH1563) &gt; 1,0,IF((AI1563-AH1563)&lt;0,AH1563-AI1563,AI1563-AH1563))</f>
        <v>16740</v>
      </c>
      <c r="AK1563" s="26">
        <v>0.01</v>
      </c>
      <c r="AL1563" s="26">
        <f>AJ1563*(AK1563/100)</f>
        <v>1.6740000000000002</v>
      </c>
    </row>
    <row r="1564" spans="1:39" x14ac:dyDescent="0.35">
      <c r="A1564" s="23"/>
      <c r="B1564" s="24"/>
      <c r="C1564" s="23"/>
      <c r="D1564" s="23"/>
      <c r="E1564" s="23">
        <v>827</v>
      </c>
      <c r="F1564" s="23" t="s">
        <v>5453</v>
      </c>
      <c r="G1564" s="24" t="s">
        <v>5454</v>
      </c>
      <c r="H1564" s="23" t="s">
        <v>103</v>
      </c>
      <c r="I1564" s="23" t="s">
        <v>5455</v>
      </c>
      <c r="J1564" s="23">
        <v>0</v>
      </c>
      <c r="K1564" s="23">
        <v>2</v>
      </c>
      <c r="L1564" s="23">
        <v>55</v>
      </c>
      <c r="M1564" s="23" t="s">
        <v>44</v>
      </c>
      <c r="N1564" s="25">
        <f>((J1564*400)+(K1564*100))+L1564</f>
        <v>255</v>
      </c>
      <c r="O1564" s="26">
        <v>1750</v>
      </c>
      <c r="P1564" s="26">
        <f>N1564*O1564</f>
        <v>446250</v>
      </c>
      <c r="Q1564" s="23">
        <v>1</v>
      </c>
      <c r="R1564" s="23" t="s">
        <v>5456</v>
      </c>
      <c r="S1564" s="27"/>
      <c r="T1564" s="23" t="s">
        <v>5457</v>
      </c>
      <c r="U1564" s="23" t="s">
        <v>5458</v>
      </c>
      <c r="V1564" s="24" t="s">
        <v>5459</v>
      </c>
      <c r="W1564" s="23" t="s">
        <v>47</v>
      </c>
      <c r="X1564" s="23" t="s">
        <v>253</v>
      </c>
      <c r="Y1564" s="23" t="s">
        <v>49</v>
      </c>
      <c r="Z1564" s="23">
        <v>201</v>
      </c>
      <c r="AA1564" s="28">
        <v>100</v>
      </c>
      <c r="AB1564" s="26">
        <v>6550</v>
      </c>
      <c r="AC1564" s="26">
        <f>Z1564*AB1564</f>
        <v>1316550</v>
      </c>
      <c r="AD1564" s="28">
        <v>3</v>
      </c>
      <c r="AE1564" s="28">
        <v>9</v>
      </c>
      <c r="AF1564" s="26">
        <f>(AC1564*(100-AE1564))/100</f>
        <v>1198060.5</v>
      </c>
      <c r="AG1564" s="26">
        <f>P1564+AF1564</f>
        <v>1644310.5</v>
      </c>
      <c r="AH1564" s="26">
        <f>(AG1564*AA1564)/100</f>
        <v>1644310.5</v>
      </c>
      <c r="AI1564" s="26">
        <f>IF(AF1564&lt;=10000000,AF1564,10000000)</f>
        <v>1198060.5</v>
      </c>
      <c r="AJ1564" s="26">
        <f>IF((AI1564-AH1564) &gt; 1,0,IF((AI1564-AH1564)&lt;0,AH1564-AI1564,AI1564-AH1564))</f>
        <v>446250</v>
      </c>
      <c r="AK1564" s="26">
        <v>0.02</v>
      </c>
      <c r="AL1564" s="26">
        <f>ROUND(AJ1564*(AK1564/100),2)</f>
        <v>89.25</v>
      </c>
      <c r="AM1564" s="3" t="s">
        <v>404</v>
      </c>
    </row>
    <row r="1565" spans="1:39" x14ac:dyDescent="0.35">
      <c r="A1565" s="23"/>
      <c r="B1565" s="24"/>
      <c r="C1565" s="23"/>
      <c r="D1565" s="23"/>
      <c r="E1565" s="23"/>
      <c r="F1565" s="23"/>
      <c r="G1565" s="24"/>
      <c r="H1565" s="23"/>
      <c r="I1565" s="23"/>
      <c r="J1565" s="23"/>
      <c r="K1565" s="23"/>
      <c r="L1565" s="23"/>
      <c r="M1565" s="23"/>
      <c r="N1565" s="25"/>
      <c r="O1565" s="26"/>
      <c r="P1565" s="26"/>
      <c r="Q1565" s="23"/>
      <c r="R1565" s="23"/>
      <c r="S1565" s="27"/>
      <c r="T1565" s="23"/>
      <c r="U1565" s="23"/>
      <c r="V1565" s="24"/>
      <c r="W1565" s="23"/>
      <c r="X1565" s="23"/>
      <c r="Y1565" s="23"/>
      <c r="Z1565" s="23"/>
      <c r="AA1565" s="28"/>
      <c r="AB1565" s="26"/>
      <c r="AC1565" s="26"/>
      <c r="AD1565" s="28"/>
      <c r="AE1565" s="28"/>
      <c r="AF1565" s="26"/>
      <c r="AG1565" s="26" t="s">
        <v>50</v>
      </c>
      <c r="AH1565" s="26">
        <f>SUM(AH1561:AH1564)</f>
        <v>1714690.5</v>
      </c>
      <c r="AI1565" s="26"/>
      <c r="AJ1565" s="26">
        <f>SUM(AJ1561:AJ1564)</f>
        <v>516630</v>
      </c>
      <c r="AK1565" s="26"/>
      <c r="AL1565" s="26">
        <f>SUM(AL1561:AL1564)</f>
        <v>96.287999999999997</v>
      </c>
    </row>
    <row r="1566" spans="1:39" x14ac:dyDescent="0.35">
      <c r="A1566" s="23" t="s">
        <v>5460</v>
      </c>
      <c r="B1566" s="24" t="s">
        <v>5461</v>
      </c>
      <c r="C1566" s="23" t="s">
        <v>5462</v>
      </c>
      <c r="D1566" s="23" t="s">
        <v>5463</v>
      </c>
      <c r="E1566" s="23">
        <v>828</v>
      </c>
      <c r="F1566" s="23" t="s">
        <v>5464</v>
      </c>
      <c r="G1566" s="24" t="s">
        <v>5465</v>
      </c>
      <c r="H1566" s="23" t="s">
        <v>42</v>
      </c>
      <c r="I1566" s="23" t="s">
        <v>5466</v>
      </c>
      <c r="J1566" s="23">
        <v>1</v>
      </c>
      <c r="K1566" s="23">
        <v>1</v>
      </c>
      <c r="L1566" s="23">
        <v>78.900000000000006</v>
      </c>
      <c r="M1566" s="23" t="s">
        <v>58</v>
      </c>
      <c r="N1566" s="25">
        <f t="shared" ref="N1566:N1572" si="121">((J1566*400)+(K1566*100))+L1566</f>
        <v>578.9</v>
      </c>
      <c r="O1566" s="26">
        <v>440</v>
      </c>
      <c r="P1566" s="26">
        <f t="shared" ref="P1566:P1572" si="122">N1566*O1566</f>
        <v>254716</v>
      </c>
      <c r="Q1566" s="23"/>
      <c r="R1566" s="23"/>
      <c r="S1566" s="27"/>
      <c r="T1566" s="23"/>
      <c r="U1566" s="23"/>
      <c r="V1566" s="24"/>
      <c r="W1566" s="23"/>
      <c r="X1566" s="23"/>
      <c r="Y1566" s="23"/>
      <c r="Z1566" s="23"/>
      <c r="AA1566" s="28"/>
      <c r="AB1566" s="26"/>
      <c r="AC1566" s="26"/>
      <c r="AD1566" s="28"/>
      <c r="AE1566" s="28"/>
      <c r="AF1566" s="26"/>
      <c r="AG1566" s="26">
        <f>AF1566+P1566</f>
        <v>254716</v>
      </c>
      <c r="AH1566" s="26">
        <f>AG1566</f>
        <v>254716</v>
      </c>
      <c r="AI1566" s="26">
        <v>50000000</v>
      </c>
      <c r="AJ1566" s="26">
        <f t="shared" ref="AJ1566:AJ1572" si="123">IF((AI1566-AH1566) &gt; 1,0,IF((AI1566-AH1566)&lt;0,AH1566-AI1566,AI1566-AH1566))</f>
        <v>0</v>
      </c>
      <c r="AK1566" s="26">
        <v>0.01</v>
      </c>
      <c r="AL1566" s="26">
        <f>AJ1566*(AK1566/100)</f>
        <v>0</v>
      </c>
    </row>
    <row r="1567" spans="1:39" x14ac:dyDescent="0.35">
      <c r="A1567" s="23"/>
      <c r="B1567" s="24"/>
      <c r="C1567" s="23"/>
      <c r="D1567" s="23"/>
      <c r="E1567" s="23">
        <v>829</v>
      </c>
      <c r="F1567" s="23" t="s">
        <v>5467</v>
      </c>
      <c r="G1567" s="24" t="s">
        <v>5468</v>
      </c>
      <c r="H1567" s="23" t="s">
        <v>103</v>
      </c>
      <c r="I1567" s="23" t="s">
        <v>5469</v>
      </c>
      <c r="J1567" s="23">
        <v>0</v>
      </c>
      <c r="K1567" s="23">
        <v>2</v>
      </c>
      <c r="L1567" s="23">
        <v>42.25</v>
      </c>
      <c r="M1567" s="23" t="s">
        <v>44</v>
      </c>
      <c r="N1567" s="25">
        <f t="shared" si="121"/>
        <v>242.25</v>
      </c>
      <c r="O1567" s="26">
        <v>500</v>
      </c>
      <c r="P1567" s="26">
        <f t="shared" si="122"/>
        <v>121125</v>
      </c>
      <c r="Q1567" s="23">
        <v>1</v>
      </c>
      <c r="R1567" s="23" t="s">
        <v>5470</v>
      </c>
      <c r="S1567" s="27"/>
      <c r="T1567" s="23" t="s">
        <v>5471</v>
      </c>
      <c r="U1567" s="23" t="s">
        <v>5472</v>
      </c>
      <c r="V1567" s="24" t="s">
        <v>5473</v>
      </c>
      <c r="W1567" s="23" t="s">
        <v>47</v>
      </c>
      <c r="X1567" s="23" t="s">
        <v>48</v>
      </c>
      <c r="Y1567" s="23" t="s">
        <v>49</v>
      </c>
      <c r="Z1567" s="23">
        <v>64</v>
      </c>
      <c r="AA1567" s="28">
        <v>100</v>
      </c>
      <c r="AB1567" s="26">
        <v>6550</v>
      </c>
      <c r="AC1567" s="26">
        <f>Z1567*AB1567</f>
        <v>419200</v>
      </c>
      <c r="AD1567" s="28">
        <v>32</v>
      </c>
      <c r="AE1567" s="28">
        <v>54</v>
      </c>
      <c r="AF1567" s="26">
        <f>(AC1567*(100-AE1567))/100</f>
        <v>192832</v>
      </c>
      <c r="AG1567" s="26">
        <f>P1567+AF1567</f>
        <v>313957</v>
      </c>
      <c r="AH1567" s="26">
        <f>(AG1567*AA1567)/100</f>
        <v>313957</v>
      </c>
      <c r="AI1567" s="26">
        <f>IF(AF1567&lt;=10000000,AF1567,10000000)</f>
        <v>192832</v>
      </c>
      <c r="AJ1567" s="26">
        <f t="shared" si="123"/>
        <v>121125</v>
      </c>
      <c r="AK1567" s="26">
        <v>0.02</v>
      </c>
      <c r="AL1567" s="26">
        <f>ROUND(AJ1567*(AK1567/100),2)</f>
        <v>24.23</v>
      </c>
    </row>
    <row r="1568" spans="1:39" x14ac:dyDescent="0.35">
      <c r="A1568" s="23"/>
      <c r="B1568" s="24"/>
      <c r="C1568" s="23"/>
      <c r="D1568" s="23"/>
      <c r="E1568" s="23"/>
      <c r="F1568" s="23"/>
      <c r="G1568" s="24"/>
      <c r="H1568" s="23"/>
      <c r="I1568" s="23"/>
      <c r="J1568" s="23">
        <v>0</v>
      </c>
      <c r="K1568" s="23">
        <v>0</v>
      </c>
      <c r="L1568" s="23">
        <v>20.25</v>
      </c>
      <c r="M1568" s="23" t="s">
        <v>44</v>
      </c>
      <c r="N1568" s="25">
        <f t="shared" si="121"/>
        <v>20.25</v>
      </c>
      <c r="O1568" s="26">
        <v>500</v>
      </c>
      <c r="P1568" s="26">
        <f t="shared" si="122"/>
        <v>10125</v>
      </c>
      <c r="Q1568" s="23">
        <v>1</v>
      </c>
      <c r="R1568" s="23" t="s">
        <v>5474</v>
      </c>
      <c r="S1568" s="27" t="s">
        <v>5475</v>
      </c>
      <c r="T1568" s="23" t="s">
        <v>5476</v>
      </c>
      <c r="U1568" s="23" t="s">
        <v>5477</v>
      </c>
      <c r="V1568" s="24" t="s">
        <v>5478</v>
      </c>
      <c r="W1568" s="23" t="s">
        <v>47</v>
      </c>
      <c r="X1568" s="23" t="s">
        <v>48</v>
      </c>
      <c r="Y1568" s="23" t="s">
        <v>49</v>
      </c>
      <c r="Z1568" s="23">
        <v>81</v>
      </c>
      <c r="AA1568" s="28">
        <v>100</v>
      </c>
      <c r="AB1568" s="26">
        <v>6550</v>
      </c>
      <c r="AC1568" s="26">
        <f>Z1568*AB1568</f>
        <v>530550</v>
      </c>
      <c r="AD1568" s="28">
        <v>32</v>
      </c>
      <c r="AE1568" s="28">
        <v>54</v>
      </c>
      <c r="AF1568" s="26">
        <f>(AC1568*(100-AE1568))/100</f>
        <v>244053</v>
      </c>
      <c r="AG1568" s="26">
        <f>P1568+AF1568</f>
        <v>254178</v>
      </c>
      <c r="AH1568" s="26">
        <f>(AG1568*AA1568)/100</f>
        <v>254178</v>
      </c>
      <c r="AI1568" s="26">
        <f>IF(AF1568&lt;=10000000,AF1568,10000000)</f>
        <v>244053</v>
      </c>
      <c r="AJ1568" s="26">
        <f t="shared" si="123"/>
        <v>10125</v>
      </c>
      <c r="AK1568" s="26">
        <v>0.02</v>
      </c>
      <c r="AL1568" s="26">
        <f>ROUND(AJ1568*(AK1568/100),2)</f>
        <v>2.0299999999999998</v>
      </c>
    </row>
    <row r="1569" spans="1:38" x14ac:dyDescent="0.35">
      <c r="A1569" s="23"/>
      <c r="B1569" s="24"/>
      <c r="C1569" s="23"/>
      <c r="D1569" s="23"/>
      <c r="E1569" s="23"/>
      <c r="F1569" s="23"/>
      <c r="G1569" s="24"/>
      <c r="H1569" s="23"/>
      <c r="I1569" s="23"/>
      <c r="J1569" s="23">
        <v>0</v>
      </c>
      <c r="K1569" s="23">
        <v>0</v>
      </c>
      <c r="L1569" s="23">
        <v>20.25</v>
      </c>
      <c r="M1569" s="23" t="s">
        <v>44</v>
      </c>
      <c r="N1569" s="25">
        <f t="shared" si="121"/>
        <v>20.25</v>
      </c>
      <c r="O1569" s="26">
        <v>500</v>
      </c>
      <c r="P1569" s="26">
        <f t="shared" si="122"/>
        <v>10125</v>
      </c>
      <c r="Q1569" s="23">
        <v>1</v>
      </c>
      <c r="R1569" s="23" t="s">
        <v>5460</v>
      </c>
      <c r="S1569" s="27" t="s">
        <v>5461</v>
      </c>
      <c r="T1569" s="23" t="s">
        <v>5462</v>
      </c>
      <c r="U1569" s="23" t="s">
        <v>5479</v>
      </c>
      <c r="V1569" s="24" t="s">
        <v>5480</v>
      </c>
      <c r="W1569" s="23" t="s">
        <v>47</v>
      </c>
      <c r="X1569" s="23" t="s">
        <v>48</v>
      </c>
      <c r="Y1569" s="23" t="s">
        <v>49</v>
      </c>
      <c r="Z1569" s="23">
        <v>81</v>
      </c>
      <c r="AA1569" s="28">
        <v>100</v>
      </c>
      <c r="AB1569" s="26">
        <v>6550</v>
      </c>
      <c r="AC1569" s="26">
        <f>Z1569*AB1569</f>
        <v>530550</v>
      </c>
      <c r="AD1569" s="28">
        <v>32</v>
      </c>
      <c r="AE1569" s="28">
        <v>54</v>
      </c>
      <c r="AF1569" s="26">
        <f>(AC1569*(100-AE1569))/100</f>
        <v>244053</v>
      </c>
      <c r="AG1569" s="26">
        <f>P1569+AF1569</f>
        <v>254178</v>
      </c>
      <c r="AH1569" s="26">
        <f>(AG1569*AA1569)/100</f>
        <v>254178</v>
      </c>
      <c r="AI1569" s="26">
        <f>IF(AF1569&lt;=10000000,AF1569,10000000)</f>
        <v>244053</v>
      </c>
      <c r="AJ1569" s="26">
        <f t="shared" si="123"/>
        <v>10125</v>
      </c>
      <c r="AK1569" s="26">
        <v>0.02</v>
      </c>
      <c r="AL1569" s="26">
        <f>ROUND(AJ1569*(AK1569/100),2)</f>
        <v>2.0299999999999998</v>
      </c>
    </row>
    <row r="1570" spans="1:38" x14ac:dyDescent="0.35">
      <c r="A1570" s="23"/>
      <c r="B1570" s="24"/>
      <c r="C1570" s="23"/>
      <c r="D1570" s="23"/>
      <c r="E1570" s="23"/>
      <c r="F1570" s="23"/>
      <c r="G1570" s="24"/>
      <c r="H1570" s="23"/>
      <c r="I1570" s="23"/>
      <c r="J1570" s="23">
        <v>0</v>
      </c>
      <c r="K1570" s="23">
        <v>0</v>
      </c>
      <c r="L1570" s="23">
        <v>24</v>
      </c>
      <c r="M1570" s="23" t="s">
        <v>44</v>
      </c>
      <c r="N1570" s="25">
        <f t="shared" si="121"/>
        <v>24</v>
      </c>
      <c r="O1570" s="26">
        <v>500</v>
      </c>
      <c r="P1570" s="26">
        <f t="shared" si="122"/>
        <v>12000</v>
      </c>
      <c r="Q1570" s="23">
        <v>1</v>
      </c>
      <c r="R1570" s="23" t="s">
        <v>5481</v>
      </c>
      <c r="S1570" s="27"/>
      <c r="T1570" s="23" t="s">
        <v>5482</v>
      </c>
      <c r="U1570" s="23" t="s">
        <v>5483</v>
      </c>
      <c r="V1570" s="24" t="s">
        <v>5484</v>
      </c>
      <c r="W1570" s="23" t="s">
        <v>47</v>
      </c>
      <c r="X1570" s="23" t="s">
        <v>48</v>
      </c>
      <c r="Y1570" s="23" t="s">
        <v>49</v>
      </c>
      <c r="Z1570" s="23">
        <v>96</v>
      </c>
      <c r="AA1570" s="28">
        <v>100</v>
      </c>
      <c r="AB1570" s="26">
        <v>6550</v>
      </c>
      <c r="AC1570" s="26">
        <f>Z1570*AB1570</f>
        <v>628800</v>
      </c>
      <c r="AD1570" s="28">
        <v>22</v>
      </c>
      <c r="AE1570" s="28">
        <v>34</v>
      </c>
      <c r="AF1570" s="26">
        <f>(AC1570*(100-AE1570))/100</f>
        <v>415008</v>
      </c>
      <c r="AG1570" s="26">
        <f>P1570+AF1570</f>
        <v>427008</v>
      </c>
      <c r="AH1570" s="26">
        <f>(AG1570*AA1570)/100</f>
        <v>427008</v>
      </c>
      <c r="AI1570" s="26">
        <f>IF(AF1570&lt;=10000000,AF1570,10000000)</f>
        <v>415008</v>
      </c>
      <c r="AJ1570" s="26">
        <f t="shared" si="123"/>
        <v>12000</v>
      </c>
      <c r="AK1570" s="26">
        <v>0.02</v>
      </c>
      <c r="AL1570" s="26">
        <f>ROUND(AJ1570*(AK1570/100),2)</f>
        <v>2.4</v>
      </c>
    </row>
    <row r="1571" spans="1:38" x14ac:dyDescent="0.35">
      <c r="A1571" s="23"/>
      <c r="B1571" s="24"/>
      <c r="C1571" s="23"/>
      <c r="D1571" s="23"/>
      <c r="E1571" s="23"/>
      <c r="F1571" s="23"/>
      <c r="G1571" s="24"/>
      <c r="H1571" s="23"/>
      <c r="I1571" s="23"/>
      <c r="J1571" s="23">
        <v>0</v>
      </c>
      <c r="K1571" s="23">
        <v>0</v>
      </c>
      <c r="L1571" s="23">
        <v>0.25</v>
      </c>
      <c r="M1571" s="23" t="s">
        <v>44</v>
      </c>
      <c r="N1571" s="25">
        <f t="shared" si="121"/>
        <v>0.25</v>
      </c>
      <c r="O1571" s="26">
        <v>500</v>
      </c>
      <c r="P1571" s="26">
        <f t="shared" si="122"/>
        <v>125</v>
      </c>
      <c r="Q1571" s="23">
        <v>1</v>
      </c>
      <c r="R1571" s="23" t="s">
        <v>5485</v>
      </c>
      <c r="S1571" s="27" t="s">
        <v>5486</v>
      </c>
      <c r="T1571" s="23" t="s">
        <v>5487</v>
      </c>
      <c r="U1571" s="23" t="s">
        <v>5488</v>
      </c>
      <c r="V1571" s="24" t="s">
        <v>5489</v>
      </c>
      <c r="W1571" s="23" t="s">
        <v>47</v>
      </c>
      <c r="X1571" s="23" t="s">
        <v>48</v>
      </c>
      <c r="Y1571" s="23" t="s">
        <v>49</v>
      </c>
      <c r="Z1571" s="23">
        <v>66.5</v>
      </c>
      <c r="AA1571" s="28">
        <v>100</v>
      </c>
      <c r="AB1571" s="26">
        <v>6550</v>
      </c>
      <c r="AC1571" s="26">
        <f>Z1571*AB1571</f>
        <v>435575</v>
      </c>
      <c r="AD1571" s="28">
        <v>7</v>
      </c>
      <c r="AE1571" s="28">
        <v>7</v>
      </c>
      <c r="AF1571" s="26">
        <f>(AC1571*(100-AE1571))/100</f>
        <v>405084.75</v>
      </c>
      <c r="AG1571" s="26">
        <f>P1571+AF1571</f>
        <v>405209.75</v>
      </c>
      <c r="AH1571" s="26">
        <f>(AG1571*AA1571)/100</f>
        <v>405209.75</v>
      </c>
      <c r="AI1571" s="26">
        <f>IF(AF1571&lt;=10000000,AF1571,10000000)</f>
        <v>405084.75</v>
      </c>
      <c r="AJ1571" s="26">
        <f t="shared" si="123"/>
        <v>125</v>
      </c>
      <c r="AK1571" s="26">
        <v>0.02</v>
      </c>
      <c r="AL1571" s="26">
        <f>ROUND(AJ1571*(AK1571/100),2)</f>
        <v>0.03</v>
      </c>
    </row>
    <row r="1572" spans="1:38" x14ac:dyDescent="0.35">
      <c r="A1572" s="23"/>
      <c r="B1572" s="24"/>
      <c r="C1572" s="23"/>
      <c r="D1572" s="23"/>
      <c r="E1572" s="23">
        <v>830</v>
      </c>
      <c r="F1572" s="23" t="s">
        <v>5490</v>
      </c>
      <c r="G1572" s="24" t="s">
        <v>5491</v>
      </c>
      <c r="H1572" s="23" t="s">
        <v>42</v>
      </c>
      <c r="I1572" s="23" t="s">
        <v>5492</v>
      </c>
      <c r="J1572" s="23">
        <v>1</v>
      </c>
      <c r="K1572" s="23">
        <v>1</v>
      </c>
      <c r="L1572" s="23">
        <v>78.900000000000006</v>
      </c>
      <c r="M1572" s="23" t="s">
        <v>58</v>
      </c>
      <c r="N1572" s="25">
        <f t="shared" si="121"/>
        <v>578.9</v>
      </c>
      <c r="O1572" s="26">
        <v>180</v>
      </c>
      <c r="P1572" s="26">
        <f t="shared" si="122"/>
        <v>104202</v>
      </c>
      <c r="Q1572" s="23"/>
      <c r="R1572" s="23"/>
      <c r="S1572" s="27"/>
      <c r="T1572" s="23"/>
      <c r="U1572" s="23"/>
      <c r="V1572" s="24"/>
      <c r="W1572" s="23"/>
      <c r="X1572" s="23"/>
      <c r="Y1572" s="23"/>
      <c r="Z1572" s="23"/>
      <c r="AA1572" s="28"/>
      <c r="AB1572" s="26"/>
      <c r="AC1572" s="26"/>
      <c r="AD1572" s="28"/>
      <c r="AE1572" s="28"/>
      <c r="AF1572" s="26"/>
      <c r="AG1572" s="26">
        <f>AF1572+P1572</f>
        <v>104202</v>
      </c>
      <c r="AH1572" s="26">
        <f>AG1572</f>
        <v>104202</v>
      </c>
      <c r="AI1572" s="26">
        <v>50000000</v>
      </c>
      <c r="AJ1572" s="26">
        <f t="shared" si="123"/>
        <v>0</v>
      </c>
      <c r="AK1572" s="26">
        <v>0.01</v>
      </c>
      <c r="AL1572" s="26">
        <f>AJ1572*(AK1572/100)</f>
        <v>0</v>
      </c>
    </row>
    <row r="1573" spans="1:38" x14ac:dyDescent="0.35">
      <c r="A1573" s="23"/>
      <c r="B1573" s="24"/>
      <c r="C1573" s="23"/>
      <c r="D1573" s="23"/>
      <c r="E1573" s="23"/>
      <c r="F1573" s="23"/>
      <c r="G1573" s="24"/>
      <c r="H1573" s="23"/>
      <c r="I1573" s="23"/>
      <c r="J1573" s="23"/>
      <c r="K1573" s="23"/>
      <c r="L1573" s="23"/>
      <c r="M1573" s="23"/>
      <c r="N1573" s="25"/>
      <c r="O1573" s="26"/>
      <c r="P1573" s="26"/>
      <c r="Q1573" s="23"/>
      <c r="R1573" s="23"/>
      <c r="S1573" s="27"/>
      <c r="T1573" s="23"/>
      <c r="U1573" s="23"/>
      <c r="V1573" s="24"/>
      <c r="W1573" s="23"/>
      <c r="X1573" s="23"/>
      <c r="Y1573" s="23"/>
      <c r="Z1573" s="23"/>
      <c r="AA1573" s="28"/>
      <c r="AB1573" s="26"/>
      <c r="AC1573" s="26"/>
      <c r="AD1573" s="28"/>
      <c r="AE1573" s="28"/>
      <c r="AF1573" s="26"/>
      <c r="AG1573" s="26" t="s">
        <v>50</v>
      </c>
      <c r="AH1573" s="26">
        <f>SUM(AH1566:AH1572)</f>
        <v>2013448.75</v>
      </c>
      <c r="AI1573" s="26"/>
      <c r="AJ1573" s="26">
        <f>SUM(AJ1566:AJ1572)</f>
        <v>153500</v>
      </c>
      <c r="AK1573" s="26"/>
      <c r="AL1573" s="26">
        <f>SUM(AL1566:AL1572)</f>
        <v>30.720000000000002</v>
      </c>
    </row>
    <row r="1574" spans="1:38" x14ac:dyDescent="0.35">
      <c r="A1574" s="23" t="s">
        <v>5493</v>
      </c>
      <c r="B1574" s="24"/>
      <c r="C1574" s="23" t="s">
        <v>5494</v>
      </c>
      <c r="D1574" s="23" t="s">
        <v>5495</v>
      </c>
      <c r="E1574" s="23">
        <v>831</v>
      </c>
      <c r="F1574" s="23" t="s">
        <v>5496</v>
      </c>
      <c r="G1574" s="24" t="s">
        <v>5497</v>
      </c>
      <c r="H1574" s="23" t="s">
        <v>42</v>
      </c>
      <c r="I1574" s="23" t="s">
        <v>5498</v>
      </c>
      <c r="J1574" s="23">
        <v>7</v>
      </c>
      <c r="K1574" s="23">
        <v>0</v>
      </c>
      <c r="L1574" s="23">
        <v>81</v>
      </c>
      <c r="M1574" s="23" t="s">
        <v>58</v>
      </c>
      <c r="N1574" s="25">
        <f>((J1574*400)+(K1574*100))+L1574</f>
        <v>2881</v>
      </c>
      <c r="O1574" s="26">
        <v>280</v>
      </c>
      <c r="P1574" s="26">
        <f>N1574*O1574</f>
        <v>806680</v>
      </c>
      <c r="Q1574" s="23"/>
      <c r="R1574" s="23"/>
      <c r="S1574" s="27"/>
      <c r="T1574" s="23"/>
      <c r="U1574" s="23"/>
      <c r="V1574" s="24"/>
      <c r="W1574" s="23"/>
      <c r="X1574" s="23"/>
      <c r="Y1574" s="23"/>
      <c r="Z1574" s="23"/>
      <c r="AA1574" s="28"/>
      <c r="AB1574" s="26"/>
      <c r="AC1574" s="26"/>
      <c r="AD1574" s="28"/>
      <c r="AE1574" s="28"/>
      <c r="AF1574" s="26"/>
      <c r="AG1574" s="26">
        <f>AF1574+P1574</f>
        <v>806680</v>
      </c>
      <c r="AH1574" s="26">
        <f>AG1574</f>
        <v>806680</v>
      </c>
      <c r="AI1574" s="26">
        <v>50000000</v>
      </c>
      <c r="AJ1574" s="26">
        <f>IF((AI1574-AH1574) &gt; 1,0,IF((AI1574-AH1574)&lt;0,AH1574-AI1574,AI1574-AH1574))</f>
        <v>0</v>
      </c>
      <c r="AK1574" s="26">
        <v>0.01</v>
      </c>
      <c r="AL1574" s="26">
        <f>AJ1574*(AK1574/100)</f>
        <v>0</v>
      </c>
    </row>
    <row r="1575" spans="1:38" x14ac:dyDescent="0.35">
      <c r="A1575" s="23"/>
      <c r="B1575" s="24"/>
      <c r="C1575" s="23"/>
      <c r="D1575" s="23"/>
      <c r="E1575" s="23"/>
      <c r="F1575" s="23"/>
      <c r="G1575" s="24"/>
      <c r="H1575" s="23"/>
      <c r="I1575" s="23"/>
      <c r="J1575" s="23"/>
      <c r="K1575" s="23"/>
      <c r="L1575" s="23"/>
      <c r="M1575" s="23"/>
      <c r="N1575" s="25"/>
      <c r="O1575" s="26"/>
      <c r="P1575" s="26"/>
      <c r="Q1575" s="23"/>
      <c r="R1575" s="23"/>
      <c r="S1575" s="27"/>
      <c r="T1575" s="23"/>
      <c r="U1575" s="23"/>
      <c r="V1575" s="24"/>
      <c r="W1575" s="23"/>
      <c r="X1575" s="23"/>
      <c r="Y1575" s="23"/>
      <c r="Z1575" s="23"/>
      <c r="AA1575" s="28"/>
      <c r="AB1575" s="26"/>
      <c r="AC1575" s="26"/>
      <c r="AD1575" s="28"/>
      <c r="AE1575" s="28"/>
      <c r="AF1575" s="26"/>
      <c r="AG1575" s="26" t="s">
        <v>50</v>
      </c>
      <c r="AH1575" s="26">
        <f>AH1574</f>
        <v>806680</v>
      </c>
      <c r="AI1575" s="26"/>
      <c r="AJ1575" s="26">
        <f>AJ1574</f>
        <v>0</v>
      </c>
      <c r="AK1575" s="26"/>
      <c r="AL1575" s="26">
        <f>AL1574</f>
        <v>0</v>
      </c>
    </row>
    <row r="1576" spans="1:38" x14ac:dyDescent="0.35">
      <c r="A1576" s="23" t="s">
        <v>5499</v>
      </c>
      <c r="B1576" s="24"/>
      <c r="C1576" s="23" t="s">
        <v>5500</v>
      </c>
      <c r="D1576" s="23" t="s">
        <v>5501</v>
      </c>
      <c r="E1576" s="23">
        <v>832</v>
      </c>
      <c r="F1576" s="23" t="s">
        <v>5502</v>
      </c>
      <c r="G1576" s="24" t="s">
        <v>5503</v>
      </c>
      <c r="H1576" s="23" t="s">
        <v>103</v>
      </c>
      <c r="I1576" s="23" t="s">
        <v>5504</v>
      </c>
      <c r="J1576" s="23">
        <v>1</v>
      </c>
      <c r="K1576" s="23">
        <v>2</v>
      </c>
      <c r="L1576" s="23">
        <v>53</v>
      </c>
      <c r="M1576" s="23" t="s">
        <v>58</v>
      </c>
      <c r="N1576" s="25">
        <f>((J1576*400)+(K1576*100))+L1576</f>
        <v>653</v>
      </c>
      <c r="O1576" s="26">
        <v>180</v>
      </c>
      <c r="P1576" s="26">
        <f>N1576*O1576</f>
        <v>117540</v>
      </c>
      <c r="Q1576" s="23"/>
      <c r="R1576" s="23"/>
      <c r="S1576" s="27"/>
      <c r="T1576" s="23"/>
      <c r="U1576" s="23"/>
      <c r="V1576" s="24"/>
      <c r="W1576" s="23"/>
      <c r="X1576" s="23"/>
      <c r="Y1576" s="23"/>
      <c r="Z1576" s="23"/>
      <c r="AA1576" s="28"/>
      <c r="AB1576" s="26"/>
      <c r="AC1576" s="26"/>
      <c r="AD1576" s="28"/>
      <c r="AE1576" s="28"/>
      <c r="AF1576" s="26"/>
      <c r="AG1576" s="26">
        <f>AF1576+P1576</f>
        <v>117540</v>
      </c>
      <c r="AH1576" s="26">
        <f>AG1576</f>
        <v>117540</v>
      </c>
      <c r="AI1576" s="26">
        <v>0</v>
      </c>
      <c r="AJ1576" s="26">
        <f>IF((AI1576-AH1576) &gt; 1,0,IF((AI1576-AH1576)&lt;0,AH1576-AI1576,AI1576-AH1576))</f>
        <v>117540</v>
      </c>
      <c r="AK1576" s="26">
        <v>0.01</v>
      </c>
      <c r="AL1576" s="26">
        <f>AJ1576*(AK1576/100)</f>
        <v>11.754000000000001</v>
      </c>
    </row>
    <row r="1577" spans="1:38" x14ac:dyDescent="0.35">
      <c r="A1577" s="23"/>
      <c r="B1577" s="24"/>
      <c r="C1577" s="23"/>
      <c r="D1577" s="23"/>
      <c r="E1577" s="23"/>
      <c r="F1577" s="23"/>
      <c r="G1577" s="24"/>
      <c r="H1577" s="23"/>
      <c r="I1577" s="23"/>
      <c r="J1577" s="23"/>
      <c r="K1577" s="23"/>
      <c r="L1577" s="23"/>
      <c r="M1577" s="23"/>
      <c r="N1577" s="25"/>
      <c r="O1577" s="26"/>
      <c r="P1577" s="26"/>
      <c r="Q1577" s="23"/>
      <c r="R1577" s="23"/>
      <c r="S1577" s="27"/>
      <c r="T1577" s="23"/>
      <c r="U1577" s="23"/>
      <c r="V1577" s="24"/>
      <c r="W1577" s="23"/>
      <c r="X1577" s="23"/>
      <c r="Y1577" s="23"/>
      <c r="Z1577" s="23"/>
      <c r="AA1577" s="28"/>
      <c r="AB1577" s="26"/>
      <c r="AC1577" s="26"/>
      <c r="AD1577" s="28"/>
      <c r="AE1577" s="28"/>
      <c r="AF1577" s="26"/>
      <c r="AG1577" s="26" t="s">
        <v>50</v>
      </c>
      <c r="AH1577" s="26">
        <f>AH1576</f>
        <v>117540</v>
      </c>
      <c r="AI1577" s="26"/>
      <c r="AJ1577" s="26">
        <f>AJ1576</f>
        <v>117540</v>
      </c>
      <c r="AK1577" s="26"/>
      <c r="AL1577" s="26">
        <f>AL1576</f>
        <v>11.754000000000001</v>
      </c>
    </row>
    <row r="1578" spans="1:38" x14ac:dyDescent="0.35">
      <c r="A1578" s="23" t="s">
        <v>5505</v>
      </c>
      <c r="B1578" s="24"/>
      <c r="C1578" s="23" t="s">
        <v>5506</v>
      </c>
      <c r="D1578" s="23" t="s">
        <v>5507</v>
      </c>
      <c r="E1578" s="23">
        <v>833</v>
      </c>
      <c r="F1578" s="23" t="s">
        <v>5508</v>
      </c>
      <c r="G1578" s="24" t="s">
        <v>5509</v>
      </c>
      <c r="H1578" s="23" t="s">
        <v>103</v>
      </c>
      <c r="I1578" s="23" t="s">
        <v>5510</v>
      </c>
      <c r="J1578" s="23">
        <v>1</v>
      </c>
      <c r="K1578" s="23">
        <v>3</v>
      </c>
      <c r="L1578" s="23">
        <v>37</v>
      </c>
      <c r="M1578" s="23" t="s">
        <v>58</v>
      </c>
      <c r="N1578" s="25">
        <f>((J1578*400)+(K1578*100))+L1578</f>
        <v>737</v>
      </c>
      <c r="O1578" s="26">
        <v>180</v>
      </c>
      <c r="P1578" s="26">
        <f>N1578*O1578</f>
        <v>132660</v>
      </c>
      <c r="Q1578" s="23"/>
      <c r="R1578" s="23"/>
      <c r="S1578" s="27"/>
      <c r="T1578" s="23"/>
      <c r="U1578" s="23"/>
      <c r="V1578" s="24"/>
      <c r="W1578" s="23"/>
      <c r="X1578" s="23"/>
      <c r="Y1578" s="23"/>
      <c r="Z1578" s="23"/>
      <c r="AA1578" s="28"/>
      <c r="AB1578" s="26"/>
      <c r="AC1578" s="26"/>
      <c r="AD1578" s="28"/>
      <c r="AE1578" s="28"/>
      <c r="AF1578" s="26"/>
      <c r="AG1578" s="26">
        <f>AF1578+P1578</f>
        <v>132660</v>
      </c>
      <c r="AH1578" s="26">
        <f>AG1578</f>
        <v>132660</v>
      </c>
      <c r="AI1578" s="26">
        <v>0</v>
      </c>
      <c r="AJ1578" s="26">
        <f>IF((AI1578-AH1578) &gt; 1,0,IF((AI1578-AH1578)&lt;0,AH1578-AI1578,AI1578-AH1578))</f>
        <v>132660</v>
      </c>
      <c r="AK1578" s="26">
        <v>0.01</v>
      </c>
      <c r="AL1578" s="26">
        <f>AJ1578*(AK1578/100)</f>
        <v>13.266</v>
      </c>
    </row>
    <row r="1579" spans="1:38" x14ac:dyDescent="0.35">
      <c r="A1579" s="23"/>
      <c r="B1579" s="24"/>
      <c r="C1579" s="23"/>
      <c r="D1579" s="23"/>
      <c r="E1579" s="23"/>
      <c r="F1579" s="23"/>
      <c r="G1579" s="24"/>
      <c r="H1579" s="23"/>
      <c r="I1579" s="23"/>
      <c r="J1579" s="23"/>
      <c r="K1579" s="23"/>
      <c r="L1579" s="23"/>
      <c r="M1579" s="23"/>
      <c r="N1579" s="25"/>
      <c r="O1579" s="26"/>
      <c r="P1579" s="26"/>
      <c r="Q1579" s="23"/>
      <c r="R1579" s="23"/>
      <c r="S1579" s="27"/>
      <c r="T1579" s="23"/>
      <c r="U1579" s="23"/>
      <c r="V1579" s="24"/>
      <c r="W1579" s="23"/>
      <c r="X1579" s="23"/>
      <c r="Y1579" s="23"/>
      <c r="Z1579" s="23"/>
      <c r="AA1579" s="28"/>
      <c r="AB1579" s="26"/>
      <c r="AC1579" s="26"/>
      <c r="AD1579" s="28"/>
      <c r="AE1579" s="28"/>
      <c r="AF1579" s="26"/>
      <c r="AG1579" s="26" t="s">
        <v>50</v>
      </c>
      <c r="AH1579" s="26">
        <f>AH1578</f>
        <v>132660</v>
      </c>
      <c r="AI1579" s="26"/>
      <c r="AJ1579" s="26">
        <f>AJ1578</f>
        <v>132660</v>
      </c>
      <c r="AK1579" s="26"/>
      <c r="AL1579" s="26">
        <f>AL1578</f>
        <v>13.266</v>
      </c>
    </row>
    <row r="1580" spans="1:38" x14ac:dyDescent="0.35">
      <c r="A1580" s="23" t="s">
        <v>5511</v>
      </c>
      <c r="B1580" s="24" t="s">
        <v>5512</v>
      </c>
      <c r="C1580" s="23" t="s">
        <v>5513</v>
      </c>
      <c r="D1580" s="23" t="s">
        <v>5514</v>
      </c>
      <c r="E1580" s="23">
        <v>834</v>
      </c>
      <c r="F1580" s="23" t="s">
        <v>5515</v>
      </c>
      <c r="G1580" s="24" t="s">
        <v>5516</v>
      </c>
      <c r="H1580" s="23" t="s">
        <v>42</v>
      </c>
      <c r="I1580" s="23" t="s">
        <v>5517</v>
      </c>
      <c r="J1580" s="23">
        <v>0</v>
      </c>
      <c r="K1580" s="23">
        <v>1</v>
      </c>
      <c r="L1580" s="23">
        <v>0</v>
      </c>
      <c r="M1580" s="23" t="s">
        <v>58</v>
      </c>
      <c r="N1580" s="25">
        <f>((J1580*400)+(K1580*100))+L1580</f>
        <v>100</v>
      </c>
      <c r="O1580" s="26">
        <v>500</v>
      </c>
      <c r="P1580" s="26">
        <f>N1580*O1580</f>
        <v>50000</v>
      </c>
      <c r="Q1580" s="23"/>
      <c r="R1580" s="23"/>
      <c r="S1580" s="27"/>
      <c r="T1580" s="23"/>
      <c r="U1580" s="23"/>
      <c r="V1580" s="24"/>
      <c r="W1580" s="23"/>
      <c r="X1580" s="23"/>
      <c r="Y1580" s="23"/>
      <c r="Z1580" s="23"/>
      <c r="AA1580" s="28"/>
      <c r="AB1580" s="26"/>
      <c r="AC1580" s="26"/>
      <c r="AD1580" s="28"/>
      <c r="AE1580" s="28"/>
      <c r="AF1580" s="26"/>
      <c r="AG1580" s="26">
        <f>AF1580+P1580</f>
        <v>50000</v>
      </c>
      <c r="AH1580" s="26">
        <f>AG1580</f>
        <v>50000</v>
      </c>
      <c r="AI1580" s="26">
        <v>50000000</v>
      </c>
      <c r="AJ1580" s="26">
        <f>IF((AI1580-AH1580) &gt; 1,0,IF((AI1580-AH1580)&lt;0,AH1580-AI1580,AI1580-AH1580))</f>
        <v>0</v>
      </c>
      <c r="AK1580" s="26">
        <v>0.01</v>
      </c>
      <c r="AL1580" s="26">
        <f>AJ1580*(AK1580/100)</f>
        <v>0</v>
      </c>
    </row>
    <row r="1581" spans="1:38" x14ac:dyDescent="0.35">
      <c r="A1581" s="23"/>
      <c r="B1581" s="24"/>
      <c r="C1581" s="23"/>
      <c r="D1581" s="23"/>
      <c r="E1581" s="23"/>
      <c r="F1581" s="23"/>
      <c r="G1581" s="24"/>
      <c r="H1581" s="23"/>
      <c r="I1581" s="23"/>
      <c r="J1581" s="23"/>
      <c r="K1581" s="23"/>
      <c r="L1581" s="23"/>
      <c r="M1581" s="23"/>
      <c r="N1581" s="25"/>
      <c r="O1581" s="26"/>
      <c r="P1581" s="26"/>
      <c r="Q1581" s="23"/>
      <c r="R1581" s="23"/>
      <c r="S1581" s="27"/>
      <c r="T1581" s="23"/>
      <c r="U1581" s="23"/>
      <c r="V1581" s="24"/>
      <c r="W1581" s="23"/>
      <c r="X1581" s="23"/>
      <c r="Y1581" s="23"/>
      <c r="Z1581" s="23"/>
      <c r="AA1581" s="28"/>
      <c r="AB1581" s="26"/>
      <c r="AC1581" s="26"/>
      <c r="AD1581" s="28"/>
      <c r="AE1581" s="28"/>
      <c r="AF1581" s="26"/>
      <c r="AG1581" s="26" t="s">
        <v>50</v>
      </c>
      <c r="AH1581" s="26">
        <f>AH1580</f>
        <v>50000</v>
      </c>
      <c r="AI1581" s="26"/>
      <c r="AJ1581" s="26">
        <f>AJ1580</f>
        <v>0</v>
      </c>
      <c r="AK1581" s="26"/>
      <c r="AL1581" s="26">
        <f>AL1580</f>
        <v>0</v>
      </c>
    </row>
    <row r="1582" spans="1:38" x14ac:dyDescent="0.35">
      <c r="A1582" s="23" t="s">
        <v>5518</v>
      </c>
      <c r="B1582" s="24" t="s">
        <v>5519</v>
      </c>
      <c r="C1582" s="23" t="s">
        <v>5520</v>
      </c>
      <c r="D1582" s="23" t="s">
        <v>5521</v>
      </c>
      <c r="E1582" s="23">
        <v>835</v>
      </c>
      <c r="F1582" s="23" t="s">
        <v>5522</v>
      </c>
      <c r="G1582" s="24" t="s">
        <v>5523</v>
      </c>
      <c r="H1582" s="23" t="s">
        <v>42</v>
      </c>
      <c r="I1582" s="23" t="s">
        <v>5524</v>
      </c>
      <c r="J1582" s="23">
        <v>0</v>
      </c>
      <c r="K1582" s="23">
        <v>1</v>
      </c>
      <c r="L1582" s="23">
        <v>40.4</v>
      </c>
      <c r="M1582" s="23" t="s">
        <v>58</v>
      </c>
      <c r="N1582" s="25">
        <f>((J1582*400)+(K1582*100))+L1582</f>
        <v>140.4</v>
      </c>
      <c r="O1582" s="26">
        <v>500</v>
      </c>
      <c r="P1582" s="26">
        <f>N1582*O1582</f>
        <v>70200</v>
      </c>
      <c r="Q1582" s="23"/>
      <c r="R1582" s="23"/>
      <c r="S1582" s="27"/>
      <c r="T1582" s="23"/>
      <c r="U1582" s="23"/>
      <c r="V1582" s="24"/>
      <c r="W1582" s="23"/>
      <c r="X1582" s="23"/>
      <c r="Y1582" s="23"/>
      <c r="Z1582" s="23"/>
      <c r="AA1582" s="28"/>
      <c r="AB1582" s="26"/>
      <c r="AC1582" s="26"/>
      <c r="AD1582" s="28"/>
      <c r="AE1582" s="28"/>
      <c r="AF1582" s="26"/>
      <c r="AG1582" s="26">
        <f>AF1582+P1582</f>
        <v>70200</v>
      </c>
      <c r="AH1582" s="26">
        <f>AG1582</f>
        <v>70200</v>
      </c>
      <c r="AI1582" s="26">
        <v>50000000</v>
      </c>
      <c r="AJ1582" s="26">
        <f>IF((AI1582-AH1582) &gt; 1,0,IF((AI1582-AH1582)&lt;0,AH1582-AI1582,AI1582-AH1582))</f>
        <v>0</v>
      </c>
      <c r="AK1582" s="26">
        <v>0.01</v>
      </c>
      <c r="AL1582" s="26">
        <f>AJ1582*(AK1582/100)</f>
        <v>0</v>
      </c>
    </row>
    <row r="1583" spans="1:38" x14ac:dyDescent="0.35">
      <c r="A1583" s="23"/>
      <c r="B1583" s="24"/>
      <c r="C1583" s="23"/>
      <c r="D1583" s="23"/>
      <c r="E1583" s="23"/>
      <c r="F1583" s="23"/>
      <c r="G1583" s="24"/>
      <c r="H1583" s="23"/>
      <c r="I1583" s="23"/>
      <c r="J1583" s="23"/>
      <c r="K1583" s="23"/>
      <c r="L1583" s="23"/>
      <c r="M1583" s="23"/>
      <c r="N1583" s="25"/>
      <c r="O1583" s="26"/>
      <c r="P1583" s="26"/>
      <c r="Q1583" s="23"/>
      <c r="R1583" s="23"/>
      <c r="S1583" s="27"/>
      <c r="T1583" s="23"/>
      <c r="U1583" s="23"/>
      <c r="V1583" s="24"/>
      <c r="W1583" s="23"/>
      <c r="X1583" s="23"/>
      <c r="Y1583" s="23"/>
      <c r="Z1583" s="23"/>
      <c r="AA1583" s="28"/>
      <c r="AB1583" s="26"/>
      <c r="AC1583" s="26"/>
      <c r="AD1583" s="28"/>
      <c r="AE1583" s="28"/>
      <c r="AF1583" s="26"/>
      <c r="AG1583" s="26" t="s">
        <v>50</v>
      </c>
      <c r="AH1583" s="26">
        <f>AH1582</f>
        <v>70200</v>
      </c>
      <c r="AI1583" s="26"/>
      <c r="AJ1583" s="26">
        <f>AJ1582</f>
        <v>0</v>
      </c>
      <c r="AK1583" s="26"/>
      <c r="AL1583" s="26">
        <f>AL1582</f>
        <v>0</v>
      </c>
    </row>
    <row r="1584" spans="1:38" x14ac:dyDescent="0.35">
      <c r="A1584" s="23" t="s">
        <v>5525</v>
      </c>
      <c r="B1584" s="24"/>
      <c r="C1584" s="23" t="s">
        <v>5526</v>
      </c>
      <c r="D1584" s="23" t="s">
        <v>4748</v>
      </c>
      <c r="E1584" s="23">
        <v>836</v>
      </c>
      <c r="F1584" s="23" t="s">
        <v>5527</v>
      </c>
      <c r="G1584" s="24" t="s">
        <v>5528</v>
      </c>
      <c r="H1584" s="23" t="s">
        <v>42</v>
      </c>
      <c r="I1584" s="23" t="s">
        <v>5529</v>
      </c>
      <c r="J1584" s="23">
        <v>3</v>
      </c>
      <c r="K1584" s="23">
        <v>3</v>
      </c>
      <c r="L1584" s="23">
        <v>14</v>
      </c>
      <c r="M1584" s="23" t="s">
        <v>58</v>
      </c>
      <c r="N1584" s="25">
        <f>((J1584*400)+(K1584*100))+L1584</f>
        <v>1514</v>
      </c>
      <c r="O1584" s="26">
        <v>180</v>
      </c>
      <c r="P1584" s="26">
        <f>N1584*O1584</f>
        <v>272520</v>
      </c>
      <c r="Q1584" s="23"/>
      <c r="R1584" s="23"/>
      <c r="S1584" s="27"/>
      <c r="T1584" s="23"/>
      <c r="U1584" s="23"/>
      <c r="V1584" s="24"/>
      <c r="W1584" s="23"/>
      <c r="X1584" s="23"/>
      <c r="Y1584" s="23"/>
      <c r="Z1584" s="23"/>
      <c r="AA1584" s="28"/>
      <c r="AB1584" s="26"/>
      <c r="AC1584" s="26"/>
      <c r="AD1584" s="28"/>
      <c r="AE1584" s="28"/>
      <c r="AF1584" s="26"/>
      <c r="AG1584" s="26">
        <f>AF1584+P1584</f>
        <v>272520</v>
      </c>
      <c r="AH1584" s="26">
        <f>AG1584</f>
        <v>272520</v>
      </c>
      <c r="AI1584" s="26">
        <v>50000000</v>
      </c>
      <c r="AJ1584" s="26">
        <f>IF((AI1584-AH1584) &gt; 1,0,IF((AI1584-AH1584)&lt;0,AH1584-AI1584,AI1584-AH1584))</f>
        <v>0</v>
      </c>
      <c r="AK1584" s="26">
        <v>0.01</v>
      </c>
      <c r="AL1584" s="26">
        <f>AJ1584*(AK1584/100)</f>
        <v>0</v>
      </c>
    </row>
    <row r="1585" spans="1:39" x14ac:dyDescent="0.35">
      <c r="A1585" s="23"/>
      <c r="B1585" s="24"/>
      <c r="C1585" s="23"/>
      <c r="D1585" s="23"/>
      <c r="E1585" s="23">
        <v>837</v>
      </c>
      <c r="F1585" s="23" t="s">
        <v>5530</v>
      </c>
      <c r="G1585" s="24" t="s">
        <v>5531</v>
      </c>
      <c r="H1585" s="23" t="s">
        <v>42</v>
      </c>
      <c r="I1585" s="23" t="s">
        <v>5532</v>
      </c>
      <c r="J1585" s="23">
        <v>7</v>
      </c>
      <c r="K1585" s="23">
        <v>1</v>
      </c>
      <c r="L1585" s="23">
        <v>93</v>
      </c>
      <c r="M1585" s="23" t="s">
        <v>58</v>
      </c>
      <c r="N1585" s="25">
        <f>((J1585*400)+(K1585*100))+L1585</f>
        <v>2993</v>
      </c>
      <c r="O1585" s="26">
        <v>180</v>
      </c>
      <c r="P1585" s="26">
        <f>N1585*O1585</f>
        <v>538740</v>
      </c>
      <c r="Q1585" s="23"/>
      <c r="R1585" s="23"/>
      <c r="S1585" s="27"/>
      <c r="T1585" s="23"/>
      <c r="U1585" s="23"/>
      <c r="V1585" s="24"/>
      <c r="W1585" s="23"/>
      <c r="X1585" s="23"/>
      <c r="Y1585" s="23"/>
      <c r="Z1585" s="23"/>
      <c r="AA1585" s="28"/>
      <c r="AB1585" s="26"/>
      <c r="AC1585" s="26"/>
      <c r="AD1585" s="28"/>
      <c r="AE1585" s="28"/>
      <c r="AF1585" s="26"/>
      <c r="AG1585" s="26">
        <f>AF1585+P1585</f>
        <v>538740</v>
      </c>
      <c r="AH1585" s="26">
        <f>AG1585</f>
        <v>538740</v>
      </c>
      <c r="AI1585" s="26">
        <v>50000000</v>
      </c>
      <c r="AJ1585" s="26">
        <f>IF((AI1585-AH1585) &gt; 1,0,IF((AI1585-AH1585)&lt;0,AH1585-AI1585,AI1585-AH1585))</f>
        <v>0</v>
      </c>
      <c r="AK1585" s="26">
        <v>0.01</v>
      </c>
      <c r="AL1585" s="26">
        <f>AJ1585*(AK1585/100)</f>
        <v>0</v>
      </c>
    </row>
    <row r="1586" spans="1:39" x14ac:dyDescent="0.35">
      <c r="A1586" s="23"/>
      <c r="B1586" s="24"/>
      <c r="C1586" s="23"/>
      <c r="D1586" s="23"/>
      <c r="E1586" s="23"/>
      <c r="F1586" s="23"/>
      <c r="G1586" s="24"/>
      <c r="H1586" s="23"/>
      <c r="I1586" s="23"/>
      <c r="J1586" s="23"/>
      <c r="K1586" s="23"/>
      <c r="L1586" s="23"/>
      <c r="M1586" s="23"/>
      <c r="N1586" s="25"/>
      <c r="O1586" s="26"/>
      <c r="P1586" s="26"/>
      <c r="Q1586" s="23"/>
      <c r="R1586" s="23"/>
      <c r="S1586" s="27"/>
      <c r="T1586" s="23"/>
      <c r="U1586" s="23"/>
      <c r="V1586" s="24"/>
      <c r="W1586" s="23"/>
      <c r="X1586" s="23"/>
      <c r="Y1586" s="23"/>
      <c r="Z1586" s="23"/>
      <c r="AA1586" s="28"/>
      <c r="AB1586" s="26"/>
      <c r="AC1586" s="26"/>
      <c r="AD1586" s="28"/>
      <c r="AE1586" s="28"/>
      <c r="AF1586" s="26"/>
      <c r="AG1586" s="26" t="s">
        <v>50</v>
      </c>
      <c r="AH1586" s="26">
        <f>SUM(AH1584:AH1585)</f>
        <v>811260</v>
      </c>
      <c r="AI1586" s="26"/>
      <c r="AJ1586" s="26">
        <f>SUM(AJ1584:AJ1585)</f>
        <v>0</v>
      </c>
      <c r="AK1586" s="26"/>
      <c r="AL1586" s="26">
        <f>SUM(AL1584:AL1585)</f>
        <v>0</v>
      </c>
    </row>
    <row r="1587" spans="1:39" x14ac:dyDescent="0.35">
      <c r="A1587" s="23" t="s">
        <v>5533</v>
      </c>
      <c r="B1587" s="24"/>
      <c r="C1587" s="23" t="s">
        <v>5534</v>
      </c>
      <c r="D1587" s="23" t="s">
        <v>5535</v>
      </c>
      <c r="E1587" s="23">
        <v>838</v>
      </c>
      <c r="F1587" s="23" t="s">
        <v>5536</v>
      </c>
      <c r="G1587" s="24" t="s">
        <v>5537</v>
      </c>
      <c r="H1587" s="23" t="s">
        <v>103</v>
      </c>
      <c r="I1587" s="23" t="s">
        <v>5538</v>
      </c>
      <c r="J1587" s="23">
        <v>1</v>
      </c>
      <c r="K1587" s="23">
        <v>1</v>
      </c>
      <c r="L1587" s="23">
        <v>9.25</v>
      </c>
      <c r="M1587" s="23" t="s">
        <v>44</v>
      </c>
      <c r="N1587" s="25">
        <f>((J1587*400)+(K1587*100))+L1587</f>
        <v>509.25</v>
      </c>
      <c r="O1587" s="26">
        <v>450</v>
      </c>
      <c r="P1587" s="26">
        <f>N1587*O1587</f>
        <v>229162.5</v>
      </c>
      <c r="Q1587" s="23">
        <v>1</v>
      </c>
      <c r="R1587" s="23" t="s">
        <v>5539</v>
      </c>
      <c r="S1587" s="27"/>
      <c r="T1587" s="23" t="s">
        <v>5540</v>
      </c>
      <c r="U1587" s="23" t="s">
        <v>5541</v>
      </c>
      <c r="V1587" s="24" t="s">
        <v>5542</v>
      </c>
      <c r="W1587" s="23" t="s">
        <v>47</v>
      </c>
      <c r="X1587" s="23" t="s">
        <v>206</v>
      </c>
      <c r="Y1587" s="23" t="s">
        <v>49</v>
      </c>
      <c r="Z1587" s="23">
        <v>325</v>
      </c>
      <c r="AA1587" s="28">
        <v>100</v>
      </c>
      <c r="AB1587" s="26">
        <v>6550</v>
      </c>
      <c r="AC1587" s="26">
        <f>Z1587*AB1587</f>
        <v>2128750</v>
      </c>
      <c r="AD1587" s="28">
        <v>52</v>
      </c>
      <c r="AE1587" s="28">
        <v>85</v>
      </c>
      <c r="AF1587" s="26">
        <f>(AC1587*(100-AE1587))/100</f>
        <v>319312.5</v>
      </c>
      <c r="AG1587" s="26">
        <f>P1587+AF1587</f>
        <v>548475</v>
      </c>
      <c r="AH1587" s="26">
        <f>(AG1587*AA1587)/100</f>
        <v>548475</v>
      </c>
      <c r="AI1587" s="26">
        <f>IF(AF1587&lt;=10000000,AF1587,10000000)</f>
        <v>319312.5</v>
      </c>
      <c r="AJ1587" s="26">
        <f>IF((AI1587-AH1587) &gt; 1,0,IF((AI1587-AH1587)&lt;0,AH1587-AI1587,AI1587-AH1587))</f>
        <v>229162.5</v>
      </c>
      <c r="AK1587" s="26">
        <v>0.02</v>
      </c>
      <c r="AL1587" s="26">
        <f>ROUND(AJ1587*(AK1587/100),2)</f>
        <v>45.83</v>
      </c>
    </row>
    <row r="1588" spans="1:39" x14ac:dyDescent="0.35">
      <c r="A1588" s="23"/>
      <c r="B1588" s="24"/>
      <c r="C1588" s="23"/>
      <c r="D1588" s="23"/>
      <c r="E1588" s="23"/>
      <c r="F1588" s="23"/>
      <c r="G1588" s="24"/>
      <c r="H1588" s="23"/>
      <c r="I1588" s="23"/>
      <c r="J1588" s="23">
        <v>0</v>
      </c>
      <c r="K1588" s="23">
        <v>0</v>
      </c>
      <c r="L1588" s="23">
        <v>7.5</v>
      </c>
      <c r="M1588" s="23" t="s">
        <v>44</v>
      </c>
      <c r="N1588" s="25">
        <f>((J1588*400)+(K1588*100))+L1588</f>
        <v>7.5</v>
      </c>
      <c r="O1588" s="26">
        <v>450</v>
      </c>
      <c r="P1588" s="26">
        <f>N1588*O1588</f>
        <v>3375</v>
      </c>
      <c r="Q1588" s="23">
        <v>1</v>
      </c>
      <c r="R1588" s="23" t="s">
        <v>5539</v>
      </c>
      <c r="S1588" s="27"/>
      <c r="T1588" s="23" t="s">
        <v>5540</v>
      </c>
      <c r="U1588" s="23" t="s">
        <v>5541</v>
      </c>
      <c r="V1588" s="24" t="s">
        <v>5543</v>
      </c>
      <c r="W1588" s="23" t="s">
        <v>208</v>
      </c>
      <c r="X1588" s="23" t="s">
        <v>48</v>
      </c>
      <c r="Y1588" s="23" t="s">
        <v>49</v>
      </c>
      <c r="Z1588" s="23">
        <v>30</v>
      </c>
      <c r="AA1588" s="28">
        <v>100</v>
      </c>
      <c r="AB1588" s="26">
        <v>2450</v>
      </c>
      <c r="AC1588" s="26">
        <f>Z1588*AB1588</f>
        <v>73500</v>
      </c>
      <c r="AD1588" s="28">
        <v>7</v>
      </c>
      <c r="AE1588" s="28">
        <v>7</v>
      </c>
      <c r="AF1588" s="26">
        <f>(AC1588*(100-AE1588))/100</f>
        <v>68355</v>
      </c>
      <c r="AG1588" s="26">
        <f>P1588+AF1588</f>
        <v>71730</v>
      </c>
      <c r="AH1588" s="26">
        <f>(AG1588*AA1588)/100</f>
        <v>71730</v>
      </c>
      <c r="AI1588" s="26">
        <f>IF(AF1588&lt;=10000000,AF1588,10000000)</f>
        <v>68355</v>
      </c>
      <c r="AJ1588" s="26">
        <f>IF((AI1588-AH1588) &gt; 1,0,IF((AI1588-AH1588)&lt;0,AH1588-AI1588,AI1588-AH1588))</f>
        <v>3375</v>
      </c>
      <c r="AK1588" s="26">
        <v>0.02</v>
      </c>
      <c r="AL1588" s="26">
        <f>ROUND(AJ1588*(AK1588/100),2)</f>
        <v>0.68</v>
      </c>
    </row>
    <row r="1589" spans="1:39" x14ac:dyDescent="0.35">
      <c r="A1589" s="23"/>
      <c r="B1589" s="24"/>
      <c r="C1589" s="23"/>
      <c r="D1589" s="23"/>
      <c r="E1589" s="23"/>
      <c r="F1589" s="23"/>
      <c r="G1589" s="24"/>
      <c r="H1589" s="23"/>
      <c r="I1589" s="23"/>
      <c r="J1589" s="23">
        <v>0</v>
      </c>
      <c r="K1589" s="23">
        <v>0</v>
      </c>
      <c r="L1589" s="23">
        <v>1.25</v>
      </c>
      <c r="M1589" s="23" t="s">
        <v>44</v>
      </c>
      <c r="N1589" s="25">
        <f>((J1589*400)+(K1589*100))+L1589</f>
        <v>1.25</v>
      </c>
      <c r="O1589" s="26">
        <v>450</v>
      </c>
      <c r="P1589" s="26">
        <f>N1589*O1589</f>
        <v>562.5</v>
      </c>
      <c r="Q1589" s="23">
        <v>1</v>
      </c>
      <c r="R1589" s="23" t="s">
        <v>5539</v>
      </c>
      <c r="S1589" s="27"/>
      <c r="T1589" s="23" t="s">
        <v>5540</v>
      </c>
      <c r="U1589" s="23" t="s">
        <v>5541</v>
      </c>
      <c r="V1589" s="24" t="s">
        <v>5544</v>
      </c>
      <c r="W1589" s="23" t="s">
        <v>214</v>
      </c>
      <c r="X1589" s="23" t="s">
        <v>48</v>
      </c>
      <c r="Y1589" s="23" t="s">
        <v>49</v>
      </c>
      <c r="Z1589" s="23">
        <v>5</v>
      </c>
      <c r="AA1589" s="28">
        <v>100</v>
      </c>
      <c r="AB1589" s="26">
        <v>5850</v>
      </c>
      <c r="AC1589" s="26">
        <f>Z1589*AB1589</f>
        <v>29250</v>
      </c>
      <c r="AD1589" s="28">
        <v>12</v>
      </c>
      <c r="AE1589" s="28">
        <v>14</v>
      </c>
      <c r="AF1589" s="26">
        <f>(AC1589*(100-AE1589))/100</f>
        <v>25155</v>
      </c>
      <c r="AG1589" s="26">
        <f>P1589+AF1589</f>
        <v>25717.5</v>
      </c>
      <c r="AH1589" s="26">
        <f>(AG1589*AA1589)/100</f>
        <v>25717.5</v>
      </c>
      <c r="AI1589" s="26">
        <f>IF(AF1589&lt;=10000000,AF1589,10000000)</f>
        <v>25155</v>
      </c>
      <c r="AJ1589" s="26">
        <f>IF((AI1589-AH1589) &gt; 1,0,IF((AI1589-AH1589)&lt;0,AH1589-AI1589,AI1589-AH1589))</f>
        <v>562.5</v>
      </c>
      <c r="AK1589" s="26">
        <v>0.02</v>
      </c>
      <c r="AL1589" s="26">
        <f>ROUND(AJ1589*(AK1589/100),2)</f>
        <v>0.11</v>
      </c>
    </row>
    <row r="1590" spans="1:39" x14ac:dyDescent="0.35">
      <c r="A1590" s="23"/>
      <c r="B1590" s="24"/>
      <c r="C1590" s="23"/>
      <c r="D1590" s="23"/>
      <c r="E1590" s="23">
        <v>839</v>
      </c>
      <c r="F1590" s="23" t="s">
        <v>5545</v>
      </c>
      <c r="G1590" s="24" t="s">
        <v>5546</v>
      </c>
      <c r="H1590" s="23" t="s">
        <v>103</v>
      </c>
      <c r="I1590" s="23"/>
      <c r="J1590" s="23">
        <v>0</v>
      </c>
      <c r="K1590" s="23">
        <v>3</v>
      </c>
      <c r="L1590" s="23">
        <v>65</v>
      </c>
      <c r="M1590" s="23" t="s">
        <v>44</v>
      </c>
      <c r="N1590" s="25">
        <f>((J1590*400)+(K1590*100))+L1590</f>
        <v>365</v>
      </c>
      <c r="O1590" s="26">
        <v>450</v>
      </c>
      <c r="P1590" s="26">
        <f>N1590*O1590</f>
        <v>164250</v>
      </c>
      <c r="Q1590" s="23">
        <v>1</v>
      </c>
      <c r="R1590" s="23" t="s">
        <v>5533</v>
      </c>
      <c r="S1590" s="27"/>
      <c r="T1590" s="23" t="s">
        <v>5534</v>
      </c>
      <c r="U1590" s="23" t="s">
        <v>5541</v>
      </c>
      <c r="V1590" s="24" t="s">
        <v>5547</v>
      </c>
      <c r="W1590" s="23" t="s">
        <v>208</v>
      </c>
      <c r="X1590" s="23" t="s">
        <v>48</v>
      </c>
      <c r="Y1590" s="23" t="s">
        <v>49</v>
      </c>
      <c r="Z1590" s="23">
        <v>240</v>
      </c>
      <c r="AA1590" s="28">
        <v>100</v>
      </c>
      <c r="AB1590" s="26">
        <v>2450</v>
      </c>
      <c r="AC1590" s="26">
        <f>Z1590*AB1590</f>
        <v>588000</v>
      </c>
      <c r="AD1590" s="28">
        <v>7</v>
      </c>
      <c r="AE1590" s="28">
        <v>7</v>
      </c>
      <c r="AF1590" s="26">
        <f>(AC1590*(100-AE1590))/100</f>
        <v>546840</v>
      </c>
      <c r="AG1590" s="26">
        <f>P1590+AF1590</f>
        <v>711090</v>
      </c>
      <c r="AH1590" s="26">
        <f>(AG1590*AA1590)/100</f>
        <v>711090</v>
      </c>
      <c r="AI1590" s="26">
        <f>IF(AF1590&lt;=10000000,AF1590,10000000)</f>
        <v>546840</v>
      </c>
      <c r="AJ1590" s="26">
        <f>IF((AI1590-AH1590) &gt; 1,0,IF((AI1590-AH1590)&lt;0,AH1590-AI1590,AI1590-AH1590))</f>
        <v>164250</v>
      </c>
      <c r="AK1590" s="26">
        <v>0.02</v>
      </c>
      <c r="AL1590" s="26">
        <f>ROUND(AJ1590*(AK1590/100),2)</f>
        <v>32.85</v>
      </c>
    </row>
    <row r="1591" spans="1:39" x14ac:dyDescent="0.35">
      <c r="A1591" s="23"/>
      <c r="B1591" s="24"/>
      <c r="C1591" s="23"/>
      <c r="D1591" s="23"/>
      <c r="E1591" s="23"/>
      <c r="F1591" s="23"/>
      <c r="G1591" s="24"/>
      <c r="H1591" s="23"/>
      <c r="I1591" s="23"/>
      <c r="J1591" s="23"/>
      <c r="K1591" s="23"/>
      <c r="L1591" s="23"/>
      <c r="M1591" s="23"/>
      <c r="N1591" s="25"/>
      <c r="O1591" s="26"/>
      <c r="P1591" s="26"/>
      <c r="Q1591" s="23"/>
      <c r="R1591" s="23"/>
      <c r="S1591" s="27"/>
      <c r="T1591" s="23"/>
      <c r="U1591" s="23"/>
      <c r="V1591" s="24"/>
      <c r="W1591" s="23"/>
      <c r="X1591" s="23"/>
      <c r="Y1591" s="23"/>
      <c r="Z1591" s="23"/>
      <c r="AA1591" s="28"/>
      <c r="AB1591" s="26"/>
      <c r="AC1591" s="26"/>
      <c r="AD1591" s="28"/>
      <c r="AE1591" s="28"/>
      <c r="AF1591" s="26"/>
      <c r="AG1591" s="26" t="s">
        <v>50</v>
      </c>
      <c r="AH1591" s="26">
        <f>SUM(AH1587:AH1590)</f>
        <v>1357012.5</v>
      </c>
      <c r="AI1591" s="26"/>
      <c r="AJ1591" s="26">
        <f>SUM(AJ1587:AJ1590)</f>
        <v>397350</v>
      </c>
      <c r="AK1591" s="26"/>
      <c r="AL1591" s="26">
        <f>SUM(AL1587:AL1590)</f>
        <v>79.47</v>
      </c>
    </row>
    <row r="1592" spans="1:39" x14ac:dyDescent="0.35">
      <c r="A1592" s="23" t="s">
        <v>5548</v>
      </c>
      <c r="B1592" s="24"/>
      <c r="C1592" s="23" t="s">
        <v>5549</v>
      </c>
      <c r="D1592" s="23" t="s">
        <v>5550</v>
      </c>
      <c r="E1592" s="23">
        <v>840</v>
      </c>
      <c r="F1592" s="23" t="s">
        <v>5551</v>
      </c>
      <c r="G1592" s="24" t="s">
        <v>5552</v>
      </c>
      <c r="H1592" s="23" t="s">
        <v>103</v>
      </c>
      <c r="I1592" s="23" t="s">
        <v>5553</v>
      </c>
      <c r="J1592" s="23">
        <v>1</v>
      </c>
      <c r="K1592" s="23">
        <v>0</v>
      </c>
      <c r="L1592" s="23">
        <v>60</v>
      </c>
      <c r="M1592" s="23" t="s">
        <v>58</v>
      </c>
      <c r="N1592" s="25">
        <f>((J1592*400)+(K1592*100))+L1592</f>
        <v>460</v>
      </c>
      <c r="O1592" s="26">
        <v>390</v>
      </c>
      <c r="P1592" s="26">
        <f>N1592*O1592</f>
        <v>179400</v>
      </c>
      <c r="Q1592" s="23"/>
      <c r="R1592" s="23"/>
      <c r="S1592" s="27"/>
      <c r="T1592" s="23"/>
      <c r="U1592" s="23"/>
      <c r="V1592" s="24"/>
      <c r="W1592" s="23"/>
      <c r="X1592" s="23"/>
      <c r="Y1592" s="23"/>
      <c r="Z1592" s="23"/>
      <c r="AA1592" s="28"/>
      <c r="AB1592" s="26"/>
      <c r="AC1592" s="26"/>
      <c r="AD1592" s="28"/>
      <c r="AE1592" s="28"/>
      <c r="AF1592" s="26"/>
      <c r="AG1592" s="26">
        <f>AF1592+P1592</f>
        <v>179400</v>
      </c>
      <c r="AH1592" s="26">
        <f>AG1592</f>
        <v>179400</v>
      </c>
      <c r="AI1592" s="26">
        <v>0</v>
      </c>
      <c r="AJ1592" s="26">
        <f>IF((AI1592-AH1592) &gt; 1,0,IF((AI1592-AH1592)&lt;0,AH1592-AI1592,AI1592-AH1592))</f>
        <v>179400</v>
      </c>
      <c r="AK1592" s="26">
        <v>0.01</v>
      </c>
      <c r="AL1592" s="26">
        <f>AJ1592*(AK1592/100)</f>
        <v>17.940000000000001</v>
      </c>
    </row>
    <row r="1593" spans="1:39" x14ac:dyDescent="0.35">
      <c r="A1593" s="23"/>
      <c r="B1593" s="24"/>
      <c r="C1593" s="23"/>
      <c r="D1593" s="23"/>
      <c r="E1593" s="23"/>
      <c r="F1593" s="23"/>
      <c r="G1593" s="24"/>
      <c r="H1593" s="23"/>
      <c r="I1593" s="23"/>
      <c r="J1593" s="23"/>
      <c r="K1593" s="23"/>
      <c r="L1593" s="23"/>
      <c r="M1593" s="23"/>
      <c r="N1593" s="25"/>
      <c r="O1593" s="26"/>
      <c r="P1593" s="26"/>
      <c r="Q1593" s="23"/>
      <c r="R1593" s="23"/>
      <c r="S1593" s="27"/>
      <c r="T1593" s="23"/>
      <c r="U1593" s="23"/>
      <c r="V1593" s="24"/>
      <c r="W1593" s="23"/>
      <c r="X1593" s="23"/>
      <c r="Y1593" s="23"/>
      <c r="Z1593" s="23"/>
      <c r="AA1593" s="28"/>
      <c r="AB1593" s="26"/>
      <c r="AC1593" s="26"/>
      <c r="AD1593" s="28"/>
      <c r="AE1593" s="28"/>
      <c r="AF1593" s="26"/>
      <c r="AG1593" s="26" t="s">
        <v>50</v>
      </c>
      <c r="AH1593" s="26">
        <f>AH1592</f>
        <v>179400</v>
      </c>
      <c r="AI1593" s="26"/>
      <c r="AJ1593" s="26">
        <f>AJ1592</f>
        <v>179400</v>
      </c>
      <c r="AK1593" s="26"/>
      <c r="AL1593" s="26">
        <f>AL1592</f>
        <v>17.940000000000001</v>
      </c>
    </row>
    <row r="1594" spans="1:39" x14ac:dyDescent="0.35">
      <c r="A1594" s="23" t="s">
        <v>5554</v>
      </c>
      <c r="B1594" s="24" t="s">
        <v>5555</v>
      </c>
      <c r="C1594" s="23" t="s">
        <v>5556</v>
      </c>
      <c r="D1594" s="23" t="s">
        <v>5557</v>
      </c>
      <c r="E1594" s="23">
        <v>841</v>
      </c>
      <c r="F1594" s="23" t="s">
        <v>5558</v>
      </c>
      <c r="G1594" s="24" t="s">
        <v>5559</v>
      </c>
      <c r="H1594" s="23" t="s">
        <v>42</v>
      </c>
      <c r="I1594" s="23" t="s">
        <v>5560</v>
      </c>
      <c r="J1594" s="23">
        <v>2</v>
      </c>
      <c r="K1594" s="23">
        <v>1</v>
      </c>
      <c r="L1594" s="23">
        <v>62.5</v>
      </c>
      <c r="M1594" s="23" t="s">
        <v>58</v>
      </c>
      <c r="N1594" s="25">
        <f>((J1594*400)+(K1594*100))+L1594</f>
        <v>962.5</v>
      </c>
      <c r="O1594" s="26">
        <v>280</v>
      </c>
      <c r="P1594" s="26">
        <f>N1594*O1594</f>
        <v>269500</v>
      </c>
      <c r="Q1594" s="23"/>
      <c r="R1594" s="23"/>
      <c r="S1594" s="27"/>
      <c r="T1594" s="23"/>
      <c r="U1594" s="23"/>
      <c r="V1594" s="24"/>
      <c r="W1594" s="23"/>
      <c r="X1594" s="23"/>
      <c r="Y1594" s="23"/>
      <c r="Z1594" s="23"/>
      <c r="AA1594" s="28"/>
      <c r="AB1594" s="26"/>
      <c r="AC1594" s="26"/>
      <c r="AD1594" s="28"/>
      <c r="AE1594" s="28"/>
      <c r="AF1594" s="26"/>
      <c r="AG1594" s="26">
        <f>AF1594+P1594</f>
        <v>269500</v>
      </c>
      <c r="AH1594" s="26">
        <f>AG1594</f>
        <v>269500</v>
      </c>
      <c r="AI1594" s="26">
        <v>50000000</v>
      </c>
      <c r="AJ1594" s="26">
        <f>IF((AI1594-AH1594) &gt; 1,0,IF((AI1594-AH1594)&lt;0,AH1594-AI1594,AI1594-AH1594))</f>
        <v>0</v>
      </c>
      <c r="AK1594" s="26">
        <v>0.01</v>
      </c>
      <c r="AL1594" s="26">
        <f>AJ1594*(AK1594/100)</f>
        <v>0</v>
      </c>
    </row>
    <row r="1595" spans="1:39" x14ac:dyDescent="0.35">
      <c r="A1595" s="23"/>
      <c r="B1595" s="24"/>
      <c r="C1595" s="23"/>
      <c r="D1595" s="23"/>
      <c r="E1595" s="23"/>
      <c r="F1595" s="23"/>
      <c r="G1595" s="24"/>
      <c r="H1595" s="23"/>
      <c r="I1595" s="23"/>
      <c r="J1595" s="23"/>
      <c r="K1595" s="23"/>
      <c r="L1595" s="23"/>
      <c r="M1595" s="23"/>
      <c r="N1595" s="25"/>
      <c r="O1595" s="26"/>
      <c r="P1595" s="26"/>
      <c r="Q1595" s="23"/>
      <c r="R1595" s="23"/>
      <c r="S1595" s="27"/>
      <c r="T1595" s="23"/>
      <c r="U1595" s="23"/>
      <c r="V1595" s="24"/>
      <c r="W1595" s="23"/>
      <c r="X1595" s="23"/>
      <c r="Y1595" s="23"/>
      <c r="Z1595" s="23"/>
      <c r="AA1595" s="28"/>
      <c r="AB1595" s="26"/>
      <c r="AC1595" s="26"/>
      <c r="AD1595" s="28"/>
      <c r="AE1595" s="28"/>
      <c r="AF1595" s="26"/>
      <c r="AG1595" s="26" t="s">
        <v>50</v>
      </c>
      <c r="AH1595" s="26">
        <f>AH1594</f>
        <v>269500</v>
      </c>
      <c r="AI1595" s="26"/>
      <c r="AJ1595" s="26">
        <f>AJ1594</f>
        <v>0</v>
      </c>
      <c r="AK1595" s="26"/>
      <c r="AL1595" s="26">
        <f>AL1594</f>
        <v>0</v>
      </c>
    </row>
    <row r="1596" spans="1:39" x14ac:dyDescent="0.35">
      <c r="A1596" s="23" t="s">
        <v>5561</v>
      </c>
      <c r="B1596" s="24"/>
      <c r="C1596" s="23" t="s">
        <v>5562</v>
      </c>
      <c r="D1596" s="23" t="s">
        <v>5563</v>
      </c>
      <c r="E1596" s="23">
        <v>842</v>
      </c>
      <c r="F1596" s="23" t="s">
        <v>5564</v>
      </c>
      <c r="G1596" s="24" t="s">
        <v>5565</v>
      </c>
      <c r="H1596" s="23" t="s">
        <v>103</v>
      </c>
      <c r="I1596" s="23" t="s">
        <v>5566</v>
      </c>
      <c r="J1596" s="23">
        <v>0</v>
      </c>
      <c r="K1596" s="23">
        <v>3</v>
      </c>
      <c r="L1596" s="23">
        <v>69.5</v>
      </c>
      <c r="M1596" s="23" t="s">
        <v>44</v>
      </c>
      <c r="N1596" s="25">
        <f t="shared" ref="N1596:N1601" si="124">((J1596*400)+(K1596*100))+L1596</f>
        <v>369.5</v>
      </c>
      <c r="O1596" s="26">
        <v>1500</v>
      </c>
      <c r="P1596" s="26">
        <f t="shared" ref="P1596:P1601" si="125">N1596*O1596</f>
        <v>554250</v>
      </c>
      <c r="Q1596" s="23">
        <v>1</v>
      </c>
      <c r="R1596" s="23" t="s">
        <v>5567</v>
      </c>
      <c r="S1596" s="27"/>
      <c r="T1596" s="23" t="s">
        <v>5568</v>
      </c>
      <c r="U1596" s="23" t="s">
        <v>5569</v>
      </c>
      <c r="V1596" s="24" t="s">
        <v>5570</v>
      </c>
      <c r="W1596" s="23" t="s">
        <v>208</v>
      </c>
      <c r="X1596" s="23" t="s">
        <v>48</v>
      </c>
      <c r="Y1596" s="23" t="s">
        <v>49</v>
      </c>
      <c r="Z1596" s="23">
        <v>54</v>
      </c>
      <c r="AA1596" s="28">
        <v>100</v>
      </c>
      <c r="AB1596" s="26">
        <v>2450</v>
      </c>
      <c r="AC1596" s="26">
        <f>Z1596*AB1596</f>
        <v>132300</v>
      </c>
      <c r="AD1596" s="28">
        <v>37</v>
      </c>
      <c r="AE1596" s="28">
        <v>64</v>
      </c>
      <c r="AF1596" s="26">
        <f>(AC1596*(100-AE1596))/100</f>
        <v>47628</v>
      </c>
      <c r="AG1596" s="26">
        <f>P1596+AF1596</f>
        <v>601878</v>
      </c>
      <c r="AH1596" s="26">
        <f>(AG1596*AA1596)/100</f>
        <v>601878</v>
      </c>
      <c r="AI1596" s="26">
        <f>IF(AF1596&lt;=10000000,AF1596,10000000)</f>
        <v>47628</v>
      </c>
      <c r="AJ1596" s="26">
        <f t="shared" ref="AJ1596:AJ1601" si="126">IF((AI1596-AH1596) &gt; 1,0,IF((AI1596-AH1596)&lt;0,AH1596-AI1596,AI1596-AH1596))</f>
        <v>554250</v>
      </c>
      <c r="AK1596" s="26">
        <v>0.02</v>
      </c>
      <c r="AL1596" s="26">
        <f>ROUND(AJ1596*(AK1596/100),2)</f>
        <v>110.85</v>
      </c>
    </row>
    <row r="1597" spans="1:39" x14ac:dyDescent="0.35">
      <c r="A1597" s="23"/>
      <c r="B1597" s="24"/>
      <c r="C1597" s="23"/>
      <c r="D1597" s="23"/>
      <c r="E1597" s="23"/>
      <c r="F1597" s="23"/>
      <c r="G1597" s="24"/>
      <c r="H1597" s="23"/>
      <c r="I1597" s="23"/>
      <c r="J1597" s="23">
        <v>0</v>
      </c>
      <c r="K1597" s="23">
        <v>0</v>
      </c>
      <c r="L1597" s="23">
        <v>69</v>
      </c>
      <c r="M1597" s="23" t="s">
        <v>44</v>
      </c>
      <c r="N1597" s="25">
        <f t="shared" si="124"/>
        <v>69</v>
      </c>
      <c r="O1597" s="26">
        <v>1500</v>
      </c>
      <c r="P1597" s="26">
        <f t="shared" si="125"/>
        <v>103500</v>
      </c>
      <c r="Q1597" s="23">
        <v>1</v>
      </c>
      <c r="R1597" s="23" t="s">
        <v>5561</v>
      </c>
      <c r="S1597" s="27"/>
      <c r="T1597" s="23" t="s">
        <v>5562</v>
      </c>
      <c r="U1597" s="23" t="s">
        <v>5571</v>
      </c>
      <c r="V1597" s="24" t="s">
        <v>5572</v>
      </c>
      <c r="W1597" s="23" t="s">
        <v>47</v>
      </c>
      <c r="X1597" s="23" t="s">
        <v>253</v>
      </c>
      <c r="Y1597" s="23" t="s">
        <v>49</v>
      </c>
      <c r="Z1597" s="23">
        <v>552</v>
      </c>
      <c r="AA1597" s="28">
        <v>100</v>
      </c>
      <c r="AB1597" s="26">
        <v>6550</v>
      </c>
      <c r="AC1597" s="26">
        <f>Z1597*AB1597</f>
        <v>3615600</v>
      </c>
      <c r="AD1597" s="28">
        <v>37</v>
      </c>
      <c r="AE1597" s="28">
        <v>93</v>
      </c>
      <c r="AF1597" s="26">
        <f>(AC1597*(100-AE1597))/100</f>
        <v>253092</v>
      </c>
      <c r="AG1597" s="26">
        <f>P1597+AF1597</f>
        <v>356592</v>
      </c>
      <c r="AH1597" s="26">
        <f>(AG1597*AA1597)/100</f>
        <v>356592</v>
      </c>
      <c r="AI1597" s="26">
        <f>IF(AF1597&lt;=10000000,AF1597,10000000)</f>
        <v>253092</v>
      </c>
      <c r="AJ1597" s="26">
        <f t="shared" si="126"/>
        <v>103500</v>
      </c>
      <c r="AK1597" s="26">
        <v>0.02</v>
      </c>
      <c r="AL1597" s="26">
        <f>ROUND(AJ1597*(AK1597/100),2)</f>
        <v>20.7</v>
      </c>
      <c r="AM1597" s="3" t="s">
        <v>404</v>
      </c>
    </row>
    <row r="1598" spans="1:39" x14ac:dyDescent="0.35">
      <c r="A1598" s="23"/>
      <c r="B1598" s="24"/>
      <c r="C1598" s="23"/>
      <c r="D1598" s="23"/>
      <c r="E1598" s="23"/>
      <c r="F1598" s="23"/>
      <c r="G1598" s="24"/>
      <c r="H1598" s="23"/>
      <c r="I1598" s="23"/>
      <c r="J1598" s="23">
        <v>0</v>
      </c>
      <c r="K1598" s="23">
        <v>0</v>
      </c>
      <c r="L1598" s="23">
        <v>33.75</v>
      </c>
      <c r="M1598" s="23" t="s">
        <v>44</v>
      </c>
      <c r="N1598" s="25">
        <f t="shared" si="124"/>
        <v>33.75</v>
      </c>
      <c r="O1598" s="26">
        <v>1500</v>
      </c>
      <c r="P1598" s="26">
        <f t="shared" si="125"/>
        <v>50625</v>
      </c>
      <c r="Q1598" s="23">
        <v>1</v>
      </c>
      <c r="R1598" s="23" t="s">
        <v>5567</v>
      </c>
      <c r="S1598" s="27"/>
      <c r="T1598" s="23" t="s">
        <v>5568</v>
      </c>
      <c r="U1598" s="23" t="s">
        <v>5569</v>
      </c>
      <c r="V1598" s="24" t="s">
        <v>5573</v>
      </c>
      <c r="W1598" s="23" t="s">
        <v>47</v>
      </c>
      <c r="X1598" s="23" t="s">
        <v>253</v>
      </c>
      <c r="Y1598" s="23" t="s">
        <v>49</v>
      </c>
      <c r="Z1598" s="23">
        <v>270</v>
      </c>
      <c r="AA1598" s="28">
        <v>100</v>
      </c>
      <c r="AB1598" s="26">
        <v>6550</v>
      </c>
      <c r="AC1598" s="26">
        <f>Z1598*AB1598</f>
        <v>1768500</v>
      </c>
      <c r="AD1598" s="28">
        <v>37</v>
      </c>
      <c r="AE1598" s="28">
        <v>93</v>
      </c>
      <c r="AF1598" s="26">
        <f>(AC1598*(100-AE1598))/100</f>
        <v>123795</v>
      </c>
      <c r="AG1598" s="26">
        <f>P1598+AF1598</f>
        <v>174420</v>
      </c>
      <c r="AH1598" s="26">
        <f>(AG1598*AA1598)/100</f>
        <v>174420</v>
      </c>
      <c r="AI1598" s="26">
        <f>IF(AF1598&lt;=10000000,AF1598,10000000)</f>
        <v>123795</v>
      </c>
      <c r="AJ1598" s="26">
        <f t="shared" si="126"/>
        <v>50625</v>
      </c>
      <c r="AK1598" s="26">
        <v>0.02</v>
      </c>
      <c r="AL1598" s="26">
        <f>ROUND(AJ1598*(AK1598/100),2)</f>
        <v>10.130000000000001</v>
      </c>
      <c r="AM1598" s="3" t="s">
        <v>404</v>
      </c>
    </row>
    <row r="1599" spans="1:39" x14ac:dyDescent="0.35">
      <c r="A1599" s="23"/>
      <c r="B1599" s="24"/>
      <c r="C1599" s="23"/>
      <c r="D1599" s="23"/>
      <c r="E1599" s="23"/>
      <c r="F1599" s="23"/>
      <c r="G1599" s="24"/>
      <c r="H1599" s="23"/>
      <c r="I1599" s="23"/>
      <c r="J1599" s="23">
        <v>0</v>
      </c>
      <c r="K1599" s="23">
        <v>0</v>
      </c>
      <c r="L1599" s="23">
        <v>52.5</v>
      </c>
      <c r="M1599" s="23" t="s">
        <v>44</v>
      </c>
      <c r="N1599" s="25">
        <f t="shared" si="124"/>
        <v>52.5</v>
      </c>
      <c r="O1599" s="26">
        <v>1500</v>
      </c>
      <c r="P1599" s="26">
        <f t="shared" si="125"/>
        <v>78750</v>
      </c>
      <c r="Q1599" s="23">
        <v>1</v>
      </c>
      <c r="R1599" s="23" t="s">
        <v>5574</v>
      </c>
      <c r="S1599" s="27"/>
      <c r="T1599" s="23" t="s">
        <v>5575</v>
      </c>
      <c r="U1599" s="23" t="s">
        <v>5576</v>
      </c>
      <c r="V1599" s="24" t="s">
        <v>5577</v>
      </c>
      <c r="W1599" s="23" t="s">
        <v>47</v>
      </c>
      <c r="X1599" s="23" t="s">
        <v>48</v>
      </c>
      <c r="Y1599" s="23" t="s">
        <v>49</v>
      </c>
      <c r="Z1599" s="23">
        <v>210</v>
      </c>
      <c r="AA1599" s="28">
        <v>100</v>
      </c>
      <c r="AB1599" s="26">
        <v>6550</v>
      </c>
      <c r="AC1599" s="26">
        <f>Z1599*AB1599</f>
        <v>1375500</v>
      </c>
      <c r="AD1599" s="28">
        <v>17</v>
      </c>
      <c r="AE1599" s="28">
        <v>24</v>
      </c>
      <c r="AF1599" s="26">
        <f>(AC1599*(100-AE1599))/100</f>
        <v>1045380</v>
      </c>
      <c r="AG1599" s="26">
        <f>P1599+AF1599</f>
        <v>1124130</v>
      </c>
      <c r="AH1599" s="26">
        <f>(AG1599*AA1599)/100</f>
        <v>1124130</v>
      </c>
      <c r="AI1599" s="26">
        <f>IF(AF1599&lt;=10000000,AF1599,10000000)</f>
        <v>1045380</v>
      </c>
      <c r="AJ1599" s="26">
        <f t="shared" si="126"/>
        <v>78750</v>
      </c>
      <c r="AK1599" s="26">
        <v>0.02</v>
      </c>
      <c r="AL1599" s="26">
        <f>ROUND(AJ1599*(AK1599/100),2)</f>
        <v>15.75</v>
      </c>
    </row>
    <row r="1600" spans="1:39" x14ac:dyDescent="0.35">
      <c r="A1600" s="23"/>
      <c r="B1600" s="24"/>
      <c r="C1600" s="23"/>
      <c r="D1600" s="23"/>
      <c r="E1600" s="23"/>
      <c r="F1600" s="23"/>
      <c r="G1600" s="24"/>
      <c r="H1600" s="23"/>
      <c r="I1600" s="23"/>
      <c r="J1600" s="23">
        <v>0</v>
      </c>
      <c r="K1600" s="23">
        <v>0</v>
      </c>
      <c r="L1600" s="23">
        <v>20.25</v>
      </c>
      <c r="M1600" s="23" t="s">
        <v>44</v>
      </c>
      <c r="N1600" s="25">
        <f t="shared" si="124"/>
        <v>20.25</v>
      </c>
      <c r="O1600" s="26">
        <v>1500</v>
      </c>
      <c r="P1600" s="26">
        <f t="shared" si="125"/>
        <v>30375</v>
      </c>
      <c r="Q1600" s="23">
        <v>1</v>
      </c>
      <c r="R1600" s="23" t="s">
        <v>5578</v>
      </c>
      <c r="S1600" s="27"/>
      <c r="T1600" s="23" t="s">
        <v>5579</v>
      </c>
      <c r="U1600" s="23" t="s">
        <v>5580</v>
      </c>
      <c r="V1600" s="24" t="s">
        <v>5581</v>
      </c>
      <c r="W1600" s="23" t="s">
        <v>47</v>
      </c>
      <c r="X1600" s="23" t="s">
        <v>206</v>
      </c>
      <c r="Y1600" s="23" t="s">
        <v>49</v>
      </c>
      <c r="Z1600" s="23">
        <v>81</v>
      </c>
      <c r="AA1600" s="28">
        <v>100</v>
      </c>
      <c r="AB1600" s="26">
        <v>6550</v>
      </c>
      <c r="AC1600" s="26">
        <f>Z1600*AB1600</f>
        <v>530550</v>
      </c>
      <c r="AD1600" s="28">
        <v>52</v>
      </c>
      <c r="AE1600" s="28">
        <v>85</v>
      </c>
      <c r="AF1600" s="26">
        <f>(AC1600*(100-AE1600))/100</f>
        <v>79582.5</v>
      </c>
      <c r="AG1600" s="26">
        <f>P1600+AF1600</f>
        <v>109957.5</v>
      </c>
      <c r="AH1600" s="26">
        <f>(AG1600*AA1600)/100</f>
        <v>109957.5</v>
      </c>
      <c r="AI1600" s="26">
        <f>IF(AF1600&lt;=10000000,AF1600,10000000)</f>
        <v>79582.5</v>
      </c>
      <c r="AJ1600" s="26">
        <f t="shared" si="126"/>
        <v>30375</v>
      </c>
      <c r="AK1600" s="26">
        <v>0.02</v>
      </c>
      <c r="AL1600" s="26">
        <f>ROUND(AJ1600*(AK1600/100),2)</f>
        <v>6.08</v>
      </c>
    </row>
    <row r="1601" spans="1:38" x14ac:dyDescent="0.35">
      <c r="A1601" s="23"/>
      <c r="B1601" s="24"/>
      <c r="C1601" s="23"/>
      <c r="D1601" s="23"/>
      <c r="E1601" s="23">
        <v>843</v>
      </c>
      <c r="F1601" s="23" t="s">
        <v>5582</v>
      </c>
      <c r="G1601" s="24" t="s">
        <v>5583</v>
      </c>
      <c r="H1601" s="23" t="s">
        <v>103</v>
      </c>
      <c r="I1601" s="23" t="s">
        <v>5584</v>
      </c>
      <c r="J1601" s="23">
        <v>1</v>
      </c>
      <c r="K1601" s="23">
        <v>3</v>
      </c>
      <c r="L1601" s="23">
        <v>13</v>
      </c>
      <c r="M1601" s="23" t="s">
        <v>58</v>
      </c>
      <c r="N1601" s="25">
        <f t="shared" si="124"/>
        <v>713</v>
      </c>
      <c r="O1601" s="26">
        <v>180</v>
      </c>
      <c r="P1601" s="26">
        <f t="shared" si="125"/>
        <v>128340</v>
      </c>
      <c r="Q1601" s="23"/>
      <c r="R1601" s="23"/>
      <c r="S1601" s="27"/>
      <c r="T1601" s="23"/>
      <c r="U1601" s="23"/>
      <c r="V1601" s="24"/>
      <c r="W1601" s="23"/>
      <c r="X1601" s="23"/>
      <c r="Y1601" s="23"/>
      <c r="Z1601" s="23"/>
      <c r="AA1601" s="28"/>
      <c r="AB1601" s="26"/>
      <c r="AC1601" s="26"/>
      <c r="AD1601" s="28"/>
      <c r="AE1601" s="28"/>
      <c r="AF1601" s="26"/>
      <c r="AG1601" s="26">
        <f>AF1601+P1601</f>
        <v>128340</v>
      </c>
      <c r="AH1601" s="26">
        <f>AG1601</f>
        <v>128340</v>
      </c>
      <c r="AI1601" s="26">
        <v>0</v>
      </c>
      <c r="AJ1601" s="26">
        <f t="shared" si="126"/>
        <v>128340</v>
      </c>
      <c r="AK1601" s="26">
        <v>0.01</v>
      </c>
      <c r="AL1601" s="26">
        <f>AJ1601*(AK1601/100)</f>
        <v>12.834000000000001</v>
      </c>
    </row>
    <row r="1602" spans="1:38" x14ac:dyDescent="0.35">
      <c r="A1602" s="23"/>
      <c r="B1602" s="24"/>
      <c r="C1602" s="23"/>
      <c r="D1602" s="23"/>
      <c r="E1602" s="23"/>
      <c r="F1602" s="23"/>
      <c r="G1602" s="24"/>
      <c r="H1602" s="23"/>
      <c r="I1602" s="23"/>
      <c r="J1602" s="23"/>
      <c r="K1602" s="23"/>
      <c r="L1602" s="23"/>
      <c r="M1602" s="23"/>
      <c r="N1602" s="25"/>
      <c r="O1602" s="26"/>
      <c r="P1602" s="26"/>
      <c r="Q1602" s="23"/>
      <c r="R1602" s="23"/>
      <c r="S1602" s="27"/>
      <c r="T1602" s="23"/>
      <c r="U1602" s="23"/>
      <c r="V1602" s="24"/>
      <c r="W1602" s="23"/>
      <c r="X1602" s="23"/>
      <c r="Y1602" s="23"/>
      <c r="Z1602" s="23"/>
      <c r="AA1602" s="28"/>
      <c r="AB1602" s="26"/>
      <c r="AC1602" s="26"/>
      <c r="AD1602" s="28"/>
      <c r="AE1602" s="28"/>
      <c r="AF1602" s="26"/>
      <c r="AG1602" s="26" t="s">
        <v>50</v>
      </c>
      <c r="AH1602" s="26">
        <f>SUM(AH1596:AH1601)</f>
        <v>2495317.5</v>
      </c>
      <c r="AI1602" s="26"/>
      <c r="AJ1602" s="26">
        <f>SUM(AJ1596:AJ1601)</f>
        <v>945840</v>
      </c>
      <c r="AK1602" s="26"/>
      <c r="AL1602" s="26">
        <f>SUM(AL1596:AL1601)</f>
        <v>176.34399999999999</v>
      </c>
    </row>
    <row r="1603" spans="1:38" x14ac:dyDescent="0.35">
      <c r="A1603" s="23" t="s">
        <v>5585</v>
      </c>
      <c r="B1603" s="24" t="s">
        <v>5586</v>
      </c>
      <c r="C1603" s="23" t="s">
        <v>5587</v>
      </c>
      <c r="D1603" s="23" t="s">
        <v>1917</v>
      </c>
      <c r="E1603" s="23">
        <v>844</v>
      </c>
      <c r="F1603" s="23" t="s">
        <v>5588</v>
      </c>
      <c r="G1603" s="24" t="s">
        <v>5589</v>
      </c>
      <c r="H1603" s="23" t="s">
        <v>42</v>
      </c>
      <c r="I1603" s="23" t="s">
        <v>5590</v>
      </c>
      <c r="J1603" s="23">
        <v>0</v>
      </c>
      <c r="K1603" s="23">
        <v>2</v>
      </c>
      <c r="L1603" s="23">
        <v>94</v>
      </c>
      <c r="M1603" s="23" t="s">
        <v>44</v>
      </c>
      <c r="N1603" s="25">
        <f>((J1603*400)+(K1603*100))+L1603</f>
        <v>294</v>
      </c>
      <c r="O1603" s="26">
        <v>500</v>
      </c>
      <c r="P1603" s="26">
        <f>N1603*O1603</f>
        <v>147000</v>
      </c>
      <c r="Q1603" s="23"/>
      <c r="R1603" s="23"/>
      <c r="S1603" s="27"/>
      <c r="T1603" s="23"/>
      <c r="U1603" s="23"/>
      <c r="V1603" s="24"/>
      <c r="W1603" s="23"/>
      <c r="X1603" s="23"/>
      <c r="Y1603" s="23"/>
      <c r="Z1603" s="23"/>
      <c r="AA1603" s="28"/>
      <c r="AB1603" s="26"/>
      <c r="AC1603" s="26"/>
      <c r="AD1603" s="28"/>
      <c r="AE1603" s="28"/>
      <c r="AF1603" s="26"/>
      <c r="AG1603" s="26">
        <f>AF1603+P1603</f>
        <v>147000</v>
      </c>
      <c r="AH1603" s="26">
        <f>AG1603</f>
        <v>147000</v>
      </c>
      <c r="AI1603" s="26">
        <v>50000000</v>
      </c>
      <c r="AJ1603" s="26">
        <f>IF((AI1603-AH1603) &gt; 1,0,IF((AI1603-AH1603)&lt;0,AH1603-AI1603,AI1603-AH1603))</f>
        <v>0</v>
      </c>
      <c r="AK1603" s="26">
        <v>0.02</v>
      </c>
      <c r="AL1603" s="26">
        <f>AJ1603*(AK1603/100)</f>
        <v>0</v>
      </c>
    </row>
    <row r="1604" spans="1:38" x14ac:dyDescent="0.35">
      <c r="A1604" s="23"/>
      <c r="B1604" s="24"/>
      <c r="C1604" s="23"/>
      <c r="D1604" s="23"/>
      <c r="E1604" s="23"/>
      <c r="F1604" s="23"/>
      <c r="G1604" s="24"/>
      <c r="H1604" s="23"/>
      <c r="I1604" s="23"/>
      <c r="J1604" s="23"/>
      <c r="K1604" s="23"/>
      <c r="L1604" s="23"/>
      <c r="M1604" s="23"/>
      <c r="N1604" s="25"/>
      <c r="O1604" s="26"/>
      <c r="P1604" s="26"/>
      <c r="Q1604" s="23"/>
      <c r="R1604" s="23"/>
      <c r="S1604" s="27"/>
      <c r="T1604" s="23"/>
      <c r="U1604" s="23"/>
      <c r="V1604" s="24"/>
      <c r="W1604" s="23"/>
      <c r="X1604" s="23"/>
      <c r="Y1604" s="23"/>
      <c r="Z1604" s="23"/>
      <c r="AA1604" s="28"/>
      <c r="AB1604" s="26"/>
      <c r="AC1604" s="26"/>
      <c r="AD1604" s="28"/>
      <c r="AE1604" s="28"/>
      <c r="AF1604" s="26"/>
      <c r="AG1604" s="26" t="s">
        <v>50</v>
      </c>
      <c r="AH1604" s="26">
        <f>AH1603</f>
        <v>147000</v>
      </c>
      <c r="AI1604" s="26"/>
      <c r="AJ1604" s="26">
        <f>AJ1603</f>
        <v>0</v>
      </c>
      <c r="AK1604" s="26"/>
      <c r="AL1604" s="26">
        <f>AL1603</f>
        <v>0</v>
      </c>
    </row>
    <row r="1605" spans="1:38" x14ac:dyDescent="0.35">
      <c r="A1605" s="23" t="s">
        <v>5591</v>
      </c>
      <c r="B1605" s="24" t="s">
        <v>5592</v>
      </c>
      <c r="C1605" s="23" t="s">
        <v>5593</v>
      </c>
      <c r="D1605" s="23" t="s">
        <v>5594</v>
      </c>
      <c r="E1605" s="23">
        <v>845</v>
      </c>
      <c r="F1605" s="23" t="s">
        <v>5595</v>
      </c>
      <c r="G1605" s="24" t="s">
        <v>5596</v>
      </c>
      <c r="H1605" s="23" t="s">
        <v>42</v>
      </c>
      <c r="I1605" s="23" t="s">
        <v>5597</v>
      </c>
      <c r="J1605" s="23">
        <v>0</v>
      </c>
      <c r="K1605" s="23">
        <v>1</v>
      </c>
      <c r="L1605" s="23">
        <v>10.6</v>
      </c>
      <c r="M1605" s="23" t="s">
        <v>44</v>
      </c>
      <c r="N1605" s="25">
        <f>((J1605*400)+(K1605*100))+L1605</f>
        <v>110.6</v>
      </c>
      <c r="O1605" s="26">
        <v>2000</v>
      </c>
      <c r="P1605" s="26">
        <f>N1605*O1605</f>
        <v>221200</v>
      </c>
      <c r="Q1605" s="23">
        <v>1</v>
      </c>
      <c r="R1605" s="23" t="s">
        <v>5591</v>
      </c>
      <c r="S1605" s="27" t="s">
        <v>5592</v>
      </c>
      <c r="T1605" s="23" t="s">
        <v>5593</v>
      </c>
      <c r="U1605" s="23" t="s">
        <v>5598</v>
      </c>
      <c r="V1605" s="24" t="s">
        <v>5599</v>
      </c>
      <c r="W1605" s="23" t="s">
        <v>47</v>
      </c>
      <c r="X1605" s="23" t="s">
        <v>48</v>
      </c>
      <c r="Y1605" s="23" t="s">
        <v>49</v>
      </c>
      <c r="Z1605" s="23">
        <v>81</v>
      </c>
      <c r="AA1605" s="28">
        <v>100</v>
      </c>
      <c r="AB1605" s="26">
        <v>6550</v>
      </c>
      <c r="AC1605" s="26">
        <f>Z1605*AB1605</f>
        <v>530550</v>
      </c>
      <c r="AD1605" s="28">
        <v>22</v>
      </c>
      <c r="AE1605" s="28">
        <v>34</v>
      </c>
      <c r="AF1605" s="26">
        <f>(AC1605*(100-AE1605))/100</f>
        <v>350163</v>
      </c>
      <c r="AG1605" s="26">
        <f>P1605+AF1605</f>
        <v>571363</v>
      </c>
      <c r="AH1605" s="26">
        <f>(AG1605*AA1605)/100</f>
        <v>571363</v>
      </c>
      <c r="AI1605" s="26">
        <v>50000000</v>
      </c>
      <c r="AJ1605" s="26">
        <f>IF((AI1605-AH1605) &gt; 1,0,IF((AI1605-AH1605)&lt;0,AH1605-AI1605,AI1605-AH1605))</f>
        <v>0</v>
      </c>
      <c r="AK1605" s="26">
        <v>0.02</v>
      </c>
      <c r="AL1605" s="26">
        <f>ROUND(AJ1605*(AK1605/100),2)</f>
        <v>0</v>
      </c>
    </row>
    <row r="1606" spans="1:38" x14ac:dyDescent="0.35">
      <c r="A1606" s="23"/>
      <c r="B1606" s="24"/>
      <c r="C1606" s="23"/>
      <c r="D1606" s="23"/>
      <c r="E1606" s="23"/>
      <c r="F1606" s="23"/>
      <c r="G1606" s="24"/>
      <c r="H1606" s="23"/>
      <c r="I1606" s="23"/>
      <c r="J1606" s="23"/>
      <c r="K1606" s="23"/>
      <c r="L1606" s="23"/>
      <c r="M1606" s="23"/>
      <c r="N1606" s="25"/>
      <c r="O1606" s="26"/>
      <c r="P1606" s="26"/>
      <c r="Q1606" s="23"/>
      <c r="R1606" s="23"/>
      <c r="S1606" s="27"/>
      <c r="T1606" s="23"/>
      <c r="U1606" s="23"/>
      <c r="V1606" s="24"/>
      <c r="W1606" s="23"/>
      <c r="X1606" s="23"/>
      <c r="Y1606" s="23"/>
      <c r="Z1606" s="23"/>
      <c r="AA1606" s="28"/>
      <c r="AB1606" s="26"/>
      <c r="AC1606" s="26"/>
      <c r="AD1606" s="28"/>
      <c r="AE1606" s="28"/>
      <c r="AF1606" s="26"/>
      <c r="AG1606" s="26" t="s">
        <v>50</v>
      </c>
      <c r="AH1606" s="26">
        <f>AH1605</f>
        <v>571363</v>
      </c>
      <c r="AI1606" s="26"/>
      <c r="AJ1606" s="26">
        <f>AJ1605</f>
        <v>0</v>
      </c>
      <c r="AK1606" s="26"/>
      <c r="AL1606" s="26">
        <f>AL1605</f>
        <v>0</v>
      </c>
    </row>
    <row r="1607" spans="1:38" x14ac:dyDescent="0.35">
      <c r="A1607" s="23" t="s">
        <v>5600</v>
      </c>
      <c r="B1607" s="24" t="s">
        <v>5601</v>
      </c>
      <c r="C1607" s="23" t="s">
        <v>5602</v>
      </c>
      <c r="D1607" s="23" t="s">
        <v>646</v>
      </c>
      <c r="E1607" s="23">
        <v>846</v>
      </c>
      <c r="F1607" s="23" t="s">
        <v>5603</v>
      </c>
      <c r="G1607" s="24" t="s">
        <v>5604</v>
      </c>
      <c r="H1607" s="23" t="s">
        <v>42</v>
      </c>
      <c r="I1607" s="23" t="s">
        <v>5605</v>
      </c>
      <c r="J1607" s="23">
        <v>1</v>
      </c>
      <c r="K1607" s="23">
        <v>0</v>
      </c>
      <c r="L1607" s="23">
        <v>50</v>
      </c>
      <c r="M1607" s="23" t="s">
        <v>58</v>
      </c>
      <c r="N1607" s="25">
        <f>((J1607*400)+(K1607*100))+L1607</f>
        <v>450</v>
      </c>
      <c r="O1607" s="26">
        <v>440</v>
      </c>
      <c r="P1607" s="26">
        <f>N1607*O1607</f>
        <v>198000</v>
      </c>
      <c r="Q1607" s="23"/>
      <c r="R1607" s="23"/>
      <c r="S1607" s="27"/>
      <c r="T1607" s="23"/>
      <c r="U1607" s="23"/>
      <c r="V1607" s="24"/>
      <c r="W1607" s="23"/>
      <c r="X1607" s="23"/>
      <c r="Y1607" s="23"/>
      <c r="Z1607" s="23"/>
      <c r="AA1607" s="28"/>
      <c r="AB1607" s="26"/>
      <c r="AC1607" s="26"/>
      <c r="AD1607" s="28"/>
      <c r="AE1607" s="28"/>
      <c r="AF1607" s="26"/>
      <c r="AG1607" s="26">
        <f>AF1607+P1607</f>
        <v>198000</v>
      </c>
      <c r="AH1607" s="26">
        <f>AG1607</f>
        <v>198000</v>
      </c>
      <c r="AI1607" s="26">
        <v>50000000</v>
      </c>
      <c r="AJ1607" s="26">
        <f>IF((AI1607-AH1607) &gt; 1,0,IF((AI1607-AH1607)&lt;0,AH1607-AI1607,AI1607-AH1607))</f>
        <v>0</v>
      </c>
      <c r="AK1607" s="26">
        <v>0.01</v>
      </c>
      <c r="AL1607" s="26">
        <f>AJ1607*(AK1607/100)</f>
        <v>0</v>
      </c>
    </row>
    <row r="1608" spans="1:38" x14ac:dyDescent="0.35">
      <c r="A1608" s="23"/>
      <c r="B1608" s="24"/>
      <c r="C1608" s="23"/>
      <c r="D1608" s="23"/>
      <c r="E1608" s="23"/>
      <c r="F1608" s="23"/>
      <c r="G1608" s="24"/>
      <c r="H1608" s="23"/>
      <c r="I1608" s="23"/>
      <c r="J1608" s="23"/>
      <c r="K1608" s="23"/>
      <c r="L1608" s="23"/>
      <c r="M1608" s="23"/>
      <c r="N1608" s="25"/>
      <c r="O1608" s="26"/>
      <c r="P1608" s="26"/>
      <c r="Q1608" s="23"/>
      <c r="R1608" s="23"/>
      <c r="S1608" s="27"/>
      <c r="T1608" s="23"/>
      <c r="U1608" s="23"/>
      <c r="V1608" s="24"/>
      <c r="W1608" s="23"/>
      <c r="X1608" s="23"/>
      <c r="Y1608" s="23"/>
      <c r="Z1608" s="23"/>
      <c r="AA1608" s="28"/>
      <c r="AB1608" s="26"/>
      <c r="AC1608" s="26"/>
      <c r="AD1608" s="28"/>
      <c r="AE1608" s="28"/>
      <c r="AF1608" s="26"/>
      <c r="AG1608" s="26" t="s">
        <v>50</v>
      </c>
      <c r="AH1608" s="26">
        <f>AH1607</f>
        <v>198000</v>
      </c>
      <c r="AI1608" s="26"/>
      <c r="AJ1608" s="26">
        <f>AJ1607</f>
        <v>0</v>
      </c>
      <c r="AK1608" s="26"/>
      <c r="AL1608" s="26">
        <f>AL1607</f>
        <v>0</v>
      </c>
    </row>
    <row r="1609" spans="1:38" x14ac:dyDescent="0.35">
      <c r="A1609" s="23" t="s">
        <v>5606</v>
      </c>
      <c r="B1609" s="24" t="s">
        <v>5607</v>
      </c>
      <c r="C1609" s="23" t="s">
        <v>5608</v>
      </c>
      <c r="D1609" s="23" t="s">
        <v>5609</v>
      </c>
      <c r="E1609" s="23">
        <v>847</v>
      </c>
      <c r="F1609" s="23" t="s">
        <v>5610</v>
      </c>
      <c r="G1609" s="24" t="s">
        <v>5611</v>
      </c>
      <c r="H1609" s="23" t="s">
        <v>42</v>
      </c>
      <c r="I1609" s="23" t="s">
        <v>5612</v>
      </c>
      <c r="J1609" s="23">
        <v>3</v>
      </c>
      <c r="K1609" s="23">
        <v>0</v>
      </c>
      <c r="L1609" s="23">
        <v>50</v>
      </c>
      <c r="M1609" s="23" t="s">
        <v>58</v>
      </c>
      <c r="N1609" s="25">
        <f>((J1609*400)+(K1609*100))+L1609</f>
        <v>1250</v>
      </c>
      <c r="O1609" s="26">
        <v>180</v>
      </c>
      <c r="P1609" s="26">
        <f>N1609*O1609</f>
        <v>225000</v>
      </c>
      <c r="Q1609" s="23"/>
      <c r="R1609" s="23"/>
      <c r="S1609" s="27"/>
      <c r="T1609" s="23"/>
      <c r="U1609" s="23"/>
      <c r="V1609" s="24"/>
      <c r="W1609" s="23"/>
      <c r="X1609" s="23"/>
      <c r="Y1609" s="23"/>
      <c r="Z1609" s="23"/>
      <c r="AA1609" s="28"/>
      <c r="AB1609" s="26"/>
      <c r="AC1609" s="26"/>
      <c r="AD1609" s="28"/>
      <c r="AE1609" s="28"/>
      <c r="AF1609" s="26"/>
      <c r="AG1609" s="26">
        <f>AF1609+P1609</f>
        <v>225000</v>
      </c>
      <c r="AH1609" s="26">
        <f>AG1609</f>
        <v>225000</v>
      </c>
      <c r="AI1609" s="26">
        <v>50000000</v>
      </c>
      <c r="AJ1609" s="26">
        <f>IF((AI1609-AH1609) &gt; 1,0,IF((AI1609-AH1609)&lt;0,AH1609-AI1609,AI1609-AH1609))</f>
        <v>0</v>
      </c>
      <c r="AK1609" s="26">
        <v>0.01</v>
      </c>
      <c r="AL1609" s="26">
        <f>AJ1609*(AK1609/100)</f>
        <v>0</v>
      </c>
    </row>
    <row r="1610" spans="1:38" x14ac:dyDescent="0.35">
      <c r="A1610" s="23"/>
      <c r="B1610" s="24"/>
      <c r="C1610" s="23"/>
      <c r="D1610" s="23"/>
      <c r="E1610" s="23"/>
      <c r="F1610" s="23"/>
      <c r="G1610" s="24"/>
      <c r="H1610" s="23"/>
      <c r="I1610" s="23"/>
      <c r="J1610" s="23"/>
      <c r="K1610" s="23"/>
      <c r="L1610" s="23"/>
      <c r="M1610" s="23"/>
      <c r="N1610" s="25"/>
      <c r="O1610" s="26"/>
      <c r="P1610" s="26"/>
      <c r="Q1610" s="23"/>
      <c r="R1610" s="23"/>
      <c r="S1610" s="27"/>
      <c r="T1610" s="23"/>
      <c r="U1610" s="23"/>
      <c r="V1610" s="24"/>
      <c r="W1610" s="23"/>
      <c r="X1610" s="23"/>
      <c r="Y1610" s="23"/>
      <c r="Z1610" s="23"/>
      <c r="AA1610" s="28"/>
      <c r="AB1610" s="26"/>
      <c r="AC1610" s="26"/>
      <c r="AD1610" s="28"/>
      <c r="AE1610" s="28"/>
      <c r="AF1610" s="26"/>
      <c r="AG1610" s="26" t="s">
        <v>50</v>
      </c>
      <c r="AH1610" s="26">
        <f>AH1609</f>
        <v>225000</v>
      </c>
      <c r="AI1610" s="26"/>
      <c r="AJ1610" s="26">
        <f>AJ1609</f>
        <v>0</v>
      </c>
      <c r="AK1610" s="26"/>
      <c r="AL1610" s="26">
        <f>AL1609</f>
        <v>0</v>
      </c>
    </row>
    <row r="1611" spans="1:38" x14ac:dyDescent="0.35">
      <c r="A1611" s="23" t="s">
        <v>5613</v>
      </c>
      <c r="B1611" s="24"/>
      <c r="C1611" s="23" t="s">
        <v>5614</v>
      </c>
      <c r="D1611" s="23" t="s">
        <v>5615</v>
      </c>
      <c r="E1611" s="23">
        <v>848</v>
      </c>
      <c r="F1611" s="23" t="s">
        <v>5616</v>
      </c>
      <c r="G1611" s="24" t="s">
        <v>5617</v>
      </c>
      <c r="H1611" s="23" t="s">
        <v>103</v>
      </c>
      <c r="I1611" s="23" t="s">
        <v>5618</v>
      </c>
      <c r="J1611" s="23">
        <v>0</v>
      </c>
      <c r="K1611" s="23">
        <v>1</v>
      </c>
      <c r="L1611" s="23">
        <v>87</v>
      </c>
      <c r="M1611" s="23" t="s">
        <v>58</v>
      </c>
      <c r="N1611" s="25">
        <f>((J1611*400)+(K1611*100))+L1611</f>
        <v>187</v>
      </c>
      <c r="O1611" s="26">
        <v>2000</v>
      </c>
      <c r="P1611" s="26">
        <f>N1611*O1611</f>
        <v>374000</v>
      </c>
      <c r="Q1611" s="23"/>
      <c r="R1611" s="23"/>
      <c r="S1611" s="27"/>
      <c r="T1611" s="23"/>
      <c r="U1611" s="23"/>
      <c r="V1611" s="24"/>
      <c r="W1611" s="23"/>
      <c r="X1611" s="23"/>
      <c r="Y1611" s="23"/>
      <c r="Z1611" s="23"/>
      <c r="AA1611" s="28"/>
      <c r="AB1611" s="26"/>
      <c r="AC1611" s="26"/>
      <c r="AD1611" s="28"/>
      <c r="AE1611" s="28"/>
      <c r="AF1611" s="26"/>
      <c r="AG1611" s="26">
        <f>AF1611+P1611</f>
        <v>374000</v>
      </c>
      <c r="AH1611" s="26">
        <f>AG1611</f>
        <v>374000</v>
      </c>
      <c r="AI1611" s="26">
        <v>0</v>
      </c>
      <c r="AJ1611" s="26">
        <f>IF((AI1611-AH1611) &gt; 1,0,IF((AI1611-AH1611)&lt;0,AH1611-AI1611,AI1611-AH1611))</f>
        <v>374000</v>
      </c>
      <c r="AK1611" s="26">
        <v>0.01</v>
      </c>
      <c r="AL1611" s="26">
        <f>AJ1611*(AK1611/100)</f>
        <v>37.4</v>
      </c>
    </row>
    <row r="1612" spans="1:38" x14ac:dyDescent="0.35">
      <c r="A1612" s="23"/>
      <c r="B1612" s="24"/>
      <c r="C1612" s="23"/>
      <c r="D1612" s="23"/>
      <c r="E1612" s="23"/>
      <c r="F1612" s="23"/>
      <c r="G1612" s="24"/>
      <c r="H1612" s="23"/>
      <c r="I1612" s="23"/>
      <c r="J1612" s="23"/>
      <c r="K1612" s="23"/>
      <c r="L1612" s="23"/>
      <c r="M1612" s="23"/>
      <c r="N1612" s="25"/>
      <c r="O1612" s="26"/>
      <c r="P1612" s="26"/>
      <c r="Q1612" s="23"/>
      <c r="R1612" s="23"/>
      <c r="S1612" s="27"/>
      <c r="T1612" s="23"/>
      <c r="U1612" s="23"/>
      <c r="V1612" s="24"/>
      <c r="W1612" s="23"/>
      <c r="X1612" s="23"/>
      <c r="Y1612" s="23"/>
      <c r="Z1612" s="23"/>
      <c r="AA1612" s="28"/>
      <c r="AB1612" s="26"/>
      <c r="AC1612" s="26"/>
      <c r="AD1612" s="28"/>
      <c r="AE1612" s="28"/>
      <c r="AF1612" s="26"/>
      <c r="AG1612" s="26" t="s">
        <v>50</v>
      </c>
      <c r="AH1612" s="26">
        <f>AH1611</f>
        <v>374000</v>
      </c>
      <c r="AI1612" s="26"/>
      <c r="AJ1612" s="26">
        <f>AJ1611</f>
        <v>374000</v>
      </c>
      <c r="AK1612" s="26"/>
      <c r="AL1612" s="26">
        <f>AL1611</f>
        <v>37.4</v>
      </c>
    </row>
    <row r="1613" spans="1:38" x14ac:dyDescent="0.35">
      <c r="A1613" s="23" t="s">
        <v>5619</v>
      </c>
      <c r="B1613" s="24"/>
      <c r="C1613" s="23" t="s">
        <v>5620</v>
      </c>
      <c r="D1613" s="23" t="s">
        <v>5621</v>
      </c>
      <c r="E1613" s="23">
        <v>849</v>
      </c>
      <c r="F1613" s="23" t="s">
        <v>5622</v>
      </c>
      <c r="G1613" s="24" t="s">
        <v>5623</v>
      </c>
      <c r="H1613" s="23" t="s">
        <v>437</v>
      </c>
      <c r="I1613" s="23" t="s">
        <v>5624</v>
      </c>
      <c r="J1613" s="23">
        <v>4</v>
      </c>
      <c r="K1613" s="23">
        <v>2</v>
      </c>
      <c r="L1613" s="23">
        <v>51</v>
      </c>
      <c r="M1613" s="23" t="s">
        <v>58</v>
      </c>
      <c r="N1613" s="25">
        <f>((J1613*400)+(K1613*100))+L1613</f>
        <v>1851</v>
      </c>
      <c r="O1613" s="26">
        <v>180</v>
      </c>
      <c r="P1613" s="26">
        <f>N1613*O1613</f>
        <v>333180</v>
      </c>
      <c r="Q1613" s="23"/>
      <c r="R1613" s="23"/>
      <c r="S1613" s="27"/>
      <c r="T1613" s="23"/>
      <c r="U1613" s="23"/>
      <c r="V1613" s="24"/>
      <c r="W1613" s="23"/>
      <c r="X1613" s="23"/>
      <c r="Y1613" s="23"/>
      <c r="Z1613" s="23"/>
      <c r="AA1613" s="28"/>
      <c r="AB1613" s="26"/>
      <c r="AC1613" s="26"/>
      <c r="AD1613" s="28"/>
      <c r="AE1613" s="28"/>
      <c r="AF1613" s="26"/>
      <c r="AG1613" s="26">
        <f>AF1613+P1613</f>
        <v>333180</v>
      </c>
      <c r="AH1613" s="26">
        <f>AG1613</f>
        <v>333180</v>
      </c>
      <c r="AI1613" s="26">
        <v>0</v>
      </c>
      <c r="AJ1613" s="26">
        <f>IF((AI1613-AH1613) &gt; 1,0,IF((AI1613-AH1613)&lt;0,AH1613-AI1613,AI1613-AH1613))</f>
        <v>333180</v>
      </c>
      <c r="AK1613" s="26">
        <v>0.01</v>
      </c>
      <c r="AL1613" s="26">
        <f>AJ1613*(AK1613/100)</f>
        <v>33.318000000000005</v>
      </c>
    </row>
    <row r="1614" spans="1:38" x14ac:dyDescent="0.35">
      <c r="A1614" s="23"/>
      <c r="B1614" s="24"/>
      <c r="C1614" s="23"/>
      <c r="D1614" s="23"/>
      <c r="E1614" s="23"/>
      <c r="F1614" s="23"/>
      <c r="G1614" s="24"/>
      <c r="H1614" s="23"/>
      <c r="I1614" s="23"/>
      <c r="J1614" s="23"/>
      <c r="K1614" s="23"/>
      <c r="L1614" s="23"/>
      <c r="M1614" s="23"/>
      <c r="N1614" s="25"/>
      <c r="O1614" s="26"/>
      <c r="P1614" s="26"/>
      <c r="Q1614" s="23"/>
      <c r="R1614" s="23"/>
      <c r="S1614" s="27"/>
      <c r="T1614" s="23"/>
      <c r="U1614" s="23"/>
      <c r="V1614" s="24"/>
      <c r="W1614" s="23"/>
      <c r="X1614" s="23"/>
      <c r="Y1614" s="23"/>
      <c r="Z1614" s="23"/>
      <c r="AA1614" s="28"/>
      <c r="AB1614" s="26"/>
      <c r="AC1614" s="26"/>
      <c r="AD1614" s="28"/>
      <c r="AE1614" s="28"/>
      <c r="AF1614" s="26"/>
      <c r="AG1614" s="26" t="s">
        <v>50</v>
      </c>
      <c r="AH1614" s="26">
        <f>AH1613</f>
        <v>333180</v>
      </c>
      <c r="AI1614" s="26"/>
      <c r="AJ1614" s="26">
        <f>AJ1613</f>
        <v>333180</v>
      </c>
      <c r="AK1614" s="26"/>
      <c r="AL1614" s="26">
        <f>AL1613</f>
        <v>33.318000000000005</v>
      </c>
    </row>
    <row r="1615" spans="1:38" x14ac:dyDescent="0.35">
      <c r="A1615" s="23" t="s">
        <v>5625</v>
      </c>
      <c r="B1615" s="24"/>
      <c r="C1615" s="23" t="s">
        <v>5626</v>
      </c>
      <c r="D1615" s="23" t="s">
        <v>5259</v>
      </c>
      <c r="E1615" s="23">
        <v>850</v>
      </c>
      <c r="F1615" s="23" t="s">
        <v>5627</v>
      </c>
      <c r="G1615" s="24" t="s">
        <v>5628</v>
      </c>
      <c r="H1615" s="23" t="s">
        <v>42</v>
      </c>
      <c r="I1615" s="23" t="s">
        <v>5629</v>
      </c>
      <c r="J1615" s="23">
        <v>0</v>
      </c>
      <c r="K1615" s="23">
        <v>1</v>
      </c>
      <c r="L1615" s="23">
        <v>45</v>
      </c>
      <c r="M1615" s="23" t="s">
        <v>44</v>
      </c>
      <c r="N1615" s="25">
        <f>((J1615*400)+(K1615*100))+L1615</f>
        <v>145</v>
      </c>
      <c r="O1615" s="26">
        <v>2000</v>
      </c>
      <c r="P1615" s="26">
        <f>N1615*O1615</f>
        <v>290000</v>
      </c>
      <c r="Q1615" s="23">
        <v>1</v>
      </c>
      <c r="R1615" s="23" t="s">
        <v>5625</v>
      </c>
      <c r="S1615" s="27"/>
      <c r="T1615" s="23" t="s">
        <v>5626</v>
      </c>
      <c r="U1615" s="23" t="s">
        <v>5630</v>
      </c>
      <c r="V1615" s="24" t="s">
        <v>5631</v>
      </c>
      <c r="W1615" s="23" t="s">
        <v>47</v>
      </c>
      <c r="X1615" s="23" t="s">
        <v>206</v>
      </c>
      <c r="Y1615" s="23" t="s">
        <v>49</v>
      </c>
      <c r="Z1615" s="23">
        <v>160</v>
      </c>
      <c r="AA1615" s="28">
        <v>100</v>
      </c>
      <c r="AB1615" s="26">
        <v>6550</v>
      </c>
      <c r="AC1615" s="26">
        <f>Z1615*AB1615</f>
        <v>1048000</v>
      </c>
      <c r="AD1615" s="28">
        <v>22</v>
      </c>
      <c r="AE1615" s="28">
        <v>85</v>
      </c>
      <c r="AF1615" s="26">
        <f>(AC1615*(100-AE1615))/100</f>
        <v>157200</v>
      </c>
      <c r="AG1615" s="26">
        <f>P1615+AF1615</f>
        <v>447200</v>
      </c>
      <c r="AH1615" s="26">
        <f>(AG1615*AA1615)/100</f>
        <v>447200</v>
      </c>
      <c r="AI1615" s="26">
        <v>50000000</v>
      </c>
      <c r="AJ1615" s="26">
        <f>IF((AI1615-AH1615) &gt; 1,0,IF((AI1615-AH1615)&lt;0,AH1615-AI1615,AI1615-AH1615))</f>
        <v>0</v>
      </c>
      <c r="AK1615" s="26">
        <v>0.02</v>
      </c>
      <c r="AL1615" s="26">
        <f>ROUND(AJ1615*(AK1615/100),2)</f>
        <v>0</v>
      </c>
    </row>
    <row r="1616" spans="1:38" x14ac:dyDescent="0.35">
      <c r="A1616" s="23"/>
      <c r="B1616" s="24"/>
      <c r="C1616" s="23"/>
      <c r="D1616" s="23"/>
      <c r="E1616" s="23">
        <v>851</v>
      </c>
      <c r="F1616" s="23" t="s">
        <v>5632</v>
      </c>
      <c r="G1616" s="24" t="s">
        <v>5633</v>
      </c>
      <c r="H1616" s="23" t="s">
        <v>42</v>
      </c>
      <c r="I1616" s="23" t="s">
        <v>5634</v>
      </c>
      <c r="J1616" s="23">
        <v>0</v>
      </c>
      <c r="K1616" s="23">
        <v>1</v>
      </c>
      <c r="L1616" s="23">
        <v>66</v>
      </c>
      <c r="M1616" s="23" t="s">
        <v>58</v>
      </c>
      <c r="N1616" s="25">
        <f>((J1616*400)+(K1616*100))+L1616</f>
        <v>166</v>
      </c>
      <c r="O1616" s="26">
        <v>2000</v>
      </c>
      <c r="P1616" s="26">
        <f>N1616*O1616</f>
        <v>332000</v>
      </c>
      <c r="Q1616" s="23"/>
      <c r="R1616" s="23"/>
      <c r="S1616" s="27"/>
      <c r="T1616" s="23"/>
      <c r="U1616" s="23"/>
      <c r="V1616" s="24"/>
      <c r="W1616" s="23"/>
      <c r="X1616" s="23"/>
      <c r="Y1616" s="23"/>
      <c r="Z1616" s="23"/>
      <c r="AA1616" s="28"/>
      <c r="AB1616" s="26"/>
      <c r="AC1616" s="26"/>
      <c r="AD1616" s="28"/>
      <c r="AE1616" s="28"/>
      <c r="AF1616" s="26"/>
      <c r="AG1616" s="26">
        <f>AF1616+P1616</f>
        <v>332000</v>
      </c>
      <c r="AH1616" s="26">
        <f>AG1616</f>
        <v>332000</v>
      </c>
      <c r="AI1616" s="26">
        <v>50000000</v>
      </c>
      <c r="AJ1616" s="26">
        <f>IF((AI1616-AH1616) &gt; 1,0,IF((AI1616-AH1616)&lt;0,AH1616-AI1616,AI1616-AH1616))</f>
        <v>0</v>
      </c>
      <c r="AK1616" s="26">
        <v>0.01</v>
      </c>
      <c r="AL1616" s="26">
        <f>AJ1616*(AK1616/100)</f>
        <v>0</v>
      </c>
    </row>
    <row r="1617" spans="1:39" x14ac:dyDescent="0.35">
      <c r="A1617" s="23"/>
      <c r="B1617" s="24"/>
      <c r="C1617" s="23"/>
      <c r="D1617" s="23"/>
      <c r="E1617" s="23"/>
      <c r="F1617" s="23"/>
      <c r="G1617" s="24"/>
      <c r="H1617" s="23"/>
      <c r="I1617" s="23"/>
      <c r="J1617" s="23"/>
      <c r="K1617" s="23"/>
      <c r="L1617" s="23"/>
      <c r="M1617" s="23"/>
      <c r="N1617" s="25"/>
      <c r="O1617" s="26"/>
      <c r="P1617" s="26"/>
      <c r="Q1617" s="23"/>
      <c r="R1617" s="23"/>
      <c r="S1617" s="27"/>
      <c r="T1617" s="23"/>
      <c r="U1617" s="23"/>
      <c r="V1617" s="24"/>
      <c r="W1617" s="23"/>
      <c r="X1617" s="23"/>
      <c r="Y1617" s="23"/>
      <c r="Z1617" s="23"/>
      <c r="AA1617" s="28"/>
      <c r="AB1617" s="26"/>
      <c r="AC1617" s="26"/>
      <c r="AD1617" s="28"/>
      <c r="AE1617" s="28"/>
      <c r="AF1617" s="26"/>
      <c r="AG1617" s="26" t="s">
        <v>50</v>
      </c>
      <c r="AH1617" s="26">
        <f>SUM(AH1615:AH1616)</f>
        <v>779200</v>
      </c>
      <c r="AI1617" s="26"/>
      <c r="AJ1617" s="26">
        <f>SUM(AJ1615:AJ1616)</f>
        <v>0</v>
      </c>
      <c r="AK1617" s="26"/>
      <c r="AL1617" s="26">
        <f>SUM(AL1615:AL1616)</f>
        <v>0</v>
      </c>
    </row>
    <row r="1618" spans="1:39" x14ac:dyDescent="0.35">
      <c r="A1618" s="23" t="s">
        <v>5635</v>
      </c>
      <c r="B1618" s="24" t="s">
        <v>5636</v>
      </c>
      <c r="C1618" s="23" t="s">
        <v>5637</v>
      </c>
      <c r="D1618" s="23" t="s">
        <v>5638</v>
      </c>
      <c r="E1618" s="23">
        <v>852</v>
      </c>
      <c r="F1618" s="23" t="s">
        <v>5639</v>
      </c>
      <c r="G1618" s="24" t="s">
        <v>5640</v>
      </c>
      <c r="H1618" s="23" t="s">
        <v>42</v>
      </c>
      <c r="I1618" s="23" t="s">
        <v>5641</v>
      </c>
      <c r="J1618" s="23">
        <v>1</v>
      </c>
      <c r="K1618" s="23">
        <v>0</v>
      </c>
      <c r="L1618" s="23">
        <v>90</v>
      </c>
      <c r="M1618" s="23" t="s">
        <v>44</v>
      </c>
      <c r="N1618" s="25">
        <f>((J1618*400)+(K1618*100))+L1618</f>
        <v>490</v>
      </c>
      <c r="O1618" s="26">
        <v>440</v>
      </c>
      <c r="P1618" s="26">
        <f>N1618*O1618</f>
        <v>215600</v>
      </c>
      <c r="Q1618" s="23">
        <v>1</v>
      </c>
      <c r="R1618" s="23" t="s">
        <v>5635</v>
      </c>
      <c r="S1618" s="27" t="s">
        <v>5636</v>
      </c>
      <c r="T1618" s="23" t="s">
        <v>5637</v>
      </c>
      <c r="U1618" s="23" t="s">
        <v>5642</v>
      </c>
      <c r="V1618" s="24" t="s">
        <v>5643</v>
      </c>
      <c r="W1618" s="23" t="s">
        <v>47</v>
      </c>
      <c r="X1618" s="23" t="s">
        <v>48</v>
      </c>
      <c r="Y1618" s="23" t="s">
        <v>49</v>
      </c>
      <c r="Z1618" s="23">
        <v>192</v>
      </c>
      <c r="AA1618" s="28">
        <v>100</v>
      </c>
      <c r="AB1618" s="26">
        <v>6550</v>
      </c>
      <c r="AC1618" s="26">
        <f>Z1618*AB1618</f>
        <v>1257600</v>
      </c>
      <c r="AD1618" s="28">
        <v>22</v>
      </c>
      <c r="AE1618" s="28">
        <v>34</v>
      </c>
      <c r="AF1618" s="26">
        <f>(AC1618*(100-AE1618))/100</f>
        <v>830016</v>
      </c>
      <c r="AG1618" s="26">
        <f>P1618+AF1618</f>
        <v>1045616</v>
      </c>
      <c r="AH1618" s="26">
        <f>(AG1618*AA1618)/100</f>
        <v>1045616</v>
      </c>
      <c r="AI1618" s="26">
        <v>50000000</v>
      </c>
      <c r="AJ1618" s="26">
        <f>IF((AI1618-AH1618) &gt; 1,0,IF((AI1618-AH1618)&lt;0,AH1618-AI1618,AI1618-AH1618))</f>
        <v>0</v>
      </c>
      <c r="AK1618" s="26">
        <v>0.02</v>
      </c>
      <c r="AL1618" s="26">
        <f>ROUND(AJ1618*(AK1618/100),2)</f>
        <v>0</v>
      </c>
    </row>
    <row r="1619" spans="1:39" x14ac:dyDescent="0.35">
      <c r="A1619" s="23"/>
      <c r="B1619" s="24"/>
      <c r="C1619" s="23"/>
      <c r="D1619" s="23"/>
      <c r="E1619" s="23"/>
      <c r="F1619" s="23"/>
      <c r="G1619" s="24"/>
      <c r="H1619" s="23"/>
      <c r="I1619" s="23"/>
      <c r="J1619" s="23">
        <v>0</v>
      </c>
      <c r="K1619" s="23">
        <v>0</v>
      </c>
      <c r="L1619" s="23">
        <v>16</v>
      </c>
      <c r="M1619" s="23" t="s">
        <v>44</v>
      </c>
      <c r="N1619" s="25">
        <f>((J1619*400)+(K1619*100))+L1619</f>
        <v>16</v>
      </c>
      <c r="O1619" s="26">
        <v>440</v>
      </c>
      <c r="P1619" s="26">
        <f>N1619*O1619</f>
        <v>7040</v>
      </c>
      <c r="Q1619" s="23">
        <v>1</v>
      </c>
      <c r="R1619" s="23" t="s">
        <v>5635</v>
      </c>
      <c r="S1619" s="27" t="s">
        <v>5636</v>
      </c>
      <c r="T1619" s="23" t="s">
        <v>5637</v>
      </c>
      <c r="U1619" s="23" t="s">
        <v>5642</v>
      </c>
      <c r="V1619" s="24" t="s">
        <v>5644</v>
      </c>
      <c r="W1619" s="23" t="s">
        <v>47</v>
      </c>
      <c r="X1619" s="23" t="s">
        <v>48</v>
      </c>
      <c r="Y1619" s="23" t="s">
        <v>49</v>
      </c>
      <c r="Z1619" s="23">
        <v>64</v>
      </c>
      <c r="AA1619" s="28">
        <v>100</v>
      </c>
      <c r="AB1619" s="26">
        <v>6550</v>
      </c>
      <c r="AC1619" s="26">
        <f>Z1619*AB1619</f>
        <v>419200</v>
      </c>
      <c r="AD1619" s="28">
        <v>22</v>
      </c>
      <c r="AE1619" s="28">
        <v>34</v>
      </c>
      <c r="AF1619" s="26">
        <f>(AC1619*(100-AE1619))/100</f>
        <v>276672</v>
      </c>
      <c r="AG1619" s="26">
        <f>P1619+AF1619</f>
        <v>283712</v>
      </c>
      <c r="AH1619" s="26">
        <f>(AG1619*AA1619)/100</f>
        <v>283712</v>
      </c>
      <c r="AI1619" s="26">
        <v>50000000</v>
      </c>
      <c r="AJ1619" s="26">
        <f>IF((AI1619-AH1619) &gt; 1,0,IF((AI1619-AH1619)&lt;0,AH1619-AI1619,AI1619-AH1619))</f>
        <v>0</v>
      </c>
      <c r="AK1619" s="26">
        <v>0.02</v>
      </c>
      <c r="AL1619" s="26">
        <f>ROUND(AJ1619*(AK1619/100),2)</f>
        <v>0</v>
      </c>
    </row>
    <row r="1620" spans="1:39" x14ac:dyDescent="0.35">
      <c r="A1620" s="23"/>
      <c r="B1620" s="24"/>
      <c r="C1620" s="23"/>
      <c r="D1620" s="23"/>
      <c r="E1620" s="23"/>
      <c r="F1620" s="23"/>
      <c r="G1620" s="24"/>
      <c r="H1620" s="23"/>
      <c r="I1620" s="23"/>
      <c r="J1620" s="23">
        <v>0</v>
      </c>
      <c r="K1620" s="23">
        <v>0</v>
      </c>
      <c r="L1620" s="23">
        <v>24</v>
      </c>
      <c r="M1620" s="23" t="s">
        <v>44</v>
      </c>
      <c r="N1620" s="25">
        <f>((J1620*400)+(K1620*100))+L1620</f>
        <v>24</v>
      </c>
      <c r="O1620" s="26">
        <v>440</v>
      </c>
      <c r="P1620" s="26">
        <f>N1620*O1620</f>
        <v>10560</v>
      </c>
      <c r="Q1620" s="23">
        <v>1</v>
      </c>
      <c r="R1620" s="23" t="s">
        <v>5635</v>
      </c>
      <c r="S1620" s="27" t="s">
        <v>5636</v>
      </c>
      <c r="T1620" s="23" t="s">
        <v>5637</v>
      </c>
      <c r="U1620" s="23" t="s">
        <v>5642</v>
      </c>
      <c r="V1620" s="24" t="s">
        <v>5645</v>
      </c>
      <c r="W1620" s="23" t="s">
        <v>47</v>
      </c>
      <c r="X1620" s="23" t="s">
        <v>48</v>
      </c>
      <c r="Y1620" s="23" t="s">
        <v>49</v>
      </c>
      <c r="Z1620" s="23">
        <v>96</v>
      </c>
      <c r="AA1620" s="28">
        <v>100</v>
      </c>
      <c r="AB1620" s="26">
        <v>6550</v>
      </c>
      <c r="AC1620" s="26">
        <f>Z1620*AB1620</f>
        <v>628800</v>
      </c>
      <c r="AD1620" s="28">
        <v>22</v>
      </c>
      <c r="AE1620" s="28">
        <v>34</v>
      </c>
      <c r="AF1620" s="26">
        <f>(AC1620*(100-AE1620))/100</f>
        <v>415008</v>
      </c>
      <c r="AG1620" s="26">
        <f>P1620+AF1620</f>
        <v>425568</v>
      </c>
      <c r="AH1620" s="26">
        <f>(AG1620*AA1620)/100</f>
        <v>425568</v>
      </c>
      <c r="AI1620" s="26">
        <v>50000000</v>
      </c>
      <c r="AJ1620" s="26">
        <f>IF((AI1620-AH1620) &gt; 1,0,IF((AI1620-AH1620)&lt;0,AH1620-AI1620,AI1620-AH1620))</f>
        <v>0</v>
      </c>
      <c r="AK1620" s="26">
        <v>0.02</v>
      </c>
      <c r="AL1620" s="26">
        <f>ROUND(AJ1620*(AK1620/100),2)</f>
        <v>0</v>
      </c>
    </row>
    <row r="1621" spans="1:39" x14ac:dyDescent="0.35">
      <c r="A1621" s="23"/>
      <c r="B1621" s="24"/>
      <c r="C1621" s="23"/>
      <c r="D1621" s="23"/>
      <c r="E1621" s="23"/>
      <c r="F1621" s="23"/>
      <c r="G1621" s="24"/>
      <c r="H1621" s="23"/>
      <c r="I1621" s="23"/>
      <c r="J1621" s="23"/>
      <c r="K1621" s="23"/>
      <c r="L1621" s="23"/>
      <c r="M1621" s="23"/>
      <c r="N1621" s="25"/>
      <c r="O1621" s="26"/>
      <c r="P1621" s="26"/>
      <c r="Q1621" s="23"/>
      <c r="R1621" s="23"/>
      <c r="S1621" s="27"/>
      <c r="T1621" s="23"/>
      <c r="U1621" s="23"/>
      <c r="V1621" s="24"/>
      <c r="W1621" s="23"/>
      <c r="X1621" s="23"/>
      <c r="Y1621" s="23"/>
      <c r="Z1621" s="23"/>
      <c r="AA1621" s="28"/>
      <c r="AB1621" s="26"/>
      <c r="AC1621" s="26"/>
      <c r="AD1621" s="28"/>
      <c r="AE1621" s="28"/>
      <c r="AF1621" s="26"/>
      <c r="AG1621" s="26" t="s">
        <v>50</v>
      </c>
      <c r="AH1621" s="26">
        <f>SUM(AH1618:AH1620)</f>
        <v>1754896</v>
      </c>
      <c r="AI1621" s="26"/>
      <c r="AJ1621" s="26">
        <f>SUM(AJ1618:AJ1620)</f>
        <v>0</v>
      </c>
      <c r="AK1621" s="26"/>
      <c r="AL1621" s="26">
        <f>SUM(AL1618:AL1620)</f>
        <v>0</v>
      </c>
    </row>
    <row r="1622" spans="1:39" x14ac:dyDescent="0.35">
      <c r="A1622" s="23" t="s">
        <v>5646</v>
      </c>
      <c r="B1622" s="24"/>
      <c r="C1622" s="23" t="s">
        <v>5647</v>
      </c>
      <c r="D1622" s="23" t="s">
        <v>5648</v>
      </c>
      <c r="E1622" s="23">
        <v>853</v>
      </c>
      <c r="F1622" s="23" t="s">
        <v>5649</v>
      </c>
      <c r="G1622" s="24" t="s">
        <v>5650</v>
      </c>
      <c r="H1622" s="23" t="s">
        <v>42</v>
      </c>
      <c r="I1622" s="23" t="s">
        <v>5651</v>
      </c>
      <c r="J1622" s="23">
        <v>0</v>
      </c>
      <c r="K1622" s="23">
        <v>1</v>
      </c>
      <c r="L1622" s="23">
        <v>0</v>
      </c>
      <c r="M1622" s="23" t="s">
        <v>58</v>
      </c>
      <c r="N1622" s="25">
        <f>((J1622*400)+(K1622*100))+L1622</f>
        <v>100</v>
      </c>
      <c r="O1622" s="26">
        <v>450</v>
      </c>
      <c r="P1622" s="26">
        <f>N1622*O1622</f>
        <v>45000</v>
      </c>
      <c r="Q1622" s="23"/>
      <c r="R1622" s="23"/>
      <c r="S1622" s="27"/>
      <c r="T1622" s="23"/>
      <c r="U1622" s="23"/>
      <c r="V1622" s="24"/>
      <c r="W1622" s="23"/>
      <c r="X1622" s="23"/>
      <c r="Y1622" s="23"/>
      <c r="Z1622" s="23"/>
      <c r="AA1622" s="28"/>
      <c r="AB1622" s="26"/>
      <c r="AC1622" s="26"/>
      <c r="AD1622" s="28"/>
      <c r="AE1622" s="28"/>
      <c r="AF1622" s="26"/>
      <c r="AG1622" s="26">
        <f>AF1622+P1622</f>
        <v>45000</v>
      </c>
      <c r="AH1622" s="26">
        <f>AG1622</f>
        <v>45000</v>
      </c>
      <c r="AI1622" s="26">
        <v>50000000</v>
      </c>
      <c r="AJ1622" s="26">
        <f>IF((AI1622-AH1622) &gt; 1,0,IF((AI1622-AH1622)&lt;0,AH1622-AI1622,AI1622-AH1622))</f>
        <v>0</v>
      </c>
      <c r="AK1622" s="26">
        <v>0.01</v>
      </c>
      <c r="AL1622" s="26">
        <f>AJ1622*(AK1622/100)</f>
        <v>0</v>
      </c>
    </row>
    <row r="1623" spans="1:39" x14ac:dyDescent="0.35">
      <c r="A1623" s="23"/>
      <c r="B1623" s="24"/>
      <c r="C1623" s="23"/>
      <c r="D1623" s="23"/>
      <c r="E1623" s="23"/>
      <c r="F1623" s="23"/>
      <c r="G1623" s="24"/>
      <c r="H1623" s="23"/>
      <c r="I1623" s="23"/>
      <c r="J1623" s="23"/>
      <c r="K1623" s="23"/>
      <c r="L1623" s="23"/>
      <c r="M1623" s="23"/>
      <c r="N1623" s="25"/>
      <c r="O1623" s="26"/>
      <c r="P1623" s="26"/>
      <c r="Q1623" s="23"/>
      <c r="R1623" s="23"/>
      <c r="S1623" s="27"/>
      <c r="T1623" s="23"/>
      <c r="U1623" s="23"/>
      <c r="V1623" s="24"/>
      <c r="W1623" s="23"/>
      <c r="X1623" s="23"/>
      <c r="Y1623" s="23"/>
      <c r="Z1623" s="23"/>
      <c r="AA1623" s="28"/>
      <c r="AB1623" s="26"/>
      <c r="AC1623" s="26"/>
      <c r="AD1623" s="28"/>
      <c r="AE1623" s="28"/>
      <c r="AF1623" s="26"/>
      <c r="AG1623" s="26" t="s">
        <v>50</v>
      </c>
      <c r="AH1623" s="26">
        <f>AH1622</f>
        <v>45000</v>
      </c>
      <c r="AI1623" s="26"/>
      <c r="AJ1623" s="26">
        <f>AJ1622</f>
        <v>0</v>
      </c>
      <c r="AK1623" s="26"/>
      <c r="AL1623" s="26">
        <f>AL1622</f>
        <v>0</v>
      </c>
    </row>
    <row r="1624" spans="1:39" x14ac:dyDescent="0.35">
      <c r="A1624" s="23" t="s">
        <v>5652</v>
      </c>
      <c r="B1624" s="24"/>
      <c r="C1624" s="23" t="s">
        <v>5653</v>
      </c>
      <c r="D1624" s="23" t="s">
        <v>5654</v>
      </c>
      <c r="E1624" s="23">
        <v>854</v>
      </c>
      <c r="F1624" s="23" t="s">
        <v>5655</v>
      </c>
      <c r="G1624" s="24" t="s">
        <v>5656</v>
      </c>
      <c r="H1624" s="23" t="s">
        <v>103</v>
      </c>
      <c r="I1624" s="23" t="s">
        <v>5657</v>
      </c>
      <c r="J1624" s="23">
        <v>4</v>
      </c>
      <c r="K1624" s="23">
        <v>2</v>
      </c>
      <c r="L1624" s="23">
        <v>40</v>
      </c>
      <c r="M1624" s="23" t="s">
        <v>58</v>
      </c>
      <c r="N1624" s="25">
        <f>((J1624*400)+(K1624*100))+L1624</f>
        <v>1840</v>
      </c>
      <c r="O1624" s="26">
        <v>390</v>
      </c>
      <c r="P1624" s="26">
        <f>N1624*O1624</f>
        <v>717600</v>
      </c>
      <c r="Q1624" s="23"/>
      <c r="R1624" s="23"/>
      <c r="S1624" s="27"/>
      <c r="T1624" s="23"/>
      <c r="U1624" s="23"/>
      <c r="V1624" s="24"/>
      <c r="W1624" s="23"/>
      <c r="X1624" s="23"/>
      <c r="Y1624" s="23"/>
      <c r="Z1624" s="23"/>
      <c r="AA1624" s="28"/>
      <c r="AB1624" s="26"/>
      <c r="AC1624" s="26"/>
      <c r="AD1624" s="28"/>
      <c r="AE1624" s="28"/>
      <c r="AF1624" s="26"/>
      <c r="AG1624" s="26">
        <f>AF1624+P1624</f>
        <v>717600</v>
      </c>
      <c r="AH1624" s="26">
        <f>AG1624</f>
        <v>717600</v>
      </c>
      <c r="AI1624" s="26">
        <v>0</v>
      </c>
      <c r="AJ1624" s="26">
        <f>IF((AI1624-AH1624) &gt; 1,0,IF((AI1624-AH1624)&lt;0,AH1624-AI1624,AI1624-AH1624))</f>
        <v>717600</v>
      </c>
      <c r="AK1624" s="26">
        <v>0.01</v>
      </c>
      <c r="AL1624" s="26">
        <f>AJ1624*(AK1624/100)</f>
        <v>71.760000000000005</v>
      </c>
    </row>
    <row r="1625" spans="1:39" x14ac:dyDescent="0.35">
      <c r="A1625" s="23"/>
      <c r="B1625" s="24"/>
      <c r="C1625" s="23"/>
      <c r="D1625" s="23"/>
      <c r="E1625" s="23"/>
      <c r="F1625" s="23"/>
      <c r="G1625" s="24"/>
      <c r="H1625" s="23"/>
      <c r="I1625" s="23"/>
      <c r="J1625" s="23"/>
      <c r="K1625" s="23"/>
      <c r="L1625" s="23"/>
      <c r="M1625" s="23"/>
      <c r="N1625" s="25"/>
      <c r="O1625" s="26"/>
      <c r="P1625" s="26"/>
      <c r="Q1625" s="23"/>
      <c r="R1625" s="23"/>
      <c r="S1625" s="27"/>
      <c r="T1625" s="23"/>
      <c r="U1625" s="23"/>
      <c r="V1625" s="24"/>
      <c r="W1625" s="23"/>
      <c r="X1625" s="23"/>
      <c r="Y1625" s="23"/>
      <c r="Z1625" s="23"/>
      <c r="AA1625" s="28"/>
      <c r="AB1625" s="26"/>
      <c r="AC1625" s="26"/>
      <c r="AD1625" s="28"/>
      <c r="AE1625" s="28"/>
      <c r="AF1625" s="26"/>
      <c r="AG1625" s="26" t="s">
        <v>50</v>
      </c>
      <c r="AH1625" s="26">
        <f>AH1624</f>
        <v>717600</v>
      </c>
      <c r="AI1625" s="26"/>
      <c r="AJ1625" s="26">
        <f>AJ1624</f>
        <v>717600</v>
      </c>
      <c r="AK1625" s="26"/>
      <c r="AL1625" s="26">
        <f>AL1624</f>
        <v>71.760000000000005</v>
      </c>
    </row>
    <row r="1626" spans="1:39" x14ac:dyDescent="0.35">
      <c r="A1626" s="23" t="s">
        <v>5658</v>
      </c>
      <c r="B1626" s="24" t="s">
        <v>5659</v>
      </c>
      <c r="C1626" s="23" t="s">
        <v>5660</v>
      </c>
      <c r="D1626" s="23" t="s">
        <v>5661</v>
      </c>
      <c r="E1626" s="23">
        <v>855</v>
      </c>
      <c r="F1626" s="23" t="s">
        <v>5662</v>
      </c>
      <c r="G1626" s="24" t="s">
        <v>5663</v>
      </c>
      <c r="H1626" s="23" t="s">
        <v>250</v>
      </c>
      <c r="I1626" s="23"/>
      <c r="J1626" s="23">
        <v>0</v>
      </c>
      <c r="K1626" s="23">
        <v>3</v>
      </c>
      <c r="L1626" s="23">
        <v>84</v>
      </c>
      <c r="M1626" s="23" t="s">
        <v>44</v>
      </c>
      <c r="N1626" s="25">
        <f>((J1626*400)+(K1626*100))+L1626</f>
        <v>384</v>
      </c>
      <c r="O1626" s="26">
        <v>1300</v>
      </c>
      <c r="P1626" s="26">
        <f>N1626*O1626</f>
        <v>499200</v>
      </c>
      <c r="Q1626" s="23">
        <v>1</v>
      </c>
      <c r="R1626" s="23" t="s">
        <v>5658</v>
      </c>
      <c r="S1626" s="27" t="s">
        <v>5659</v>
      </c>
      <c r="T1626" s="23" t="s">
        <v>5660</v>
      </c>
      <c r="U1626" s="23" t="s">
        <v>5664</v>
      </c>
      <c r="V1626" s="24" t="s">
        <v>5665</v>
      </c>
      <c r="W1626" s="23" t="s">
        <v>47</v>
      </c>
      <c r="X1626" s="23" t="s">
        <v>48</v>
      </c>
      <c r="Y1626" s="23" t="s">
        <v>49</v>
      </c>
      <c r="Z1626" s="23">
        <v>108.65</v>
      </c>
      <c r="AA1626" s="28">
        <v>100</v>
      </c>
      <c r="AB1626" s="26">
        <v>6550</v>
      </c>
      <c r="AC1626" s="26">
        <f>Z1626*AB1626</f>
        <v>711657.5</v>
      </c>
      <c r="AD1626" s="28">
        <v>32</v>
      </c>
      <c r="AE1626" s="28">
        <v>54</v>
      </c>
      <c r="AF1626" s="26">
        <f>(AC1626*(100-AE1626))/100</f>
        <v>327362.45</v>
      </c>
      <c r="AG1626" s="26">
        <f>P1626+AF1626</f>
        <v>826562.45</v>
      </c>
      <c r="AH1626" s="26">
        <f>(AG1626*AA1626)/100</f>
        <v>826562.45</v>
      </c>
      <c r="AI1626" s="26">
        <f>IF(AF1626&lt;=10000000,AF1626,10000000)</f>
        <v>327362.45</v>
      </c>
      <c r="AJ1626" s="26">
        <f>IF((AI1626-AH1626) &gt; 1,0,IF((AI1626-AH1626)&lt;0,AH1626-AI1626,AI1626-AH1626))</f>
        <v>499199.99999999994</v>
      </c>
      <c r="AK1626" s="26">
        <v>0.02</v>
      </c>
      <c r="AL1626" s="26">
        <f>ROUND(AJ1626*(AK1626/100),2)</f>
        <v>99.84</v>
      </c>
      <c r="AM1626" s="3" t="s">
        <v>404</v>
      </c>
    </row>
    <row r="1627" spans="1:39" x14ac:dyDescent="0.35">
      <c r="A1627" s="23"/>
      <c r="B1627" s="24"/>
      <c r="C1627" s="23"/>
      <c r="D1627" s="23"/>
      <c r="E1627" s="23"/>
      <c r="F1627" s="23"/>
      <c r="G1627" s="24"/>
      <c r="H1627" s="23"/>
      <c r="I1627" s="23"/>
      <c r="J1627" s="23">
        <v>0</v>
      </c>
      <c r="K1627" s="23">
        <v>0</v>
      </c>
      <c r="L1627" s="23">
        <v>0</v>
      </c>
      <c r="M1627" s="23" t="s">
        <v>44</v>
      </c>
      <c r="N1627" s="25">
        <f>((J1627*400)+(K1627*100))+L1627</f>
        <v>0</v>
      </c>
      <c r="O1627" s="26">
        <v>1300</v>
      </c>
      <c r="P1627" s="26">
        <f>N1627*O1627</f>
        <v>0</v>
      </c>
      <c r="Q1627" s="23">
        <v>1</v>
      </c>
      <c r="R1627" s="23" t="s">
        <v>5658</v>
      </c>
      <c r="S1627" s="27" t="s">
        <v>5659</v>
      </c>
      <c r="T1627" s="23" t="s">
        <v>5660</v>
      </c>
      <c r="U1627" s="23" t="s">
        <v>5664</v>
      </c>
      <c r="V1627" s="24" t="s">
        <v>5666</v>
      </c>
      <c r="W1627" s="23" t="s">
        <v>208</v>
      </c>
      <c r="X1627" s="23" t="s">
        <v>48</v>
      </c>
      <c r="Y1627" s="23" t="s">
        <v>49</v>
      </c>
      <c r="Z1627" s="23">
        <v>34.96</v>
      </c>
      <c r="AA1627" s="28">
        <v>100</v>
      </c>
      <c r="AB1627" s="26">
        <v>2450</v>
      </c>
      <c r="AC1627" s="26">
        <f>Z1627*AB1627</f>
        <v>85652</v>
      </c>
      <c r="AD1627" s="28">
        <v>32</v>
      </c>
      <c r="AE1627" s="28">
        <v>54</v>
      </c>
      <c r="AF1627" s="26">
        <f>(AC1627*(100-AE1627))/100</f>
        <v>39399.919999999998</v>
      </c>
      <c r="AG1627" s="26">
        <f>P1627+AF1627</f>
        <v>39399.919999999998</v>
      </c>
      <c r="AH1627" s="26">
        <f>(AG1627*AA1627)/100</f>
        <v>39399.919999999998</v>
      </c>
      <c r="AI1627" s="26">
        <f>IF(AF1627&lt;=10000000,AF1627,10000000)</f>
        <v>39399.919999999998</v>
      </c>
      <c r="AJ1627" s="26">
        <f>IF((AI1627-AH1627) &gt; 1,0,IF((AI1627-AH1627)&lt;0,AH1627-AI1627,AI1627-AH1627))</f>
        <v>0</v>
      </c>
      <c r="AK1627" s="26">
        <v>0.02</v>
      </c>
      <c r="AL1627" s="26">
        <f>ROUND(AJ1627*(AK1627/100),2)</f>
        <v>0</v>
      </c>
    </row>
    <row r="1628" spans="1:39" x14ac:dyDescent="0.35">
      <c r="A1628" s="23"/>
      <c r="B1628" s="24"/>
      <c r="C1628" s="23"/>
      <c r="D1628" s="23"/>
      <c r="E1628" s="23"/>
      <c r="F1628" s="23"/>
      <c r="G1628" s="24"/>
      <c r="H1628" s="23"/>
      <c r="I1628" s="23"/>
      <c r="J1628" s="23"/>
      <c r="K1628" s="23"/>
      <c r="L1628" s="23"/>
      <c r="M1628" s="23"/>
      <c r="N1628" s="25"/>
      <c r="O1628" s="26"/>
      <c r="P1628" s="26"/>
      <c r="Q1628" s="23"/>
      <c r="R1628" s="23"/>
      <c r="S1628" s="27"/>
      <c r="T1628" s="23"/>
      <c r="U1628" s="23"/>
      <c r="V1628" s="24"/>
      <c r="W1628" s="23"/>
      <c r="X1628" s="23"/>
      <c r="Y1628" s="23"/>
      <c r="Z1628" s="23"/>
      <c r="AA1628" s="28"/>
      <c r="AB1628" s="26"/>
      <c r="AC1628" s="26"/>
      <c r="AD1628" s="28"/>
      <c r="AE1628" s="28"/>
      <c r="AF1628" s="26"/>
      <c r="AG1628" s="26" t="s">
        <v>50</v>
      </c>
      <c r="AH1628" s="26">
        <f>SUM(AH1626:AH1627)</f>
        <v>865962.37</v>
      </c>
      <c r="AI1628" s="26"/>
      <c r="AJ1628" s="26">
        <f>SUM(AJ1626:AJ1627)</f>
        <v>499199.99999999994</v>
      </c>
      <c r="AK1628" s="26"/>
      <c r="AL1628" s="26">
        <f>SUM(AL1626:AL1627)</f>
        <v>99.84</v>
      </c>
    </row>
    <row r="1629" spans="1:39" x14ac:dyDescent="0.35">
      <c r="A1629" s="23" t="s">
        <v>5667</v>
      </c>
      <c r="B1629" s="24" t="s">
        <v>5668</v>
      </c>
      <c r="C1629" s="23" t="s">
        <v>5669</v>
      </c>
      <c r="D1629" s="23" t="s">
        <v>1368</v>
      </c>
      <c r="E1629" s="23">
        <v>856</v>
      </c>
      <c r="F1629" s="23" t="s">
        <v>5670</v>
      </c>
      <c r="G1629" s="24" t="s">
        <v>5671</v>
      </c>
      <c r="H1629" s="23" t="s">
        <v>42</v>
      </c>
      <c r="I1629" s="23" t="s">
        <v>5672</v>
      </c>
      <c r="J1629" s="23">
        <v>0</v>
      </c>
      <c r="K1629" s="23">
        <v>0</v>
      </c>
      <c r="L1629" s="23">
        <v>99</v>
      </c>
      <c r="M1629" s="23" t="s">
        <v>44</v>
      </c>
      <c r="N1629" s="25">
        <f t="shared" ref="N1629:N1634" si="127">((J1629*400)+(K1629*100))+L1629</f>
        <v>99</v>
      </c>
      <c r="O1629" s="26">
        <v>2000</v>
      </c>
      <c r="P1629" s="26">
        <f t="shared" ref="P1629:P1634" si="128">N1629*O1629</f>
        <v>198000</v>
      </c>
      <c r="Q1629" s="23">
        <v>1</v>
      </c>
      <c r="R1629" s="23" t="s">
        <v>5667</v>
      </c>
      <c r="S1629" s="27" t="s">
        <v>5668</v>
      </c>
      <c r="T1629" s="23" t="s">
        <v>5669</v>
      </c>
      <c r="U1629" s="23" t="s">
        <v>1372</v>
      </c>
      <c r="V1629" s="24" t="s">
        <v>5673</v>
      </c>
      <c r="W1629" s="23" t="s">
        <v>47</v>
      </c>
      <c r="X1629" s="23" t="s">
        <v>48</v>
      </c>
      <c r="Y1629" s="23" t="s">
        <v>49</v>
      </c>
      <c r="Z1629" s="23">
        <v>216</v>
      </c>
      <c r="AA1629" s="28">
        <v>100</v>
      </c>
      <c r="AB1629" s="26">
        <v>6550</v>
      </c>
      <c r="AC1629" s="26">
        <f>Z1629*AB1629</f>
        <v>1414800</v>
      </c>
      <c r="AD1629" s="28">
        <v>22</v>
      </c>
      <c r="AE1629" s="28">
        <v>34</v>
      </c>
      <c r="AF1629" s="26">
        <f>(AC1629*(100-AE1629))/100</f>
        <v>933768</v>
      </c>
      <c r="AG1629" s="26">
        <f>P1629+AF1629</f>
        <v>1131768</v>
      </c>
      <c r="AH1629" s="26">
        <f>(AG1629*AA1629)/100</f>
        <v>1131768</v>
      </c>
      <c r="AI1629" s="26">
        <v>50000000</v>
      </c>
      <c r="AJ1629" s="26">
        <f t="shared" ref="AJ1629:AJ1634" si="129">IF((AI1629-AH1629) &gt; 1,0,IF((AI1629-AH1629)&lt;0,AH1629-AI1629,AI1629-AH1629))</f>
        <v>0</v>
      </c>
      <c r="AK1629" s="26">
        <v>0.02</v>
      </c>
      <c r="AL1629" s="26">
        <f>ROUND(AJ1629*(AK1629/100),2)</f>
        <v>0</v>
      </c>
      <c r="AM1629" s="3" t="s">
        <v>404</v>
      </c>
    </row>
    <row r="1630" spans="1:39" x14ac:dyDescent="0.35">
      <c r="A1630" s="23"/>
      <c r="B1630" s="24"/>
      <c r="C1630" s="23"/>
      <c r="D1630" s="23"/>
      <c r="E1630" s="23">
        <v>857</v>
      </c>
      <c r="F1630" s="23" t="s">
        <v>5674</v>
      </c>
      <c r="G1630" s="24" t="s">
        <v>5675</v>
      </c>
      <c r="H1630" s="23" t="s">
        <v>42</v>
      </c>
      <c r="I1630" s="23" t="s">
        <v>5676</v>
      </c>
      <c r="J1630" s="23">
        <v>9</v>
      </c>
      <c r="K1630" s="23">
        <v>0</v>
      </c>
      <c r="L1630" s="23">
        <v>96</v>
      </c>
      <c r="M1630" s="23" t="s">
        <v>58</v>
      </c>
      <c r="N1630" s="25">
        <f t="shared" si="127"/>
        <v>3696</v>
      </c>
      <c r="O1630" s="26">
        <v>340</v>
      </c>
      <c r="P1630" s="26">
        <f t="shared" si="128"/>
        <v>1256640</v>
      </c>
      <c r="Q1630" s="23"/>
      <c r="R1630" s="23"/>
      <c r="S1630" s="27"/>
      <c r="T1630" s="23"/>
      <c r="U1630" s="23"/>
      <c r="V1630" s="24"/>
      <c r="W1630" s="23"/>
      <c r="X1630" s="23"/>
      <c r="Y1630" s="23"/>
      <c r="Z1630" s="23"/>
      <c r="AA1630" s="28"/>
      <c r="AB1630" s="26"/>
      <c r="AC1630" s="26"/>
      <c r="AD1630" s="28"/>
      <c r="AE1630" s="28"/>
      <c r="AF1630" s="26"/>
      <c r="AG1630" s="26">
        <f>AF1630+P1630</f>
        <v>1256640</v>
      </c>
      <c r="AH1630" s="26">
        <f>AG1630</f>
        <v>1256640</v>
      </c>
      <c r="AI1630" s="26">
        <v>50000000</v>
      </c>
      <c r="AJ1630" s="26">
        <f t="shared" si="129"/>
        <v>0</v>
      </c>
      <c r="AK1630" s="26">
        <v>0.01</v>
      </c>
      <c r="AL1630" s="26">
        <f>AJ1630*(AK1630/100)</f>
        <v>0</v>
      </c>
    </row>
    <row r="1631" spans="1:39" x14ac:dyDescent="0.35">
      <c r="A1631" s="23"/>
      <c r="B1631" s="24"/>
      <c r="C1631" s="23"/>
      <c r="D1631" s="23"/>
      <c r="E1631" s="23"/>
      <c r="F1631" s="23"/>
      <c r="G1631" s="24"/>
      <c r="H1631" s="23"/>
      <c r="I1631" s="23"/>
      <c r="J1631" s="23">
        <v>0</v>
      </c>
      <c r="K1631" s="23">
        <v>0</v>
      </c>
      <c r="L1631" s="23">
        <v>18</v>
      </c>
      <c r="M1631" s="23" t="s">
        <v>44</v>
      </c>
      <c r="N1631" s="25">
        <f t="shared" si="127"/>
        <v>18</v>
      </c>
      <c r="O1631" s="26">
        <v>340</v>
      </c>
      <c r="P1631" s="26">
        <f t="shared" si="128"/>
        <v>6120</v>
      </c>
      <c r="Q1631" s="23">
        <v>1</v>
      </c>
      <c r="R1631" s="23" t="s">
        <v>5667</v>
      </c>
      <c r="S1631" s="27" t="s">
        <v>5668</v>
      </c>
      <c r="T1631" s="23" t="s">
        <v>5669</v>
      </c>
      <c r="U1631" s="23" t="s">
        <v>1372</v>
      </c>
      <c r="V1631" s="24" t="s">
        <v>5677</v>
      </c>
      <c r="W1631" s="23" t="s">
        <v>47</v>
      </c>
      <c r="X1631" s="23" t="s">
        <v>48</v>
      </c>
      <c r="Y1631" s="23" t="s">
        <v>49</v>
      </c>
      <c r="Z1631" s="23">
        <v>72</v>
      </c>
      <c r="AA1631" s="28">
        <v>100</v>
      </c>
      <c r="AB1631" s="26">
        <v>6550</v>
      </c>
      <c r="AC1631" s="26">
        <f>Z1631*AB1631</f>
        <v>471600</v>
      </c>
      <c r="AD1631" s="28">
        <v>22</v>
      </c>
      <c r="AE1631" s="28">
        <v>34</v>
      </c>
      <c r="AF1631" s="26">
        <f>(AC1631*(100-AE1631))/100</f>
        <v>311256</v>
      </c>
      <c r="AG1631" s="26">
        <f>P1631+AF1631</f>
        <v>317376</v>
      </c>
      <c r="AH1631" s="26">
        <f>(AG1631*AA1631)/100</f>
        <v>317376</v>
      </c>
      <c r="AI1631" s="26">
        <v>50000000</v>
      </c>
      <c r="AJ1631" s="26">
        <f t="shared" si="129"/>
        <v>0</v>
      </c>
      <c r="AK1631" s="26">
        <v>0.02</v>
      </c>
      <c r="AL1631" s="26">
        <f>ROUND(AJ1631*(AK1631/100),2)</f>
        <v>0</v>
      </c>
    </row>
    <row r="1632" spans="1:39" x14ac:dyDescent="0.35">
      <c r="A1632" s="23"/>
      <c r="B1632" s="24"/>
      <c r="C1632" s="23"/>
      <c r="D1632" s="23"/>
      <c r="E1632" s="23">
        <v>858</v>
      </c>
      <c r="F1632" s="23" t="s">
        <v>5678</v>
      </c>
      <c r="G1632" s="24" t="s">
        <v>5679</v>
      </c>
      <c r="H1632" s="23" t="s">
        <v>42</v>
      </c>
      <c r="I1632" s="23" t="s">
        <v>5680</v>
      </c>
      <c r="J1632" s="23">
        <v>4</v>
      </c>
      <c r="K1632" s="23">
        <v>0</v>
      </c>
      <c r="L1632" s="23">
        <v>49</v>
      </c>
      <c r="M1632" s="23" t="s">
        <v>58</v>
      </c>
      <c r="N1632" s="25">
        <f t="shared" si="127"/>
        <v>1649</v>
      </c>
      <c r="O1632" s="26">
        <v>390</v>
      </c>
      <c r="P1632" s="26">
        <f t="shared" si="128"/>
        <v>643110</v>
      </c>
      <c r="Q1632" s="23"/>
      <c r="R1632" s="23"/>
      <c r="S1632" s="27"/>
      <c r="T1632" s="23"/>
      <c r="U1632" s="23"/>
      <c r="V1632" s="24"/>
      <c r="W1632" s="23"/>
      <c r="X1632" s="23"/>
      <c r="Y1632" s="23"/>
      <c r="Z1632" s="23"/>
      <c r="AA1632" s="28"/>
      <c r="AB1632" s="26"/>
      <c r="AC1632" s="26"/>
      <c r="AD1632" s="28"/>
      <c r="AE1632" s="28"/>
      <c r="AF1632" s="26"/>
      <c r="AG1632" s="26">
        <f>AF1632+P1632</f>
        <v>643110</v>
      </c>
      <c r="AH1632" s="26">
        <f>AG1632</f>
        <v>643110</v>
      </c>
      <c r="AI1632" s="26">
        <v>50000000</v>
      </c>
      <c r="AJ1632" s="26">
        <f t="shared" si="129"/>
        <v>0</v>
      </c>
      <c r="AK1632" s="26">
        <v>0.01</v>
      </c>
      <c r="AL1632" s="26">
        <f>AJ1632*(AK1632/100)</f>
        <v>0</v>
      </c>
    </row>
    <row r="1633" spans="1:39" x14ac:dyDescent="0.35">
      <c r="A1633" s="23"/>
      <c r="B1633" s="24"/>
      <c r="C1633" s="23"/>
      <c r="D1633" s="23"/>
      <c r="E1633" s="23">
        <v>859</v>
      </c>
      <c r="F1633" s="23" t="s">
        <v>5681</v>
      </c>
      <c r="G1633" s="24" t="s">
        <v>5682</v>
      </c>
      <c r="H1633" s="23" t="s">
        <v>42</v>
      </c>
      <c r="I1633" s="23" t="s">
        <v>5683</v>
      </c>
      <c r="J1633" s="23">
        <v>0</v>
      </c>
      <c r="K1633" s="23">
        <v>0</v>
      </c>
      <c r="L1633" s="23">
        <v>53.62</v>
      </c>
      <c r="M1633" s="23" t="s">
        <v>250</v>
      </c>
      <c r="N1633" s="25">
        <f t="shared" si="127"/>
        <v>53.62</v>
      </c>
      <c r="O1633" s="26">
        <v>2000</v>
      </c>
      <c r="P1633" s="26">
        <f t="shared" si="128"/>
        <v>107240</v>
      </c>
      <c r="Q1633" s="23">
        <v>1</v>
      </c>
      <c r="R1633" s="23" t="s">
        <v>5684</v>
      </c>
      <c r="S1633" s="27" t="s">
        <v>5685</v>
      </c>
      <c r="T1633" s="23" t="s">
        <v>5686</v>
      </c>
      <c r="U1633" s="23" t="s">
        <v>1372</v>
      </c>
      <c r="V1633" s="24" t="s">
        <v>5687</v>
      </c>
      <c r="W1633" s="23" t="s">
        <v>47</v>
      </c>
      <c r="X1633" s="23" t="s">
        <v>48</v>
      </c>
      <c r="Y1633" s="23" t="s">
        <v>916</v>
      </c>
      <c r="Z1633" s="23">
        <v>3.75</v>
      </c>
      <c r="AA1633" s="28">
        <v>100</v>
      </c>
      <c r="AB1633" s="26">
        <v>6550</v>
      </c>
      <c r="AC1633" s="26">
        <f>Z1633*AB1633</f>
        <v>24562.5</v>
      </c>
      <c r="AD1633" s="28">
        <v>32</v>
      </c>
      <c r="AE1633" s="28">
        <v>54</v>
      </c>
      <c r="AF1633" s="26">
        <f>(AC1633*(100-AE1633))/100</f>
        <v>11298.75</v>
      </c>
      <c r="AG1633" s="26">
        <f>P1633+AF1633</f>
        <v>118538.75</v>
      </c>
      <c r="AH1633" s="26">
        <f>(AG1633*AA1633)/100</f>
        <v>118538.75</v>
      </c>
      <c r="AI1633" s="26">
        <v>0</v>
      </c>
      <c r="AJ1633" s="26">
        <f t="shared" si="129"/>
        <v>118538.75</v>
      </c>
      <c r="AK1633" s="26">
        <v>0.3</v>
      </c>
      <c r="AL1633" s="26">
        <f>ROUND(AJ1633*(AK1633/100),2)</f>
        <v>355.62</v>
      </c>
    </row>
    <row r="1634" spans="1:39" x14ac:dyDescent="0.35">
      <c r="A1634" s="23"/>
      <c r="B1634" s="24"/>
      <c r="C1634" s="23"/>
      <c r="D1634" s="23"/>
      <c r="E1634" s="23"/>
      <c r="F1634" s="23"/>
      <c r="G1634" s="24"/>
      <c r="H1634" s="23"/>
      <c r="I1634" s="23"/>
      <c r="J1634" s="23">
        <v>0</v>
      </c>
      <c r="K1634" s="23">
        <v>0</v>
      </c>
      <c r="L1634" s="23">
        <v>9.3800000000000008</v>
      </c>
      <c r="M1634" s="23" t="s">
        <v>44</v>
      </c>
      <c r="N1634" s="25">
        <f t="shared" si="127"/>
        <v>9.3800000000000008</v>
      </c>
      <c r="O1634" s="26">
        <v>2000</v>
      </c>
      <c r="P1634" s="26">
        <f t="shared" si="128"/>
        <v>18760</v>
      </c>
      <c r="Q1634" s="23">
        <v>1</v>
      </c>
      <c r="R1634" s="23" t="s">
        <v>5684</v>
      </c>
      <c r="S1634" s="27" t="s">
        <v>5685</v>
      </c>
      <c r="T1634" s="23" t="s">
        <v>5686</v>
      </c>
      <c r="U1634" s="23" t="s">
        <v>1372</v>
      </c>
      <c r="V1634" s="24" t="s">
        <v>5688</v>
      </c>
      <c r="W1634" s="23" t="s">
        <v>47</v>
      </c>
      <c r="X1634" s="23" t="s">
        <v>48</v>
      </c>
      <c r="Y1634" s="23" t="s">
        <v>49</v>
      </c>
      <c r="Z1634" s="23">
        <v>100.7</v>
      </c>
      <c r="AA1634" s="28">
        <v>100</v>
      </c>
      <c r="AB1634" s="26">
        <v>6550</v>
      </c>
      <c r="AC1634" s="26">
        <f>Z1634*AB1634</f>
        <v>659585</v>
      </c>
      <c r="AD1634" s="28">
        <v>32</v>
      </c>
      <c r="AE1634" s="28">
        <v>54</v>
      </c>
      <c r="AF1634" s="26">
        <f>(AC1634*(100-AE1634))/100</f>
        <v>303409.09999999998</v>
      </c>
      <c r="AG1634" s="26">
        <f>P1634+AF1634</f>
        <v>322169.09999999998</v>
      </c>
      <c r="AH1634" s="26">
        <f>(AG1634*AA1634)/100</f>
        <v>322169.09999999998</v>
      </c>
      <c r="AI1634" s="26">
        <v>10000000</v>
      </c>
      <c r="AJ1634" s="26">
        <f t="shared" si="129"/>
        <v>0</v>
      </c>
      <c r="AK1634" s="26">
        <v>0.02</v>
      </c>
      <c r="AL1634" s="26">
        <f>ROUND(AJ1634*(AK1634/100),2)</f>
        <v>0</v>
      </c>
      <c r="AM1634" s="3" t="s">
        <v>404</v>
      </c>
    </row>
    <row r="1635" spans="1:39" x14ac:dyDescent="0.35">
      <c r="A1635" s="23"/>
      <c r="B1635" s="24"/>
      <c r="C1635" s="23"/>
      <c r="D1635" s="23"/>
      <c r="E1635" s="23"/>
      <c r="F1635" s="23"/>
      <c r="G1635" s="24"/>
      <c r="H1635" s="23"/>
      <c r="I1635" s="23"/>
      <c r="J1635" s="23"/>
      <c r="K1635" s="23"/>
      <c r="L1635" s="23"/>
      <c r="M1635" s="23"/>
      <c r="N1635" s="25"/>
      <c r="O1635" s="26"/>
      <c r="P1635" s="26"/>
      <c r="Q1635" s="23"/>
      <c r="R1635" s="23"/>
      <c r="S1635" s="27"/>
      <c r="T1635" s="23"/>
      <c r="U1635" s="23"/>
      <c r="V1635" s="24"/>
      <c r="W1635" s="23"/>
      <c r="X1635" s="23"/>
      <c r="Y1635" s="23"/>
      <c r="Z1635" s="23"/>
      <c r="AA1635" s="28"/>
      <c r="AB1635" s="26"/>
      <c r="AC1635" s="26"/>
      <c r="AD1635" s="28"/>
      <c r="AE1635" s="28"/>
      <c r="AF1635" s="26"/>
      <c r="AG1635" s="26" t="s">
        <v>50</v>
      </c>
      <c r="AH1635" s="26">
        <f>SUM(AH1629:AH1634)</f>
        <v>3789601.85</v>
      </c>
      <c r="AI1635" s="26"/>
      <c r="AJ1635" s="26">
        <f>SUM(AJ1629:AJ1634)</f>
        <v>118538.75</v>
      </c>
      <c r="AK1635" s="26"/>
      <c r="AL1635" s="26">
        <f>SUM(AL1629:AL1634)</f>
        <v>355.62</v>
      </c>
    </row>
    <row r="1636" spans="1:39" x14ac:dyDescent="0.35">
      <c r="A1636" s="23" t="s">
        <v>5689</v>
      </c>
      <c r="B1636" s="24"/>
      <c r="C1636" s="23" t="s">
        <v>5690</v>
      </c>
      <c r="D1636" s="23" t="s">
        <v>5691</v>
      </c>
      <c r="E1636" s="23">
        <v>860</v>
      </c>
      <c r="F1636" s="23" t="s">
        <v>5692</v>
      </c>
      <c r="G1636" s="24" t="s">
        <v>5693</v>
      </c>
      <c r="H1636" s="23" t="s">
        <v>103</v>
      </c>
      <c r="I1636" s="23" t="s">
        <v>5694</v>
      </c>
      <c r="J1636" s="23">
        <v>0</v>
      </c>
      <c r="K1636" s="23">
        <v>0</v>
      </c>
      <c r="L1636" s="23">
        <v>69.75</v>
      </c>
      <c r="M1636" s="23" t="s">
        <v>44</v>
      </c>
      <c r="N1636" s="25">
        <f>((J1636*400)+(K1636*100))+L1636</f>
        <v>69.75</v>
      </c>
      <c r="O1636" s="26">
        <v>450</v>
      </c>
      <c r="P1636" s="26">
        <f>N1636*O1636</f>
        <v>31387.5</v>
      </c>
      <c r="Q1636" s="23">
        <v>1</v>
      </c>
      <c r="R1636" s="23" t="s">
        <v>5695</v>
      </c>
      <c r="S1636" s="27" t="s">
        <v>5696</v>
      </c>
      <c r="T1636" s="23" t="s">
        <v>5697</v>
      </c>
      <c r="U1636" s="23" t="s">
        <v>5698</v>
      </c>
      <c r="V1636" s="24" t="s">
        <v>5699</v>
      </c>
      <c r="W1636" s="23" t="s">
        <v>47</v>
      </c>
      <c r="X1636" s="23" t="s">
        <v>253</v>
      </c>
      <c r="Y1636" s="23" t="s">
        <v>49</v>
      </c>
      <c r="Z1636" s="23">
        <v>115.5</v>
      </c>
      <c r="AA1636" s="28">
        <v>100</v>
      </c>
      <c r="AB1636" s="26">
        <v>6550</v>
      </c>
      <c r="AC1636" s="26">
        <f>Z1636*AB1636</f>
        <v>756525</v>
      </c>
      <c r="AD1636" s="28">
        <v>37</v>
      </c>
      <c r="AE1636" s="28">
        <v>93</v>
      </c>
      <c r="AF1636" s="26">
        <f>(AC1636*(100-AE1636))/100</f>
        <v>52956.75</v>
      </c>
      <c r="AG1636" s="26">
        <f>P1636+AF1636</f>
        <v>84344.25</v>
      </c>
      <c r="AH1636" s="26">
        <f>(AG1636*AA1636)/100</f>
        <v>84344.25</v>
      </c>
      <c r="AI1636" s="26">
        <f>IF(AF1636&lt;=10000000,AF1636,10000000)</f>
        <v>52956.75</v>
      </c>
      <c r="AJ1636" s="26">
        <f>IF((AI1636-AH1636) &gt; 1,0,IF((AI1636-AH1636)&lt;0,AH1636-AI1636,AI1636-AH1636))</f>
        <v>31387.5</v>
      </c>
      <c r="AK1636" s="26">
        <v>0.02</v>
      </c>
      <c r="AL1636" s="26">
        <f>ROUND(AJ1636*(AK1636/100),2)</f>
        <v>6.28</v>
      </c>
      <c r="AM1636" s="3" t="s">
        <v>404</v>
      </c>
    </row>
    <row r="1637" spans="1:39" x14ac:dyDescent="0.35">
      <c r="A1637" s="23"/>
      <c r="B1637" s="24"/>
      <c r="C1637" s="23"/>
      <c r="D1637" s="23"/>
      <c r="E1637" s="23"/>
      <c r="F1637" s="23"/>
      <c r="G1637" s="24"/>
      <c r="H1637" s="23"/>
      <c r="I1637" s="23"/>
      <c r="J1637" s="23">
        <v>0</v>
      </c>
      <c r="K1637" s="23">
        <v>0</v>
      </c>
      <c r="L1637" s="23">
        <v>23.25</v>
      </c>
      <c r="M1637" s="23" t="s">
        <v>44</v>
      </c>
      <c r="N1637" s="25">
        <f>((J1637*400)+(K1637*100))+L1637</f>
        <v>23.25</v>
      </c>
      <c r="O1637" s="26">
        <v>450</v>
      </c>
      <c r="P1637" s="26">
        <f>N1637*O1637</f>
        <v>10462.5</v>
      </c>
      <c r="Q1637" s="23">
        <v>1</v>
      </c>
      <c r="R1637" s="23" t="s">
        <v>5700</v>
      </c>
      <c r="S1637" s="27" t="s">
        <v>5701</v>
      </c>
      <c r="T1637" s="23" t="s">
        <v>5702</v>
      </c>
      <c r="U1637" s="23" t="s">
        <v>5703</v>
      </c>
      <c r="V1637" s="24" t="s">
        <v>5704</v>
      </c>
      <c r="W1637" s="23" t="s">
        <v>47</v>
      </c>
      <c r="X1637" s="23" t="s">
        <v>48</v>
      </c>
      <c r="Y1637" s="23" t="s">
        <v>49</v>
      </c>
      <c r="Z1637" s="23">
        <v>93</v>
      </c>
      <c r="AA1637" s="28">
        <v>100</v>
      </c>
      <c r="AB1637" s="26">
        <v>6550</v>
      </c>
      <c r="AC1637" s="26">
        <f>Z1637*AB1637</f>
        <v>609150</v>
      </c>
      <c r="AD1637" s="28">
        <v>27</v>
      </c>
      <c r="AE1637" s="28">
        <v>44</v>
      </c>
      <c r="AF1637" s="26">
        <f>(AC1637*(100-AE1637))/100</f>
        <v>341124</v>
      </c>
      <c r="AG1637" s="26">
        <f>P1637+AF1637</f>
        <v>351586.5</v>
      </c>
      <c r="AH1637" s="26">
        <f>(AG1637*AA1637)/100</f>
        <v>351586.5</v>
      </c>
      <c r="AI1637" s="26">
        <f>IF(AF1637&lt;=10000000,AF1637,10000000)</f>
        <v>341124</v>
      </c>
      <c r="AJ1637" s="26">
        <f>IF((AI1637-AH1637) &gt; 1,0,IF((AI1637-AH1637)&lt;0,AH1637-AI1637,AI1637-AH1637))</f>
        <v>10462.5</v>
      </c>
      <c r="AK1637" s="26">
        <v>0.02</v>
      </c>
      <c r="AL1637" s="26">
        <f>ROUND(AJ1637*(AK1637/100),2)</f>
        <v>2.09</v>
      </c>
    </row>
    <row r="1638" spans="1:39" x14ac:dyDescent="0.35">
      <c r="A1638" s="23"/>
      <c r="B1638" s="24"/>
      <c r="C1638" s="23"/>
      <c r="D1638" s="23"/>
      <c r="E1638" s="23"/>
      <c r="F1638" s="23"/>
      <c r="G1638" s="24"/>
      <c r="H1638" s="23"/>
      <c r="I1638" s="23"/>
      <c r="J1638" s="23"/>
      <c r="K1638" s="23"/>
      <c r="L1638" s="23"/>
      <c r="M1638" s="23"/>
      <c r="N1638" s="25"/>
      <c r="O1638" s="26"/>
      <c r="P1638" s="26"/>
      <c r="Q1638" s="23"/>
      <c r="R1638" s="23"/>
      <c r="S1638" s="27"/>
      <c r="T1638" s="23"/>
      <c r="U1638" s="23"/>
      <c r="V1638" s="24"/>
      <c r="W1638" s="23"/>
      <c r="X1638" s="23"/>
      <c r="Y1638" s="23"/>
      <c r="Z1638" s="23"/>
      <c r="AA1638" s="28"/>
      <c r="AB1638" s="26"/>
      <c r="AC1638" s="26"/>
      <c r="AD1638" s="28"/>
      <c r="AE1638" s="28"/>
      <c r="AF1638" s="26"/>
      <c r="AG1638" s="26" t="s">
        <v>50</v>
      </c>
      <c r="AH1638" s="26">
        <f>SUM(AH1636:AH1637)</f>
        <v>435930.75</v>
      </c>
      <c r="AI1638" s="26"/>
      <c r="AJ1638" s="26">
        <f>SUM(AJ1636:AJ1637)</f>
        <v>41850</v>
      </c>
      <c r="AK1638" s="26"/>
      <c r="AL1638" s="26">
        <f>SUM(AL1636:AL1637)</f>
        <v>8.370000000000001</v>
      </c>
    </row>
    <row r="1639" spans="1:39" x14ac:dyDescent="0.35">
      <c r="A1639" s="23" t="s">
        <v>5705</v>
      </c>
      <c r="B1639" s="24" t="s">
        <v>5706</v>
      </c>
      <c r="C1639" s="23" t="s">
        <v>5707</v>
      </c>
      <c r="D1639" s="23" t="s">
        <v>5708</v>
      </c>
      <c r="E1639" s="23">
        <v>861</v>
      </c>
      <c r="F1639" s="23" t="s">
        <v>5709</v>
      </c>
      <c r="G1639" s="24" t="s">
        <v>5710</v>
      </c>
      <c r="H1639" s="23" t="s">
        <v>42</v>
      </c>
      <c r="I1639" s="23" t="s">
        <v>5711</v>
      </c>
      <c r="J1639" s="23">
        <v>0</v>
      </c>
      <c r="K1639" s="23">
        <v>2</v>
      </c>
      <c r="L1639" s="23">
        <v>21</v>
      </c>
      <c r="M1639" s="23" t="s">
        <v>44</v>
      </c>
      <c r="N1639" s="25">
        <f t="shared" ref="N1639:N1645" si="130">((J1639*400)+(K1639*100))+L1639</f>
        <v>221</v>
      </c>
      <c r="O1639" s="26">
        <v>1750</v>
      </c>
      <c r="P1639" s="26">
        <f t="shared" ref="P1639:P1645" si="131">N1639*O1639</f>
        <v>386750</v>
      </c>
      <c r="Q1639" s="23">
        <v>1</v>
      </c>
      <c r="R1639" s="23" t="s">
        <v>5705</v>
      </c>
      <c r="S1639" s="27" t="s">
        <v>5706</v>
      </c>
      <c r="T1639" s="23" t="s">
        <v>5707</v>
      </c>
      <c r="U1639" s="23" t="s">
        <v>5712</v>
      </c>
      <c r="V1639" s="24" t="s">
        <v>5713</v>
      </c>
      <c r="W1639" s="23" t="s">
        <v>47</v>
      </c>
      <c r="X1639" s="23" t="s">
        <v>48</v>
      </c>
      <c r="Y1639" s="23" t="s">
        <v>49</v>
      </c>
      <c r="Z1639" s="23">
        <v>256</v>
      </c>
      <c r="AA1639" s="28">
        <v>100</v>
      </c>
      <c r="AB1639" s="26">
        <v>6550</v>
      </c>
      <c r="AC1639" s="26">
        <f>Z1639*AB1639</f>
        <v>1676800</v>
      </c>
      <c r="AD1639" s="28">
        <v>22</v>
      </c>
      <c r="AE1639" s="28">
        <v>34</v>
      </c>
      <c r="AF1639" s="26">
        <f>(AC1639*(100-AE1639))/100</f>
        <v>1106688</v>
      </c>
      <c r="AG1639" s="26">
        <f>P1639+AF1639</f>
        <v>1493438</v>
      </c>
      <c r="AH1639" s="26">
        <f>(AG1639*AA1639)/100</f>
        <v>1493438</v>
      </c>
      <c r="AI1639" s="26">
        <v>50000000</v>
      </c>
      <c r="AJ1639" s="26">
        <f t="shared" ref="AJ1639:AJ1645" si="132">IF((AI1639-AH1639) &gt; 1,0,IF((AI1639-AH1639)&lt;0,AH1639-AI1639,AI1639-AH1639))</f>
        <v>0</v>
      </c>
      <c r="AK1639" s="26">
        <v>0.02</v>
      </c>
      <c r="AL1639" s="26">
        <f>ROUND(AJ1639*(AK1639/100),2)</f>
        <v>0</v>
      </c>
    </row>
    <row r="1640" spans="1:39" x14ac:dyDescent="0.35">
      <c r="A1640" s="23"/>
      <c r="B1640" s="24"/>
      <c r="C1640" s="23"/>
      <c r="D1640" s="23"/>
      <c r="E1640" s="23"/>
      <c r="F1640" s="23"/>
      <c r="G1640" s="24"/>
      <c r="H1640" s="23"/>
      <c r="I1640" s="23"/>
      <c r="J1640" s="23">
        <v>0</v>
      </c>
      <c r="K1640" s="23">
        <v>0</v>
      </c>
      <c r="L1640" s="23">
        <v>24</v>
      </c>
      <c r="M1640" s="23" t="s">
        <v>44</v>
      </c>
      <c r="N1640" s="25">
        <f t="shared" si="130"/>
        <v>24</v>
      </c>
      <c r="O1640" s="26">
        <v>1750</v>
      </c>
      <c r="P1640" s="26">
        <f t="shared" si="131"/>
        <v>42000</v>
      </c>
      <c r="Q1640" s="23">
        <v>1</v>
      </c>
      <c r="R1640" s="23" t="s">
        <v>5714</v>
      </c>
      <c r="S1640" s="27" t="s">
        <v>5715</v>
      </c>
      <c r="T1640" s="23" t="s">
        <v>5716</v>
      </c>
      <c r="U1640" s="23" t="s">
        <v>5717</v>
      </c>
      <c r="V1640" s="24" t="s">
        <v>5718</v>
      </c>
      <c r="W1640" s="23" t="s">
        <v>47</v>
      </c>
      <c r="X1640" s="23" t="s">
        <v>48</v>
      </c>
      <c r="Y1640" s="23" t="s">
        <v>49</v>
      </c>
      <c r="Z1640" s="23">
        <v>96</v>
      </c>
      <c r="AA1640" s="28">
        <v>100</v>
      </c>
      <c r="AB1640" s="26">
        <v>6550</v>
      </c>
      <c r="AC1640" s="26">
        <f>Z1640*AB1640</f>
        <v>628800</v>
      </c>
      <c r="AD1640" s="28">
        <v>22</v>
      </c>
      <c r="AE1640" s="28">
        <v>34</v>
      </c>
      <c r="AF1640" s="26">
        <f>(AC1640*(100-AE1640))/100</f>
        <v>415008</v>
      </c>
      <c r="AG1640" s="26">
        <f>P1640+AF1640</f>
        <v>457008</v>
      </c>
      <c r="AH1640" s="26">
        <f>(AG1640*AA1640)/100</f>
        <v>457008</v>
      </c>
      <c r="AI1640" s="26">
        <v>10000000</v>
      </c>
      <c r="AJ1640" s="26">
        <f t="shared" si="132"/>
        <v>0</v>
      </c>
      <c r="AK1640" s="26">
        <v>0.02</v>
      </c>
      <c r="AL1640" s="26">
        <f>ROUND(AJ1640*(AK1640/100),2)</f>
        <v>0</v>
      </c>
    </row>
    <row r="1641" spans="1:39" x14ac:dyDescent="0.35">
      <c r="A1641" s="23"/>
      <c r="B1641" s="24"/>
      <c r="C1641" s="23"/>
      <c r="D1641" s="23"/>
      <c r="E1641" s="23"/>
      <c r="F1641" s="23"/>
      <c r="G1641" s="24"/>
      <c r="H1641" s="23"/>
      <c r="I1641" s="23"/>
      <c r="J1641" s="23">
        <v>0</v>
      </c>
      <c r="K1641" s="23">
        <v>0</v>
      </c>
      <c r="L1641" s="23">
        <v>36</v>
      </c>
      <c r="M1641" s="23" t="s">
        <v>44</v>
      </c>
      <c r="N1641" s="25">
        <f t="shared" si="130"/>
        <v>36</v>
      </c>
      <c r="O1641" s="26">
        <v>1750</v>
      </c>
      <c r="P1641" s="26">
        <f t="shared" si="131"/>
        <v>63000</v>
      </c>
      <c r="Q1641" s="23">
        <v>1</v>
      </c>
      <c r="R1641" s="23" t="s">
        <v>5719</v>
      </c>
      <c r="S1641" s="27"/>
      <c r="T1641" s="23" t="s">
        <v>5720</v>
      </c>
      <c r="U1641" s="23" t="s">
        <v>5721</v>
      </c>
      <c r="V1641" s="24" t="s">
        <v>5722</v>
      </c>
      <c r="W1641" s="23" t="s">
        <v>47</v>
      </c>
      <c r="X1641" s="23" t="s">
        <v>48</v>
      </c>
      <c r="Y1641" s="23" t="s">
        <v>49</v>
      </c>
      <c r="Z1641" s="23">
        <v>144</v>
      </c>
      <c r="AA1641" s="28">
        <v>100</v>
      </c>
      <c r="AB1641" s="26">
        <v>6550</v>
      </c>
      <c r="AC1641" s="26">
        <f>Z1641*AB1641</f>
        <v>943200</v>
      </c>
      <c r="AD1641" s="28">
        <v>22</v>
      </c>
      <c r="AE1641" s="28">
        <v>34</v>
      </c>
      <c r="AF1641" s="26">
        <f>(AC1641*(100-AE1641))/100</f>
        <v>622512</v>
      </c>
      <c r="AG1641" s="26">
        <f>P1641+AF1641</f>
        <v>685512</v>
      </c>
      <c r="AH1641" s="26">
        <f>(AG1641*AA1641)/100</f>
        <v>685512</v>
      </c>
      <c r="AI1641" s="26">
        <v>10000000</v>
      </c>
      <c r="AJ1641" s="26">
        <f t="shared" si="132"/>
        <v>0</v>
      </c>
      <c r="AK1641" s="26">
        <v>0.02</v>
      </c>
      <c r="AL1641" s="26">
        <f>ROUND(AJ1641*(AK1641/100),2)</f>
        <v>0</v>
      </c>
    </row>
    <row r="1642" spans="1:39" x14ac:dyDescent="0.35">
      <c r="A1642" s="23"/>
      <c r="B1642" s="24"/>
      <c r="C1642" s="23"/>
      <c r="D1642" s="23"/>
      <c r="E1642" s="23"/>
      <c r="F1642" s="23"/>
      <c r="G1642" s="24"/>
      <c r="H1642" s="23"/>
      <c r="I1642" s="23"/>
      <c r="J1642" s="23">
        <v>0</v>
      </c>
      <c r="K1642" s="23">
        <v>0</v>
      </c>
      <c r="L1642" s="23">
        <v>18</v>
      </c>
      <c r="M1642" s="23" t="s">
        <v>44</v>
      </c>
      <c r="N1642" s="25">
        <f t="shared" si="130"/>
        <v>18</v>
      </c>
      <c r="O1642" s="26">
        <v>1750</v>
      </c>
      <c r="P1642" s="26">
        <f t="shared" si="131"/>
        <v>31500</v>
      </c>
      <c r="Q1642" s="23">
        <v>1</v>
      </c>
      <c r="R1642" s="23" t="s">
        <v>5723</v>
      </c>
      <c r="S1642" s="27"/>
      <c r="T1642" s="23" t="s">
        <v>5724</v>
      </c>
      <c r="U1642" s="23" t="s">
        <v>5725</v>
      </c>
      <c r="V1642" s="24" t="s">
        <v>5726</v>
      </c>
      <c r="W1642" s="23" t="s">
        <v>47</v>
      </c>
      <c r="X1642" s="23" t="s">
        <v>48</v>
      </c>
      <c r="Y1642" s="23" t="s">
        <v>49</v>
      </c>
      <c r="Z1642" s="23">
        <v>72</v>
      </c>
      <c r="AA1642" s="28">
        <v>100</v>
      </c>
      <c r="AB1642" s="26">
        <v>6550</v>
      </c>
      <c r="AC1642" s="26">
        <f>Z1642*AB1642</f>
        <v>471600</v>
      </c>
      <c r="AD1642" s="28">
        <v>22</v>
      </c>
      <c r="AE1642" s="28">
        <v>34</v>
      </c>
      <c r="AF1642" s="26">
        <f>(AC1642*(100-AE1642))/100</f>
        <v>311256</v>
      </c>
      <c r="AG1642" s="26">
        <f>P1642+AF1642</f>
        <v>342756</v>
      </c>
      <c r="AH1642" s="26">
        <f>(AG1642*AA1642)/100</f>
        <v>342756</v>
      </c>
      <c r="AI1642" s="26">
        <v>10000000</v>
      </c>
      <c r="AJ1642" s="26">
        <f t="shared" si="132"/>
        <v>0</v>
      </c>
      <c r="AK1642" s="26">
        <v>0.02</v>
      </c>
      <c r="AL1642" s="26">
        <f>ROUND(AJ1642*(AK1642/100),2)</f>
        <v>0</v>
      </c>
    </row>
    <row r="1643" spans="1:39" x14ac:dyDescent="0.35">
      <c r="A1643" s="23"/>
      <c r="B1643" s="24"/>
      <c r="C1643" s="23"/>
      <c r="D1643" s="23"/>
      <c r="E1643" s="23">
        <v>862</v>
      </c>
      <c r="F1643" s="23" t="s">
        <v>5727</v>
      </c>
      <c r="G1643" s="24" t="s">
        <v>5728</v>
      </c>
      <c r="H1643" s="23" t="s">
        <v>42</v>
      </c>
      <c r="I1643" s="23" t="s">
        <v>5729</v>
      </c>
      <c r="J1643" s="23">
        <v>2</v>
      </c>
      <c r="K1643" s="23">
        <v>2</v>
      </c>
      <c r="L1643" s="23">
        <v>64</v>
      </c>
      <c r="M1643" s="23" t="s">
        <v>58</v>
      </c>
      <c r="N1643" s="25">
        <f t="shared" si="130"/>
        <v>1064</v>
      </c>
      <c r="O1643" s="26">
        <v>180</v>
      </c>
      <c r="P1643" s="26">
        <f t="shared" si="131"/>
        <v>191520</v>
      </c>
      <c r="Q1643" s="23"/>
      <c r="R1643" s="23"/>
      <c r="S1643" s="27"/>
      <c r="T1643" s="23"/>
      <c r="U1643" s="23"/>
      <c r="V1643" s="24"/>
      <c r="W1643" s="23"/>
      <c r="X1643" s="23"/>
      <c r="Y1643" s="23"/>
      <c r="Z1643" s="23"/>
      <c r="AA1643" s="28"/>
      <c r="AB1643" s="26"/>
      <c r="AC1643" s="26"/>
      <c r="AD1643" s="28"/>
      <c r="AE1643" s="28"/>
      <c r="AF1643" s="26"/>
      <c r="AG1643" s="26">
        <f>AF1643+P1643</f>
        <v>191520</v>
      </c>
      <c r="AH1643" s="26">
        <f>AG1643</f>
        <v>191520</v>
      </c>
      <c r="AI1643" s="26">
        <v>50000000</v>
      </c>
      <c r="AJ1643" s="26">
        <f t="shared" si="132"/>
        <v>0</v>
      </c>
      <c r="AK1643" s="26">
        <v>0.01</v>
      </c>
      <c r="AL1643" s="26">
        <f>AJ1643*(AK1643/100)</f>
        <v>0</v>
      </c>
    </row>
    <row r="1644" spans="1:39" x14ac:dyDescent="0.35">
      <c r="A1644" s="23"/>
      <c r="B1644" s="24"/>
      <c r="C1644" s="23"/>
      <c r="D1644" s="23"/>
      <c r="E1644" s="23">
        <v>863</v>
      </c>
      <c r="F1644" s="23" t="s">
        <v>5730</v>
      </c>
      <c r="G1644" s="24" t="s">
        <v>5731</v>
      </c>
      <c r="H1644" s="23" t="s">
        <v>42</v>
      </c>
      <c r="I1644" s="23" t="s">
        <v>5732</v>
      </c>
      <c r="J1644" s="23">
        <v>2</v>
      </c>
      <c r="K1644" s="23">
        <v>1</v>
      </c>
      <c r="L1644" s="23">
        <v>91</v>
      </c>
      <c r="M1644" s="23" t="s">
        <v>58</v>
      </c>
      <c r="N1644" s="25">
        <f t="shared" si="130"/>
        <v>991</v>
      </c>
      <c r="O1644" s="26">
        <v>340</v>
      </c>
      <c r="P1644" s="26">
        <f t="shared" si="131"/>
        <v>336940</v>
      </c>
      <c r="Q1644" s="23"/>
      <c r="R1644" s="23"/>
      <c r="S1644" s="27"/>
      <c r="T1644" s="23"/>
      <c r="U1644" s="23"/>
      <c r="V1644" s="24"/>
      <c r="W1644" s="23"/>
      <c r="X1644" s="23"/>
      <c r="Y1644" s="23"/>
      <c r="Z1644" s="23"/>
      <c r="AA1644" s="28"/>
      <c r="AB1644" s="26"/>
      <c r="AC1644" s="26"/>
      <c r="AD1644" s="28"/>
      <c r="AE1644" s="28"/>
      <c r="AF1644" s="26"/>
      <c r="AG1644" s="26">
        <f>AF1644+P1644</f>
        <v>336940</v>
      </c>
      <c r="AH1644" s="26">
        <f>AG1644</f>
        <v>336940</v>
      </c>
      <c r="AI1644" s="26">
        <v>50000000</v>
      </c>
      <c r="AJ1644" s="26">
        <f t="shared" si="132"/>
        <v>0</v>
      </c>
      <c r="AK1644" s="26">
        <v>0.01</v>
      </c>
      <c r="AL1644" s="26">
        <f>AJ1644*(AK1644/100)</f>
        <v>0</v>
      </c>
    </row>
    <row r="1645" spans="1:39" x14ac:dyDescent="0.35">
      <c r="A1645" s="23"/>
      <c r="B1645" s="24"/>
      <c r="C1645" s="23"/>
      <c r="D1645" s="23"/>
      <c r="E1645" s="23"/>
      <c r="F1645" s="23"/>
      <c r="G1645" s="24"/>
      <c r="H1645" s="23"/>
      <c r="I1645" s="23"/>
      <c r="J1645" s="23">
        <v>0</v>
      </c>
      <c r="K1645" s="23">
        <v>0</v>
      </c>
      <c r="L1645" s="23">
        <v>20</v>
      </c>
      <c r="M1645" s="23" t="s">
        <v>44</v>
      </c>
      <c r="N1645" s="25">
        <f t="shared" si="130"/>
        <v>20</v>
      </c>
      <c r="O1645" s="26">
        <v>340</v>
      </c>
      <c r="P1645" s="26">
        <f t="shared" si="131"/>
        <v>6800</v>
      </c>
      <c r="Q1645" s="23">
        <v>1</v>
      </c>
      <c r="R1645" s="23" t="s">
        <v>5705</v>
      </c>
      <c r="S1645" s="27" t="s">
        <v>5706</v>
      </c>
      <c r="T1645" s="23" t="s">
        <v>5707</v>
      </c>
      <c r="U1645" s="23" t="s">
        <v>5712</v>
      </c>
      <c r="V1645" s="24" t="s">
        <v>5733</v>
      </c>
      <c r="W1645" s="23" t="s">
        <v>47</v>
      </c>
      <c r="X1645" s="23" t="s">
        <v>206</v>
      </c>
      <c r="Y1645" s="23" t="s">
        <v>49</v>
      </c>
      <c r="Z1645" s="23">
        <v>72</v>
      </c>
      <c r="AA1645" s="28">
        <v>100</v>
      </c>
      <c r="AB1645" s="26">
        <v>6550</v>
      </c>
      <c r="AC1645" s="26">
        <f>Z1645*AB1645</f>
        <v>471600</v>
      </c>
      <c r="AD1645" s="28">
        <v>22</v>
      </c>
      <c r="AE1645" s="28">
        <v>85</v>
      </c>
      <c r="AF1645" s="26">
        <f>(AC1645*(100-AE1645))/100</f>
        <v>70740</v>
      </c>
      <c r="AG1645" s="26">
        <f>P1645+AF1645</f>
        <v>77540</v>
      </c>
      <c r="AH1645" s="26">
        <f>(AG1645*AA1645)/100</f>
        <v>77540</v>
      </c>
      <c r="AI1645" s="26">
        <v>50000000</v>
      </c>
      <c r="AJ1645" s="26">
        <f t="shared" si="132"/>
        <v>0</v>
      </c>
      <c r="AK1645" s="26">
        <v>0.02</v>
      </c>
      <c r="AL1645" s="26">
        <f>ROUND(AJ1645*(AK1645/100),2)</f>
        <v>0</v>
      </c>
    </row>
    <row r="1646" spans="1:39" x14ac:dyDescent="0.35">
      <c r="A1646" s="23"/>
      <c r="B1646" s="24"/>
      <c r="C1646" s="23"/>
      <c r="D1646" s="23"/>
      <c r="E1646" s="23"/>
      <c r="F1646" s="23"/>
      <c r="G1646" s="24"/>
      <c r="H1646" s="23"/>
      <c r="I1646" s="23"/>
      <c r="J1646" s="23"/>
      <c r="K1646" s="23"/>
      <c r="L1646" s="23"/>
      <c r="M1646" s="23"/>
      <c r="N1646" s="25"/>
      <c r="O1646" s="26"/>
      <c r="P1646" s="26"/>
      <c r="Q1646" s="23"/>
      <c r="R1646" s="23"/>
      <c r="S1646" s="27"/>
      <c r="T1646" s="23"/>
      <c r="U1646" s="23"/>
      <c r="V1646" s="24"/>
      <c r="W1646" s="23"/>
      <c r="X1646" s="23"/>
      <c r="Y1646" s="23"/>
      <c r="Z1646" s="23"/>
      <c r="AA1646" s="28"/>
      <c r="AB1646" s="26"/>
      <c r="AC1646" s="26"/>
      <c r="AD1646" s="28"/>
      <c r="AE1646" s="28"/>
      <c r="AF1646" s="26"/>
      <c r="AG1646" s="26" t="s">
        <v>50</v>
      </c>
      <c r="AH1646" s="26">
        <f>SUM(AH1639:AH1645)</f>
        <v>3584714</v>
      </c>
      <c r="AI1646" s="26"/>
      <c r="AJ1646" s="26">
        <f>SUM(AJ1639:AJ1645)</f>
        <v>0</v>
      </c>
      <c r="AK1646" s="26"/>
      <c r="AL1646" s="26">
        <f>SUM(AL1639:AL1645)</f>
        <v>0</v>
      </c>
    </row>
    <row r="1647" spans="1:39" x14ac:dyDescent="0.35">
      <c r="A1647" s="23" t="s">
        <v>5734</v>
      </c>
      <c r="B1647" s="24"/>
      <c r="C1647" s="23" t="s">
        <v>5735</v>
      </c>
      <c r="D1647" s="23" t="s">
        <v>5736</v>
      </c>
      <c r="E1647" s="23">
        <v>864</v>
      </c>
      <c r="F1647" s="23" t="s">
        <v>5737</v>
      </c>
      <c r="G1647" s="24" t="s">
        <v>5738</v>
      </c>
      <c r="H1647" s="23" t="s">
        <v>42</v>
      </c>
      <c r="I1647" s="23" t="s">
        <v>5739</v>
      </c>
      <c r="J1647" s="23">
        <v>1</v>
      </c>
      <c r="K1647" s="23">
        <v>1</v>
      </c>
      <c r="L1647" s="23">
        <v>53</v>
      </c>
      <c r="M1647" s="23" t="s">
        <v>58</v>
      </c>
      <c r="N1647" s="25">
        <f>((J1647*400)+(K1647*100))+L1647</f>
        <v>553</v>
      </c>
      <c r="O1647" s="26">
        <v>500</v>
      </c>
      <c r="P1647" s="26">
        <f>N1647*O1647</f>
        <v>276500</v>
      </c>
      <c r="Q1647" s="23"/>
      <c r="R1647" s="23"/>
      <c r="S1647" s="27"/>
      <c r="T1647" s="23"/>
      <c r="U1647" s="23"/>
      <c r="V1647" s="24"/>
      <c r="W1647" s="23"/>
      <c r="X1647" s="23"/>
      <c r="Y1647" s="23"/>
      <c r="Z1647" s="23"/>
      <c r="AA1647" s="28"/>
      <c r="AB1647" s="26"/>
      <c r="AC1647" s="26"/>
      <c r="AD1647" s="28"/>
      <c r="AE1647" s="28"/>
      <c r="AF1647" s="26"/>
      <c r="AG1647" s="26">
        <f>AF1647+P1647</f>
        <v>276500</v>
      </c>
      <c r="AH1647" s="26">
        <f>AG1647</f>
        <v>276500</v>
      </c>
      <c r="AI1647" s="26">
        <v>50000000</v>
      </c>
      <c r="AJ1647" s="26">
        <f>IF((AI1647-AH1647) &gt; 1,0,IF((AI1647-AH1647)&lt;0,AH1647-AI1647,AI1647-AH1647))</f>
        <v>0</v>
      </c>
      <c r="AK1647" s="26">
        <v>0.01</v>
      </c>
      <c r="AL1647" s="26">
        <f>AJ1647*(AK1647/100)</f>
        <v>0</v>
      </c>
    </row>
    <row r="1648" spans="1:39" x14ac:dyDescent="0.35">
      <c r="A1648" s="23"/>
      <c r="B1648" s="24"/>
      <c r="C1648" s="23"/>
      <c r="D1648" s="23"/>
      <c r="E1648" s="23"/>
      <c r="F1648" s="23"/>
      <c r="G1648" s="24"/>
      <c r="H1648" s="23"/>
      <c r="I1648" s="23"/>
      <c r="J1648" s="23"/>
      <c r="K1648" s="23"/>
      <c r="L1648" s="23"/>
      <c r="M1648" s="23"/>
      <c r="N1648" s="25"/>
      <c r="O1648" s="26"/>
      <c r="P1648" s="26"/>
      <c r="Q1648" s="23"/>
      <c r="R1648" s="23"/>
      <c r="S1648" s="27"/>
      <c r="T1648" s="23"/>
      <c r="U1648" s="23"/>
      <c r="V1648" s="24"/>
      <c r="W1648" s="23"/>
      <c r="X1648" s="23"/>
      <c r="Y1648" s="23"/>
      <c r="Z1648" s="23"/>
      <c r="AA1648" s="28"/>
      <c r="AB1648" s="26"/>
      <c r="AC1648" s="26"/>
      <c r="AD1648" s="28"/>
      <c r="AE1648" s="28"/>
      <c r="AF1648" s="26"/>
      <c r="AG1648" s="26" t="s">
        <v>50</v>
      </c>
      <c r="AH1648" s="26">
        <f>AH1647</f>
        <v>276500</v>
      </c>
      <c r="AI1648" s="26"/>
      <c r="AJ1648" s="26">
        <f>AJ1647</f>
        <v>0</v>
      </c>
      <c r="AK1648" s="26"/>
      <c r="AL1648" s="26">
        <f>AL1647</f>
        <v>0</v>
      </c>
    </row>
    <row r="1649" spans="1:38" x14ac:dyDescent="0.35">
      <c r="A1649" s="23" t="s">
        <v>5740</v>
      </c>
      <c r="B1649" s="24"/>
      <c r="C1649" s="23" t="s">
        <v>5741</v>
      </c>
      <c r="D1649" s="23" t="s">
        <v>5742</v>
      </c>
      <c r="E1649" s="23">
        <v>865</v>
      </c>
      <c r="F1649" s="23" t="s">
        <v>5743</v>
      </c>
      <c r="G1649" s="24" t="s">
        <v>5744</v>
      </c>
      <c r="H1649" s="23" t="s">
        <v>42</v>
      </c>
      <c r="I1649" s="23" t="s">
        <v>5745</v>
      </c>
      <c r="J1649" s="23">
        <v>1</v>
      </c>
      <c r="K1649" s="23">
        <v>0</v>
      </c>
      <c r="L1649" s="23">
        <v>0</v>
      </c>
      <c r="M1649" s="23" t="s">
        <v>58</v>
      </c>
      <c r="N1649" s="25">
        <f>((J1649*400)+(K1649*100))+L1649</f>
        <v>400</v>
      </c>
      <c r="O1649" s="26">
        <v>440</v>
      </c>
      <c r="P1649" s="26">
        <f>N1649*O1649</f>
        <v>176000</v>
      </c>
      <c r="Q1649" s="23"/>
      <c r="R1649" s="23"/>
      <c r="S1649" s="27"/>
      <c r="T1649" s="23"/>
      <c r="U1649" s="23"/>
      <c r="V1649" s="24"/>
      <c r="W1649" s="23"/>
      <c r="X1649" s="23"/>
      <c r="Y1649" s="23"/>
      <c r="Z1649" s="23"/>
      <c r="AA1649" s="28"/>
      <c r="AB1649" s="26"/>
      <c r="AC1649" s="26"/>
      <c r="AD1649" s="28"/>
      <c r="AE1649" s="28"/>
      <c r="AF1649" s="26"/>
      <c r="AG1649" s="26">
        <f>AF1649+P1649</f>
        <v>176000</v>
      </c>
      <c r="AH1649" s="26">
        <f>AG1649</f>
        <v>176000</v>
      </c>
      <c r="AI1649" s="26">
        <v>50000000</v>
      </c>
      <c r="AJ1649" s="26">
        <f>IF((AI1649-AH1649) &gt; 1,0,IF((AI1649-AH1649)&lt;0,AH1649-AI1649,AI1649-AH1649))</f>
        <v>0</v>
      </c>
      <c r="AK1649" s="26">
        <v>0.01</v>
      </c>
      <c r="AL1649" s="26">
        <f>AJ1649*(AK1649/100)</f>
        <v>0</v>
      </c>
    </row>
    <row r="1650" spans="1:38" x14ac:dyDescent="0.35">
      <c r="A1650" s="23"/>
      <c r="B1650" s="24"/>
      <c r="C1650" s="23"/>
      <c r="D1650" s="23"/>
      <c r="E1650" s="23">
        <v>866</v>
      </c>
      <c r="F1650" s="23" t="s">
        <v>5746</v>
      </c>
      <c r="G1650" s="24" t="s">
        <v>5747</v>
      </c>
      <c r="H1650" s="23" t="s">
        <v>42</v>
      </c>
      <c r="I1650" s="23" t="s">
        <v>5748</v>
      </c>
      <c r="J1650" s="23">
        <v>0</v>
      </c>
      <c r="K1650" s="23">
        <v>0</v>
      </c>
      <c r="L1650" s="23">
        <v>26</v>
      </c>
      <c r="M1650" s="23" t="s">
        <v>44</v>
      </c>
      <c r="N1650" s="25">
        <f>((J1650*400)+(K1650*100))+L1650</f>
        <v>26</v>
      </c>
      <c r="O1650" s="26">
        <v>500</v>
      </c>
      <c r="P1650" s="26">
        <f>N1650*O1650</f>
        <v>13000</v>
      </c>
      <c r="Q1650" s="23"/>
      <c r="R1650" s="23"/>
      <c r="S1650" s="27"/>
      <c r="T1650" s="23"/>
      <c r="U1650" s="23"/>
      <c r="V1650" s="24"/>
      <c r="W1650" s="23"/>
      <c r="X1650" s="23"/>
      <c r="Y1650" s="23"/>
      <c r="Z1650" s="23"/>
      <c r="AA1650" s="28"/>
      <c r="AB1650" s="26"/>
      <c r="AC1650" s="26"/>
      <c r="AD1650" s="28"/>
      <c r="AE1650" s="28"/>
      <c r="AF1650" s="26"/>
      <c r="AG1650" s="26">
        <f>AF1650+P1650</f>
        <v>13000</v>
      </c>
      <c r="AH1650" s="26">
        <f>AG1650</f>
        <v>13000</v>
      </c>
      <c r="AI1650" s="26">
        <v>50000000</v>
      </c>
      <c r="AJ1650" s="26">
        <f>IF((AI1650-AH1650) &gt; 1,0,IF((AI1650-AH1650)&lt;0,AH1650-AI1650,AI1650-AH1650))</f>
        <v>0</v>
      </c>
      <c r="AK1650" s="26">
        <v>0.02</v>
      </c>
      <c r="AL1650" s="26">
        <f>AJ1650*(AK1650/100)</f>
        <v>0</v>
      </c>
    </row>
    <row r="1651" spans="1:38" x14ac:dyDescent="0.35">
      <c r="A1651" s="23"/>
      <c r="B1651" s="24"/>
      <c r="C1651" s="23"/>
      <c r="D1651" s="23"/>
      <c r="E1651" s="23">
        <v>867</v>
      </c>
      <c r="F1651" s="23" t="s">
        <v>5749</v>
      </c>
      <c r="G1651" s="24" t="s">
        <v>5750</v>
      </c>
      <c r="H1651" s="23" t="s">
        <v>42</v>
      </c>
      <c r="I1651" s="23" t="s">
        <v>5751</v>
      </c>
      <c r="J1651" s="23">
        <v>0</v>
      </c>
      <c r="K1651" s="23">
        <v>1</v>
      </c>
      <c r="L1651" s="23">
        <v>11</v>
      </c>
      <c r="M1651" s="23" t="s">
        <v>44</v>
      </c>
      <c r="N1651" s="25">
        <f>((J1651*400)+(K1651*100))+L1651</f>
        <v>111</v>
      </c>
      <c r="O1651" s="26">
        <v>500</v>
      </c>
      <c r="P1651" s="26">
        <f>N1651*O1651</f>
        <v>55500</v>
      </c>
      <c r="Q1651" s="23">
        <v>1</v>
      </c>
      <c r="R1651" s="23" t="s">
        <v>5740</v>
      </c>
      <c r="S1651" s="27"/>
      <c r="T1651" s="23" t="s">
        <v>5741</v>
      </c>
      <c r="U1651" s="23" t="s">
        <v>5752</v>
      </c>
      <c r="V1651" s="24" t="s">
        <v>5753</v>
      </c>
      <c r="W1651" s="23" t="s">
        <v>47</v>
      </c>
      <c r="X1651" s="23" t="s">
        <v>206</v>
      </c>
      <c r="Y1651" s="23" t="s">
        <v>49</v>
      </c>
      <c r="Z1651" s="23">
        <v>240</v>
      </c>
      <c r="AA1651" s="28">
        <v>100</v>
      </c>
      <c r="AB1651" s="26">
        <v>6550</v>
      </c>
      <c r="AC1651" s="26">
        <f>Z1651*AB1651</f>
        <v>1572000</v>
      </c>
      <c r="AD1651" s="28">
        <v>7</v>
      </c>
      <c r="AE1651" s="28">
        <v>18</v>
      </c>
      <c r="AF1651" s="26">
        <f>(AC1651*(100-AE1651))/100</f>
        <v>1289040</v>
      </c>
      <c r="AG1651" s="26">
        <f>P1651+AF1651</f>
        <v>1344540</v>
      </c>
      <c r="AH1651" s="26">
        <f>(AG1651*AA1651)/100</f>
        <v>1344540</v>
      </c>
      <c r="AI1651" s="26">
        <v>50000000</v>
      </c>
      <c r="AJ1651" s="26">
        <f>IF((AI1651-AH1651) &gt; 1,0,IF((AI1651-AH1651)&lt;0,AH1651-AI1651,AI1651-AH1651))</f>
        <v>0</v>
      </c>
      <c r="AK1651" s="26">
        <v>0.02</v>
      </c>
      <c r="AL1651" s="26">
        <f>ROUND(AJ1651*(AK1651/100),2)</f>
        <v>0</v>
      </c>
    </row>
    <row r="1652" spans="1:38" x14ac:dyDescent="0.35">
      <c r="A1652" s="23"/>
      <c r="B1652" s="24"/>
      <c r="C1652" s="23"/>
      <c r="D1652" s="23"/>
      <c r="E1652" s="23">
        <v>868</v>
      </c>
      <c r="F1652" s="23" t="s">
        <v>5754</v>
      </c>
      <c r="G1652" s="24" t="s">
        <v>5755</v>
      </c>
      <c r="H1652" s="23" t="s">
        <v>42</v>
      </c>
      <c r="I1652" s="23" t="s">
        <v>5756</v>
      </c>
      <c r="J1652" s="23">
        <v>2</v>
      </c>
      <c r="K1652" s="23">
        <v>1</v>
      </c>
      <c r="L1652" s="23">
        <v>91.7</v>
      </c>
      <c r="M1652" s="23" t="s">
        <v>58</v>
      </c>
      <c r="N1652" s="25">
        <f>((J1652*400)+(K1652*100))+L1652</f>
        <v>991.7</v>
      </c>
      <c r="O1652" s="26">
        <v>390</v>
      </c>
      <c r="P1652" s="26">
        <f>N1652*O1652</f>
        <v>386763</v>
      </c>
      <c r="Q1652" s="23"/>
      <c r="R1652" s="23"/>
      <c r="S1652" s="27"/>
      <c r="T1652" s="23"/>
      <c r="U1652" s="23"/>
      <c r="V1652" s="24"/>
      <c r="W1652" s="23"/>
      <c r="X1652" s="23"/>
      <c r="Y1652" s="23"/>
      <c r="Z1652" s="23"/>
      <c r="AA1652" s="28"/>
      <c r="AB1652" s="26"/>
      <c r="AC1652" s="26"/>
      <c r="AD1652" s="28"/>
      <c r="AE1652" s="28"/>
      <c r="AF1652" s="26"/>
      <c r="AG1652" s="26">
        <f>AF1652+P1652</f>
        <v>386763</v>
      </c>
      <c r="AH1652" s="26">
        <f>AG1652</f>
        <v>386763</v>
      </c>
      <c r="AI1652" s="26">
        <v>50000000</v>
      </c>
      <c r="AJ1652" s="26">
        <f>IF((AI1652-AH1652) &gt; 1,0,IF((AI1652-AH1652)&lt;0,AH1652-AI1652,AI1652-AH1652))</f>
        <v>0</v>
      </c>
      <c r="AK1652" s="26">
        <v>0.01</v>
      </c>
      <c r="AL1652" s="26">
        <f>AJ1652*(AK1652/100)</f>
        <v>0</v>
      </c>
    </row>
    <row r="1653" spans="1:38" x14ac:dyDescent="0.35">
      <c r="A1653" s="23"/>
      <c r="B1653" s="24"/>
      <c r="C1653" s="23"/>
      <c r="D1653" s="23"/>
      <c r="E1653" s="23"/>
      <c r="F1653" s="23"/>
      <c r="G1653" s="24"/>
      <c r="H1653" s="23"/>
      <c r="I1653" s="23"/>
      <c r="J1653" s="23"/>
      <c r="K1653" s="23"/>
      <c r="L1653" s="23"/>
      <c r="M1653" s="23"/>
      <c r="N1653" s="25"/>
      <c r="O1653" s="26"/>
      <c r="P1653" s="26"/>
      <c r="Q1653" s="23"/>
      <c r="R1653" s="23"/>
      <c r="S1653" s="27"/>
      <c r="T1653" s="23"/>
      <c r="U1653" s="23"/>
      <c r="V1653" s="24"/>
      <c r="W1653" s="23"/>
      <c r="X1653" s="23"/>
      <c r="Y1653" s="23"/>
      <c r="Z1653" s="23"/>
      <c r="AA1653" s="28"/>
      <c r="AB1653" s="26"/>
      <c r="AC1653" s="26"/>
      <c r="AD1653" s="28"/>
      <c r="AE1653" s="28"/>
      <c r="AF1653" s="26"/>
      <c r="AG1653" s="26" t="s">
        <v>50</v>
      </c>
      <c r="AH1653" s="26">
        <f>SUM(AH1649:AH1652)</f>
        <v>1920303</v>
      </c>
      <c r="AI1653" s="26"/>
      <c r="AJ1653" s="26">
        <f>SUM(AJ1649:AJ1652)</f>
        <v>0</v>
      </c>
      <c r="AK1653" s="26"/>
      <c r="AL1653" s="26">
        <f>SUM(AL1649:AL1652)</f>
        <v>0</v>
      </c>
    </row>
    <row r="1654" spans="1:38" x14ac:dyDescent="0.35">
      <c r="A1654" s="23" t="s">
        <v>5757</v>
      </c>
      <c r="B1654" s="24"/>
      <c r="C1654" s="23" t="s">
        <v>5758</v>
      </c>
      <c r="D1654" s="23" t="s">
        <v>3257</v>
      </c>
      <c r="E1654" s="23">
        <v>869</v>
      </c>
      <c r="F1654" s="23" t="s">
        <v>5759</v>
      </c>
      <c r="G1654" s="24" t="s">
        <v>5760</v>
      </c>
      <c r="H1654" s="23" t="s">
        <v>103</v>
      </c>
      <c r="I1654" s="23" t="s">
        <v>5761</v>
      </c>
      <c r="J1654" s="23">
        <v>2</v>
      </c>
      <c r="K1654" s="23">
        <v>2</v>
      </c>
      <c r="L1654" s="23">
        <v>90</v>
      </c>
      <c r="M1654" s="23" t="s">
        <v>58</v>
      </c>
      <c r="N1654" s="25">
        <f>((J1654*400)+(K1654*100))+L1654</f>
        <v>1090</v>
      </c>
      <c r="O1654" s="26">
        <v>180</v>
      </c>
      <c r="P1654" s="26">
        <f>N1654*O1654</f>
        <v>196200</v>
      </c>
      <c r="Q1654" s="23"/>
      <c r="R1654" s="23"/>
      <c r="S1654" s="27"/>
      <c r="T1654" s="23"/>
      <c r="U1654" s="23"/>
      <c r="V1654" s="24"/>
      <c r="W1654" s="23"/>
      <c r="X1654" s="23"/>
      <c r="Y1654" s="23"/>
      <c r="Z1654" s="23"/>
      <c r="AA1654" s="28"/>
      <c r="AB1654" s="26"/>
      <c r="AC1654" s="26"/>
      <c r="AD1654" s="28"/>
      <c r="AE1654" s="28"/>
      <c r="AF1654" s="26"/>
      <c r="AG1654" s="26">
        <f>AF1654+P1654</f>
        <v>196200</v>
      </c>
      <c r="AH1654" s="26">
        <f>AG1654</f>
        <v>196200</v>
      </c>
      <c r="AI1654" s="26">
        <v>0</v>
      </c>
      <c r="AJ1654" s="26">
        <f>IF((AI1654-AH1654) &gt; 1,0,IF((AI1654-AH1654)&lt;0,AH1654-AI1654,AI1654-AH1654))</f>
        <v>196200</v>
      </c>
      <c r="AK1654" s="26">
        <v>0.01</v>
      </c>
      <c r="AL1654" s="26">
        <f>AJ1654*(AK1654/100)</f>
        <v>19.62</v>
      </c>
    </row>
    <row r="1655" spans="1:38" x14ac:dyDescent="0.35">
      <c r="A1655" s="23"/>
      <c r="B1655" s="24"/>
      <c r="C1655" s="23"/>
      <c r="D1655" s="23"/>
      <c r="E1655" s="23"/>
      <c r="F1655" s="23"/>
      <c r="G1655" s="24"/>
      <c r="H1655" s="23"/>
      <c r="I1655" s="23"/>
      <c r="J1655" s="23"/>
      <c r="K1655" s="23"/>
      <c r="L1655" s="23"/>
      <c r="M1655" s="23"/>
      <c r="N1655" s="25"/>
      <c r="O1655" s="26"/>
      <c r="P1655" s="26"/>
      <c r="Q1655" s="23"/>
      <c r="R1655" s="23"/>
      <c r="S1655" s="27"/>
      <c r="T1655" s="23"/>
      <c r="U1655" s="23"/>
      <c r="V1655" s="24"/>
      <c r="W1655" s="23"/>
      <c r="X1655" s="23"/>
      <c r="Y1655" s="23"/>
      <c r="Z1655" s="23"/>
      <c r="AA1655" s="28"/>
      <c r="AB1655" s="26"/>
      <c r="AC1655" s="26"/>
      <c r="AD1655" s="28"/>
      <c r="AE1655" s="28"/>
      <c r="AF1655" s="26"/>
      <c r="AG1655" s="26" t="s">
        <v>50</v>
      </c>
      <c r="AH1655" s="26">
        <f>AH1654</f>
        <v>196200</v>
      </c>
      <c r="AI1655" s="26"/>
      <c r="AJ1655" s="26">
        <f>AJ1654</f>
        <v>196200</v>
      </c>
      <c r="AK1655" s="26"/>
      <c r="AL1655" s="26">
        <f>AL1654</f>
        <v>19.62</v>
      </c>
    </row>
    <row r="1656" spans="1:38" x14ac:dyDescent="0.35">
      <c r="A1656" s="23" t="s">
        <v>5762</v>
      </c>
      <c r="B1656" s="24" t="s">
        <v>5763</v>
      </c>
      <c r="C1656" s="23" t="s">
        <v>5764</v>
      </c>
      <c r="D1656" s="23" t="s">
        <v>5765</v>
      </c>
      <c r="E1656" s="23">
        <v>870</v>
      </c>
      <c r="F1656" s="23" t="s">
        <v>5766</v>
      </c>
      <c r="G1656" s="24" t="s">
        <v>5767</v>
      </c>
      <c r="H1656" s="23" t="s">
        <v>42</v>
      </c>
      <c r="I1656" s="23" t="s">
        <v>5768</v>
      </c>
      <c r="J1656" s="23">
        <v>1</v>
      </c>
      <c r="K1656" s="23">
        <v>0</v>
      </c>
      <c r="L1656" s="23">
        <v>0</v>
      </c>
      <c r="M1656" s="23" t="s">
        <v>58</v>
      </c>
      <c r="N1656" s="25">
        <f>((J1656*400)+(K1656*100))+L1656</f>
        <v>400</v>
      </c>
      <c r="O1656" s="26">
        <v>440</v>
      </c>
      <c r="P1656" s="26">
        <f>N1656*O1656</f>
        <v>176000</v>
      </c>
      <c r="Q1656" s="23"/>
      <c r="R1656" s="23"/>
      <c r="S1656" s="27"/>
      <c r="T1656" s="23"/>
      <c r="U1656" s="23"/>
      <c r="V1656" s="24"/>
      <c r="W1656" s="23"/>
      <c r="X1656" s="23"/>
      <c r="Y1656" s="23"/>
      <c r="Z1656" s="23"/>
      <c r="AA1656" s="28"/>
      <c r="AB1656" s="26"/>
      <c r="AC1656" s="26"/>
      <c r="AD1656" s="28"/>
      <c r="AE1656" s="28"/>
      <c r="AF1656" s="26"/>
      <c r="AG1656" s="26">
        <f>AF1656+P1656</f>
        <v>176000</v>
      </c>
      <c r="AH1656" s="26">
        <f>AG1656</f>
        <v>176000</v>
      </c>
      <c r="AI1656" s="26">
        <v>50000000</v>
      </c>
      <c r="AJ1656" s="26">
        <f>IF((AI1656-AH1656) &gt; 1,0,IF((AI1656-AH1656)&lt;0,AH1656-AI1656,AI1656-AH1656))</f>
        <v>0</v>
      </c>
      <c r="AK1656" s="26">
        <v>0.01</v>
      </c>
      <c r="AL1656" s="26">
        <f>AJ1656*(AK1656/100)</f>
        <v>0</v>
      </c>
    </row>
    <row r="1657" spans="1:38" x14ac:dyDescent="0.35">
      <c r="A1657" s="23"/>
      <c r="B1657" s="24"/>
      <c r="C1657" s="23"/>
      <c r="D1657" s="23"/>
      <c r="E1657" s="23">
        <v>871</v>
      </c>
      <c r="F1657" s="23" t="s">
        <v>5769</v>
      </c>
      <c r="G1657" s="24" t="s">
        <v>5770</v>
      </c>
      <c r="H1657" s="23" t="s">
        <v>42</v>
      </c>
      <c r="I1657" s="23" t="s">
        <v>5771</v>
      </c>
      <c r="J1657" s="23">
        <v>2</v>
      </c>
      <c r="K1657" s="23">
        <v>1</v>
      </c>
      <c r="L1657" s="23">
        <v>91.7</v>
      </c>
      <c r="M1657" s="23" t="s">
        <v>58</v>
      </c>
      <c r="N1657" s="25">
        <f>((J1657*400)+(K1657*100))+L1657</f>
        <v>991.7</v>
      </c>
      <c r="O1657" s="26">
        <v>450</v>
      </c>
      <c r="P1657" s="26">
        <f>N1657*O1657</f>
        <v>446265</v>
      </c>
      <c r="Q1657" s="23"/>
      <c r="R1657" s="23"/>
      <c r="S1657" s="27"/>
      <c r="T1657" s="23"/>
      <c r="U1657" s="23"/>
      <c r="V1657" s="24"/>
      <c r="W1657" s="23"/>
      <c r="X1657" s="23"/>
      <c r="Y1657" s="23"/>
      <c r="Z1657" s="23"/>
      <c r="AA1657" s="28"/>
      <c r="AB1657" s="26"/>
      <c r="AC1657" s="26"/>
      <c r="AD1657" s="28"/>
      <c r="AE1657" s="28"/>
      <c r="AF1657" s="26"/>
      <c r="AG1657" s="26">
        <f>AF1657+P1657</f>
        <v>446265</v>
      </c>
      <c r="AH1657" s="26">
        <f>AG1657</f>
        <v>446265</v>
      </c>
      <c r="AI1657" s="26">
        <v>50000000</v>
      </c>
      <c r="AJ1657" s="26">
        <f>IF((AI1657-AH1657) &gt; 1,0,IF((AI1657-AH1657)&lt;0,AH1657-AI1657,AI1657-AH1657))</f>
        <v>0</v>
      </c>
      <c r="AK1657" s="26">
        <v>0.01</v>
      </c>
      <c r="AL1657" s="26">
        <f>AJ1657*(AK1657/100)</f>
        <v>0</v>
      </c>
    </row>
    <row r="1658" spans="1:38" x14ac:dyDescent="0.35">
      <c r="A1658" s="23"/>
      <c r="B1658" s="24"/>
      <c r="C1658" s="23"/>
      <c r="D1658" s="23"/>
      <c r="E1658" s="23">
        <v>872</v>
      </c>
      <c r="F1658" s="23" t="s">
        <v>5772</v>
      </c>
      <c r="G1658" s="24" t="s">
        <v>5773</v>
      </c>
      <c r="H1658" s="23" t="s">
        <v>42</v>
      </c>
      <c r="I1658" s="23" t="s">
        <v>5774</v>
      </c>
      <c r="J1658" s="23">
        <v>6</v>
      </c>
      <c r="K1658" s="23">
        <v>2</v>
      </c>
      <c r="L1658" s="23">
        <v>14</v>
      </c>
      <c r="M1658" s="23" t="s">
        <v>58</v>
      </c>
      <c r="N1658" s="25">
        <f>((J1658*400)+(K1658*100))+L1658</f>
        <v>2614</v>
      </c>
      <c r="O1658" s="26">
        <v>340</v>
      </c>
      <c r="P1658" s="26">
        <f>N1658*O1658</f>
        <v>888760</v>
      </c>
      <c r="Q1658" s="23"/>
      <c r="R1658" s="23"/>
      <c r="S1658" s="27"/>
      <c r="T1658" s="23"/>
      <c r="U1658" s="23"/>
      <c r="V1658" s="24"/>
      <c r="W1658" s="23"/>
      <c r="X1658" s="23"/>
      <c r="Y1658" s="23"/>
      <c r="Z1658" s="23"/>
      <c r="AA1658" s="28"/>
      <c r="AB1658" s="26"/>
      <c r="AC1658" s="26"/>
      <c r="AD1658" s="28"/>
      <c r="AE1658" s="28"/>
      <c r="AF1658" s="26"/>
      <c r="AG1658" s="26">
        <f>AF1658+P1658</f>
        <v>888760</v>
      </c>
      <c r="AH1658" s="26">
        <f>AG1658</f>
        <v>888760</v>
      </c>
      <c r="AI1658" s="26">
        <v>50000000</v>
      </c>
      <c r="AJ1658" s="26">
        <f>IF((AI1658-AH1658) &gt; 1,0,IF((AI1658-AH1658)&lt;0,AH1658-AI1658,AI1658-AH1658))</f>
        <v>0</v>
      </c>
      <c r="AK1658" s="26">
        <v>0.01</v>
      </c>
      <c r="AL1658" s="26">
        <f>AJ1658*(AK1658/100)</f>
        <v>0</v>
      </c>
    </row>
    <row r="1659" spans="1:38" x14ac:dyDescent="0.35">
      <c r="A1659" s="23"/>
      <c r="B1659" s="24"/>
      <c r="C1659" s="23"/>
      <c r="D1659" s="23"/>
      <c r="E1659" s="23"/>
      <c r="F1659" s="23"/>
      <c r="G1659" s="24"/>
      <c r="H1659" s="23"/>
      <c r="I1659" s="23"/>
      <c r="J1659" s="23"/>
      <c r="K1659" s="23"/>
      <c r="L1659" s="23"/>
      <c r="M1659" s="23"/>
      <c r="N1659" s="25"/>
      <c r="O1659" s="26"/>
      <c r="P1659" s="26"/>
      <c r="Q1659" s="23"/>
      <c r="R1659" s="23"/>
      <c r="S1659" s="27"/>
      <c r="T1659" s="23"/>
      <c r="U1659" s="23"/>
      <c r="V1659" s="24"/>
      <c r="W1659" s="23"/>
      <c r="X1659" s="23"/>
      <c r="Y1659" s="23"/>
      <c r="Z1659" s="23"/>
      <c r="AA1659" s="28"/>
      <c r="AB1659" s="26"/>
      <c r="AC1659" s="26"/>
      <c r="AD1659" s="28"/>
      <c r="AE1659" s="28"/>
      <c r="AF1659" s="26"/>
      <c r="AG1659" s="26" t="s">
        <v>50</v>
      </c>
      <c r="AH1659" s="26">
        <f>SUM(AH1656:AH1658)</f>
        <v>1511025</v>
      </c>
      <c r="AI1659" s="26"/>
      <c r="AJ1659" s="26">
        <f>SUM(AJ1656:AJ1658)</f>
        <v>0</v>
      </c>
      <c r="AK1659" s="26"/>
      <c r="AL1659" s="26">
        <f>SUM(AL1656:AL1658)</f>
        <v>0</v>
      </c>
    </row>
    <row r="1660" spans="1:38" x14ac:dyDescent="0.35">
      <c r="A1660" s="23" t="s">
        <v>5775</v>
      </c>
      <c r="B1660" s="24"/>
      <c r="C1660" s="23" t="s">
        <v>5776</v>
      </c>
      <c r="D1660" s="23" t="s">
        <v>5777</v>
      </c>
      <c r="E1660" s="23">
        <v>873</v>
      </c>
      <c r="F1660" s="23" t="s">
        <v>5778</v>
      </c>
      <c r="G1660" s="24" t="s">
        <v>5779</v>
      </c>
      <c r="H1660" s="23" t="s">
        <v>42</v>
      </c>
      <c r="I1660" s="23" t="s">
        <v>5780</v>
      </c>
      <c r="J1660" s="23">
        <v>4</v>
      </c>
      <c r="K1660" s="23">
        <v>2</v>
      </c>
      <c r="L1660" s="23">
        <v>36.299999999999997</v>
      </c>
      <c r="M1660" s="23" t="s">
        <v>58</v>
      </c>
      <c r="N1660" s="25">
        <f>((J1660*400)+(K1660*100))+L1660</f>
        <v>1836.3</v>
      </c>
      <c r="O1660" s="26">
        <v>180</v>
      </c>
      <c r="P1660" s="26">
        <f>N1660*O1660</f>
        <v>330534</v>
      </c>
      <c r="Q1660" s="23"/>
      <c r="R1660" s="23"/>
      <c r="S1660" s="27"/>
      <c r="T1660" s="23"/>
      <c r="U1660" s="23"/>
      <c r="V1660" s="24"/>
      <c r="W1660" s="23"/>
      <c r="X1660" s="23"/>
      <c r="Y1660" s="23"/>
      <c r="Z1660" s="23"/>
      <c r="AA1660" s="28"/>
      <c r="AB1660" s="26"/>
      <c r="AC1660" s="26"/>
      <c r="AD1660" s="28"/>
      <c r="AE1660" s="28"/>
      <c r="AF1660" s="26"/>
      <c r="AG1660" s="26">
        <f>AF1660+P1660</f>
        <v>330534</v>
      </c>
      <c r="AH1660" s="26">
        <f>AG1660</f>
        <v>330534</v>
      </c>
      <c r="AI1660" s="26">
        <v>50000000</v>
      </c>
      <c r="AJ1660" s="26">
        <f>IF((AI1660-AH1660) &gt; 1,0,IF((AI1660-AH1660)&lt;0,AH1660-AI1660,AI1660-AH1660))</f>
        <v>0</v>
      </c>
      <c r="AK1660" s="26">
        <v>0.01</v>
      </c>
      <c r="AL1660" s="26">
        <f>AJ1660*(AK1660/100)</f>
        <v>0</v>
      </c>
    </row>
    <row r="1661" spans="1:38" x14ac:dyDescent="0.35">
      <c r="A1661" s="23"/>
      <c r="B1661" s="24"/>
      <c r="C1661" s="23"/>
      <c r="D1661" s="23"/>
      <c r="E1661" s="23"/>
      <c r="F1661" s="23"/>
      <c r="G1661" s="24"/>
      <c r="H1661" s="23"/>
      <c r="I1661" s="23"/>
      <c r="J1661" s="23"/>
      <c r="K1661" s="23"/>
      <c r="L1661" s="23"/>
      <c r="M1661" s="23"/>
      <c r="N1661" s="25"/>
      <c r="O1661" s="26"/>
      <c r="P1661" s="26"/>
      <c r="Q1661" s="23"/>
      <c r="R1661" s="23"/>
      <c r="S1661" s="27"/>
      <c r="T1661" s="23"/>
      <c r="U1661" s="23"/>
      <c r="V1661" s="24"/>
      <c r="W1661" s="23"/>
      <c r="X1661" s="23"/>
      <c r="Y1661" s="23"/>
      <c r="Z1661" s="23"/>
      <c r="AA1661" s="28"/>
      <c r="AB1661" s="26"/>
      <c r="AC1661" s="26"/>
      <c r="AD1661" s="28"/>
      <c r="AE1661" s="28"/>
      <c r="AF1661" s="26"/>
      <c r="AG1661" s="26" t="s">
        <v>50</v>
      </c>
      <c r="AH1661" s="26">
        <f>AH1660</f>
        <v>330534</v>
      </c>
      <c r="AI1661" s="26"/>
      <c r="AJ1661" s="26">
        <f>AJ1660</f>
        <v>0</v>
      </c>
      <c r="AK1661" s="26"/>
      <c r="AL1661" s="26">
        <f>AL1660</f>
        <v>0</v>
      </c>
    </row>
    <row r="1662" spans="1:38" x14ac:dyDescent="0.35">
      <c r="A1662" s="23" t="s">
        <v>5781</v>
      </c>
      <c r="B1662" s="24"/>
      <c r="C1662" s="23" t="s">
        <v>5782</v>
      </c>
      <c r="D1662" s="23" t="s">
        <v>5783</v>
      </c>
      <c r="E1662" s="23">
        <v>874</v>
      </c>
      <c r="F1662" s="23" t="s">
        <v>5784</v>
      </c>
      <c r="G1662" s="24" t="s">
        <v>5785</v>
      </c>
      <c r="H1662" s="23" t="s">
        <v>103</v>
      </c>
      <c r="I1662" s="23" t="s">
        <v>5786</v>
      </c>
      <c r="J1662" s="23">
        <v>0</v>
      </c>
      <c r="K1662" s="23">
        <v>0</v>
      </c>
      <c r="L1662" s="23">
        <v>43.137500000000003</v>
      </c>
      <c r="M1662" s="23" t="s">
        <v>44</v>
      </c>
      <c r="N1662" s="25">
        <f>((J1662*400)+(K1662*100))+L1662</f>
        <v>43.137500000000003</v>
      </c>
      <c r="O1662" s="26">
        <v>390</v>
      </c>
      <c r="P1662" s="26">
        <f>N1662*O1662</f>
        <v>16823.625</v>
      </c>
      <c r="Q1662" s="23">
        <v>1</v>
      </c>
      <c r="R1662" s="23" t="s">
        <v>5781</v>
      </c>
      <c r="S1662" s="27"/>
      <c r="T1662" s="23" t="s">
        <v>5782</v>
      </c>
      <c r="U1662" s="23" t="s">
        <v>5787</v>
      </c>
      <c r="V1662" s="24" t="s">
        <v>5788</v>
      </c>
      <c r="W1662" s="23" t="s">
        <v>47</v>
      </c>
      <c r="X1662" s="23" t="s">
        <v>206</v>
      </c>
      <c r="Y1662" s="23" t="s">
        <v>49</v>
      </c>
      <c r="Z1662" s="23">
        <v>172.55</v>
      </c>
      <c r="AA1662" s="28">
        <v>100</v>
      </c>
      <c r="AB1662" s="26">
        <v>6550</v>
      </c>
      <c r="AC1662" s="26">
        <f>Z1662*AB1662</f>
        <v>1130202.5</v>
      </c>
      <c r="AD1662" s="28">
        <v>62</v>
      </c>
      <c r="AE1662" s="28">
        <v>85</v>
      </c>
      <c r="AF1662" s="26">
        <f>(AC1662*(100-AE1662))/100</f>
        <v>169530.375</v>
      </c>
      <c r="AG1662" s="26">
        <f>P1662+AF1662</f>
        <v>186354</v>
      </c>
      <c r="AH1662" s="26">
        <f>(AG1662*AA1662)/100</f>
        <v>186354</v>
      </c>
      <c r="AI1662" s="26">
        <f>IF(AF1662&lt;=10000000,AF1662,10000000)</f>
        <v>169530.375</v>
      </c>
      <c r="AJ1662" s="26">
        <f>IF((AI1662-AH1662) &gt; 1,0,IF((AI1662-AH1662)&lt;0,AH1662-AI1662,AI1662-AH1662))</f>
        <v>16823.625</v>
      </c>
      <c r="AK1662" s="26">
        <v>0.02</v>
      </c>
      <c r="AL1662" s="26">
        <f>ROUND(AJ1662*(AK1662/100),2)</f>
        <v>3.36</v>
      </c>
    </row>
    <row r="1663" spans="1:38" x14ac:dyDescent="0.35">
      <c r="A1663" s="23"/>
      <c r="B1663" s="24"/>
      <c r="C1663" s="23"/>
      <c r="D1663" s="23"/>
      <c r="E1663" s="23"/>
      <c r="F1663" s="23"/>
      <c r="G1663" s="24"/>
      <c r="H1663" s="23"/>
      <c r="I1663" s="23"/>
      <c r="J1663" s="23"/>
      <c r="K1663" s="23"/>
      <c r="L1663" s="23"/>
      <c r="M1663" s="23"/>
      <c r="N1663" s="25"/>
      <c r="O1663" s="26"/>
      <c r="P1663" s="26"/>
      <c r="Q1663" s="23"/>
      <c r="R1663" s="23"/>
      <c r="S1663" s="27"/>
      <c r="T1663" s="23"/>
      <c r="U1663" s="23"/>
      <c r="V1663" s="24"/>
      <c r="W1663" s="23"/>
      <c r="X1663" s="23"/>
      <c r="Y1663" s="23"/>
      <c r="Z1663" s="23"/>
      <c r="AA1663" s="28"/>
      <c r="AB1663" s="26"/>
      <c r="AC1663" s="26"/>
      <c r="AD1663" s="28"/>
      <c r="AE1663" s="28"/>
      <c r="AF1663" s="26"/>
      <c r="AG1663" s="26" t="s">
        <v>50</v>
      </c>
      <c r="AH1663" s="26">
        <f>AH1662</f>
        <v>186354</v>
      </c>
      <c r="AI1663" s="26"/>
      <c r="AJ1663" s="26">
        <f>AJ1662</f>
        <v>16823.625</v>
      </c>
      <c r="AK1663" s="26"/>
      <c r="AL1663" s="26">
        <f>AL1662</f>
        <v>3.36</v>
      </c>
    </row>
    <row r="1664" spans="1:38" x14ac:dyDescent="0.35">
      <c r="A1664" s="23" t="s">
        <v>5789</v>
      </c>
      <c r="B1664" s="24" t="s">
        <v>5790</v>
      </c>
      <c r="C1664" s="23" t="s">
        <v>5791</v>
      </c>
      <c r="D1664" s="23" t="s">
        <v>4730</v>
      </c>
      <c r="E1664" s="23">
        <v>875</v>
      </c>
      <c r="F1664" s="23" t="s">
        <v>5792</v>
      </c>
      <c r="G1664" s="24" t="s">
        <v>5793</v>
      </c>
      <c r="H1664" s="23" t="s">
        <v>42</v>
      </c>
      <c r="I1664" s="23" t="s">
        <v>5794</v>
      </c>
      <c r="J1664" s="23">
        <v>0</v>
      </c>
      <c r="K1664" s="23">
        <v>2</v>
      </c>
      <c r="L1664" s="23">
        <v>28</v>
      </c>
      <c r="M1664" s="23" t="s">
        <v>44</v>
      </c>
      <c r="N1664" s="25">
        <f>((J1664*400)+(K1664*100))+L1664</f>
        <v>228</v>
      </c>
      <c r="O1664" s="26">
        <v>1750</v>
      </c>
      <c r="P1664" s="26">
        <f>N1664*O1664</f>
        <v>399000</v>
      </c>
      <c r="Q1664" s="23">
        <v>1</v>
      </c>
      <c r="R1664" s="23" t="s">
        <v>5789</v>
      </c>
      <c r="S1664" s="27" t="s">
        <v>5790</v>
      </c>
      <c r="T1664" s="23" t="s">
        <v>5791</v>
      </c>
      <c r="U1664" s="23" t="s">
        <v>4737</v>
      </c>
      <c r="V1664" s="24" t="s">
        <v>5795</v>
      </c>
      <c r="W1664" s="23" t="s">
        <v>47</v>
      </c>
      <c r="X1664" s="23" t="s">
        <v>206</v>
      </c>
      <c r="Y1664" s="23" t="s">
        <v>49</v>
      </c>
      <c r="Z1664" s="23">
        <v>81</v>
      </c>
      <c r="AA1664" s="28">
        <v>100</v>
      </c>
      <c r="AB1664" s="26">
        <v>6550</v>
      </c>
      <c r="AC1664" s="26">
        <f>Z1664*AB1664</f>
        <v>530550</v>
      </c>
      <c r="AD1664" s="28">
        <v>7</v>
      </c>
      <c r="AE1664" s="28">
        <v>18</v>
      </c>
      <c r="AF1664" s="26">
        <f>(AC1664*(100-AE1664))/100</f>
        <v>435051</v>
      </c>
      <c r="AG1664" s="26">
        <f>P1664+AF1664</f>
        <v>834051</v>
      </c>
      <c r="AH1664" s="26">
        <f>(AG1664*AA1664)/100</f>
        <v>834051</v>
      </c>
      <c r="AI1664" s="26">
        <v>50000000</v>
      </c>
      <c r="AJ1664" s="26">
        <f>IF((AI1664-AH1664) &gt; 1,0,IF((AI1664-AH1664)&lt;0,AH1664-AI1664,AI1664-AH1664))</f>
        <v>0</v>
      </c>
      <c r="AK1664" s="26">
        <v>0.02</v>
      </c>
      <c r="AL1664" s="26">
        <f>ROUND(AJ1664*(AK1664/100),2)</f>
        <v>0</v>
      </c>
    </row>
    <row r="1665" spans="1:38" x14ac:dyDescent="0.35">
      <c r="A1665" s="23"/>
      <c r="B1665" s="24"/>
      <c r="C1665" s="23"/>
      <c r="D1665" s="23"/>
      <c r="E1665" s="23"/>
      <c r="F1665" s="23"/>
      <c r="G1665" s="24"/>
      <c r="H1665" s="23"/>
      <c r="I1665" s="23"/>
      <c r="J1665" s="23"/>
      <c r="K1665" s="23"/>
      <c r="L1665" s="23"/>
      <c r="M1665" s="23"/>
      <c r="N1665" s="25"/>
      <c r="O1665" s="26"/>
      <c r="P1665" s="26"/>
      <c r="Q1665" s="23"/>
      <c r="R1665" s="23"/>
      <c r="S1665" s="27"/>
      <c r="T1665" s="23"/>
      <c r="U1665" s="23"/>
      <c r="V1665" s="24"/>
      <c r="W1665" s="23"/>
      <c r="X1665" s="23"/>
      <c r="Y1665" s="23"/>
      <c r="Z1665" s="23"/>
      <c r="AA1665" s="28"/>
      <c r="AB1665" s="26"/>
      <c r="AC1665" s="26"/>
      <c r="AD1665" s="28"/>
      <c r="AE1665" s="28"/>
      <c r="AF1665" s="26"/>
      <c r="AG1665" s="26" t="s">
        <v>50</v>
      </c>
      <c r="AH1665" s="26">
        <f>AH1664</f>
        <v>834051</v>
      </c>
      <c r="AI1665" s="26"/>
      <c r="AJ1665" s="26">
        <f>AJ1664</f>
        <v>0</v>
      </c>
      <c r="AK1665" s="26"/>
      <c r="AL1665" s="26">
        <f>AL1664</f>
        <v>0</v>
      </c>
    </row>
    <row r="1666" spans="1:38" x14ac:dyDescent="0.35">
      <c r="A1666" s="23" t="s">
        <v>5796</v>
      </c>
      <c r="B1666" s="24"/>
      <c r="C1666" s="23" t="s">
        <v>5797</v>
      </c>
      <c r="D1666" s="23" t="s">
        <v>5798</v>
      </c>
      <c r="E1666" s="23">
        <v>876</v>
      </c>
      <c r="F1666" s="23" t="s">
        <v>5799</v>
      </c>
      <c r="G1666" s="24" t="s">
        <v>5800</v>
      </c>
      <c r="H1666" s="23" t="s">
        <v>103</v>
      </c>
      <c r="I1666" s="23" t="s">
        <v>5801</v>
      </c>
      <c r="J1666" s="23">
        <v>0</v>
      </c>
      <c r="K1666" s="23">
        <v>1</v>
      </c>
      <c r="L1666" s="23">
        <v>82</v>
      </c>
      <c r="M1666" s="23" t="s">
        <v>44</v>
      </c>
      <c r="N1666" s="25">
        <f>((J1666*400)+(K1666*100))+L1666</f>
        <v>182</v>
      </c>
      <c r="O1666" s="26">
        <v>2000</v>
      </c>
      <c r="P1666" s="26">
        <f>N1666*O1666</f>
        <v>364000</v>
      </c>
      <c r="Q1666" s="23">
        <v>1</v>
      </c>
      <c r="R1666" s="23" t="s">
        <v>5796</v>
      </c>
      <c r="S1666" s="27"/>
      <c r="T1666" s="23" t="s">
        <v>5797</v>
      </c>
      <c r="U1666" s="23" t="s">
        <v>5802</v>
      </c>
      <c r="V1666" s="24" t="s">
        <v>5803</v>
      </c>
      <c r="W1666" s="23" t="s">
        <v>47</v>
      </c>
      <c r="X1666" s="23" t="s">
        <v>206</v>
      </c>
      <c r="Y1666" s="23" t="s">
        <v>49</v>
      </c>
      <c r="Z1666" s="23">
        <v>87.5</v>
      </c>
      <c r="AA1666" s="28">
        <v>100</v>
      </c>
      <c r="AB1666" s="26">
        <v>6550</v>
      </c>
      <c r="AC1666" s="26">
        <f>Z1666*AB1666</f>
        <v>573125</v>
      </c>
      <c r="AD1666" s="28">
        <v>22</v>
      </c>
      <c r="AE1666" s="28">
        <v>85</v>
      </c>
      <c r="AF1666" s="26">
        <f>(AC1666*(100-AE1666))/100</f>
        <v>85968.75</v>
      </c>
      <c r="AG1666" s="26">
        <f>P1666+AF1666</f>
        <v>449968.75</v>
      </c>
      <c r="AH1666" s="26">
        <f>(AG1666*AA1666)/100</f>
        <v>449968.75</v>
      </c>
      <c r="AI1666" s="26">
        <f>IF(AF1666&lt;=10000000,AF1666,10000000)</f>
        <v>85968.75</v>
      </c>
      <c r="AJ1666" s="26">
        <f>IF((AI1666-AH1666) &gt; 1,0,IF((AI1666-AH1666)&lt;0,AH1666-AI1666,AI1666-AH1666))</f>
        <v>364000</v>
      </c>
      <c r="AK1666" s="26">
        <v>0.02</v>
      </c>
      <c r="AL1666" s="26">
        <f>ROUND(AJ1666*(AK1666/100),2)</f>
        <v>72.8</v>
      </c>
    </row>
    <row r="1667" spans="1:38" x14ac:dyDescent="0.35">
      <c r="A1667" s="23"/>
      <c r="B1667" s="24"/>
      <c r="C1667" s="23"/>
      <c r="D1667" s="23"/>
      <c r="E1667" s="23"/>
      <c r="F1667" s="23"/>
      <c r="G1667" s="24"/>
      <c r="H1667" s="23"/>
      <c r="I1667" s="23"/>
      <c r="J1667" s="23"/>
      <c r="K1667" s="23"/>
      <c r="L1667" s="23"/>
      <c r="M1667" s="23"/>
      <c r="N1667" s="25"/>
      <c r="O1667" s="26"/>
      <c r="P1667" s="26"/>
      <c r="Q1667" s="23"/>
      <c r="R1667" s="23"/>
      <c r="S1667" s="27"/>
      <c r="T1667" s="23"/>
      <c r="U1667" s="23"/>
      <c r="V1667" s="24"/>
      <c r="W1667" s="23"/>
      <c r="X1667" s="23"/>
      <c r="Y1667" s="23"/>
      <c r="Z1667" s="23"/>
      <c r="AA1667" s="28"/>
      <c r="AB1667" s="26"/>
      <c r="AC1667" s="26"/>
      <c r="AD1667" s="28"/>
      <c r="AE1667" s="28"/>
      <c r="AF1667" s="26"/>
      <c r="AG1667" s="26" t="s">
        <v>50</v>
      </c>
      <c r="AH1667" s="26">
        <f>AH1666</f>
        <v>449968.75</v>
      </c>
      <c r="AI1667" s="26"/>
      <c r="AJ1667" s="26">
        <f>AJ1666</f>
        <v>364000</v>
      </c>
      <c r="AK1667" s="26"/>
      <c r="AL1667" s="26">
        <f>AL1666</f>
        <v>72.8</v>
      </c>
    </row>
    <row r="1668" spans="1:38" x14ac:dyDescent="0.35">
      <c r="A1668" s="23" t="s">
        <v>5804</v>
      </c>
      <c r="B1668" s="24"/>
      <c r="C1668" s="23" t="s">
        <v>5805</v>
      </c>
      <c r="D1668" s="23" t="s">
        <v>5806</v>
      </c>
      <c r="E1668" s="23">
        <v>877</v>
      </c>
      <c r="F1668" s="23" t="s">
        <v>5807</v>
      </c>
      <c r="G1668" s="24" t="s">
        <v>5808</v>
      </c>
      <c r="H1668" s="23" t="s">
        <v>103</v>
      </c>
      <c r="I1668" s="23" t="s">
        <v>5809</v>
      </c>
      <c r="J1668" s="23">
        <v>6</v>
      </c>
      <c r="K1668" s="23">
        <v>0</v>
      </c>
      <c r="L1668" s="23">
        <v>73</v>
      </c>
      <c r="M1668" s="23" t="s">
        <v>58</v>
      </c>
      <c r="N1668" s="25">
        <f>((J1668*400)+(K1668*100))+L1668</f>
        <v>2473</v>
      </c>
      <c r="O1668" s="26">
        <v>180</v>
      </c>
      <c r="P1668" s="26">
        <f>N1668*O1668</f>
        <v>445140</v>
      </c>
      <c r="Q1668" s="23"/>
      <c r="R1668" s="23"/>
      <c r="S1668" s="27"/>
      <c r="T1668" s="23"/>
      <c r="U1668" s="23"/>
      <c r="V1668" s="24"/>
      <c r="W1668" s="23"/>
      <c r="X1668" s="23"/>
      <c r="Y1668" s="23"/>
      <c r="Z1668" s="23"/>
      <c r="AA1668" s="28"/>
      <c r="AB1668" s="26"/>
      <c r="AC1668" s="26"/>
      <c r="AD1668" s="28"/>
      <c r="AE1668" s="28"/>
      <c r="AF1668" s="26"/>
      <c r="AG1668" s="26">
        <f>AF1668+P1668</f>
        <v>445140</v>
      </c>
      <c r="AH1668" s="26">
        <f>AG1668</f>
        <v>445140</v>
      </c>
      <c r="AI1668" s="26">
        <v>0</v>
      </c>
      <c r="AJ1668" s="26">
        <f>IF((AI1668-AH1668) &gt; 1,0,IF((AI1668-AH1668)&lt;0,AH1668-AI1668,AI1668-AH1668))</f>
        <v>445140</v>
      </c>
      <c r="AK1668" s="26">
        <v>0.01</v>
      </c>
      <c r="AL1668" s="26">
        <f>AJ1668*(AK1668/100)</f>
        <v>44.514000000000003</v>
      </c>
    </row>
    <row r="1669" spans="1:38" x14ac:dyDescent="0.35">
      <c r="A1669" s="23"/>
      <c r="B1669" s="24"/>
      <c r="C1669" s="23"/>
      <c r="D1669" s="23"/>
      <c r="E1669" s="23"/>
      <c r="F1669" s="23"/>
      <c r="G1669" s="24"/>
      <c r="H1669" s="23"/>
      <c r="I1669" s="23"/>
      <c r="J1669" s="23"/>
      <c r="K1669" s="23"/>
      <c r="L1669" s="23"/>
      <c r="M1669" s="23"/>
      <c r="N1669" s="25"/>
      <c r="O1669" s="26"/>
      <c r="P1669" s="26"/>
      <c r="Q1669" s="23"/>
      <c r="R1669" s="23"/>
      <c r="S1669" s="27"/>
      <c r="T1669" s="23"/>
      <c r="U1669" s="23"/>
      <c r="V1669" s="24"/>
      <c r="W1669" s="23"/>
      <c r="X1669" s="23"/>
      <c r="Y1669" s="23"/>
      <c r="Z1669" s="23"/>
      <c r="AA1669" s="28"/>
      <c r="AB1669" s="26"/>
      <c r="AC1669" s="26"/>
      <c r="AD1669" s="28"/>
      <c r="AE1669" s="28"/>
      <c r="AF1669" s="26"/>
      <c r="AG1669" s="26" t="s">
        <v>50</v>
      </c>
      <c r="AH1669" s="26">
        <f>AH1668</f>
        <v>445140</v>
      </c>
      <c r="AI1669" s="26"/>
      <c r="AJ1669" s="26">
        <f>AJ1668</f>
        <v>445140</v>
      </c>
      <c r="AK1669" s="26"/>
      <c r="AL1669" s="26">
        <f>AL1668</f>
        <v>44.514000000000003</v>
      </c>
    </row>
    <row r="1670" spans="1:38" x14ac:dyDescent="0.35">
      <c r="A1670" s="23" t="s">
        <v>5810</v>
      </c>
      <c r="B1670" s="24" t="s">
        <v>5811</v>
      </c>
      <c r="C1670" s="23" t="s">
        <v>5812</v>
      </c>
      <c r="D1670" s="23" t="s">
        <v>5813</v>
      </c>
      <c r="E1670" s="23">
        <v>878</v>
      </c>
      <c r="F1670" s="23" t="s">
        <v>5814</v>
      </c>
      <c r="G1670" s="24" t="s">
        <v>5815</v>
      </c>
      <c r="H1670" s="23" t="s">
        <v>42</v>
      </c>
      <c r="I1670" s="23" t="s">
        <v>5816</v>
      </c>
      <c r="J1670" s="23">
        <v>4</v>
      </c>
      <c r="K1670" s="23">
        <v>3</v>
      </c>
      <c r="L1670" s="23">
        <v>20</v>
      </c>
      <c r="M1670" s="23" t="s">
        <v>58</v>
      </c>
      <c r="N1670" s="25">
        <f>((J1670*400)+(K1670*100))+L1670</f>
        <v>1920</v>
      </c>
      <c r="O1670" s="26">
        <v>180</v>
      </c>
      <c r="P1670" s="26">
        <f>N1670*O1670</f>
        <v>345600</v>
      </c>
      <c r="Q1670" s="23"/>
      <c r="R1670" s="23"/>
      <c r="S1670" s="27"/>
      <c r="T1670" s="23"/>
      <c r="U1670" s="23"/>
      <c r="V1670" s="24"/>
      <c r="W1670" s="23"/>
      <c r="X1670" s="23"/>
      <c r="Y1670" s="23"/>
      <c r="Z1670" s="23"/>
      <c r="AA1670" s="28"/>
      <c r="AB1670" s="26"/>
      <c r="AC1670" s="26"/>
      <c r="AD1670" s="28"/>
      <c r="AE1670" s="28"/>
      <c r="AF1670" s="26"/>
      <c r="AG1670" s="26">
        <f>AF1670+P1670</f>
        <v>345600</v>
      </c>
      <c r="AH1670" s="26">
        <f>AG1670</f>
        <v>345600</v>
      </c>
      <c r="AI1670" s="26">
        <v>50000000</v>
      </c>
      <c r="AJ1670" s="26">
        <f>IF((AI1670-AH1670) &gt; 1,0,IF((AI1670-AH1670)&lt;0,AH1670-AI1670,AI1670-AH1670))</f>
        <v>0</v>
      </c>
      <c r="AK1670" s="26">
        <v>0.01</v>
      </c>
      <c r="AL1670" s="26">
        <f>AJ1670*(AK1670/100)</f>
        <v>0</v>
      </c>
    </row>
    <row r="1671" spans="1:38" x14ac:dyDescent="0.35">
      <c r="A1671" s="23"/>
      <c r="B1671" s="24"/>
      <c r="C1671" s="23"/>
      <c r="D1671" s="23"/>
      <c r="E1671" s="23">
        <v>879</v>
      </c>
      <c r="F1671" s="23" t="s">
        <v>5817</v>
      </c>
      <c r="G1671" s="24" t="s">
        <v>5818</v>
      </c>
      <c r="H1671" s="23" t="s">
        <v>42</v>
      </c>
      <c r="I1671" s="23" t="s">
        <v>5819</v>
      </c>
      <c r="J1671" s="23">
        <v>3</v>
      </c>
      <c r="K1671" s="23">
        <v>0</v>
      </c>
      <c r="L1671" s="23">
        <v>27</v>
      </c>
      <c r="M1671" s="23" t="s">
        <v>58</v>
      </c>
      <c r="N1671" s="25">
        <f>((J1671*400)+(K1671*100))+L1671</f>
        <v>1227</v>
      </c>
      <c r="O1671" s="26">
        <v>180</v>
      </c>
      <c r="P1671" s="26">
        <f>N1671*O1671</f>
        <v>220860</v>
      </c>
      <c r="Q1671" s="23"/>
      <c r="R1671" s="23"/>
      <c r="S1671" s="27"/>
      <c r="T1671" s="23"/>
      <c r="U1671" s="23"/>
      <c r="V1671" s="24"/>
      <c r="W1671" s="23"/>
      <c r="X1671" s="23"/>
      <c r="Y1671" s="23"/>
      <c r="Z1671" s="23"/>
      <c r="AA1671" s="28"/>
      <c r="AB1671" s="26"/>
      <c r="AC1671" s="26"/>
      <c r="AD1671" s="28"/>
      <c r="AE1671" s="28"/>
      <c r="AF1671" s="26"/>
      <c r="AG1671" s="26">
        <f>AF1671+P1671</f>
        <v>220860</v>
      </c>
      <c r="AH1671" s="26">
        <f>AG1671</f>
        <v>220860</v>
      </c>
      <c r="AI1671" s="26">
        <v>50000000</v>
      </c>
      <c r="AJ1671" s="26">
        <f>IF((AI1671-AH1671) &gt; 1,0,IF((AI1671-AH1671)&lt;0,AH1671-AI1671,AI1671-AH1671))</f>
        <v>0</v>
      </c>
      <c r="AK1671" s="26">
        <v>0.01</v>
      </c>
      <c r="AL1671" s="26">
        <f>AJ1671*(AK1671/100)</f>
        <v>0</v>
      </c>
    </row>
    <row r="1672" spans="1:38" x14ac:dyDescent="0.35">
      <c r="A1672" s="23"/>
      <c r="B1672" s="24"/>
      <c r="C1672" s="23"/>
      <c r="D1672" s="23"/>
      <c r="E1672" s="23"/>
      <c r="F1672" s="23"/>
      <c r="G1672" s="24"/>
      <c r="H1672" s="23"/>
      <c r="I1672" s="23"/>
      <c r="J1672" s="23"/>
      <c r="K1672" s="23"/>
      <c r="L1672" s="23"/>
      <c r="M1672" s="23"/>
      <c r="N1672" s="25"/>
      <c r="O1672" s="26"/>
      <c r="P1672" s="26"/>
      <c r="Q1672" s="23"/>
      <c r="R1672" s="23"/>
      <c r="S1672" s="27"/>
      <c r="T1672" s="23"/>
      <c r="U1672" s="23"/>
      <c r="V1672" s="24"/>
      <c r="W1672" s="23"/>
      <c r="X1672" s="23"/>
      <c r="Y1672" s="23"/>
      <c r="Z1672" s="23"/>
      <c r="AA1672" s="28"/>
      <c r="AB1672" s="26"/>
      <c r="AC1672" s="26"/>
      <c r="AD1672" s="28"/>
      <c r="AE1672" s="28"/>
      <c r="AF1672" s="26"/>
      <c r="AG1672" s="26" t="s">
        <v>50</v>
      </c>
      <c r="AH1672" s="26">
        <f>SUM(AH1670:AH1671)</f>
        <v>566460</v>
      </c>
      <c r="AI1672" s="26"/>
      <c r="AJ1672" s="26">
        <f>SUM(AJ1670:AJ1671)</f>
        <v>0</v>
      </c>
      <c r="AK1672" s="26"/>
      <c r="AL1672" s="26">
        <f>SUM(AL1670:AL1671)</f>
        <v>0</v>
      </c>
    </row>
    <row r="1673" spans="1:38" x14ac:dyDescent="0.35">
      <c r="A1673" s="23" t="s">
        <v>5820</v>
      </c>
      <c r="B1673" s="24" t="s">
        <v>5821</v>
      </c>
      <c r="C1673" s="23" t="s">
        <v>5822</v>
      </c>
      <c r="D1673" s="23" t="s">
        <v>4928</v>
      </c>
      <c r="E1673" s="23">
        <v>880</v>
      </c>
      <c r="F1673" s="23" t="s">
        <v>5823</v>
      </c>
      <c r="G1673" s="24" t="s">
        <v>5824</v>
      </c>
      <c r="H1673" s="23" t="s">
        <v>42</v>
      </c>
      <c r="I1673" s="23" t="s">
        <v>5825</v>
      </c>
      <c r="J1673" s="23">
        <v>8</v>
      </c>
      <c r="K1673" s="23">
        <v>3</v>
      </c>
      <c r="L1673" s="23">
        <v>32</v>
      </c>
      <c r="M1673" s="23" t="s">
        <v>58</v>
      </c>
      <c r="N1673" s="25">
        <f>((J1673*400)+(K1673*100))+L1673</f>
        <v>3532</v>
      </c>
      <c r="O1673" s="26">
        <v>180</v>
      </c>
      <c r="P1673" s="26">
        <f>N1673*O1673</f>
        <v>635760</v>
      </c>
      <c r="Q1673" s="23"/>
      <c r="R1673" s="23"/>
      <c r="S1673" s="27"/>
      <c r="T1673" s="23"/>
      <c r="U1673" s="23"/>
      <c r="V1673" s="24"/>
      <c r="W1673" s="23"/>
      <c r="X1673" s="23"/>
      <c r="Y1673" s="23"/>
      <c r="Z1673" s="23"/>
      <c r="AA1673" s="28"/>
      <c r="AB1673" s="26"/>
      <c r="AC1673" s="26"/>
      <c r="AD1673" s="28"/>
      <c r="AE1673" s="28"/>
      <c r="AF1673" s="26"/>
      <c r="AG1673" s="26">
        <f>AF1673+P1673</f>
        <v>635760</v>
      </c>
      <c r="AH1673" s="26">
        <f>AG1673</f>
        <v>635760</v>
      </c>
      <c r="AI1673" s="26">
        <v>50000000</v>
      </c>
      <c r="AJ1673" s="26">
        <f>IF((AI1673-AH1673) &gt; 1,0,IF((AI1673-AH1673)&lt;0,AH1673-AI1673,AI1673-AH1673))</f>
        <v>0</v>
      </c>
      <c r="AK1673" s="26">
        <v>0.01</v>
      </c>
      <c r="AL1673" s="26">
        <f>AJ1673*(AK1673/100)</f>
        <v>0</v>
      </c>
    </row>
    <row r="1674" spans="1:38" x14ac:dyDescent="0.35">
      <c r="A1674" s="23"/>
      <c r="B1674" s="24"/>
      <c r="C1674" s="23"/>
      <c r="D1674" s="23"/>
      <c r="E1674" s="23"/>
      <c r="F1674" s="23"/>
      <c r="G1674" s="24"/>
      <c r="H1674" s="23"/>
      <c r="I1674" s="23"/>
      <c r="J1674" s="23"/>
      <c r="K1674" s="23"/>
      <c r="L1674" s="23"/>
      <c r="M1674" s="23"/>
      <c r="N1674" s="25"/>
      <c r="O1674" s="26"/>
      <c r="P1674" s="26"/>
      <c r="Q1674" s="23"/>
      <c r="R1674" s="23"/>
      <c r="S1674" s="27"/>
      <c r="T1674" s="23"/>
      <c r="U1674" s="23"/>
      <c r="V1674" s="24"/>
      <c r="W1674" s="23"/>
      <c r="X1674" s="23"/>
      <c r="Y1674" s="23"/>
      <c r="Z1674" s="23"/>
      <c r="AA1674" s="28"/>
      <c r="AB1674" s="26"/>
      <c r="AC1674" s="26"/>
      <c r="AD1674" s="28"/>
      <c r="AE1674" s="28"/>
      <c r="AF1674" s="26"/>
      <c r="AG1674" s="26" t="s">
        <v>50</v>
      </c>
      <c r="AH1674" s="26">
        <f>AH1673</f>
        <v>635760</v>
      </c>
      <c r="AI1674" s="26"/>
      <c r="AJ1674" s="26">
        <f>AJ1673</f>
        <v>0</v>
      </c>
      <c r="AK1674" s="26"/>
      <c r="AL1674" s="26">
        <f>AL1673</f>
        <v>0</v>
      </c>
    </row>
    <row r="1675" spans="1:38" x14ac:dyDescent="0.35">
      <c r="A1675" s="23" t="s">
        <v>5826</v>
      </c>
      <c r="B1675" s="24" t="s">
        <v>5827</v>
      </c>
      <c r="C1675" s="23" t="s">
        <v>5828</v>
      </c>
      <c r="D1675" s="23" t="s">
        <v>5829</v>
      </c>
      <c r="E1675" s="23">
        <v>881</v>
      </c>
      <c r="F1675" s="23" t="s">
        <v>5830</v>
      </c>
      <c r="G1675" s="24" t="s">
        <v>5831</v>
      </c>
      <c r="H1675" s="23" t="s">
        <v>42</v>
      </c>
      <c r="I1675" s="23" t="s">
        <v>5832</v>
      </c>
      <c r="J1675" s="23">
        <v>3</v>
      </c>
      <c r="K1675" s="23">
        <v>1</v>
      </c>
      <c r="L1675" s="23">
        <v>38</v>
      </c>
      <c r="M1675" s="23" t="s">
        <v>58</v>
      </c>
      <c r="N1675" s="25">
        <f>((J1675*400)+(K1675*100))+L1675</f>
        <v>1338</v>
      </c>
      <c r="O1675" s="26">
        <v>390</v>
      </c>
      <c r="P1675" s="26">
        <f>N1675*O1675</f>
        <v>521820</v>
      </c>
      <c r="Q1675" s="23"/>
      <c r="R1675" s="23"/>
      <c r="S1675" s="27"/>
      <c r="T1675" s="23"/>
      <c r="U1675" s="23"/>
      <c r="V1675" s="24"/>
      <c r="W1675" s="23"/>
      <c r="X1675" s="23"/>
      <c r="Y1675" s="23"/>
      <c r="Z1675" s="23"/>
      <c r="AA1675" s="28"/>
      <c r="AB1675" s="26"/>
      <c r="AC1675" s="26"/>
      <c r="AD1675" s="28"/>
      <c r="AE1675" s="28"/>
      <c r="AF1675" s="26"/>
      <c r="AG1675" s="26">
        <f>AF1675+P1675</f>
        <v>521820</v>
      </c>
      <c r="AH1675" s="26">
        <f>AG1675</f>
        <v>521820</v>
      </c>
      <c r="AI1675" s="26">
        <v>50000000</v>
      </c>
      <c r="AJ1675" s="26">
        <f>IF((AI1675-AH1675) &gt; 1,0,IF((AI1675-AH1675)&lt;0,AH1675-AI1675,AI1675-AH1675))</f>
        <v>0</v>
      </c>
      <c r="AK1675" s="26">
        <v>0.01</v>
      </c>
      <c r="AL1675" s="26">
        <f>AJ1675*(AK1675/100)</f>
        <v>0</v>
      </c>
    </row>
    <row r="1676" spans="1:38" x14ac:dyDescent="0.35">
      <c r="A1676" s="23"/>
      <c r="B1676" s="24"/>
      <c r="C1676" s="23"/>
      <c r="D1676" s="23"/>
      <c r="E1676" s="23"/>
      <c r="F1676" s="23"/>
      <c r="G1676" s="24"/>
      <c r="H1676" s="23"/>
      <c r="I1676" s="23"/>
      <c r="J1676" s="23"/>
      <c r="K1676" s="23"/>
      <c r="L1676" s="23"/>
      <c r="M1676" s="23"/>
      <c r="N1676" s="25"/>
      <c r="O1676" s="26"/>
      <c r="P1676" s="26"/>
      <c r="Q1676" s="23"/>
      <c r="R1676" s="23"/>
      <c r="S1676" s="27"/>
      <c r="T1676" s="23"/>
      <c r="U1676" s="23"/>
      <c r="V1676" s="24"/>
      <c r="W1676" s="23"/>
      <c r="X1676" s="23"/>
      <c r="Y1676" s="23"/>
      <c r="Z1676" s="23"/>
      <c r="AA1676" s="28"/>
      <c r="AB1676" s="26"/>
      <c r="AC1676" s="26"/>
      <c r="AD1676" s="28"/>
      <c r="AE1676" s="28"/>
      <c r="AF1676" s="26"/>
      <c r="AG1676" s="26" t="s">
        <v>50</v>
      </c>
      <c r="AH1676" s="26">
        <f>AH1675</f>
        <v>521820</v>
      </c>
      <c r="AI1676" s="26"/>
      <c r="AJ1676" s="26">
        <f>AJ1675</f>
        <v>0</v>
      </c>
      <c r="AK1676" s="26"/>
      <c r="AL1676" s="26">
        <f>AL1675</f>
        <v>0</v>
      </c>
    </row>
    <row r="1677" spans="1:38" x14ac:dyDescent="0.35">
      <c r="A1677" s="23" t="s">
        <v>5833</v>
      </c>
      <c r="B1677" s="24" t="s">
        <v>5834</v>
      </c>
      <c r="C1677" s="23" t="s">
        <v>5835</v>
      </c>
      <c r="D1677" s="23" t="s">
        <v>5836</v>
      </c>
      <c r="E1677" s="23">
        <v>882</v>
      </c>
      <c r="F1677" s="23" t="s">
        <v>5837</v>
      </c>
      <c r="G1677" s="24" t="s">
        <v>5838</v>
      </c>
      <c r="H1677" s="23" t="s">
        <v>42</v>
      </c>
      <c r="I1677" s="23" t="s">
        <v>5839</v>
      </c>
      <c r="J1677" s="23">
        <v>0</v>
      </c>
      <c r="K1677" s="23">
        <v>0</v>
      </c>
      <c r="L1677" s="23">
        <v>77</v>
      </c>
      <c r="M1677" s="23" t="s">
        <v>58</v>
      </c>
      <c r="N1677" s="25">
        <f>((J1677*400)+(K1677*100))+L1677</f>
        <v>77</v>
      </c>
      <c r="O1677" s="26">
        <v>180</v>
      </c>
      <c r="P1677" s="26">
        <f>N1677*O1677</f>
        <v>13860</v>
      </c>
      <c r="Q1677" s="23"/>
      <c r="R1677" s="23"/>
      <c r="S1677" s="27"/>
      <c r="T1677" s="23"/>
      <c r="U1677" s="23"/>
      <c r="V1677" s="24"/>
      <c r="W1677" s="23"/>
      <c r="X1677" s="23"/>
      <c r="Y1677" s="23"/>
      <c r="Z1677" s="23"/>
      <c r="AA1677" s="28"/>
      <c r="AB1677" s="26"/>
      <c r="AC1677" s="26"/>
      <c r="AD1677" s="28"/>
      <c r="AE1677" s="28"/>
      <c r="AF1677" s="26"/>
      <c r="AG1677" s="26">
        <f>AF1677+P1677</f>
        <v>13860</v>
      </c>
      <c r="AH1677" s="26">
        <f>AG1677</f>
        <v>13860</v>
      </c>
      <c r="AI1677" s="26">
        <v>50000000</v>
      </c>
      <c r="AJ1677" s="26">
        <f>IF((AI1677-AH1677) &gt; 1,0,IF((AI1677-AH1677)&lt;0,AH1677-AI1677,AI1677-AH1677))</f>
        <v>0</v>
      </c>
      <c r="AK1677" s="26">
        <v>0.01</v>
      </c>
      <c r="AL1677" s="26">
        <f>AJ1677*(AK1677/100)</f>
        <v>0</v>
      </c>
    </row>
    <row r="1678" spans="1:38" x14ac:dyDescent="0.35">
      <c r="A1678" s="23"/>
      <c r="B1678" s="24"/>
      <c r="C1678" s="23"/>
      <c r="D1678" s="23"/>
      <c r="E1678" s="23">
        <v>883</v>
      </c>
      <c r="F1678" s="23" t="s">
        <v>5840</v>
      </c>
      <c r="G1678" s="24" t="s">
        <v>5841</v>
      </c>
      <c r="H1678" s="23" t="s">
        <v>42</v>
      </c>
      <c r="I1678" s="23" t="s">
        <v>5842</v>
      </c>
      <c r="J1678" s="23">
        <v>1</v>
      </c>
      <c r="K1678" s="23">
        <v>3</v>
      </c>
      <c r="L1678" s="23">
        <v>70</v>
      </c>
      <c r="M1678" s="23" t="s">
        <v>58</v>
      </c>
      <c r="N1678" s="25">
        <f>((J1678*400)+(K1678*100))+L1678</f>
        <v>770</v>
      </c>
      <c r="O1678" s="26">
        <v>180</v>
      </c>
      <c r="P1678" s="26">
        <f>N1678*O1678</f>
        <v>138600</v>
      </c>
      <c r="Q1678" s="23"/>
      <c r="R1678" s="23"/>
      <c r="S1678" s="27"/>
      <c r="T1678" s="23"/>
      <c r="U1678" s="23"/>
      <c r="V1678" s="24"/>
      <c r="W1678" s="23"/>
      <c r="X1678" s="23"/>
      <c r="Y1678" s="23"/>
      <c r="Z1678" s="23"/>
      <c r="AA1678" s="28"/>
      <c r="AB1678" s="26"/>
      <c r="AC1678" s="26"/>
      <c r="AD1678" s="28"/>
      <c r="AE1678" s="28"/>
      <c r="AF1678" s="26"/>
      <c r="AG1678" s="26">
        <f>AF1678+P1678</f>
        <v>138600</v>
      </c>
      <c r="AH1678" s="26">
        <f>AG1678</f>
        <v>138600</v>
      </c>
      <c r="AI1678" s="26">
        <v>50000000</v>
      </c>
      <c r="AJ1678" s="26">
        <f>IF((AI1678-AH1678) &gt; 1,0,IF((AI1678-AH1678)&lt;0,AH1678-AI1678,AI1678-AH1678))</f>
        <v>0</v>
      </c>
      <c r="AK1678" s="26">
        <v>0.01</v>
      </c>
      <c r="AL1678" s="26">
        <f>AJ1678*(AK1678/100)</f>
        <v>0</v>
      </c>
    </row>
    <row r="1679" spans="1:38" x14ac:dyDescent="0.35">
      <c r="A1679" s="23"/>
      <c r="B1679" s="24"/>
      <c r="C1679" s="23"/>
      <c r="D1679" s="23"/>
      <c r="E1679" s="23"/>
      <c r="F1679" s="23"/>
      <c r="G1679" s="24"/>
      <c r="H1679" s="23"/>
      <c r="I1679" s="23"/>
      <c r="J1679" s="23"/>
      <c r="K1679" s="23"/>
      <c r="L1679" s="23"/>
      <c r="M1679" s="23"/>
      <c r="N1679" s="25"/>
      <c r="O1679" s="26"/>
      <c r="P1679" s="26"/>
      <c r="Q1679" s="23"/>
      <c r="R1679" s="23"/>
      <c r="S1679" s="27"/>
      <c r="T1679" s="23"/>
      <c r="U1679" s="23"/>
      <c r="V1679" s="24"/>
      <c r="W1679" s="23"/>
      <c r="X1679" s="23"/>
      <c r="Y1679" s="23"/>
      <c r="Z1679" s="23"/>
      <c r="AA1679" s="28"/>
      <c r="AB1679" s="26"/>
      <c r="AC1679" s="26"/>
      <c r="AD1679" s="28"/>
      <c r="AE1679" s="28"/>
      <c r="AF1679" s="26"/>
      <c r="AG1679" s="26" t="s">
        <v>50</v>
      </c>
      <c r="AH1679" s="26">
        <f>SUM(AH1677:AH1678)</f>
        <v>152460</v>
      </c>
      <c r="AI1679" s="26"/>
      <c r="AJ1679" s="26">
        <f>SUM(AJ1677:AJ1678)</f>
        <v>0</v>
      </c>
      <c r="AK1679" s="26"/>
      <c r="AL1679" s="26">
        <f>SUM(AL1677:AL1678)</f>
        <v>0</v>
      </c>
    </row>
    <row r="1680" spans="1:38" x14ac:dyDescent="0.35">
      <c r="A1680" s="23" t="s">
        <v>5843</v>
      </c>
      <c r="B1680" s="24"/>
      <c r="C1680" s="23" t="s">
        <v>5844</v>
      </c>
      <c r="D1680" s="23" t="s">
        <v>1977</v>
      </c>
      <c r="E1680" s="23">
        <v>884</v>
      </c>
      <c r="F1680" s="23" t="s">
        <v>5845</v>
      </c>
      <c r="G1680" s="24" t="s">
        <v>5846</v>
      </c>
      <c r="H1680" s="23" t="s">
        <v>103</v>
      </c>
      <c r="I1680" s="23" t="s">
        <v>5847</v>
      </c>
      <c r="J1680" s="23">
        <v>8</v>
      </c>
      <c r="K1680" s="23">
        <v>2</v>
      </c>
      <c r="L1680" s="23">
        <v>40</v>
      </c>
      <c r="M1680" s="23" t="s">
        <v>58</v>
      </c>
      <c r="N1680" s="25">
        <f>((J1680*400)+(K1680*100))+L1680</f>
        <v>3440</v>
      </c>
      <c r="O1680" s="26">
        <v>280</v>
      </c>
      <c r="P1680" s="26">
        <f>N1680*O1680</f>
        <v>963200</v>
      </c>
      <c r="Q1680" s="23"/>
      <c r="R1680" s="23"/>
      <c r="S1680" s="27"/>
      <c r="T1680" s="23"/>
      <c r="U1680" s="23"/>
      <c r="V1680" s="24"/>
      <c r="W1680" s="23"/>
      <c r="X1680" s="23"/>
      <c r="Y1680" s="23"/>
      <c r="Z1680" s="23"/>
      <c r="AA1680" s="28"/>
      <c r="AB1680" s="26"/>
      <c r="AC1680" s="26"/>
      <c r="AD1680" s="28"/>
      <c r="AE1680" s="28"/>
      <c r="AF1680" s="26"/>
      <c r="AG1680" s="26">
        <f>AF1680+P1680</f>
        <v>963200</v>
      </c>
      <c r="AH1680" s="26">
        <f>AG1680</f>
        <v>963200</v>
      </c>
      <c r="AI1680" s="26">
        <v>0</v>
      </c>
      <c r="AJ1680" s="26">
        <f>IF((AI1680-AH1680) &gt; 1,0,IF((AI1680-AH1680)&lt;0,AH1680-AI1680,AI1680-AH1680))</f>
        <v>963200</v>
      </c>
      <c r="AK1680" s="26">
        <v>0.01</v>
      </c>
      <c r="AL1680" s="26">
        <f>AJ1680*(AK1680/100)</f>
        <v>96.320000000000007</v>
      </c>
    </row>
    <row r="1681" spans="1:39" x14ac:dyDescent="0.35">
      <c r="A1681" s="23"/>
      <c r="B1681" s="24"/>
      <c r="C1681" s="23"/>
      <c r="D1681" s="23"/>
      <c r="E1681" s="23">
        <v>885</v>
      </c>
      <c r="F1681" s="23" t="s">
        <v>5848</v>
      </c>
      <c r="G1681" s="24" t="s">
        <v>5849</v>
      </c>
      <c r="H1681" s="23" t="s">
        <v>103</v>
      </c>
      <c r="I1681" s="23" t="s">
        <v>5850</v>
      </c>
      <c r="J1681" s="23">
        <v>0</v>
      </c>
      <c r="K1681" s="23">
        <v>2</v>
      </c>
      <c r="L1681" s="23">
        <v>40.75</v>
      </c>
      <c r="M1681" s="23" t="s">
        <v>44</v>
      </c>
      <c r="N1681" s="25">
        <f>((J1681*400)+(K1681*100))+L1681</f>
        <v>240.75</v>
      </c>
      <c r="O1681" s="26">
        <v>180</v>
      </c>
      <c r="P1681" s="26">
        <f>N1681*O1681</f>
        <v>43335</v>
      </c>
      <c r="Q1681" s="23">
        <v>1</v>
      </c>
      <c r="R1681" s="23" t="s">
        <v>5851</v>
      </c>
      <c r="S1681" s="27"/>
      <c r="T1681" s="23" t="s">
        <v>5852</v>
      </c>
      <c r="U1681" s="23" t="s">
        <v>5853</v>
      </c>
      <c r="V1681" s="24" t="s">
        <v>5854</v>
      </c>
      <c r="W1681" s="23" t="s">
        <v>47</v>
      </c>
      <c r="X1681" s="23" t="s">
        <v>206</v>
      </c>
      <c r="Y1681" s="23" t="s">
        <v>49</v>
      </c>
      <c r="Z1681" s="23">
        <v>195</v>
      </c>
      <c r="AA1681" s="28">
        <v>100</v>
      </c>
      <c r="AB1681" s="26">
        <v>6550</v>
      </c>
      <c r="AC1681" s="26">
        <f>Z1681*AB1681</f>
        <v>1277250</v>
      </c>
      <c r="AD1681" s="28">
        <v>82</v>
      </c>
      <c r="AE1681" s="28">
        <v>85</v>
      </c>
      <c r="AF1681" s="26">
        <f>(AC1681*(100-AE1681))/100</f>
        <v>191587.5</v>
      </c>
      <c r="AG1681" s="26">
        <f>P1681+AF1681</f>
        <v>234922.5</v>
      </c>
      <c r="AH1681" s="26">
        <f>(AG1681*AA1681)/100</f>
        <v>234922.5</v>
      </c>
      <c r="AI1681" s="26">
        <f>IF(AF1681&lt;=10000000,AF1681,10000000)</f>
        <v>191587.5</v>
      </c>
      <c r="AJ1681" s="26">
        <f>IF((AI1681-AH1681) &gt; 1,0,IF((AI1681-AH1681)&lt;0,AH1681-AI1681,AI1681-AH1681))</f>
        <v>43335</v>
      </c>
      <c r="AK1681" s="26">
        <v>0.02</v>
      </c>
      <c r="AL1681" s="26">
        <f>ROUND(AJ1681*(AK1681/100),2)</f>
        <v>8.67</v>
      </c>
      <c r="AM1681" s="3" t="s">
        <v>404</v>
      </c>
    </row>
    <row r="1682" spans="1:39" x14ac:dyDescent="0.35">
      <c r="A1682" s="23"/>
      <c r="B1682" s="24"/>
      <c r="C1682" s="23"/>
      <c r="D1682" s="23"/>
      <c r="E1682" s="23"/>
      <c r="F1682" s="23"/>
      <c r="G1682" s="24"/>
      <c r="H1682" s="23"/>
      <c r="I1682" s="23"/>
      <c r="J1682" s="23">
        <v>0</v>
      </c>
      <c r="K1682" s="23">
        <v>0</v>
      </c>
      <c r="L1682" s="23">
        <v>29.25</v>
      </c>
      <c r="M1682" s="23" t="s">
        <v>44</v>
      </c>
      <c r="N1682" s="25">
        <f>((J1682*400)+(K1682*100))+L1682</f>
        <v>29.25</v>
      </c>
      <c r="O1682" s="26">
        <v>180</v>
      </c>
      <c r="P1682" s="26">
        <f>N1682*O1682</f>
        <v>5265</v>
      </c>
      <c r="Q1682" s="23">
        <v>1</v>
      </c>
      <c r="R1682" s="23" t="s">
        <v>5843</v>
      </c>
      <c r="S1682" s="27"/>
      <c r="T1682" s="23" t="s">
        <v>5844</v>
      </c>
      <c r="U1682" s="23" t="s">
        <v>5855</v>
      </c>
      <c r="V1682" s="24" t="s">
        <v>5856</v>
      </c>
      <c r="W1682" s="23" t="s">
        <v>47</v>
      </c>
      <c r="X1682" s="23" t="s">
        <v>48</v>
      </c>
      <c r="Y1682" s="23" t="s">
        <v>49</v>
      </c>
      <c r="Z1682" s="23">
        <v>198</v>
      </c>
      <c r="AA1682" s="28">
        <v>100</v>
      </c>
      <c r="AB1682" s="26">
        <v>6550</v>
      </c>
      <c r="AC1682" s="26">
        <f>Z1682*AB1682</f>
        <v>1296900</v>
      </c>
      <c r="AD1682" s="28">
        <v>22</v>
      </c>
      <c r="AE1682" s="28">
        <v>34</v>
      </c>
      <c r="AF1682" s="26">
        <f>(AC1682*(100-AE1682))/100</f>
        <v>855954</v>
      </c>
      <c r="AG1682" s="26">
        <f>P1682+AF1682</f>
        <v>861219</v>
      </c>
      <c r="AH1682" s="26">
        <f>(AG1682*AA1682)/100</f>
        <v>861219</v>
      </c>
      <c r="AI1682" s="26">
        <f>IF(AF1682&lt;=10000000,AF1682,10000000)</f>
        <v>855954</v>
      </c>
      <c r="AJ1682" s="26">
        <f>IF((AI1682-AH1682) &gt; 1,0,IF((AI1682-AH1682)&lt;0,AH1682-AI1682,AI1682-AH1682))</f>
        <v>5265</v>
      </c>
      <c r="AK1682" s="26">
        <v>0.02</v>
      </c>
      <c r="AL1682" s="26">
        <f>ROUND(AJ1682*(AK1682/100),2)</f>
        <v>1.05</v>
      </c>
      <c r="AM1682" s="3" t="s">
        <v>404</v>
      </c>
    </row>
    <row r="1683" spans="1:39" x14ac:dyDescent="0.35">
      <c r="A1683" s="23"/>
      <c r="B1683" s="24"/>
      <c r="C1683" s="23"/>
      <c r="D1683" s="23"/>
      <c r="E1683" s="23"/>
      <c r="F1683" s="23"/>
      <c r="G1683" s="24"/>
      <c r="H1683" s="23"/>
      <c r="I1683" s="23"/>
      <c r="J1683" s="23"/>
      <c r="K1683" s="23"/>
      <c r="L1683" s="23"/>
      <c r="M1683" s="23"/>
      <c r="N1683" s="25"/>
      <c r="O1683" s="26"/>
      <c r="P1683" s="26"/>
      <c r="Q1683" s="23"/>
      <c r="R1683" s="23"/>
      <c r="S1683" s="27"/>
      <c r="T1683" s="23"/>
      <c r="U1683" s="23"/>
      <c r="V1683" s="24"/>
      <c r="W1683" s="23"/>
      <c r="X1683" s="23"/>
      <c r="Y1683" s="23"/>
      <c r="Z1683" s="23"/>
      <c r="AA1683" s="28"/>
      <c r="AB1683" s="26"/>
      <c r="AC1683" s="26"/>
      <c r="AD1683" s="28"/>
      <c r="AE1683" s="28"/>
      <c r="AF1683" s="26"/>
      <c r="AG1683" s="26" t="s">
        <v>50</v>
      </c>
      <c r="AH1683" s="26">
        <f>SUM(AH1680:AH1682)</f>
        <v>2059341.5</v>
      </c>
      <c r="AI1683" s="26"/>
      <c r="AJ1683" s="26">
        <f>SUM(AJ1680:AJ1682)</f>
        <v>1011800</v>
      </c>
      <c r="AK1683" s="26"/>
      <c r="AL1683" s="26">
        <f>SUM(AL1680:AL1682)</f>
        <v>106.04</v>
      </c>
    </row>
    <row r="1684" spans="1:39" x14ac:dyDescent="0.35">
      <c r="A1684" s="23" t="s">
        <v>5857</v>
      </c>
      <c r="B1684" s="24"/>
      <c r="C1684" s="23" t="s">
        <v>5858</v>
      </c>
      <c r="D1684" s="23" t="s">
        <v>5859</v>
      </c>
      <c r="E1684" s="23">
        <v>886</v>
      </c>
      <c r="F1684" s="23" t="s">
        <v>5860</v>
      </c>
      <c r="G1684" s="24" t="s">
        <v>5861</v>
      </c>
      <c r="H1684" s="23" t="s">
        <v>42</v>
      </c>
      <c r="I1684" s="23" t="s">
        <v>5862</v>
      </c>
      <c r="J1684" s="23">
        <v>2</v>
      </c>
      <c r="K1684" s="23">
        <v>1</v>
      </c>
      <c r="L1684" s="23">
        <v>59</v>
      </c>
      <c r="M1684" s="23" t="s">
        <v>58</v>
      </c>
      <c r="N1684" s="25">
        <f>((J1684*400)+(K1684*100))+L1684</f>
        <v>959</v>
      </c>
      <c r="O1684" s="26">
        <v>180</v>
      </c>
      <c r="P1684" s="26">
        <f>N1684*O1684</f>
        <v>172620</v>
      </c>
      <c r="Q1684" s="23"/>
      <c r="R1684" s="23"/>
      <c r="S1684" s="27"/>
      <c r="T1684" s="23"/>
      <c r="U1684" s="23"/>
      <c r="V1684" s="24"/>
      <c r="W1684" s="23"/>
      <c r="X1684" s="23"/>
      <c r="Y1684" s="23"/>
      <c r="Z1684" s="23"/>
      <c r="AA1684" s="28"/>
      <c r="AB1684" s="26"/>
      <c r="AC1684" s="26"/>
      <c r="AD1684" s="28"/>
      <c r="AE1684" s="28"/>
      <c r="AF1684" s="26"/>
      <c r="AG1684" s="26">
        <f>AF1684+P1684</f>
        <v>172620</v>
      </c>
      <c r="AH1684" s="26">
        <f>AG1684</f>
        <v>172620</v>
      </c>
      <c r="AI1684" s="26">
        <v>50000000</v>
      </c>
      <c r="AJ1684" s="26">
        <f>IF((AI1684-AH1684) &gt; 1,0,IF((AI1684-AH1684)&lt;0,AH1684-AI1684,AI1684-AH1684))</f>
        <v>0</v>
      </c>
      <c r="AK1684" s="26">
        <v>0.01</v>
      </c>
      <c r="AL1684" s="26">
        <f>AJ1684*(AK1684/100)</f>
        <v>0</v>
      </c>
    </row>
    <row r="1685" spans="1:39" x14ac:dyDescent="0.35">
      <c r="A1685" s="23"/>
      <c r="B1685" s="24"/>
      <c r="C1685" s="23"/>
      <c r="D1685" s="23"/>
      <c r="E1685" s="23"/>
      <c r="F1685" s="23"/>
      <c r="G1685" s="24"/>
      <c r="H1685" s="23"/>
      <c r="I1685" s="23"/>
      <c r="J1685" s="23"/>
      <c r="K1685" s="23"/>
      <c r="L1685" s="23"/>
      <c r="M1685" s="23"/>
      <c r="N1685" s="25"/>
      <c r="O1685" s="26"/>
      <c r="P1685" s="26"/>
      <c r="Q1685" s="23"/>
      <c r="R1685" s="23"/>
      <c r="S1685" s="27"/>
      <c r="T1685" s="23"/>
      <c r="U1685" s="23"/>
      <c r="V1685" s="24"/>
      <c r="W1685" s="23"/>
      <c r="X1685" s="23"/>
      <c r="Y1685" s="23"/>
      <c r="Z1685" s="23"/>
      <c r="AA1685" s="28"/>
      <c r="AB1685" s="26"/>
      <c r="AC1685" s="26"/>
      <c r="AD1685" s="28"/>
      <c r="AE1685" s="28"/>
      <c r="AF1685" s="26"/>
      <c r="AG1685" s="26" t="s">
        <v>50</v>
      </c>
      <c r="AH1685" s="26">
        <f>AH1684</f>
        <v>172620</v>
      </c>
      <c r="AI1685" s="26"/>
      <c r="AJ1685" s="26">
        <f>AJ1684</f>
        <v>0</v>
      </c>
      <c r="AK1685" s="26"/>
      <c r="AL1685" s="26">
        <f>AL1684</f>
        <v>0</v>
      </c>
    </row>
    <row r="1686" spans="1:39" x14ac:dyDescent="0.35">
      <c r="A1686" s="23" t="s">
        <v>5863</v>
      </c>
      <c r="B1686" s="24"/>
      <c r="C1686" s="23" t="s">
        <v>5864</v>
      </c>
      <c r="D1686" s="23" t="s">
        <v>5865</v>
      </c>
      <c r="E1686" s="23">
        <v>887</v>
      </c>
      <c r="F1686" s="23" t="s">
        <v>5866</v>
      </c>
      <c r="G1686" s="24" t="s">
        <v>5867</v>
      </c>
      <c r="H1686" s="23" t="s">
        <v>42</v>
      </c>
      <c r="I1686" s="23" t="s">
        <v>5868</v>
      </c>
      <c r="J1686" s="23">
        <v>5</v>
      </c>
      <c r="K1686" s="23">
        <v>1</v>
      </c>
      <c r="L1686" s="23">
        <v>99</v>
      </c>
      <c r="M1686" s="23" t="s">
        <v>58</v>
      </c>
      <c r="N1686" s="25">
        <f>((J1686*400)+(K1686*100))+L1686</f>
        <v>2199</v>
      </c>
      <c r="O1686" s="26">
        <v>380</v>
      </c>
      <c r="P1686" s="26">
        <f>N1686*O1686</f>
        <v>835620</v>
      </c>
      <c r="Q1686" s="23"/>
      <c r="R1686" s="23"/>
      <c r="S1686" s="27"/>
      <c r="T1686" s="23"/>
      <c r="U1686" s="23"/>
      <c r="V1686" s="24"/>
      <c r="W1686" s="23"/>
      <c r="X1686" s="23"/>
      <c r="Y1686" s="23"/>
      <c r="Z1686" s="23"/>
      <c r="AA1686" s="28"/>
      <c r="AB1686" s="26"/>
      <c r="AC1686" s="26"/>
      <c r="AD1686" s="28"/>
      <c r="AE1686" s="28"/>
      <c r="AF1686" s="26"/>
      <c r="AG1686" s="26">
        <f>AF1686+P1686</f>
        <v>835620</v>
      </c>
      <c r="AH1686" s="26">
        <f>AG1686</f>
        <v>835620</v>
      </c>
      <c r="AI1686" s="26">
        <v>50000000</v>
      </c>
      <c r="AJ1686" s="26">
        <f>IF((AI1686-AH1686) &gt; 1,0,IF((AI1686-AH1686)&lt;0,AH1686-AI1686,AI1686-AH1686))</f>
        <v>0</v>
      </c>
      <c r="AK1686" s="26">
        <v>0.01</v>
      </c>
      <c r="AL1686" s="26">
        <f>AJ1686*(AK1686/100)</f>
        <v>0</v>
      </c>
    </row>
    <row r="1687" spans="1:39" x14ac:dyDescent="0.35">
      <c r="A1687" s="23"/>
      <c r="B1687" s="24"/>
      <c r="C1687" s="23"/>
      <c r="D1687" s="23"/>
      <c r="E1687" s="23"/>
      <c r="F1687" s="23"/>
      <c r="G1687" s="24"/>
      <c r="H1687" s="23"/>
      <c r="I1687" s="23"/>
      <c r="J1687" s="23"/>
      <c r="K1687" s="23"/>
      <c r="L1687" s="23"/>
      <c r="M1687" s="23"/>
      <c r="N1687" s="25"/>
      <c r="O1687" s="26"/>
      <c r="P1687" s="26"/>
      <c r="Q1687" s="23"/>
      <c r="R1687" s="23"/>
      <c r="S1687" s="27"/>
      <c r="T1687" s="23"/>
      <c r="U1687" s="23"/>
      <c r="V1687" s="24"/>
      <c r="W1687" s="23"/>
      <c r="X1687" s="23"/>
      <c r="Y1687" s="23"/>
      <c r="Z1687" s="23"/>
      <c r="AA1687" s="28"/>
      <c r="AB1687" s="26"/>
      <c r="AC1687" s="26"/>
      <c r="AD1687" s="28"/>
      <c r="AE1687" s="28"/>
      <c r="AF1687" s="26"/>
      <c r="AG1687" s="26" t="s">
        <v>50</v>
      </c>
      <c r="AH1687" s="26">
        <f>AH1686</f>
        <v>835620</v>
      </c>
      <c r="AI1687" s="26"/>
      <c r="AJ1687" s="26">
        <f>AJ1686</f>
        <v>0</v>
      </c>
      <c r="AK1687" s="26"/>
      <c r="AL1687" s="26">
        <f>AL1686</f>
        <v>0</v>
      </c>
    </row>
    <row r="1688" spans="1:39" x14ac:dyDescent="0.35">
      <c r="A1688" s="23" t="s">
        <v>5869</v>
      </c>
      <c r="B1688" s="24" t="s">
        <v>5870</v>
      </c>
      <c r="C1688" s="23" t="s">
        <v>5871</v>
      </c>
      <c r="D1688" s="23" t="s">
        <v>5872</v>
      </c>
      <c r="E1688" s="23">
        <v>888</v>
      </c>
      <c r="F1688" s="23" t="s">
        <v>5873</v>
      </c>
      <c r="G1688" s="24" t="s">
        <v>5874</v>
      </c>
      <c r="H1688" s="23" t="s">
        <v>42</v>
      </c>
      <c r="I1688" s="23" t="s">
        <v>5875</v>
      </c>
      <c r="J1688" s="23">
        <v>2</v>
      </c>
      <c r="K1688" s="23">
        <v>3</v>
      </c>
      <c r="L1688" s="23">
        <v>60</v>
      </c>
      <c r="M1688" s="23" t="s">
        <v>58</v>
      </c>
      <c r="N1688" s="25">
        <f>((J1688*400)+(K1688*100))+L1688</f>
        <v>1160</v>
      </c>
      <c r="O1688" s="26">
        <v>390</v>
      </c>
      <c r="P1688" s="26">
        <f>N1688*O1688</f>
        <v>452400</v>
      </c>
      <c r="Q1688" s="23"/>
      <c r="R1688" s="23"/>
      <c r="S1688" s="27"/>
      <c r="T1688" s="23"/>
      <c r="U1688" s="23"/>
      <c r="V1688" s="24"/>
      <c r="W1688" s="23"/>
      <c r="X1688" s="23"/>
      <c r="Y1688" s="23"/>
      <c r="Z1688" s="23"/>
      <c r="AA1688" s="28"/>
      <c r="AB1688" s="26"/>
      <c r="AC1688" s="26"/>
      <c r="AD1688" s="28"/>
      <c r="AE1688" s="28"/>
      <c r="AF1688" s="26"/>
      <c r="AG1688" s="26">
        <f>AF1688+P1688</f>
        <v>452400</v>
      </c>
      <c r="AH1688" s="26">
        <f>AG1688</f>
        <v>452400</v>
      </c>
      <c r="AI1688" s="26">
        <v>50000000</v>
      </c>
      <c r="AJ1688" s="26">
        <f>IF((AI1688-AH1688) &gt; 1,0,IF((AI1688-AH1688)&lt;0,AH1688-AI1688,AI1688-AH1688))</f>
        <v>0</v>
      </c>
      <c r="AK1688" s="26">
        <v>0.01</v>
      </c>
      <c r="AL1688" s="26">
        <f>AJ1688*(AK1688/100)</f>
        <v>0</v>
      </c>
    </row>
    <row r="1689" spans="1:39" x14ac:dyDescent="0.35">
      <c r="A1689" s="23"/>
      <c r="B1689" s="24"/>
      <c r="C1689" s="23"/>
      <c r="D1689" s="23"/>
      <c r="E1689" s="23"/>
      <c r="F1689" s="23"/>
      <c r="G1689" s="24"/>
      <c r="H1689" s="23"/>
      <c r="I1689" s="23"/>
      <c r="J1689" s="23"/>
      <c r="K1689" s="23"/>
      <c r="L1689" s="23"/>
      <c r="M1689" s="23"/>
      <c r="N1689" s="25"/>
      <c r="O1689" s="26"/>
      <c r="P1689" s="26"/>
      <c r="Q1689" s="23"/>
      <c r="R1689" s="23"/>
      <c r="S1689" s="27"/>
      <c r="T1689" s="23"/>
      <c r="U1689" s="23"/>
      <c r="V1689" s="24"/>
      <c r="W1689" s="23"/>
      <c r="X1689" s="23"/>
      <c r="Y1689" s="23"/>
      <c r="Z1689" s="23"/>
      <c r="AA1689" s="28"/>
      <c r="AB1689" s="26"/>
      <c r="AC1689" s="26"/>
      <c r="AD1689" s="28"/>
      <c r="AE1689" s="28"/>
      <c r="AF1689" s="26"/>
      <c r="AG1689" s="26" t="s">
        <v>50</v>
      </c>
      <c r="AH1689" s="26">
        <f>AH1688</f>
        <v>452400</v>
      </c>
      <c r="AI1689" s="26"/>
      <c r="AJ1689" s="26">
        <f>AJ1688</f>
        <v>0</v>
      </c>
      <c r="AK1689" s="26"/>
      <c r="AL1689" s="26">
        <f>AL1688</f>
        <v>0</v>
      </c>
    </row>
    <row r="1690" spans="1:39" x14ac:dyDescent="0.35">
      <c r="A1690" s="23" t="s">
        <v>5876</v>
      </c>
      <c r="B1690" s="24" t="s">
        <v>5877</v>
      </c>
      <c r="C1690" s="23" t="s">
        <v>5878</v>
      </c>
      <c r="D1690" s="23" t="s">
        <v>5879</v>
      </c>
      <c r="E1690" s="23">
        <v>889</v>
      </c>
      <c r="F1690" s="23" t="s">
        <v>5880</v>
      </c>
      <c r="G1690" s="24" t="s">
        <v>5881</v>
      </c>
      <c r="H1690" s="23" t="s">
        <v>42</v>
      </c>
      <c r="I1690" s="23" t="s">
        <v>5882</v>
      </c>
      <c r="J1690" s="23">
        <v>3</v>
      </c>
      <c r="K1690" s="23">
        <v>1</v>
      </c>
      <c r="L1690" s="23">
        <v>27</v>
      </c>
      <c r="M1690" s="23" t="s">
        <v>58</v>
      </c>
      <c r="N1690" s="25">
        <f t="shared" ref="N1690:N1695" si="133">((J1690*400)+(K1690*100))+L1690</f>
        <v>1327</v>
      </c>
      <c r="O1690" s="26">
        <v>180</v>
      </c>
      <c r="P1690" s="26">
        <f t="shared" ref="P1690:P1695" si="134">N1690*O1690</f>
        <v>238860</v>
      </c>
      <c r="Q1690" s="23"/>
      <c r="R1690" s="23"/>
      <c r="S1690" s="27"/>
      <c r="T1690" s="23"/>
      <c r="U1690" s="23"/>
      <c r="V1690" s="24"/>
      <c r="W1690" s="23"/>
      <c r="X1690" s="23"/>
      <c r="Y1690" s="23"/>
      <c r="Z1690" s="23"/>
      <c r="AA1690" s="28"/>
      <c r="AB1690" s="26"/>
      <c r="AC1690" s="26"/>
      <c r="AD1690" s="28"/>
      <c r="AE1690" s="28"/>
      <c r="AF1690" s="26"/>
      <c r="AG1690" s="26">
        <f>AF1690+P1690</f>
        <v>238860</v>
      </c>
      <c r="AH1690" s="26">
        <f>AG1690</f>
        <v>238860</v>
      </c>
      <c r="AI1690" s="26">
        <v>50000000</v>
      </c>
      <c r="AJ1690" s="26">
        <f t="shared" ref="AJ1690:AJ1695" si="135">IF((AI1690-AH1690) &gt; 1,0,IF((AI1690-AH1690)&lt;0,AH1690-AI1690,AI1690-AH1690))</f>
        <v>0</v>
      </c>
      <c r="AK1690" s="26">
        <v>0.01</v>
      </c>
      <c r="AL1690" s="26">
        <f>AJ1690*(AK1690/100)</f>
        <v>0</v>
      </c>
    </row>
    <row r="1691" spans="1:39" x14ac:dyDescent="0.35">
      <c r="A1691" s="23"/>
      <c r="B1691" s="24"/>
      <c r="C1691" s="23"/>
      <c r="D1691" s="23"/>
      <c r="E1691" s="23">
        <v>890</v>
      </c>
      <c r="F1691" s="23" t="s">
        <v>5883</v>
      </c>
      <c r="G1691" s="24" t="s">
        <v>5884</v>
      </c>
      <c r="H1691" s="23" t="s">
        <v>250</v>
      </c>
      <c r="I1691" s="23"/>
      <c r="J1691" s="23">
        <v>0</v>
      </c>
      <c r="K1691" s="23">
        <v>2</v>
      </c>
      <c r="L1691" s="23">
        <v>90.4</v>
      </c>
      <c r="M1691" s="23" t="s">
        <v>250</v>
      </c>
      <c r="N1691" s="25">
        <f t="shared" si="133"/>
        <v>290.39999999999998</v>
      </c>
      <c r="O1691" s="26">
        <v>1300</v>
      </c>
      <c r="P1691" s="26">
        <f t="shared" si="134"/>
        <v>377519.99999999994</v>
      </c>
      <c r="Q1691" s="23">
        <v>1</v>
      </c>
      <c r="R1691" s="23" t="s">
        <v>5876</v>
      </c>
      <c r="S1691" s="27" t="s">
        <v>5877</v>
      </c>
      <c r="T1691" s="23" t="s">
        <v>5878</v>
      </c>
      <c r="U1691" s="23" t="s">
        <v>5885</v>
      </c>
      <c r="V1691" s="24" t="s">
        <v>5886</v>
      </c>
      <c r="W1691" s="23" t="s">
        <v>208</v>
      </c>
      <c r="X1691" s="23" t="s">
        <v>48</v>
      </c>
      <c r="Y1691" s="23" t="s">
        <v>254</v>
      </c>
      <c r="Z1691" s="23">
        <v>36</v>
      </c>
      <c r="AA1691" s="28">
        <v>100</v>
      </c>
      <c r="AB1691" s="26">
        <v>2450</v>
      </c>
      <c r="AC1691" s="26">
        <f>Z1691*AB1691</f>
        <v>88200</v>
      </c>
      <c r="AD1691" s="28">
        <v>7</v>
      </c>
      <c r="AE1691" s="28">
        <v>7</v>
      </c>
      <c r="AF1691" s="26">
        <f>(AC1691*(100-AE1691))/100</f>
        <v>82026</v>
      </c>
      <c r="AG1691" s="26">
        <f>P1691+AF1691</f>
        <v>459545.99999999994</v>
      </c>
      <c r="AH1691" s="26">
        <f>(AG1691*AA1691)/100</f>
        <v>459545.99999999994</v>
      </c>
      <c r="AI1691" s="26">
        <v>0</v>
      </c>
      <c r="AJ1691" s="26">
        <f t="shared" si="135"/>
        <v>459545.99999999994</v>
      </c>
      <c r="AK1691" s="26">
        <v>0.3</v>
      </c>
      <c r="AL1691" s="26">
        <f>ROUND(AJ1691*(AK1691/100),2)</f>
        <v>1378.64</v>
      </c>
    </row>
    <row r="1692" spans="1:39" x14ac:dyDescent="0.35">
      <c r="A1692" s="23"/>
      <c r="B1692" s="24"/>
      <c r="C1692" s="23"/>
      <c r="D1692" s="23"/>
      <c r="E1692" s="23">
        <v>891</v>
      </c>
      <c r="F1692" s="23" t="s">
        <v>5887</v>
      </c>
      <c r="G1692" s="24" t="s">
        <v>5888</v>
      </c>
      <c r="H1692" s="23" t="s">
        <v>42</v>
      </c>
      <c r="I1692" s="23" t="s">
        <v>5889</v>
      </c>
      <c r="J1692" s="23">
        <v>0</v>
      </c>
      <c r="K1692" s="23">
        <v>0</v>
      </c>
      <c r="L1692" s="23">
        <v>96</v>
      </c>
      <c r="M1692" s="23" t="s">
        <v>44</v>
      </c>
      <c r="N1692" s="25">
        <f t="shared" si="133"/>
        <v>96</v>
      </c>
      <c r="O1692" s="26">
        <v>1750</v>
      </c>
      <c r="P1692" s="26">
        <f t="shared" si="134"/>
        <v>168000</v>
      </c>
      <c r="Q1692" s="23">
        <v>1</v>
      </c>
      <c r="R1692" s="23" t="s">
        <v>5876</v>
      </c>
      <c r="S1692" s="27" t="s">
        <v>5877</v>
      </c>
      <c r="T1692" s="23" t="s">
        <v>5878</v>
      </c>
      <c r="U1692" s="23" t="s">
        <v>5885</v>
      </c>
      <c r="V1692" s="24" t="s">
        <v>5890</v>
      </c>
      <c r="W1692" s="23" t="s">
        <v>47</v>
      </c>
      <c r="X1692" s="23" t="s">
        <v>48</v>
      </c>
      <c r="Y1692" s="23" t="s">
        <v>49</v>
      </c>
      <c r="Z1692" s="23">
        <v>72</v>
      </c>
      <c r="AA1692" s="28">
        <v>100</v>
      </c>
      <c r="AB1692" s="26">
        <v>6550</v>
      </c>
      <c r="AC1692" s="26">
        <f>Z1692*AB1692</f>
        <v>471600</v>
      </c>
      <c r="AD1692" s="28">
        <v>22</v>
      </c>
      <c r="AE1692" s="28">
        <v>34</v>
      </c>
      <c r="AF1692" s="26">
        <f>(AC1692*(100-AE1692))/100</f>
        <v>311256</v>
      </c>
      <c r="AG1692" s="26">
        <f>P1692+AF1692</f>
        <v>479256</v>
      </c>
      <c r="AH1692" s="26">
        <f>(AG1692*AA1692)/100</f>
        <v>479256</v>
      </c>
      <c r="AI1692" s="26">
        <v>50000000</v>
      </c>
      <c r="AJ1692" s="26">
        <f t="shared" si="135"/>
        <v>0</v>
      </c>
      <c r="AK1692" s="26">
        <v>0.02</v>
      </c>
      <c r="AL1692" s="26">
        <f>ROUND(AJ1692*(AK1692/100),2)</f>
        <v>0</v>
      </c>
    </row>
    <row r="1693" spans="1:39" x14ac:dyDescent="0.35">
      <c r="A1693" s="23"/>
      <c r="B1693" s="24"/>
      <c r="C1693" s="23"/>
      <c r="D1693" s="23"/>
      <c r="E1693" s="23"/>
      <c r="F1693" s="23"/>
      <c r="G1693" s="24"/>
      <c r="H1693" s="23"/>
      <c r="I1693" s="23"/>
      <c r="J1693" s="23">
        <v>0</v>
      </c>
      <c r="K1693" s="23">
        <v>0</v>
      </c>
      <c r="L1693" s="23">
        <v>72</v>
      </c>
      <c r="M1693" s="23" t="s">
        <v>44</v>
      </c>
      <c r="N1693" s="25">
        <f t="shared" si="133"/>
        <v>72</v>
      </c>
      <c r="O1693" s="26">
        <v>1750</v>
      </c>
      <c r="P1693" s="26">
        <f t="shared" si="134"/>
        <v>126000</v>
      </c>
      <c r="Q1693" s="23">
        <v>1</v>
      </c>
      <c r="R1693" s="23" t="s">
        <v>5891</v>
      </c>
      <c r="S1693" s="27"/>
      <c r="T1693" s="23" t="s">
        <v>5892</v>
      </c>
      <c r="U1693" s="23" t="s">
        <v>5893</v>
      </c>
      <c r="V1693" s="24" t="s">
        <v>5894</v>
      </c>
      <c r="W1693" s="23" t="s">
        <v>47</v>
      </c>
      <c r="X1693" s="23" t="s">
        <v>253</v>
      </c>
      <c r="Y1693" s="23" t="s">
        <v>49</v>
      </c>
      <c r="Z1693" s="23">
        <v>288</v>
      </c>
      <c r="AA1693" s="28">
        <v>100</v>
      </c>
      <c r="AB1693" s="26">
        <v>6550</v>
      </c>
      <c r="AC1693" s="26">
        <f>Z1693*AB1693</f>
        <v>1886400</v>
      </c>
      <c r="AD1693" s="28">
        <v>62</v>
      </c>
      <c r="AE1693" s="28">
        <v>93</v>
      </c>
      <c r="AF1693" s="26">
        <f>(AC1693*(100-AE1693))/100</f>
        <v>132048</v>
      </c>
      <c r="AG1693" s="26">
        <f>P1693+AF1693</f>
        <v>258048</v>
      </c>
      <c r="AH1693" s="26">
        <f>(AG1693*AA1693)/100</f>
        <v>258048</v>
      </c>
      <c r="AI1693" s="26">
        <v>10000000</v>
      </c>
      <c r="AJ1693" s="26">
        <f t="shared" si="135"/>
        <v>0</v>
      </c>
      <c r="AK1693" s="26">
        <v>0.02</v>
      </c>
      <c r="AL1693" s="26">
        <f>ROUND(AJ1693*(AK1693/100),2)</f>
        <v>0</v>
      </c>
    </row>
    <row r="1694" spans="1:39" x14ac:dyDescent="0.35">
      <c r="A1694" s="23"/>
      <c r="B1694" s="24"/>
      <c r="C1694" s="23"/>
      <c r="D1694" s="23"/>
      <c r="E1694" s="23">
        <v>892</v>
      </c>
      <c r="F1694" s="23" t="s">
        <v>5895</v>
      </c>
      <c r="G1694" s="24" t="s">
        <v>5896</v>
      </c>
      <c r="H1694" s="23" t="s">
        <v>42</v>
      </c>
      <c r="I1694" s="23" t="s">
        <v>5897</v>
      </c>
      <c r="J1694" s="23">
        <v>0</v>
      </c>
      <c r="K1694" s="23">
        <v>0</v>
      </c>
      <c r="L1694" s="23">
        <v>91</v>
      </c>
      <c r="M1694" s="23" t="s">
        <v>44</v>
      </c>
      <c r="N1694" s="25">
        <f t="shared" si="133"/>
        <v>91</v>
      </c>
      <c r="O1694" s="26">
        <v>1150</v>
      </c>
      <c r="P1694" s="26">
        <f t="shared" si="134"/>
        <v>104650</v>
      </c>
      <c r="Q1694" s="23">
        <v>1</v>
      </c>
      <c r="R1694" s="23" t="s">
        <v>5876</v>
      </c>
      <c r="S1694" s="27" t="s">
        <v>5877</v>
      </c>
      <c r="T1694" s="23" t="s">
        <v>5878</v>
      </c>
      <c r="U1694" s="23" t="s">
        <v>5885</v>
      </c>
      <c r="V1694" s="24" t="s">
        <v>5898</v>
      </c>
      <c r="W1694" s="23" t="s">
        <v>47</v>
      </c>
      <c r="X1694" s="23" t="s">
        <v>48</v>
      </c>
      <c r="Y1694" s="23" t="s">
        <v>49</v>
      </c>
      <c r="Z1694" s="23">
        <v>246.5</v>
      </c>
      <c r="AA1694" s="28">
        <v>100</v>
      </c>
      <c r="AB1694" s="26">
        <v>6550</v>
      </c>
      <c r="AC1694" s="26">
        <f>Z1694*AB1694</f>
        <v>1614575</v>
      </c>
      <c r="AD1694" s="28">
        <v>25</v>
      </c>
      <c r="AE1694" s="28">
        <v>40</v>
      </c>
      <c r="AF1694" s="26">
        <f>(AC1694*(100-AE1694))/100</f>
        <v>968745</v>
      </c>
      <c r="AG1694" s="26">
        <f>P1694+AF1694</f>
        <v>1073395</v>
      </c>
      <c r="AH1694" s="26">
        <f>(AG1694*AA1694)/100</f>
        <v>1073395</v>
      </c>
      <c r="AI1694" s="26">
        <v>50000000</v>
      </c>
      <c r="AJ1694" s="26">
        <f t="shared" si="135"/>
        <v>0</v>
      </c>
      <c r="AK1694" s="26">
        <v>0.02</v>
      </c>
      <c r="AL1694" s="26">
        <f>ROUND(AJ1694*(AK1694/100),2)</f>
        <v>0</v>
      </c>
      <c r="AM1694" s="3" t="s">
        <v>204</v>
      </c>
    </row>
    <row r="1695" spans="1:39" x14ac:dyDescent="0.35">
      <c r="A1695" s="23"/>
      <c r="B1695" s="24"/>
      <c r="C1695" s="23"/>
      <c r="D1695" s="23"/>
      <c r="E1695" s="23"/>
      <c r="F1695" s="23"/>
      <c r="G1695" s="24"/>
      <c r="H1695" s="23"/>
      <c r="I1695" s="23"/>
      <c r="J1695" s="23">
        <v>0</v>
      </c>
      <c r="K1695" s="23">
        <v>0</v>
      </c>
      <c r="L1695" s="23">
        <v>9</v>
      </c>
      <c r="M1695" s="23" t="s">
        <v>44</v>
      </c>
      <c r="N1695" s="25">
        <f t="shared" si="133"/>
        <v>9</v>
      </c>
      <c r="O1695" s="26">
        <v>1150</v>
      </c>
      <c r="P1695" s="26">
        <f t="shared" si="134"/>
        <v>10350</v>
      </c>
      <c r="Q1695" s="23">
        <v>1</v>
      </c>
      <c r="R1695" s="23" t="s">
        <v>5876</v>
      </c>
      <c r="S1695" s="27" t="s">
        <v>5877</v>
      </c>
      <c r="T1695" s="23" t="s">
        <v>5878</v>
      </c>
      <c r="U1695" s="23" t="s">
        <v>5885</v>
      </c>
      <c r="V1695" s="24" t="s">
        <v>5899</v>
      </c>
      <c r="W1695" s="23" t="s">
        <v>47</v>
      </c>
      <c r="X1695" s="23" t="s">
        <v>48</v>
      </c>
      <c r="Y1695" s="23" t="s">
        <v>49</v>
      </c>
      <c r="Z1695" s="23">
        <v>36</v>
      </c>
      <c r="AA1695" s="28">
        <v>100</v>
      </c>
      <c r="AB1695" s="26">
        <v>6550</v>
      </c>
      <c r="AC1695" s="26">
        <f>Z1695*AB1695</f>
        <v>235800</v>
      </c>
      <c r="AD1695" s="28">
        <v>7</v>
      </c>
      <c r="AE1695" s="28">
        <v>7</v>
      </c>
      <c r="AF1695" s="26">
        <f>(AC1695*(100-AE1695))/100</f>
        <v>219294</v>
      </c>
      <c r="AG1695" s="26">
        <f>P1695+AF1695</f>
        <v>229644</v>
      </c>
      <c r="AH1695" s="26">
        <f>(AG1695*AA1695)/100</f>
        <v>229644</v>
      </c>
      <c r="AI1695" s="26">
        <v>50000000</v>
      </c>
      <c r="AJ1695" s="26">
        <f t="shared" si="135"/>
        <v>0</v>
      </c>
      <c r="AK1695" s="26">
        <v>0.02</v>
      </c>
      <c r="AL1695" s="26">
        <f>ROUND(AJ1695*(AK1695/100),2)</f>
        <v>0</v>
      </c>
    </row>
    <row r="1696" spans="1:39" x14ac:dyDescent="0.35">
      <c r="A1696" s="23"/>
      <c r="B1696" s="24"/>
      <c r="C1696" s="23"/>
      <c r="D1696" s="23"/>
      <c r="E1696" s="23"/>
      <c r="F1696" s="23"/>
      <c r="G1696" s="24"/>
      <c r="H1696" s="23"/>
      <c r="I1696" s="23"/>
      <c r="J1696" s="23"/>
      <c r="K1696" s="23"/>
      <c r="L1696" s="23"/>
      <c r="M1696" s="23"/>
      <c r="N1696" s="25"/>
      <c r="O1696" s="26"/>
      <c r="P1696" s="26"/>
      <c r="Q1696" s="23"/>
      <c r="R1696" s="23"/>
      <c r="S1696" s="27"/>
      <c r="T1696" s="23"/>
      <c r="U1696" s="23"/>
      <c r="V1696" s="24"/>
      <c r="W1696" s="23"/>
      <c r="X1696" s="23"/>
      <c r="Y1696" s="23"/>
      <c r="Z1696" s="23"/>
      <c r="AA1696" s="28"/>
      <c r="AB1696" s="26"/>
      <c r="AC1696" s="26"/>
      <c r="AD1696" s="28"/>
      <c r="AE1696" s="28"/>
      <c r="AF1696" s="26"/>
      <c r="AG1696" s="26" t="s">
        <v>50</v>
      </c>
      <c r="AH1696" s="26">
        <f>SUM(AH1690:AH1695)</f>
        <v>2738749</v>
      </c>
      <c r="AI1696" s="26"/>
      <c r="AJ1696" s="26">
        <f>SUM(AJ1690:AJ1695)</f>
        <v>459545.99999999994</v>
      </c>
      <c r="AK1696" s="26"/>
      <c r="AL1696" s="26">
        <f>SUM(AL1690:AL1695)</f>
        <v>1378.64</v>
      </c>
    </row>
    <row r="1697" spans="1:39" x14ac:dyDescent="0.35">
      <c r="A1697" s="23" t="s">
        <v>5900</v>
      </c>
      <c r="B1697" s="24" t="s">
        <v>5901</v>
      </c>
      <c r="C1697" s="23" t="s">
        <v>5902</v>
      </c>
      <c r="D1697" s="23" t="s">
        <v>5903</v>
      </c>
      <c r="E1697" s="23">
        <v>893</v>
      </c>
      <c r="F1697" s="23" t="s">
        <v>5904</v>
      </c>
      <c r="G1697" s="24" t="s">
        <v>5905</v>
      </c>
      <c r="H1697" s="23" t="s">
        <v>42</v>
      </c>
      <c r="I1697" s="23" t="s">
        <v>5906</v>
      </c>
      <c r="J1697" s="23">
        <v>0</v>
      </c>
      <c r="K1697" s="23">
        <v>1</v>
      </c>
      <c r="L1697" s="23">
        <v>22</v>
      </c>
      <c r="M1697" s="23" t="s">
        <v>44</v>
      </c>
      <c r="N1697" s="25">
        <f>((J1697*400)+(K1697*100))+L1697</f>
        <v>122</v>
      </c>
      <c r="O1697" s="26">
        <v>500</v>
      </c>
      <c r="P1697" s="26">
        <f>N1697*O1697</f>
        <v>61000</v>
      </c>
      <c r="Q1697" s="23">
        <v>1</v>
      </c>
      <c r="R1697" s="23" t="s">
        <v>5900</v>
      </c>
      <c r="S1697" s="27" t="s">
        <v>5901</v>
      </c>
      <c r="T1697" s="23" t="s">
        <v>5902</v>
      </c>
      <c r="U1697" s="23" t="s">
        <v>5907</v>
      </c>
      <c r="V1697" s="24" t="s">
        <v>5908</v>
      </c>
      <c r="W1697" s="23" t="s">
        <v>47</v>
      </c>
      <c r="X1697" s="23" t="s">
        <v>253</v>
      </c>
      <c r="Y1697" s="23" t="s">
        <v>49</v>
      </c>
      <c r="Z1697" s="23">
        <v>162</v>
      </c>
      <c r="AA1697" s="28">
        <v>100</v>
      </c>
      <c r="AB1697" s="26">
        <v>6550</v>
      </c>
      <c r="AC1697" s="26">
        <f>Z1697*AB1697</f>
        <v>1061100</v>
      </c>
      <c r="AD1697" s="28">
        <v>46</v>
      </c>
      <c r="AE1697" s="28">
        <v>93</v>
      </c>
      <c r="AF1697" s="26">
        <f>(AC1697*(100-AE1697))/100</f>
        <v>74277</v>
      </c>
      <c r="AG1697" s="26">
        <f>P1697+AF1697</f>
        <v>135277</v>
      </c>
      <c r="AH1697" s="26">
        <f>(AG1697*AA1697)/100</f>
        <v>135277</v>
      </c>
      <c r="AI1697" s="26">
        <v>50000000</v>
      </c>
      <c r="AJ1697" s="26">
        <f>IF((AI1697-AH1697) &gt; 1,0,IF((AI1697-AH1697)&lt;0,AH1697-AI1697,AI1697-AH1697))</f>
        <v>0</v>
      </c>
      <c r="AK1697" s="26">
        <v>0.02</v>
      </c>
      <c r="AL1697" s="26">
        <f>ROUND(AJ1697*(AK1697/100),2)</f>
        <v>0</v>
      </c>
      <c r="AM1697" s="3" t="s">
        <v>404</v>
      </c>
    </row>
    <row r="1698" spans="1:39" x14ac:dyDescent="0.35">
      <c r="A1698" s="23"/>
      <c r="B1698" s="24"/>
      <c r="C1698" s="23"/>
      <c r="D1698" s="23"/>
      <c r="E1698" s="23"/>
      <c r="F1698" s="23"/>
      <c r="G1698" s="24"/>
      <c r="H1698" s="23"/>
      <c r="I1698" s="23"/>
      <c r="J1698" s="23"/>
      <c r="K1698" s="23"/>
      <c r="L1698" s="23"/>
      <c r="M1698" s="23"/>
      <c r="N1698" s="25"/>
      <c r="O1698" s="26"/>
      <c r="P1698" s="26"/>
      <c r="Q1698" s="23"/>
      <c r="R1698" s="23"/>
      <c r="S1698" s="27"/>
      <c r="T1698" s="23"/>
      <c r="U1698" s="23"/>
      <c r="V1698" s="24"/>
      <c r="W1698" s="23"/>
      <c r="X1698" s="23"/>
      <c r="Y1698" s="23"/>
      <c r="Z1698" s="23"/>
      <c r="AA1698" s="28"/>
      <c r="AB1698" s="26"/>
      <c r="AC1698" s="26"/>
      <c r="AD1698" s="28"/>
      <c r="AE1698" s="28"/>
      <c r="AF1698" s="26"/>
      <c r="AG1698" s="26" t="s">
        <v>50</v>
      </c>
      <c r="AH1698" s="26">
        <f>AH1697</f>
        <v>135277</v>
      </c>
      <c r="AI1698" s="26"/>
      <c r="AJ1698" s="26">
        <f>AJ1697</f>
        <v>0</v>
      </c>
      <c r="AK1698" s="26"/>
      <c r="AL1698" s="26">
        <f>AL1697</f>
        <v>0</v>
      </c>
    </row>
    <row r="1699" spans="1:39" x14ac:dyDescent="0.35">
      <c r="A1699" s="23" t="s">
        <v>5909</v>
      </c>
      <c r="B1699" s="24" t="s">
        <v>5910</v>
      </c>
      <c r="C1699" s="23" t="s">
        <v>5911</v>
      </c>
      <c r="D1699" s="23" t="s">
        <v>5912</v>
      </c>
      <c r="E1699" s="23">
        <v>894</v>
      </c>
      <c r="F1699" s="23" t="s">
        <v>5913</v>
      </c>
      <c r="G1699" s="24" t="s">
        <v>5914</v>
      </c>
      <c r="H1699" s="23" t="s">
        <v>42</v>
      </c>
      <c r="I1699" s="23" t="s">
        <v>5915</v>
      </c>
      <c r="J1699" s="23">
        <v>30</v>
      </c>
      <c r="K1699" s="23">
        <v>1</v>
      </c>
      <c r="L1699" s="23">
        <v>81</v>
      </c>
      <c r="M1699" s="23" t="s">
        <v>58</v>
      </c>
      <c r="N1699" s="25">
        <f>((J1699*400)+(K1699*100))+L1699</f>
        <v>12181</v>
      </c>
      <c r="O1699" s="26">
        <v>230</v>
      </c>
      <c r="P1699" s="26">
        <f>N1699*O1699</f>
        <v>2801630</v>
      </c>
      <c r="Q1699" s="23"/>
      <c r="R1699" s="23"/>
      <c r="S1699" s="27"/>
      <c r="T1699" s="23"/>
      <c r="U1699" s="23"/>
      <c r="V1699" s="24"/>
      <c r="W1699" s="23"/>
      <c r="X1699" s="23"/>
      <c r="Y1699" s="23"/>
      <c r="Z1699" s="23"/>
      <c r="AA1699" s="28"/>
      <c r="AB1699" s="26"/>
      <c r="AC1699" s="26"/>
      <c r="AD1699" s="28"/>
      <c r="AE1699" s="28"/>
      <c r="AF1699" s="26"/>
      <c r="AG1699" s="26">
        <f>AF1699+P1699</f>
        <v>2801630</v>
      </c>
      <c r="AH1699" s="26">
        <f>AG1699</f>
        <v>2801630</v>
      </c>
      <c r="AI1699" s="26">
        <v>50000000</v>
      </c>
      <c r="AJ1699" s="26">
        <f>IF((AI1699-AH1699) &gt; 1,0,IF((AI1699-AH1699)&lt;0,AH1699-AI1699,AI1699-AH1699))</f>
        <v>0</v>
      </c>
      <c r="AK1699" s="26">
        <v>0.01</v>
      </c>
      <c r="AL1699" s="26">
        <f>AJ1699*(AK1699/100)</f>
        <v>0</v>
      </c>
    </row>
    <row r="1700" spans="1:39" x14ac:dyDescent="0.35">
      <c r="A1700" s="23"/>
      <c r="B1700" s="24"/>
      <c r="C1700" s="23"/>
      <c r="D1700" s="23"/>
      <c r="E1700" s="23">
        <v>895</v>
      </c>
      <c r="F1700" s="23" t="s">
        <v>5916</v>
      </c>
      <c r="G1700" s="24" t="s">
        <v>5917</v>
      </c>
      <c r="H1700" s="23" t="s">
        <v>42</v>
      </c>
      <c r="I1700" s="23" t="s">
        <v>5918</v>
      </c>
      <c r="J1700" s="23">
        <v>1</v>
      </c>
      <c r="K1700" s="23">
        <v>0</v>
      </c>
      <c r="L1700" s="23">
        <v>9.3000000000000007</v>
      </c>
      <c r="M1700" s="23" t="s">
        <v>58</v>
      </c>
      <c r="N1700" s="25">
        <f>((J1700*400)+(K1700*100))+L1700</f>
        <v>409.3</v>
      </c>
      <c r="O1700" s="26">
        <v>180</v>
      </c>
      <c r="P1700" s="26">
        <f>N1700*O1700</f>
        <v>73674</v>
      </c>
      <c r="Q1700" s="23"/>
      <c r="R1700" s="23"/>
      <c r="S1700" s="27"/>
      <c r="T1700" s="23"/>
      <c r="U1700" s="23"/>
      <c r="V1700" s="24"/>
      <c r="W1700" s="23"/>
      <c r="X1700" s="23"/>
      <c r="Y1700" s="23"/>
      <c r="Z1700" s="23"/>
      <c r="AA1700" s="28"/>
      <c r="AB1700" s="26"/>
      <c r="AC1700" s="26"/>
      <c r="AD1700" s="28"/>
      <c r="AE1700" s="28"/>
      <c r="AF1700" s="26"/>
      <c r="AG1700" s="26">
        <f>AF1700+P1700</f>
        <v>73674</v>
      </c>
      <c r="AH1700" s="26">
        <f>AG1700</f>
        <v>73674</v>
      </c>
      <c r="AI1700" s="26">
        <v>50000000</v>
      </c>
      <c r="AJ1700" s="26">
        <f>IF((AI1700-AH1700) &gt; 1,0,IF((AI1700-AH1700)&lt;0,AH1700-AI1700,AI1700-AH1700))</f>
        <v>0</v>
      </c>
      <c r="AK1700" s="26">
        <v>0.01</v>
      </c>
      <c r="AL1700" s="26">
        <f>AJ1700*(AK1700/100)</f>
        <v>0</v>
      </c>
    </row>
    <row r="1701" spans="1:39" x14ac:dyDescent="0.35">
      <c r="A1701" s="23"/>
      <c r="B1701" s="24"/>
      <c r="C1701" s="23"/>
      <c r="D1701" s="23"/>
      <c r="E1701" s="23"/>
      <c r="F1701" s="23"/>
      <c r="G1701" s="24"/>
      <c r="H1701" s="23"/>
      <c r="I1701" s="23"/>
      <c r="J1701" s="23"/>
      <c r="K1701" s="23"/>
      <c r="L1701" s="23"/>
      <c r="M1701" s="23"/>
      <c r="N1701" s="25"/>
      <c r="O1701" s="26"/>
      <c r="P1701" s="26"/>
      <c r="Q1701" s="23"/>
      <c r="R1701" s="23"/>
      <c r="S1701" s="27"/>
      <c r="T1701" s="23"/>
      <c r="U1701" s="23"/>
      <c r="V1701" s="24"/>
      <c r="W1701" s="23"/>
      <c r="X1701" s="23"/>
      <c r="Y1701" s="23"/>
      <c r="Z1701" s="23"/>
      <c r="AA1701" s="28"/>
      <c r="AB1701" s="26"/>
      <c r="AC1701" s="26"/>
      <c r="AD1701" s="28"/>
      <c r="AE1701" s="28"/>
      <c r="AF1701" s="26"/>
      <c r="AG1701" s="26" t="s">
        <v>50</v>
      </c>
      <c r="AH1701" s="26">
        <f>SUM(AH1699:AH1700)</f>
        <v>2875304</v>
      </c>
      <c r="AI1701" s="26"/>
      <c r="AJ1701" s="26">
        <f>SUM(AJ1699:AJ1700)</f>
        <v>0</v>
      </c>
      <c r="AK1701" s="26"/>
      <c r="AL1701" s="26">
        <f>SUM(AL1699:AL1700)</f>
        <v>0</v>
      </c>
    </row>
    <row r="1702" spans="1:39" x14ac:dyDescent="0.35">
      <c r="A1702" s="23" t="s">
        <v>5919</v>
      </c>
      <c r="B1702" s="24" t="s">
        <v>5910</v>
      </c>
      <c r="C1702" s="23" t="s">
        <v>5911</v>
      </c>
      <c r="D1702" s="23" t="s">
        <v>5920</v>
      </c>
      <c r="E1702" s="23">
        <v>896</v>
      </c>
      <c r="F1702" s="23" t="s">
        <v>5921</v>
      </c>
      <c r="G1702" s="24" t="s">
        <v>5922</v>
      </c>
      <c r="H1702" s="23" t="s">
        <v>42</v>
      </c>
      <c r="I1702" s="23" t="s">
        <v>5923</v>
      </c>
      <c r="J1702" s="23">
        <v>0</v>
      </c>
      <c r="K1702" s="23">
        <v>0</v>
      </c>
      <c r="L1702" s="23">
        <v>26.8</v>
      </c>
      <c r="M1702" s="23" t="s">
        <v>44</v>
      </c>
      <c r="N1702" s="25">
        <f>((J1702*400)+(K1702*100))+L1702</f>
        <v>26.8</v>
      </c>
      <c r="O1702" s="26">
        <v>2000</v>
      </c>
      <c r="P1702" s="26">
        <f>N1702*O1702</f>
        <v>53600</v>
      </c>
      <c r="Q1702" s="23">
        <v>1</v>
      </c>
      <c r="R1702" s="23" t="s">
        <v>5919</v>
      </c>
      <c r="S1702" s="27" t="s">
        <v>5910</v>
      </c>
      <c r="T1702" s="23" t="s">
        <v>5911</v>
      </c>
      <c r="U1702" s="23" t="s">
        <v>5924</v>
      </c>
      <c r="V1702" s="24" t="s">
        <v>5925</v>
      </c>
      <c r="W1702" s="23" t="s">
        <v>47</v>
      </c>
      <c r="X1702" s="23" t="s">
        <v>206</v>
      </c>
      <c r="Y1702" s="23" t="s">
        <v>49</v>
      </c>
      <c r="Z1702" s="23">
        <v>48</v>
      </c>
      <c r="AA1702" s="28">
        <v>100</v>
      </c>
      <c r="AB1702" s="26">
        <v>6550</v>
      </c>
      <c r="AC1702" s="26">
        <f>Z1702*AB1702</f>
        <v>314400</v>
      </c>
      <c r="AD1702" s="28">
        <v>6</v>
      </c>
      <c r="AE1702" s="28">
        <v>14</v>
      </c>
      <c r="AF1702" s="26">
        <f>(AC1702*(100-AE1702))/100</f>
        <v>270384</v>
      </c>
      <c r="AG1702" s="26">
        <f>P1702+AF1702</f>
        <v>323984</v>
      </c>
      <c r="AH1702" s="26">
        <f>(AG1702*AA1702)/100</f>
        <v>323984</v>
      </c>
      <c r="AI1702" s="26">
        <v>50000000</v>
      </c>
      <c r="AJ1702" s="26">
        <f>IF((AI1702-AH1702) &gt; 1,0,IF((AI1702-AH1702)&lt;0,AH1702-AI1702,AI1702-AH1702))</f>
        <v>0</v>
      </c>
      <c r="AK1702" s="26">
        <v>0.02</v>
      </c>
      <c r="AL1702" s="26">
        <f>ROUND(AJ1702*(AK1702/100),2)</f>
        <v>0</v>
      </c>
    </row>
    <row r="1703" spans="1:39" x14ac:dyDescent="0.35">
      <c r="A1703" s="23"/>
      <c r="B1703" s="24"/>
      <c r="C1703" s="23"/>
      <c r="D1703" s="23"/>
      <c r="E1703" s="23"/>
      <c r="F1703" s="23"/>
      <c r="G1703" s="24"/>
      <c r="H1703" s="23"/>
      <c r="I1703" s="23"/>
      <c r="J1703" s="23"/>
      <c r="K1703" s="23"/>
      <c r="L1703" s="23"/>
      <c r="M1703" s="23"/>
      <c r="N1703" s="25"/>
      <c r="O1703" s="26"/>
      <c r="P1703" s="26"/>
      <c r="Q1703" s="23"/>
      <c r="R1703" s="23"/>
      <c r="S1703" s="27"/>
      <c r="T1703" s="23"/>
      <c r="U1703" s="23"/>
      <c r="V1703" s="24"/>
      <c r="W1703" s="23"/>
      <c r="X1703" s="23"/>
      <c r="Y1703" s="23"/>
      <c r="Z1703" s="23"/>
      <c r="AA1703" s="28"/>
      <c r="AB1703" s="26"/>
      <c r="AC1703" s="26"/>
      <c r="AD1703" s="28"/>
      <c r="AE1703" s="28"/>
      <c r="AF1703" s="26"/>
      <c r="AG1703" s="26" t="s">
        <v>50</v>
      </c>
      <c r="AH1703" s="26">
        <f>AH1702</f>
        <v>323984</v>
      </c>
      <c r="AI1703" s="26"/>
      <c r="AJ1703" s="26">
        <f>AJ1702</f>
        <v>0</v>
      </c>
      <c r="AK1703" s="26"/>
      <c r="AL1703" s="26">
        <f>AL1702</f>
        <v>0</v>
      </c>
    </row>
    <row r="1704" spans="1:39" x14ac:dyDescent="0.35">
      <c r="A1704" s="23" t="s">
        <v>5926</v>
      </c>
      <c r="B1704" s="24"/>
      <c r="C1704" s="23" t="s">
        <v>5927</v>
      </c>
      <c r="D1704" s="23" t="s">
        <v>5928</v>
      </c>
      <c r="E1704" s="23">
        <v>897</v>
      </c>
      <c r="F1704" s="23" t="s">
        <v>5929</v>
      </c>
      <c r="G1704" s="24" t="s">
        <v>5930</v>
      </c>
      <c r="H1704" s="23" t="s">
        <v>103</v>
      </c>
      <c r="I1704" s="23" t="s">
        <v>5931</v>
      </c>
      <c r="J1704" s="23">
        <v>0</v>
      </c>
      <c r="K1704" s="23">
        <v>3</v>
      </c>
      <c r="L1704" s="23">
        <v>55.75</v>
      </c>
      <c r="M1704" s="23" t="s">
        <v>58</v>
      </c>
      <c r="N1704" s="25">
        <f>((J1704*400)+(K1704*100))+L1704</f>
        <v>355.75</v>
      </c>
      <c r="O1704" s="26">
        <v>2000</v>
      </c>
      <c r="P1704" s="26">
        <f>N1704*O1704</f>
        <v>711500</v>
      </c>
      <c r="Q1704" s="23"/>
      <c r="R1704" s="23"/>
      <c r="S1704" s="27"/>
      <c r="T1704" s="23"/>
      <c r="U1704" s="23"/>
      <c r="V1704" s="24"/>
      <c r="W1704" s="23"/>
      <c r="X1704" s="23"/>
      <c r="Y1704" s="23"/>
      <c r="Z1704" s="23"/>
      <c r="AA1704" s="28"/>
      <c r="AB1704" s="26"/>
      <c r="AC1704" s="26"/>
      <c r="AD1704" s="28"/>
      <c r="AE1704" s="28"/>
      <c r="AF1704" s="26"/>
      <c r="AG1704" s="26">
        <f>AF1704+P1704</f>
        <v>711500</v>
      </c>
      <c r="AH1704" s="26">
        <f>AG1704</f>
        <v>711500</v>
      </c>
      <c r="AI1704" s="26">
        <v>0</v>
      </c>
      <c r="AJ1704" s="26">
        <f>IF((AI1704-AH1704) &gt; 1,0,IF((AI1704-AH1704)&lt;0,AH1704-AI1704,AI1704-AH1704))</f>
        <v>711500</v>
      </c>
      <c r="AK1704" s="26">
        <v>0.01</v>
      </c>
      <c r="AL1704" s="26">
        <f>AJ1704*(AK1704/100)</f>
        <v>71.150000000000006</v>
      </c>
    </row>
    <row r="1705" spans="1:39" x14ac:dyDescent="0.35">
      <c r="A1705" s="23"/>
      <c r="B1705" s="24"/>
      <c r="C1705" s="23"/>
      <c r="D1705" s="23"/>
      <c r="E1705" s="23"/>
      <c r="F1705" s="23"/>
      <c r="G1705" s="24"/>
      <c r="H1705" s="23"/>
      <c r="I1705" s="23"/>
      <c r="J1705" s="23">
        <v>0</v>
      </c>
      <c r="K1705" s="23">
        <v>0</v>
      </c>
      <c r="L1705" s="23">
        <v>90.75</v>
      </c>
      <c r="M1705" s="23" t="s">
        <v>44</v>
      </c>
      <c r="N1705" s="25">
        <f>((J1705*400)+(K1705*100))+L1705</f>
        <v>90.75</v>
      </c>
      <c r="O1705" s="26">
        <v>2000</v>
      </c>
      <c r="P1705" s="26">
        <f>N1705*O1705</f>
        <v>181500</v>
      </c>
      <c r="Q1705" s="23">
        <v>1</v>
      </c>
      <c r="R1705" s="23" t="s">
        <v>5926</v>
      </c>
      <c r="S1705" s="27"/>
      <c r="T1705" s="23" t="s">
        <v>5927</v>
      </c>
      <c r="U1705" s="23" t="s">
        <v>5932</v>
      </c>
      <c r="V1705" s="24" t="s">
        <v>5933</v>
      </c>
      <c r="W1705" s="23" t="s">
        <v>47</v>
      </c>
      <c r="X1705" s="23" t="s">
        <v>48</v>
      </c>
      <c r="Y1705" s="23" t="s">
        <v>49</v>
      </c>
      <c r="Z1705" s="23">
        <v>247</v>
      </c>
      <c r="AA1705" s="28">
        <v>100</v>
      </c>
      <c r="AB1705" s="26">
        <v>6550</v>
      </c>
      <c r="AC1705" s="26">
        <f>Z1705*AB1705</f>
        <v>1617850</v>
      </c>
      <c r="AD1705" s="28">
        <v>22</v>
      </c>
      <c r="AE1705" s="28">
        <v>34</v>
      </c>
      <c r="AF1705" s="26">
        <f>(AC1705*(100-AE1705))/100</f>
        <v>1067781</v>
      </c>
      <c r="AG1705" s="26">
        <f>P1705+AF1705</f>
        <v>1249281</v>
      </c>
      <c r="AH1705" s="26">
        <f>(AG1705*AA1705)/100</f>
        <v>1249281</v>
      </c>
      <c r="AI1705" s="26">
        <f>IF(AF1705&lt;=10000000,AF1705,10000000)</f>
        <v>1067781</v>
      </c>
      <c r="AJ1705" s="26">
        <f>IF((AI1705-AH1705) &gt; 1,0,IF((AI1705-AH1705)&lt;0,AH1705-AI1705,AI1705-AH1705))</f>
        <v>181500</v>
      </c>
      <c r="AK1705" s="26">
        <v>0.02</v>
      </c>
      <c r="AL1705" s="26">
        <f>ROUND(AJ1705*(AK1705/100),2)</f>
        <v>36.299999999999997</v>
      </c>
    </row>
    <row r="1706" spans="1:39" x14ac:dyDescent="0.35">
      <c r="A1706" s="23"/>
      <c r="B1706" s="24"/>
      <c r="C1706" s="23"/>
      <c r="D1706" s="23"/>
      <c r="E1706" s="23"/>
      <c r="F1706" s="23"/>
      <c r="G1706" s="24"/>
      <c r="H1706" s="23"/>
      <c r="I1706" s="23"/>
      <c r="J1706" s="23">
        <v>0</v>
      </c>
      <c r="K1706" s="23">
        <v>0</v>
      </c>
      <c r="L1706" s="23">
        <v>42</v>
      </c>
      <c r="M1706" s="23" t="s">
        <v>44</v>
      </c>
      <c r="N1706" s="25">
        <f>((J1706*400)+(K1706*100))+L1706</f>
        <v>42</v>
      </c>
      <c r="O1706" s="26">
        <v>2000</v>
      </c>
      <c r="P1706" s="26">
        <f>N1706*O1706</f>
        <v>84000</v>
      </c>
      <c r="Q1706" s="23">
        <v>1</v>
      </c>
      <c r="R1706" s="23" t="s">
        <v>5926</v>
      </c>
      <c r="S1706" s="27"/>
      <c r="T1706" s="23" t="s">
        <v>5927</v>
      </c>
      <c r="U1706" s="23" t="s">
        <v>5932</v>
      </c>
      <c r="V1706" s="24" t="s">
        <v>5933</v>
      </c>
      <c r="W1706" s="23" t="s">
        <v>208</v>
      </c>
      <c r="X1706" s="23" t="s">
        <v>48</v>
      </c>
      <c r="Y1706" s="23" t="s">
        <v>49</v>
      </c>
      <c r="Z1706" s="23">
        <v>168</v>
      </c>
      <c r="AA1706" s="28">
        <v>100</v>
      </c>
      <c r="AB1706" s="26">
        <v>2450</v>
      </c>
      <c r="AC1706" s="26">
        <f>Z1706*AB1706</f>
        <v>411600</v>
      </c>
      <c r="AD1706" s="28">
        <v>22</v>
      </c>
      <c r="AE1706" s="28">
        <v>34</v>
      </c>
      <c r="AF1706" s="26">
        <f>(AC1706*(100-AE1706))/100</f>
        <v>271656</v>
      </c>
      <c r="AG1706" s="26">
        <f>P1706+AF1706</f>
        <v>355656</v>
      </c>
      <c r="AH1706" s="26">
        <f>(AG1706*AA1706)/100</f>
        <v>355656</v>
      </c>
      <c r="AI1706" s="26">
        <f>IF(AF1706&lt;=10000000,AF1706,10000000)</f>
        <v>271656</v>
      </c>
      <c r="AJ1706" s="26">
        <f>IF((AI1706-AH1706) &gt; 1,0,IF((AI1706-AH1706)&lt;0,AH1706-AI1706,AI1706-AH1706))</f>
        <v>84000</v>
      </c>
      <c r="AK1706" s="26">
        <v>0.02</v>
      </c>
      <c r="AL1706" s="26">
        <f>ROUND(AJ1706*(AK1706/100),2)</f>
        <v>16.8</v>
      </c>
    </row>
    <row r="1707" spans="1:39" x14ac:dyDescent="0.35">
      <c r="A1707" s="23"/>
      <c r="B1707" s="24"/>
      <c r="C1707" s="23"/>
      <c r="D1707" s="23"/>
      <c r="E1707" s="23"/>
      <c r="F1707" s="23"/>
      <c r="G1707" s="24"/>
      <c r="H1707" s="23"/>
      <c r="I1707" s="23"/>
      <c r="J1707" s="23">
        <v>0</v>
      </c>
      <c r="K1707" s="23">
        <v>0</v>
      </c>
      <c r="L1707" s="23">
        <v>19.5</v>
      </c>
      <c r="M1707" s="23" t="s">
        <v>44</v>
      </c>
      <c r="N1707" s="25">
        <f>((J1707*400)+(K1707*100))+L1707</f>
        <v>19.5</v>
      </c>
      <c r="O1707" s="26">
        <v>2000</v>
      </c>
      <c r="P1707" s="26">
        <f>N1707*O1707</f>
        <v>39000</v>
      </c>
      <c r="Q1707" s="23">
        <v>1</v>
      </c>
      <c r="R1707" s="23" t="s">
        <v>5926</v>
      </c>
      <c r="S1707" s="27"/>
      <c r="T1707" s="23" t="s">
        <v>5927</v>
      </c>
      <c r="U1707" s="23" t="s">
        <v>5932</v>
      </c>
      <c r="V1707" s="24" t="s">
        <v>5934</v>
      </c>
      <c r="W1707" s="23" t="s">
        <v>47</v>
      </c>
      <c r="X1707" s="23" t="s">
        <v>253</v>
      </c>
      <c r="Y1707" s="23" t="s">
        <v>49</v>
      </c>
      <c r="Z1707" s="23">
        <v>123.5</v>
      </c>
      <c r="AA1707" s="28">
        <v>100</v>
      </c>
      <c r="AB1707" s="26">
        <v>6550</v>
      </c>
      <c r="AC1707" s="26">
        <f>Z1707*AB1707</f>
        <v>808925</v>
      </c>
      <c r="AD1707" s="28">
        <v>52</v>
      </c>
      <c r="AE1707" s="28">
        <v>93</v>
      </c>
      <c r="AF1707" s="26">
        <f>(AC1707*(100-AE1707))/100</f>
        <v>56624.75</v>
      </c>
      <c r="AG1707" s="26">
        <f>P1707+AF1707</f>
        <v>95624.75</v>
      </c>
      <c r="AH1707" s="26">
        <f>(AG1707*AA1707)/100</f>
        <v>95624.75</v>
      </c>
      <c r="AI1707" s="26">
        <f>IF(AF1707&lt;=10000000,AF1707,10000000)</f>
        <v>56624.75</v>
      </c>
      <c r="AJ1707" s="26">
        <f>IF((AI1707-AH1707) &gt; 1,0,IF((AI1707-AH1707)&lt;0,AH1707-AI1707,AI1707-AH1707))</f>
        <v>39000</v>
      </c>
      <c r="AK1707" s="26">
        <v>0.02</v>
      </c>
      <c r="AL1707" s="26">
        <f>ROUND(AJ1707*(AK1707/100),2)</f>
        <v>7.8</v>
      </c>
      <c r="AM1707" s="3" t="s">
        <v>404</v>
      </c>
    </row>
    <row r="1708" spans="1:39" x14ac:dyDescent="0.35">
      <c r="A1708" s="23"/>
      <c r="B1708" s="24"/>
      <c r="C1708" s="23"/>
      <c r="D1708" s="23"/>
      <c r="E1708" s="23"/>
      <c r="F1708" s="23"/>
      <c r="G1708" s="24"/>
      <c r="H1708" s="23"/>
      <c r="I1708" s="23"/>
      <c r="J1708" s="23"/>
      <c r="K1708" s="23"/>
      <c r="L1708" s="23"/>
      <c r="M1708" s="23"/>
      <c r="N1708" s="25"/>
      <c r="O1708" s="26"/>
      <c r="P1708" s="26"/>
      <c r="Q1708" s="23"/>
      <c r="R1708" s="23"/>
      <c r="S1708" s="27"/>
      <c r="T1708" s="23"/>
      <c r="U1708" s="23"/>
      <c r="V1708" s="24"/>
      <c r="W1708" s="23"/>
      <c r="X1708" s="23"/>
      <c r="Y1708" s="23"/>
      <c r="Z1708" s="23"/>
      <c r="AA1708" s="28"/>
      <c r="AB1708" s="26"/>
      <c r="AC1708" s="26"/>
      <c r="AD1708" s="28"/>
      <c r="AE1708" s="28"/>
      <c r="AF1708" s="26"/>
      <c r="AG1708" s="26" t="s">
        <v>50</v>
      </c>
      <c r="AH1708" s="26">
        <f>SUM(AH1704:AH1707)</f>
        <v>2412061.75</v>
      </c>
      <c r="AI1708" s="26"/>
      <c r="AJ1708" s="26">
        <f>SUM(AJ1704:AJ1707)</f>
        <v>1016000</v>
      </c>
      <c r="AK1708" s="26"/>
      <c r="AL1708" s="26">
        <f>SUM(AL1704:AL1707)</f>
        <v>132.05000000000001</v>
      </c>
    </row>
    <row r="1709" spans="1:39" x14ac:dyDescent="0.35">
      <c r="A1709" s="23" t="s">
        <v>5935</v>
      </c>
      <c r="B1709" s="24"/>
      <c r="C1709" s="23" t="s">
        <v>5936</v>
      </c>
      <c r="D1709" s="23" t="s">
        <v>1781</v>
      </c>
      <c r="E1709" s="23">
        <v>898</v>
      </c>
      <c r="F1709" s="23" t="s">
        <v>5937</v>
      </c>
      <c r="G1709" s="24" t="s">
        <v>5938</v>
      </c>
      <c r="H1709" s="23" t="s">
        <v>42</v>
      </c>
      <c r="I1709" s="23" t="s">
        <v>5939</v>
      </c>
      <c r="J1709" s="23">
        <v>1</v>
      </c>
      <c r="K1709" s="23">
        <v>2</v>
      </c>
      <c r="L1709" s="23">
        <v>0</v>
      </c>
      <c r="M1709" s="23" t="s">
        <v>58</v>
      </c>
      <c r="N1709" s="25">
        <f>((J1709*400)+(K1709*100))+L1709</f>
        <v>600</v>
      </c>
      <c r="O1709" s="26">
        <v>390</v>
      </c>
      <c r="P1709" s="26">
        <f>N1709*O1709</f>
        <v>234000</v>
      </c>
      <c r="Q1709" s="23"/>
      <c r="R1709" s="23"/>
      <c r="S1709" s="27"/>
      <c r="T1709" s="23"/>
      <c r="U1709" s="23"/>
      <c r="V1709" s="24"/>
      <c r="W1709" s="23"/>
      <c r="X1709" s="23"/>
      <c r="Y1709" s="23"/>
      <c r="Z1709" s="23"/>
      <c r="AA1709" s="28"/>
      <c r="AB1709" s="26"/>
      <c r="AC1709" s="26"/>
      <c r="AD1709" s="28"/>
      <c r="AE1709" s="28"/>
      <c r="AF1709" s="26"/>
      <c r="AG1709" s="26">
        <f>AF1709+P1709</f>
        <v>234000</v>
      </c>
      <c r="AH1709" s="26">
        <f>AG1709</f>
        <v>234000</v>
      </c>
      <c r="AI1709" s="26">
        <v>50000000</v>
      </c>
      <c r="AJ1709" s="26">
        <f>IF((AI1709-AH1709) &gt; 1,0,IF((AI1709-AH1709)&lt;0,AH1709-AI1709,AI1709-AH1709))</f>
        <v>0</v>
      </c>
      <c r="AK1709" s="26">
        <v>0.01</v>
      </c>
      <c r="AL1709" s="26">
        <f>AJ1709*(AK1709/100)</f>
        <v>0</v>
      </c>
    </row>
    <row r="1710" spans="1:39" x14ac:dyDescent="0.35">
      <c r="A1710" s="23"/>
      <c r="B1710" s="24"/>
      <c r="C1710" s="23"/>
      <c r="D1710" s="23"/>
      <c r="E1710" s="23"/>
      <c r="F1710" s="23"/>
      <c r="G1710" s="24"/>
      <c r="H1710" s="23"/>
      <c r="I1710" s="23"/>
      <c r="J1710" s="23"/>
      <c r="K1710" s="23"/>
      <c r="L1710" s="23"/>
      <c r="M1710" s="23"/>
      <c r="N1710" s="25"/>
      <c r="O1710" s="26"/>
      <c r="P1710" s="26"/>
      <c r="Q1710" s="23"/>
      <c r="R1710" s="23"/>
      <c r="S1710" s="27"/>
      <c r="T1710" s="23"/>
      <c r="U1710" s="23"/>
      <c r="V1710" s="24"/>
      <c r="W1710" s="23"/>
      <c r="X1710" s="23"/>
      <c r="Y1710" s="23"/>
      <c r="Z1710" s="23"/>
      <c r="AA1710" s="28"/>
      <c r="AB1710" s="26"/>
      <c r="AC1710" s="26"/>
      <c r="AD1710" s="28"/>
      <c r="AE1710" s="28"/>
      <c r="AF1710" s="26"/>
      <c r="AG1710" s="26" t="s">
        <v>50</v>
      </c>
      <c r="AH1710" s="26">
        <f>AH1709</f>
        <v>234000</v>
      </c>
      <c r="AI1710" s="26"/>
      <c r="AJ1710" s="26">
        <f>AJ1709</f>
        <v>0</v>
      </c>
      <c r="AK1710" s="26"/>
      <c r="AL1710" s="26">
        <f>AL1709</f>
        <v>0</v>
      </c>
    </row>
    <row r="1711" spans="1:39" x14ac:dyDescent="0.35">
      <c r="A1711" s="23" t="s">
        <v>5940</v>
      </c>
      <c r="B1711" s="24"/>
      <c r="C1711" s="23" t="s">
        <v>5941</v>
      </c>
      <c r="D1711" s="23" t="s">
        <v>5942</v>
      </c>
      <c r="E1711" s="23">
        <v>899</v>
      </c>
      <c r="F1711" s="23" t="s">
        <v>5943</v>
      </c>
      <c r="G1711" s="24" t="s">
        <v>5944</v>
      </c>
      <c r="H1711" s="23" t="s">
        <v>42</v>
      </c>
      <c r="I1711" s="23" t="s">
        <v>5945</v>
      </c>
      <c r="J1711" s="23">
        <v>1</v>
      </c>
      <c r="K1711" s="23">
        <v>0</v>
      </c>
      <c r="L1711" s="23">
        <v>5.9</v>
      </c>
      <c r="M1711" s="23" t="s">
        <v>58</v>
      </c>
      <c r="N1711" s="25">
        <f>((J1711*400)+(K1711*100))+L1711</f>
        <v>405.9</v>
      </c>
      <c r="O1711" s="26">
        <v>180</v>
      </c>
      <c r="P1711" s="26">
        <f>N1711*O1711</f>
        <v>73062</v>
      </c>
      <c r="Q1711" s="23"/>
      <c r="R1711" s="23"/>
      <c r="S1711" s="27"/>
      <c r="T1711" s="23"/>
      <c r="U1711" s="23"/>
      <c r="V1711" s="24"/>
      <c r="W1711" s="23"/>
      <c r="X1711" s="23"/>
      <c r="Y1711" s="23"/>
      <c r="Z1711" s="23"/>
      <c r="AA1711" s="28"/>
      <c r="AB1711" s="26"/>
      <c r="AC1711" s="26"/>
      <c r="AD1711" s="28"/>
      <c r="AE1711" s="28"/>
      <c r="AF1711" s="26"/>
      <c r="AG1711" s="26">
        <f>AF1711+P1711</f>
        <v>73062</v>
      </c>
      <c r="AH1711" s="26">
        <f>AG1711</f>
        <v>73062</v>
      </c>
      <c r="AI1711" s="26">
        <v>50000000</v>
      </c>
      <c r="AJ1711" s="26">
        <f>IF((AI1711-AH1711) &gt; 1,0,IF((AI1711-AH1711)&lt;0,AH1711-AI1711,AI1711-AH1711))</f>
        <v>0</v>
      </c>
      <c r="AK1711" s="26">
        <v>0.01</v>
      </c>
      <c r="AL1711" s="26">
        <f>AJ1711*(AK1711/100)</f>
        <v>0</v>
      </c>
    </row>
    <row r="1712" spans="1:39" x14ac:dyDescent="0.35">
      <c r="A1712" s="23"/>
      <c r="B1712" s="24"/>
      <c r="C1712" s="23"/>
      <c r="D1712" s="23"/>
      <c r="E1712" s="23">
        <v>900</v>
      </c>
      <c r="F1712" s="23" t="s">
        <v>5946</v>
      </c>
      <c r="G1712" s="24" t="s">
        <v>5947</v>
      </c>
      <c r="H1712" s="23" t="s">
        <v>42</v>
      </c>
      <c r="I1712" s="23" t="s">
        <v>5948</v>
      </c>
      <c r="J1712" s="23">
        <v>2</v>
      </c>
      <c r="K1712" s="23">
        <v>0</v>
      </c>
      <c r="L1712" s="23">
        <v>18.399999999999999</v>
      </c>
      <c r="M1712" s="23" t="s">
        <v>58</v>
      </c>
      <c r="N1712" s="25">
        <f>((J1712*400)+(K1712*100))+L1712</f>
        <v>818.4</v>
      </c>
      <c r="O1712" s="26">
        <v>450</v>
      </c>
      <c r="P1712" s="26">
        <f>N1712*O1712</f>
        <v>368280</v>
      </c>
      <c r="Q1712" s="23"/>
      <c r="R1712" s="23"/>
      <c r="S1712" s="27"/>
      <c r="T1712" s="23"/>
      <c r="U1712" s="23"/>
      <c r="V1712" s="24"/>
      <c r="W1712" s="23"/>
      <c r="X1712" s="23"/>
      <c r="Y1712" s="23"/>
      <c r="Z1712" s="23"/>
      <c r="AA1712" s="28"/>
      <c r="AB1712" s="26"/>
      <c r="AC1712" s="26"/>
      <c r="AD1712" s="28"/>
      <c r="AE1712" s="28"/>
      <c r="AF1712" s="26"/>
      <c r="AG1712" s="26">
        <f>AF1712+P1712</f>
        <v>368280</v>
      </c>
      <c r="AH1712" s="26">
        <f>AG1712</f>
        <v>368280</v>
      </c>
      <c r="AI1712" s="26">
        <v>50000000</v>
      </c>
      <c r="AJ1712" s="26">
        <f>IF((AI1712-AH1712) &gt; 1,0,IF((AI1712-AH1712)&lt;0,AH1712-AI1712,AI1712-AH1712))</f>
        <v>0</v>
      </c>
      <c r="AK1712" s="26">
        <v>0.01</v>
      </c>
      <c r="AL1712" s="26">
        <f>AJ1712*(AK1712/100)</f>
        <v>0</v>
      </c>
    </row>
    <row r="1713" spans="1:38" x14ac:dyDescent="0.35">
      <c r="A1713" s="23"/>
      <c r="B1713" s="24"/>
      <c r="C1713" s="23"/>
      <c r="D1713" s="23"/>
      <c r="E1713" s="23"/>
      <c r="F1713" s="23"/>
      <c r="G1713" s="24"/>
      <c r="H1713" s="23"/>
      <c r="I1713" s="23"/>
      <c r="J1713" s="23"/>
      <c r="K1713" s="23"/>
      <c r="L1713" s="23"/>
      <c r="M1713" s="23"/>
      <c r="N1713" s="25"/>
      <c r="O1713" s="26"/>
      <c r="P1713" s="26"/>
      <c r="Q1713" s="23"/>
      <c r="R1713" s="23"/>
      <c r="S1713" s="27"/>
      <c r="T1713" s="23"/>
      <c r="U1713" s="23"/>
      <c r="V1713" s="24"/>
      <c r="W1713" s="23"/>
      <c r="X1713" s="23"/>
      <c r="Y1713" s="23"/>
      <c r="Z1713" s="23"/>
      <c r="AA1713" s="28"/>
      <c r="AB1713" s="26"/>
      <c r="AC1713" s="26"/>
      <c r="AD1713" s="28"/>
      <c r="AE1713" s="28"/>
      <c r="AF1713" s="26"/>
      <c r="AG1713" s="26" t="s">
        <v>50</v>
      </c>
      <c r="AH1713" s="26">
        <f>SUM(AH1711:AH1712)</f>
        <v>441342</v>
      </c>
      <c r="AI1713" s="26"/>
      <c r="AJ1713" s="26">
        <f>SUM(AJ1711:AJ1712)</f>
        <v>0</v>
      </c>
      <c r="AK1713" s="26"/>
      <c r="AL1713" s="26">
        <f>SUM(AL1711:AL1712)</f>
        <v>0</v>
      </c>
    </row>
    <row r="1714" spans="1:38" x14ac:dyDescent="0.35">
      <c r="A1714" s="23" t="s">
        <v>5949</v>
      </c>
      <c r="B1714" s="24"/>
      <c r="C1714" s="23" t="s">
        <v>5950</v>
      </c>
      <c r="D1714" s="23" t="s">
        <v>5951</v>
      </c>
      <c r="E1714" s="23">
        <v>901</v>
      </c>
      <c r="F1714" s="23" t="s">
        <v>5952</v>
      </c>
      <c r="G1714" s="24" t="s">
        <v>5953</v>
      </c>
      <c r="H1714" s="23" t="s">
        <v>250</v>
      </c>
      <c r="I1714" s="23"/>
      <c r="J1714" s="23">
        <v>0</v>
      </c>
      <c r="K1714" s="23">
        <v>0</v>
      </c>
      <c r="L1714" s="23">
        <v>30</v>
      </c>
      <c r="M1714" s="23" t="s">
        <v>250</v>
      </c>
      <c r="N1714" s="25">
        <f>((J1714*400)+(K1714*100))+L1714</f>
        <v>30</v>
      </c>
      <c r="O1714" s="26">
        <v>1300</v>
      </c>
      <c r="P1714" s="26">
        <f>N1714*O1714</f>
        <v>39000</v>
      </c>
      <c r="Q1714" s="23">
        <v>1</v>
      </c>
      <c r="R1714" s="23" t="s">
        <v>5949</v>
      </c>
      <c r="S1714" s="27"/>
      <c r="T1714" s="23" t="s">
        <v>5950</v>
      </c>
      <c r="U1714" s="23" t="s">
        <v>5954</v>
      </c>
      <c r="V1714" s="24" t="s">
        <v>5955</v>
      </c>
      <c r="W1714" s="23" t="s">
        <v>47</v>
      </c>
      <c r="X1714" s="23" t="s">
        <v>206</v>
      </c>
      <c r="Y1714" s="23" t="s">
        <v>254</v>
      </c>
      <c r="Z1714" s="23">
        <v>45</v>
      </c>
      <c r="AA1714" s="28">
        <v>100</v>
      </c>
      <c r="AB1714" s="26">
        <v>6550</v>
      </c>
      <c r="AC1714" s="26">
        <f>Z1714*AB1714</f>
        <v>294750</v>
      </c>
      <c r="AD1714" s="28">
        <v>7</v>
      </c>
      <c r="AE1714" s="28">
        <v>18</v>
      </c>
      <c r="AF1714" s="26">
        <f>(AC1714*(100-AE1714))/100</f>
        <v>241695</v>
      </c>
      <c r="AG1714" s="26">
        <f>P1714+AF1714</f>
        <v>280695</v>
      </c>
      <c r="AH1714" s="26">
        <f>(AG1714*AA1714)/100</f>
        <v>280695</v>
      </c>
      <c r="AI1714" s="26">
        <v>0</v>
      </c>
      <c r="AJ1714" s="26">
        <f>IF((AI1714-AH1714) &gt; 1,0,IF((AI1714-AH1714)&lt;0,AH1714-AI1714,AI1714-AH1714))</f>
        <v>280695</v>
      </c>
      <c r="AK1714" s="26">
        <v>0.3</v>
      </c>
      <c r="AL1714" s="26">
        <f>ROUND(AJ1714*(AK1714/100),2)</f>
        <v>842.09</v>
      </c>
    </row>
    <row r="1715" spans="1:38" x14ac:dyDescent="0.35">
      <c r="A1715" s="23"/>
      <c r="B1715" s="24"/>
      <c r="C1715" s="23"/>
      <c r="D1715" s="23"/>
      <c r="E1715" s="23"/>
      <c r="F1715" s="23"/>
      <c r="G1715" s="24"/>
      <c r="H1715" s="23"/>
      <c r="I1715" s="23"/>
      <c r="J1715" s="23"/>
      <c r="K1715" s="23"/>
      <c r="L1715" s="23"/>
      <c r="M1715" s="23"/>
      <c r="N1715" s="25"/>
      <c r="O1715" s="26"/>
      <c r="P1715" s="26"/>
      <c r="Q1715" s="23"/>
      <c r="R1715" s="23"/>
      <c r="S1715" s="27"/>
      <c r="T1715" s="23"/>
      <c r="U1715" s="23"/>
      <c r="V1715" s="24"/>
      <c r="W1715" s="23"/>
      <c r="X1715" s="23"/>
      <c r="Y1715" s="23"/>
      <c r="Z1715" s="23"/>
      <c r="AA1715" s="28"/>
      <c r="AB1715" s="26"/>
      <c r="AC1715" s="26"/>
      <c r="AD1715" s="28"/>
      <c r="AE1715" s="28"/>
      <c r="AF1715" s="26"/>
      <c r="AG1715" s="26" t="s">
        <v>50</v>
      </c>
      <c r="AH1715" s="26">
        <f>AH1714</f>
        <v>280695</v>
      </c>
      <c r="AI1715" s="26"/>
      <c r="AJ1715" s="26">
        <f>AJ1714</f>
        <v>280695</v>
      </c>
      <c r="AK1715" s="26"/>
      <c r="AL1715" s="26">
        <f>AL1714</f>
        <v>842.09</v>
      </c>
    </row>
    <row r="1716" spans="1:38" x14ac:dyDescent="0.35">
      <c r="A1716" s="23" t="s">
        <v>5956</v>
      </c>
      <c r="B1716" s="24" t="s">
        <v>5957</v>
      </c>
      <c r="C1716" s="23" t="s">
        <v>5958</v>
      </c>
      <c r="D1716" s="23" t="s">
        <v>5959</v>
      </c>
      <c r="E1716" s="23">
        <v>902</v>
      </c>
      <c r="F1716" s="23" t="s">
        <v>5960</v>
      </c>
      <c r="G1716" s="24" t="s">
        <v>5961</v>
      </c>
      <c r="H1716" s="23" t="s">
        <v>42</v>
      </c>
      <c r="I1716" s="23" t="s">
        <v>5962</v>
      </c>
      <c r="J1716" s="23">
        <v>0</v>
      </c>
      <c r="K1716" s="23">
        <v>0</v>
      </c>
      <c r="L1716" s="23">
        <v>70.400000000000006</v>
      </c>
      <c r="M1716" s="23" t="s">
        <v>44</v>
      </c>
      <c r="N1716" s="25">
        <f>((J1716*400)+(K1716*100))+L1716</f>
        <v>70.400000000000006</v>
      </c>
      <c r="O1716" s="26">
        <v>450</v>
      </c>
      <c r="P1716" s="26">
        <f>N1716*O1716</f>
        <v>31680.000000000004</v>
      </c>
      <c r="Q1716" s="23">
        <v>1</v>
      </c>
      <c r="R1716" s="23" t="s">
        <v>5956</v>
      </c>
      <c r="S1716" s="27" t="s">
        <v>5957</v>
      </c>
      <c r="T1716" s="23" t="s">
        <v>5958</v>
      </c>
      <c r="U1716" s="23" t="s">
        <v>5963</v>
      </c>
      <c r="V1716" s="24" t="s">
        <v>5964</v>
      </c>
      <c r="W1716" s="23" t="s">
        <v>47</v>
      </c>
      <c r="X1716" s="23" t="s">
        <v>48</v>
      </c>
      <c r="Y1716" s="23" t="s">
        <v>49</v>
      </c>
      <c r="Z1716" s="23">
        <v>96</v>
      </c>
      <c r="AA1716" s="28">
        <v>100</v>
      </c>
      <c r="AB1716" s="26">
        <v>6550</v>
      </c>
      <c r="AC1716" s="26">
        <f>Z1716*AB1716</f>
        <v>628800</v>
      </c>
      <c r="AD1716" s="28">
        <v>22</v>
      </c>
      <c r="AE1716" s="28">
        <v>34</v>
      </c>
      <c r="AF1716" s="26">
        <f>(AC1716*(100-AE1716))/100</f>
        <v>415008</v>
      </c>
      <c r="AG1716" s="26">
        <f>P1716+AF1716</f>
        <v>446688</v>
      </c>
      <c r="AH1716" s="26">
        <f>(AG1716*AA1716)/100</f>
        <v>446688</v>
      </c>
      <c r="AI1716" s="26">
        <v>50000000</v>
      </c>
      <c r="AJ1716" s="26">
        <f>IF((AI1716-AH1716) &gt; 1,0,IF((AI1716-AH1716)&lt;0,AH1716-AI1716,AI1716-AH1716))</f>
        <v>0</v>
      </c>
      <c r="AK1716" s="26">
        <v>0.02</v>
      </c>
      <c r="AL1716" s="26">
        <f>ROUND(AJ1716*(AK1716/100),2)</f>
        <v>0</v>
      </c>
    </row>
    <row r="1717" spans="1:38" x14ac:dyDescent="0.35">
      <c r="A1717" s="23"/>
      <c r="B1717" s="24"/>
      <c r="C1717" s="23"/>
      <c r="D1717" s="23"/>
      <c r="E1717" s="23">
        <v>903</v>
      </c>
      <c r="F1717" s="23" t="s">
        <v>5965</v>
      </c>
      <c r="G1717" s="24" t="s">
        <v>5966</v>
      </c>
      <c r="H1717" s="23" t="s">
        <v>42</v>
      </c>
      <c r="I1717" s="23" t="s">
        <v>5967</v>
      </c>
      <c r="J1717" s="23">
        <v>0</v>
      </c>
      <c r="K1717" s="23">
        <v>0</v>
      </c>
      <c r="L1717" s="23">
        <v>87.2</v>
      </c>
      <c r="M1717" s="23" t="s">
        <v>58</v>
      </c>
      <c r="N1717" s="25">
        <f>((J1717*400)+(K1717*100))+L1717</f>
        <v>87.2</v>
      </c>
      <c r="O1717" s="26">
        <v>450</v>
      </c>
      <c r="P1717" s="26">
        <f>N1717*O1717</f>
        <v>39240</v>
      </c>
      <c r="Q1717" s="23"/>
      <c r="R1717" s="23"/>
      <c r="S1717" s="27"/>
      <c r="T1717" s="23"/>
      <c r="U1717" s="23"/>
      <c r="V1717" s="24"/>
      <c r="W1717" s="23"/>
      <c r="X1717" s="23"/>
      <c r="Y1717" s="23"/>
      <c r="Z1717" s="23"/>
      <c r="AA1717" s="28"/>
      <c r="AB1717" s="26"/>
      <c r="AC1717" s="26"/>
      <c r="AD1717" s="28"/>
      <c r="AE1717" s="28"/>
      <c r="AF1717" s="26"/>
      <c r="AG1717" s="26">
        <f>AF1717+P1717</f>
        <v>39240</v>
      </c>
      <c r="AH1717" s="26">
        <f>AG1717</f>
        <v>39240</v>
      </c>
      <c r="AI1717" s="26">
        <v>50000000</v>
      </c>
      <c r="AJ1717" s="26">
        <f>IF((AI1717-AH1717) &gt; 1,0,IF((AI1717-AH1717)&lt;0,AH1717-AI1717,AI1717-AH1717))</f>
        <v>0</v>
      </c>
      <c r="AK1717" s="26">
        <v>0.01</v>
      </c>
      <c r="AL1717" s="26">
        <f>AJ1717*(AK1717/100)</f>
        <v>0</v>
      </c>
    </row>
    <row r="1718" spans="1:38" x14ac:dyDescent="0.35">
      <c r="A1718" s="23"/>
      <c r="B1718" s="24"/>
      <c r="C1718" s="23"/>
      <c r="D1718" s="23"/>
      <c r="E1718" s="23"/>
      <c r="F1718" s="23"/>
      <c r="G1718" s="24"/>
      <c r="H1718" s="23"/>
      <c r="I1718" s="23"/>
      <c r="J1718" s="23"/>
      <c r="K1718" s="23"/>
      <c r="L1718" s="23"/>
      <c r="M1718" s="23"/>
      <c r="N1718" s="25"/>
      <c r="O1718" s="26"/>
      <c r="P1718" s="26"/>
      <c r="Q1718" s="23"/>
      <c r="R1718" s="23"/>
      <c r="S1718" s="27"/>
      <c r="T1718" s="23"/>
      <c r="U1718" s="23"/>
      <c r="V1718" s="24"/>
      <c r="W1718" s="23"/>
      <c r="X1718" s="23"/>
      <c r="Y1718" s="23"/>
      <c r="Z1718" s="23"/>
      <c r="AA1718" s="28"/>
      <c r="AB1718" s="26"/>
      <c r="AC1718" s="26"/>
      <c r="AD1718" s="28"/>
      <c r="AE1718" s="28"/>
      <c r="AF1718" s="26"/>
      <c r="AG1718" s="26" t="s">
        <v>50</v>
      </c>
      <c r="AH1718" s="26">
        <f>SUM(AH1716:AH1717)</f>
        <v>485928</v>
      </c>
      <c r="AI1718" s="26"/>
      <c r="AJ1718" s="26">
        <f>SUM(AJ1716:AJ1717)</f>
        <v>0</v>
      </c>
      <c r="AK1718" s="26"/>
      <c r="AL1718" s="26">
        <f>SUM(AL1716:AL1717)</f>
        <v>0</v>
      </c>
    </row>
    <row r="1719" spans="1:38" x14ac:dyDescent="0.35">
      <c r="A1719" s="23" t="s">
        <v>5968</v>
      </c>
      <c r="B1719" s="24" t="s">
        <v>5969</v>
      </c>
      <c r="C1719" s="23" t="s">
        <v>5970</v>
      </c>
      <c r="D1719" s="23" t="s">
        <v>5971</v>
      </c>
      <c r="E1719" s="23">
        <v>904</v>
      </c>
      <c r="F1719" s="23" t="s">
        <v>5972</v>
      </c>
      <c r="G1719" s="24" t="s">
        <v>5973</v>
      </c>
      <c r="H1719" s="23" t="s">
        <v>42</v>
      </c>
      <c r="I1719" s="23" t="s">
        <v>5974</v>
      </c>
      <c r="J1719" s="23">
        <v>1</v>
      </c>
      <c r="K1719" s="23">
        <v>3</v>
      </c>
      <c r="L1719" s="23">
        <v>51</v>
      </c>
      <c r="M1719" s="23" t="s">
        <v>58</v>
      </c>
      <c r="N1719" s="25">
        <f>((J1719*400)+(K1719*100))+L1719</f>
        <v>751</v>
      </c>
      <c r="O1719" s="26">
        <v>380</v>
      </c>
      <c r="P1719" s="26">
        <f>N1719*O1719</f>
        <v>285380</v>
      </c>
      <c r="Q1719" s="23"/>
      <c r="R1719" s="23"/>
      <c r="S1719" s="27"/>
      <c r="T1719" s="23"/>
      <c r="U1719" s="23"/>
      <c r="V1719" s="24"/>
      <c r="W1719" s="23"/>
      <c r="X1719" s="23"/>
      <c r="Y1719" s="23"/>
      <c r="Z1719" s="23"/>
      <c r="AA1719" s="28"/>
      <c r="AB1719" s="26"/>
      <c r="AC1719" s="26"/>
      <c r="AD1719" s="28"/>
      <c r="AE1719" s="28"/>
      <c r="AF1719" s="26"/>
      <c r="AG1719" s="26">
        <f>AF1719+P1719</f>
        <v>285380</v>
      </c>
      <c r="AH1719" s="26">
        <f>AG1719</f>
        <v>285380</v>
      </c>
      <c r="AI1719" s="26">
        <v>50000000</v>
      </c>
      <c r="AJ1719" s="26">
        <f>IF((AI1719-AH1719) &gt; 1,0,IF((AI1719-AH1719)&lt;0,AH1719-AI1719,AI1719-AH1719))</f>
        <v>0</v>
      </c>
      <c r="AK1719" s="26">
        <v>0.01</v>
      </c>
      <c r="AL1719" s="26">
        <f>AJ1719*(AK1719/100)</f>
        <v>0</v>
      </c>
    </row>
    <row r="1720" spans="1:38" x14ac:dyDescent="0.35">
      <c r="A1720" s="23"/>
      <c r="B1720" s="24"/>
      <c r="C1720" s="23"/>
      <c r="D1720" s="23"/>
      <c r="E1720" s="23">
        <v>905</v>
      </c>
      <c r="F1720" s="23" t="s">
        <v>5975</v>
      </c>
      <c r="G1720" s="24" t="s">
        <v>5976</v>
      </c>
      <c r="H1720" s="23" t="s">
        <v>42</v>
      </c>
      <c r="I1720" s="23" t="s">
        <v>5977</v>
      </c>
      <c r="J1720" s="23">
        <v>0</v>
      </c>
      <c r="K1720" s="23">
        <v>3</v>
      </c>
      <c r="L1720" s="23">
        <v>89</v>
      </c>
      <c r="M1720" s="23" t="s">
        <v>44</v>
      </c>
      <c r="N1720" s="25">
        <f>((J1720*400)+(K1720*100))+L1720</f>
        <v>389</v>
      </c>
      <c r="O1720" s="26">
        <v>500</v>
      </c>
      <c r="P1720" s="26">
        <f>N1720*O1720</f>
        <v>194500</v>
      </c>
      <c r="Q1720" s="23">
        <v>1</v>
      </c>
      <c r="R1720" s="23" t="s">
        <v>5968</v>
      </c>
      <c r="S1720" s="27" t="s">
        <v>5969</v>
      </c>
      <c r="T1720" s="23" t="s">
        <v>5970</v>
      </c>
      <c r="U1720" s="23" t="s">
        <v>5978</v>
      </c>
      <c r="V1720" s="24" t="s">
        <v>5979</v>
      </c>
      <c r="W1720" s="23" t="s">
        <v>47</v>
      </c>
      <c r="X1720" s="23" t="s">
        <v>48</v>
      </c>
      <c r="Y1720" s="23" t="s">
        <v>49</v>
      </c>
      <c r="Z1720" s="23">
        <v>96</v>
      </c>
      <c r="AA1720" s="28">
        <v>100</v>
      </c>
      <c r="AB1720" s="26">
        <v>6550</v>
      </c>
      <c r="AC1720" s="26">
        <f>Z1720*AB1720</f>
        <v>628800</v>
      </c>
      <c r="AD1720" s="28">
        <v>22</v>
      </c>
      <c r="AE1720" s="28">
        <v>34</v>
      </c>
      <c r="AF1720" s="26">
        <f>(AC1720*(100-AE1720))/100</f>
        <v>415008</v>
      </c>
      <c r="AG1720" s="26">
        <f>P1720+AF1720</f>
        <v>609508</v>
      </c>
      <c r="AH1720" s="26">
        <f>(AG1720*AA1720)/100</f>
        <v>609508</v>
      </c>
      <c r="AI1720" s="26">
        <v>50000000</v>
      </c>
      <c r="AJ1720" s="26">
        <f>IF((AI1720-AH1720) &gt; 1,0,IF((AI1720-AH1720)&lt;0,AH1720-AI1720,AI1720-AH1720))</f>
        <v>0</v>
      </c>
      <c r="AK1720" s="26">
        <v>0.02</v>
      </c>
      <c r="AL1720" s="26">
        <f>ROUND(AJ1720*(AK1720/100),2)</f>
        <v>0</v>
      </c>
    </row>
    <row r="1721" spans="1:38" x14ac:dyDescent="0.35">
      <c r="A1721" s="23"/>
      <c r="B1721" s="24"/>
      <c r="C1721" s="23"/>
      <c r="D1721" s="23"/>
      <c r="E1721" s="23"/>
      <c r="F1721" s="23"/>
      <c r="G1721" s="24"/>
      <c r="H1721" s="23"/>
      <c r="I1721" s="23"/>
      <c r="J1721" s="23"/>
      <c r="K1721" s="23"/>
      <c r="L1721" s="23"/>
      <c r="M1721" s="23"/>
      <c r="N1721" s="25"/>
      <c r="O1721" s="26"/>
      <c r="P1721" s="26"/>
      <c r="Q1721" s="23"/>
      <c r="R1721" s="23"/>
      <c r="S1721" s="27"/>
      <c r="T1721" s="23"/>
      <c r="U1721" s="23"/>
      <c r="V1721" s="24"/>
      <c r="W1721" s="23"/>
      <c r="X1721" s="23"/>
      <c r="Y1721" s="23"/>
      <c r="Z1721" s="23"/>
      <c r="AA1721" s="28"/>
      <c r="AB1721" s="26"/>
      <c r="AC1721" s="26"/>
      <c r="AD1721" s="28"/>
      <c r="AE1721" s="28"/>
      <c r="AF1721" s="26"/>
      <c r="AG1721" s="26" t="s">
        <v>50</v>
      </c>
      <c r="AH1721" s="26">
        <f>SUM(AH1719:AH1720)</f>
        <v>894888</v>
      </c>
      <c r="AI1721" s="26"/>
      <c r="AJ1721" s="26">
        <f>SUM(AJ1719:AJ1720)</f>
        <v>0</v>
      </c>
      <c r="AK1721" s="26"/>
      <c r="AL1721" s="26">
        <f>SUM(AL1719:AL1720)</f>
        <v>0</v>
      </c>
    </row>
    <row r="1722" spans="1:38" x14ac:dyDescent="0.35">
      <c r="A1722" s="23" t="s">
        <v>5980</v>
      </c>
      <c r="B1722" s="24"/>
      <c r="C1722" s="23" t="s">
        <v>5981</v>
      </c>
      <c r="D1722" s="23" t="s">
        <v>4082</v>
      </c>
      <c r="E1722" s="23">
        <v>906</v>
      </c>
      <c r="F1722" s="23" t="s">
        <v>5982</v>
      </c>
      <c r="G1722" s="24" t="s">
        <v>5983</v>
      </c>
      <c r="H1722" s="23" t="s">
        <v>42</v>
      </c>
      <c r="I1722" s="23" t="s">
        <v>5984</v>
      </c>
      <c r="J1722" s="23">
        <v>5</v>
      </c>
      <c r="K1722" s="23">
        <v>1</v>
      </c>
      <c r="L1722" s="23">
        <v>53.1</v>
      </c>
      <c r="M1722" s="23" t="s">
        <v>138</v>
      </c>
      <c r="N1722" s="25">
        <f t="shared" ref="N1722:N1729" si="136">((J1722*400)+(K1722*100))+L1722</f>
        <v>2153.1</v>
      </c>
      <c r="O1722" s="26">
        <v>180</v>
      </c>
      <c r="P1722" s="26">
        <f t="shared" ref="P1722:P1729" si="137">N1722*O1722</f>
        <v>387558</v>
      </c>
      <c r="Q1722" s="23"/>
      <c r="R1722" s="23"/>
      <c r="S1722" s="27"/>
      <c r="T1722" s="23"/>
      <c r="U1722" s="23"/>
      <c r="V1722" s="24"/>
      <c r="W1722" s="23"/>
      <c r="X1722" s="23"/>
      <c r="Y1722" s="23"/>
      <c r="Z1722" s="23"/>
      <c r="AA1722" s="28"/>
      <c r="AB1722" s="26"/>
      <c r="AC1722" s="26"/>
      <c r="AD1722" s="28"/>
      <c r="AE1722" s="28"/>
      <c r="AF1722" s="26"/>
      <c r="AG1722" s="26">
        <f t="shared" ref="AG1722:AG1729" si="138">AF1722+P1722</f>
        <v>387558</v>
      </c>
      <c r="AH1722" s="26">
        <f t="shared" ref="AH1722:AH1729" si="139">AG1722</f>
        <v>387558</v>
      </c>
      <c r="AI1722" s="26">
        <v>0</v>
      </c>
      <c r="AJ1722" s="26">
        <f t="shared" ref="AJ1722:AJ1729" si="140">IF((AI1722-AH1722) &gt; 1,0,IF((AI1722-AH1722)&lt;0,AH1722-AI1722,AI1722-AH1722))</f>
        <v>387558</v>
      </c>
      <c r="AK1722" s="26">
        <v>0.3</v>
      </c>
      <c r="AL1722" s="26">
        <f t="shared" ref="AL1722:AL1729" si="141">AJ1722*(AK1722/100)</f>
        <v>1162.674</v>
      </c>
    </row>
    <row r="1723" spans="1:38" x14ac:dyDescent="0.35">
      <c r="A1723" s="23"/>
      <c r="B1723" s="24"/>
      <c r="C1723" s="23"/>
      <c r="D1723" s="23"/>
      <c r="E1723" s="23">
        <v>907</v>
      </c>
      <c r="F1723" s="23" t="s">
        <v>5985</v>
      </c>
      <c r="G1723" s="24" t="s">
        <v>5986</v>
      </c>
      <c r="H1723" s="23" t="s">
        <v>42</v>
      </c>
      <c r="I1723" s="23" t="s">
        <v>5987</v>
      </c>
      <c r="J1723" s="23">
        <v>0</v>
      </c>
      <c r="K1723" s="23">
        <v>1</v>
      </c>
      <c r="L1723" s="23">
        <v>13.8</v>
      </c>
      <c r="M1723" s="23" t="s">
        <v>44</v>
      </c>
      <c r="N1723" s="25">
        <f t="shared" si="136"/>
        <v>113.8</v>
      </c>
      <c r="O1723" s="26">
        <v>500</v>
      </c>
      <c r="P1723" s="26">
        <f t="shared" si="137"/>
        <v>56900</v>
      </c>
      <c r="Q1723" s="23"/>
      <c r="R1723" s="23"/>
      <c r="S1723" s="27"/>
      <c r="T1723" s="23"/>
      <c r="U1723" s="23"/>
      <c r="V1723" s="24"/>
      <c r="W1723" s="23"/>
      <c r="X1723" s="23"/>
      <c r="Y1723" s="23"/>
      <c r="Z1723" s="23"/>
      <c r="AA1723" s="28"/>
      <c r="AB1723" s="26"/>
      <c r="AC1723" s="26"/>
      <c r="AD1723" s="28"/>
      <c r="AE1723" s="28"/>
      <c r="AF1723" s="26"/>
      <c r="AG1723" s="26">
        <f t="shared" si="138"/>
        <v>56900</v>
      </c>
      <c r="AH1723" s="26">
        <f t="shared" si="139"/>
        <v>56900</v>
      </c>
      <c r="AI1723" s="26">
        <v>50000000</v>
      </c>
      <c r="AJ1723" s="26">
        <f t="shared" si="140"/>
        <v>0</v>
      </c>
      <c r="AK1723" s="26">
        <v>0.02</v>
      </c>
      <c r="AL1723" s="26">
        <f t="shared" si="141"/>
        <v>0</v>
      </c>
    </row>
    <row r="1724" spans="1:38" x14ac:dyDescent="0.35">
      <c r="A1724" s="23"/>
      <c r="B1724" s="24"/>
      <c r="C1724" s="23"/>
      <c r="D1724" s="23"/>
      <c r="E1724" s="23">
        <v>908</v>
      </c>
      <c r="F1724" s="23" t="s">
        <v>5988</v>
      </c>
      <c r="G1724" s="24" t="s">
        <v>5989</v>
      </c>
      <c r="H1724" s="23" t="s">
        <v>42</v>
      </c>
      <c r="I1724" s="23" t="s">
        <v>5990</v>
      </c>
      <c r="J1724" s="23">
        <v>0</v>
      </c>
      <c r="K1724" s="23">
        <v>0</v>
      </c>
      <c r="L1724" s="23">
        <v>99.7</v>
      </c>
      <c r="M1724" s="23" t="s">
        <v>44</v>
      </c>
      <c r="N1724" s="25">
        <f t="shared" si="136"/>
        <v>99.7</v>
      </c>
      <c r="O1724" s="26">
        <v>500</v>
      </c>
      <c r="P1724" s="26">
        <f t="shared" si="137"/>
        <v>49850</v>
      </c>
      <c r="Q1724" s="23"/>
      <c r="R1724" s="23"/>
      <c r="S1724" s="27"/>
      <c r="T1724" s="23"/>
      <c r="U1724" s="23"/>
      <c r="V1724" s="24"/>
      <c r="W1724" s="23"/>
      <c r="X1724" s="23"/>
      <c r="Y1724" s="23"/>
      <c r="Z1724" s="23"/>
      <c r="AA1724" s="28"/>
      <c r="AB1724" s="26"/>
      <c r="AC1724" s="26"/>
      <c r="AD1724" s="28"/>
      <c r="AE1724" s="28"/>
      <c r="AF1724" s="26"/>
      <c r="AG1724" s="26">
        <f t="shared" si="138"/>
        <v>49850</v>
      </c>
      <c r="AH1724" s="26">
        <f t="shared" si="139"/>
        <v>49850</v>
      </c>
      <c r="AI1724" s="26">
        <v>50000000</v>
      </c>
      <c r="AJ1724" s="26">
        <f t="shared" si="140"/>
        <v>0</v>
      </c>
      <c r="AK1724" s="26">
        <v>0.02</v>
      </c>
      <c r="AL1724" s="26">
        <f t="shared" si="141"/>
        <v>0</v>
      </c>
    </row>
    <row r="1725" spans="1:38" x14ac:dyDescent="0.35">
      <c r="A1725" s="23"/>
      <c r="B1725" s="24"/>
      <c r="C1725" s="23"/>
      <c r="D1725" s="23"/>
      <c r="E1725" s="23">
        <v>909</v>
      </c>
      <c r="F1725" s="23" t="s">
        <v>5991</v>
      </c>
      <c r="G1725" s="24" t="s">
        <v>5992</v>
      </c>
      <c r="H1725" s="23" t="s">
        <v>42</v>
      </c>
      <c r="I1725" s="23" t="s">
        <v>5993</v>
      </c>
      <c r="J1725" s="23">
        <v>0</v>
      </c>
      <c r="K1725" s="23">
        <v>0</v>
      </c>
      <c r="L1725" s="23">
        <v>99.7</v>
      </c>
      <c r="M1725" s="23" t="s">
        <v>44</v>
      </c>
      <c r="N1725" s="25">
        <f t="shared" si="136"/>
        <v>99.7</v>
      </c>
      <c r="O1725" s="26">
        <v>500</v>
      </c>
      <c r="P1725" s="26">
        <f t="shared" si="137"/>
        <v>49850</v>
      </c>
      <c r="Q1725" s="23"/>
      <c r="R1725" s="23"/>
      <c r="S1725" s="27"/>
      <c r="T1725" s="23"/>
      <c r="U1725" s="23"/>
      <c r="V1725" s="24"/>
      <c r="W1725" s="23"/>
      <c r="X1725" s="23"/>
      <c r="Y1725" s="23"/>
      <c r="Z1725" s="23"/>
      <c r="AA1725" s="28"/>
      <c r="AB1725" s="26"/>
      <c r="AC1725" s="26"/>
      <c r="AD1725" s="28"/>
      <c r="AE1725" s="28"/>
      <c r="AF1725" s="26"/>
      <c r="AG1725" s="26">
        <f t="shared" si="138"/>
        <v>49850</v>
      </c>
      <c r="AH1725" s="26">
        <f t="shared" si="139"/>
        <v>49850</v>
      </c>
      <c r="AI1725" s="26">
        <v>50000000</v>
      </c>
      <c r="AJ1725" s="26">
        <f t="shared" si="140"/>
        <v>0</v>
      </c>
      <c r="AK1725" s="26">
        <v>0.02</v>
      </c>
      <c r="AL1725" s="26">
        <f t="shared" si="141"/>
        <v>0</v>
      </c>
    </row>
    <row r="1726" spans="1:38" x14ac:dyDescent="0.35">
      <c r="A1726" s="23"/>
      <c r="B1726" s="24"/>
      <c r="C1726" s="23"/>
      <c r="D1726" s="23"/>
      <c r="E1726" s="23">
        <v>910</v>
      </c>
      <c r="F1726" s="23" t="s">
        <v>5994</v>
      </c>
      <c r="G1726" s="24" t="s">
        <v>5995</v>
      </c>
      <c r="H1726" s="23" t="s">
        <v>42</v>
      </c>
      <c r="I1726" s="23" t="s">
        <v>5996</v>
      </c>
      <c r="J1726" s="23">
        <v>0</v>
      </c>
      <c r="K1726" s="23">
        <v>1</v>
      </c>
      <c r="L1726" s="23">
        <v>18.899999999999999</v>
      </c>
      <c r="M1726" s="23" t="s">
        <v>44</v>
      </c>
      <c r="N1726" s="25">
        <f t="shared" si="136"/>
        <v>118.9</v>
      </c>
      <c r="O1726" s="26">
        <v>180</v>
      </c>
      <c r="P1726" s="26">
        <f t="shared" si="137"/>
        <v>21402</v>
      </c>
      <c r="Q1726" s="23"/>
      <c r="R1726" s="23"/>
      <c r="S1726" s="27"/>
      <c r="T1726" s="23"/>
      <c r="U1726" s="23"/>
      <c r="V1726" s="24"/>
      <c r="W1726" s="23"/>
      <c r="X1726" s="23"/>
      <c r="Y1726" s="23"/>
      <c r="Z1726" s="23"/>
      <c r="AA1726" s="28"/>
      <c r="AB1726" s="26"/>
      <c r="AC1726" s="26"/>
      <c r="AD1726" s="28"/>
      <c r="AE1726" s="28"/>
      <c r="AF1726" s="26"/>
      <c r="AG1726" s="26">
        <f t="shared" si="138"/>
        <v>21402</v>
      </c>
      <c r="AH1726" s="26">
        <f t="shared" si="139"/>
        <v>21402</v>
      </c>
      <c r="AI1726" s="26">
        <v>50000000</v>
      </c>
      <c r="AJ1726" s="26">
        <f t="shared" si="140"/>
        <v>0</v>
      </c>
      <c r="AK1726" s="26">
        <v>0.02</v>
      </c>
      <c r="AL1726" s="26">
        <f t="shared" si="141"/>
        <v>0</v>
      </c>
    </row>
    <row r="1727" spans="1:38" x14ac:dyDescent="0.35">
      <c r="A1727" s="23"/>
      <c r="B1727" s="24"/>
      <c r="C1727" s="23"/>
      <c r="D1727" s="23"/>
      <c r="E1727" s="23">
        <v>911</v>
      </c>
      <c r="F1727" s="23" t="s">
        <v>5997</v>
      </c>
      <c r="G1727" s="24" t="s">
        <v>5998</v>
      </c>
      <c r="H1727" s="23" t="s">
        <v>42</v>
      </c>
      <c r="I1727" s="23" t="s">
        <v>5999</v>
      </c>
      <c r="J1727" s="23">
        <v>0</v>
      </c>
      <c r="K1727" s="23">
        <v>0</v>
      </c>
      <c r="L1727" s="23">
        <v>99.7</v>
      </c>
      <c r="M1727" s="23" t="s">
        <v>44</v>
      </c>
      <c r="N1727" s="25">
        <f t="shared" si="136"/>
        <v>99.7</v>
      </c>
      <c r="O1727" s="26">
        <v>500</v>
      </c>
      <c r="P1727" s="26">
        <f t="shared" si="137"/>
        <v>49850</v>
      </c>
      <c r="Q1727" s="23"/>
      <c r="R1727" s="23"/>
      <c r="S1727" s="27"/>
      <c r="T1727" s="23"/>
      <c r="U1727" s="23"/>
      <c r="V1727" s="24"/>
      <c r="W1727" s="23"/>
      <c r="X1727" s="23"/>
      <c r="Y1727" s="23"/>
      <c r="Z1727" s="23"/>
      <c r="AA1727" s="28"/>
      <c r="AB1727" s="26"/>
      <c r="AC1727" s="26"/>
      <c r="AD1727" s="28"/>
      <c r="AE1727" s="28"/>
      <c r="AF1727" s="26"/>
      <c r="AG1727" s="26">
        <f t="shared" si="138"/>
        <v>49850</v>
      </c>
      <c r="AH1727" s="26">
        <f t="shared" si="139"/>
        <v>49850</v>
      </c>
      <c r="AI1727" s="26">
        <v>50000000</v>
      </c>
      <c r="AJ1727" s="26">
        <f t="shared" si="140"/>
        <v>0</v>
      </c>
      <c r="AK1727" s="26">
        <v>0.02</v>
      </c>
      <c r="AL1727" s="26">
        <f t="shared" si="141"/>
        <v>0</v>
      </c>
    </row>
    <row r="1728" spans="1:38" x14ac:dyDescent="0.35">
      <c r="A1728" s="23"/>
      <c r="B1728" s="24"/>
      <c r="C1728" s="23"/>
      <c r="D1728" s="23"/>
      <c r="E1728" s="23">
        <v>912</v>
      </c>
      <c r="F1728" s="23" t="s">
        <v>6000</v>
      </c>
      <c r="G1728" s="24" t="s">
        <v>6001</v>
      </c>
      <c r="H1728" s="23" t="s">
        <v>42</v>
      </c>
      <c r="I1728" s="23" t="s">
        <v>6002</v>
      </c>
      <c r="J1728" s="23">
        <v>0</v>
      </c>
      <c r="K1728" s="23">
        <v>0</v>
      </c>
      <c r="L1728" s="23">
        <v>99.7</v>
      </c>
      <c r="M1728" s="23" t="s">
        <v>44</v>
      </c>
      <c r="N1728" s="25">
        <f t="shared" si="136"/>
        <v>99.7</v>
      </c>
      <c r="O1728" s="26">
        <v>500</v>
      </c>
      <c r="P1728" s="26">
        <f t="shared" si="137"/>
        <v>49850</v>
      </c>
      <c r="Q1728" s="23"/>
      <c r="R1728" s="23"/>
      <c r="S1728" s="27"/>
      <c r="T1728" s="23"/>
      <c r="U1728" s="23"/>
      <c r="V1728" s="24"/>
      <c r="W1728" s="23"/>
      <c r="X1728" s="23"/>
      <c r="Y1728" s="23"/>
      <c r="Z1728" s="23"/>
      <c r="AA1728" s="28"/>
      <c r="AB1728" s="26"/>
      <c r="AC1728" s="26"/>
      <c r="AD1728" s="28"/>
      <c r="AE1728" s="28"/>
      <c r="AF1728" s="26"/>
      <c r="AG1728" s="26">
        <f t="shared" si="138"/>
        <v>49850</v>
      </c>
      <c r="AH1728" s="26">
        <f t="shared" si="139"/>
        <v>49850</v>
      </c>
      <c r="AI1728" s="26">
        <v>50000000</v>
      </c>
      <c r="AJ1728" s="26">
        <f t="shared" si="140"/>
        <v>0</v>
      </c>
      <c r="AK1728" s="26">
        <v>0.02</v>
      </c>
      <c r="AL1728" s="26">
        <f t="shared" si="141"/>
        <v>0</v>
      </c>
    </row>
    <row r="1729" spans="1:39" x14ac:dyDescent="0.35">
      <c r="A1729" s="23"/>
      <c r="B1729" s="24"/>
      <c r="C1729" s="23"/>
      <c r="D1729" s="23"/>
      <c r="E1729" s="23">
        <v>913</v>
      </c>
      <c r="F1729" s="23" t="s">
        <v>6003</v>
      </c>
      <c r="G1729" s="24" t="s">
        <v>6004</v>
      </c>
      <c r="H1729" s="23" t="s">
        <v>42</v>
      </c>
      <c r="I1729" s="23" t="s">
        <v>6005</v>
      </c>
      <c r="J1729" s="23">
        <v>1</v>
      </c>
      <c r="K1729" s="23">
        <v>3</v>
      </c>
      <c r="L1729" s="23">
        <v>63</v>
      </c>
      <c r="M1729" s="23" t="s">
        <v>58</v>
      </c>
      <c r="N1729" s="25">
        <f t="shared" si="136"/>
        <v>763</v>
      </c>
      <c r="O1729" s="26">
        <v>1250</v>
      </c>
      <c r="P1729" s="26">
        <f t="shared" si="137"/>
        <v>953750</v>
      </c>
      <c r="Q1729" s="23"/>
      <c r="R1729" s="23"/>
      <c r="S1729" s="27"/>
      <c r="T1729" s="23"/>
      <c r="U1729" s="23"/>
      <c r="V1729" s="24"/>
      <c r="W1729" s="23"/>
      <c r="X1729" s="23"/>
      <c r="Y1729" s="23"/>
      <c r="Z1729" s="23"/>
      <c r="AA1729" s="28"/>
      <c r="AB1729" s="26"/>
      <c r="AC1729" s="26"/>
      <c r="AD1729" s="28"/>
      <c r="AE1729" s="28"/>
      <c r="AF1729" s="26"/>
      <c r="AG1729" s="26">
        <f t="shared" si="138"/>
        <v>953750</v>
      </c>
      <c r="AH1729" s="26">
        <f t="shared" si="139"/>
        <v>953750</v>
      </c>
      <c r="AI1729" s="26">
        <v>50000000</v>
      </c>
      <c r="AJ1729" s="26">
        <f t="shared" si="140"/>
        <v>0</v>
      </c>
      <c r="AK1729" s="26">
        <v>0.01</v>
      </c>
      <c r="AL1729" s="26">
        <f t="shared" si="141"/>
        <v>0</v>
      </c>
    </row>
    <row r="1730" spans="1:39" x14ac:dyDescent="0.35">
      <c r="A1730" s="23"/>
      <c r="B1730" s="24"/>
      <c r="C1730" s="23"/>
      <c r="D1730" s="23"/>
      <c r="E1730" s="23"/>
      <c r="F1730" s="23"/>
      <c r="G1730" s="24"/>
      <c r="H1730" s="23"/>
      <c r="I1730" s="23"/>
      <c r="J1730" s="23"/>
      <c r="K1730" s="23"/>
      <c r="L1730" s="23"/>
      <c r="M1730" s="23"/>
      <c r="N1730" s="25"/>
      <c r="O1730" s="26"/>
      <c r="P1730" s="26"/>
      <c r="Q1730" s="23"/>
      <c r="R1730" s="23"/>
      <c r="S1730" s="27"/>
      <c r="T1730" s="23"/>
      <c r="U1730" s="23"/>
      <c r="V1730" s="24"/>
      <c r="W1730" s="23"/>
      <c r="X1730" s="23"/>
      <c r="Y1730" s="23"/>
      <c r="Z1730" s="23"/>
      <c r="AA1730" s="28"/>
      <c r="AB1730" s="26"/>
      <c r="AC1730" s="26"/>
      <c r="AD1730" s="28"/>
      <c r="AE1730" s="28"/>
      <c r="AF1730" s="26"/>
      <c r="AG1730" s="26" t="s">
        <v>50</v>
      </c>
      <c r="AH1730" s="26">
        <f>SUM(AH1722:AH1729)</f>
        <v>1619010</v>
      </c>
      <c r="AI1730" s="26"/>
      <c r="AJ1730" s="26">
        <f>SUM(AJ1722:AJ1729)</f>
        <v>387558</v>
      </c>
      <c r="AK1730" s="26"/>
      <c r="AL1730" s="26">
        <f>SUM(AL1722:AL1729)</f>
        <v>1162.674</v>
      </c>
    </row>
    <row r="1731" spans="1:39" x14ac:dyDescent="0.35">
      <c r="A1731" s="23" t="s">
        <v>6006</v>
      </c>
      <c r="B1731" s="24" t="s">
        <v>6007</v>
      </c>
      <c r="C1731" s="23" t="s">
        <v>6008</v>
      </c>
      <c r="D1731" s="23" t="s">
        <v>833</v>
      </c>
      <c r="E1731" s="23">
        <v>914</v>
      </c>
      <c r="F1731" s="23" t="s">
        <v>6009</v>
      </c>
      <c r="G1731" s="24" t="s">
        <v>6010</v>
      </c>
      <c r="H1731" s="23" t="s">
        <v>42</v>
      </c>
      <c r="I1731" s="23" t="s">
        <v>6011</v>
      </c>
      <c r="J1731" s="23">
        <v>0</v>
      </c>
      <c r="K1731" s="23">
        <v>1</v>
      </c>
      <c r="L1731" s="23">
        <v>11</v>
      </c>
      <c r="M1731" s="23" t="s">
        <v>58</v>
      </c>
      <c r="N1731" s="25">
        <f>((J1731*400)+(K1731*100))+L1731</f>
        <v>111</v>
      </c>
      <c r="O1731" s="26">
        <v>450</v>
      </c>
      <c r="P1731" s="26">
        <f>N1731*O1731</f>
        <v>49950</v>
      </c>
      <c r="Q1731" s="23"/>
      <c r="R1731" s="23"/>
      <c r="S1731" s="27"/>
      <c r="T1731" s="23"/>
      <c r="U1731" s="23"/>
      <c r="V1731" s="24"/>
      <c r="W1731" s="23"/>
      <c r="X1731" s="23"/>
      <c r="Y1731" s="23"/>
      <c r="Z1731" s="23"/>
      <c r="AA1731" s="28"/>
      <c r="AB1731" s="26"/>
      <c r="AC1731" s="26"/>
      <c r="AD1731" s="28"/>
      <c r="AE1731" s="28"/>
      <c r="AF1731" s="26"/>
      <c r="AG1731" s="26">
        <f>AF1731+P1731</f>
        <v>49950</v>
      </c>
      <c r="AH1731" s="26">
        <f>AG1731</f>
        <v>49950</v>
      </c>
      <c r="AI1731" s="26">
        <v>50000000</v>
      </c>
      <c r="AJ1731" s="26">
        <f>IF((AI1731-AH1731) &gt; 1,0,IF((AI1731-AH1731)&lt;0,AH1731-AI1731,AI1731-AH1731))</f>
        <v>0</v>
      </c>
      <c r="AK1731" s="26">
        <v>0.01</v>
      </c>
      <c r="AL1731" s="26">
        <f>AJ1731*(AK1731/100)</f>
        <v>0</v>
      </c>
    </row>
    <row r="1732" spans="1:39" x14ac:dyDescent="0.35">
      <c r="A1732" s="23"/>
      <c r="B1732" s="24"/>
      <c r="C1732" s="23"/>
      <c r="D1732" s="23"/>
      <c r="E1732" s="23"/>
      <c r="F1732" s="23"/>
      <c r="G1732" s="24"/>
      <c r="H1732" s="23"/>
      <c r="I1732" s="23"/>
      <c r="J1732" s="23"/>
      <c r="K1732" s="23"/>
      <c r="L1732" s="23"/>
      <c r="M1732" s="23"/>
      <c r="N1732" s="25"/>
      <c r="O1732" s="26"/>
      <c r="P1732" s="26"/>
      <c r="Q1732" s="23"/>
      <c r="R1732" s="23"/>
      <c r="S1732" s="27"/>
      <c r="T1732" s="23"/>
      <c r="U1732" s="23"/>
      <c r="V1732" s="24"/>
      <c r="W1732" s="23"/>
      <c r="X1732" s="23"/>
      <c r="Y1732" s="23"/>
      <c r="Z1732" s="23"/>
      <c r="AA1732" s="28"/>
      <c r="AB1732" s="26"/>
      <c r="AC1732" s="26"/>
      <c r="AD1732" s="28"/>
      <c r="AE1732" s="28"/>
      <c r="AF1732" s="26"/>
      <c r="AG1732" s="26" t="s">
        <v>50</v>
      </c>
      <c r="AH1732" s="26">
        <f>AH1731</f>
        <v>49950</v>
      </c>
      <c r="AI1732" s="26"/>
      <c r="AJ1732" s="26">
        <f>AJ1731</f>
        <v>0</v>
      </c>
      <c r="AK1732" s="26"/>
      <c r="AL1732" s="26">
        <f>AL1731</f>
        <v>0</v>
      </c>
    </row>
    <row r="1733" spans="1:39" x14ac:dyDescent="0.35">
      <c r="A1733" s="23" t="s">
        <v>6012</v>
      </c>
      <c r="B1733" s="24" t="s">
        <v>6013</v>
      </c>
      <c r="C1733" s="23" t="s">
        <v>6014</v>
      </c>
      <c r="D1733" s="23" t="s">
        <v>6015</v>
      </c>
      <c r="E1733" s="23">
        <v>915</v>
      </c>
      <c r="F1733" s="23" t="s">
        <v>6016</v>
      </c>
      <c r="G1733" s="24" t="s">
        <v>6017</v>
      </c>
      <c r="H1733" s="23" t="s">
        <v>42</v>
      </c>
      <c r="I1733" s="23" t="s">
        <v>6018</v>
      </c>
      <c r="J1733" s="23">
        <v>0</v>
      </c>
      <c r="K1733" s="23">
        <v>0</v>
      </c>
      <c r="L1733" s="23">
        <v>34.200000000000003</v>
      </c>
      <c r="M1733" s="23" t="s">
        <v>138</v>
      </c>
      <c r="N1733" s="25">
        <f>((J1733*400)+(K1733*100))+L1733</f>
        <v>34.200000000000003</v>
      </c>
      <c r="O1733" s="26">
        <v>180</v>
      </c>
      <c r="P1733" s="26">
        <f>N1733*O1733</f>
        <v>6156.0000000000009</v>
      </c>
      <c r="Q1733" s="23"/>
      <c r="R1733" s="23"/>
      <c r="S1733" s="27"/>
      <c r="T1733" s="23"/>
      <c r="U1733" s="23"/>
      <c r="V1733" s="24"/>
      <c r="W1733" s="23"/>
      <c r="X1733" s="23"/>
      <c r="Y1733" s="23"/>
      <c r="Z1733" s="23"/>
      <c r="AA1733" s="28"/>
      <c r="AB1733" s="26"/>
      <c r="AC1733" s="26"/>
      <c r="AD1733" s="28"/>
      <c r="AE1733" s="28"/>
      <c r="AF1733" s="26"/>
      <c r="AG1733" s="26">
        <f>AF1733+P1733</f>
        <v>6156.0000000000009</v>
      </c>
      <c r="AH1733" s="26">
        <f>AG1733</f>
        <v>6156.0000000000009</v>
      </c>
      <c r="AI1733" s="26">
        <v>0</v>
      </c>
      <c r="AJ1733" s="26">
        <f>IF((AI1733-AH1733) &gt; 1,0,IF((AI1733-AH1733)&lt;0,AH1733-AI1733,AI1733-AH1733))</f>
        <v>6156.0000000000009</v>
      </c>
      <c r="AK1733" s="26">
        <v>0.3</v>
      </c>
      <c r="AL1733" s="26">
        <f>AJ1733*(AK1733/100)</f>
        <v>18.468000000000004</v>
      </c>
    </row>
    <row r="1734" spans="1:39" x14ac:dyDescent="0.35">
      <c r="A1734" s="23"/>
      <c r="B1734" s="24"/>
      <c r="C1734" s="23"/>
      <c r="D1734" s="23"/>
      <c r="E1734" s="23">
        <v>916</v>
      </c>
      <c r="F1734" s="23" t="s">
        <v>6019</v>
      </c>
      <c r="G1734" s="24" t="s">
        <v>6020</v>
      </c>
      <c r="H1734" s="23" t="s">
        <v>42</v>
      </c>
      <c r="I1734" s="23" t="s">
        <v>6021</v>
      </c>
      <c r="J1734" s="23">
        <v>0</v>
      </c>
      <c r="K1734" s="23">
        <v>0</v>
      </c>
      <c r="L1734" s="23">
        <v>63.6</v>
      </c>
      <c r="M1734" s="23" t="s">
        <v>138</v>
      </c>
      <c r="N1734" s="25">
        <f>((J1734*400)+(K1734*100))+L1734</f>
        <v>63.6</v>
      </c>
      <c r="O1734" s="26">
        <v>1750</v>
      </c>
      <c r="P1734" s="26">
        <f>N1734*O1734</f>
        <v>111300</v>
      </c>
      <c r="Q1734" s="23"/>
      <c r="R1734" s="23"/>
      <c r="S1734" s="27"/>
      <c r="T1734" s="23"/>
      <c r="U1734" s="23"/>
      <c r="V1734" s="24"/>
      <c r="W1734" s="23"/>
      <c r="X1734" s="23"/>
      <c r="Y1734" s="23"/>
      <c r="Z1734" s="23"/>
      <c r="AA1734" s="28"/>
      <c r="AB1734" s="26"/>
      <c r="AC1734" s="26"/>
      <c r="AD1734" s="28"/>
      <c r="AE1734" s="28"/>
      <c r="AF1734" s="26"/>
      <c r="AG1734" s="26">
        <f>AF1734+P1734</f>
        <v>111300</v>
      </c>
      <c r="AH1734" s="26">
        <f>AG1734</f>
        <v>111300</v>
      </c>
      <c r="AI1734" s="26">
        <v>0</v>
      </c>
      <c r="AJ1734" s="26">
        <f>IF((AI1734-AH1734) &gt; 1,0,IF((AI1734-AH1734)&lt;0,AH1734-AI1734,AI1734-AH1734))</f>
        <v>111300</v>
      </c>
      <c r="AK1734" s="26">
        <v>0.3</v>
      </c>
      <c r="AL1734" s="26">
        <f>AJ1734*(AK1734/100)</f>
        <v>333.90000000000003</v>
      </c>
    </row>
    <row r="1735" spans="1:39" x14ac:dyDescent="0.35">
      <c r="A1735" s="23"/>
      <c r="B1735" s="24"/>
      <c r="C1735" s="23"/>
      <c r="D1735" s="23"/>
      <c r="E1735" s="23"/>
      <c r="F1735" s="23"/>
      <c r="G1735" s="24"/>
      <c r="H1735" s="23"/>
      <c r="I1735" s="23"/>
      <c r="J1735" s="23"/>
      <c r="K1735" s="23"/>
      <c r="L1735" s="23"/>
      <c r="M1735" s="23"/>
      <c r="N1735" s="25"/>
      <c r="O1735" s="26"/>
      <c r="P1735" s="26"/>
      <c r="Q1735" s="23"/>
      <c r="R1735" s="23"/>
      <c r="S1735" s="27"/>
      <c r="T1735" s="23"/>
      <c r="U1735" s="23"/>
      <c r="V1735" s="24"/>
      <c r="W1735" s="23"/>
      <c r="X1735" s="23"/>
      <c r="Y1735" s="23"/>
      <c r="Z1735" s="23"/>
      <c r="AA1735" s="28"/>
      <c r="AB1735" s="26"/>
      <c r="AC1735" s="26"/>
      <c r="AD1735" s="28"/>
      <c r="AE1735" s="28"/>
      <c r="AF1735" s="26"/>
      <c r="AG1735" s="26" t="s">
        <v>50</v>
      </c>
      <c r="AH1735" s="26">
        <f>SUM(AH1733:AH1734)</f>
        <v>117456</v>
      </c>
      <c r="AI1735" s="26"/>
      <c r="AJ1735" s="26">
        <f>SUM(AJ1733:AJ1734)</f>
        <v>117456</v>
      </c>
      <c r="AK1735" s="26"/>
      <c r="AL1735" s="26">
        <f>SUM(AL1733:AL1734)</f>
        <v>352.36800000000005</v>
      </c>
    </row>
    <row r="1736" spans="1:39" x14ac:dyDescent="0.35">
      <c r="A1736" s="23" t="s">
        <v>6022</v>
      </c>
      <c r="B1736" s="24" t="s">
        <v>6023</v>
      </c>
      <c r="C1736" s="23" t="s">
        <v>6024</v>
      </c>
      <c r="D1736" s="23" t="s">
        <v>3280</v>
      </c>
      <c r="E1736" s="23">
        <v>917</v>
      </c>
      <c r="F1736" s="23" t="s">
        <v>6025</v>
      </c>
      <c r="G1736" s="24" t="s">
        <v>6026</v>
      </c>
      <c r="H1736" s="23" t="s">
        <v>42</v>
      </c>
      <c r="I1736" s="23" t="s">
        <v>6027</v>
      </c>
      <c r="J1736" s="23">
        <v>2</v>
      </c>
      <c r="K1736" s="23">
        <v>1</v>
      </c>
      <c r="L1736" s="23">
        <v>91.7</v>
      </c>
      <c r="M1736" s="23" t="s">
        <v>58</v>
      </c>
      <c r="N1736" s="25">
        <f>((J1736*400)+(K1736*100))+L1736</f>
        <v>991.7</v>
      </c>
      <c r="O1736" s="26">
        <v>390</v>
      </c>
      <c r="P1736" s="26">
        <f>N1736*O1736</f>
        <v>386763</v>
      </c>
      <c r="Q1736" s="23"/>
      <c r="R1736" s="23"/>
      <c r="S1736" s="27"/>
      <c r="T1736" s="23"/>
      <c r="U1736" s="23"/>
      <c r="V1736" s="24"/>
      <c r="W1736" s="23"/>
      <c r="X1736" s="23"/>
      <c r="Y1736" s="23"/>
      <c r="Z1736" s="23"/>
      <c r="AA1736" s="28"/>
      <c r="AB1736" s="26"/>
      <c r="AC1736" s="26"/>
      <c r="AD1736" s="28"/>
      <c r="AE1736" s="28"/>
      <c r="AF1736" s="26"/>
      <c r="AG1736" s="26">
        <f>AF1736+P1736</f>
        <v>386763</v>
      </c>
      <c r="AH1736" s="26">
        <f>AG1736</f>
        <v>386763</v>
      </c>
      <c r="AI1736" s="26">
        <v>50000000</v>
      </c>
      <c r="AJ1736" s="26">
        <f>IF((AI1736-AH1736) &gt; 1,0,IF((AI1736-AH1736)&lt;0,AH1736-AI1736,AI1736-AH1736))</f>
        <v>0</v>
      </c>
      <c r="AK1736" s="26">
        <v>0.01</v>
      </c>
      <c r="AL1736" s="26">
        <f>AJ1736*(AK1736/100)</f>
        <v>0</v>
      </c>
    </row>
    <row r="1737" spans="1:39" x14ac:dyDescent="0.35">
      <c r="A1737" s="23"/>
      <c r="B1737" s="24"/>
      <c r="C1737" s="23"/>
      <c r="D1737" s="23"/>
      <c r="E1737" s="23">
        <v>918</v>
      </c>
      <c r="F1737" s="23" t="s">
        <v>6028</v>
      </c>
      <c r="G1737" s="24" t="s">
        <v>6029</v>
      </c>
      <c r="H1737" s="23" t="s">
        <v>42</v>
      </c>
      <c r="I1737" s="23" t="s">
        <v>6030</v>
      </c>
      <c r="J1737" s="23">
        <v>0</v>
      </c>
      <c r="K1737" s="23">
        <v>1</v>
      </c>
      <c r="L1737" s="23">
        <v>37</v>
      </c>
      <c r="M1737" s="23" t="s">
        <v>58</v>
      </c>
      <c r="N1737" s="25">
        <f>((J1737*400)+(K1737*100))+L1737</f>
        <v>137</v>
      </c>
      <c r="O1737" s="26">
        <v>500</v>
      </c>
      <c r="P1737" s="26">
        <f>N1737*O1737</f>
        <v>68500</v>
      </c>
      <c r="Q1737" s="23"/>
      <c r="R1737" s="23"/>
      <c r="S1737" s="27"/>
      <c r="T1737" s="23"/>
      <c r="U1737" s="23"/>
      <c r="V1737" s="24"/>
      <c r="W1737" s="23"/>
      <c r="X1737" s="23"/>
      <c r="Y1737" s="23"/>
      <c r="Z1737" s="23"/>
      <c r="AA1737" s="28"/>
      <c r="AB1737" s="26"/>
      <c r="AC1737" s="26"/>
      <c r="AD1737" s="28"/>
      <c r="AE1737" s="28"/>
      <c r="AF1737" s="26"/>
      <c r="AG1737" s="26">
        <f>AF1737+P1737</f>
        <v>68500</v>
      </c>
      <c r="AH1737" s="26">
        <f>AG1737</f>
        <v>68500</v>
      </c>
      <c r="AI1737" s="26">
        <v>50000000</v>
      </c>
      <c r="AJ1737" s="26">
        <f>IF((AI1737-AH1737) &gt; 1,0,IF((AI1737-AH1737)&lt;0,AH1737-AI1737,AI1737-AH1737))</f>
        <v>0</v>
      </c>
      <c r="AK1737" s="26">
        <v>0.01</v>
      </c>
      <c r="AL1737" s="26">
        <f>AJ1737*(AK1737/100)</f>
        <v>0</v>
      </c>
    </row>
    <row r="1738" spans="1:39" x14ac:dyDescent="0.35">
      <c r="A1738" s="23"/>
      <c r="B1738" s="24"/>
      <c r="C1738" s="23"/>
      <c r="D1738" s="23"/>
      <c r="E1738" s="23"/>
      <c r="F1738" s="23"/>
      <c r="G1738" s="24"/>
      <c r="H1738" s="23"/>
      <c r="I1738" s="23"/>
      <c r="J1738" s="23"/>
      <c r="K1738" s="23"/>
      <c r="L1738" s="23"/>
      <c r="M1738" s="23"/>
      <c r="N1738" s="25"/>
      <c r="O1738" s="26"/>
      <c r="P1738" s="26"/>
      <c r="Q1738" s="23"/>
      <c r="R1738" s="23"/>
      <c r="S1738" s="27"/>
      <c r="T1738" s="23"/>
      <c r="U1738" s="23"/>
      <c r="V1738" s="24"/>
      <c r="W1738" s="23"/>
      <c r="X1738" s="23"/>
      <c r="Y1738" s="23"/>
      <c r="Z1738" s="23"/>
      <c r="AA1738" s="28"/>
      <c r="AB1738" s="26"/>
      <c r="AC1738" s="26"/>
      <c r="AD1738" s="28"/>
      <c r="AE1738" s="28"/>
      <c r="AF1738" s="26"/>
      <c r="AG1738" s="26" t="s">
        <v>50</v>
      </c>
      <c r="AH1738" s="26">
        <f>SUM(AH1736:AH1737)</f>
        <v>455263</v>
      </c>
      <c r="AI1738" s="26"/>
      <c r="AJ1738" s="26">
        <f>SUM(AJ1736:AJ1737)</f>
        <v>0</v>
      </c>
      <c r="AK1738" s="26"/>
      <c r="AL1738" s="26">
        <f>SUM(AL1736:AL1737)</f>
        <v>0</v>
      </c>
    </row>
    <row r="1739" spans="1:39" x14ac:dyDescent="0.35">
      <c r="A1739" s="23" t="s">
        <v>6031</v>
      </c>
      <c r="B1739" s="24" t="s">
        <v>6032</v>
      </c>
      <c r="C1739" s="23" t="s">
        <v>6033</v>
      </c>
      <c r="D1739" s="23" t="s">
        <v>6034</v>
      </c>
      <c r="E1739" s="23">
        <v>919</v>
      </c>
      <c r="F1739" s="23" t="s">
        <v>6035</v>
      </c>
      <c r="G1739" s="24" t="s">
        <v>6036</v>
      </c>
      <c r="H1739" s="23" t="s">
        <v>42</v>
      </c>
      <c r="I1739" s="23" t="s">
        <v>6037</v>
      </c>
      <c r="J1739" s="23">
        <v>0</v>
      </c>
      <c r="K1739" s="23">
        <v>2</v>
      </c>
      <c r="L1739" s="23">
        <v>20</v>
      </c>
      <c r="M1739" s="23" t="s">
        <v>44</v>
      </c>
      <c r="N1739" s="25">
        <f>((J1739*400)+(K1739*100))+L1739</f>
        <v>220</v>
      </c>
      <c r="O1739" s="26">
        <v>500</v>
      </c>
      <c r="P1739" s="26">
        <f>N1739*O1739</f>
        <v>110000</v>
      </c>
      <c r="Q1739" s="23">
        <v>1</v>
      </c>
      <c r="R1739" s="23" t="s">
        <v>6038</v>
      </c>
      <c r="S1739" s="27" t="s">
        <v>6039</v>
      </c>
      <c r="T1739" s="23" t="s">
        <v>6040</v>
      </c>
      <c r="U1739" s="23" t="s">
        <v>6041</v>
      </c>
      <c r="V1739" s="24" t="s">
        <v>6042</v>
      </c>
      <c r="W1739" s="23" t="s">
        <v>47</v>
      </c>
      <c r="X1739" s="23" t="s">
        <v>48</v>
      </c>
      <c r="Y1739" s="23" t="s">
        <v>49</v>
      </c>
      <c r="Z1739" s="23">
        <v>81</v>
      </c>
      <c r="AA1739" s="28">
        <v>100</v>
      </c>
      <c r="AB1739" s="26">
        <v>6550</v>
      </c>
      <c r="AC1739" s="26">
        <f>Z1739*AB1739</f>
        <v>530550</v>
      </c>
      <c r="AD1739" s="28">
        <v>22</v>
      </c>
      <c r="AE1739" s="28">
        <v>34</v>
      </c>
      <c r="AF1739" s="26">
        <f>(AC1739*(100-AE1739))/100</f>
        <v>350163</v>
      </c>
      <c r="AG1739" s="26">
        <f>P1739+AF1739</f>
        <v>460163</v>
      </c>
      <c r="AH1739" s="26">
        <f>(AG1739*AA1739)/100</f>
        <v>460163</v>
      </c>
      <c r="AI1739" s="26">
        <v>10000000</v>
      </c>
      <c r="AJ1739" s="26">
        <f>IF((AI1739-AH1739) &gt; 1,0,IF((AI1739-AH1739)&lt;0,AH1739-AI1739,AI1739-AH1739))</f>
        <v>0</v>
      </c>
      <c r="AK1739" s="26">
        <v>0.02</v>
      </c>
      <c r="AL1739" s="26">
        <f>ROUND(AJ1739*(AK1739/100),2)</f>
        <v>0</v>
      </c>
    </row>
    <row r="1740" spans="1:39" x14ac:dyDescent="0.35">
      <c r="A1740" s="23"/>
      <c r="B1740" s="24"/>
      <c r="C1740" s="23"/>
      <c r="D1740" s="23"/>
      <c r="E1740" s="23"/>
      <c r="F1740" s="23"/>
      <c r="G1740" s="24"/>
      <c r="H1740" s="23"/>
      <c r="I1740" s="23"/>
      <c r="J1740" s="23">
        <v>0</v>
      </c>
      <c r="K1740" s="23">
        <v>0</v>
      </c>
      <c r="L1740" s="23">
        <v>24</v>
      </c>
      <c r="M1740" s="23" t="s">
        <v>44</v>
      </c>
      <c r="N1740" s="25">
        <f>((J1740*400)+(K1740*100))+L1740</f>
        <v>24</v>
      </c>
      <c r="O1740" s="26">
        <v>500</v>
      </c>
      <c r="P1740" s="26">
        <f>N1740*O1740</f>
        <v>12000</v>
      </c>
      <c r="Q1740" s="23">
        <v>1</v>
      </c>
      <c r="R1740" s="23" t="s">
        <v>6038</v>
      </c>
      <c r="S1740" s="27" t="s">
        <v>6039</v>
      </c>
      <c r="T1740" s="23" t="s">
        <v>6040</v>
      </c>
      <c r="U1740" s="23" t="s">
        <v>6041</v>
      </c>
      <c r="V1740" s="24" t="s">
        <v>6043</v>
      </c>
      <c r="W1740" s="23" t="s">
        <v>47</v>
      </c>
      <c r="X1740" s="23" t="s">
        <v>48</v>
      </c>
      <c r="Y1740" s="23" t="s">
        <v>49</v>
      </c>
      <c r="Z1740" s="23">
        <v>96</v>
      </c>
      <c r="AA1740" s="28">
        <v>100</v>
      </c>
      <c r="AB1740" s="26">
        <v>6550</v>
      </c>
      <c r="AC1740" s="26">
        <f>Z1740*AB1740</f>
        <v>628800</v>
      </c>
      <c r="AD1740" s="28">
        <v>22</v>
      </c>
      <c r="AE1740" s="28">
        <v>34</v>
      </c>
      <c r="AF1740" s="26">
        <f>(AC1740*(100-AE1740))/100</f>
        <v>415008</v>
      </c>
      <c r="AG1740" s="26">
        <f>P1740+AF1740</f>
        <v>427008</v>
      </c>
      <c r="AH1740" s="26">
        <f>(AG1740*AA1740)/100</f>
        <v>427008</v>
      </c>
      <c r="AI1740" s="26">
        <v>10000000</v>
      </c>
      <c r="AJ1740" s="26">
        <f>IF((AI1740-AH1740) &gt; 1,0,IF((AI1740-AH1740)&lt;0,AH1740-AI1740,AI1740-AH1740))</f>
        <v>0</v>
      </c>
      <c r="AK1740" s="26">
        <v>0.02</v>
      </c>
      <c r="AL1740" s="26">
        <f>ROUND(AJ1740*(AK1740/100),2)</f>
        <v>0</v>
      </c>
    </row>
    <row r="1741" spans="1:39" x14ac:dyDescent="0.35">
      <c r="A1741" s="23"/>
      <c r="B1741" s="24"/>
      <c r="C1741" s="23"/>
      <c r="D1741" s="23"/>
      <c r="E1741" s="23"/>
      <c r="F1741" s="23"/>
      <c r="G1741" s="24"/>
      <c r="H1741" s="23"/>
      <c r="I1741" s="23"/>
      <c r="J1741" s="23"/>
      <c r="K1741" s="23"/>
      <c r="L1741" s="23"/>
      <c r="M1741" s="23"/>
      <c r="N1741" s="25"/>
      <c r="O1741" s="26"/>
      <c r="P1741" s="26"/>
      <c r="Q1741" s="23"/>
      <c r="R1741" s="23"/>
      <c r="S1741" s="27"/>
      <c r="T1741" s="23"/>
      <c r="U1741" s="23"/>
      <c r="V1741" s="24"/>
      <c r="W1741" s="23"/>
      <c r="X1741" s="23"/>
      <c r="Y1741" s="23"/>
      <c r="Z1741" s="23"/>
      <c r="AA1741" s="28"/>
      <c r="AB1741" s="26"/>
      <c r="AC1741" s="26"/>
      <c r="AD1741" s="28"/>
      <c r="AE1741" s="28"/>
      <c r="AF1741" s="26"/>
      <c r="AG1741" s="26" t="s">
        <v>50</v>
      </c>
      <c r="AH1741" s="26">
        <f>SUM(AH1739:AH1740)</f>
        <v>887171</v>
      </c>
      <c r="AI1741" s="26"/>
      <c r="AJ1741" s="26">
        <f>SUM(AJ1739:AJ1740)</f>
        <v>0</v>
      </c>
      <c r="AK1741" s="26"/>
      <c r="AL1741" s="26">
        <f>SUM(AL1739:AL1740)</f>
        <v>0</v>
      </c>
    </row>
    <row r="1742" spans="1:39" x14ac:dyDescent="0.35">
      <c r="A1742" s="23" t="s">
        <v>6044</v>
      </c>
      <c r="B1742" s="24"/>
      <c r="C1742" s="23" t="s">
        <v>6045</v>
      </c>
      <c r="D1742" s="23" t="s">
        <v>6046</v>
      </c>
      <c r="E1742" s="23">
        <v>920</v>
      </c>
      <c r="F1742" s="23" t="s">
        <v>6047</v>
      </c>
      <c r="G1742" s="24" t="s">
        <v>6048</v>
      </c>
      <c r="H1742" s="23" t="s">
        <v>103</v>
      </c>
      <c r="I1742" s="23" t="s">
        <v>6049</v>
      </c>
      <c r="J1742" s="23">
        <v>0</v>
      </c>
      <c r="K1742" s="23">
        <v>0</v>
      </c>
      <c r="L1742" s="23">
        <v>53</v>
      </c>
      <c r="M1742" s="23" t="s">
        <v>391</v>
      </c>
      <c r="N1742" s="25">
        <f>((J1742*400)+(K1742*100))+L1742</f>
        <v>53</v>
      </c>
      <c r="O1742" s="26">
        <v>2000</v>
      </c>
      <c r="P1742" s="26">
        <f>N1742*O1742</f>
        <v>106000</v>
      </c>
      <c r="Q1742" s="23">
        <v>1</v>
      </c>
      <c r="R1742" s="23" t="s">
        <v>6044</v>
      </c>
      <c r="S1742" s="27"/>
      <c r="T1742" s="23" t="s">
        <v>6045</v>
      </c>
      <c r="U1742" s="23" t="s">
        <v>6050</v>
      </c>
      <c r="V1742" s="24" t="s">
        <v>6051</v>
      </c>
      <c r="W1742" s="23" t="s">
        <v>47</v>
      </c>
      <c r="X1742" s="23" t="s">
        <v>48</v>
      </c>
      <c r="Y1742" s="23" t="s">
        <v>49</v>
      </c>
      <c r="Z1742" s="23">
        <v>173.6</v>
      </c>
      <c r="AA1742" s="28">
        <v>78.91</v>
      </c>
      <c r="AB1742" s="26">
        <v>6550</v>
      </c>
      <c r="AC1742" s="26">
        <f>Z1742*AB1742</f>
        <v>1137080</v>
      </c>
      <c r="AD1742" s="28">
        <v>2949</v>
      </c>
      <c r="AE1742" s="28">
        <v>76</v>
      </c>
      <c r="AF1742" s="26">
        <f>(AC1742*(100-AE1742))/100</f>
        <v>272899.20000000001</v>
      </c>
      <c r="AG1742" s="26">
        <f>P1742+AF1742+AF1743</f>
        <v>451840</v>
      </c>
      <c r="AH1742" s="26">
        <f>(AG1742*AA1742)/100</f>
        <v>356546.94399999996</v>
      </c>
      <c r="AI1742" s="26">
        <f>IF(AF1742&lt;=10000000,AF1742,10000000)</f>
        <v>272899.20000000001</v>
      </c>
      <c r="AJ1742" s="26">
        <f>IF((AI1742-AH1742) &gt; 1,0,IF((AI1742-AH1742)&lt;0,AH1742-AI1742,AI1742-AH1742))</f>
        <v>83647.743999999948</v>
      </c>
      <c r="AK1742" s="26">
        <v>0.02</v>
      </c>
      <c r="AL1742" s="26">
        <f>ROUND(AJ1742*(AK1742/100),2)</f>
        <v>16.73</v>
      </c>
      <c r="AM1742" s="3" t="s">
        <v>404</v>
      </c>
    </row>
    <row r="1743" spans="1:39" x14ac:dyDescent="0.35">
      <c r="A1743" s="23"/>
      <c r="B1743" s="24"/>
      <c r="C1743" s="23"/>
      <c r="D1743" s="23"/>
      <c r="E1743" s="23"/>
      <c r="F1743" s="23"/>
      <c r="G1743" s="24"/>
      <c r="H1743" s="23"/>
      <c r="I1743" s="23"/>
      <c r="J1743" s="23"/>
      <c r="K1743" s="23"/>
      <c r="L1743" s="23"/>
      <c r="M1743" s="23"/>
      <c r="N1743" s="25"/>
      <c r="O1743" s="26"/>
      <c r="P1743" s="26"/>
      <c r="Q1743" s="23"/>
      <c r="R1743" s="23"/>
      <c r="S1743" s="27"/>
      <c r="T1743" s="23"/>
      <c r="U1743" s="23"/>
      <c r="V1743" s="24"/>
      <c r="W1743" s="23"/>
      <c r="X1743" s="23"/>
      <c r="Y1743" s="23" t="s">
        <v>254</v>
      </c>
      <c r="Z1743" s="23">
        <v>46.4</v>
      </c>
      <c r="AA1743" s="28">
        <v>21.09</v>
      </c>
      <c r="AB1743" s="26">
        <v>6550</v>
      </c>
      <c r="AC1743" s="26">
        <f>Z1743*AB1743</f>
        <v>303920</v>
      </c>
      <c r="AD1743" s="28">
        <v>2949</v>
      </c>
      <c r="AE1743" s="28">
        <v>76</v>
      </c>
      <c r="AF1743" s="26">
        <f>(AC1743*(100-AE1743))/100</f>
        <v>72940.800000000003</v>
      </c>
      <c r="AG1743" s="26">
        <f>P1742+AF1742+AF1743</f>
        <v>451840</v>
      </c>
      <c r="AH1743" s="26">
        <f>(AG1743*AA1743)/100</f>
        <v>95293.055999999997</v>
      </c>
      <c r="AI1743" s="26">
        <v>0</v>
      </c>
      <c r="AJ1743" s="26">
        <f>IF((AI1743-AH1743) &gt; 1,0,IF((AI1743-AH1743)&lt;0,AH1743-AI1743,AI1743-AH1743))</f>
        <v>95293.055999999997</v>
      </c>
      <c r="AK1743" s="26">
        <v>0.3</v>
      </c>
      <c r="AL1743" s="26">
        <f>ROUND(AJ1743*(AK1743/100),2)</f>
        <v>285.88</v>
      </c>
    </row>
    <row r="1744" spans="1:39" x14ac:dyDescent="0.35">
      <c r="A1744" s="23"/>
      <c r="B1744" s="24"/>
      <c r="C1744" s="23"/>
      <c r="D1744" s="23"/>
      <c r="E1744" s="23"/>
      <c r="F1744" s="23"/>
      <c r="G1744" s="24"/>
      <c r="H1744" s="23"/>
      <c r="I1744" s="23"/>
      <c r="J1744" s="23"/>
      <c r="K1744" s="23"/>
      <c r="L1744" s="23"/>
      <c r="M1744" s="23"/>
      <c r="N1744" s="25"/>
      <c r="O1744" s="26"/>
      <c r="P1744" s="26"/>
      <c r="Q1744" s="23"/>
      <c r="R1744" s="23"/>
      <c r="S1744" s="27"/>
      <c r="T1744" s="23"/>
      <c r="U1744" s="23"/>
      <c r="V1744" s="24"/>
      <c r="W1744" s="23"/>
      <c r="X1744" s="23"/>
      <c r="Y1744" s="23"/>
      <c r="Z1744" s="23"/>
      <c r="AA1744" s="28"/>
      <c r="AB1744" s="26"/>
      <c r="AC1744" s="26"/>
      <c r="AD1744" s="28"/>
      <c r="AE1744" s="28"/>
      <c r="AF1744" s="26"/>
      <c r="AG1744" s="26" t="s">
        <v>50</v>
      </c>
      <c r="AH1744" s="26">
        <f>SUM(AH1742:AH1743)</f>
        <v>451839.99999999994</v>
      </c>
      <c r="AI1744" s="26"/>
      <c r="AJ1744" s="26">
        <f>SUM(AJ1742:AJ1743)</f>
        <v>178940.79999999993</v>
      </c>
      <c r="AK1744" s="26"/>
      <c r="AL1744" s="26">
        <f>SUM(AL1742:AL1743)</f>
        <v>302.61</v>
      </c>
    </row>
    <row r="1745" spans="1:39" x14ac:dyDescent="0.35">
      <c r="A1745" s="23" t="s">
        <v>6052</v>
      </c>
      <c r="B1745" s="24" t="s">
        <v>6053</v>
      </c>
      <c r="C1745" s="23" t="s">
        <v>6054</v>
      </c>
      <c r="D1745" s="23" t="s">
        <v>6055</v>
      </c>
      <c r="E1745" s="23">
        <v>921</v>
      </c>
      <c r="F1745" s="23" t="s">
        <v>6056</v>
      </c>
      <c r="G1745" s="24" t="s">
        <v>6057</v>
      </c>
      <c r="H1745" s="23" t="s">
        <v>42</v>
      </c>
      <c r="I1745" s="23" t="s">
        <v>6058</v>
      </c>
      <c r="J1745" s="23">
        <v>1</v>
      </c>
      <c r="K1745" s="23">
        <v>2</v>
      </c>
      <c r="L1745" s="23">
        <v>43</v>
      </c>
      <c r="M1745" s="23" t="s">
        <v>58</v>
      </c>
      <c r="N1745" s="25">
        <f>((J1745*400)+(K1745*100))+L1745</f>
        <v>643</v>
      </c>
      <c r="O1745" s="26">
        <v>180</v>
      </c>
      <c r="P1745" s="26">
        <f>N1745*O1745</f>
        <v>115740</v>
      </c>
      <c r="Q1745" s="23"/>
      <c r="R1745" s="23"/>
      <c r="S1745" s="27"/>
      <c r="T1745" s="23"/>
      <c r="U1745" s="23"/>
      <c r="V1745" s="24"/>
      <c r="W1745" s="23"/>
      <c r="X1745" s="23"/>
      <c r="Y1745" s="23"/>
      <c r="Z1745" s="23"/>
      <c r="AA1745" s="28"/>
      <c r="AB1745" s="26"/>
      <c r="AC1745" s="26"/>
      <c r="AD1745" s="28"/>
      <c r="AE1745" s="28"/>
      <c r="AF1745" s="26"/>
      <c r="AG1745" s="26">
        <f>AF1745+P1745</f>
        <v>115740</v>
      </c>
      <c r="AH1745" s="26">
        <f>AG1745</f>
        <v>115740</v>
      </c>
      <c r="AI1745" s="26">
        <v>50000000</v>
      </c>
      <c r="AJ1745" s="26">
        <f>IF((AI1745-AH1745) &gt; 1,0,IF((AI1745-AH1745)&lt;0,AH1745-AI1745,AI1745-AH1745))</f>
        <v>0</v>
      </c>
      <c r="AK1745" s="26">
        <v>0.01</v>
      </c>
      <c r="AL1745" s="26">
        <f>AJ1745*(AK1745/100)</f>
        <v>0</v>
      </c>
    </row>
    <row r="1746" spans="1:39" x14ac:dyDescent="0.35">
      <c r="A1746" s="23"/>
      <c r="B1746" s="24"/>
      <c r="C1746" s="23"/>
      <c r="D1746" s="23"/>
      <c r="E1746" s="23">
        <v>922</v>
      </c>
      <c r="F1746" s="23" t="s">
        <v>6059</v>
      </c>
      <c r="G1746" s="24" t="s">
        <v>6060</v>
      </c>
      <c r="H1746" s="23" t="s">
        <v>103</v>
      </c>
      <c r="I1746" s="23" t="s">
        <v>6061</v>
      </c>
      <c r="J1746" s="23">
        <v>1</v>
      </c>
      <c r="K1746" s="23">
        <v>3</v>
      </c>
      <c r="L1746" s="23">
        <v>30.5</v>
      </c>
      <c r="M1746" s="23" t="s">
        <v>44</v>
      </c>
      <c r="N1746" s="25">
        <f>((J1746*400)+(K1746*100))+L1746</f>
        <v>730.5</v>
      </c>
      <c r="O1746" s="26">
        <v>450</v>
      </c>
      <c r="P1746" s="26">
        <f>N1746*O1746</f>
        <v>328725</v>
      </c>
      <c r="Q1746" s="23">
        <v>1</v>
      </c>
      <c r="R1746" s="23" t="s">
        <v>4339</v>
      </c>
      <c r="S1746" s="27" t="s">
        <v>4340</v>
      </c>
      <c r="T1746" s="23" t="s">
        <v>4341</v>
      </c>
      <c r="U1746" s="23" t="s">
        <v>6062</v>
      </c>
      <c r="V1746" s="24" t="s">
        <v>6063</v>
      </c>
      <c r="W1746" s="23" t="s">
        <v>47</v>
      </c>
      <c r="X1746" s="23" t="s">
        <v>48</v>
      </c>
      <c r="Y1746" s="23" t="s">
        <v>49</v>
      </c>
      <c r="Z1746" s="23">
        <v>266</v>
      </c>
      <c r="AA1746" s="28">
        <v>100</v>
      </c>
      <c r="AB1746" s="26">
        <v>6550</v>
      </c>
      <c r="AC1746" s="26">
        <f>Z1746*AB1746</f>
        <v>1742300</v>
      </c>
      <c r="AD1746" s="28">
        <v>14</v>
      </c>
      <c r="AE1746" s="28">
        <v>18</v>
      </c>
      <c r="AF1746" s="26">
        <f>(AC1746*(100-AE1746))/100</f>
        <v>1428686</v>
      </c>
      <c r="AG1746" s="26">
        <f>P1746+AF1746</f>
        <v>1757411</v>
      </c>
      <c r="AH1746" s="26">
        <f>(AG1746*AA1746)/100</f>
        <v>1757411</v>
      </c>
      <c r="AI1746" s="26">
        <f>IF(AF1746&lt;=10000000,AF1746,10000000)</f>
        <v>1428686</v>
      </c>
      <c r="AJ1746" s="26">
        <f>IF((AI1746-AH1746) &gt; 1,0,IF((AI1746-AH1746)&lt;0,AH1746-AI1746,AI1746-AH1746))</f>
        <v>328725</v>
      </c>
      <c r="AK1746" s="26">
        <v>0.02</v>
      </c>
      <c r="AL1746" s="26">
        <f>ROUND(AJ1746*(AK1746/100),2)</f>
        <v>65.75</v>
      </c>
    </row>
    <row r="1747" spans="1:39" x14ac:dyDescent="0.35">
      <c r="A1747" s="23"/>
      <c r="B1747" s="24"/>
      <c r="C1747" s="23"/>
      <c r="D1747" s="23"/>
      <c r="E1747" s="23"/>
      <c r="F1747" s="23"/>
      <c r="G1747" s="24"/>
      <c r="H1747" s="23"/>
      <c r="I1747" s="23"/>
      <c r="J1747" s="23">
        <v>0</v>
      </c>
      <c r="K1747" s="23">
        <v>0</v>
      </c>
      <c r="L1747" s="23">
        <v>31.5</v>
      </c>
      <c r="M1747" s="23" t="s">
        <v>44</v>
      </c>
      <c r="N1747" s="25">
        <f>((J1747*400)+(K1747*100))+L1747</f>
        <v>31.5</v>
      </c>
      <c r="O1747" s="26">
        <v>450</v>
      </c>
      <c r="P1747" s="26">
        <f>N1747*O1747</f>
        <v>14175</v>
      </c>
      <c r="Q1747" s="23">
        <v>1</v>
      </c>
      <c r="R1747" s="23" t="s">
        <v>1689</v>
      </c>
      <c r="S1747" s="27" t="s">
        <v>1690</v>
      </c>
      <c r="T1747" s="23" t="s">
        <v>1691</v>
      </c>
      <c r="U1747" s="23" t="s">
        <v>6064</v>
      </c>
      <c r="V1747" s="24" t="s">
        <v>6065</v>
      </c>
      <c r="W1747" s="23" t="s">
        <v>47</v>
      </c>
      <c r="X1747" s="23" t="s">
        <v>48</v>
      </c>
      <c r="Y1747" s="23" t="s">
        <v>49</v>
      </c>
      <c r="Z1747" s="23">
        <v>151</v>
      </c>
      <c r="AA1747" s="28">
        <v>100</v>
      </c>
      <c r="AB1747" s="26">
        <v>6550</v>
      </c>
      <c r="AC1747" s="26">
        <f>Z1747*AB1747</f>
        <v>989050</v>
      </c>
      <c r="AD1747" s="28">
        <v>15</v>
      </c>
      <c r="AE1747" s="28">
        <v>20</v>
      </c>
      <c r="AF1747" s="26">
        <f>(AC1747*(100-AE1747))/100</f>
        <v>791240</v>
      </c>
      <c r="AG1747" s="26">
        <f>P1747+AF1747</f>
        <v>805415</v>
      </c>
      <c r="AH1747" s="26">
        <f>(AG1747*AA1747)/100</f>
        <v>805415</v>
      </c>
      <c r="AI1747" s="26">
        <f>IF(AF1747&lt;=10000000,AF1747,10000000)</f>
        <v>791240</v>
      </c>
      <c r="AJ1747" s="26">
        <f>IF((AI1747-AH1747) &gt; 1,0,IF((AI1747-AH1747)&lt;0,AH1747-AI1747,AI1747-AH1747))</f>
        <v>14175</v>
      </c>
      <c r="AK1747" s="26">
        <v>0.02</v>
      </c>
      <c r="AL1747" s="26">
        <f>ROUND(AJ1747*(AK1747/100),2)</f>
        <v>2.84</v>
      </c>
      <c r="AM1747" s="3" t="s">
        <v>3682</v>
      </c>
    </row>
    <row r="1748" spans="1:39" x14ac:dyDescent="0.35">
      <c r="A1748" s="23"/>
      <c r="B1748" s="24"/>
      <c r="C1748" s="23"/>
      <c r="D1748" s="23"/>
      <c r="E1748" s="23"/>
      <c r="F1748" s="23"/>
      <c r="G1748" s="24"/>
      <c r="H1748" s="23"/>
      <c r="I1748" s="23"/>
      <c r="J1748" s="23"/>
      <c r="K1748" s="23"/>
      <c r="L1748" s="23"/>
      <c r="M1748" s="23"/>
      <c r="N1748" s="25"/>
      <c r="O1748" s="26"/>
      <c r="P1748" s="26"/>
      <c r="Q1748" s="23"/>
      <c r="R1748" s="23"/>
      <c r="S1748" s="27"/>
      <c r="T1748" s="23"/>
      <c r="U1748" s="23"/>
      <c r="V1748" s="24"/>
      <c r="W1748" s="23"/>
      <c r="X1748" s="23"/>
      <c r="Y1748" s="23"/>
      <c r="Z1748" s="23"/>
      <c r="AA1748" s="28"/>
      <c r="AB1748" s="26"/>
      <c r="AC1748" s="26"/>
      <c r="AD1748" s="28"/>
      <c r="AE1748" s="28"/>
      <c r="AF1748" s="26"/>
      <c r="AG1748" s="26" t="s">
        <v>50</v>
      </c>
      <c r="AH1748" s="26">
        <f>SUM(AH1745:AH1747)</f>
        <v>2678566</v>
      </c>
      <c r="AI1748" s="26"/>
      <c r="AJ1748" s="26">
        <f>SUM(AJ1745:AJ1747)</f>
        <v>342900</v>
      </c>
      <c r="AK1748" s="26"/>
      <c r="AL1748" s="26">
        <f>SUM(AL1745:AL1747)</f>
        <v>68.59</v>
      </c>
    </row>
    <row r="1749" spans="1:39" x14ac:dyDescent="0.35">
      <c r="A1749" s="23" t="s">
        <v>6066</v>
      </c>
      <c r="B1749" s="24"/>
      <c r="C1749" s="23" t="s">
        <v>6067</v>
      </c>
      <c r="D1749" s="23" t="s">
        <v>6068</v>
      </c>
      <c r="E1749" s="23">
        <v>923</v>
      </c>
      <c r="F1749" s="23" t="s">
        <v>6069</v>
      </c>
      <c r="G1749" s="24" t="s">
        <v>6070</v>
      </c>
      <c r="H1749" s="23" t="s">
        <v>103</v>
      </c>
      <c r="I1749" s="23" t="s">
        <v>6071</v>
      </c>
      <c r="J1749" s="23">
        <v>0</v>
      </c>
      <c r="K1749" s="23">
        <v>2</v>
      </c>
      <c r="L1749" s="23">
        <v>40</v>
      </c>
      <c r="M1749" s="23" t="s">
        <v>44</v>
      </c>
      <c r="N1749" s="25">
        <f>((J1749*400)+(K1749*100))+L1749</f>
        <v>240</v>
      </c>
      <c r="O1749" s="26">
        <v>2000</v>
      </c>
      <c r="P1749" s="26">
        <f>N1749*O1749</f>
        <v>480000</v>
      </c>
      <c r="Q1749" s="23">
        <v>1</v>
      </c>
      <c r="R1749" s="23" t="s">
        <v>6066</v>
      </c>
      <c r="S1749" s="27"/>
      <c r="T1749" s="23" t="s">
        <v>6067</v>
      </c>
      <c r="U1749" s="23" t="s">
        <v>6072</v>
      </c>
      <c r="V1749" s="24" t="s">
        <v>6073</v>
      </c>
      <c r="W1749" s="23" t="s">
        <v>47</v>
      </c>
      <c r="X1749" s="23" t="s">
        <v>253</v>
      </c>
      <c r="Y1749" s="23" t="s">
        <v>49</v>
      </c>
      <c r="Z1749" s="23">
        <v>401.25</v>
      </c>
      <c r="AA1749" s="28">
        <v>100</v>
      </c>
      <c r="AB1749" s="26">
        <v>6550</v>
      </c>
      <c r="AC1749" s="26">
        <f>Z1749*AB1749</f>
        <v>2628187.5</v>
      </c>
      <c r="AD1749" s="28">
        <v>49</v>
      </c>
      <c r="AE1749" s="28">
        <v>93</v>
      </c>
      <c r="AF1749" s="26">
        <f>(AC1749*(100-AE1749))/100</f>
        <v>183973.125</v>
      </c>
      <c r="AG1749" s="26">
        <f>P1749+AF1749</f>
        <v>663973.125</v>
      </c>
      <c r="AH1749" s="26">
        <f>(AG1749*AA1749)/100</f>
        <v>663973.125</v>
      </c>
      <c r="AI1749" s="26">
        <f>IF(AF1749&lt;=10000000,AF1749,10000000)</f>
        <v>183973.125</v>
      </c>
      <c r="AJ1749" s="26">
        <f>IF((AI1749-AH1749) &gt; 1,0,IF((AI1749-AH1749)&lt;0,AH1749-AI1749,AI1749-AH1749))</f>
        <v>480000</v>
      </c>
      <c r="AK1749" s="26">
        <v>0.02</v>
      </c>
      <c r="AL1749" s="26">
        <f>ROUND(AJ1749*(AK1749/100),2)</f>
        <v>96</v>
      </c>
      <c r="AM1749" s="3" t="s">
        <v>6074</v>
      </c>
    </row>
    <row r="1750" spans="1:39" x14ac:dyDescent="0.35">
      <c r="A1750" s="23"/>
      <c r="B1750" s="24"/>
      <c r="C1750" s="23"/>
      <c r="D1750" s="23"/>
      <c r="E1750" s="23"/>
      <c r="F1750" s="23"/>
      <c r="G1750" s="24"/>
      <c r="H1750" s="23"/>
      <c r="I1750" s="23"/>
      <c r="J1750" s="23"/>
      <c r="K1750" s="23"/>
      <c r="L1750" s="23"/>
      <c r="M1750" s="23"/>
      <c r="N1750" s="25"/>
      <c r="O1750" s="26"/>
      <c r="P1750" s="26"/>
      <c r="Q1750" s="23"/>
      <c r="R1750" s="23"/>
      <c r="S1750" s="27"/>
      <c r="T1750" s="23"/>
      <c r="U1750" s="23"/>
      <c r="V1750" s="24"/>
      <c r="W1750" s="23"/>
      <c r="X1750" s="23"/>
      <c r="Y1750" s="23"/>
      <c r="Z1750" s="23"/>
      <c r="AA1750" s="28"/>
      <c r="AB1750" s="26"/>
      <c r="AC1750" s="26"/>
      <c r="AD1750" s="28"/>
      <c r="AE1750" s="28"/>
      <c r="AF1750" s="26"/>
      <c r="AG1750" s="26" t="s">
        <v>50</v>
      </c>
      <c r="AH1750" s="26">
        <f>AH1749</f>
        <v>663973.125</v>
      </c>
      <c r="AI1750" s="26"/>
      <c r="AJ1750" s="26">
        <f>AJ1749</f>
        <v>480000</v>
      </c>
      <c r="AK1750" s="26"/>
      <c r="AL1750" s="26">
        <f>AL1749</f>
        <v>96</v>
      </c>
    </row>
    <row r="1751" spans="1:39" x14ac:dyDescent="0.35">
      <c r="A1751" s="23" t="s">
        <v>6075</v>
      </c>
      <c r="B1751" s="24" t="s">
        <v>6076</v>
      </c>
      <c r="C1751" s="23" t="s">
        <v>6077</v>
      </c>
      <c r="D1751" s="23" t="s">
        <v>6078</v>
      </c>
      <c r="E1751" s="23">
        <v>924</v>
      </c>
      <c r="F1751" s="23" t="s">
        <v>6079</v>
      </c>
      <c r="G1751" s="24" t="s">
        <v>6080</v>
      </c>
      <c r="H1751" s="23" t="s">
        <v>250</v>
      </c>
      <c r="I1751" s="23"/>
      <c r="J1751" s="23">
        <v>0</v>
      </c>
      <c r="K1751" s="23">
        <v>0</v>
      </c>
      <c r="L1751" s="23">
        <v>86.61</v>
      </c>
      <c r="M1751" s="23" t="s">
        <v>250</v>
      </c>
      <c r="N1751" s="25">
        <f>((J1751*400)+(K1751*100))+L1751</f>
        <v>86.61</v>
      </c>
      <c r="O1751" s="26">
        <v>1300</v>
      </c>
      <c r="P1751" s="26">
        <f>N1751*O1751</f>
        <v>112593</v>
      </c>
      <c r="Q1751" s="23">
        <v>1</v>
      </c>
      <c r="R1751" s="23" t="s">
        <v>6075</v>
      </c>
      <c r="S1751" s="27" t="s">
        <v>6076</v>
      </c>
      <c r="T1751" s="23" t="s">
        <v>6077</v>
      </c>
      <c r="U1751" s="23" t="s">
        <v>6081</v>
      </c>
      <c r="V1751" s="24" t="s">
        <v>6082</v>
      </c>
      <c r="W1751" s="23" t="s">
        <v>208</v>
      </c>
      <c r="X1751" s="23" t="s">
        <v>48</v>
      </c>
      <c r="Y1751" s="23" t="s">
        <v>254</v>
      </c>
      <c r="Z1751" s="23">
        <v>22.88</v>
      </c>
      <c r="AA1751" s="28">
        <v>100</v>
      </c>
      <c r="AB1751" s="26">
        <v>2450</v>
      </c>
      <c r="AC1751" s="26">
        <f>Z1751*AB1751</f>
        <v>56056</v>
      </c>
      <c r="AD1751" s="28">
        <v>32</v>
      </c>
      <c r="AE1751" s="28">
        <v>54</v>
      </c>
      <c r="AF1751" s="26">
        <f>(AC1751*(100-AE1751))/100</f>
        <v>25785.759999999998</v>
      </c>
      <c r="AG1751" s="26">
        <f>P1751+AF1751</f>
        <v>138378.76</v>
      </c>
      <c r="AH1751" s="26">
        <f>(AG1751*AA1751)/100</f>
        <v>138378.76</v>
      </c>
      <c r="AI1751" s="26">
        <v>0</v>
      </c>
      <c r="AJ1751" s="26">
        <f t="shared" ref="AJ1751:AJ1757" si="142">IF((AI1751-AH1751) &gt; 1,0,IF((AI1751-AH1751)&lt;0,AH1751-AI1751,AI1751-AH1751))</f>
        <v>138378.76</v>
      </c>
      <c r="AK1751" s="26">
        <v>0.3</v>
      </c>
      <c r="AL1751" s="26">
        <f>ROUND(AJ1751*(AK1751/100),2)</f>
        <v>415.14</v>
      </c>
    </row>
    <row r="1752" spans="1:39" x14ac:dyDescent="0.35">
      <c r="A1752" s="23"/>
      <c r="B1752" s="24"/>
      <c r="C1752" s="23"/>
      <c r="D1752" s="23"/>
      <c r="E1752" s="23"/>
      <c r="F1752" s="23"/>
      <c r="G1752" s="24"/>
      <c r="H1752" s="23"/>
      <c r="I1752" s="23"/>
      <c r="J1752" s="23">
        <v>0</v>
      </c>
      <c r="K1752" s="23">
        <v>0</v>
      </c>
      <c r="L1752" s="23">
        <v>0</v>
      </c>
      <c r="M1752" s="23" t="s">
        <v>391</v>
      </c>
      <c r="N1752" s="25">
        <f>((J1752*400)+(K1752*100))+L1752</f>
        <v>0</v>
      </c>
      <c r="O1752" s="26">
        <v>1300</v>
      </c>
      <c r="P1752" s="26">
        <f>N1752*O1752</f>
        <v>0</v>
      </c>
      <c r="Q1752" s="23">
        <v>1</v>
      </c>
      <c r="R1752" s="23" t="s">
        <v>6075</v>
      </c>
      <c r="S1752" s="27" t="s">
        <v>6076</v>
      </c>
      <c r="T1752" s="23" t="s">
        <v>6077</v>
      </c>
      <c r="U1752" s="23" t="s">
        <v>6081</v>
      </c>
      <c r="V1752" s="24" t="s">
        <v>6083</v>
      </c>
      <c r="W1752" s="23" t="s">
        <v>47</v>
      </c>
      <c r="X1752" s="23" t="s">
        <v>48</v>
      </c>
      <c r="Y1752" s="23" t="s">
        <v>254</v>
      </c>
      <c r="Z1752" s="23">
        <v>54</v>
      </c>
      <c r="AA1752" s="28">
        <v>40.299999999999997</v>
      </c>
      <c r="AB1752" s="26">
        <v>6550</v>
      </c>
      <c r="AC1752" s="26">
        <f>Z1752*AB1752</f>
        <v>353700</v>
      </c>
      <c r="AD1752" s="28">
        <v>32</v>
      </c>
      <c r="AE1752" s="28">
        <v>54</v>
      </c>
      <c r="AF1752" s="26">
        <f>(AC1752*(100-AE1752))/100</f>
        <v>162702</v>
      </c>
      <c r="AG1752" s="26">
        <f>P1752+AF1752+AF1753</f>
        <v>403742</v>
      </c>
      <c r="AH1752" s="26">
        <f>(AG1752*AA1752)/100</f>
        <v>162708.02599999998</v>
      </c>
      <c r="AI1752" s="26">
        <v>0</v>
      </c>
      <c r="AJ1752" s="26">
        <f t="shared" si="142"/>
        <v>162708.02599999998</v>
      </c>
      <c r="AK1752" s="26">
        <v>0.3</v>
      </c>
      <c r="AL1752" s="26">
        <f>ROUND(AJ1752*(AK1752/100),2)</f>
        <v>488.12</v>
      </c>
    </row>
    <row r="1753" spans="1:39" x14ac:dyDescent="0.35">
      <c r="A1753" s="23"/>
      <c r="B1753" s="24"/>
      <c r="C1753" s="23"/>
      <c r="D1753" s="23"/>
      <c r="E1753" s="23"/>
      <c r="F1753" s="23"/>
      <c r="G1753" s="24"/>
      <c r="H1753" s="23"/>
      <c r="I1753" s="23"/>
      <c r="J1753" s="23"/>
      <c r="K1753" s="23"/>
      <c r="L1753" s="23"/>
      <c r="M1753" s="23"/>
      <c r="N1753" s="25"/>
      <c r="O1753" s="26"/>
      <c r="P1753" s="26"/>
      <c r="Q1753" s="23"/>
      <c r="R1753" s="23"/>
      <c r="S1753" s="27"/>
      <c r="T1753" s="23"/>
      <c r="U1753" s="23"/>
      <c r="V1753" s="24"/>
      <c r="W1753" s="23"/>
      <c r="X1753" s="23"/>
      <c r="Y1753" s="23" t="s">
        <v>49</v>
      </c>
      <c r="Z1753" s="23">
        <v>80</v>
      </c>
      <c r="AA1753" s="28">
        <v>59.7</v>
      </c>
      <c r="AB1753" s="26">
        <v>6550</v>
      </c>
      <c r="AC1753" s="26">
        <f>Z1753*AB1753</f>
        <v>524000</v>
      </c>
      <c r="AD1753" s="28">
        <v>32</v>
      </c>
      <c r="AE1753" s="28">
        <v>54</v>
      </c>
      <c r="AF1753" s="26">
        <f>(AC1753*(100-AE1753))/100</f>
        <v>241040</v>
      </c>
      <c r="AG1753" s="26">
        <f>P1752+AF1752+AF1753</f>
        <v>403742</v>
      </c>
      <c r="AH1753" s="26">
        <f>(AG1753*AA1753)/100</f>
        <v>241033.97400000002</v>
      </c>
      <c r="AI1753" s="26">
        <f>IF(AF1753&lt;=10000000,AF1753,10000000)</f>
        <v>241040</v>
      </c>
      <c r="AJ1753" s="26">
        <f t="shared" si="142"/>
        <v>0</v>
      </c>
      <c r="AK1753" s="26">
        <v>0.02</v>
      </c>
      <c r="AL1753" s="26">
        <f>ROUND(AJ1753*(AK1753/100),2)</f>
        <v>0</v>
      </c>
    </row>
    <row r="1754" spans="1:39" x14ac:dyDescent="0.35">
      <c r="A1754" s="23"/>
      <c r="B1754" s="24"/>
      <c r="C1754" s="23"/>
      <c r="D1754" s="23"/>
      <c r="E1754" s="23">
        <v>925</v>
      </c>
      <c r="F1754" s="23" t="s">
        <v>6084</v>
      </c>
      <c r="G1754" s="24" t="s">
        <v>6085</v>
      </c>
      <c r="H1754" s="23" t="s">
        <v>42</v>
      </c>
      <c r="I1754" s="23" t="s">
        <v>6086</v>
      </c>
      <c r="J1754" s="23">
        <v>1</v>
      </c>
      <c r="K1754" s="23">
        <v>2</v>
      </c>
      <c r="L1754" s="23">
        <v>65</v>
      </c>
      <c r="M1754" s="23" t="s">
        <v>58</v>
      </c>
      <c r="N1754" s="25">
        <f>((J1754*400)+(K1754*100))+L1754</f>
        <v>665</v>
      </c>
      <c r="O1754" s="26">
        <v>180</v>
      </c>
      <c r="P1754" s="26">
        <f>N1754*O1754</f>
        <v>119700</v>
      </c>
      <c r="Q1754" s="23"/>
      <c r="R1754" s="23"/>
      <c r="S1754" s="27"/>
      <c r="T1754" s="23"/>
      <c r="U1754" s="23"/>
      <c r="V1754" s="24"/>
      <c r="W1754" s="23"/>
      <c r="X1754" s="23"/>
      <c r="Y1754" s="23"/>
      <c r="Z1754" s="23"/>
      <c r="AA1754" s="28"/>
      <c r="AB1754" s="26"/>
      <c r="AC1754" s="26"/>
      <c r="AD1754" s="28"/>
      <c r="AE1754" s="28"/>
      <c r="AF1754" s="26"/>
      <c r="AG1754" s="26">
        <f>AF1754+P1754</f>
        <v>119700</v>
      </c>
      <c r="AH1754" s="26">
        <f>AG1754</f>
        <v>119700</v>
      </c>
      <c r="AI1754" s="26">
        <v>50000000</v>
      </c>
      <c r="AJ1754" s="26">
        <f t="shared" si="142"/>
        <v>0</v>
      </c>
      <c r="AK1754" s="26">
        <v>0.01</v>
      </c>
      <c r="AL1754" s="26">
        <f>AJ1754*(AK1754/100)</f>
        <v>0</v>
      </c>
    </row>
    <row r="1755" spans="1:39" x14ac:dyDescent="0.35">
      <c r="A1755" s="23"/>
      <c r="B1755" s="24"/>
      <c r="C1755" s="23"/>
      <c r="D1755" s="23"/>
      <c r="E1755" s="23">
        <v>926</v>
      </c>
      <c r="F1755" s="23" t="s">
        <v>6087</v>
      </c>
      <c r="G1755" s="24" t="s">
        <v>6088</v>
      </c>
      <c r="H1755" s="23" t="s">
        <v>42</v>
      </c>
      <c r="I1755" s="23" t="s">
        <v>6089</v>
      </c>
      <c r="J1755" s="23">
        <v>2</v>
      </c>
      <c r="K1755" s="23">
        <v>0</v>
      </c>
      <c r="L1755" s="23">
        <v>20</v>
      </c>
      <c r="M1755" s="23" t="s">
        <v>58</v>
      </c>
      <c r="N1755" s="25">
        <f>((J1755*400)+(K1755*100))+L1755</f>
        <v>820</v>
      </c>
      <c r="O1755" s="26">
        <v>380</v>
      </c>
      <c r="P1755" s="26">
        <f>N1755*O1755</f>
        <v>311600</v>
      </c>
      <c r="Q1755" s="23"/>
      <c r="R1755" s="23"/>
      <c r="S1755" s="27"/>
      <c r="T1755" s="23"/>
      <c r="U1755" s="23"/>
      <c r="V1755" s="24"/>
      <c r="W1755" s="23"/>
      <c r="X1755" s="23"/>
      <c r="Y1755" s="23"/>
      <c r="Z1755" s="23"/>
      <c r="AA1755" s="28"/>
      <c r="AB1755" s="26"/>
      <c r="AC1755" s="26"/>
      <c r="AD1755" s="28"/>
      <c r="AE1755" s="28"/>
      <c r="AF1755" s="26"/>
      <c r="AG1755" s="26">
        <f>AF1755+P1755</f>
        <v>311600</v>
      </c>
      <c r="AH1755" s="26">
        <f>AG1755</f>
        <v>311600</v>
      </c>
      <c r="AI1755" s="26">
        <v>50000000</v>
      </c>
      <c r="AJ1755" s="26">
        <f t="shared" si="142"/>
        <v>0</v>
      </c>
      <c r="AK1755" s="26">
        <v>0.01</v>
      </c>
      <c r="AL1755" s="26">
        <f>AJ1755*(AK1755/100)</f>
        <v>0</v>
      </c>
    </row>
    <row r="1756" spans="1:39" x14ac:dyDescent="0.35">
      <c r="A1756" s="23"/>
      <c r="B1756" s="24"/>
      <c r="C1756" s="23"/>
      <c r="D1756" s="23"/>
      <c r="E1756" s="23">
        <v>927</v>
      </c>
      <c r="F1756" s="23" t="s">
        <v>6090</v>
      </c>
      <c r="G1756" s="24" t="s">
        <v>6091</v>
      </c>
      <c r="H1756" s="23" t="s">
        <v>42</v>
      </c>
      <c r="I1756" s="23" t="s">
        <v>6092</v>
      </c>
      <c r="J1756" s="23">
        <v>0</v>
      </c>
      <c r="K1756" s="23">
        <v>3</v>
      </c>
      <c r="L1756" s="23">
        <v>47</v>
      </c>
      <c r="M1756" s="23" t="s">
        <v>58</v>
      </c>
      <c r="N1756" s="25">
        <f>((J1756*400)+(K1756*100))+L1756</f>
        <v>347</v>
      </c>
      <c r="O1756" s="26">
        <v>500</v>
      </c>
      <c r="P1756" s="26">
        <f>N1756*O1756</f>
        <v>173500</v>
      </c>
      <c r="Q1756" s="23"/>
      <c r="R1756" s="23"/>
      <c r="S1756" s="27"/>
      <c r="T1756" s="23"/>
      <c r="U1756" s="23"/>
      <c r="V1756" s="24"/>
      <c r="W1756" s="23"/>
      <c r="X1756" s="23"/>
      <c r="Y1756" s="23"/>
      <c r="Z1756" s="23"/>
      <c r="AA1756" s="28"/>
      <c r="AB1756" s="26"/>
      <c r="AC1756" s="26"/>
      <c r="AD1756" s="28"/>
      <c r="AE1756" s="28"/>
      <c r="AF1756" s="26"/>
      <c r="AG1756" s="26">
        <f>AF1756+P1756</f>
        <v>173500</v>
      </c>
      <c r="AH1756" s="26">
        <f>AG1756</f>
        <v>173500</v>
      </c>
      <c r="AI1756" s="26">
        <v>50000000</v>
      </c>
      <c r="AJ1756" s="26">
        <f t="shared" si="142"/>
        <v>0</v>
      </c>
      <c r="AK1756" s="26">
        <v>0.01</v>
      </c>
      <c r="AL1756" s="26">
        <f>AJ1756*(AK1756/100)</f>
        <v>0</v>
      </c>
    </row>
    <row r="1757" spans="1:39" x14ac:dyDescent="0.35">
      <c r="A1757" s="23"/>
      <c r="B1757" s="24"/>
      <c r="C1757" s="23"/>
      <c r="D1757" s="23"/>
      <c r="E1757" s="23">
        <v>928</v>
      </c>
      <c r="F1757" s="23" t="s">
        <v>6093</v>
      </c>
      <c r="G1757" s="24" t="s">
        <v>6094</v>
      </c>
      <c r="H1757" s="23" t="s">
        <v>42</v>
      </c>
      <c r="I1757" s="23" t="s">
        <v>6095</v>
      </c>
      <c r="J1757" s="23">
        <v>0</v>
      </c>
      <c r="K1757" s="23">
        <v>0</v>
      </c>
      <c r="L1757" s="23">
        <v>41</v>
      </c>
      <c r="M1757" s="23" t="s">
        <v>58</v>
      </c>
      <c r="N1757" s="25">
        <f>((J1757*400)+(K1757*100))+L1757</f>
        <v>41</v>
      </c>
      <c r="O1757" s="26">
        <v>180</v>
      </c>
      <c r="P1757" s="26">
        <f>N1757*O1757</f>
        <v>7380</v>
      </c>
      <c r="Q1757" s="23"/>
      <c r="R1757" s="23"/>
      <c r="S1757" s="27"/>
      <c r="T1757" s="23"/>
      <c r="U1757" s="23"/>
      <c r="V1757" s="24"/>
      <c r="W1757" s="23"/>
      <c r="X1757" s="23"/>
      <c r="Y1757" s="23"/>
      <c r="Z1757" s="23"/>
      <c r="AA1757" s="28"/>
      <c r="AB1757" s="26"/>
      <c r="AC1757" s="26"/>
      <c r="AD1757" s="28"/>
      <c r="AE1757" s="28"/>
      <c r="AF1757" s="26"/>
      <c r="AG1757" s="26">
        <f>AF1757+P1757</f>
        <v>7380</v>
      </c>
      <c r="AH1757" s="26">
        <f>AG1757</f>
        <v>7380</v>
      </c>
      <c r="AI1757" s="26">
        <v>50000000</v>
      </c>
      <c r="AJ1757" s="26">
        <f t="shared" si="142"/>
        <v>0</v>
      </c>
      <c r="AK1757" s="26">
        <v>0.01</v>
      </c>
      <c r="AL1757" s="26">
        <f>AJ1757*(AK1757/100)</f>
        <v>0</v>
      </c>
    </row>
    <row r="1758" spans="1:39" x14ac:dyDescent="0.35">
      <c r="A1758" s="23"/>
      <c r="B1758" s="24"/>
      <c r="C1758" s="23"/>
      <c r="D1758" s="23"/>
      <c r="E1758" s="23"/>
      <c r="F1758" s="23"/>
      <c r="G1758" s="24"/>
      <c r="H1758" s="23"/>
      <c r="I1758" s="23"/>
      <c r="J1758" s="23"/>
      <c r="K1758" s="23"/>
      <c r="L1758" s="23"/>
      <c r="M1758" s="23"/>
      <c r="N1758" s="25"/>
      <c r="O1758" s="26"/>
      <c r="P1758" s="26"/>
      <c r="Q1758" s="23"/>
      <c r="R1758" s="23"/>
      <c r="S1758" s="27"/>
      <c r="T1758" s="23"/>
      <c r="U1758" s="23"/>
      <c r="V1758" s="24"/>
      <c r="W1758" s="23"/>
      <c r="X1758" s="23"/>
      <c r="Y1758" s="23"/>
      <c r="Z1758" s="23"/>
      <c r="AA1758" s="28"/>
      <c r="AB1758" s="26"/>
      <c r="AC1758" s="26"/>
      <c r="AD1758" s="28"/>
      <c r="AE1758" s="28"/>
      <c r="AF1758" s="26"/>
      <c r="AG1758" s="26" t="s">
        <v>50</v>
      </c>
      <c r="AH1758" s="26">
        <f>SUM(AH1751:AH1757)</f>
        <v>1154300.76</v>
      </c>
      <c r="AI1758" s="26"/>
      <c r="AJ1758" s="26">
        <f>SUM(AJ1751:AJ1757)</f>
        <v>301086.78599999996</v>
      </c>
      <c r="AK1758" s="26"/>
      <c r="AL1758" s="26">
        <f>SUM(AL1751:AL1757)</f>
        <v>903.26</v>
      </c>
    </row>
    <row r="1759" spans="1:39" x14ac:dyDescent="0.35">
      <c r="A1759" s="23" t="s">
        <v>6096</v>
      </c>
      <c r="B1759" s="24" t="s">
        <v>6097</v>
      </c>
      <c r="C1759" s="23" t="s">
        <v>6098</v>
      </c>
      <c r="D1759" s="23" t="s">
        <v>4477</v>
      </c>
      <c r="E1759" s="23">
        <v>929</v>
      </c>
      <c r="F1759" s="23" t="s">
        <v>6099</v>
      </c>
      <c r="G1759" s="24" t="s">
        <v>6100</v>
      </c>
      <c r="H1759" s="23" t="s">
        <v>42</v>
      </c>
      <c r="I1759" s="23" t="s">
        <v>6101</v>
      </c>
      <c r="J1759" s="23">
        <v>9</v>
      </c>
      <c r="K1759" s="23">
        <v>0</v>
      </c>
      <c r="L1759" s="23">
        <v>60</v>
      </c>
      <c r="M1759" s="23" t="s">
        <v>58</v>
      </c>
      <c r="N1759" s="25">
        <f>((J1759*400)+(K1759*100))+L1759</f>
        <v>3660</v>
      </c>
      <c r="O1759" s="26">
        <v>180</v>
      </c>
      <c r="P1759" s="26">
        <f>N1759*O1759</f>
        <v>658800</v>
      </c>
      <c r="Q1759" s="23"/>
      <c r="R1759" s="23"/>
      <c r="S1759" s="27"/>
      <c r="T1759" s="23"/>
      <c r="U1759" s="23"/>
      <c r="V1759" s="24"/>
      <c r="W1759" s="23"/>
      <c r="X1759" s="23"/>
      <c r="Y1759" s="23"/>
      <c r="Z1759" s="23"/>
      <c r="AA1759" s="28"/>
      <c r="AB1759" s="26"/>
      <c r="AC1759" s="26"/>
      <c r="AD1759" s="28"/>
      <c r="AE1759" s="28"/>
      <c r="AF1759" s="26"/>
      <c r="AG1759" s="26">
        <f>AF1759+P1759</f>
        <v>658800</v>
      </c>
      <c r="AH1759" s="26">
        <f>AG1759</f>
        <v>658800</v>
      </c>
      <c r="AI1759" s="26">
        <v>50000000</v>
      </c>
      <c r="AJ1759" s="26">
        <f>IF((AI1759-AH1759) &gt; 1,0,IF((AI1759-AH1759)&lt;0,AH1759-AI1759,AI1759-AH1759))</f>
        <v>0</v>
      </c>
      <c r="AK1759" s="26">
        <v>0.01</v>
      </c>
      <c r="AL1759" s="26">
        <f>AJ1759*(AK1759/100)</f>
        <v>0</v>
      </c>
    </row>
    <row r="1760" spans="1:39" x14ac:dyDescent="0.35">
      <c r="A1760" s="23"/>
      <c r="B1760" s="24"/>
      <c r="C1760" s="23"/>
      <c r="D1760" s="23"/>
      <c r="E1760" s="23"/>
      <c r="F1760" s="23"/>
      <c r="G1760" s="24"/>
      <c r="H1760" s="23"/>
      <c r="I1760" s="23"/>
      <c r="J1760" s="23"/>
      <c r="K1760" s="23"/>
      <c r="L1760" s="23"/>
      <c r="M1760" s="23"/>
      <c r="N1760" s="25"/>
      <c r="O1760" s="26"/>
      <c r="P1760" s="26"/>
      <c r="Q1760" s="23"/>
      <c r="R1760" s="23"/>
      <c r="S1760" s="27"/>
      <c r="T1760" s="23"/>
      <c r="U1760" s="23"/>
      <c r="V1760" s="24"/>
      <c r="W1760" s="23"/>
      <c r="X1760" s="23"/>
      <c r="Y1760" s="23"/>
      <c r="Z1760" s="23"/>
      <c r="AA1760" s="28"/>
      <c r="AB1760" s="26"/>
      <c r="AC1760" s="26"/>
      <c r="AD1760" s="28"/>
      <c r="AE1760" s="28"/>
      <c r="AF1760" s="26"/>
      <c r="AG1760" s="26" t="s">
        <v>50</v>
      </c>
      <c r="AH1760" s="26">
        <f>AH1759</f>
        <v>658800</v>
      </c>
      <c r="AI1760" s="26"/>
      <c r="AJ1760" s="26">
        <f>AJ1759</f>
        <v>0</v>
      </c>
      <c r="AK1760" s="26"/>
      <c r="AL1760" s="26">
        <f>AL1759</f>
        <v>0</v>
      </c>
    </row>
    <row r="1761" spans="1:38" x14ac:dyDescent="0.35">
      <c r="A1761" s="23" t="s">
        <v>6102</v>
      </c>
      <c r="B1761" s="24"/>
      <c r="C1761" s="23" t="s">
        <v>6103</v>
      </c>
      <c r="D1761" s="23" t="s">
        <v>6104</v>
      </c>
      <c r="E1761" s="23">
        <v>930</v>
      </c>
      <c r="F1761" s="23" t="s">
        <v>6105</v>
      </c>
      <c r="G1761" s="24" t="s">
        <v>6106</v>
      </c>
      <c r="H1761" s="23" t="s">
        <v>42</v>
      </c>
      <c r="I1761" s="23" t="s">
        <v>6107</v>
      </c>
      <c r="J1761" s="23">
        <v>5</v>
      </c>
      <c r="K1761" s="23">
        <v>0</v>
      </c>
      <c r="L1761" s="23">
        <v>60</v>
      </c>
      <c r="M1761" s="23" t="s">
        <v>58</v>
      </c>
      <c r="N1761" s="25">
        <f>((J1761*400)+(K1761*100))+L1761</f>
        <v>2060</v>
      </c>
      <c r="O1761" s="26">
        <v>440</v>
      </c>
      <c r="P1761" s="26">
        <f>N1761*O1761</f>
        <v>906400</v>
      </c>
      <c r="Q1761" s="23"/>
      <c r="R1761" s="23"/>
      <c r="S1761" s="27"/>
      <c r="T1761" s="23"/>
      <c r="U1761" s="23"/>
      <c r="V1761" s="24"/>
      <c r="W1761" s="23"/>
      <c r="X1761" s="23"/>
      <c r="Y1761" s="23"/>
      <c r="Z1761" s="23"/>
      <c r="AA1761" s="28"/>
      <c r="AB1761" s="26"/>
      <c r="AC1761" s="26"/>
      <c r="AD1761" s="28"/>
      <c r="AE1761" s="28"/>
      <c r="AF1761" s="26"/>
      <c r="AG1761" s="26">
        <f>AF1761+P1761</f>
        <v>906400</v>
      </c>
      <c r="AH1761" s="26">
        <f>AG1761</f>
        <v>906400</v>
      </c>
      <c r="AI1761" s="26">
        <v>50000000</v>
      </c>
      <c r="AJ1761" s="26">
        <f>IF((AI1761-AH1761) &gt; 1,0,IF((AI1761-AH1761)&lt;0,AH1761-AI1761,AI1761-AH1761))</f>
        <v>0</v>
      </c>
      <c r="AK1761" s="26">
        <v>0.01</v>
      </c>
      <c r="AL1761" s="26">
        <f>AJ1761*(AK1761/100)</f>
        <v>0</v>
      </c>
    </row>
    <row r="1762" spans="1:38" x14ac:dyDescent="0.35">
      <c r="A1762" s="23"/>
      <c r="B1762" s="24"/>
      <c r="C1762" s="23"/>
      <c r="D1762" s="23"/>
      <c r="E1762" s="23"/>
      <c r="F1762" s="23"/>
      <c r="G1762" s="24"/>
      <c r="H1762" s="23"/>
      <c r="I1762" s="23"/>
      <c r="J1762" s="23"/>
      <c r="K1762" s="23"/>
      <c r="L1762" s="23"/>
      <c r="M1762" s="23"/>
      <c r="N1762" s="25"/>
      <c r="O1762" s="26"/>
      <c r="P1762" s="26"/>
      <c r="Q1762" s="23"/>
      <c r="R1762" s="23"/>
      <c r="S1762" s="27"/>
      <c r="T1762" s="23"/>
      <c r="U1762" s="23"/>
      <c r="V1762" s="24"/>
      <c r="W1762" s="23"/>
      <c r="X1762" s="23"/>
      <c r="Y1762" s="23"/>
      <c r="Z1762" s="23"/>
      <c r="AA1762" s="28"/>
      <c r="AB1762" s="26"/>
      <c r="AC1762" s="26"/>
      <c r="AD1762" s="28"/>
      <c r="AE1762" s="28"/>
      <c r="AF1762" s="26"/>
      <c r="AG1762" s="26" t="s">
        <v>50</v>
      </c>
      <c r="AH1762" s="26">
        <f>AH1761</f>
        <v>906400</v>
      </c>
      <c r="AI1762" s="26"/>
      <c r="AJ1762" s="26">
        <f>AJ1761</f>
        <v>0</v>
      </c>
      <c r="AK1762" s="26"/>
      <c r="AL1762" s="26">
        <f>AL1761</f>
        <v>0</v>
      </c>
    </row>
    <row r="1763" spans="1:38" x14ac:dyDescent="0.35">
      <c r="A1763" s="23" t="s">
        <v>6108</v>
      </c>
      <c r="B1763" s="24" t="s">
        <v>6109</v>
      </c>
      <c r="C1763" s="23" t="s">
        <v>6110</v>
      </c>
      <c r="D1763" s="23" t="s">
        <v>3660</v>
      </c>
      <c r="E1763" s="23">
        <v>931</v>
      </c>
      <c r="F1763" s="23" t="s">
        <v>6111</v>
      </c>
      <c r="G1763" s="24" t="s">
        <v>6112</v>
      </c>
      <c r="H1763" s="23" t="s">
        <v>42</v>
      </c>
      <c r="I1763" s="23" t="s">
        <v>6113</v>
      </c>
      <c r="J1763" s="23">
        <v>7</v>
      </c>
      <c r="K1763" s="23">
        <v>2</v>
      </c>
      <c r="L1763" s="23">
        <v>91</v>
      </c>
      <c r="M1763" s="23" t="s">
        <v>58</v>
      </c>
      <c r="N1763" s="25">
        <f>((J1763*400)+(K1763*100))+L1763</f>
        <v>3091</v>
      </c>
      <c r="O1763" s="26">
        <v>280</v>
      </c>
      <c r="P1763" s="26">
        <f>N1763*O1763</f>
        <v>865480</v>
      </c>
      <c r="Q1763" s="23"/>
      <c r="R1763" s="23"/>
      <c r="S1763" s="27"/>
      <c r="T1763" s="23"/>
      <c r="U1763" s="23"/>
      <c r="V1763" s="24"/>
      <c r="W1763" s="23"/>
      <c r="X1763" s="23"/>
      <c r="Y1763" s="23"/>
      <c r="Z1763" s="23"/>
      <c r="AA1763" s="28"/>
      <c r="AB1763" s="26"/>
      <c r="AC1763" s="26"/>
      <c r="AD1763" s="28"/>
      <c r="AE1763" s="28"/>
      <c r="AF1763" s="26"/>
      <c r="AG1763" s="26">
        <f>AF1763+P1763</f>
        <v>865480</v>
      </c>
      <c r="AH1763" s="26">
        <f>AG1763</f>
        <v>865480</v>
      </c>
      <c r="AI1763" s="26">
        <v>50000000</v>
      </c>
      <c r="AJ1763" s="26">
        <f>IF((AI1763-AH1763) &gt; 1,0,IF((AI1763-AH1763)&lt;0,AH1763-AI1763,AI1763-AH1763))</f>
        <v>0</v>
      </c>
      <c r="AK1763" s="26">
        <v>0.01</v>
      </c>
      <c r="AL1763" s="26">
        <f>AJ1763*(AK1763/100)</f>
        <v>0</v>
      </c>
    </row>
    <row r="1764" spans="1:38" x14ac:dyDescent="0.35">
      <c r="A1764" s="23"/>
      <c r="B1764" s="24"/>
      <c r="C1764" s="23"/>
      <c r="D1764" s="23"/>
      <c r="E1764" s="23"/>
      <c r="F1764" s="23"/>
      <c r="G1764" s="24"/>
      <c r="H1764" s="23"/>
      <c r="I1764" s="23"/>
      <c r="J1764" s="23"/>
      <c r="K1764" s="23"/>
      <c r="L1764" s="23"/>
      <c r="M1764" s="23"/>
      <c r="N1764" s="25"/>
      <c r="O1764" s="26"/>
      <c r="P1764" s="26"/>
      <c r="Q1764" s="23"/>
      <c r="R1764" s="23"/>
      <c r="S1764" s="27"/>
      <c r="T1764" s="23"/>
      <c r="U1764" s="23"/>
      <c r="V1764" s="24"/>
      <c r="W1764" s="23"/>
      <c r="X1764" s="23"/>
      <c r="Y1764" s="23"/>
      <c r="Z1764" s="23"/>
      <c r="AA1764" s="28"/>
      <c r="AB1764" s="26"/>
      <c r="AC1764" s="26"/>
      <c r="AD1764" s="28"/>
      <c r="AE1764" s="28"/>
      <c r="AF1764" s="26"/>
      <c r="AG1764" s="26" t="s">
        <v>50</v>
      </c>
      <c r="AH1764" s="26">
        <f>AH1763</f>
        <v>865480</v>
      </c>
      <c r="AI1764" s="26"/>
      <c r="AJ1764" s="26">
        <f>AJ1763</f>
        <v>0</v>
      </c>
      <c r="AK1764" s="26"/>
      <c r="AL1764" s="26">
        <f>AL1763</f>
        <v>0</v>
      </c>
    </row>
    <row r="1765" spans="1:38" x14ac:dyDescent="0.35">
      <c r="A1765" s="23" t="s">
        <v>6114</v>
      </c>
      <c r="B1765" s="24" t="s">
        <v>6115</v>
      </c>
      <c r="C1765" s="23" t="s">
        <v>6116</v>
      </c>
      <c r="D1765" s="23" t="s">
        <v>6117</v>
      </c>
      <c r="E1765" s="23">
        <v>932</v>
      </c>
      <c r="F1765" s="23" t="s">
        <v>6118</v>
      </c>
      <c r="G1765" s="24" t="s">
        <v>6119</v>
      </c>
      <c r="H1765" s="23" t="s">
        <v>42</v>
      </c>
      <c r="I1765" s="23" t="s">
        <v>6120</v>
      </c>
      <c r="J1765" s="23">
        <v>0</v>
      </c>
      <c r="K1765" s="23">
        <v>1</v>
      </c>
      <c r="L1765" s="23">
        <v>27</v>
      </c>
      <c r="M1765" s="23" t="s">
        <v>58</v>
      </c>
      <c r="N1765" s="25">
        <f>((J1765*400)+(K1765*100))+L1765</f>
        <v>127</v>
      </c>
      <c r="O1765" s="26">
        <v>2000</v>
      </c>
      <c r="P1765" s="26">
        <f>N1765*O1765</f>
        <v>254000</v>
      </c>
      <c r="Q1765" s="23"/>
      <c r="R1765" s="23"/>
      <c r="S1765" s="27"/>
      <c r="T1765" s="23"/>
      <c r="U1765" s="23"/>
      <c r="V1765" s="24"/>
      <c r="W1765" s="23"/>
      <c r="X1765" s="23"/>
      <c r="Y1765" s="23"/>
      <c r="Z1765" s="23"/>
      <c r="AA1765" s="28"/>
      <c r="AB1765" s="26"/>
      <c r="AC1765" s="26"/>
      <c r="AD1765" s="28"/>
      <c r="AE1765" s="28"/>
      <c r="AF1765" s="26"/>
      <c r="AG1765" s="26">
        <f>AF1765+P1765</f>
        <v>254000</v>
      </c>
      <c r="AH1765" s="26">
        <f>AG1765</f>
        <v>254000</v>
      </c>
      <c r="AI1765" s="26">
        <v>50000000</v>
      </c>
      <c r="AJ1765" s="26">
        <f>IF((AI1765-AH1765) &gt; 1,0,IF((AI1765-AH1765)&lt;0,AH1765-AI1765,AI1765-AH1765))</f>
        <v>0</v>
      </c>
      <c r="AK1765" s="26">
        <v>0.01</v>
      </c>
      <c r="AL1765" s="26">
        <f>AJ1765*(AK1765/100)</f>
        <v>0</v>
      </c>
    </row>
    <row r="1766" spans="1:38" x14ac:dyDescent="0.35">
      <c r="A1766" s="23"/>
      <c r="B1766" s="24"/>
      <c r="C1766" s="23"/>
      <c r="D1766" s="23"/>
      <c r="E1766" s="23"/>
      <c r="F1766" s="23"/>
      <c r="G1766" s="24"/>
      <c r="H1766" s="23"/>
      <c r="I1766" s="23"/>
      <c r="J1766" s="23"/>
      <c r="K1766" s="23"/>
      <c r="L1766" s="23"/>
      <c r="M1766" s="23"/>
      <c r="N1766" s="25"/>
      <c r="O1766" s="26"/>
      <c r="P1766" s="26"/>
      <c r="Q1766" s="23"/>
      <c r="R1766" s="23"/>
      <c r="S1766" s="27"/>
      <c r="T1766" s="23"/>
      <c r="U1766" s="23"/>
      <c r="V1766" s="24"/>
      <c r="W1766" s="23"/>
      <c r="X1766" s="23"/>
      <c r="Y1766" s="23"/>
      <c r="Z1766" s="23"/>
      <c r="AA1766" s="28"/>
      <c r="AB1766" s="26"/>
      <c r="AC1766" s="26"/>
      <c r="AD1766" s="28"/>
      <c r="AE1766" s="28"/>
      <c r="AF1766" s="26"/>
      <c r="AG1766" s="26" t="s">
        <v>50</v>
      </c>
      <c r="AH1766" s="26">
        <f>AH1765</f>
        <v>254000</v>
      </c>
      <c r="AI1766" s="26"/>
      <c r="AJ1766" s="26">
        <f>AJ1765</f>
        <v>0</v>
      </c>
      <c r="AK1766" s="26"/>
      <c r="AL1766" s="26">
        <f>AL1765</f>
        <v>0</v>
      </c>
    </row>
    <row r="1767" spans="1:38" x14ac:dyDescent="0.35">
      <c r="A1767" s="23" t="s">
        <v>6121</v>
      </c>
      <c r="B1767" s="24"/>
      <c r="C1767" s="23" t="s">
        <v>6122</v>
      </c>
      <c r="D1767" s="23" t="s">
        <v>6123</v>
      </c>
      <c r="E1767" s="23">
        <v>933</v>
      </c>
      <c r="F1767" s="23" t="s">
        <v>6124</v>
      </c>
      <c r="G1767" s="24" t="s">
        <v>6125</v>
      </c>
      <c r="H1767" s="23" t="s">
        <v>42</v>
      </c>
      <c r="I1767" s="23" t="s">
        <v>6126</v>
      </c>
      <c r="J1767" s="23">
        <v>0</v>
      </c>
      <c r="K1767" s="23">
        <v>0</v>
      </c>
      <c r="L1767" s="23">
        <v>86</v>
      </c>
      <c r="M1767" s="23" t="s">
        <v>44</v>
      </c>
      <c r="N1767" s="25">
        <f>((J1767*400)+(K1767*100))+L1767</f>
        <v>86</v>
      </c>
      <c r="O1767" s="26">
        <v>2000</v>
      </c>
      <c r="P1767" s="26">
        <f>N1767*O1767</f>
        <v>172000</v>
      </c>
      <c r="Q1767" s="23">
        <v>1</v>
      </c>
      <c r="R1767" s="23" t="s">
        <v>6121</v>
      </c>
      <c r="S1767" s="27"/>
      <c r="T1767" s="23" t="s">
        <v>6122</v>
      </c>
      <c r="U1767" s="23" t="s">
        <v>6127</v>
      </c>
      <c r="V1767" s="24" t="s">
        <v>6128</v>
      </c>
      <c r="W1767" s="23" t="s">
        <v>47</v>
      </c>
      <c r="X1767" s="23" t="s">
        <v>48</v>
      </c>
      <c r="Y1767" s="23" t="s">
        <v>49</v>
      </c>
      <c r="Z1767" s="23">
        <v>80</v>
      </c>
      <c r="AA1767" s="28">
        <v>100</v>
      </c>
      <c r="AB1767" s="26">
        <v>6550</v>
      </c>
      <c r="AC1767" s="26">
        <f>Z1767*AB1767</f>
        <v>524000</v>
      </c>
      <c r="AD1767" s="28">
        <v>22</v>
      </c>
      <c r="AE1767" s="28">
        <v>34</v>
      </c>
      <c r="AF1767" s="26">
        <f>(AC1767*(100-AE1767))/100</f>
        <v>345840</v>
      </c>
      <c r="AG1767" s="26">
        <f>P1767+AF1767</f>
        <v>517840</v>
      </c>
      <c r="AH1767" s="26">
        <f>(AG1767*AA1767)/100</f>
        <v>517840</v>
      </c>
      <c r="AI1767" s="26">
        <v>50000000</v>
      </c>
      <c r="AJ1767" s="26">
        <f>IF((AI1767-AH1767) &gt; 1,0,IF((AI1767-AH1767)&lt;0,AH1767-AI1767,AI1767-AH1767))</f>
        <v>0</v>
      </c>
      <c r="AK1767" s="26">
        <v>0.02</v>
      </c>
      <c r="AL1767" s="26">
        <f>ROUND(AJ1767*(AK1767/100),2)</f>
        <v>0</v>
      </c>
    </row>
    <row r="1768" spans="1:38" x14ac:dyDescent="0.35">
      <c r="A1768" s="23"/>
      <c r="B1768" s="24"/>
      <c r="C1768" s="23"/>
      <c r="D1768" s="23"/>
      <c r="E1768" s="23"/>
      <c r="F1768" s="23"/>
      <c r="G1768" s="24"/>
      <c r="H1768" s="23"/>
      <c r="I1768" s="23"/>
      <c r="J1768" s="23">
        <v>0</v>
      </c>
      <c r="K1768" s="23">
        <v>0</v>
      </c>
      <c r="L1768" s="23">
        <v>24</v>
      </c>
      <c r="M1768" s="23" t="s">
        <v>44</v>
      </c>
      <c r="N1768" s="25">
        <f>((J1768*400)+(K1768*100))+L1768</f>
        <v>24</v>
      </c>
      <c r="O1768" s="26">
        <v>2000</v>
      </c>
      <c r="P1768" s="26">
        <f>N1768*O1768</f>
        <v>48000</v>
      </c>
      <c r="Q1768" s="23">
        <v>1</v>
      </c>
      <c r="R1768" s="23" t="s">
        <v>6121</v>
      </c>
      <c r="S1768" s="27"/>
      <c r="T1768" s="23" t="s">
        <v>6122</v>
      </c>
      <c r="U1768" s="23" t="s">
        <v>6127</v>
      </c>
      <c r="V1768" s="24" t="s">
        <v>6129</v>
      </c>
      <c r="W1768" s="23" t="s">
        <v>47</v>
      </c>
      <c r="X1768" s="23" t="s">
        <v>48</v>
      </c>
      <c r="Y1768" s="23" t="s">
        <v>49</v>
      </c>
      <c r="Z1768" s="23">
        <v>96</v>
      </c>
      <c r="AA1768" s="28">
        <v>100</v>
      </c>
      <c r="AB1768" s="26">
        <v>6550</v>
      </c>
      <c r="AC1768" s="26">
        <f>Z1768*AB1768</f>
        <v>628800</v>
      </c>
      <c r="AD1768" s="28">
        <v>7</v>
      </c>
      <c r="AE1768" s="28">
        <v>7</v>
      </c>
      <c r="AF1768" s="26">
        <f>(AC1768*(100-AE1768))/100</f>
        <v>584784</v>
      </c>
      <c r="AG1768" s="26">
        <f>P1768+AF1768</f>
        <v>632784</v>
      </c>
      <c r="AH1768" s="26">
        <f>(AG1768*AA1768)/100</f>
        <v>632784</v>
      </c>
      <c r="AI1768" s="26">
        <v>50000000</v>
      </c>
      <c r="AJ1768" s="26">
        <f>IF((AI1768-AH1768) &gt; 1,0,IF((AI1768-AH1768)&lt;0,AH1768-AI1768,AI1768-AH1768))</f>
        <v>0</v>
      </c>
      <c r="AK1768" s="26">
        <v>0.02</v>
      </c>
      <c r="AL1768" s="26">
        <f>ROUND(AJ1768*(AK1768/100),2)</f>
        <v>0</v>
      </c>
    </row>
    <row r="1769" spans="1:38" x14ac:dyDescent="0.35">
      <c r="A1769" s="23"/>
      <c r="B1769" s="24"/>
      <c r="C1769" s="23"/>
      <c r="D1769" s="23"/>
      <c r="E1769" s="23">
        <v>934</v>
      </c>
      <c r="F1769" s="23" t="s">
        <v>6130</v>
      </c>
      <c r="G1769" s="24" t="s">
        <v>6131</v>
      </c>
      <c r="H1769" s="23" t="s">
        <v>42</v>
      </c>
      <c r="I1769" s="23" t="s">
        <v>6132</v>
      </c>
      <c r="J1769" s="23">
        <v>8</v>
      </c>
      <c r="K1769" s="23">
        <v>0</v>
      </c>
      <c r="L1769" s="23">
        <v>70</v>
      </c>
      <c r="M1769" s="23" t="s">
        <v>58</v>
      </c>
      <c r="N1769" s="25">
        <f>((J1769*400)+(K1769*100))+L1769</f>
        <v>3270</v>
      </c>
      <c r="O1769" s="26">
        <v>380</v>
      </c>
      <c r="P1769" s="26">
        <f>N1769*O1769</f>
        <v>1242600</v>
      </c>
      <c r="Q1769" s="23"/>
      <c r="R1769" s="23"/>
      <c r="S1769" s="27"/>
      <c r="T1769" s="23"/>
      <c r="U1769" s="23"/>
      <c r="V1769" s="24"/>
      <c r="W1769" s="23"/>
      <c r="X1769" s="23"/>
      <c r="Y1769" s="23"/>
      <c r="Z1769" s="23"/>
      <c r="AA1769" s="28"/>
      <c r="AB1769" s="26"/>
      <c r="AC1769" s="26"/>
      <c r="AD1769" s="28"/>
      <c r="AE1769" s="28"/>
      <c r="AF1769" s="26"/>
      <c r="AG1769" s="26">
        <f>AF1769+P1769</f>
        <v>1242600</v>
      </c>
      <c r="AH1769" s="26">
        <f>AG1769</f>
        <v>1242600</v>
      </c>
      <c r="AI1769" s="26">
        <v>50000000</v>
      </c>
      <c r="AJ1769" s="26">
        <f>IF((AI1769-AH1769) &gt; 1,0,IF((AI1769-AH1769)&lt;0,AH1769-AI1769,AI1769-AH1769))</f>
        <v>0</v>
      </c>
      <c r="AK1769" s="26">
        <v>0.01</v>
      </c>
      <c r="AL1769" s="26">
        <f>AJ1769*(AK1769/100)</f>
        <v>0</v>
      </c>
    </row>
    <row r="1770" spans="1:38" x14ac:dyDescent="0.35">
      <c r="A1770" s="23"/>
      <c r="B1770" s="24"/>
      <c r="C1770" s="23"/>
      <c r="D1770" s="23"/>
      <c r="E1770" s="23"/>
      <c r="F1770" s="23"/>
      <c r="G1770" s="24"/>
      <c r="H1770" s="23"/>
      <c r="I1770" s="23"/>
      <c r="J1770" s="23"/>
      <c r="K1770" s="23"/>
      <c r="L1770" s="23"/>
      <c r="M1770" s="23"/>
      <c r="N1770" s="25"/>
      <c r="O1770" s="26"/>
      <c r="P1770" s="26"/>
      <c r="Q1770" s="23"/>
      <c r="R1770" s="23"/>
      <c r="S1770" s="27"/>
      <c r="T1770" s="23"/>
      <c r="U1770" s="23"/>
      <c r="V1770" s="24"/>
      <c r="W1770" s="23"/>
      <c r="X1770" s="23"/>
      <c r="Y1770" s="23"/>
      <c r="Z1770" s="23"/>
      <c r="AA1770" s="28"/>
      <c r="AB1770" s="26"/>
      <c r="AC1770" s="26"/>
      <c r="AD1770" s="28"/>
      <c r="AE1770" s="28"/>
      <c r="AF1770" s="26"/>
      <c r="AG1770" s="26" t="s">
        <v>50</v>
      </c>
      <c r="AH1770" s="26">
        <f>SUM(AH1767:AH1769)</f>
        <v>2393224</v>
      </c>
      <c r="AI1770" s="26"/>
      <c r="AJ1770" s="26">
        <f>SUM(AJ1767:AJ1769)</f>
        <v>0</v>
      </c>
      <c r="AK1770" s="26"/>
      <c r="AL1770" s="26">
        <f>SUM(AL1767:AL1769)</f>
        <v>0</v>
      </c>
    </row>
    <row r="1771" spans="1:38" x14ac:dyDescent="0.35">
      <c r="A1771" s="23" t="s">
        <v>6133</v>
      </c>
      <c r="B1771" s="24" t="s">
        <v>6134</v>
      </c>
      <c r="C1771" s="23" t="s">
        <v>6135</v>
      </c>
      <c r="D1771" s="23" t="s">
        <v>6136</v>
      </c>
      <c r="E1771" s="23">
        <v>935</v>
      </c>
      <c r="F1771" s="23" t="s">
        <v>6137</v>
      </c>
      <c r="G1771" s="24" t="s">
        <v>6138</v>
      </c>
      <c r="H1771" s="23" t="s">
        <v>42</v>
      </c>
      <c r="I1771" s="23" t="s">
        <v>6139</v>
      </c>
      <c r="J1771" s="23">
        <v>1</v>
      </c>
      <c r="K1771" s="23">
        <v>3</v>
      </c>
      <c r="L1771" s="23">
        <v>95</v>
      </c>
      <c r="M1771" s="23" t="s">
        <v>58</v>
      </c>
      <c r="N1771" s="25">
        <f>((J1771*400)+(K1771*100))+L1771</f>
        <v>795</v>
      </c>
      <c r="O1771" s="26">
        <v>390</v>
      </c>
      <c r="P1771" s="26">
        <f>N1771*O1771</f>
        <v>310050</v>
      </c>
      <c r="Q1771" s="23"/>
      <c r="R1771" s="23"/>
      <c r="S1771" s="27"/>
      <c r="T1771" s="23"/>
      <c r="U1771" s="23"/>
      <c r="V1771" s="24"/>
      <c r="W1771" s="23"/>
      <c r="X1771" s="23"/>
      <c r="Y1771" s="23"/>
      <c r="Z1771" s="23"/>
      <c r="AA1771" s="28"/>
      <c r="AB1771" s="26"/>
      <c r="AC1771" s="26"/>
      <c r="AD1771" s="28"/>
      <c r="AE1771" s="28"/>
      <c r="AF1771" s="26"/>
      <c r="AG1771" s="26">
        <f>AF1771+P1771</f>
        <v>310050</v>
      </c>
      <c r="AH1771" s="26">
        <f>AG1771</f>
        <v>310050</v>
      </c>
      <c r="AI1771" s="26">
        <v>50000000</v>
      </c>
      <c r="AJ1771" s="26">
        <f>IF((AI1771-AH1771) &gt; 1,0,IF((AI1771-AH1771)&lt;0,AH1771-AI1771,AI1771-AH1771))</f>
        <v>0</v>
      </c>
      <c r="AK1771" s="26">
        <v>0.01</v>
      </c>
      <c r="AL1771" s="26">
        <f>AJ1771*(AK1771/100)</f>
        <v>0</v>
      </c>
    </row>
    <row r="1772" spans="1:38" x14ac:dyDescent="0.35">
      <c r="A1772" s="23"/>
      <c r="B1772" s="24"/>
      <c r="C1772" s="23"/>
      <c r="D1772" s="23"/>
      <c r="E1772" s="23">
        <v>936</v>
      </c>
      <c r="F1772" s="23" t="s">
        <v>6140</v>
      </c>
      <c r="G1772" s="24" t="s">
        <v>6141</v>
      </c>
      <c r="H1772" s="23" t="s">
        <v>42</v>
      </c>
      <c r="I1772" s="23" t="s">
        <v>6142</v>
      </c>
      <c r="J1772" s="23">
        <v>2</v>
      </c>
      <c r="K1772" s="23">
        <v>1</v>
      </c>
      <c r="L1772" s="23">
        <v>40</v>
      </c>
      <c r="M1772" s="23" t="s">
        <v>58</v>
      </c>
      <c r="N1772" s="25">
        <f>((J1772*400)+(K1772*100))+L1772</f>
        <v>940</v>
      </c>
      <c r="O1772" s="26">
        <v>180</v>
      </c>
      <c r="P1772" s="26">
        <f>N1772*O1772</f>
        <v>169200</v>
      </c>
      <c r="Q1772" s="23"/>
      <c r="R1772" s="23"/>
      <c r="S1772" s="27"/>
      <c r="T1772" s="23"/>
      <c r="U1772" s="23"/>
      <c r="V1772" s="24"/>
      <c r="W1772" s="23"/>
      <c r="X1772" s="23"/>
      <c r="Y1772" s="23"/>
      <c r="Z1772" s="23"/>
      <c r="AA1772" s="28"/>
      <c r="AB1772" s="26"/>
      <c r="AC1772" s="26"/>
      <c r="AD1772" s="28"/>
      <c r="AE1772" s="28"/>
      <c r="AF1772" s="26"/>
      <c r="AG1772" s="26">
        <f>AF1772+P1772</f>
        <v>169200</v>
      </c>
      <c r="AH1772" s="26">
        <f>AG1772</f>
        <v>169200</v>
      </c>
      <c r="AI1772" s="26">
        <v>50000000</v>
      </c>
      <c r="AJ1772" s="26">
        <f>IF((AI1772-AH1772) &gt; 1,0,IF((AI1772-AH1772)&lt;0,AH1772-AI1772,AI1772-AH1772))</f>
        <v>0</v>
      </c>
      <c r="AK1772" s="26">
        <v>0.01</v>
      </c>
      <c r="AL1772" s="26">
        <f>AJ1772*(AK1772/100)</f>
        <v>0</v>
      </c>
    </row>
    <row r="1773" spans="1:38" x14ac:dyDescent="0.35">
      <c r="A1773" s="23"/>
      <c r="B1773" s="24"/>
      <c r="C1773" s="23"/>
      <c r="D1773" s="23"/>
      <c r="E1773" s="23">
        <v>937</v>
      </c>
      <c r="F1773" s="23" t="s">
        <v>6143</v>
      </c>
      <c r="G1773" s="24" t="s">
        <v>6144</v>
      </c>
      <c r="H1773" s="23" t="s">
        <v>42</v>
      </c>
      <c r="I1773" s="23" t="s">
        <v>6145</v>
      </c>
      <c r="J1773" s="23">
        <v>1</v>
      </c>
      <c r="K1773" s="23">
        <v>1</v>
      </c>
      <c r="L1773" s="23">
        <v>86</v>
      </c>
      <c r="M1773" s="23" t="s">
        <v>44</v>
      </c>
      <c r="N1773" s="25">
        <f>((J1773*400)+(K1773*100))+L1773</f>
        <v>586</v>
      </c>
      <c r="O1773" s="26">
        <v>500</v>
      </c>
      <c r="P1773" s="26">
        <f>N1773*O1773</f>
        <v>293000</v>
      </c>
      <c r="Q1773" s="23">
        <v>1</v>
      </c>
      <c r="R1773" s="23" t="s">
        <v>6133</v>
      </c>
      <c r="S1773" s="27" t="s">
        <v>6134</v>
      </c>
      <c r="T1773" s="23" t="s">
        <v>6135</v>
      </c>
      <c r="U1773" s="23" t="s">
        <v>6146</v>
      </c>
      <c r="V1773" s="24" t="s">
        <v>6147</v>
      </c>
      <c r="W1773" s="23" t="s">
        <v>47</v>
      </c>
      <c r="X1773" s="23" t="s">
        <v>48</v>
      </c>
      <c r="Y1773" s="23" t="s">
        <v>49</v>
      </c>
      <c r="Z1773" s="23">
        <v>160</v>
      </c>
      <c r="AA1773" s="28">
        <v>100</v>
      </c>
      <c r="AB1773" s="26">
        <v>6550</v>
      </c>
      <c r="AC1773" s="26">
        <f>Z1773*AB1773</f>
        <v>1048000</v>
      </c>
      <c r="AD1773" s="28">
        <v>22</v>
      </c>
      <c r="AE1773" s="28">
        <v>34</v>
      </c>
      <c r="AF1773" s="26">
        <f>(AC1773*(100-AE1773))/100</f>
        <v>691680</v>
      </c>
      <c r="AG1773" s="26">
        <f>P1773+AF1773</f>
        <v>984680</v>
      </c>
      <c r="AH1773" s="26">
        <f>(AG1773*AA1773)/100</f>
        <v>984680</v>
      </c>
      <c r="AI1773" s="26">
        <v>50000000</v>
      </c>
      <c r="AJ1773" s="26">
        <f>IF((AI1773-AH1773) &gt; 1,0,IF((AI1773-AH1773)&lt;0,AH1773-AI1773,AI1773-AH1773))</f>
        <v>0</v>
      </c>
      <c r="AK1773" s="26">
        <v>0.02</v>
      </c>
      <c r="AL1773" s="26">
        <f>ROUND(AJ1773*(AK1773/100),2)</f>
        <v>0</v>
      </c>
    </row>
    <row r="1774" spans="1:38" x14ac:dyDescent="0.35">
      <c r="A1774" s="23"/>
      <c r="B1774" s="24"/>
      <c r="C1774" s="23"/>
      <c r="D1774" s="23"/>
      <c r="E1774" s="23"/>
      <c r="F1774" s="23"/>
      <c r="G1774" s="24"/>
      <c r="H1774" s="23"/>
      <c r="I1774" s="23"/>
      <c r="J1774" s="23">
        <v>0</v>
      </c>
      <c r="K1774" s="23">
        <v>0</v>
      </c>
      <c r="L1774" s="23">
        <v>48</v>
      </c>
      <c r="M1774" s="23" t="s">
        <v>44</v>
      </c>
      <c r="N1774" s="25">
        <f>((J1774*400)+(K1774*100))+L1774</f>
        <v>48</v>
      </c>
      <c r="O1774" s="26">
        <v>500</v>
      </c>
      <c r="P1774" s="26">
        <f>N1774*O1774</f>
        <v>24000</v>
      </c>
      <c r="Q1774" s="23">
        <v>1</v>
      </c>
      <c r="R1774" s="23" t="s">
        <v>6133</v>
      </c>
      <c r="S1774" s="27" t="s">
        <v>6134</v>
      </c>
      <c r="T1774" s="23" t="s">
        <v>6135</v>
      </c>
      <c r="U1774" s="23" t="s">
        <v>6146</v>
      </c>
      <c r="V1774" s="24" t="s">
        <v>6148</v>
      </c>
      <c r="W1774" s="23" t="s">
        <v>47</v>
      </c>
      <c r="X1774" s="23" t="s">
        <v>48</v>
      </c>
      <c r="Y1774" s="23" t="s">
        <v>49</v>
      </c>
      <c r="Z1774" s="23">
        <v>192</v>
      </c>
      <c r="AA1774" s="28">
        <v>100</v>
      </c>
      <c r="AB1774" s="26">
        <v>6550</v>
      </c>
      <c r="AC1774" s="26">
        <f>Z1774*AB1774</f>
        <v>1257600</v>
      </c>
      <c r="AD1774" s="28">
        <v>22</v>
      </c>
      <c r="AE1774" s="28">
        <v>34</v>
      </c>
      <c r="AF1774" s="26">
        <f>(AC1774*(100-AE1774))/100</f>
        <v>830016</v>
      </c>
      <c r="AG1774" s="26">
        <f>P1774+AF1774</f>
        <v>854016</v>
      </c>
      <c r="AH1774" s="26">
        <f>(AG1774*AA1774)/100</f>
        <v>854016</v>
      </c>
      <c r="AI1774" s="26">
        <v>50000000</v>
      </c>
      <c r="AJ1774" s="26">
        <f>IF((AI1774-AH1774) &gt; 1,0,IF((AI1774-AH1774)&lt;0,AH1774-AI1774,AI1774-AH1774))</f>
        <v>0</v>
      </c>
      <c r="AK1774" s="26">
        <v>0.02</v>
      </c>
      <c r="AL1774" s="26">
        <f>ROUND(AJ1774*(AK1774/100),2)</f>
        <v>0</v>
      </c>
    </row>
    <row r="1775" spans="1:38" x14ac:dyDescent="0.35">
      <c r="A1775" s="23"/>
      <c r="B1775" s="24"/>
      <c r="C1775" s="23"/>
      <c r="D1775" s="23"/>
      <c r="E1775" s="23"/>
      <c r="F1775" s="23"/>
      <c r="G1775" s="24"/>
      <c r="H1775" s="23"/>
      <c r="I1775" s="23"/>
      <c r="J1775" s="23"/>
      <c r="K1775" s="23"/>
      <c r="L1775" s="23"/>
      <c r="M1775" s="23"/>
      <c r="N1775" s="25"/>
      <c r="O1775" s="26"/>
      <c r="P1775" s="26"/>
      <c r="Q1775" s="23"/>
      <c r="R1775" s="23"/>
      <c r="S1775" s="27"/>
      <c r="T1775" s="23"/>
      <c r="U1775" s="23"/>
      <c r="V1775" s="24"/>
      <c r="W1775" s="23"/>
      <c r="X1775" s="23"/>
      <c r="Y1775" s="23"/>
      <c r="Z1775" s="23"/>
      <c r="AA1775" s="28"/>
      <c r="AB1775" s="26"/>
      <c r="AC1775" s="26"/>
      <c r="AD1775" s="28"/>
      <c r="AE1775" s="28"/>
      <c r="AF1775" s="26"/>
      <c r="AG1775" s="26" t="s">
        <v>50</v>
      </c>
      <c r="AH1775" s="26">
        <f>SUM(AH1771:AH1774)</f>
        <v>2317946</v>
      </c>
      <c r="AI1775" s="26"/>
      <c r="AJ1775" s="26">
        <f>SUM(AJ1771:AJ1774)</f>
        <v>0</v>
      </c>
      <c r="AK1775" s="26"/>
      <c r="AL1775" s="26">
        <f>SUM(AL1771:AL1774)</f>
        <v>0</v>
      </c>
    </row>
    <row r="1776" spans="1:38" x14ac:dyDescent="0.35">
      <c r="A1776" s="23" t="s">
        <v>6149</v>
      </c>
      <c r="B1776" s="24" t="s">
        <v>6150</v>
      </c>
      <c r="C1776" s="23" t="s">
        <v>6151</v>
      </c>
      <c r="D1776" s="23" t="s">
        <v>6152</v>
      </c>
      <c r="E1776" s="23">
        <v>938</v>
      </c>
      <c r="F1776" s="23" t="s">
        <v>6153</v>
      </c>
      <c r="G1776" s="24" t="s">
        <v>6154</v>
      </c>
      <c r="H1776" s="23" t="s">
        <v>42</v>
      </c>
      <c r="I1776" s="23" t="s">
        <v>6155</v>
      </c>
      <c r="J1776" s="23">
        <v>11</v>
      </c>
      <c r="K1776" s="23">
        <v>3</v>
      </c>
      <c r="L1776" s="23">
        <v>23</v>
      </c>
      <c r="M1776" s="23" t="s">
        <v>58</v>
      </c>
      <c r="N1776" s="25">
        <f>((J1776*400)+(K1776*100))+L1776</f>
        <v>4723</v>
      </c>
      <c r="O1776" s="26">
        <v>280</v>
      </c>
      <c r="P1776" s="26">
        <f>N1776*O1776</f>
        <v>1322440</v>
      </c>
      <c r="Q1776" s="23"/>
      <c r="R1776" s="23"/>
      <c r="S1776" s="27"/>
      <c r="T1776" s="23"/>
      <c r="U1776" s="23"/>
      <c r="V1776" s="24"/>
      <c r="W1776" s="23"/>
      <c r="X1776" s="23"/>
      <c r="Y1776" s="23"/>
      <c r="Z1776" s="23"/>
      <c r="AA1776" s="28"/>
      <c r="AB1776" s="26"/>
      <c r="AC1776" s="26"/>
      <c r="AD1776" s="28"/>
      <c r="AE1776" s="28"/>
      <c r="AF1776" s="26"/>
      <c r="AG1776" s="26">
        <f>AF1776+P1776</f>
        <v>1322440</v>
      </c>
      <c r="AH1776" s="26">
        <f>AG1776</f>
        <v>1322440</v>
      </c>
      <c r="AI1776" s="26">
        <v>50000000</v>
      </c>
      <c r="AJ1776" s="26">
        <f>IF((AI1776-AH1776) &gt; 1,0,IF((AI1776-AH1776)&lt;0,AH1776-AI1776,AI1776-AH1776))</f>
        <v>0</v>
      </c>
      <c r="AK1776" s="26">
        <v>0.01</v>
      </c>
      <c r="AL1776" s="26">
        <f>AJ1776*(AK1776/100)</f>
        <v>0</v>
      </c>
    </row>
    <row r="1777" spans="1:39" x14ac:dyDescent="0.35">
      <c r="A1777" s="23"/>
      <c r="B1777" s="24"/>
      <c r="C1777" s="23"/>
      <c r="D1777" s="23"/>
      <c r="E1777" s="23">
        <v>939</v>
      </c>
      <c r="F1777" s="23" t="s">
        <v>6156</v>
      </c>
      <c r="G1777" s="24" t="s">
        <v>6157</v>
      </c>
      <c r="H1777" s="23" t="s">
        <v>103</v>
      </c>
      <c r="I1777" s="23" t="s">
        <v>6158</v>
      </c>
      <c r="J1777" s="23">
        <v>0</v>
      </c>
      <c r="K1777" s="23">
        <v>1</v>
      </c>
      <c r="L1777" s="23">
        <v>90</v>
      </c>
      <c r="M1777" s="23" t="s">
        <v>44</v>
      </c>
      <c r="N1777" s="25">
        <f>((J1777*400)+(K1777*100))+L1777</f>
        <v>190</v>
      </c>
      <c r="O1777" s="26">
        <v>500</v>
      </c>
      <c r="P1777" s="26">
        <f>N1777*O1777</f>
        <v>95000</v>
      </c>
      <c r="Q1777" s="23">
        <v>1</v>
      </c>
      <c r="R1777" s="23" t="s">
        <v>6149</v>
      </c>
      <c r="S1777" s="27" t="s">
        <v>6150</v>
      </c>
      <c r="T1777" s="23" t="s">
        <v>6151</v>
      </c>
      <c r="U1777" s="23" t="s">
        <v>6159</v>
      </c>
      <c r="V1777" s="24" t="s">
        <v>6160</v>
      </c>
      <c r="W1777" s="23" t="s">
        <v>47</v>
      </c>
      <c r="X1777" s="23" t="s">
        <v>206</v>
      </c>
      <c r="Y1777" s="23" t="s">
        <v>49</v>
      </c>
      <c r="Z1777" s="23">
        <v>210.66</v>
      </c>
      <c r="AA1777" s="28">
        <v>100</v>
      </c>
      <c r="AB1777" s="26">
        <v>6550</v>
      </c>
      <c r="AC1777" s="26">
        <f>Z1777*AB1777</f>
        <v>1379823</v>
      </c>
      <c r="AD1777" s="28">
        <v>67</v>
      </c>
      <c r="AE1777" s="28">
        <v>85</v>
      </c>
      <c r="AF1777" s="26">
        <f>(AC1777*(100-AE1777))/100</f>
        <v>206973.45</v>
      </c>
      <c r="AG1777" s="26">
        <f>P1777+AF1777</f>
        <v>301973.45</v>
      </c>
      <c r="AH1777" s="26">
        <f>(AG1777*AA1777)/100</f>
        <v>301973.45</v>
      </c>
      <c r="AI1777" s="26">
        <f>IF(AF1777&lt;=10000000,AF1777,10000000)</f>
        <v>206973.45</v>
      </c>
      <c r="AJ1777" s="26">
        <f>IF((AI1777-AH1777) &gt; 1,0,IF((AI1777-AH1777)&lt;0,AH1777-AI1777,AI1777-AH1777))</f>
        <v>95000</v>
      </c>
      <c r="AK1777" s="26">
        <v>0.02</v>
      </c>
      <c r="AL1777" s="26">
        <f>ROUND(AJ1777*(AK1777/100),2)</f>
        <v>19</v>
      </c>
      <c r="AM1777" s="3" t="s">
        <v>6161</v>
      </c>
    </row>
    <row r="1778" spans="1:39" x14ac:dyDescent="0.35">
      <c r="A1778" s="23"/>
      <c r="B1778" s="24"/>
      <c r="C1778" s="23"/>
      <c r="D1778" s="23"/>
      <c r="E1778" s="23"/>
      <c r="F1778" s="23"/>
      <c r="G1778" s="24"/>
      <c r="H1778" s="23"/>
      <c r="I1778" s="23"/>
      <c r="J1778" s="23"/>
      <c r="K1778" s="23"/>
      <c r="L1778" s="23"/>
      <c r="M1778" s="23"/>
      <c r="N1778" s="25"/>
      <c r="O1778" s="26"/>
      <c r="P1778" s="26"/>
      <c r="Q1778" s="23"/>
      <c r="R1778" s="23"/>
      <c r="S1778" s="27"/>
      <c r="T1778" s="23"/>
      <c r="U1778" s="23"/>
      <c r="V1778" s="24"/>
      <c r="W1778" s="23"/>
      <c r="X1778" s="23"/>
      <c r="Y1778" s="23"/>
      <c r="Z1778" s="23"/>
      <c r="AA1778" s="28"/>
      <c r="AB1778" s="26"/>
      <c r="AC1778" s="26"/>
      <c r="AD1778" s="28"/>
      <c r="AE1778" s="28"/>
      <c r="AF1778" s="26"/>
      <c r="AG1778" s="26" t="s">
        <v>50</v>
      </c>
      <c r="AH1778" s="26">
        <f>SUM(AH1776:AH1777)</f>
        <v>1624413.45</v>
      </c>
      <c r="AI1778" s="26"/>
      <c r="AJ1778" s="26">
        <f>SUM(AJ1776:AJ1777)</f>
        <v>95000</v>
      </c>
      <c r="AK1778" s="26"/>
      <c r="AL1778" s="26">
        <f>SUM(AL1776:AL1777)</f>
        <v>19</v>
      </c>
    </row>
    <row r="1779" spans="1:39" x14ac:dyDescent="0.35">
      <c r="A1779" s="23" t="s">
        <v>6162</v>
      </c>
      <c r="B1779" s="24"/>
      <c r="C1779" s="23" t="s">
        <v>6163</v>
      </c>
      <c r="D1779" s="23" t="s">
        <v>6164</v>
      </c>
      <c r="E1779" s="23">
        <v>940</v>
      </c>
      <c r="F1779" s="23" t="s">
        <v>6165</v>
      </c>
      <c r="G1779" s="24" t="s">
        <v>6166</v>
      </c>
      <c r="H1779" s="23" t="s">
        <v>103</v>
      </c>
      <c r="I1779" s="23" t="s">
        <v>6167</v>
      </c>
      <c r="J1779" s="23">
        <v>5</v>
      </c>
      <c r="K1779" s="23">
        <v>1</v>
      </c>
      <c r="L1779" s="23">
        <v>45</v>
      </c>
      <c r="M1779" s="23" t="s">
        <v>58</v>
      </c>
      <c r="N1779" s="25">
        <f>((J1779*400)+(K1779*100))+L1779</f>
        <v>2145</v>
      </c>
      <c r="O1779" s="26">
        <v>390</v>
      </c>
      <c r="P1779" s="26">
        <f>N1779*O1779</f>
        <v>836550</v>
      </c>
      <c r="Q1779" s="23"/>
      <c r="R1779" s="23"/>
      <c r="S1779" s="27"/>
      <c r="T1779" s="23"/>
      <c r="U1779" s="23"/>
      <c r="V1779" s="24"/>
      <c r="W1779" s="23"/>
      <c r="X1779" s="23"/>
      <c r="Y1779" s="23"/>
      <c r="Z1779" s="23"/>
      <c r="AA1779" s="28"/>
      <c r="AB1779" s="26"/>
      <c r="AC1779" s="26"/>
      <c r="AD1779" s="28"/>
      <c r="AE1779" s="28"/>
      <c r="AF1779" s="26"/>
      <c r="AG1779" s="26">
        <f>AF1779+P1779</f>
        <v>836550</v>
      </c>
      <c r="AH1779" s="26">
        <f>AG1779</f>
        <v>836550</v>
      </c>
      <c r="AI1779" s="26">
        <v>0</v>
      </c>
      <c r="AJ1779" s="26">
        <f>IF((AI1779-AH1779) &gt; 1,0,IF((AI1779-AH1779)&lt;0,AH1779-AI1779,AI1779-AH1779))</f>
        <v>836550</v>
      </c>
      <c r="AK1779" s="26">
        <v>0.01</v>
      </c>
      <c r="AL1779" s="26">
        <f>AJ1779*(AK1779/100)</f>
        <v>83.655000000000001</v>
      </c>
    </row>
    <row r="1780" spans="1:39" x14ac:dyDescent="0.35">
      <c r="A1780" s="23"/>
      <c r="B1780" s="24"/>
      <c r="C1780" s="23"/>
      <c r="D1780" s="23"/>
      <c r="E1780" s="23">
        <v>941</v>
      </c>
      <c r="F1780" s="23" t="s">
        <v>6168</v>
      </c>
      <c r="G1780" s="24" t="s">
        <v>6169</v>
      </c>
      <c r="H1780" s="23" t="s">
        <v>42</v>
      </c>
      <c r="I1780" s="23" t="s">
        <v>6170</v>
      </c>
      <c r="J1780" s="23">
        <v>0</v>
      </c>
      <c r="K1780" s="23">
        <v>2</v>
      </c>
      <c r="L1780" s="23">
        <v>95</v>
      </c>
      <c r="M1780" s="23" t="s">
        <v>44</v>
      </c>
      <c r="N1780" s="25">
        <f>((J1780*400)+(K1780*100))+L1780</f>
        <v>295</v>
      </c>
      <c r="O1780" s="26">
        <v>1250</v>
      </c>
      <c r="P1780" s="26">
        <f>N1780*O1780</f>
        <v>368750</v>
      </c>
      <c r="Q1780" s="23">
        <v>1</v>
      </c>
      <c r="R1780" s="23" t="s">
        <v>6162</v>
      </c>
      <c r="S1780" s="27"/>
      <c r="T1780" s="23" t="s">
        <v>6163</v>
      </c>
      <c r="U1780" s="23" t="s">
        <v>6171</v>
      </c>
      <c r="V1780" s="24" t="s">
        <v>6172</v>
      </c>
      <c r="W1780" s="23" t="s">
        <v>47</v>
      </c>
      <c r="X1780" s="23" t="s">
        <v>48</v>
      </c>
      <c r="Y1780" s="23" t="s">
        <v>49</v>
      </c>
      <c r="Z1780" s="23">
        <v>192</v>
      </c>
      <c r="AA1780" s="28">
        <v>100</v>
      </c>
      <c r="AB1780" s="26">
        <v>6550</v>
      </c>
      <c r="AC1780" s="26">
        <f>Z1780*AB1780</f>
        <v>1257600</v>
      </c>
      <c r="AD1780" s="28">
        <v>32</v>
      </c>
      <c r="AE1780" s="28">
        <v>54</v>
      </c>
      <c r="AF1780" s="26">
        <f>(AC1780*(100-AE1780))/100</f>
        <v>578496</v>
      </c>
      <c r="AG1780" s="26">
        <f>P1780+AF1780</f>
        <v>947246</v>
      </c>
      <c r="AH1780" s="26">
        <f>(AG1780*AA1780)/100</f>
        <v>947246</v>
      </c>
      <c r="AI1780" s="26">
        <v>50000000</v>
      </c>
      <c r="AJ1780" s="26">
        <f>IF((AI1780-AH1780) &gt; 1,0,IF((AI1780-AH1780)&lt;0,AH1780-AI1780,AI1780-AH1780))</f>
        <v>0</v>
      </c>
      <c r="AK1780" s="26">
        <v>0.02</v>
      </c>
      <c r="AL1780" s="26">
        <f>ROUND(AJ1780*(AK1780/100),2)</f>
        <v>0</v>
      </c>
    </row>
    <row r="1781" spans="1:39" x14ac:dyDescent="0.35">
      <c r="A1781" s="23"/>
      <c r="B1781" s="24"/>
      <c r="C1781" s="23"/>
      <c r="D1781" s="23"/>
      <c r="E1781" s="23"/>
      <c r="F1781" s="23"/>
      <c r="G1781" s="24"/>
      <c r="H1781" s="23"/>
      <c r="I1781" s="23"/>
      <c r="J1781" s="23">
        <v>0</v>
      </c>
      <c r="K1781" s="23">
        <v>0</v>
      </c>
      <c r="L1781" s="23">
        <v>24</v>
      </c>
      <c r="M1781" s="23" t="s">
        <v>44</v>
      </c>
      <c r="N1781" s="25">
        <f>((J1781*400)+(K1781*100))+L1781</f>
        <v>24</v>
      </c>
      <c r="O1781" s="26">
        <v>1250</v>
      </c>
      <c r="P1781" s="26">
        <f>N1781*O1781</f>
        <v>30000</v>
      </c>
      <c r="Q1781" s="23">
        <v>1</v>
      </c>
      <c r="R1781" s="23" t="s">
        <v>6162</v>
      </c>
      <c r="S1781" s="27"/>
      <c r="T1781" s="23" t="s">
        <v>6163</v>
      </c>
      <c r="U1781" s="23" t="s">
        <v>6171</v>
      </c>
      <c r="V1781" s="24" t="s">
        <v>6173</v>
      </c>
      <c r="W1781" s="23" t="s">
        <v>47</v>
      </c>
      <c r="X1781" s="23" t="s">
        <v>48</v>
      </c>
      <c r="Y1781" s="23" t="s">
        <v>49</v>
      </c>
      <c r="Z1781" s="23">
        <v>96</v>
      </c>
      <c r="AA1781" s="28">
        <v>100</v>
      </c>
      <c r="AB1781" s="26">
        <v>6550</v>
      </c>
      <c r="AC1781" s="26">
        <f>Z1781*AB1781</f>
        <v>628800</v>
      </c>
      <c r="AD1781" s="28">
        <v>22</v>
      </c>
      <c r="AE1781" s="28">
        <v>34</v>
      </c>
      <c r="AF1781" s="26">
        <f>(AC1781*(100-AE1781))/100</f>
        <v>415008</v>
      </c>
      <c r="AG1781" s="26">
        <f>P1781+AF1781</f>
        <v>445008</v>
      </c>
      <c r="AH1781" s="26">
        <f>(AG1781*AA1781)/100</f>
        <v>445008</v>
      </c>
      <c r="AI1781" s="26">
        <v>50000000</v>
      </c>
      <c r="AJ1781" s="26">
        <f>IF((AI1781-AH1781) &gt; 1,0,IF((AI1781-AH1781)&lt;0,AH1781-AI1781,AI1781-AH1781))</f>
        <v>0</v>
      </c>
      <c r="AK1781" s="26">
        <v>0.02</v>
      </c>
      <c r="AL1781" s="26">
        <f>ROUND(AJ1781*(AK1781/100),2)</f>
        <v>0</v>
      </c>
    </row>
    <row r="1782" spans="1:39" x14ac:dyDescent="0.35">
      <c r="A1782" s="23"/>
      <c r="B1782" s="24"/>
      <c r="C1782" s="23"/>
      <c r="D1782" s="23"/>
      <c r="E1782" s="23"/>
      <c r="F1782" s="23"/>
      <c r="G1782" s="24"/>
      <c r="H1782" s="23"/>
      <c r="I1782" s="23"/>
      <c r="J1782" s="23">
        <v>0</v>
      </c>
      <c r="K1782" s="23">
        <v>0</v>
      </c>
      <c r="L1782" s="23">
        <v>18</v>
      </c>
      <c r="M1782" s="23" t="s">
        <v>44</v>
      </c>
      <c r="N1782" s="25">
        <f>((J1782*400)+(K1782*100))+L1782</f>
        <v>18</v>
      </c>
      <c r="O1782" s="26">
        <v>1250</v>
      </c>
      <c r="P1782" s="26">
        <f>N1782*O1782</f>
        <v>22500</v>
      </c>
      <c r="Q1782" s="23">
        <v>1</v>
      </c>
      <c r="R1782" s="23" t="s">
        <v>6162</v>
      </c>
      <c r="S1782" s="27"/>
      <c r="T1782" s="23" t="s">
        <v>6163</v>
      </c>
      <c r="U1782" s="23" t="s">
        <v>6171</v>
      </c>
      <c r="V1782" s="24" t="s">
        <v>6174</v>
      </c>
      <c r="W1782" s="23" t="s">
        <v>47</v>
      </c>
      <c r="X1782" s="23" t="s">
        <v>48</v>
      </c>
      <c r="Y1782" s="23" t="s">
        <v>49</v>
      </c>
      <c r="Z1782" s="23">
        <v>72</v>
      </c>
      <c r="AA1782" s="28">
        <v>100</v>
      </c>
      <c r="AB1782" s="26">
        <v>6550</v>
      </c>
      <c r="AC1782" s="26">
        <f>Z1782*AB1782</f>
        <v>471600</v>
      </c>
      <c r="AD1782" s="28">
        <v>22</v>
      </c>
      <c r="AE1782" s="28">
        <v>34</v>
      </c>
      <c r="AF1782" s="26">
        <f>(AC1782*(100-AE1782))/100</f>
        <v>311256</v>
      </c>
      <c r="AG1782" s="26">
        <f>P1782+AF1782</f>
        <v>333756</v>
      </c>
      <c r="AH1782" s="26">
        <f>(AG1782*AA1782)/100</f>
        <v>333756</v>
      </c>
      <c r="AI1782" s="26">
        <v>50000000</v>
      </c>
      <c r="AJ1782" s="26">
        <f>IF((AI1782-AH1782) &gt; 1,0,IF((AI1782-AH1782)&lt;0,AH1782-AI1782,AI1782-AH1782))</f>
        <v>0</v>
      </c>
      <c r="AK1782" s="26">
        <v>0.02</v>
      </c>
      <c r="AL1782" s="26">
        <f>ROUND(AJ1782*(AK1782/100),2)</f>
        <v>0</v>
      </c>
    </row>
    <row r="1783" spans="1:39" x14ac:dyDescent="0.35">
      <c r="A1783" s="23"/>
      <c r="B1783" s="24"/>
      <c r="C1783" s="23"/>
      <c r="D1783" s="23"/>
      <c r="E1783" s="23"/>
      <c r="F1783" s="23"/>
      <c r="G1783" s="24"/>
      <c r="H1783" s="23"/>
      <c r="I1783" s="23"/>
      <c r="J1783" s="23"/>
      <c r="K1783" s="23"/>
      <c r="L1783" s="23"/>
      <c r="M1783" s="23"/>
      <c r="N1783" s="25"/>
      <c r="O1783" s="26"/>
      <c r="P1783" s="26"/>
      <c r="Q1783" s="23"/>
      <c r="R1783" s="23"/>
      <c r="S1783" s="27"/>
      <c r="T1783" s="23"/>
      <c r="U1783" s="23"/>
      <c r="V1783" s="24"/>
      <c r="W1783" s="23"/>
      <c r="X1783" s="23"/>
      <c r="Y1783" s="23"/>
      <c r="Z1783" s="23"/>
      <c r="AA1783" s="28"/>
      <c r="AB1783" s="26"/>
      <c r="AC1783" s="26"/>
      <c r="AD1783" s="28"/>
      <c r="AE1783" s="28"/>
      <c r="AF1783" s="26"/>
      <c r="AG1783" s="26" t="s">
        <v>50</v>
      </c>
      <c r="AH1783" s="26">
        <f>SUM(AH1779:AH1782)</f>
        <v>2562560</v>
      </c>
      <c r="AI1783" s="26"/>
      <c r="AJ1783" s="26">
        <f>SUM(AJ1779:AJ1782)</f>
        <v>836550</v>
      </c>
      <c r="AK1783" s="26"/>
      <c r="AL1783" s="26">
        <f>SUM(AL1779:AL1782)</f>
        <v>83.655000000000001</v>
      </c>
    </row>
    <row r="1784" spans="1:39" x14ac:dyDescent="0.35">
      <c r="A1784" s="23" t="s">
        <v>6175</v>
      </c>
      <c r="B1784" s="24"/>
      <c r="C1784" s="23" t="s">
        <v>6176</v>
      </c>
      <c r="D1784" s="23" t="s">
        <v>6177</v>
      </c>
      <c r="E1784" s="23">
        <v>942</v>
      </c>
      <c r="F1784" s="23" t="s">
        <v>6178</v>
      </c>
      <c r="G1784" s="24" t="s">
        <v>6179</v>
      </c>
      <c r="H1784" s="23" t="s">
        <v>103</v>
      </c>
      <c r="I1784" s="23" t="s">
        <v>6180</v>
      </c>
      <c r="J1784" s="23">
        <v>0</v>
      </c>
      <c r="K1784" s="23">
        <v>1</v>
      </c>
      <c r="L1784" s="23">
        <v>12</v>
      </c>
      <c r="M1784" s="23" t="s">
        <v>44</v>
      </c>
      <c r="N1784" s="25">
        <f>((J1784*400)+(K1784*100))+L1784</f>
        <v>112</v>
      </c>
      <c r="O1784" s="26">
        <v>1750</v>
      </c>
      <c r="P1784" s="26">
        <f>N1784*O1784</f>
        <v>196000</v>
      </c>
      <c r="Q1784" s="23">
        <v>1</v>
      </c>
      <c r="R1784" s="23" t="s">
        <v>6175</v>
      </c>
      <c r="S1784" s="27"/>
      <c r="T1784" s="23" t="s">
        <v>6176</v>
      </c>
      <c r="U1784" s="23" t="s">
        <v>6181</v>
      </c>
      <c r="V1784" s="24" t="s">
        <v>6182</v>
      </c>
      <c r="W1784" s="23" t="s">
        <v>47</v>
      </c>
      <c r="X1784" s="23" t="s">
        <v>48</v>
      </c>
      <c r="Y1784" s="23" t="s">
        <v>49</v>
      </c>
      <c r="Z1784" s="23">
        <v>222.48</v>
      </c>
      <c r="AA1784" s="28">
        <v>100</v>
      </c>
      <c r="AB1784" s="26">
        <v>6550</v>
      </c>
      <c r="AC1784" s="26">
        <f>Z1784*AB1784</f>
        <v>1457244</v>
      </c>
      <c r="AD1784" s="28">
        <v>40</v>
      </c>
      <c r="AE1784" s="28">
        <v>70</v>
      </c>
      <c r="AF1784" s="26">
        <f>(AC1784*(100-AE1784))/100</f>
        <v>437173.2</v>
      </c>
      <c r="AG1784" s="26">
        <f>P1784+AF1784</f>
        <v>633173.19999999995</v>
      </c>
      <c r="AH1784" s="26">
        <f>(AG1784*AA1784)/100</f>
        <v>633173.19999999995</v>
      </c>
      <c r="AI1784" s="26">
        <f>IF(AF1784&lt;=10000000,AF1784,10000000)</f>
        <v>437173.2</v>
      </c>
      <c r="AJ1784" s="26">
        <f>IF((AI1784-AH1784) &gt; 1,0,IF((AI1784-AH1784)&lt;0,AH1784-AI1784,AI1784-AH1784))</f>
        <v>195999.99999999994</v>
      </c>
      <c r="AK1784" s="26">
        <v>0.02</v>
      </c>
      <c r="AL1784" s="26">
        <f>ROUND(AJ1784*(AK1784/100),2)</f>
        <v>39.200000000000003</v>
      </c>
    </row>
    <row r="1785" spans="1:39" x14ac:dyDescent="0.35">
      <c r="A1785" s="23"/>
      <c r="B1785" s="24"/>
      <c r="C1785" s="23"/>
      <c r="D1785" s="23"/>
      <c r="E1785" s="23"/>
      <c r="F1785" s="23"/>
      <c r="G1785" s="24"/>
      <c r="H1785" s="23"/>
      <c r="I1785" s="23"/>
      <c r="J1785" s="23">
        <v>0</v>
      </c>
      <c r="K1785" s="23">
        <v>0</v>
      </c>
      <c r="L1785" s="23">
        <v>11</v>
      </c>
      <c r="M1785" s="23" t="s">
        <v>44</v>
      </c>
      <c r="N1785" s="25">
        <f>((J1785*400)+(K1785*100))+L1785</f>
        <v>11</v>
      </c>
      <c r="O1785" s="26">
        <v>1750</v>
      </c>
      <c r="P1785" s="26">
        <f>N1785*O1785</f>
        <v>19250</v>
      </c>
      <c r="Q1785" s="23">
        <v>1</v>
      </c>
      <c r="R1785" s="23" t="s">
        <v>6183</v>
      </c>
      <c r="S1785" s="27"/>
      <c r="T1785" s="23" t="s">
        <v>6184</v>
      </c>
      <c r="U1785" s="23" t="s">
        <v>6185</v>
      </c>
      <c r="V1785" s="24" t="s">
        <v>6186</v>
      </c>
      <c r="W1785" s="23" t="s">
        <v>47</v>
      </c>
      <c r="X1785" s="23" t="s">
        <v>48</v>
      </c>
      <c r="Y1785" s="23" t="s">
        <v>49</v>
      </c>
      <c r="Z1785" s="23">
        <v>44</v>
      </c>
      <c r="AA1785" s="28">
        <v>100</v>
      </c>
      <c r="AB1785" s="26">
        <v>6550</v>
      </c>
      <c r="AC1785" s="26">
        <f>Z1785*AB1785</f>
        <v>288200</v>
      </c>
      <c r="AD1785" s="28">
        <v>40</v>
      </c>
      <c r="AE1785" s="28">
        <v>70</v>
      </c>
      <c r="AF1785" s="26">
        <f>(AC1785*(100-AE1785))/100</f>
        <v>86460</v>
      </c>
      <c r="AG1785" s="26">
        <f>P1785+AF1785</f>
        <v>105710</v>
      </c>
      <c r="AH1785" s="26">
        <f>(AG1785*AA1785)/100</f>
        <v>105710</v>
      </c>
      <c r="AI1785" s="26">
        <f>IF(AF1785&lt;=10000000,AF1785,10000000)</f>
        <v>86460</v>
      </c>
      <c r="AJ1785" s="26">
        <f>IF((AI1785-AH1785) &gt; 1,0,IF((AI1785-AH1785)&lt;0,AH1785-AI1785,AI1785-AH1785))</f>
        <v>19250</v>
      </c>
      <c r="AK1785" s="26">
        <v>0.02</v>
      </c>
      <c r="AL1785" s="26">
        <f>ROUND(AJ1785*(AK1785/100),2)</f>
        <v>3.85</v>
      </c>
    </row>
    <row r="1786" spans="1:39" x14ac:dyDescent="0.35">
      <c r="A1786" s="23"/>
      <c r="B1786" s="24"/>
      <c r="C1786" s="23"/>
      <c r="D1786" s="23"/>
      <c r="E1786" s="23">
        <v>943</v>
      </c>
      <c r="F1786" s="23" t="s">
        <v>6187</v>
      </c>
      <c r="G1786" s="24" t="s">
        <v>6188</v>
      </c>
      <c r="H1786" s="23" t="s">
        <v>103</v>
      </c>
      <c r="I1786" s="23" t="s">
        <v>6189</v>
      </c>
      <c r="J1786" s="23">
        <v>0</v>
      </c>
      <c r="K1786" s="23">
        <v>1</v>
      </c>
      <c r="L1786" s="23">
        <v>47.15</v>
      </c>
      <c r="M1786" s="23" t="s">
        <v>44</v>
      </c>
      <c r="N1786" s="25">
        <f>((J1786*400)+(K1786*100))+L1786</f>
        <v>147.15</v>
      </c>
      <c r="O1786" s="26">
        <v>1750</v>
      </c>
      <c r="P1786" s="26">
        <f>N1786*O1786</f>
        <v>257512.5</v>
      </c>
      <c r="Q1786" s="23">
        <v>1</v>
      </c>
      <c r="R1786" s="23" t="s">
        <v>6190</v>
      </c>
      <c r="S1786" s="27"/>
      <c r="T1786" s="23" t="s">
        <v>6191</v>
      </c>
      <c r="U1786" s="23" t="s">
        <v>6192</v>
      </c>
      <c r="V1786" s="24" t="s">
        <v>6193</v>
      </c>
      <c r="W1786" s="23" t="s">
        <v>47</v>
      </c>
      <c r="X1786" s="23" t="s">
        <v>253</v>
      </c>
      <c r="Y1786" s="23" t="s">
        <v>49</v>
      </c>
      <c r="Z1786" s="23">
        <v>162</v>
      </c>
      <c r="AA1786" s="28">
        <v>100</v>
      </c>
      <c r="AB1786" s="26">
        <v>6550</v>
      </c>
      <c r="AC1786" s="26">
        <f>Z1786*AB1786</f>
        <v>1061100</v>
      </c>
      <c r="AD1786" s="28">
        <v>12</v>
      </c>
      <c r="AE1786" s="28">
        <v>50</v>
      </c>
      <c r="AF1786" s="26">
        <f>(AC1786*(100-AE1786))/100</f>
        <v>530550</v>
      </c>
      <c r="AG1786" s="26">
        <f>P1786+AF1786</f>
        <v>788062.5</v>
      </c>
      <c r="AH1786" s="26">
        <f>(AG1786*AA1786)/100</f>
        <v>788062.5</v>
      </c>
      <c r="AI1786" s="26">
        <f>IF(AF1786&lt;=10000000,AF1786,10000000)</f>
        <v>530550</v>
      </c>
      <c r="AJ1786" s="26">
        <f>IF((AI1786-AH1786) &gt; 1,0,IF((AI1786-AH1786)&lt;0,AH1786-AI1786,AI1786-AH1786))</f>
        <v>257512.5</v>
      </c>
      <c r="AK1786" s="26">
        <v>0.02</v>
      </c>
      <c r="AL1786" s="26">
        <f>ROUND(AJ1786*(AK1786/100),2)</f>
        <v>51.5</v>
      </c>
      <c r="AM1786" s="3" t="s">
        <v>404</v>
      </c>
    </row>
    <row r="1787" spans="1:39" x14ac:dyDescent="0.35">
      <c r="A1787" s="23"/>
      <c r="B1787" s="24"/>
      <c r="C1787" s="23"/>
      <c r="D1787" s="23"/>
      <c r="E1787" s="23"/>
      <c r="F1787" s="23"/>
      <c r="G1787" s="24"/>
      <c r="H1787" s="23"/>
      <c r="I1787" s="23"/>
      <c r="J1787" s="23">
        <v>0</v>
      </c>
      <c r="K1787" s="23">
        <v>0</v>
      </c>
      <c r="L1787" s="23">
        <v>23.85</v>
      </c>
      <c r="M1787" s="23" t="s">
        <v>44</v>
      </c>
      <c r="N1787" s="25">
        <f>((J1787*400)+(K1787*100))+L1787</f>
        <v>23.85</v>
      </c>
      <c r="O1787" s="26">
        <v>1750</v>
      </c>
      <c r="P1787" s="26">
        <f>N1787*O1787</f>
        <v>41737.5</v>
      </c>
      <c r="Q1787" s="23">
        <v>1</v>
      </c>
      <c r="R1787" s="23" t="s">
        <v>3588</v>
      </c>
      <c r="S1787" s="27" t="s">
        <v>3589</v>
      </c>
      <c r="T1787" s="23" t="s">
        <v>3590</v>
      </c>
      <c r="U1787" s="23" t="s">
        <v>6194</v>
      </c>
      <c r="V1787" s="24" t="s">
        <v>6195</v>
      </c>
      <c r="W1787" s="23" t="s">
        <v>47</v>
      </c>
      <c r="X1787" s="23" t="s">
        <v>206</v>
      </c>
      <c r="Y1787" s="23" t="s">
        <v>49</v>
      </c>
      <c r="Z1787" s="23">
        <v>95.4</v>
      </c>
      <c r="AA1787" s="28">
        <v>100</v>
      </c>
      <c r="AB1787" s="26">
        <v>6550</v>
      </c>
      <c r="AC1787" s="26">
        <f>Z1787*AB1787</f>
        <v>624870</v>
      </c>
      <c r="AD1787" s="28">
        <v>12</v>
      </c>
      <c r="AE1787" s="28">
        <v>38</v>
      </c>
      <c r="AF1787" s="26">
        <f>(AC1787*(100-AE1787))/100</f>
        <v>387419.4</v>
      </c>
      <c r="AG1787" s="26">
        <f>P1787+AF1787</f>
        <v>429156.9</v>
      </c>
      <c r="AH1787" s="26">
        <f>(AG1787*AA1787)/100</f>
        <v>429156.9</v>
      </c>
      <c r="AI1787" s="26">
        <f>IF(AF1787&lt;=10000000,AF1787,10000000)</f>
        <v>387419.4</v>
      </c>
      <c r="AJ1787" s="26">
        <f>IF((AI1787-AH1787) &gt; 1,0,IF((AI1787-AH1787)&lt;0,AH1787-AI1787,AI1787-AH1787))</f>
        <v>41737.5</v>
      </c>
      <c r="AK1787" s="26">
        <v>0.02</v>
      </c>
      <c r="AL1787" s="26">
        <f>ROUND(AJ1787*(AK1787/100),2)</f>
        <v>8.35</v>
      </c>
    </row>
    <row r="1788" spans="1:39" x14ac:dyDescent="0.35">
      <c r="A1788" s="23"/>
      <c r="B1788" s="24"/>
      <c r="C1788" s="23"/>
      <c r="D1788" s="23"/>
      <c r="E1788" s="23"/>
      <c r="F1788" s="23"/>
      <c r="G1788" s="24"/>
      <c r="H1788" s="23"/>
      <c r="I1788" s="23"/>
      <c r="J1788" s="23"/>
      <c r="K1788" s="23"/>
      <c r="L1788" s="23"/>
      <c r="M1788" s="23"/>
      <c r="N1788" s="25"/>
      <c r="O1788" s="26"/>
      <c r="P1788" s="26"/>
      <c r="Q1788" s="23"/>
      <c r="R1788" s="23"/>
      <c r="S1788" s="27"/>
      <c r="T1788" s="23"/>
      <c r="U1788" s="23"/>
      <c r="V1788" s="24"/>
      <c r="W1788" s="23"/>
      <c r="X1788" s="23"/>
      <c r="Y1788" s="23"/>
      <c r="Z1788" s="23"/>
      <c r="AA1788" s="28"/>
      <c r="AB1788" s="26"/>
      <c r="AC1788" s="26"/>
      <c r="AD1788" s="28"/>
      <c r="AE1788" s="28"/>
      <c r="AF1788" s="26"/>
      <c r="AG1788" s="26" t="s">
        <v>50</v>
      </c>
      <c r="AH1788" s="26">
        <f>SUM(AH1784:AH1787)</f>
        <v>1956102.6</v>
      </c>
      <c r="AI1788" s="26"/>
      <c r="AJ1788" s="26">
        <f>SUM(AJ1784:AJ1787)</f>
        <v>514499.99999999994</v>
      </c>
      <c r="AK1788" s="26"/>
      <c r="AL1788" s="26">
        <f>SUM(AL1784:AL1787)</f>
        <v>102.9</v>
      </c>
    </row>
    <row r="1789" spans="1:39" x14ac:dyDescent="0.35">
      <c r="A1789" s="23" t="s">
        <v>6196</v>
      </c>
      <c r="B1789" s="24" t="s">
        <v>6197</v>
      </c>
      <c r="C1789" s="23" t="s">
        <v>6198</v>
      </c>
      <c r="D1789" s="23" t="s">
        <v>6199</v>
      </c>
      <c r="E1789" s="23">
        <v>944</v>
      </c>
      <c r="F1789" s="23" t="s">
        <v>6200</v>
      </c>
      <c r="G1789" s="24" t="s">
        <v>6201</v>
      </c>
      <c r="H1789" s="23" t="s">
        <v>42</v>
      </c>
      <c r="I1789" s="23" t="s">
        <v>6202</v>
      </c>
      <c r="J1789" s="23">
        <v>0</v>
      </c>
      <c r="K1789" s="23">
        <v>3</v>
      </c>
      <c r="L1789" s="23">
        <v>74</v>
      </c>
      <c r="M1789" s="23" t="s">
        <v>58</v>
      </c>
      <c r="N1789" s="25">
        <f>((J1789*400)+(K1789*100))+L1789</f>
        <v>374</v>
      </c>
      <c r="O1789" s="26">
        <v>390</v>
      </c>
      <c r="P1789" s="26">
        <f>N1789*O1789</f>
        <v>145860</v>
      </c>
      <c r="Q1789" s="23"/>
      <c r="R1789" s="23"/>
      <c r="S1789" s="27"/>
      <c r="T1789" s="23"/>
      <c r="U1789" s="23"/>
      <c r="V1789" s="24"/>
      <c r="W1789" s="23"/>
      <c r="X1789" s="23"/>
      <c r="Y1789" s="23"/>
      <c r="Z1789" s="23"/>
      <c r="AA1789" s="28"/>
      <c r="AB1789" s="26"/>
      <c r="AC1789" s="26"/>
      <c r="AD1789" s="28"/>
      <c r="AE1789" s="28"/>
      <c r="AF1789" s="26"/>
      <c r="AG1789" s="26">
        <f>AF1789+P1789</f>
        <v>145860</v>
      </c>
      <c r="AH1789" s="26">
        <f>AG1789</f>
        <v>145860</v>
      </c>
      <c r="AI1789" s="26">
        <v>50000000</v>
      </c>
      <c r="AJ1789" s="26">
        <f>IF((AI1789-AH1789) &gt; 1,0,IF((AI1789-AH1789)&lt;0,AH1789-AI1789,AI1789-AH1789))</f>
        <v>0</v>
      </c>
      <c r="AK1789" s="26">
        <v>0.01</v>
      </c>
      <c r="AL1789" s="26">
        <f>AJ1789*(AK1789/100)</f>
        <v>0</v>
      </c>
    </row>
    <row r="1790" spans="1:39" x14ac:dyDescent="0.35">
      <c r="A1790" s="23"/>
      <c r="B1790" s="24"/>
      <c r="C1790" s="23"/>
      <c r="D1790" s="23"/>
      <c r="E1790" s="23">
        <v>945</v>
      </c>
      <c r="F1790" s="23" t="s">
        <v>6203</v>
      </c>
      <c r="G1790" s="24" t="s">
        <v>6204</v>
      </c>
      <c r="H1790" s="23" t="s">
        <v>42</v>
      </c>
      <c r="I1790" s="23" t="s">
        <v>6205</v>
      </c>
      <c r="J1790" s="23">
        <v>0</v>
      </c>
      <c r="K1790" s="23">
        <v>3</v>
      </c>
      <c r="L1790" s="23">
        <v>86</v>
      </c>
      <c r="M1790" s="23" t="s">
        <v>58</v>
      </c>
      <c r="N1790" s="25">
        <f>((J1790*400)+(K1790*100))+L1790</f>
        <v>386</v>
      </c>
      <c r="O1790" s="26">
        <v>390</v>
      </c>
      <c r="P1790" s="26">
        <f>N1790*O1790</f>
        <v>150540</v>
      </c>
      <c r="Q1790" s="23"/>
      <c r="R1790" s="23"/>
      <c r="S1790" s="27"/>
      <c r="T1790" s="23"/>
      <c r="U1790" s="23"/>
      <c r="V1790" s="24"/>
      <c r="W1790" s="23"/>
      <c r="X1790" s="23"/>
      <c r="Y1790" s="23"/>
      <c r="Z1790" s="23"/>
      <c r="AA1790" s="28"/>
      <c r="AB1790" s="26"/>
      <c r="AC1790" s="26"/>
      <c r="AD1790" s="28"/>
      <c r="AE1790" s="28"/>
      <c r="AF1790" s="26"/>
      <c r="AG1790" s="26">
        <f>AF1790+P1790</f>
        <v>150540</v>
      </c>
      <c r="AH1790" s="26">
        <f>AG1790</f>
        <v>150540</v>
      </c>
      <c r="AI1790" s="26">
        <v>50000000</v>
      </c>
      <c r="AJ1790" s="26">
        <f>IF((AI1790-AH1790) &gt; 1,0,IF((AI1790-AH1790)&lt;0,AH1790-AI1790,AI1790-AH1790))</f>
        <v>0</v>
      </c>
      <c r="AK1790" s="26">
        <v>0.01</v>
      </c>
      <c r="AL1790" s="26">
        <f>AJ1790*(AK1790/100)</f>
        <v>0</v>
      </c>
    </row>
    <row r="1791" spans="1:39" x14ac:dyDescent="0.35">
      <c r="A1791" s="23"/>
      <c r="B1791" s="24"/>
      <c r="C1791" s="23"/>
      <c r="D1791" s="23"/>
      <c r="E1791" s="23"/>
      <c r="F1791" s="23"/>
      <c r="G1791" s="24"/>
      <c r="H1791" s="23"/>
      <c r="I1791" s="23"/>
      <c r="J1791" s="23"/>
      <c r="K1791" s="23"/>
      <c r="L1791" s="23"/>
      <c r="M1791" s="23"/>
      <c r="N1791" s="25"/>
      <c r="O1791" s="26"/>
      <c r="P1791" s="26"/>
      <c r="Q1791" s="23"/>
      <c r="R1791" s="23"/>
      <c r="S1791" s="27"/>
      <c r="T1791" s="23"/>
      <c r="U1791" s="23"/>
      <c r="V1791" s="24"/>
      <c r="W1791" s="23"/>
      <c r="X1791" s="23"/>
      <c r="Y1791" s="23"/>
      <c r="Z1791" s="23"/>
      <c r="AA1791" s="28"/>
      <c r="AB1791" s="26"/>
      <c r="AC1791" s="26"/>
      <c r="AD1791" s="28"/>
      <c r="AE1791" s="28"/>
      <c r="AF1791" s="26"/>
      <c r="AG1791" s="26" t="s">
        <v>50</v>
      </c>
      <c r="AH1791" s="26">
        <f>SUM(AH1789:AH1790)</f>
        <v>296400</v>
      </c>
      <c r="AI1791" s="26"/>
      <c r="AJ1791" s="26">
        <f>SUM(AJ1789:AJ1790)</f>
        <v>0</v>
      </c>
      <c r="AK1791" s="26"/>
      <c r="AL1791" s="26">
        <f>SUM(AL1789:AL1790)</f>
        <v>0</v>
      </c>
    </row>
    <row r="1792" spans="1:39" x14ac:dyDescent="0.35">
      <c r="A1792" s="23" t="s">
        <v>6206</v>
      </c>
      <c r="B1792" s="24" t="s">
        <v>6207</v>
      </c>
      <c r="C1792" s="23" t="s">
        <v>6208</v>
      </c>
      <c r="D1792" s="23" t="s">
        <v>6209</v>
      </c>
      <c r="E1792" s="23">
        <v>946</v>
      </c>
      <c r="F1792" s="23" t="s">
        <v>6210</v>
      </c>
      <c r="G1792" s="24" t="s">
        <v>6211</v>
      </c>
      <c r="H1792" s="23" t="s">
        <v>42</v>
      </c>
      <c r="I1792" s="23" t="s">
        <v>6212</v>
      </c>
      <c r="J1792" s="23">
        <v>8</v>
      </c>
      <c r="K1792" s="23">
        <v>3</v>
      </c>
      <c r="L1792" s="23">
        <v>65</v>
      </c>
      <c r="M1792" s="23" t="s">
        <v>58</v>
      </c>
      <c r="N1792" s="25">
        <f>((J1792*400)+(K1792*100))+L1792</f>
        <v>3565</v>
      </c>
      <c r="O1792" s="26">
        <v>180</v>
      </c>
      <c r="P1792" s="26">
        <f>N1792*O1792</f>
        <v>641700</v>
      </c>
      <c r="Q1792" s="23"/>
      <c r="R1792" s="23"/>
      <c r="S1792" s="27"/>
      <c r="T1792" s="23"/>
      <c r="U1792" s="23"/>
      <c r="V1792" s="24"/>
      <c r="W1792" s="23"/>
      <c r="X1792" s="23"/>
      <c r="Y1792" s="23"/>
      <c r="Z1792" s="23"/>
      <c r="AA1792" s="28"/>
      <c r="AB1792" s="26"/>
      <c r="AC1792" s="26"/>
      <c r="AD1792" s="28"/>
      <c r="AE1792" s="28"/>
      <c r="AF1792" s="26"/>
      <c r="AG1792" s="26">
        <f>AF1792+P1792</f>
        <v>641700</v>
      </c>
      <c r="AH1792" s="26">
        <f>AG1792</f>
        <v>641700</v>
      </c>
      <c r="AI1792" s="26">
        <v>50000000</v>
      </c>
      <c r="AJ1792" s="26">
        <f>IF((AI1792-AH1792) &gt; 1,0,IF((AI1792-AH1792)&lt;0,AH1792-AI1792,AI1792-AH1792))</f>
        <v>0</v>
      </c>
      <c r="AK1792" s="26">
        <v>0.01</v>
      </c>
      <c r="AL1792" s="26">
        <f>AJ1792*(AK1792/100)</f>
        <v>0</v>
      </c>
    </row>
    <row r="1793" spans="1:38" x14ac:dyDescent="0.35">
      <c r="A1793" s="23"/>
      <c r="B1793" s="24"/>
      <c r="C1793" s="23"/>
      <c r="D1793" s="23"/>
      <c r="E1793" s="23"/>
      <c r="F1793" s="23"/>
      <c r="G1793" s="24"/>
      <c r="H1793" s="23"/>
      <c r="I1793" s="23"/>
      <c r="J1793" s="23"/>
      <c r="K1793" s="23"/>
      <c r="L1793" s="23"/>
      <c r="M1793" s="23"/>
      <c r="N1793" s="25"/>
      <c r="O1793" s="26"/>
      <c r="P1793" s="26"/>
      <c r="Q1793" s="23"/>
      <c r="R1793" s="23"/>
      <c r="S1793" s="27"/>
      <c r="T1793" s="23"/>
      <c r="U1793" s="23"/>
      <c r="V1793" s="24"/>
      <c r="W1793" s="23"/>
      <c r="X1793" s="23"/>
      <c r="Y1793" s="23"/>
      <c r="Z1793" s="23"/>
      <c r="AA1793" s="28"/>
      <c r="AB1793" s="26"/>
      <c r="AC1793" s="26"/>
      <c r="AD1793" s="28"/>
      <c r="AE1793" s="28"/>
      <c r="AF1793" s="26"/>
      <c r="AG1793" s="26" t="s">
        <v>50</v>
      </c>
      <c r="AH1793" s="26">
        <f>AH1792</f>
        <v>641700</v>
      </c>
      <c r="AI1793" s="26"/>
      <c r="AJ1793" s="26">
        <f>AJ1792</f>
        <v>0</v>
      </c>
      <c r="AK1793" s="26"/>
      <c r="AL1793" s="26">
        <f>AL1792</f>
        <v>0</v>
      </c>
    </row>
    <row r="1794" spans="1:38" x14ac:dyDescent="0.35">
      <c r="A1794" s="23" t="s">
        <v>6213</v>
      </c>
      <c r="B1794" s="24" t="s">
        <v>6214</v>
      </c>
      <c r="C1794" s="23" t="s">
        <v>6215</v>
      </c>
      <c r="D1794" s="23" t="s">
        <v>6216</v>
      </c>
      <c r="E1794" s="23">
        <v>947</v>
      </c>
      <c r="F1794" s="23" t="s">
        <v>6217</v>
      </c>
      <c r="G1794" s="24" t="s">
        <v>6218</v>
      </c>
      <c r="H1794" s="23" t="s">
        <v>42</v>
      </c>
      <c r="I1794" s="23" t="s">
        <v>6219</v>
      </c>
      <c r="J1794" s="23">
        <v>1</v>
      </c>
      <c r="K1794" s="23">
        <v>1</v>
      </c>
      <c r="L1794" s="23">
        <v>60</v>
      </c>
      <c r="M1794" s="23" t="s">
        <v>58</v>
      </c>
      <c r="N1794" s="25">
        <f>((J1794*400)+(K1794*100))+L1794</f>
        <v>560</v>
      </c>
      <c r="O1794" s="26">
        <v>180</v>
      </c>
      <c r="P1794" s="26">
        <f>N1794*O1794</f>
        <v>100800</v>
      </c>
      <c r="Q1794" s="23"/>
      <c r="R1794" s="23"/>
      <c r="S1794" s="27"/>
      <c r="T1794" s="23"/>
      <c r="U1794" s="23"/>
      <c r="V1794" s="24"/>
      <c r="W1794" s="23"/>
      <c r="X1794" s="23"/>
      <c r="Y1794" s="23"/>
      <c r="Z1794" s="23"/>
      <c r="AA1794" s="28"/>
      <c r="AB1794" s="26"/>
      <c r="AC1794" s="26"/>
      <c r="AD1794" s="28"/>
      <c r="AE1794" s="28"/>
      <c r="AF1794" s="26"/>
      <c r="AG1794" s="26">
        <f>AF1794+P1794</f>
        <v>100800</v>
      </c>
      <c r="AH1794" s="26">
        <f>AG1794</f>
        <v>100800</v>
      </c>
      <c r="AI1794" s="26">
        <v>50000000</v>
      </c>
      <c r="AJ1794" s="26">
        <f>IF((AI1794-AH1794) &gt; 1,0,IF((AI1794-AH1794)&lt;0,AH1794-AI1794,AI1794-AH1794))</f>
        <v>0</v>
      </c>
      <c r="AK1794" s="26">
        <v>0.01</v>
      </c>
      <c r="AL1794" s="26">
        <f>AJ1794*(AK1794/100)</f>
        <v>0</v>
      </c>
    </row>
    <row r="1795" spans="1:38" x14ac:dyDescent="0.35">
      <c r="A1795" s="23"/>
      <c r="B1795" s="24"/>
      <c r="C1795" s="23"/>
      <c r="D1795" s="23"/>
      <c r="E1795" s="23"/>
      <c r="F1795" s="23"/>
      <c r="G1795" s="24"/>
      <c r="H1795" s="23"/>
      <c r="I1795" s="23"/>
      <c r="J1795" s="23"/>
      <c r="K1795" s="23"/>
      <c r="L1795" s="23"/>
      <c r="M1795" s="23"/>
      <c r="N1795" s="25"/>
      <c r="O1795" s="26"/>
      <c r="P1795" s="26"/>
      <c r="Q1795" s="23"/>
      <c r="R1795" s="23"/>
      <c r="S1795" s="27"/>
      <c r="T1795" s="23"/>
      <c r="U1795" s="23"/>
      <c r="V1795" s="24"/>
      <c r="W1795" s="23"/>
      <c r="X1795" s="23"/>
      <c r="Y1795" s="23"/>
      <c r="Z1795" s="23"/>
      <c r="AA1795" s="28"/>
      <c r="AB1795" s="26"/>
      <c r="AC1795" s="26"/>
      <c r="AD1795" s="28"/>
      <c r="AE1795" s="28"/>
      <c r="AF1795" s="26"/>
      <c r="AG1795" s="26" t="s">
        <v>50</v>
      </c>
      <c r="AH1795" s="26">
        <f>AH1794</f>
        <v>100800</v>
      </c>
      <c r="AI1795" s="26"/>
      <c r="AJ1795" s="26">
        <f>AJ1794</f>
        <v>0</v>
      </c>
      <c r="AK1795" s="26"/>
      <c r="AL1795" s="26">
        <f>AL1794</f>
        <v>0</v>
      </c>
    </row>
    <row r="1796" spans="1:38" x14ac:dyDescent="0.35">
      <c r="A1796" s="23" t="s">
        <v>6220</v>
      </c>
      <c r="B1796" s="24"/>
      <c r="C1796" s="23" t="s">
        <v>6221</v>
      </c>
      <c r="D1796" s="23" t="s">
        <v>5284</v>
      </c>
      <c r="E1796" s="23">
        <v>948</v>
      </c>
      <c r="F1796" s="23" t="s">
        <v>6222</v>
      </c>
      <c r="G1796" s="24" t="s">
        <v>6223</v>
      </c>
      <c r="H1796" s="23" t="s">
        <v>42</v>
      </c>
      <c r="I1796" s="23" t="s">
        <v>6224</v>
      </c>
      <c r="J1796" s="23">
        <v>3</v>
      </c>
      <c r="K1796" s="23">
        <v>1</v>
      </c>
      <c r="L1796" s="23">
        <v>59</v>
      </c>
      <c r="M1796" s="23" t="s">
        <v>58</v>
      </c>
      <c r="N1796" s="25">
        <f>((J1796*400)+(K1796*100))+L1796</f>
        <v>1359</v>
      </c>
      <c r="O1796" s="26">
        <v>180</v>
      </c>
      <c r="P1796" s="26">
        <f>N1796*O1796</f>
        <v>244620</v>
      </c>
      <c r="Q1796" s="23"/>
      <c r="R1796" s="23"/>
      <c r="S1796" s="27"/>
      <c r="T1796" s="23"/>
      <c r="U1796" s="23"/>
      <c r="V1796" s="24"/>
      <c r="W1796" s="23"/>
      <c r="X1796" s="23"/>
      <c r="Y1796" s="23"/>
      <c r="Z1796" s="23"/>
      <c r="AA1796" s="28"/>
      <c r="AB1796" s="26"/>
      <c r="AC1796" s="26"/>
      <c r="AD1796" s="28"/>
      <c r="AE1796" s="28"/>
      <c r="AF1796" s="26"/>
      <c r="AG1796" s="26">
        <f>AF1796+P1796</f>
        <v>244620</v>
      </c>
      <c r="AH1796" s="26">
        <f>AG1796</f>
        <v>244620</v>
      </c>
      <c r="AI1796" s="26">
        <v>50000000</v>
      </c>
      <c r="AJ1796" s="26">
        <f>IF((AI1796-AH1796) &gt; 1,0,IF((AI1796-AH1796)&lt;0,AH1796-AI1796,AI1796-AH1796))</f>
        <v>0</v>
      </c>
      <c r="AK1796" s="26">
        <v>0.01</v>
      </c>
      <c r="AL1796" s="26">
        <f>AJ1796*(AK1796/100)</f>
        <v>0</v>
      </c>
    </row>
    <row r="1797" spans="1:38" x14ac:dyDescent="0.35">
      <c r="A1797" s="23"/>
      <c r="B1797" s="24"/>
      <c r="C1797" s="23"/>
      <c r="D1797" s="23"/>
      <c r="E1797" s="23"/>
      <c r="F1797" s="23"/>
      <c r="G1797" s="24"/>
      <c r="H1797" s="23"/>
      <c r="I1797" s="23"/>
      <c r="J1797" s="23"/>
      <c r="K1797" s="23"/>
      <c r="L1797" s="23"/>
      <c r="M1797" s="23"/>
      <c r="N1797" s="25"/>
      <c r="O1797" s="26"/>
      <c r="P1797" s="26"/>
      <c r="Q1797" s="23"/>
      <c r="R1797" s="23"/>
      <c r="S1797" s="27"/>
      <c r="T1797" s="23"/>
      <c r="U1797" s="23"/>
      <c r="V1797" s="24"/>
      <c r="W1797" s="23"/>
      <c r="X1797" s="23"/>
      <c r="Y1797" s="23"/>
      <c r="Z1797" s="23"/>
      <c r="AA1797" s="28"/>
      <c r="AB1797" s="26"/>
      <c r="AC1797" s="26"/>
      <c r="AD1797" s="28"/>
      <c r="AE1797" s="28"/>
      <c r="AF1797" s="26"/>
      <c r="AG1797" s="26" t="s">
        <v>50</v>
      </c>
      <c r="AH1797" s="26">
        <f>AH1796</f>
        <v>244620</v>
      </c>
      <c r="AI1797" s="26"/>
      <c r="AJ1797" s="26">
        <f>AJ1796</f>
        <v>0</v>
      </c>
      <c r="AK1797" s="26"/>
      <c r="AL1797" s="26">
        <f>AL1796</f>
        <v>0</v>
      </c>
    </row>
    <row r="1798" spans="1:38" x14ac:dyDescent="0.35">
      <c r="A1798" s="23" t="s">
        <v>6225</v>
      </c>
      <c r="B1798" s="24"/>
      <c r="C1798" s="23" t="s">
        <v>6226</v>
      </c>
      <c r="D1798" s="23" t="s">
        <v>551</v>
      </c>
      <c r="E1798" s="23">
        <v>949</v>
      </c>
      <c r="F1798" s="23" t="s">
        <v>6227</v>
      </c>
      <c r="G1798" s="24" t="s">
        <v>6228</v>
      </c>
      <c r="H1798" s="23" t="s">
        <v>103</v>
      </c>
      <c r="I1798" s="23" t="s">
        <v>6229</v>
      </c>
      <c r="J1798" s="23">
        <v>0</v>
      </c>
      <c r="K1798" s="23">
        <v>2</v>
      </c>
      <c r="L1798" s="23">
        <v>20</v>
      </c>
      <c r="M1798" s="23" t="s">
        <v>58</v>
      </c>
      <c r="N1798" s="25">
        <f>((J1798*400)+(K1798*100))+L1798</f>
        <v>220</v>
      </c>
      <c r="O1798" s="26">
        <v>180</v>
      </c>
      <c r="P1798" s="26">
        <f>N1798*O1798</f>
        <v>39600</v>
      </c>
      <c r="Q1798" s="23"/>
      <c r="R1798" s="23"/>
      <c r="S1798" s="27"/>
      <c r="T1798" s="23"/>
      <c r="U1798" s="23"/>
      <c r="V1798" s="24"/>
      <c r="W1798" s="23"/>
      <c r="X1798" s="23"/>
      <c r="Y1798" s="23"/>
      <c r="Z1798" s="23"/>
      <c r="AA1798" s="28"/>
      <c r="AB1798" s="26"/>
      <c r="AC1798" s="26"/>
      <c r="AD1798" s="28"/>
      <c r="AE1798" s="28"/>
      <c r="AF1798" s="26"/>
      <c r="AG1798" s="26">
        <f>AF1798+P1798</f>
        <v>39600</v>
      </c>
      <c r="AH1798" s="26">
        <f>AG1798</f>
        <v>39600</v>
      </c>
      <c r="AI1798" s="26">
        <v>0</v>
      </c>
      <c r="AJ1798" s="26">
        <f>IF((AI1798-AH1798) &gt; 1,0,IF((AI1798-AH1798)&lt;0,AH1798-AI1798,AI1798-AH1798))</f>
        <v>39600</v>
      </c>
      <c r="AK1798" s="26">
        <v>0.01</v>
      </c>
      <c r="AL1798" s="26">
        <f>AJ1798*(AK1798/100)</f>
        <v>3.9600000000000004</v>
      </c>
    </row>
    <row r="1799" spans="1:38" x14ac:dyDescent="0.35">
      <c r="A1799" s="23"/>
      <c r="B1799" s="24"/>
      <c r="C1799" s="23"/>
      <c r="D1799" s="23"/>
      <c r="E1799" s="23"/>
      <c r="F1799" s="23"/>
      <c r="G1799" s="24"/>
      <c r="H1799" s="23"/>
      <c r="I1799" s="23"/>
      <c r="J1799" s="23"/>
      <c r="K1799" s="23"/>
      <c r="L1799" s="23"/>
      <c r="M1799" s="23"/>
      <c r="N1799" s="25"/>
      <c r="O1799" s="26"/>
      <c r="P1799" s="26"/>
      <c r="Q1799" s="23"/>
      <c r="R1799" s="23"/>
      <c r="S1799" s="27"/>
      <c r="T1799" s="23"/>
      <c r="U1799" s="23"/>
      <c r="V1799" s="24"/>
      <c r="W1799" s="23"/>
      <c r="X1799" s="23"/>
      <c r="Y1799" s="23"/>
      <c r="Z1799" s="23"/>
      <c r="AA1799" s="28"/>
      <c r="AB1799" s="26"/>
      <c r="AC1799" s="26"/>
      <c r="AD1799" s="28"/>
      <c r="AE1799" s="28"/>
      <c r="AF1799" s="26"/>
      <c r="AG1799" s="26" t="s">
        <v>50</v>
      </c>
      <c r="AH1799" s="26">
        <f>AH1798</f>
        <v>39600</v>
      </c>
      <c r="AI1799" s="26"/>
      <c r="AJ1799" s="26">
        <f>AJ1798</f>
        <v>39600</v>
      </c>
      <c r="AK1799" s="26"/>
      <c r="AL1799" s="26">
        <f>AL1798</f>
        <v>3.9600000000000004</v>
      </c>
    </row>
    <row r="1800" spans="1:38" x14ac:dyDescent="0.35">
      <c r="A1800" s="23" t="s">
        <v>6230</v>
      </c>
      <c r="B1800" s="24" t="s">
        <v>6231</v>
      </c>
      <c r="C1800" s="23" t="s">
        <v>6232</v>
      </c>
      <c r="D1800" s="23" t="s">
        <v>6233</v>
      </c>
      <c r="E1800" s="23">
        <v>950</v>
      </c>
      <c r="F1800" s="23" t="s">
        <v>6234</v>
      </c>
      <c r="G1800" s="24" t="s">
        <v>6235</v>
      </c>
      <c r="H1800" s="23" t="s">
        <v>42</v>
      </c>
      <c r="I1800" s="23" t="s">
        <v>6236</v>
      </c>
      <c r="J1800" s="23">
        <v>4</v>
      </c>
      <c r="K1800" s="23">
        <v>2</v>
      </c>
      <c r="L1800" s="23">
        <v>41</v>
      </c>
      <c r="M1800" s="23" t="s">
        <v>58</v>
      </c>
      <c r="N1800" s="25">
        <f>((J1800*400)+(K1800*100))+L1800</f>
        <v>1841</v>
      </c>
      <c r="O1800" s="26">
        <v>390</v>
      </c>
      <c r="P1800" s="26">
        <f>N1800*O1800</f>
        <v>717990</v>
      </c>
      <c r="Q1800" s="23"/>
      <c r="R1800" s="23"/>
      <c r="S1800" s="27"/>
      <c r="T1800" s="23"/>
      <c r="U1800" s="23"/>
      <c r="V1800" s="24"/>
      <c r="W1800" s="23"/>
      <c r="X1800" s="23"/>
      <c r="Y1800" s="23"/>
      <c r="Z1800" s="23"/>
      <c r="AA1800" s="28"/>
      <c r="AB1800" s="26"/>
      <c r="AC1800" s="26"/>
      <c r="AD1800" s="28"/>
      <c r="AE1800" s="28"/>
      <c r="AF1800" s="26"/>
      <c r="AG1800" s="26">
        <f>AF1800+P1800</f>
        <v>717990</v>
      </c>
      <c r="AH1800" s="26">
        <f>AG1800</f>
        <v>717990</v>
      </c>
      <c r="AI1800" s="26">
        <v>50000000</v>
      </c>
      <c r="AJ1800" s="26">
        <f>IF((AI1800-AH1800) &gt; 1,0,IF((AI1800-AH1800)&lt;0,AH1800-AI1800,AI1800-AH1800))</f>
        <v>0</v>
      </c>
      <c r="AK1800" s="26">
        <v>0.01</v>
      </c>
      <c r="AL1800" s="26">
        <f>AJ1800*(AK1800/100)</f>
        <v>0</v>
      </c>
    </row>
    <row r="1801" spans="1:38" x14ac:dyDescent="0.35">
      <c r="A1801" s="23"/>
      <c r="B1801" s="24"/>
      <c r="C1801" s="23"/>
      <c r="D1801" s="23"/>
      <c r="E1801" s="23"/>
      <c r="F1801" s="23"/>
      <c r="G1801" s="24"/>
      <c r="H1801" s="23"/>
      <c r="I1801" s="23"/>
      <c r="J1801" s="23"/>
      <c r="K1801" s="23"/>
      <c r="L1801" s="23"/>
      <c r="M1801" s="23"/>
      <c r="N1801" s="25"/>
      <c r="O1801" s="26"/>
      <c r="P1801" s="26"/>
      <c r="Q1801" s="23"/>
      <c r="R1801" s="23"/>
      <c r="S1801" s="27"/>
      <c r="T1801" s="23"/>
      <c r="U1801" s="23"/>
      <c r="V1801" s="24"/>
      <c r="W1801" s="23"/>
      <c r="X1801" s="23"/>
      <c r="Y1801" s="23"/>
      <c r="Z1801" s="23"/>
      <c r="AA1801" s="28"/>
      <c r="AB1801" s="26"/>
      <c r="AC1801" s="26"/>
      <c r="AD1801" s="28"/>
      <c r="AE1801" s="28"/>
      <c r="AF1801" s="26"/>
      <c r="AG1801" s="26" t="s">
        <v>50</v>
      </c>
      <c r="AH1801" s="26">
        <f>AH1800</f>
        <v>717990</v>
      </c>
      <c r="AI1801" s="26"/>
      <c r="AJ1801" s="26">
        <f>AJ1800</f>
        <v>0</v>
      </c>
      <c r="AK1801" s="26"/>
      <c r="AL1801" s="26">
        <f>AL1800</f>
        <v>0</v>
      </c>
    </row>
    <row r="1802" spans="1:38" x14ac:dyDescent="0.35">
      <c r="A1802" s="23" t="s">
        <v>6237</v>
      </c>
      <c r="B1802" s="24" t="s">
        <v>6238</v>
      </c>
      <c r="C1802" s="23" t="s">
        <v>6239</v>
      </c>
      <c r="D1802" s="23" t="s">
        <v>6240</v>
      </c>
      <c r="E1802" s="23">
        <v>951</v>
      </c>
      <c r="F1802" s="23" t="s">
        <v>6241</v>
      </c>
      <c r="G1802" s="24" t="s">
        <v>6242</v>
      </c>
      <c r="H1802" s="23" t="s">
        <v>42</v>
      </c>
      <c r="I1802" s="23" t="s">
        <v>6243</v>
      </c>
      <c r="J1802" s="23">
        <v>0</v>
      </c>
      <c r="K1802" s="23">
        <v>0</v>
      </c>
      <c r="L1802" s="23">
        <v>99.6</v>
      </c>
      <c r="M1802" s="23" t="s">
        <v>58</v>
      </c>
      <c r="N1802" s="25">
        <f>((J1802*400)+(K1802*100))+L1802</f>
        <v>99.6</v>
      </c>
      <c r="O1802" s="26">
        <v>1500</v>
      </c>
      <c r="P1802" s="26">
        <f>N1802*O1802</f>
        <v>149400</v>
      </c>
      <c r="Q1802" s="23"/>
      <c r="R1802" s="23"/>
      <c r="S1802" s="27"/>
      <c r="T1802" s="23"/>
      <c r="U1802" s="23"/>
      <c r="V1802" s="24"/>
      <c r="W1802" s="23"/>
      <c r="X1802" s="23"/>
      <c r="Y1802" s="23"/>
      <c r="Z1802" s="23"/>
      <c r="AA1802" s="28"/>
      <c r="AB1802" s="26"/>
      <c r="AC1802" s="26"/>
      <c r="AD1802" s="28"/>
      <c r="AE1802" s="28"/>
      <c r="AF1802" s="26"/>
      <c r="AG1802" s="26">
        <f>AF1802+P1802</f>
        <v>149400</v>
      </c>
      <c r="AH1802" s="26">
        <f>AG1802</f>
        <v>149400</v>
      </c>
      <c r="AI1802" s="26">
        <v>50000000</v>
      </c>
      <c r="AJ1802" s="26">
        <f>IF((AI1802-AH1802) &gt; 1,0,IF((AI1802-AH1802)&lt;0,AH1802-AI1802,AI1802-AH1802))</f>
        <v>0</v>
      </c>
      <c r="AK1802" s="26">
        <v>0.01</v>
      </c>
      <c r="AL1802" s="26">
        <f>AJ1802*(AK1802/100)</f>
        <v>0</v>
      </c>
    </row>
    <row r="1803" spans="1:38" x14ac:dyDescent="0.35">
      <c r="A1803" s="23"/>
      <c r="B1803" s="24"/>
      <c r="C1803" s="23"/>
      <c r="D1803" s="23"/>
      <c r="E1803" s="23">
        <v>952</v>
      </c>
      <c r="F1803" s="23" t="s">
        <v>6244</v>
      </c>
      <c r="G1803" s="24" t="s">
        <v>6245</v>
      </c>
      <c r="H1803" s="23" t="s">
        <v>42</v>
      </c>
      <c r="I1803" s="23" t="s">
        <v>6246</v>
      </c>
      <c r="J1803" s="23">
        <v>0</v>
      </c>
      <c r="K1803" s="23">
        <v>1</v>
      </c>
      <c r="L1803" s="23">
        <v>65</v>
      </c>
      <c r="M1803" s="23" t="s">
        <v>58</v>
      </c>
      <c r="N1803" s="25">
        <f>((J1803*400)+(K1803*100))+L1803</f>
        <v>165</v>
      </c>
      <c r="O1803" s="26">
        <v>180</v>
      </c>
      <c r="P1803" s="26">
        <f>N1803*O1803</f>
        <v>29700</v>
      </c>
      <c r="Q1803" s="23"/>
      <c r="R1803" s="23"/>
      <c r="S1803" s="27"/>
      <c r="T1803" s="23"/>
      <c r="U1803" s="23"/>
      <c r="V1803" s="24"/>
      <c r="W1803" s="23"/>
      <c r="X1803" s="23"/>
      <c r="Y1803" s="23"/>
      <c r="Z1803" s="23"/>
      <c r="AA1803" s="28"/>
      <c r="AB1803" s="26"/>
      <c r="AC1803" s="26"/>
      <c r="AD1803" s="28"/>
      <c r="AE1803" s="28"/>
      <c r="AF1803" s="26"/>
      <c r="AG1803" s="26">
        <f>AF1803+P1803</f>
        <v>29700</v>
      </c>
      <c r="AH1803" s="26">
        <f>AG1803</f>
        <v>29700</v>
      </c>
      <c r="AI1803" s="26">
        <v>50000000</v>
      </c>
      <c r="AJ1803" s="26">
        <f>IF((AI1803-AH1803) &gt; 1,0,IF((AI1803-AH1803)&lt;0,AH1803-AI1803,AI1803-AH1803))</f>
        <v>0</v>
      </c>
      <c r="AK1803" s="26">
        <v>0.01</v>
      </c>
      <c r="AL1803" s="26">
        <f>AJ1803*(AK1803/100)</f>
        <v>0</v>
      </c>
    </row>
    <row r="1804" spans="1:38" x14ac:dyDescent="0.35">
      <c r="A1804" s="23"/>
      <c r="B1804" s="24"/>
      <c r="C1804" s="23"/>
      <c r="D1804" s="23"/>
      <c r="E1804" s="23">
        <v>953</v>
      </c>
      <c r="F1804" s="23" t="s">
        <v>6247</v>
      </c>
      <c r="G1804" s="24" t="s">
        <v>6248</v>
      </c>
      <c r="H1804" s="23" t="s">
        <v>42</v>
      </c>
      <c r="I1804" s="23" t="s">
        <v>6249</v>
      </c>
      <c r="J1804" s="23">
        <v>0</v>
      </c>
      <c r="K1804" s="23">
        <v>0</v>
      </c>
      <c r="L1804" s="23">
        <v>41.4</v>
      </c>
      <c r="M1804" s="23" t="s">
        <v>44</v>
      </c>
      <c r="N1804" s="25">
        <f>((J1804*400)+(K1804*100))+L1804</f>
        <v>41.4</v>
      </c>
      <c r="O1804" s="26">
        <v>180</v>
      </c>
      <c r="P1804" s="26">
        <f>N1804*O1804</f>
        <v>7452</v>
      </c>
      <c r="Q1804" s="23"/>
      <c r="R1804" s="23"/>
      <c r="S1804" s="27"/>
      <c r="T1804" s="23"/>
      <c r="U1804" s="23"/>
      <c r="V1804" s="24"/>
      <c r="W1804" s="23"/>
      <c r="X1804" s="23"/>
      <c r="Y1804" s="23"/>
      <c r="Z1804" s="23"/>
      <c r="AA1804" s="28"/>
      <c r="AB1804" s="26"/>
      <c r="AC1804" s="26"/>
      <c r="AD1804" s="28"/>
      <c r="AE1804" s="28"/>
      <c r="AF1804" s="26"/>
      <c r="AG1804" s="26">
        <f>AF1804+P1804</f>
        <v>7452</v>
      </c>
      <c r="AH1804" s="26">
        <f>AG1804</f>
        <v>7452</v>
      </c>
      <c r="AI1804" s="26">
        <v>50000000</v>
      </c>
      <c r="AJ1804" s="26">
        <f>IF((AI1804-AH1804) &gt; 1,0,IF((AI1804-AH1804)&lt;0,AH1804-AI1804,AI1804-AH1804))</f>
        <v>0</v>
      </c>
      <c r="AK1804" s="26">
        <v>0.02</v>
      </c>
      <c r="AL1804" s="26">
        <f>AJ1804*(AK1804/100)</f>
        <v>0</v>
      </c>
    </row>
    <row r="1805" spans="1:38" x14ac:dyDescent="0.35">
      <c r="A1805" s="23"/>
      <c r="B1805" s="24"/>
      <c r="C1805" s="23"/>
      <c r="D1805" s="23"/>
      <c r="E1805" s="23"/>
      <c r="F1805" s="23"/>
      <c r="G1805" s="24"/>
      <c r="H1805" s="23"/>
      <c r="I1805" s="23"/>
      <c r="J1805" s="23"/>
      <c r="K1805" s="23"/>
      <c r="L1805" s="23"/>
      <c r="M1805" s="23"/>
      <c r="N1805" s="25"/>
      <c r="O1805" s="26"/>
      <c r="P1805" s="26"/>
      <c r="Q1805" s="23"/>
      <c r="R1805" s="23"/>
      <c r="S1805" s="27"/>
      <c r="T1805" s="23"/>
      <c r="U1805" s="23"/>
      <c r="V1805" s="24"/>
      <c r="W1805" s="23"/>
      <c r="X1805" s="23"/>
      <c r="Y1805" s="23"/>
      <c r="Z1805" s="23"/>
      <c r="AA1805" s="28"/>
      <c r="AB1805" s="26"/>
      <c r="AC1805" s="26"/>
      <c r="AD1805" s="28"/>
      <c r="AE1805" s="28"/>
      <c r="AF1805" s="26"/>
      <c r="AG1805" s="26" t="s">
        <v>50</v>
      </c>
      <c r="AH1805" s="26">
        <f>SUM(AH1802:AH1804)</f>
        <v>186552</v>
      </c>
      <c r="AI1805" s="26"/>
      <c r="AJ1805" s="26">
        <f>SUM(AJ1802:AJ1804)</f>
        <v>0</v>
      </c>
      <c r="AK1805" s="26"/>
      <c r="AL1805" s="26">
        <f>SUM(AL1802:AL1804)</f>
        <v>0</v>
      </c>
    </row>
    <row r="1806" spans="1:38" x14ac:dyDescent="0.35">
      <c r="A1806" s="23" t="s">
        <v>6250</v>
      </c>
      <c r="B1806" s="24" t="s">
        <v>6251</v>
      </c>
      <c r="C1806" s="23" t="s">
        <v>6252</v>
      </c>
      <c r="D1806" s="23" t="s">
        <v>2726</v>
      </c>
      <c r="E1806" s="23">
        <v>954</v>
      </c>
      <c r="F1806" s="23" t="s">
        <v>6253</v>
      </c>
      <c r="G1806" s="24" t="s">
        <v>6254</v>
      </c>
      <c r="H1806" s="23" t="s">
        <v>103</v>
      </c>
      <c r="I1806" s="23" t="s">
        <v>6255</v>
      </c>
      <c r="J1806" s="23">
        <v>0</v>
      </c>
      <c r="K1806" s="23">
        <v>1</v>
      </c>
      <c r="L1806" s="23">
        <v>34</v>
      </c>
      <c r="M1806" s="23" t="s">
        <v>58</v>
      </c>
      <c r="N1806" s="25">
        <f>((J1806*400)+(K1806*100))+L1806</f>
        <v>134</v>
      </c>
      <c r="O1806" s="26">
        <v>180</v>
      </c>
      <c r="P1806" s="26">
        <f>N1806*O1806</f>
        <v>24120</v>
      </c>
      <c r="Q1806" s="23"/>
      <c r="R1806" s="23"/>
      <c r="S1806" s="27"/>
      <c r="T1806" s="23"/>
      <c r="U1806" s="23"/>
      <c r="V1806" s="24"/>
      <c r="W1806" s="23"/>
      <c r="X1806" s="23"/>
      <c r="Y1806" s="23"/>
      <c r="Z1806" s="23"/>
      <c r="AA1806" s="28"/>
      <c r="AB1806" s="26"/>
      <c r="AC1806" s="26"/>
      <c r="AD1806" s="28"/>
      <c r="AE1806" s="28"/>
      <c r="AF1806" s="26"/>
      <c r="AG1806" s="26">
        <f>AF1806+P1806</f>
        <v>24120</v>
      </c>
      <c r="AH1806" s="26">
        <f>AG1806</f>
        <v>24120</v>
      </c>
      <c r="AI1806" s="26">
        <v>0</v>
      </c>
      <c r="AJ1806" s="26">
        <f>IF((AI1806-AH1806) &gt; 1,0,IF((AI1806-AH1806)&lt;0,AH1806-AI1806,AI1806-AH1806))</f>
        <v>24120</v>
      </c>
      <c r="AK1806" s="26">
        <v>0.01</v>
      </c>
      <c r="AL1806" s="26">
        <f>AJ1806*(AK1806/100)</f>
        <v>2.4119999999999999</v>
      </c>
    </row>
    <row r="1807" spans="1:38" x14ac:dyDescent="0.35">
      <c r="A1807" s="23"/>
      <c r="B1807" s="24"/>
      <c r="C1807" s="23"/>
      <c r="D1807" s="23"/>
      <c r="E1807" s="23">
        <v>955</v>
      </c>
      <c r="F1807" s="23" t="s">
        <v>6256</v>
      </c>
      <c r="G1807" s="24" t="s">
        <v>6257</v>
      </c>
      <c r="H1807" s="23" t="s">
        <v>42</v>
      </c>
      <c r="I1807" s="23" t="s">
        <v>6258</v>
      </c>
      <c r="J1807" s="23">
        <v>0</v>
      </c>
      <c r="K1807" s="23">
        <v>1</v>
      </c>
      <c r="L1807" s="23">
        <v>72</v>
      </c>
      <c r="M1807" s="23" t="s">
        <v>58</v>
      </c>
      <c r="N1807" s="25">
        <f>((J1807*400)+(K1807*100))+L1807</f>
        <v>172</v>
      </c>
      <c r="O1807" s="26">
        <v>2000</v>
      </c>
      <c r="P1807" s="26">
        <f>N1807*O1807</f>
        <v>344000</v>
      </c>
      <c r="Q1807" s="23"/>
      <c r="R1807" s="23"/>
      <c r="S1807" s="27"/>
      <c r="T1807" s="23"/>
      <c r="U1807" s="23"/>
      <c r="V1807" s="24"/>
      <c r="W1807" s="23"/>
      <c r="X1807" s="23"/>
      <c r="Y1807" s="23"/>
      <c r="Z1807" s="23"/>
      <c r="AA1807" s="28"/>
      <c r="AB1807" s="26"/>
      <c r="AC1807" s="26"/>
      <c r="AD1807" s="28"/>
      <c r="AE1807" s="28"/>
      <c r="AF1807" s="26"/>
      <c r="AG1807" s="26">
        <f>AF1807+P1807</f>
        <v>344000</v>
      </c>
      <c r="AH1807" s="26">
        <f>AG1807</f>
        <v>344000</v>
      </c>
      <c r="AI1807" s="26">
        <v>50000000</v>
      </c>
      <c r="AJ1807" s="26">
        <f>IF((AI1807-AH1807) &gt; 1,0,IF((AI1807-AH1807)&lt;0,AH1807-AI1807,AI1807-AH1807))</f>
        <v>0</v>
      </c>
      <c r="AK1807" s="26">
        <v>0.01</v>
      </c>
      <c r="AL1807" s="26">
        <f>AJ1807*(AK1807/100)</f>
        <v>0</v>
      </c>
    </row>
    <row r="1808" spans="1:38" x14ac:dyDescent="0.35">
      <c r="A1808" s="23"/>
      <c r="B1808" s="24"/>
      <c r="C1808" s="23"/>
      <c r="D1808" s="23"/>
      <c r="E1808" s="23">
        <v>956</v>
      </c>
      <c r="F1808" s="23" t="s">
        <v>6259</v>
      </c>
      <c r="G1808" s="24" t="s">
        <v>6260</v>
      </c>
      <c r="H1808" s="23" t="s">
        <v>42</v>
      </c>
      <c r="I1808" s="23" t="s">
        <v>6261</v>
      </c>
      <c r="J1808" s="23">
        <v>0</v>
      </c>
      <c r="K1808" s="23">
        <v>1</v>
      </c>
      <c r="L1808" s="23">
        <v>87</v>
      </c>
      <c r="M1808" s="23" t="s">
        <v>44</v>
      </c>
      <c r="N1808" s="25">
        <f>((J1808*400)+(K1808*100))+L1808</f>
        <v>187</v>
      </c>
      <c r="O1808" s="26">
        <v>180</v>
      </c>
      <c r="P1808" s="26">
        <f>N1808*O1808</f>
        <v>33660</v>
      </c>
      <c r="Q1808" s="23"/>
      <c r="R1808" s="23"/>
      <c r="S1808" s="27"/>
      <c r="T1808" s="23"/>
      <c r="U1808" s="23"/>
      <c r="V1808" s="24"/>
      <c r="W1808" s="23"/>
      <c r="X1808" s="23"/>
      <c r="Y1808" s="23"/>
      <c r="Z1808" s="23"/>
      <c r="AA1808" s="28"/>
      <c r="AB1808" s="26"/>
      <c r="AC1808" s="26"/>
      <c r="AD1808" s="28"/>
      <c r="AE1808" s="28"/>
      <c r="AF1808" s="26"/>
      <c r="AG1808" s="26">
        <f>AF1808+P1808</f>
        <v>33660</v>
      </c>
      <c r="AH1808" s="26">
        <f>AG1808</f>
        <v>33660</v>
      </c>
      <c r="AI1808" s="26">
        <v>50000000</v>
      </c>
      <c r="AJ1808" s="26">
        <f>IF((AI1808-AH1808) &gt; 1,0,IF((AI1808-AH1808)&lt;0,AH1808-AI1808,AI1808-AH1808))</f>
        <v>0</v>
      </c>
      <c r="AK1808" s="26">
        <v>0.02</v>
      </c>
      <c r="AL1808" s="26">
        <f>AJ1808*(AK1808/100)</f>
        <v>0</v>
      </c>
    </row>
    <row r="1809" spans="1:39" x14ac:dyDescent="0.35">
      <c r="A1809" s="23"/>
      <c r="B1809" s="24"/>
      <c r="C1809" s="23"/>
      <c r="D1809" s="23"/>
      <c r="E1809" s="23"/>
      <c r="F1809" s="23"/>
      <c r="G1809" s="24"/>
      <c r="H1809" s="23"/>
      <c r="I1809" s="23"/>
      <c r="J1809" s="23"/>
      <c r="K1809" s="23"/>
      <c r="L1809" s="23"/>
      <c r="M1809" s="23"/>
      <c r="N1809" s="25"/>
      <c r="O1809" s="26"/>
      <c r="P1809" s="26"/>
      <c r="Q1809" s="23"/>
      <c r="R1809" s="23"/>
      <c r="S1809" s="27"/>
      <c r="T1809" s="23"/>
      <c r="U1809" s="23"/>
      <c r="V1809" s="24"/>
      <c r="W1809" s="23"/>
      <c r="X1809" s="23"/>
      <c r="Y1809" s="23"/>
      <c r="Z1809" s="23"/>
      <c r="AA1809" s="28"/>
      <c r="AB1809" s="26"/>
      <c r="AC1809" s="26"/>
      <c r="AD1809" s="28"/>
      <c r="AE1809" s="28"/>
      <c r="AF1809" s="26"/>
      <c r="AG1809" s="26" t="s">
        <v>50</v>
      </c>
      <c r="AH1809" s="26">
        <f>SUM(AH1806:AH1808)</f>
        <v>401780</v>
      </c>
      <c r="AI1809" s="26"/>
      <c r="AJ1809" s="26">
        <f>SUM(AJ1806:AJ1808)</f>
        <v>24120</v>
      </c>
      <c r="AK1809" s="26"/>
      <c r="AL1809" s="26">
        <f>SUM(AL1806:AL1808)</f>
        <v>2.4119999999999999</v>
      </c>
    </row>
    <row r="1810" spans="1:39" x14ac:dyDescent="0.35">
      <c r="A1810" s="23" t="s">
        <v>6262</v>
      </c>
      <c r="B1810" s="24" t="s">
        <v>6263</v>
      </c>
      <c r="C1810" s="23" t="s">
        <v>6264</v>
      </c>
      <c r="D1810" s="23" t="s">
        <v>6265</v>
      </c>
      <c r="E1810" s="23">
        <v>957</v>
      </c>
      <c r="F1810" s="23" t="s">
        <v>6266</v>
      </c>
      <c r="G1810" s="24" t="s">
        <v>6267</v>
      </c>
      <c r="H1810" s="23" t="s">
        <v>42</v>
      </c>
      <c r="I1810" s="23" t="s">
        <v>6268</v>
      </c>
      <c r="J1810" s="23">
        <v>0</v>
      </c>
      <c r="K1810" s="23">
        <v>3</v>
      </c>
      <c r="L1810" s="23">
        <v>33</v>
      </c>
      <c r="M1810" s="23" t="s">
        <v>58</v>
      </c>
      <c r="N1810" s="25">
        <f>((J1810*400)+(K1810*100))+L1810</f>
        <v>333</v>
      </c>
      <c r="O1810" s="26">
        <v>500</v>
      </c>
      <c r="P1810" s="26">
        <f>N1810*O1810</f>
        <v>166500</v>
      </c>
      <c r="Q1810" s="23"/>
      <c r="R1810" s="23"/>
      <c r="S1810" s="27"/>
      <c r="T1810" s="23"/>
      <c r="U1810" s="23"/>
      <c r="V1810" s="24"/>
      <c r="W1810" s="23"/>
      <c r="X1810" s="23"/>
      <c r="Y1810" s="23"/>
      <c r="Z1810" s="23"/>
      <c r="AA1810" s="28"/>
      <c r="AB1810" s="26"/>
      <c r="AC1810" s="26"/>
      <c r="AD1810" s="28"/>
      <c r="AE1810" s="28"/>
      <c r="AF1810" s="26"/>
      <c r="AG1810" s="26">
        <f>AF1810+P1810</f>
        <v>166500</v>
      </c>
      <c r="AH1810" s="26">
        <f>AG1810</f>
        <v>166500</v>
      </c>
      <c r="AI1810" s="26">
        <v>50000000</v>
      </c>
      <c r="AJ1810" s="26">
        <f>IF((AI1810-AH1810) &gt; 1,0,IF((AI1810-AH1810)&lt;0,AH1810-AI1810,AI1810-AH1810))</f>
        <v>0</v>
      </c>
      <c r="AK1810" s="26">
        <v>0.01</v>
      </c>
      <c r="AL1810" s="26">
        <f>AJ1810*(AK1810/100)</f>
        <v>0</v>
      </c>
    </row>
    <row r="1811" spans="1:39" x14ac:dyDescent="0.35">
      <c r="A1811" s="23"/>
      <c r="B1811" s="24"/>
      <c r="C1811" s="23"/>
      <c r="D1811" s="23"/>
      <c r="E1811" s="23">
        <v>958</v>
      </c>
      <c r="F1811" s="23" t="s">
        <v>6269</v>
      </c>
      <c r="G1811" s="24" t="s">
        <v>6270</v>
      </c>
      <c r="H1811" s="23" t="s">
        <v>42</v>
      </c>
      <c r="I1811" s="23" t="s">
        <v>6271</v>
      </c>
      <c r="J1811" s="23">
        <v>6</v>
      </c>
      <c r="K1811" s="23">
        <v>3</v>
      </c>
      <c r="L1811" s="23">
        <v>40</v>
      </c>
      <c r="M1811" s="23" t="s">
        <v>58</v>
      </c>
      <c r="N1811" s="25">
        <f>((J1811*400)+(K1811*100))+L1811</f>
        <v>2740</v>
      </c>
      <c r="O1811" s="26">
        <v>180</v>
      </c>
      <c r="P1811" s="26">
        <f>N1811*O1811</f>
        <v>493200</v>
      </c>
      <c r="Q1811" s="23"/>
      <c r="R1811" s="23"/>
      <c r="S1811" s="27"/>
      <c r="T1811" s="23"/>
      <c r="U1811" s="23"/>
      <c r="V1811" s="24"/>
      <c r="W1811" s="23"/>
      <c r="X1811" s="23"/>
      <c r="Y1811" s="23"/>
      <c r="Z1811" s="23"/>
      <c r="AA1811" s="28"/>
      <c r="AB1811" s="26"/>
      <c r="AC1811" s="26"/>
      <c r="AD1811" s="28"/>
      <c r="AE1811" s="28"/>
      <c r="AF1811" s="26"/>
      <c r="AG1811" s="26">
        <f>AF1811+P1811</f>
        <v>493200</v>
      </c>
      <c r="AH1811" s="26">
        <f>AG1811</f>
        <v>493200</v>
      </c>
      <c r="AI1811" s="26">
        <v>50000000</v>
      </c>
      <c r="AJ1811" s="26">
        <f>IF((AI1811-AH1811) &gt; 1,0,IF((AI1811-AH1811)&lt;0,AH1811-AI1811,AI1811-AH1811))</f>
        <v>0</v>
      </c>
      <c r="AK1811" s="26">
        <v>0.01</v>
      </c>
      <c r="AL1811" s="26">
        <f>AJ1811*(AK1811/100)</f>
        <v>0</v>
      </c>
    </row>
    <row r="1812" spans="1:39" x14ac:dyDescent="0.35">
      <c r="A1812" s="23"/>
      <c r="B1812" s="24"/>
      <c r="C1812" s="23"/>
      <c r="D1812" s="23"/>
      <c r="E1812" s="23">
        <v>959</v>
      </c>
      <c r="F1812" s="23" t="s">
        <v>6272</v>
      </c>
      <c r="G1812" s="24" t="s">
        <v>6273</v>
      </c>
      <c r="H1812" s="23" t="s">
        <v>42</v>
      </c>
      <c r="I1812" s="23" t="s">
        <v>6274</v>
      </c>
      <c r="J1812" s="23">
        <v>0</v>
      </c>
      <c r="K1812" s="23">
        <v>3</v>
      </c>
      <c r="L1812" s="23">
        <v>1</v>
      </c>
      <c r="M1812" s="23" t="s">
        <v>44</v>
      </c>
      <c r="N1812" s="25">
        <f>((J1812*400)+(K1812*100))+L1812</f>
        <v>301</v>
      </c>
      <c r="O1812" s="26">
        <v>1750</v>
      </c>
      <c r="P1812" s="26">
        <f>N1812*O1812</f>
        <v>526750</v>
      </c>
      <c r="Q1812" s="23">
        <v>1</v>
      </c>
      <c r="R1812" s="23" t="s">
        <v>6262</v>
      </c>
      <c r="S1812" s="27" t="s">
        <v>6263</v>
      </c>
      <c r="T1812" s="23" t="s">
        <v>6264</v>
      </c>
      <c r="U1812" s="23" t="s">
        <v>6275</v>
      </c>
      <c r="V1812" s="24" t="s">
        <v>6276</v>
      </c>
      <c r="W1812" s="23" t="s">
        <v>47</v>
      </c>
      <c r="X1812" s="23" t="s">
        <v>206</v>
      </c>
      <c r="Y1812" s="23" t="s">
        <v>49</v>
      </c>
      <c r="Z1812" s="23">
        <v>81</v>
      </c>
      <c r="AA1812" s="28">
        <v>100</v>
      </c>
      <c r="AB1812" s="26">
        <v>6550</v>
      </c>
      <c r="AC1812" s="26">
        <f>Z1812*AB1812</f>
        <v>530550</v>
      </c>
      <c r="AD1812" s="28">
        <v>7</v>
      </c>
      <c r="AE1812" s="28">
        <v>18</v>
      </c>
      <c r="AF1812" s="26">
        <f>(AC1812*(100-AE1812))/100</f>
        <v>435051</v>
      </c>
      <c r="AG1812" s="26">
        <f>P1812+AF1812</f>
        <v>961801</v>
      </c>
      <c r="AH1812" s="26">
        <f>(AG1812*AA1812)/100</f>
        <v>961801</v>
      </c>
      <c r="AI1812" s="26">
        <v>50000000</v>
      </c>
      <c r="AJ1812" s="26">
        <f>IF((AI1812-AH1812) &gt; 1,0,IF((AI1812-AH1812)&lt;0,AH1812-AI1812,AI1812-AH1812))</f>
        <v>0</v>
      </c>
      <c r="AK1812" s="26">
        <v>0.02</v>
      </c>
      <c r="AL1812" s="26">
        <f>ROUND(AJ1812*(AK1812/100),2)</f>
        <v>0</v>
      </c>
    </row>
    <row r="1813" spans="1:39" x14ac:dyDescent="0.35">
      <c r="A1813" s="23"/>
      <c r="B1813" s="24"/>
      <c r="C1813" s="23"/>
      <c r="D1813" s="23"/>
      <c r="E1813" s="23">
        <v>960</v>
      </c>
      <c r="F1813" s="23" t="s">
        <v>6277</v>
      </c>
      <c r="G1813" s="24" t="s">
        <v>6278</v>
      </c>
      <c r="H1813" s="23" t="s">
        <v>42</v>
      </c>
      <c r="I1813" s="23" t="s">
        <v>6279</v>
      </c>
      <c r="J1813" s="23">
        <v>0</v>
      </c>
      <c r="K1813" s="23">
        <v>3</v>
      </c>
      <c r="L1813" s="23">
        <v>24</v>
      </c>
      <c r="M1813" s="23" t="s">
        <v>58</v>
      </c>
      <c r="N1813" s="25">
        <f>((J1813*400)+(K1813*100))+L1813</f>
        <v>324</v>
      </c>
      <c r="O1813" s="26">
        <v>180</v>
      </c>
      <c r="P1813" s="26">
        <f>N1813*O1813</f>
        <v>58320</v>
      </c>
      <c r="Q1813" s="23"/>
      <c r="R1813" s="23"/>
      <c r="S1813" s="27"/>
      <c r="T1813" s="23"/>
      <c r="U1813" s="23"/>
      <c r="V1813" s="24"/>
      <c r="W1813" s="23"/>
      <c r="X1813" s="23"/>
      <c r="Y1813" s="23"/>
      <c r="Z1813" s="23"/>
      <c r="AA1813" s="28"/>
      <c r="AB1813" s="26"/>
      <c r="AC1813" s="26"/>
      <c r="AD1813" s="28"/>
      <c r="AE1813" s="28"/>
      <c r="AF1813" s="26"/>
      <c r="AG1813" s="26">
        <f>AF1813+P1813</f>
        <v>58320</v>
      </c>
      <c r="AH1813" s="26">
        <f>AG1813</f>
        <v>58320</v>
      </c>
      <c r="AI1813" s="26">
        <v>50000000</v>
      </c>
      <c r="AJ1813" s="26">
        <f>IF((AI1813-AH1813) &gt; 1,0,IF((AI1813-AH1813)&lt;0,AH1813-AI1813,AI1813-AH1813))</f>
        <v>0</v>
      </c>
      <c r="AK1813" s="26">
        <v>0.01</v>
      </c>
      <c r="AL1813" s="26">
        <f>AJ1813*(AK1813/100)</f>
        <v>0</v>
      </c>
    </row>
    <row r="1814" spans="1:39" x14ac:dyDescent="0.35">
      <c r="A1814" s="23"/>
      <c r="B1814" s="24"/>
      <c r="C1814" s="23"/>
      <c r="D1814" s="23"/>
      <c r="E1814" s="23"/>
      <c r="F1814" s="23"/>
      <c r="G1814" s="24"/>
      <c r="H1814" s="23"/>
      <c r="I1814" s="23"/>
      <c r="J1814" s="23"/>
      <c r="K1814" s="23"/>
      <c r="L1814" s="23"/>
      <c r="M1814" s="23"/>
      <c r="N1814" s="25"/>
      <c r="O1814" s="26"/>
      <c r="P1814" s="26"/>
      <c r="Q1814" s="23"/>
      <c r="R1814" s="23"/>
      <c r="S1814" s="27"/>
      <c r="T1814" s="23"/>
      <c r="U1814" s="23"/>
      <c r="V1814" s="24"/>
      <c r="W1814" s="23"/>
      <c r="X1814" s="23"/>
      <c r="Y1814" s="23"/>
      <c r="Z1814" s="23"/>
      <c r="AA1814" s="28"/>
      <c r="AB1814" s="26"/>
      <c r="AC1814" s="26"/>
      <c r="AD1814" s="28"/>
      <c r="AE1814" s="28"/>
      <c r="AF1814" s="26"/>
      <c r="AG1814" s="26" t="s">
        <v>50</v>
      </c>
      <c r="AH1814" s="26">
        <f>SUM(AH1810:AH1813)</f>
        <v>1679821</v>
      </c>
      <c r="AI1814" s="26"/>
      <c r="AJ1814" s="26">
        <f>SUM(AJ1810:AJ1813)</f>
        <v>0</v>
      </c>
      <c r="AK1814" s="26"/>
      <c r="AL1814" s="26">
        <f>SUM(AL1810:AL1813)</f>
        <v>0</v>
      </c>
    </row>
    <row r="1815" spans="1:39" x14ac:dyDescent="0.35">
      <c r="A1815" s="23" t="s">
        <v>6280</v>
      </c>
      <c r="B1815" s="24" t="s">
        <v>6281</v>
      </c>
      <c r="C1815" s="23" t="s">
        <v>6282</v>
      </c>
      <c r="D1815" s="23" t="s">
        <v>6283</v>
      </c>
      <c r="E1815" s="23">
        <v>961</v>
      </c>
      <c r="F1815" s="23" t="s">
        <v>6284</v>
      </c>
      <c r="G1815" s="24" t="s">
        <v>6285</v>
      </c>
      <c r="H1815" s="23" t="s">
        <v>42</v>
      </c>
      <c r="I1815" s="23" t="s">
        <v>6286</v>
      </c>
      <c r="J1815" s="23">
        <v>5</v>
      </c>
      <c r="K1815" s="23">
        <v>0</v>
      </c>
      <c r="L1815" s="23">
        <v>77</v>
      </c>
      <c r="M1815" s="23" t="s">
        <v>58</v>
      </c>
      <c r="N1815" s="25">
        <f>((J1815*400)+(K1815*100))+L1815</f>
        <v>2077</v>
      </c>
      <c r="O1815" s="26">
        <v>340</v>
      </c>
      <c r="P1815" s="26">
        <f>N1815*O1815</f>
        <v>706180</v>
      </c>
      <c r="Q1815" s="23"/>
      <c r="R1815" s="23"/>
      <c r="S1815" s="27"/>
      <c r="T1815" s="23"/>
      <c r="U1815" s="23"/>
      <c r="V1815" s="24"/>
      <c r="W1815" s="23"/>
      <c r="X1815" s="23"/>
      <c r="Y1815" s="23"/>
      <c r="Z1815" s="23"/>
      <c r="AA1815" s="28"/>
      <c r="AB1815" s="26"/>
      <c r="AC1815" s="26"/>
      <c r="AD1815" s="28"/>
      <c r="AE1815" s="28"/>
      <c r="AF1815" s="26"/>
      <c r="AG1815" s="26">
        <f>AF1815+P1815</f>
        <v>706180</v>
      </c>
      <c r="AH1815" s="26">
        <f>AG1815</f>
        <v>706180</v>
      </c>
      <c r="AI1815" s="26">
        <v>50000000</v>
      </c>
      <c r="AJ1815" s="26">
        <f>IF((AI1815-AH1815) &gt; 1,0,IF((AI1815-AH1815)&lt;0,AH1815-AI1815,AI1815-AH1815))</f>
        <v>0</v>
      </c>
      <c r="AK1815" s="26">
        <v>0.01</v>
      </c>
      <c r="AL1815" s="26">
        <f>AJ1815*(AK1815/100)</f>
        <v>0</v>
      </c>
    </row>
    <row r="1816" spans="1:39" x14ac:dyDescent="0.35">
      <c r="A1816" s="23"/>
      <c r="B1816" s="24"/>
      <c r="C1816" s="23"/>
      <c r="D1816" s="23"/>
      <c r="E1816" s="23"/>
      <c r="F1816" s="23"/>
      <c r="G1816" s="24"/>
      <c r="H1816" s="23"/>
      <c r="I1816" s="23"/>
      <c r="J1816" s="23"/>
      <c r="K1816" s="23"/>
      <c r="L1816" s="23"/>
      <c r="M1816" s="23"/>
      <c r="N1816" s="25"/>
      <c r="O1816" s="26"/>
      <c r="P1816" s="26"/>
      <c r="Q1816" s="23"/>
      <c r="R1816" s="23"/>
      <c r="S1816" s="27"/>
      <c r="T1816" s="23"/>
      <c r="U1816" s="23"/>
      <c r="V1816" s="24"/>
      <c r="W1816" s="23"/>
      <c r="X1816" s="23"/>
      <c r="Y1816" s="23"/>
      <c r="Z1816" s="23"/>
      <c r="AA1816" s="28"/>
      <c r="AB1816" s="26"/>
      <c r="AC1816" s="26"/>
      <c r="AD1816" s="28"/>
      <c r="AE1816" s="28"/>
      <c r="AF1816" s="26"/>
      <c r="AG1816" s="26" t="s">
        <v>50</v>
      </c>
      <c r="AH1816" s="26">
        <f>AH1815</f>
        <v>706180</v>
      </c>
      <c r="AI1816" s="26"/>
      <c r="AJ1816" s="26">
        <f>AJ1815</f>
        <v>0</v>
      </c>
      <c r="AK1816" s="26"/>
      <c r="AL1816" s="26">
        <f>AL1815</f>
        <v>0</v>
      </c>
    </row>
    <row r="1817" spans="1:39" x14ac:dyDescent="0.35">
      <c r="A1817" s="23" t="s">
        <v>6287</v>
      </c>
      <c r="B1817" s="24"/>
      <c r="C1817" s="23" t="s">
        <v>6288</v>
      </c>
      <c r="D1817" s="23" t="s">
        <v>591</v>
      </c>
      <c r="E1817" s="23">
        <v>962</v>
      </c>
      <c r="F1817" s="23" t="s">
        <v>6289</v>
      </c>
      <c r="G1817" s="24" t="s">
        <v>6290</v>
      </c>
      <c r="H1817" s="23" t="s">
        <v>103</v>
      </c>
      <c r="I1817" s="23" t="s">
        <v>6291</v>
      </c>
      <c r="J1817" s="23">
        <v>1</v>
      </c>
      <c r="K1817" s="23">
        <v>1</v>
      </c>
      <c r="L1817" s="23">
        <v>59</v>
      </c>
      <c r="M1817" s="23" t="s">
        <v>58</v>
      </c>
      <c r="N1817" s="25">
        <f>((J1817*400)+(K1817*100))+L1817</f>
        <v>559</v>
      </c>
      <c r="O1817" s="26">
        <v>1750</v>
      </c>
      <c r="P1817" s="26">
        <f>N1817*O1817</f>
        <v>978250</v>
      </c>
      <c r="Q1817" s="23"/>
      <c r="R1817" s="23"/>
      <c r="S1817" s="27"/>
      <c r="T1817" s="23"/>
      <c r="U1817" s="23"/>
      <c r="V1817" s="24"/>
      <c r="W1817" s="23"/>
      <c r="X1817" s="23"/>
      <c r="Y1817" s="23"/>
      <c r="Z1817" s="23"/>
      <c r="AA1817" s="28"/>
      <c r="AB1817" s="26"/>
      <c r="AC1817" s="26"/>
      <c r="AD1817" s="28"/>
      <c r="AE1817" s="28"/>
      <c r="AF1817" s="26"/>
      <c r="AG1817" s="26">
        <f>AF1817+P1817</f>
        <v>978250</v>
      </c>
      <c r="AH1817" s="26">
        <f>AG1817</f>
        <v>978250</v>
      </c>
      <c r="AI1817" s="26">
        <v>0</v>
      </c>
      <c r="AJ1817" s="26">
        <f>IF((AI1817-AH1817) &gt; 1,0,IF((AI1817-AH1817)&lt;0,AH1817-AI1817,AI1817-AH1817))</f>
        <v>978250</v>
      </c>
      <c r="AK1817" s="26">
        <v>0.01</v>
      </c>
      <c r="AL1817" s="26">
        <f>AJ1817*(AK1817/100)</f>
        <v>97.825000000000003</v>
      </c>
    </row>
    <row r="1818" spans="1:39" x14ac:dyDescent="0.35">
      <c r="A1818" s="23"/>
      <c r="B1818" s="24"/>
      <c r="C1818" s="23"/>
      <c r="D1818" s="23"/>
      <c r="E1818" s="23"/>
      <c r="F1818" s="23"/>
      <c r="G1818" s="24"/>
      <c r="H1818" s="23"/>
      <c r="I1818" s="23"/>
      <c r="J1818" s="23">
        <v>0</v>
      </c>
      <c r="K1818" s="23">
        <v>0</v>
      </c>
      <c r="L1818" s="23">
        <v>46</v>
      </c>
      <c r="M1818" s="23" t="s">
        <v>44</v>
      </c>
      <c r="N1818" s="25">
        <f>((J1818*400)+(K1818*100))+L1818</f>
        <v>46</v>
      </c>
      <c r="O1818" s="26">
        <v>1750</v>
      </c>
      <c r="P1818" s="26">
        <f>N1818*O1818</f>
        <v>80500</v>
      </c>
      <c r="Q1818" s="23">
        <v>1</v>
      </c>
      <c r="R1818" s="23" t="s">
        <v>6292</v>
      </c>
      <c r="S1818" s="27" t="s">
        <v>6293</v>
      </c>
      <c r="T1818" s="23" t="s">
        <v>6294</v>
      </c>
      <c r="U1818" s="23" t="s">
        <v>595</v>
      </c>
      <c r="V1818" s="24" t="s">
        <v>6295</v>
      </c>
      <c r="W1818" s="23" t="s">
        <v>47</v>
      </c>
      <c r="X1818" s="23" t="s">
        <v>48</v>
      </c>
      <c r="Y1818" s="23" t="s">
        <v>49</v>
      </c>
      <c r="Z1818" s="23">
        <v>184</v>
      </c>
      <c r="AA1818" s="28">
        <v>100</v>
      </c>
      <c r="AB1818" s="26">
        <v>6550</v>
      </c>
      <c r="AC1818" s="26">
        <f>Z1818*AB1818</f>
        <v>1205200</v>
      </c>
      <c r="AD1818" s="28">
        <v>37</v>
      </c>
      <c r="AE1818" s="28">
        <v>64</v>
      </c>
      <c r="AF1818" s="26">
        <f>(AC1818*(100-AE1818))/100</f>
        <v>433872</v>
      </c>
      <c r="AG1818" s="26">
        <f>P1818+AF1818</f>
        <v>514372</v>
      </c>
      <c r="AH1818" s="26">
        <f>(AG1818*AA1818)/100</f>
        <v>514372</v>
      </c>
      <c r="AI1818" s="26">
        <f>IF(AF1818&lt;=10000000,AF1818,10000000)</f>
        <v>433872</v>
      </c>
      <c r="AJ1818" s="26">
        <f>IF((AI1818-AH1818) &gt; 1,0,IF((AI1818-AH1818)&lt;0,AH1818-AI1818,AI1818-AH1818))</f>
        <v>80500</v>
      </c>
      <c r="AK1818" s="26">
        <v>0.02</v>
      </c>
      <c r="AL1818" s="26">
        <f>ROUND(AJ1818*(AK1818/100),2)</f>
        <v>16.100000000000001</v>
      </c>
      <c r="AM1818" s="3" t="s">
        <v>404</v>
      </c>
    </row>
    <row r="1819" spans="1:39" x14ac:dyDescent="0.35">
      <c r="A1819" s="23"/>
      <c r="B1819" s="24"/>
      <c r="C1819" s="23"/>
      <c r="D1819" s="23"/>
      <c r="E1819" s="23"/>
      <c r="F1819" s="23"/>
      <c r="G1819" s="24"/>
      <c r="H1819" s="23"/>
      <c r="I1819" s="23"/>
      <c r="J1819" s="23"/>
      <c r="K1819" s="23"/>
      <c r="L1819" s="23"/>
      <c r="M1819" s="23"/>
      <c r="N1819" s="25"/>
      <c r="O1819" s="26"/>
      <c r="P1819" s="26"/>
      <c r="Q1819" s="23"/>
      <c r="R1819" s="23"/>
      <c r="S1819" s="27"/>
      <c r="T1819" s="23"/>
      <c r="U1819" s="23"/>
      <c r="V1819" s="24"/>
      <c r="W1819" s="23"/>
      <c r="X1819" s="23"/>
      <c r="Y1819" s="23"/>
      <c r="Z1819" s="23"/>
      <c r="AA1819" s="28"/>
      <c r="AB1819" s="26"/>
      <c r="AC1819" s="26"/>
      <c r="AD1819" s="28"/>
      <c r="AE1819" s="28"/>
      <c r="AF1819" s="26"/>
      <c r="AG1819" s="26" t="s">
        <v>50</v>
      </c>
      <c r="AH1819" s="26">
        <f>SUM(AH1817:AH1818)</f>
        <v>1492622</v>
      </c>
      <c r="AI1819" s="26"/>
      <c r="AJ1819" s="26">
        <f>SUM(AJ1817:AJ1818)</f>
        <v>1058750</v>
      </c>
      <c r="AK1819" s="26"/>
      <c r="AL1819" s="26">
        <f>SUM(AL1817:AL1818)</f>
        <v>113.92500000000001</v>
      </c>
    </row>
    <row r="1820" spans="1:39" x14ac:dyDescent="0.35">
      <c r="A1820" s="23" t="s">
        <v>6296</v>
      </c>
      <c r="B1820" s="24"/>
      <c r="C1820" s="23" t="s">
        <v>6297</v>
      </c>
      <c r="D1820" s="23" t="s">
        <v>6298</v>
      </c>
      <c r="E1820" s="23">
        <v>963</v>
      </c>
      <c r="F1820" s="23" t="s">
        <v>6299</v>
      </c>
      <c r="G1820" s="24" t="s">
        <v>6300</v>
      </c>
      <c r="H1820" s="23" t="s">
        <v>103</v>
      </c>
      <c r="I1820" s="23" t="s">
        <v>6301</v>
      </c>
      <c r="J1820" s="23">
        <v>0</v>
      </c>
      <c r="K1820" s="23">
        <v>1</v>
      </c>
      <c r="L1820" s="23">
        <v>74.5</v>
      </c>
      <c r="M1820" s="23" t="s">
        <v>44</v>
      </c>
      <c r="N1820" s="25">
        <f>((J1820*400)+(K1820*100))+L1820</f>
        <v>174.5</v>
      </c>
      <c r="O1820" s="26">
        <v>450</v>
      </c>
      <c r="P1820" s="26">
        <f>N1820*O1820</f>
        <v>78525</v>
      </c>
      <c r="Q1820" s="23">
        <v>1</v>
      </c>
      <c r="R1820" s="23" t="s">
        <v>6302</v>
      </c>
      <c r="S1820" s="27"/>
      <c r="T1820" s="23" t="s">
        <v>6303</v>
      </c>
      <c r="U1820" s="23" t="s">
        <v>6304</v>
      </c>
      <c r="V1820" s="24" t="s">
        <v>6305</v>
      </c>
      <c r="W1820" s="23" t="s">
        <v>47</v>
      </c>
      <c r="X1820" s="23" t="s">
        <v>206</v>
      </c>
      <c r="Y1820" s="23" t="s">
        <v>49</v>
      </c>
      <c r="Z1820" s="23">
        <v>144</v>
      </c>
      <c r="AA1820" s="28">
        <v>100</v>
      </c>
      <c r="AB1820" s="26">
        <v>6550</v>
      </c>
      <c r="AC1820" s="26">
        <f>Z1820*AB1820</f>
        <v>943200</v>
      </c>
      <c r="AD1820" s="28">
        <v>69</v>
      </c>
      <c r="AE1820" s="28">
        <v>85</v>
      </c>
      <c r="AF1820" s="26">
        <f>(AC1820*(100-AE1820))/100</f>
        <v>141480</v>
      </c>
      <c r="AG1820" s="26">
        <f>P1820+AF1820</f>
        <v>220005</v>
      </c>
      <c r="AH1820" s="26">
        <f>(AG1820*AA1820)/100</f>
        <v>220005</v>
      </c>
      <c r="AI1820" s="26">
        <f>IF(AF1820&lt;=10000000,AF1820,10000000)</f>
        <v>141480</v>
      </c>
      <c r="AJ1820" s="26">
        <f>IF((AI1820-AH1820) &gt; 1,0,IF((AI1820-AH1820)&lt;0,AH1820-AI1820,AI1820-AH1820))</f>
        <v>78525</v>
      </c>
      <c r="AK1820" s="26">
        <v>0.02</v>
      </c>
      <c r="AL1820" s="26">
        <f>ROUND(AJ1820*(AK1820/100),2)</f>
        <v>15.71</v>
      </c>
    </row>
    <row r="1821" spans="1:39" x14ac:dyDescent="0.35">
      <c r="A1821" s="23"/>
      <c r="B1821" s="24"/>
      <c r="C1821" s="23"/>
      <c r="D1821" s="23"/>
      <c r="E1821" s="23"/>
      <c r="F1821" s="23"/>
      <c r="G1821" s="24"/>
      <c r="H1821" s="23"/>
      <c r="I1821" s="23"/>
      <c r="J1821" s="23">
        <v>0</v>
      </c>
      <c r="K1821" s="23">
        <v>0</v>
      </c>
      <c r="L1821" s="23">
        <v>27</v>
      </c>
      <c r="M1821" s="23" t="s">
        <v>44</v>
      </c>
      <c r="N1821" s="25">
        <f>((J1821*400)+(K1821*100))+L1821</f>
        <v>27</v>
      </c>
      <c r="O1821" s="26">
        <v>450</v>
      </c>
      <c r="P1821" s="26">
        <f>N1821*O1821</f>
        <v>12150</v>
      </c>
      <c r="Q1821" s="23">
        <v>1</v>
      </c>
      <c r="R1821" s="23" t="s">
        <v>6306</v>
      </c>
      <c r="S1821" s="27" t="s">
        <v>6307</v>
      </c>
      <c r="T1821" s="23" t="s">
        <v>6308</v>
      </c>
      <c r="U1821" s="23" t="s">
        <v>6309</v>
      </c>
      <c r="V1821" s="24" t="s">
        <v>6310</v>
      </c>
      <c r="W1821" s="23" t="s">
        <v>47</v>
      </c>
      <c r="X1821" s="23" t="s">
        <v>48</v>
      </c>
      <c r="Y1821" s="23" t="s">
        <v>49</v>
      </c>
      <c r="Z1821" s="23">
        <v>108</v>
      </c>
      <c r="AA1821" s="28">
        <v>100</v>
      </c>
      <c r="AB1821" s="26">
        <v>6550</v>
      </c>
      <c r="AC1821" s="26">
        <f>Z1821*AB1821</f>
        <v>707400</v>
      </c>
      <c r="AD1821" s="28">
        <v>22</v>
      </c>
      <c r="AE1821" s="28">
        <v>34</v>
      </c>
      <c r="AF1821" s="26">
        <f>(AC1821*(100-AE1821))/100</f>
        <v>466884</v>
      </c>
      <c r="AG1821" s="26">
        <f>P1821+AF1821</f>
        <v>479034</v>
      </c>
      <c r="AH1821" s="26">
        <f>(AG1821*AA1821)/100</f>
        <v>479034</v>
      </c>
      <c r="AI1821" s="26">
        <f>IF(AF1821&lt;=10000000,AF1821,10000000)</f>
        <v>466884</v>
      </c>
      <c r="AJ1821" s="26">
        <f>IF((AI1821-AH1821) &gt; 1,0,IF((AI1821-AH1821)&lt;0,AH1821-AI1821,AI1821-AH1821))</f>
        <v>12150</v>
      </c>
      <c r="AK1821" s="26">
        <v>0.02</v>
      </c>
      <c r="AL1821" s="26">
        <f>ROUND(AJ1821*(AK1821/100),2)</f>
        <v>2.4300000000000002</v>
      </c>
    </row>
    <row r="1822" spans="1:39" x14ac:dyDescent="0.35">
      <c r="A1822" s="23"/>
      <c r="B1822" s="24"/>
      <c r="C1822" s="23"/>
      <c r="D1822" s="23"/>
      <c r="E1822" s="23"/>
      <c r="F1822" s="23"/>
      <c r="G1822" s="24"/>
      <c r="H1822" s="23"/>
      <c r="I1822" s="23"/>
      <c r="J1822" s="23">
        <v>0</v>
      </c>
      <c r="K1822" s="23">
        <v>0</v>
      </c>
      <c r="L1822" s="23">
        <v>7.5</v>
      </c>
      <c r="M1822" s="23" t="s">
        <v>44</v>
      </c>
      <c r="N1822" s="25">
        <f>((J1822*400)+(K1822*100))+L1822</f>
        <v>7.5</v>
      </c>
      <c r="O1822" s="26">
        <v>450</v>
      </c>
      <c r="P1822" s="26">
        <f>N1822*O1822</f>
        <v>3375</v>
      </c>
      <c r="Q1822" s="23">
        <v>1</v>
      </c>
      <c r="R1822" s="23" t="s">
        <v>6306</v>
      </c>
      <c r="S1822" s="27" t="s">
        <v>6307</v>
      </c>
      <c r="T1822" s="23" t="s">
        <v>6308</v>
      </c>
      <c r="U1822" s="23" t="s">
        <v>6309</v>
      </c>
      <c r="V1822" s="24" t="s">
        <v>6311</v>
      </c>
      <c r="W1822" s="23" t="s">
        <v>208</v>
      </c>
      <c r="X1822" s="23" t="s">
        <v>48</v>
      </c>
      <c r="Y1822" s="23" t="s">
        <v>49</v>
      </c>
      <c r="Z1822" s="23">
        <v>30</v>
      </c>
      <c r="AA1822" s="28">
        <v>100</v>
      </c>
      <c r="AB1822" s="26">
        <v>2450</v>
      </c>
      <c r="AC1822" s="26">
        <f>Z1822*AB1822</f>
        <v>73500</v>
      </c>
      <c r="AD1822" s="28">
        <v>22</v>
      </c>
      <c r="AE1822" s="28">
        <v>34</v>
      </c>
      <c r="AF1822" s="26">
        <f>(AC1822*(100-AE1822))/100</f>
        <v>48510</v>
      </c>
      <c r="AG1822" s="26">
        <f>P1822+AF1822</f>
        <v>51885</v>
      </c>
      <c r="AH1822" s="26">
        <f>(AG1822*AA1822)/100</f>
        <v>51885</v>
      </c>
      <c r="AI1822" s="26">
        <f>IF(AF1822&lt;=10000000,AF1822,10000000)</f>
        <v>48510</v>
      </c>
      <c r="AJ1822" s="26">
        <f>IF((AI1822-AH1822) &gt; 1,0,IF((AI1822-AH1822)&lt;0,AH1822-AI1822,AI1822-AH1822))</f>
        <v>3375</v>
      </c>
      <c r="AK1822" s="26">
        <v>0.02</v>
      </c>
      <c r="AL1822" s="26">
        <f>ROUND(AJ1822*(AK1822/100),2)</f>
        <v>0.68</v>
      </c>
    </row>
    <row r="1823" spans="1:39" x14ac:dyDescent="0.35">
      <c r="A1823" s="23"/>
      <c r="B1823" s="24"/>
      <c r="C1823" s="23"/>
      <c r="D1823" s="23"/>
      <c r="E1823" s="23"/>
      <c r="F1823" s="23"/>
      <c r="G1823" s="24"/>
      <c r="H1823" s="23"/>
      <c r="I1823" s="23"/>
      <c r="J1823" s="23"/>
      <c r="K1823" s="23"/>
      <c r="L1823" s="23"/>
      <c r="M1823" s="23"/>
      <c r="N1823" s="25"/>
      <c r="O1823" s="26"/>
      <c r="P1823" s="26"/>
      <c r="Q1823" s="23"/>
      <c r="R1823" s="23"/>
      <c r="S1823" s="27"/>
      <c r="T1823" s="23"/>
      <c r="U1823" s="23"/>
      <c r="V1823" s="24"/>
      <c r="W1823" s="23"/>
      <c r="X1823" s="23"/>
      <c r="Y1823" s="23"/>
      <c r="Z1823" s="23"/>
      <c r="AA1823" s="28"/>
      <c r="AB1823" s="26"/>
      <c r="AC1823" s="26"/>
      <c r="AD1823" s="28"/>
      <c r="AE1823" s="28"/>
      <c r="AF1823" s="26"/>
      <c r="AG1823" s="26" t="s">
        <v>50</v>
      </c>
      <c r="AH1823" s="26">
        <f>SUM(AH1820:AH1822)</f>
        <v>750924</v>
      </c>
      <c r="AI1823" s="26"/>
      <c r="AJ1823" s="26">
        <f>SUM(AJ1820:AJ1822)</f>
        <v>94050</v>
      </c>
      <c r="AK1823" s="26"/>
      <c r="AL1823" s="26">
        <f>SUM(AL1820:AL1822)</f>
        <v>18.82</v>
      </c>
    </row>
    <row r="1824" spans="1:39" x14ac:dyDescent="0.35">
      <c r="A1824" s="23" t="s">
        <v>6312</v>
      </c>
      <c r="B1824" s="24"/>
      <c r="C1824" s="23" t="s">
        <v>6313</v>
      </c>
      <c r="D1824" s="23" t="s">
        <v>6314</v>
      </c>
      <c r="E1824" s="23">
        <v>964</v>
      </c>
      <c r="F1824" s="23" t="s">
        <v>6315</v>
      </c>
      <c r="G1824" s="24" t="s">
        <v>6316</v>
      </c>
      <c r="H1824" s="23" t="s">
        <v>103</v>
      </c>
      <c r="I1824" s="23" t="s">
        <v>6317</v>
      </c>
      <c r="J1824" s="23">
        <v>0</v>
      </c>
      <c r="K1824" s="23">
        <v>1</v>
      </c>
      <c r="L1824" s="23">
        <v>8</v>
      </c>
      <c r="M1824" s="23" t="s">
        <v>58</v>
      </c>
      <c r="N1824" s="25">
        <f>((J1824*400)+(K1824*100))+L1824</f>
        <v>108</v>
      </c>
      <c r="O1824" s="26">
        <v>450</v>
      </c>
      <c r="P1824" s="26">
        <f>N1824*O1824</f>
        <v>48600</v>
      </c>
      <c r="Q1824" s="23"/>
      <c r="R1824" s="23"/>
      <c r="S1824" s="27"/>
      <c r="T1824" s="23"/>
      <c r="U1824" s="23"/>
      <c r="V1824" s="24"/>
      <c r="W1824" s="23"/>
      <c r="X1824" s="23"/>
      <c r="Y1824" s="23"/>
      <c r="Z1824" s="23"/>
      <c r="AA1824" s="28"/>
      <c r="AB1824" s="26"/>
      <c r="AC1824" s="26"/>
      <c r="AD1824" s="28"/>
      <c r="AE1824" s="28"/>
      <c r="AF1824" s="26"/>
      <c r="AG1824" s="26">
        <f>AF1824+P1824</f>
        <v>48600</v>
      </c>
      <c r="AH1824" s="26">
        <f>AG1824</f>
        <v>48600</v>
      </c>
      <c r="AI1824" s="26">
        <v>0</v>
      </c>
      <c r="AJ1824" s="26">
        <f>IF((AI1824-AH1824) &gt; 1,0,IF((AI1824-AH1824)&lt;0,AH1824-AI1824,AI1824-AH1824))</f>
        <v>48600</v>
      </c>
      <c r="AK1824" s="26">
        <v>0.01</v>
      </c>
      <c r="AL1824" s="26">
        <f>AJ1824*(AK1824/100)</f>
        <v>4.8600000000000003</v>
      </c>
    </row>
    <row r="1825" spans="1:38" x14ac:dyDescent="0.35">
      <c r="A1825" s="23"/>
      <c r="B1825" s="24"/>
      <c r="C1825" s="23"/>
      <c r="D1825" s="23"/>
      <c r="E1825" s="23"/>
      <c r="F1825" s="23"/>
      <c r="G1825" s="24"/>
      <c r="H1825" s="23"/>
      <c r="I1825" s="23"/>
      <c r="J1825" s="23"/>
      <c r="K1825" s="23"/>
      <c r="L1825" s="23"/>
      <c r="M1825" s="23"/>
      <c r="N1825" s="25"/>
      <c r="O1825" s="26"/>
      <c r="P1825" s="26"/>
      <c r="Q1825" s="23"/>
      <c r="R1825" s="23"/>
      <c r="S1825" s="27"/>
      <c r="T1825" s="23"/>
      <c r="U1825" s="23"/>
      <c r="V1825" s="24"/>
      <c r="W1825" s="23"/>
      <c r="X1825" s="23"/>
      <c r="Y1825" s="23"/>
      <c r="Z1825" s="23"/>
      <c r="AA1825" s="28"/>
      <c r="AB1825" s="26"/>
      <c r="AC1825" s="26"/>
      <c r="AD1825" s="28"/>
      <c r="AE1825" s="28"/>
      <c r="AF1825" s="26"/>
      <c r="AG1825" s="26" t="s">
        <v>50</v>
      </c>
      <c r="AH1825" s="26">
        <f>AH1824</f>
        <v>48600</v>
      </c>
      <c r="AI1825" s="26"/>
      <c r="AJ1825" s="26">
        <f>AJ1824</f>
        <v>48600</v>
      </c>
      <c r="AK1825" s="26"/>
      <c r="AL1825" s="26">
        <f>AL1824</f>
        <v>4.8600000000000003</v>
      </c>
    </row>
    <row r="1826" spans="1:38" x14ac:dyDescent="0.35">
      <c r="A1826" s="23" t="s">
        <v>6318</v>
      </c>
      <c r="B1826" s="24"/>
      <c r="C1826" s="23" t="s">
        <v>6319</v>
      </c>
      <c r="D1826" s="23" t="s">
        <v>6320</v>
      </c>
      <c r="E1826" s="23">
        <v>965</v>
      </c>
      <c r="F1826" s="23" t="s">
        <v>6321</v>
      </c>
      <c r="G1826" s="24" t="s">
        <v>6322</v>
      </c>
      <c r="H1826" s="23" t="s">
        <v>103</v>
      </c>
      <c r="I1826" s="23" t="s">
        <v>6323</v>
      </c>
      <c r="J1826" s="23">
        <v>0</v>
      </c>
      <c r="K1826" s="23">
        <v>2</v>
      </c>
      <c r="L1826" s="23">
        <v>80.2</v>
      </c>
      <c r="M1826" s="23" t="s">
        <v>44</v>
      </c>
      <c r="N1826" s="25">
        <f>((J1826*400)+(K1826*100))+L1826</f>
        <v>280.2</v>
      </c>
      <c r="O1826" s="26">
        <v>180</v>
      </c>
      <c r="P1826" s="26">
        <f>N1826*O1826</f>
        <v>50436</v>
      </c>
      <c r="Q1826" s="23">
        <v>1</v>
      </c>
      <c r="R1826" s="23" t="s">
        <v>6324</v>
      </c>
      <c r="S1826" s="27"/>
      <c r="T1826" s="23" t="s">
        <v>6325</v>
      </c>
      <c r="U1826" s="23" t="s">
        <v>6326</v>
      </c>
      <c r="V1826" s="24" t="s">
        <v>6327</v>
      </c>
      <c r="W1826" s="23" t="s">
        <v>47</v>
      </c>
      <c r="X1826" s="23" t="s">
        <v>48</v>
      </c>
      <c r="Y1826" s="23" t="s">
        <v>49</v>
      </c>
      <c r="Z1826" s="23">
        <v>147.25</v>
      </c>
      <c r="AA1826" s="28">
        <v>100</v>
      </c>
      <c r="AB1826" s="26">
        <v>6550</v>
      </c>
      <c r="AC1826" s="26">
        <f>Z1826*AB1826</f>
        <v>964487.5</v>
      </c>
      <c r="AD1826" s="28">
        <v>32</v>
      </c>
      <c r="AE1826" s="28">
        <v>54</v>
      </c>
      <c r="AF1826" s="26">
        <f>(AC1826*(100-AE1826))/100</f>
        <v>443664.25</v>
      </c>
      <c r="AG1826" s="26">
        <f>P1826+AF1826</f>
        <v>494100.25</v>
      </c>
      <c r="AH1826" s="26">
        <f>(AG1826*AA1826)/100</f>
        <v>494100.25</v>
      </c>
      <c r="AI1826" s="26">
        <f>IF(AF1826&lt;=10000000,AF1826,10000000)</f>
        <v>443664.25</v>
      </c>
      <c r="AJ1826" s="26">
        <f>IF((AI1826-AH1826) &gt; 1,0,IF((AI1826-AH1826)&lt;0,AH1826-AI1826,AI1826-AH1826))</f>
        <v>50436</v>
      </c>
      <c r="AK1826" s="26">
        <v>0.02</v>
      </c>
      <c r="AL1826" s="26">
        <f>ROUND(AJ1826*(AK1826/100),2)</f>
        <v>10.09</v>
      </c>
    </row>
    <row r="1827" spans="1:38" x14ac:dyDescent="0.35">
      <c r="A1827" s="23"/>
      <c r="B1827" s="24"/>
      <c r="C1827" s="23"/>
      <c r="D1827" s="23"/>
      <c r="E1827" s="23"/>
      <c r="F1827" s="23"/>
      <c r="G1827" s="24"/>
      <c r="H1827" s="23"/>
      <c r="I1827" s="23"/>
      <c r="J1827" s="23">
        <v>0</v>
      </c>
      <c r="K1827" s="23">
        <v>0</v>
      </c>
      <c r="L1827" s="23">
        <v>18.399999999999999</v>
      </c>
      <c r="M1827" s="23" t="s">
        <v>44</v>
      </c>
      <c r="N1827" s="25">
        <f>((J1827*400)+(K1827*100))+L1827</f>
        <v>18.399999999999999</v>
      </c>
      <c r="O1827" s="26">
        <v>180</v>
      </c>
      <c r="P1827" s="26">
        <f>N1827*O1827</f>
        <v>3311.9999999999995</v>
      </c>
      <c r="Q1827" s="23">
        <v>1</v>
      </c>
      <c r="R1827" s="23" t="s">
        <v>6328</v>
      </c>
      <c r="S1827" s="27"/>
      <c r="T1827" s="23" t="s">
        <v>6329</v>
      </c>
      <c r="U1827" s="23" t="s">
        <v>6330</v>
      </c>
      <c r="V1827" s="24" t="s">
        <v>6331</v>
      </c>
      <c r="W1827" s="23" t="s">
        <v>47</v>
      </c>
      <c r="X1827" s="23" t="s">
        <v>206</v>
      </c>
      <c r="Y1827" s="23" t="s">
        <v>49</v>
      </c>
      <c r="Z1827" s="23">
        <v>73.599999999999994</v>
      </c>
      <c r="AA1827" s="28">
        <v>100</v>
      </c>
      <c r="AB1827" s="26">
        <v>6550</v>
      </c>
      <c r="AC1827" s="26">
        <f>Z1827*AB1827</f>
        <v>482079.99999999994</v>
      </c>
      <c r="AD1827" s="28">
        <v>42</v>
      </c>
      <c r="AE1827" s="28">
        <v>85</v>
      </c>
      <c r="AF1827" s="26">
        <f>(AC1827*(100-AE1827))/100</f>
        <v>72311.999999999985</v>
      </c>
      <c r="AG1827" s="26">
        <f>P1827+AF1827</f>
        <v>75623.999999999985</v>
      </c>
      <c r="AH1827" s="26">
        <f>(AG1827*AA1827)/100</f>
        <v>75623.999999999985</v>
      </c>
      <c r="AI1827" s="26">
        <f>IF(AF1827&lt;=10000000,AF1827,10000000)</f>
        <v>72311.999999999985</v>
      </c>
      <c r="AJ1827" s="26">
        <f>IF((AI1827-AH1827) &gt; 1,0,IF((AI1827-AH1827)&lt;0,AH1827-AI1827,AI1827-AH1827))</f>
        <v>3312</v>
      </c>
      <c r="AK1827" s="26">
        <v>0.02</v>
      </c>
      <c r="AL1827" s="26">
        <f>ROUND(AJ1827*(AK1827/100),2)</f>
        <v>0.66</v>
      </c>
    </row>
    <row r="1828" spans="1:38" x14ac:dyDescent="0.35">
      <c r="A1828" s="23"/>
      <c r="B1828" s="24"/>
      <c r="C1828" s="23"/>
      <c r="D1828" s="23"/>
      <c r="E1828" s="23"/>
      <c r="F1828" s="23"/>
      <c r="G1828" s="24"/>
      <c r="H1828" s="23"/>
      <c r="I1828" s="23"/>
      <c r="J1828" s="23">
        <v>0</v>
      </c>
      <c r="K1828" s="23">
        <v>0</v>
      </c>
      <c r="L1828" s="23">
        <v>18.399999999999999</v>
      </c>
      <c r="M1828" s="23" t="s">
        <v>44</v>
      </c>
      <c r="N1828" s="25">
        <f>((J1828*400)+(K1828*100))+L1828</f>
        <v>18.399999999999999</v>
      </c>
      <c r="O1828" s="26">
        <v>180</v>
      </c>
      <c r="P1828" s="26">
        <f>N1828*O1828</f>
        <v>3311.9999999999995</v>
      </c>
      <c r="Q1828" s="23">
        <v>1</v>
      </c>
      <c r="R1828" s="23" t="s">
        <v>6332</v>
      </c>
      <c r="S1828" s="27"/>
      <c r="T1828" s="23" t="s">
        <v>6333</v>
      </c>
      <c r="U1828" s="23" t="s">
        <v>6334</v>
      </c>
      <c r="V1828" s="24" t="s">
        <v>6335</v>
      </c>
      <c r="W1828" s="23" t="s">
        <v>47</v>
      </c>
      <c r="X1828" s="23" t="s">
        <v>48</v>
      </c>
      <c r="Y1828" s="23" t="s">
        <v>49</v>
      </c>
      <c r="Z1828" s="23">
        <v>73.599999999999994</v>
      </c>
      <c r="AA1828" s="28">
        <v>100</v>
      </c>
      <c r="AB1828" s="26">
        <v>6550</v>
      </c>
      <c r="AC1828" s="26">
        <f>Z1828*AB1828</f>
        <v>482079.99999999994</v>
      </c>
      <c r="AD1828" s="28">
        <v>12</v>
      </c>
      <c r="AE1828" s="28">
        <v>14</v>
      </c>
      <c r="AF1828" s="26">
        <f>(AC1828*(100-AE1828))/100</f>
        <v>414588.79999999993</v>
      </c>
      <c r="AG1828" s="26">
        <f>P1828+AF1828</f>
        <v>417900.79999999993</v>
      </c>
      <c r="AH1828" s="26">
        <f>(AG1828*AA1828)/100</f>
        <v>417900.79999999993</v>
      </c>
      <c r="AI1828" s="26">
        <f>IF(AF1828&lt;=10000000,AF1828,10000000)</f>
        <v>414588.79999999993</v>
      </c>
      <c r="AJ1828" s="26">
        <f>IF((AI1828-AH1828) &gt; 1,0,IF((AI1828-AH1828)&lt;0,AH1828-AI1828,AI1828-AH1828))</f>
        <v>3312</v>
      </c>
      <c r="AK1828" s="26">
        <v>0.02</v>
      </c>
      <c r="AL1828" s="26">
        <f>ROUND(AJ1828*(AK1828/100),2)</f>
        <v>0.66</v>
      </c>
    </row>
    <row r="1829" spans="1:38" x14ac:dyDescent="0.35">
      <c r="A1829" s="23"/>
      <c r="B1829" s="24"/>
      <c r="C1829" s="23"/>
      <c r="D1829" s="23"/>
      <c r="E1829" s="23"/>
      <c r="F1829" s="23"/>
      <c r="G1829" s="24"/>
      <c r="H1829" s="23"/>
      <c r="I1829" s="23"/>
      <c r="J1829" s="23"/>
      <c r="K1829" s="23"/>
      <c r="L1829" s="23"/>
      <c r="M1829" s="23"/>
      <c r="N1829" s="25"/>
      <c r="O1829" s="26"/>
      <c r="P1829" s="26"/>
      <c r="Q1829" s="23"/>
      <c r="R1829" s="23"/>
      <c r="S1829" s="27"/>
      <c r="T1829" s="23"/>
      <c r="U1829" s="23"/>
      <c r="V1829" s="24"/>
      <c r="W1829" s="23"/>
      <c r="X1829" s="23"/>
      <c r="Y1829" s="23"/>
      <c r="Z1829" s="23"/>
      <c r="AA1829" s="28"/>
      <c r="AB1829" s="26"/>
      <c r="AC1829" s="26"/>
      <c r="AD1829" s="28"/>
      <c r="AE1829" s="28"/>
      <c r="AF1829" s="26"/>
      <c r="AG1829" s="26" t="s">
        <v>50</v>
      </c>
      <c r="AH1829" s="26">
        <f>SUM(AH1826:AH1828)</f>
        <v>987625.04999999993</v>
      </c>
      <c r="AI1829" s="26"/>
      <c r="AJ1829" s="26">
        <f>SUM(AJ1826:AJ1828)</f>
        <v>57060</v>
      </c>
      <c r="AK1829" s="26"/>
      <c r="AL1829" s="26">
        <f>SUM(AL1826:AL1828)</f>
        <v>11.41</v>
      </c>
    </row>
    <row r="1830" spans="1:38" x14ac:dyDescent="0.35">
      <c r="A1830" s="23" t="s">
        <v>6336</v>
      </c>
      <c r="B1830" s="24"/>
      <c r="C1830" s="23" t="s">
        <v>6337</v>
      </c>
      <c r="D1830" s="23" t="s">
        <v>6338</v>
      </c>
      <c r="E1830" s="23">
        <v>966</v>
      </c>
      <c r="F1830" s="23" t="s">
        <v>6339</v>
      </c>
      <c r="G1830" s="24" t="s">
        <v>6340</v>
      </c>
      <c r="H1830" s="23" t="s">
        <v>103</v>
      </c>
      <c r="I1830" s="23" t="s">
        <v>6341</v>
      </c>
      <c r="J1830" s="23">
        <v>2</v>
      </c>
      <c r="K1830" s="23">
        <v>2</v>
      </c>
      <c r="L1830" s="23">
        <v>20</v>
      </c>
      <c r="M1830" s="23" t="s">
        <v>58</v>
      </c>
      <c r="N1830" s="25">
        <f>((J1830*400)+(K1830*100))+L1830</f>
        <v>1020</v>
      </c>
      <c r="O1830" s="26">
        <v>180</v>
      </c>
      <c r="P1830" s="26">
        <f>N1830*O1830</f>
        <v>183600</v>
      </c>
      <c r="Q1830" s="23"/>
      <c r="R1830" s="23"/>
      <c r="S1830" s="27"/>
      <c r="T1830" s="23"/>
      <c r="U1830" s="23"/>
      <c r="V1830" s="24"/>
      <c r="W1830" s="23"/>
      <c r="X1830" s="23"/>
      <c r="Y1830" s="23"/>
      <c r="Z1830" s="23"/>
      <c r="AA1830" s="28"/>
      <c r="AB1830" s="26"/>
      <c r="AC1830" s="26"/>
      <c r="AD1830" s="28"/>
      <c r="AE1830" s="28"/>
      <c r="AF1830" s="26"/>
      <c r="AG1830" s="26">
        <f>AF1830+P1830</f>
        <v>183600</v>
      </c>
      <c r="AH1830" s="26">
        <f>AG1830</f>
        <v>183600</v>
      </c>
      <c r="AI1830" s="26">
        <v>0</v>
      </c>
      <c r="AJ1830" s="26">
        <f>IF((AI1830-AH1830) &gt; 1,0,IF((AI1830-AH1830)&lt;0,AH1830-AI1830,AI1830-AH1830))</f>
        <v>183600</v>
      </c>
      <c r="AK1830" s="26">
        <v>0.01</v>
      </c>
      <c r="AL1830" s="26">
        <f>AJ1830*(AK1830/100)</f>
        <v>18.36</v>
      </c>
    </row>
    <row r="1831" spans="1:38" x14ac:dyDescent="0.35">
      <c r="A1831" s="23"/>
      <c r="B1831" s="24"/>
      <c r="C1831" s="23"/>
      <c r="D1831" s="23"/>
      <c r="E1831" s="23"/>
      <c r="F1831" s="23"/>
      <c r="G1831" s="24"/>
      <c r="H1831" s="23"/>
      <c r="I1831" s="23"/>
      <c r="J1831" s="23"/>
      <c r="K1831" s="23"/>
      <c r="L1831" s="23"/>
      <c r="M1831" s="23"/>
      <c r="N1831" s="25"/>
      <c r="O1831" s="26"/>
      <c r="P1831" s="26"/>
      <c r="Q1831" s="23"/>
      <c r="R1831" s="23"/>
      <c r="S1831" s="27"/>
      <c r="T1831" s="23"/>
      <c r="U1831" s="23"/>
      <c r="V1831" s="24"/>
      <c r="W1831" s="23"/>
      <c r="X1831" s="23"/>
      <c r="Y1831" s="23"/>
      <c r="Z1831" s="23"/>
      <c r="AA1831" s="28"/>
      <c r="AB1831" s="26"/>
      <c r="AC1831" s="26"/>
      <c r="AD1831" s="28"/>
      <c r="AE1831" s="28"/>
      <c r="AF1831" s="26"/>
      <c r="AG1831" s="26" t="s">
        <v>50</v>
      </c>
      <c r="AH1831" s="26">
        <f>AH1830</f>
        <v>183600</v>
      </c>
      <c r="AI1831" s="26"/>
      <c r="AJ1831" s="26">
        <f>AJ1830</f>
        <v>183600</v>
      </c>
      <c r="AK1831" s="26"/>
      <c r="AL1831" s="26">
        <f>AL1830</f>
        <v>18.36</v>
      </c>
    </row>
    <row r="1832" spans="1:38" x14ac:dyDescent="0.35">
      <c r="A1832" s="23" t="s">
        <v>6342</v>
      </c>
      <c r="B1832" s="24"/>
      <c r="C1832" s="23" t="s">
        <v>6343</v>
      </c>
      <c r="D1832" s="23" t="s">
        <v>6344</v>
      </c>
      <c r="E1832" s="23">
        <v>967</v>
      </c>
      <c r="F1832" s="23" t="s">
        <v>6345</v>
      </c>
      <c r="G1832" s="24" t="s">
        <v>6346</v>
      </c>
      <c r="H1832" s="23" t="s">
        <v>42</v>
      </c>
      <c r="I1832" s="23" t="s">
        <v>6347</v>
      </c>
      <c r="J1832" s="23">
        <v>0</v>
      </c>
      <c r="K1832" s="23">
        <v>1</v>
      </c>
      <c r="L1832" s="23">
        <v>54</v>
      </c>
      <c r="M1832" s="23" t="s">
        <v>44</v>
      </c>
      <c r="N1832" s="25">
        <f>((J1832*400)+(K1832*100))+L1832</f>
        <v>154</v>
      </c>
      <c r="O1832" s="26">
        <v>2000</v>
      </c>
      <c r="P1832" s="26">
        <f>N1832*O1832</f>
        <v>308000</v>
      </c>
      <c r="Q1832" s="23">
        <v>1</v>
      </c>
      <c r="R1832" s="23" t="s">
        <v>6342</v>
      </c>
      <c r="S1832" s="27"/>
      <c r="T1832" s="23" t="s">
        <v>6343</v>
      </c>
      <c r="U1832" s="23" t="s">
        <v>6348</v>
      </c>
      <c r="V1832" s="24" t="s">
        <v>6349</v>
      </c>
      <c r="W1832" s="23" t="s">
        <v>47</v>
      </c>
      <c r="X1832" s="23" t="s">
        <v>206</v>
      </c>
      <c r="Y1832" s="23" t="s">
        <v>49</v>
      </c>
      <c r="Z1832" s="23">
        <v>81</v>
      </c>
      <c r="AA1832" s="28">
        <v>100</v>
      </c>
      <c r="AB1832" s="26">
        <v>6550</v>
      </c>
      <c r="AC1832" s="26">
        <f>Z1832*AB1832</f>
        <v>530550</v>
      </c>
      <c r="AD1832" s="28">
        <v>7</v>
      </c>
      <c r="AE1832" s="28">
        <v>18</v>
      </c>
      <c r="AF1832" s="26">
        <f>(AC1832*(100-AE1832))/100</f>
        <v>435051</v>
      </c>
      <c r="AG1832" s="26">
        <f>P1832+AF1832</f>
        <v>743051</v>
      </c>
      <c r="AH1832" s="26">
        <f>(AG1832*AA1832)/100</f>
        <v>743051</v>
      </c>
      <c r="AI1832" s="26">
        <v>50000000</v>
      </c>
      <c r="AJ1832" s="26">
        <f>IF((AI1832-AH1832) &gt; 1,0,IF((AI1832-AH1832)&lt;0,AH1832-AI1832,AI1832-AH1832))</f>
        <v>0</v>
      </c>
      <c r="AK1832" s="26">
        <v>0.02</v>
      </c>
      <c r="AL1832" s="26">
        <f>ROUND(AJ1832*(AK1832/100),2)</f>
        <v>0</v>
      </c>
    </row>
    <row r="1833" spans="1:38" x14ac:dyDescent="0.35">
      <c r="A1833" s="23"/>
      <c r="B1833" s="24"/>
      <c r="C1833" s="23"/>
      <c r="D1833" s="23"/>
      <c r="E1833" s="23"/>
      <c r="F1833" s="23"/>
      <c r="G1833" s="24"/>
      <c r="H1833" s="23"/>
      <c r="I1833" s="23"/>
      <c r="J1833" s="23"/>
      <c r="K1833" s="23"/>
      <c r="L1833" s="23"/>
      <c r="M1833" s="23"/>
      <c r="N1833" s="25"/>
      <c r="O1833" s="26"/>
      <c r="P1833" s="26"/>
      <c r="Q1833" s="23"/>
      <c r="R1833" s="23"/>
      <c r="S1833" s="27"/>
      <c r="T1833" s="23"/>
      <c r="U1833" s="23"/>
      <c r="V1833" s="24"/>
      <c r="W1833" s="23"/>
      <c r="X1833" s="23"/>
      <c r="Y1833" s="23"/>
      <c r="Z1833" s="23"/>
      <c r="AA1833" s="28"/>
      <c r="AB1833" s="26"/>
      <c r="AC1833" s="26"/>
      <c r="AD1833" s="28"/>
      <c r="AE1833" s="28"/>
      <c r="AF1833" s="26"/>
      <c r="AG1833" s="26" t="s">
        <v>50</v>
      </c>
      <c r="AH1833" s="26">
        <f>AH1832</f>
        <v>743051</v>
      </c>
      <c r="AI1833" s="26"/>
      <c r="AJ1833" s="26">
        <f>AJ1832</f>
        <v>0</v>
      </c>
      <c r="AK1833" s="26"/>
      <c r="AL1833" s="26">
        <f>AL1832</f>
        <v>0</v>
      </c>
    </row>
    <row r="1834" spans="1:38" x14ac:dyDescent="0.35">
      <c r="A1834" s="23" t="s">
        <v>6350</v>
      </c>
      <c r="B1834" s="24"/>
      <c r="C1834" s="23" t="s">
        <v>6351</v>
      </c>
      <c r="D1834" s="23" t="s">
        <v>6352</v>
      </c>
      <c r="E1834" s="23">
        <v>968</v>
      </c>
      <c r="F1834" s="23" t="s">
        <v>6353</v>
      </c>
      <c r="G1834" s="24" t="s">
        <v>6354</v>
      </c>
      <c r="H1834" s="23" t="s">
        <v>103</v>
      </c>
      <c r="I1834" s="23" t="s">
        <v>6355</v>
      </c>
      <c r="J1834" s="23">
        <v>0</v>
      </c>
      <c r="K1834" s="23">
        <v>3</v>
      </c>
      <c r="L1834" s="23">
        <v>7</v>
      </c>
      <c r="M1834" s="23" t="s">
        <v>44</v>
      </c>
      <c r="N1834" s="25">
        <f>((J1834*400)+(K1834*100))+L1834</f>
        <v>307</v>
      </c>
      <c r="O1834" s="26">
        <v>2000</v>
      </c>
      <c r="P1834" s="26">
        <f>N1834*O1834</f>
        <v>614000</v>
      </c>
      <c r="Q1834" s="23">
        <v>1</v>
      </c>
      <c r="R1834" s="23" t="s">
        <v>6356</v>
      </c>
      <c r="S1834" s="27"/>
      <c r="T1834" s="23" t="s">
        <v>6357</v>
      </c>
      <c r="U1834" s="23" t="s">
        <v>6358</v>
      </c>
      <c r="V1834" s="24" t="s">
        <v>6359</v>
      </c>
      <c r="W1834" s="23" t="s">
        <v>47</v>
      </c>
      <c r="X1834" s="23" t="s">
        <v>48</v>
      </c>
      <c r="Y1834" s="23" t="s">
        <v>49</v>
      </c>
      <c r="Z1834" s="23">
        <v>180</v>
      </c>
      <c r="AA1834" s="28">
        <v>100</v>
      </c>
      <c r="AB1834" s="26">
        <v>6550</v>
      </c>
      <c r="AC1834" s="26">
        <f>Z1834*AB1834</f>
        <v>1179000</v>
      </c>
      <c r="AD1834" s="28">
        <v>3</v>
      </c>
      <c r="AE1834" s="28">
        <v>3</v>
      </c>
      <c r="AF1834" s="26">
        <f>(AC1834*(100-AE1834))/100</f>
        <v>1143630</v>
      </c>
      <c r="AG1834" s="26">
        <f>P1834+AF1834</f>
        <v>1757630</v>
      </c>
      <c r="AH1834" s="26">
        <f>(AG1834*AA1834)/100</f>
        <v>1757630</v>
      </c>
      <c r="AI1834" s="26">
        <f>IF(AF1834&lt;=10000000,AF1834,10000000)</f>
        <v>1143630</v>
      </c>
      <c r="AJ1834" s="26">
        <f>IF((AI1834-AH1834) &gt; 1,0,IF((AI1834-AH1834)&lt;0,AH1834-AI1834,AI1834-AH1834))</f>
        <v>614000</v>
      </c>
      <c r="AK1834" s="26">
        <v>0.02</v>
      </c>
      <c r="AL1834" s="26">
        <f>ROUND(AJ1834*(AK1834/100),2)</f>
        <v>122.8</v>
      </c>
    </row>
    <row r="1835" spans="1:38" x14ac:dyDescent="0.35">
      <c r="A1835" s="23"/>
      <c r="B1835" s="24"/>
      <c r="C1835" s="23"/>
      <c r="D1835" s="23"/>
      <c r="E1835" s="23"/>
      <c r="F1835" s="23"/>
      <c r="G1835" s="24"/>
      <c r="H1835" s="23"/>
      <c r="I1835" s="23"/>
      <c r="J1835" s="23">
        <v>0</v>
      </c>
      <c r="K1835" s="23">
        <v>0</v>
      </c>
      <c r="L1835" s="23">
        <v>20</v>
      </c>
      <c r="M1835" s="23" t="s">
        <v>44</v>
      </c>
      <c r="N1835" s="25">
        <f>((J1835*400)+(K1835*100))+L1835</f>
        <v>20</v>
      </c>
      <c r="O1835" s="26">
        <v>2000</v>
      </c>
      <c r="P1835" s="26">
        <f>N1835*O1835</f>
        <v>40000</v>
      </c>
      <c r="Q1835" s="23">
        <v>1</v>
      </c>
      <c r="R1835" s="23" t="s">
        <v>6360</v>
      </c>
      <c r="S1835" s="27"/>
      <c r="T1835" s="23" t="s">
        <v>6361</v>
      </c>
      <c r="U1835" s="23" t="s">
        <v>6362</v>
      </c>
      <c r="V1835" s="24" t="s">
        <v>6363</v>
      </c>
      <c r="W1835" s="23" t="s">
        <v>47</v>
      </c>
      <c r="X1835" s="23" t="s">
        <v>48</v>
      </c>
      <c r="Y1835" s="23" t="s">
        <v>49</v>
      </c>
      <c r="Z1835" s="23">
        <v>80</v>
      </c>
      <c r="AA1835" s="28">
        <v>100</v>
      </c>
      <c r="AB1835" s="26">
        <v>6550</v>
      </c>
      <c r="AC1835" s="26">
        <f>Z1835*AB1835</f>
        <v>524000</v>
      </c>
      <c r="AD1835" s="28">
        <v>3</v>
      </c>
      <c r="AE1835" s="28">
        <v>3</v>
      </c>
      <c r="AF1835" s="26">
        <f>(AC1835*(100-AE1835))/100</f>
        <v>508280</v>
      </c>
      <c r="AG1835" s="26">
        <f>P1835+AF1835</f>
        <v>548280</v>
      </c>
      <c r="AH1835" s="26">
        <f>(AG1835*AA1835)/100</f>
        <v>548280</v>
      </c>
      <c r="AI1835" s="26">
        <f>IF(AF1835&lt;=10000000,AF1835,10000000)</f>
        <v>508280</v>
      </c>
      <c r="AJ1835" s="26">
        <f>IF((AI1835-AH1835) &gt; 1,0,IF((AI1835-AH1835)&lt;0,AH1835-AI1835,AI1835-AH1835))</f>
        <v>40000</v>
      </c>
      <c r="AK1835" s="26">
        <v>0.02</v>
      </c>
      <c r="AL1835" s="26">
        <f>ROUND(AJ1835*(AK1835/100),2)</f>
        <v>8</v>
      </c>
    </row>
    <row r="1836" spans="1:38" x14ac:dyDescent="0.35">
      <c r="A1836" s="23"/>
      <c r="B1836" s="24"/>
      <c r="C1836" s="23"/>
      <c r="D1836" s="23"/>
      <c r="E1836" s="23"/>
      <c r="F1836" s="23"/>
      <c r="G1836" s="24"/>
      <c r="H1836" s="23"/>
      <c r="I1836" s="23"/>
      <c r="J1836" s="23"/>
      <c r="K1836" s="23"/>
      <c r="L1836" s="23"/>
      <c r="M1836" s="23"/>
      <c r="N1836" s="25"/>
      <c r="O1836" s="26"/>
      <c r="P1836" s="26"/>
      <c r="Q1836" s="23"/>
      <c r="R1836" s="23"/>
      <c r="S1836" s="27"/>
      <c r="T1836" s="23"/>
      <c r="U1836" s="23"/>
      <c r="V1836" s="24"/>
      <c r="W1836" s="23"/>
      <c r="X1836" s="23"/>
      <c r="Y1836" s="23"/>
      <c r="Z1836" s="23"/>
      <c r="AA1836" s="28"/>
      <c r="AB1836" s="26"/>
      <c r="AC1836" s="26"/>
      <c r="AD1836" s="28"/>
      <c r="AE1836" s="28"/>
      <c r="AF1836" s="26"/>
      <c r="AG1836" s="26" t="s">
        <v>50</v>
      </c>
      <c r="AH1836" s="26">
        <f>SUM(AH1834:AH1835)</f>
        <v>2305910</v>
      </c>
      <c r="AI1836" s="26"/>
      <c r="AJ1836" s="26">
        <f>SUM(AJ1834:AJ1835)</f>
        <v>654000</v>
      </c>
      <c r="AK1836" s="26"/>
      <c r="AL1836" s="26">
        <f>SUM(AL1834:AL1835)</f>
        <v>130.80000000000001</v>
      </c>
    </row>
    <row r="1837" spans="1:38" x14ac:dyDescent="0.35">
      <c r="A1837" s="23" t="s">
        <v>6364</v>
      </c>
      <c r="B1837" s="24" t="s">
        <v>6365</v>
      </c>
      <c r="C1837" s="23" t="s">
        <v>6366</v>
      </c>
      <c r="D1837" s="23" t="s">
        <v>812</v>
      </c>
      <c r="E1837" s="23">
        <v>969</v>
      </c>
      <c r="F1837" s="23" t="s">
        <v>6367</v>
      </c>
      <c r="G1837" s="24" t="s">
        <v>6368</v>
      </c>
      <c r="H1837" s="23" t="s">
        <v>42</v>
      </c>
      <c r="I1837" s="23" t="s">
        <v>6369</v>
      </c>
      <c r="J1837" s="23">
        <v>5</v>
      </c>
      <c r="K1837" s="23">
        <v>0</v>
      </c>
      <c r="L1837" s="23">
        <v>49</v>
      </c>
      <c r="M1837" s="23" t="s">
        <v>58</v>
      </c>
      <c r="N1837" s="25">
        <f>((J1837*400)+(K1837*100))+L1837</f>
        <v>2049</v>
      </c>
      <c r="O1837" s="26">
        <v>180</v>
      </c>
      <c r="P1837" s="26">
        <f>N1837*O1837</f>
        <v>368820</v>
      </c>
      <c r="Q1837" s="23"/>
      <c r="R1837" s="23"/>
      <c r="S1837" s="27"/>
      <c r="T1837" s="23"/>
      <c r="U1837" s="23"/>
      <c r="V1837" s="24"/>
      <c r="W1837" s="23"/>
      <c r="X1837" s="23"/>
      <c r="Y1837" s="23"/>
      <c r="Z1837" s="23"/>
      <c r="AA1837" s="28"/>
      <c r="AB1837" s="26"/>
      <c r="AC1837" s="26"/>
      <c r="AD1837" s="28"/>
      <c r="AE1837" s="28"/>
      <c r="AF1837" s="26"/>
      <c r="AG1837" s="26">
        <f>AF1837+P1837</f>
        <v>368820</v>
      </c>
      <c r="AH1837" s="26">
        <f>AG1837</f>
        <v>368820</v>
      </c>
      <c r="AI1837" s="26">
        <v>50000000</v>
      </c>
      <c r="AJ1837" s="26">
        <f>IF((AI1837-AH1837) &gt; 1,0,IF((AI1837-AH1837)&lt;0,AH1837-AI1837,AI1837-AH1837))</f>
        <v>0</v>
      </c>
      <c r="AK1837" s="26">
        <v>0.01</v>
      </c>
      <c r="AL1837" s="26">
        <f>AJ1837*(AK1837/100)</f>
        <v>0</v>
      </c>
    </row>
    <row r="1838" spans="1:38" x14ac:dyDescent="0.35">
      <c r="A1838" s="23"/>
      <c r="B1838" s="24"/>
      <c r="C1838" s="23"/>
      <c r="D1838" s="23"/>
      <c r="E1838" s="23">
        <v>970</v>
      </c>
      <c r="F1838" s="23" t="s">
        <v>6370</v>
      </c>
      <c r="G1838" s="24" t="s">
        <v>6371</v>
      </c>
      <c r="H1838" s="23" t="s">
        <v>42</v>
      </c>
      <c r="I1838" s="23" t="s">
        <v>6372</v>
      </c>
      <c r="J1838" s="23">
        <v>0</v>
      </c>
      <c r="K1838" s="23">
        <v>2</v>
      </c>
      <c r="L1838" s="23">
        <v>4</v>
      </c>
      <c r="M1838" s="23" t="s">
        <v>58</v>
      </c>
      <c r="N1838" s="25">
        <f>((J1838*400)+(K1838*100))+L1838</f>
        <v>204</v>
      </c>
      <c r="O1838" s="26">
        <v>500</v>
      </c>
      <c r="P1838" s="26">
        <f>N1838*O1838</f>
        <v>102000</v>
      </c>
      <c r="Q1838" s="23"/>
      <c r="R1838" s="23"/>
      <c r="S1838" s="27"/>
      <c r="T1838" s="23"/>
      <c r="U1838" s="23"/>
      <c r="V1838" s="24"/>
      <c r="W1838" s="23"/>
      <c r="X1838" s="23"/>
      <c r="Y1838" s="23"/>
      <c r="Z1838" s="23"/>
      <c r="AA1838" s="28"/>
      <c r="AB1838" s="26"/>
      <c r="AC1838" s="26"/>
      <c r="AD1838" s="28"/>
      <c r="AE1838" s="28"/>
      <c r="AF1838" s="26"/>
      <c r="AG1838" s="26">
        <f>AF1838+P1838</f>
        <v>102000</v>
      </c>
      <c r="AH1838" s="26">
        <f>AG1838</f>
        <v>102000</v>
      </c>
      <c r="AI1838" s="26">
        <v>50000000</v>
      </c>
      <c r="AJ1838" s="26">
        <f>IF((AI1838-AH1838) &gt; 1,0,IF((AI1838-AH1838)&lt;0,AH1838-AI1838,AI1838-AH1838))</f>
        <v>0</v>
      </c>
      <c r="AK1838" s="26">
        <v>0.01</v>
      </c>
      <c r="AL1838" s="26">
        <f>AJ1838*(AK1838/100)</f>
        <v>0</v>
      </c>
    </row>
    <row r="1839" spans="1:38" x14ac:dyDescent="0.35">
      <c r="A1839" s="23"/>
      <c r="B1839" s="24"/>
      <c r="C1839" s="23"/>
      <c r="D1839" s="23"/>
      <c r="E1839" s="23">
        <v>971</v>
      </c>
      <c r="F1839" s="23" t="s">
        <v>6373</v>
      </c>
      <c r="G1839" s="24" t="s">
        <v>6374</v>
      </c>
      <c r="H1839" s="23" t="s">
        <v>42</v>
      </c>
      <c r="I1839" s="23" t="s">
        <v>6375</v>
      </c>
      <c r="J1839" s="23">
        <v>0</v>
      </c>
      <c r="K1839" s="23">
        <v>2</v>
      </c>
      <c r="L1839" s="23">
        <v>0</v>
      </c>
      <c r="M1839" s="23" t="s">
        <v>44</v>
      </c>
      <c r="N1839" s="25">
        <f>((J1839*400)+(K1839*100))+L1839</f>
        <v>200</v>
      </c>
      <c r="O1839" s="26">
        <v>180</v>
      </c>
      <c r="P1839" s="26">
        <f>N1839*O1839</f>
        <v>36000</v>
      </c>
      <c r="Q1839" s="23">
        <v>1</v>
      </c>
      <c r="R1839" s="23" t="s">
        <v>6364</v>
      </c>
      <c r="S1839" s="27" t="s">
        <v>6365</v>
      </c>
      <c r="T1839" s="23" t="s">
        <v>6366</v>
      </c>
      <c r="U1839" s="23" t="s">
        <v>6376</v>
      </c>
      <c r="V1839" s="24" t="s">
        <v>6377</v>
      </c>
      <c r="W1839" s="23" t="s">
        <v>47</v>
      </c>
      <c r="X1839" s="23" t="s">
        <v>48</v>
      </c>
      <c r="Y1839" s="23" t="s">
        <v>49</v>
      </c>
      <c r="Z1839" s="23">
        <v>81</v>
      </c>
      <c r="AA1839" s="28">
        <v>100</v>
      </c>
      <c r="AB1839" s="26">
        <v>6550</v>
      </c>
      <c r="AC1839" s="26">
        <f>Z1839*AB1839</f>
        <v>530550</v>
      </c>
      <c r="AD1839" s="28">
        <v>7</v>
      </c>
      <c r="AE1839" s="28">
        <v>7</v>
      </c>
      <c r="AF1839" s="26">
        <f>(AC1839*(100-AE1839))/100</f>
        <v>493411.5</v>
      </c>
      <c r="AG1839" s="26">
        <f>P1839+AF1839</f>
        <v>529411.5</v>
      </c>
      <c r="AH1839" s="26">
        <f>(AG1839*AA1839)/100</f>
        <v>529411.5</v>
      </c>
      <c r="AI1839" s="26">
        <v>50000000</v>
      </c>
      <c r="AJ1839" s="26">
        <f>IF((AI1839-AH1839) &gt; 1,0,IF((AI1839-AH1839)&lt;0,AH1839-AI1839,AI1839-AH1839))</f>
        <v>0</v>
      </c>
      <c r="AK1839" s="26">
        <v>0.02</v>
      </c>
      <c r="AL1839" s="26">
        <f>ROUND(AJ1839*(AK1839/100),2)</f>
        <v>0</v>
      </c>
    </row>
    <row r="1840" spans="1:38" x14ac:dyDescent="0.35">
      <c r="A1840" s="23"/>
      <c r="B1840" s="24"/>
      <c r="C1840" s="23"/>
      <c r="D1840" s="23"/>
      <c r="E1840" s="23"/>
      <c r="F1840" s="23"/>
      <c r="G1840" s="24"/>
      <c r="H1840" s="23"/>
      <c r="I1840" s="23"/>
      <c r="J1840" s="23"/>
      <c r="K1840" s="23"/>
      <c r="L1840" s="23"/>
      <c r="M1840" s="23"/>
      <c r="N1840" s="25"/>
      <c r="O1840" s="26"/>
      <c r="P1840" s="26"/>
      <c r="Q1840" s="23"/>
      <c r="R1840" s="23"/>
      <c r="S1840" s="27"/>
      <c r="T1840" s="23"/>
      <c r="U1840" s="23"/>
      <c r="V1840" s="24"/>
      <c r="W1840" s="23"/>
      <c r="X1840" s="23"/>
      <c r="Y1840" s="23"/>
      <c r="Z1840" s="23"/>
      <c r="AA1840" s="28"/>
      <c r="AB1840" s="26"/>
      <c r="AC1840" s="26"/>
      <c r="AD1840" s="28"/>
      <c r="AE1840" s="28"/>
      <c r="AF1840" s="26"/>
      <c r="AG1840" s="26" t="s">
        <v>50</v>
      </c>
      <c r="AH1840" s="26">
        <f>SUM(AH1837:AH1839)</f>
        <v>1000231.5</v>
      </c>
      <c r="AI1840" s="26"/>
      <c r="AJ1840" s="26">
        <f>SUM(AJ1837:AJ1839)</f>
        <v>0</v>
      </c>
      <c r="AK1840" s="26"/>
      <c r="AL1840" s="26">
        <f>SUM(AL1837:AL1839)</f>
        <v>0</v>
      </c>
    </row>
    <row r="1841" spans="1:39" x14ac:dyDescent="0.35">
      <c r="A1841" s="23" t="s">
        <v>6378</v>
      </c>
      <c r="B1841" s="24" t="s">
        <v>6379</v>
      </c>
      <c r="C1841" s="23" t="s">
        <v>6380</v>
      </c>
      <c r="D1841" s="23" t="s">
        <v>6381</v>
      </c>
      <c r="E1841" s="23">
        <v>972</v>
      </c>
      <c r="F1841" s="23" t="s">
        <v>6382</v>
      </c>
      <c r="G1841" s="24" t="s">
        <v>6383</v>
      </c>
      <c r="H1841" s="23" t="s">
        <v>129</v>
      </c>
      <c r="I1841" s="23" t="s">
        <v>6384</v>
      </c>
      <c r="J1841" s="23">
        <v>8</v>
      </c>
      <c r="K1841" s="23">
        <v>1</v>
      </c>
      <c r="L1841" s="23">
        <v>60</v>
      </c>
      <c r="M1841" s="23" t="s">
        <v>58</v>
      </c>
      <c r="N1841" s="25">
        <f t="shared" ref="N1841:N1849" si="143">((J1841*400)+(K1841*100))+L1841</f>
        <v>3360</v>
      </c>
      <c r="O1841" s="26">
        <v>180</v>
      </c>
      <c r="P1841" s="26">
        <f t="shared" ref="P1841:P1849" si="144">N1841*O1841</f>
        <v>604800</v>
      </c>
      <c r="Q1841" s="23"/>
      <c r="R1841" s="23"/>
      <c r="S1841" s="27"/>
      <c r="T1841" s="23"/>
      <c r="U1841" s="23"/>
      <c r="V1841" s="24"/>
      <c r="W1841" s="23"/>
      <c r="X1841" s="23"/>
      <c r="Y1841" s="23"/>
      <c r="Z1841" s="23"/>
      <c r="AA1841" s="28"/>
      <c r="AB1841" s="26"/>
      <c r="AC1841" s="26"/>
      <c r="AD1841" s="28"/>
      <c r="AE1841" s="28"/>
      <c r="AF1841" s="26"/>
      <c r="AG1841" s="26">
        <f t="shared" ref="AG1841:AG1846" si="145">AF1841+P1841</f>
        <v>604800</v>
      </c>
      <c r="AH1841" s="26">
        <f t="shared" ref="AH1841:AH1846" si="146">AG1841</f>
        <v>604800</v>
      </c>
      <c r="AI1841" s="26">
        <v>0</v>
      </c>
      <c r="AJ1841" s="26">
        <f t="shared" ref="AJ1841:AJ1849" si="147">IF((AI1841-AH1841) &gt; 1,0,IF((AI1841-AH1841)&lt;0,AH1841-AI1841,AI1841-AH1841))</f>
        <v>604800</v>
      </c>
      <c r="AK1841" s="26">
        <v>0.01</v>
      </c>
      <c r="AL1841" s="26">
        <f t="shared" ref="AL1841:AL1846" si="148">AJ1841*(AK1841/100)</f>
        <v>60.480000000000004</v>
      </c>
    </row>
    <row r="1842" spans="1:39" x14ac:dyDescent="0.35">
      <c r="A1842" s="23"/>
      <c r="B1842" s="24"/>
      <c r="C1842" s="23"/>
      <c r="D1842" s="23"/>
      <c r="E1842" s="23">
        <v>973</v>
      </c>
      <c r="F1842" s="23" t="s">
        <v>6385</v>
      </c>
      <c r="G1842" s="24" t="s">
        <v>6386</v>
      </c>
      <c r="H1842" s="23" t="s">
        <v>42</v>
      </c>
      <c r="I1842" s="23" t="s">
        <v>6387</v>
      </c>
      <c r="J1842" s="23">
        <v>5</v>
      </c>
      <c r="K1842" s="23">
        <v>2</v>
      </c>
      <c r="L1842" s="23">
        <v>52</v>
      </c>
      <c r="M1842" s="23" t="s">
        <v>58</v>
      </c>
      <c r="N1842" s="25">
        <f t="shared" si="143"/>
        <v>2252</v>
      </c>
      <c r="O1842" s="26">
        <v>240</v>
      </c>
      <c r="P1842" s="26">
        <f t="shared" si="144"/>
        <v>540480</v>
      </c>
      <c r="Q1842" s="23"/>
      <c r="R1842" s="23"/>
      <c r="S1842" s="27"/>
      <c r="T1842" s="23"/>
      <c r="U1842" s="23"/>
      <c r="V1842" s="24"/>
      <c r="W1842" s="23"/>
      <c r="X1842" s="23"/>
      <c r="Y1842" s="23"/>
      <c r="Z1842" s="23"/>
      <c r="AA1842" s="28"/>
      <c r="AB1842" s="26"/>
      <c r="AC1842" s="26"/>
      <c r="AD1842" s="28"/>
      <c r="AE1842" s="28"/>
      <c r="AF1842" s="26"/>
      <c r="AG1842" s="26">
        <f t="shared" si="145"/>
        <v>540480</v>
      </c>
      <c r="AH1842" s="26">
        <f t="shared" si="146"/>
        <v>540480</v>
      </c>
      <c r="AI1842" s="26">
        <v>50000000</v>
      </c>
      <c r="AJ1842" s="26">
        <f t="shared" si="147"/>
        <v>0</v>
      </c>
      <c r="AK1842" s="26">
        <v>0.01</v>
      </c>
      <c r="AL1842" s="26">
        <f t="shared" si="148"/>
        <v>0</v>
      </c>
    </row>
    <row r="1843" spans="1:39" x14ac:dyDescent="0.35">
      <c r="A1843" s="23"/>
      <c r="B1843" s="24"/>
      <c r="C1843" s="23"/>
      <c r="D1843" s="23"/>
      <c r="E1843" s="23">
        <v>974</v>
      </c>
      <c r="F1843" s="23" t="s">
        <v>6388</v>
      </c>
      <c r="G1843" s="24" t="s">
        <v>6389</v>
      </c>
      <c r="H1843" s="23" t="s">
        <v>42</v>
      </c>
      <c r="I1843" s="23" t="s">
        <v>6390</v>
      </c>
      <c r="J1843" s="23">
        <v>3</v>
      </c>
      <c r="K1843" s="23">
        <v>2</v>
      </c>
      <c r="L1843" s="23">
        <v>67</v>
      </c>
      <c r="M1843" s="23" t="s">
        <v>58</v>
      </c>
      <c r="N1843" s="25">
        <f t="shared" si="143"/>
        <v>1467</v>
      </c>
      <c r="O1843" s="26">
        <v>440</v>
      </c>
      <c r="P1843" s="26">
        <f t="shared" si="144"/>
        <v>645480</v>
      </c>
      <c r="Q1843" s="23"/>
      <c r="R1843" s="23"/>
      <c r="S1843" s="27"/>
      <c r="T1843" s="23"/>
      <c r="U1843" s="23"/>
      <c r="V1843" s="24"/>
      <c r="W1843" s="23"/>
      <c r="X1843" s="23"/>
      <c r="Y1843" s="23"/>
      <c r="Z1843" s="23"/>
      <c r="AA1843" s="28"/>
      <c r="AB1843" s="26"/>
      <c r="AC1843" s="26"/>
      <c r="AD1843" s="28"/>
      <c r="AE1843" s="28"/>
      <c r="AF1843" s="26"/>
      <c r="AG1843" s="26">
        <f t="shared" si="145"/>
        <v>645480</v>
      </c>
      <c r="AH1843" s="26">
        <f t="shared" si="146"/>
        <v>645480</v>
      </c>
      <c r="AI1843" s="26">
        <v>50000000</v>
      </c>
      <c r="AJ1843" s="26">
        <f t="shared" si="147"/>
        <v>0</v>
      </c>
      <c r="AK1843" s="26">
        <v>0.01</v>
      </c>
      <c r="AL1843" s="26">
        <f t="shared" si="148"/>
        <v>0</v>
      </c>
    </row>
    <row r="1844" spans="1:39" x14ac:dyDescent="0.35">
      <c r="A1844" s="23"/>
      <c r="B1844" s="24"/>
      <c r="C1844" s="23"/>
      <c r="D1844" s="23"/>
      <c r="E1844" s="23">
        <v>975</v>
      </c>
      <c r="F1844" s="23" t="s">
        <v>6391</v>
      </c>
      <c r="G1844" s="24" t="s">
        <v>6392</v>
      </c>
      <c r="H1844" s="23" t="s">
        <v>42</v>
      </c>
      <c r="I1844" s="23" t="s">
        <v>6393</v>
      </c>
      <c r="J1844" s="23">
        <v>1</v>
      </c>
      <c r="K1844" s="23">
        <v>3</v>
      </c>
      <c r="L1844" s="23">
        <v>60</v>
      </c>
      <c r="M1844" s="23" t="s">
        <v>58</v>
      </c>
      <c r="N1844" s="25">
        <f t="shared" si="143"/>
        <v>760</v>
      </c>
      <c r="O1844" s="26">
        <v>450</v>
      </c>
      <c r="P1844" s="26">
        <f t="shared" si="144"/>
        <v>342000</v>
      </c>
      <c r="Q1844" s="23"/>
      <c r="R1844" s="23"/>
      <c r="S1844" s="27"/>
      <c r="T1844" s="23"/>
      <c r="U1844" s="23"/>
      <c r="V1844" s="24"/>
      <c r="W1844" s="23"/>
      <c r="X1844" s="23"/>
      <c r="Y1844" s="23"/>
      <c r="Z1844" s="23"/>
      <c r="AA1844" s="28"/>
      <c r="AB1844" s="26"/>
      <c r="AC1844" s="26"/>
      <c r="AD1844" s="28"/>
      <c r="AE1844" s="28"/>
      <c r="AF1844" s="26"/>
      <c r="AG1844" s="26">
        <f t="shared" si="145"/>
        <v>342000</v>
      </c>
      <c r="AH1844" s="26">
        <f t="shared" si="146"/>
        <v>342000</v>
      </c>
      <c r="AI1844" s="26">
        <v>50000000</v>
      </c>
      <c r="AJ1844" s="26">
        <f t="shared" si="147"/>
        <v>0</v>
      </c>
      <c r="AK1844" s="26">
        <v>0.01</v>
      </c>
      <c r="AL1844" s="26">
        <f t="shared" si="148"/>
        <v>0</v>
      </c>
    </row>
    <row r="1845" spans="1:39" x14ac:dyDescent="0.35">
      <c r="A1845" s="23"/>
      <c r="B1845" s="24"/>
      <c r="C1845" s="23"/>
      <c r="D1845" s="23"/>
      <c r="E1845" s="23">
        <v>976</v>
      </c>
      <c r="F1845" s="23" t="s">
        <v>6394</v>
      </c>
      <c r="G1845" s="24" t="s">
        <v>6395</v>
      </c>
      <c r="H1845" s="23" t="s">
        <v>42</v>
      </c>
      <c r="I1845" s="23" t="s">
        <v>6396</v>
      </c>
      <c r="J1845" s="23">
        <v>8</v>
      </c>
      <c r="K1845" s="23">
        <v>1</v>
      </c>
      <c r="L1845" s="23">
        <v>9</v>
      </c>
      <c r="M1845" s="23" t="s">
        <v>58</v>
      </c>
      <c r="N1845" s="25">
        <f t="shared" si="143"/>
        <v>3309</v>
      </c>
      <c r="O1845" s="26">
        <v>230</v>
      </c>
      <c r="P1845" s="26">
        <f t="shared" si="144"/>
        <v>761070</v>
      </c>
      <c r="Q1845" s="23"/>
      <c r="R1845" s="23"/>
      <c r="S1845" s="27"/>
      <c r="T1845" s="23"/>
      <c r="U1845" s="23"/>
      <c r="V1845" s="24"/>
      <c r="W1845" s="23"/>
      <c r="X1845" s="23"/>
      <c r="Y1845" s="23"/>
      <c r="Z1845" s="23"/>
      <c r="AA1845" s="28"/>
      <c r="AB1845" s="26"/>
      <c r="AC1845" s="26"/>
      <c r="AD1845" s="28"/>
      <c r="AE1845" s="28"/>
      <c r="AF1845" s="26"/>
      <c r="AG1845" s="26">
        <f t="shared" si="145"/>
        <v>761070</v>
      </c>
      <c r="AH1845" s="26">
        <f t="shared" si="146"/>
        <v>761070</v>
      </c>
      <c r="AI1845" s="26">
        <v>50000000</v>
      </c>
      <c r="AJ1845" s="26">
        <f t="shared" si="147"/>
        <v>0</v>
      </c>
      <c r="AK1845" s="26">
        <v>0.01</v>
      </c>
      <c r="AL1845" s="26">
        <f t="shared" si="148"/>
        <v>0</v>
      </c>
    </row>
    <row r="1846" spans="1:39" x14ac:dyDescent="0.35">
      <c r="A1846" s="23"/>
      <c r="B1846" s="24"/>
      <c r="C1846" s="23"/>
      <c r="D1846" s="23"/>
      <c r="E1846" s="23">
        <v>977</v>
      </c>
      <c r="F1846" s="23" t="s">
        <v>6397</v>
      </c>
      <c r="G1846" s="24" t="s">
        <v>6398</v>
      </c>
      <c r="H1846" s="23" t="s">
        <v>437</v>
      </c>
      <c r="I1846" s="23" t="s">
        <v>6399</v>
      </c>
      <c r="J1846" s="23">
        <v>11</v>
      </c>
      <c r="K1846" s="23">
        <v>3</v>
      </c>
      <c r="L1846" s="23">
        <v>91</v>
      </c>
      <c r="M1846" s="23" t="s">
        <v>58</v>
      </c>
      <c r="N1846" s="25">
        <f t="shared" si="143"/>
        <v>4791</v>
      </c>
      <c r="O1846" s="26">
        <v>180</v>
      </c>
      <c r="P1846" s="26">
        <f t="shared" si="144"/>
        <v>862380</v>
      </c>
      <c r="Q1846" s="23"/>
      <c r="R1846" s="23"/>
      <c r="S1846" s="27"/>
      <c r="T1846" s="23"/>
      <c r="U1846" s="23"/>
      <c r="V1846" s="24"/>
      <c r="W1846" s="23"/>
      <c r="X1846" s="23"/>
      <c r="Y1846" s="23"/>
      <c r="Z1846" s="23"/>
      <c r="AA1846" s="28"/>
      <c r="AB1846" s="26"/>
      <c r="AC1846" s="26"/>
      <c r="AD1846" s="28"/>
      <c r="AE1846" s="28"/>
      <c r="AF1846" s="26"/>
      <c r="AG1846" s="26">
        <f t="shared" si="145"/>
        <v>862380</v>
      </c>
      <c r="AH1846" s="26">
        <f t="shared" si="146"/>
        <v>862380</v>
      </c>
      <c r="AI1846" s="26">
        <v>0</v>
      </c>
      <c r="AJ1846" s="26">
        <f t="shared" si="147"/>
        <v>862380</v>
      </c>
      <c r="AK1846" s="26">
        <v>0.01</v>
      </c>
      <c r="AL1846" s="26">
        <f t="shared" si="148"/>
        <v>86.238</v>
      </c>
    </row>
    <row r="1847" spans="1:39" x14ac:dyDescent="0.35">
      <c r="A1847" s="23"/>
      <c r="B1847" s="24"/>
      <c r="C1847" s="23"/>
      <c r="D1847" s="23"/>
      <c r="E1847" s="23">
        <v>978</v>
      </c>
      <c r="F1847" s="23" t="s">
        <v>6400</v>
      </c>
      <c r="G1847" s="24" t="s">
        <v>6401</v>
      </c>
      <c r="H1847" s="23" t="s">
        <v>42</v>
      </c>
      <c r="I1847" s="23" t="s">
        <v>6402</v>
      </c>
      <c r="J1847" s="23">
        <v>0</v>
      </c>
      <c r="K1847" s="23">
        <v>2</v>
      </c>
      <c r="L1847" s="23">
        <v>26</v>
      </c>
      <c r="M1847" s="23" t="s">
        <v>44</v>
      </c>
      <c r="N1847" s="25">
        <f t="shared" si="143"/>
        <v>226</v>
      </c>
      <c r="O1847" s="26">
        <v>2000</v>
      </c>
      <c r="P1847" s="26">
        <f t="shared" si="144"/>
        <v>452000</v>
      </c>
      <c r="Q1847" s="23">
        <v>1</v>
      </c>
      <c r="R1847" s="23" t="s">
        <v>6378</v>
      </c>
      <c r="S1847" s="27" t="s">
        <v>6379</v>
      </c>
      <c r="T1847" s="23" t="s">
        <v>6380</v>
      </c>
      <c r="U1847" s="23" t="s">
        <v>6403</v>
      </c>
      <c r="V1847" s="24" t="s">
        <v>6404</v>
      </c>
      <c r="W1847" s="23" t="s">
        <v>47</v>
      </c>
      <c r="X1847" s="23" t="s">
        <v>48</v>
      </c>
      <c r="Y1847" s="23" t="s">
        <v>49</v>
      </c>
      <c r="Z1847" s="23">
        <v>96</v>
      </c>
      <c r="AA1847" s="28">
        <v>100</v>
      </c>
      <c r="AB1847" s="26">
        <v>6550</v>
      </c>
      <c r="AC1847" s="26">
        <f>Z1847*AB1847</f>
        <v>628800</v>
      </c>
      <c r="AD1847" s="28">
        <v>32</v>
      </c>
      <c r="AE1847" s="28">
        <v>54</v>
      </c>
      <c r="AF1847" s="26">
        <f>(AC1847*(100-AE1847))/100</f>
        <v>289248</v>
      </c>
      <c r="AG1847" s="26">
        <f>P1847+AF1847</f>
        <v>741248</v>
      </c>
      <c r="AH1847" s="26">
        <f>(AG1847*AA1847)/100</f>
        <v>741248</v>
      </c>
      <c r="AI1847" s="26">
        <v>50000000</v>
      </c>
      <c r="AJ1847" s="26">
        <f t="shared" si="147"/>
        <v>0</v>
      </c>
      <c r="AK1847" s="26">
        <v>0.02</v>
      </c>
      <c r="AL1847" s="26">
        <f>ROUND(AJ1847*(AK1847/100),2)</f>
        <v>0</v>
      </c>
    </row>
    <row r="1848" spans="1:39" x14ac:dyDescent="0.35">
      <c r="A1848" s="23"/>
      <c r="B1848" s="24"/>
      <c r="C1848" s="23"/>
      <c r="D1848" s="23"/>
      <c r="E1848" s="23"/>
      <c r="F1848" s="23"/>
      <c r="G1848" s="24"/>
      <c r="H1848" s="23"/>
      <c r="I1848" s="23"/>
      <c r="J1848" s="23">
        <v>0</v>
      </c>
      <c r="K1848" s="23">
        <v>0</v>
      </c>
      <c r="L1848" s="23">
        <v>24</v>
      </c>
      <c r="M1848" s="23" t="s">
        <v>44</v>
      </c>
      <c r="N1848" s="25">
        <f t="shared" si="143"/>
        <v>24</v>
      </c>
      <c r="O1848" s="26">
        <v>2000</v>
      </c>
      <c r="P1848" s="26">
        <f t="shared" si="144"/>
        <v>48000</v>
      </c>
      <c r="Q1848" s="23">
        <v>1</v>
      </c>
      <c r="R1848" s="23" t="s">
        <v>6378</v>
      </c>
      <c r="S1848" s="27" t="s">
        <v>6379</v>
      </c>
      <c r="T1848" s="23" t="s">
        <v>6380</v>
      </c>
      <c r="U1848" s="23" t="s">
        <v>6403</v>
      </c>
      <c r="V1848" s="24" t="s">
        <v>6405</v>
      </c>
      <c r="W1848" s="23" t="s">
        <v>47</v>
      </c>
      <c r="X1848" s="23" t="s">
        <v>48</v>
      </c>
      <c r="Y1848" s="23" t="s">
        <v>49</v>
      </c>
      <c r="Z1848" s="23">
        <v>96</v>
      </c>
      <c r="AA1848" s="28">
        <v>100</v>
      </c>
      <c r="AB1848" s="26">
        <v>6550</v>
      </c>
      <c r="AC1848" s="26">
        <f>Z1848*AB1848</f>
        <v>628800</v>
      </c>
      <c r="AD1848" s="28">
        <v>42</v>
      </c>
      <c r="AE1848" s="28">
        <v>74</v>
      </c>
      <c r="AF1848" s="26">
        <f>(AC1848*(100-AE1848))/100</f>
        <v>163488</v>
      </c>
      <c r="AG1848" s="26">
        <f>P1848+AF1848</f>
        <v>211488</v>
      </c>
      <c r="AH1848" s="26">
        <f>(AG1848*AA1848)/100</f>
        <v>211488</v>
      </c>
      <c r="AI1848" s="26">
        <v>50000000</v>
      </c>
      <c r="AJ1848" s="26">
        <f t="shared" si="147"/>
        <v>0</v>
      </c>
      <c r="AK1848" s="26">
        <v>0.02</v>
      </c>
      <c r="AL1848" s="26">
        <f>ROUND(AJ1848*(AK1848/100),2)</f>
        <v>0</v>
      </c>
    </row>
    <row r="1849" spans="1:39" x14ac:dyDescent="0.35">
      <c r="A1849" s="23"/>
      <c r="B1849" s="24"/>
      <c r="C1849" s="23"/>
      <c r="D1849" s="23"/>
      <c r="E1849" s="23">
        <v>979</v>
      </c>
      <c r="F1849" s="23" t="s">
        <v>6406</v>
      </c>
      <c r="G1849" s="24" t="s">
        <v>6407</v>
      </c>
      <c r="H1849" s="23" t="s">
        <v>437</v>
      </c>
      <c r="I1849" s="23" t="s">
        <v>6408</v>
      </c>
      <c r="J1849" s="23">
        <v>7</v>
      </c>
      <c r="K1849" s="23">
        <v>2</v>
      </c>
      <c r="L1849" s="23">
        <v>28</v>
      </c>
      <c r="M1849" s="23" t="s">
        <v>58</v>
      </c>
      <c r="N1849" s="25">
        <f t="shared" si="143"/>
        <v>3028</v>
      </c>
      <c r="O1849" s="26">
        <v>180</v>
      </c>
      <c r="P1849" s="26">
        <f t="shared" si="144"/>
        <v>545040</v>
      </c>
      <c r="Q1849" s="23"/>
      <c r="R1849" s="23"/>
      <c r="S1849" s="27"/>
      <c r="T1849" s="23"/>
      <c r="U1849" s="23"/>
      <c r="V1849" s="24"/>
      <c r="W1849" s="23"/>
      <c r="X1849" s="23"/>
      <c r="Y1849" s="23"/>
      <c r="Z1849" s="23"/>
      <c r="AA1849" s="28"/>
      <c r="AB1849" s="26"/>
      <c r="AC1849" s="26"/>
      <c r="AD1849" s="28"/>
      <c r="AE1849" s="28"/>
      <c r="AF1849" s="26"/>
      <c r="AG1849" s="26">
        <f>AF1849+P1849</f>
        <v>545040</v>
      </c>
      <c r="AH1849" s="26">
        <f>AG1849</f>
        <v>545040</v>
      </c>
      <c r="AI1849" s="26">
        <v>0</v>
      </c>
      <c r="AJ1849" s="26">
        <f t="shared" si="147"/>
        <v>545040</v>
      </c>
      <c r="AK1849" s="26">
        <v>0.01</v>
      </c>
      <c r="AL1849" s="26">
        <f>AJ1849*(AK1849/100)</f>
        <v>54.504000000000005</v>
      </c>
    </row>
    <row r="1850" spans="1:39" x14ac:dyDescent="0.35">
      <c r="A1850" s="23"/>
      <c r="B1850" s="24"/>
      <c r="C1850" s="23"/>
      <c r="D1850" s="23"/>
      <c r="E1850" s="23"/>
      <c r="F1850" s="23"/>
      <c r="G1850" s="24"/>
      <c r="H1850" s="23"/>
      <c r="I1850" s="23"/>
      <c r="J1850" s="23"/>
      <c r="K1850" s="23"/>
      <c r="L1850" s="23"/>
      <c r="M1850" s="23"/>
      <c r="N1850" s="25"/>
      <c r="O1850" s="26"/>
      <c r="P1850" s="26"/>
      <c r="Q1850" s="23"/>
      <c r="R1850" s="23"/>
      <c r="S1850" s="27"/>
      <c r="T1850" s="23"/>
      <c r="U1850" s="23"/>
      <c r="V1850" s="24"/>
      <c r="W1850" s="23"/>
      <c r="X1850" s="23"/>
      <c r="Y1850" s="23"/>
      <c r="Z1850" s="23"/>
      <c r="AA1850" s="28"/>
      <c r="AB1850" s="26"/>
      <c r="AC1850" s="26"/>
      <c r="AD1850" s="28"/>
      <c r="AE1850" s="28"/>
      <c r="AF1850" s="26"/>
      <c r="AG1850" s="26" t="s">
        <v>50</v>
      </c>
      <c r="AH1850" s="26">
        <f>SUM(AH1841:AH1849)</f>
        <v>5253986</v>
      </c>
      <c r="AI1850" s="26"/>
      <c r="AJ1850" s="26">
        <f>SUM(AJ1841:AJ1849)</f>
        <v>2012220</v>
      </c>
      <c r="AK1850" s="26"/>
      <c r="AL1850" s="26">
        <f>SUM(AL1841:AL1849)</f>
        <v>201.22200000000004</v>
      </c>
    </row>
    <row r="1851" spans="1:39" x14ac:dyDescent="0.35">
      <c r="A1851" s="23" t="s">
        <v>6409</v>
      </c>
      <c r="B1851" s="24"/>
      <c r="C1851" s="23" t="s">
        <v>6410</v>
      </c>
      <c r="D1851" s="23" t="s">
        <v>6411</v>
      </c>
      <c r="E1851" s="23">
        <v>980</v>
      </c>
      <c r="F1851" s="23" t="s">
        <v>6412</v>
      </c>
      <c r="G1851" s="24" t="s">
        <v>6413</v>
      </c>
      <c r="H1851" s="23" t="s">
        <v>103</v>
      </c>
      <c r="I1851" s="23" t="s">
        <v>6414</v>
      </c>
      <c r="J1851" s="23">
        <v>0</v>
      </c>
      <c r="K1851" s="23">
        <v>1</v>
      </c>
      <c r="L1851" s="23">
        <v>44.87</v>
      </c>
      <c r="M1851" s="23" t="s">
        <v>44</v>
      </c>
      <c r="N1851" s="25">
        <f>((J1851*400)+(K1851*100))+L1851</f>
        <v>144.87</v>
      </c>
      <c r="O1851" s="26">
        <v>180</v>
      </c>
      <c r="P1851" s="26">
        <f>N1851*O1851</f>
        <v>26076.600000000002</v>
      </c>
      <c r="Q1851" s="23">
        <v>1</v>
      </c>
      <c r="R1851" s="23" t="s">
        <v>6415</v>
      </c>
      <c r="S1851" s="27" t="s">
        <v>6416</v>
      </c>
      <c r="T1851" s="23" t="s">
        <v>6417</v>
      </c>
      <c r="U1851" s="23" t="s">
        <v>6418</v>
      </c>
      <c r="V1851" s="24" t="s">
        <v>6419</v>
      </c>
      <c r="W1851" s="23" t="s">
        <v>47</v>
      </c>
      <c r="X1851" s="23" t="s">
        <v>253</v>
      </c>
      <c r="Y1851" s="23" t="s">
        <v>49</v>
      </c>
      <c r="Z1851" s="23">
        <v>121.5</v>
      </c>
      <c r="AA1851" s="28">
        <v>100</v>
      </c>
      <c r="AB1851" s="26">
        <v>6550</v>
      </c>
      <c r="AC1851" s="26">
        <f>Z1851*AB1851</f>
        <v>795825</v>
      </c>
      <c r="AD1851" s="28">
        <v>40</v>
      </c>
      <c r="AE1851" s="28">
        <v>93</v>
      </c>
      <c r="AF1851" s="26">
        <f>(AC1851*(100-AE1851))/100</f>
        <v>55707.75</v>
      </c>
      <c r="AG1851" s="26">
        <f>P1851+AF1851</f>
        <v>81784.350000000006</v>
      </c>
      <c r="AH1851" s="26">
        <f>(AG1851*AA1851)/100</f>
        <v>81784.350000000006</v>
      </c>
      <c r="AI1851" s="26">
        <f>IF(AF1851&lt;=10000000,AF1851,10000000)</f>
        <v>55707.75</v>
      </c>
      <c r="AJ1851" s="26">
        <f>IF((AI1851-AH1851) &gt; 1,0,IF((AI1851-AH1851)&lt;0,AH1851-AI1851,AI1851-AH1851))</f>
        <v>26076.600000000006</v>
      </c>
      <c r="AK1851" s="26">
        <v>0.02</v>
      </c>
      <c r="AL1851" s="26">
        <f>ROUND(AJ1851*(AK1851/100),2)</f>
        <v>5.22</v>
      </c>
      <c r="AM1851" s="3" t="s">
        <v>404</v>
      </c>
    </row>
    <row r="1852" spans="1:39" x14ac:dyDescent="0.35">
      <c r="A1852" s="23"/>
      <c r="B1852" s="24"/>
      <c r="C1852" s="23"/>
      <c r="D1852" s="23"/>
      <c r="E1852" s="23"/>
      <c r="F1852" s="23"/>
      <c r="G1852" s="24"/>
      <c r="H1852" s="23"/>
      <c r="I1852" s="23"/>
      <c r="J1852" s="23">
        <v>0</v>
      </c>
      <c r="K1852" s="23">
        <v>0</v>
      </c>
      <c r="L1852" s="23">
        <v>42</v>
      </c>
      <c r="M1852" s="23" t="s">
        <v>44</v>
      </c>
      <c r="N1852" s="25">
        <f>((J1852*400)+(K1852*100))+L1852</f>
        <v>42</v>
      </c>
      <c r="O1852" s="26">
        <v>180</v>
      </c>
      <c r="P1852" s="26">
        <f>N1852*O1852</f>
        <v>7560</v>
      </c>
      <c r="Q1852" s="23">
        <v>1</v>
      </c>
      <c r="R1852" s="23" t="s">
        <v>6420</v>
      </c>
      <c r="S1852" s="27" t="s">
        <v>6421</v>
      </c>
      <c r="T1852" s="23" t="s">
        <v>6422</v>
      </c>
      <c r="U1852" s="23" t="s">
        <v>6423</v>
      </c>
      <c r="V1852" s="24" t="s">
        <v>6424</v>
      </c>
      <c r="W1852" s="23" t="s">
        <v>47</v>
      </c>
      <c r="X1852" s="23" t="s">
        <v>253</v>
      </c>
      <c r="Y1852" s="23" t="s">
        <v>49</v>
      </c>
      <c r="Z1852" s="23">
        <v>336</v>
      </c>
      <c r="AA1852" s="28">
        <v>100</v>
      </c>
      <c r="AB1852" s="26">
        <v>6550</v>
      </c>
      <c r="AC1852" s="26">
        <f>Z1852*AB1852</f>
        <v>2200800</v>
      </c>
      <c r="AD1852" s="28">
        <v>47</v>
      </c>
      <c r="AE1852" s="28">
        <v>93</v>
      </c>
      <c r="AF1852" s="26">
        <f>(AC1852*(100-AE1852))/100</f>
        <v>154056</v>
      </c>
      <c r="AG1852" s="26">
        <f>P1852+AF1852</f>
        <v>161616</v>
      </c>
      <c r="AH1852" s="26">
        <f>(AG1852*AA1852)/100</f>
        <v>161616</v>
      </c>
      <c r="AI1852" s="26">
        <f>IF(AF1852&lt;=10000000,AF1852,10000000)</f>
        <v>154056</v>
      </c>
      <c r="AJ1852" s="26">
        <f>IF((AI1852-AH1852) &gt; 1,0,IF((AI1852-AH1852)&lt;0,AH1852-AI1852,AI1852-AH1852))</f>
        <v>7560</v>
      </c>
      <c r="AK1852" s="26">
        <v>0.02</v>
      </c>
      <c r="AL1852" s="26">
        <f>ROUND(AJ1852*(AK1852/100),2)</f>
        <v>1.51</v>
      </c>
      <c r="AM1852" s="3" t="s">
        <v>404</v>
      </c>
    </row>
    <row r="1853" spans="1:39" x14ac:dyDescent="0.35">
      <c r="A1853" s="23"/>
      <c r="B1853" s="24"/>
      <c r="C1853" s="23"/>
      <c r="D1853" s="23"/>
      <c r="E1853" s="23"/>
      <c r="F1853" s="23"/>
      <c r="G1853" s="24"/>
      <c r="H1853" s="23"/>
      <c r="I1853" s="23"/>
      <c r="J1853" s="23">
        <v>0</v>
      </c>
      <c r="K1853" s="23">
        <v>0</v>
      </c>
      <c r="L1853" s="23">
        <v>26.13</v>
      </c>
      <c r="M1853" s="23" t="s">
        <v>44</v>
      </c>
      <c r="N1853" s="25">
        <f>((J1853*400)+(K1853*100))+L1853</f>
        <v>26.13</v>
      </c>
      <c r="O1853" s="26">
        <v>180</v>
      </c>
      <c r="P1853" s="26">
        <f>N1853*O1853</f>
        <v>4703.3999999999996</v>
      </c>
      <c r="Q1853" s="23">
        <v>1</v>
      </c>
      <c r="R1853" s="23" t="s">
        <v>6425</v>
      </c>
      <c r="S1853" s="27" t="s">
        <v>6426</v>
      </c>
      <c r="T1853" s="23" t="s">
        <v>6427</v>
      </c>
      <c r="U1853" s="23" t="s">
        <v>6428</v>
      </c>
      <c r="V1853" s="24" t="s">
        <v>6429</v>
      </c>
      <c r="W1853" s="23" t="s">
        <v>47</v>
      </c>
      <c r="X1853" s="23" t="s">
        <v>48</v>
      </c>
      <c r="Y1853" s="23" t="s">
        <v>49</v>
      </c>
      <c r="Z1853" s="23">
        <v>104.5</v>
      </c>
      <c r="AA1853" s="28">
        <v>100</v>
      </c>
      <c r="AB1853" s="26">
        <v>6550</v>
      </c>
      <c r="AC1853" s="26">
        <f>Z1853*AB1853</f>
        <v>684475</v>
      </c>
      <c r="AD1853" s="28">
        <v>6</v>
      </c>
      <c r="AE1853" s="28">
        <v>6</v>
      </c>
      <c r="AF1853" s="26">
        <f>(AC1853*(100-AE1853))/100</f>
        <v>643406.5</v>
      </c>
      <c r="AG1853" s="26">
        <f>P1853+AF1853</f>
        <v>648109.9</v>
      </c>
      <c r="AH1853" s="26">
        <f>(AG1853*AA1853)/100</f>
        <v>648109.9</v>
      </c>
      <c r="AI1853" s="26">
        <f>IF(AF1853&lt;=10000000,AF1853,10000000)</f>
        <v>643406.5</v>
      </c>
      <c r="AJ1853" s="26">
        <f>IF((AI1853-AH1853) &gt; 1,0,IF((AI1853-AH1853)&lt;0,AH1853-AI1853,AI1853-AH1853))</f>
        <v>4703.4000000000233</v>
      </c>
      <c r="AK1853" s="26">
        <v>0.02</v>
      </c>
      <c r="AL1853" s="26">
        <f>ROUND(AJ1853*(AK1853/100),2)</f>
        <v>0.94</v>
      </c>
    </row>
    <row r="1854" spans="1:39" x14ac:dyDescent="0.35">
      <c r="A1854" s="23"/>
      <c r="B1854" s="24"/>
      <c r="C1854" s="23"/>
      <c r="D1854" s="23"/>
      <c r="E1854" s="23"/>
      <c r="F1854" s="23"/>
      <c r="G1854" s="24"/>
      <c r="H1854" s="23"/>
      <c r="I1854" s="23"/>
      <c r="J1854" s="23"/>
      <c r="K1854" s="23"/>
      <c r="L1854" s="23"/>
      <c r="M1854" s="23"/>
      <c r="N1854" s="25"/>
      <c r="O1854" s="26"/>
      <c r="P1854" s="26"/>
      <c r="Q1854" s="23"/>
      <c r="R1854" s="23"/>
      <c r="S1854" s="27"/>
      <c r="T1854" s="23"/>
      <c r="U1854" s="23"/>
      <c r="V1854" s="24"/>
      <c r="W1854" s="23"/>
      <c r="X1854" s="23"/>
      <c r="Y1854" s="23"/>
      <c r="Z1854" s="23"/>
      <c r="AA1854" s="28"/>
      <c r="AB1854" s="26"/>
      <c r="AC1854" s="26"/>
      <c r="AD1854" s="28"/>
      <c r="AE1854" s="28"/>
      <c r="AF1854" s="26"/>
      <c r="AG1854" s="26" t="s">
        <v>50</v>
      </c>
      <c r="AH1854" s="26">
        <f>SUM(AH1851:AH1853)</f>
        <v>891510.25</v>
      </c>
      <c r="AI1854" s="26"/>
      <c r="AJ1854" s="26">
        <f>SUM(AJ1851:AJ1853)</f>
        <v>38340.000000000029</v>
      </c>
      <c r="AK1854" s="26"/>
      <c r="AL1854" s="26">
        <f>SUM(AL1851:AL1853)</f>
        <v>7.67</v>
      </c>
    </row>
    <row r="1855" spans="1:39" x14ac:dyDescent="0.35">
      <c r="A1855" s="23" t="s">
        <v>6430</v>
      </c>
      <c r="B1855" s="24"/>
      <c r="C1855" s="23" t="s">
        <v>6431</v>
      </c>
      <c r="D1855" s="23" t="s">
        <v>6432</v>
      </c>
      <c r="E1855" s="23">
        <v>981</v>
      </c>
      <c r="F1855" s="23" t="s">
        <v>6433</v>
      </c>
      <c r="G1855" s="24" t="s">
        <v>6434</v>
      </c>
      <c r="H1855" s="23" t="s">
        <v>103</v>
      </c>
      <c r="I1855" s="23" t="s">
        <v>6435</v>
      </c>
      <c r="J1855" s="23">
        <v>2</v>
      </c>
      <c r="K1855" s="23">
        <v>1</v>
      </c>
      <c r="L1855" s="23">
        <v>70</v>
      </c>
      <c r="M1855" s="23" t="s">
        <v>58</v>
      </c>
      <c r="N1855" s="25">
        <f>((J1855*400)+(K1855*100))+L1855</f>
        <v>970</v>
      </c>
      <c r="O1855" s="26">
        <v>180</v>
      </c>
      <c r="P1855" s="26">
        <f>N1855*O1855</f>
        <v>174600</v>
      </c>
      <c r="Q1855" s="23"/>
      <c r="R1855" s="23"/>
      <c r="S1855" s="27"/>
      <c r="T1855" s="23"/>
      <c r="U1855" s="23"/>
      <c r="V1855" s="24"/>
      <c r="W1855" s="23"/>
      <c r="X1855" s="23"/>
      <c r="Y1855" s="23"/>
      <c r="Z1855" s="23"/>
      <c r="AA1855" s="28"/>
      <c r="AB1855" s="26"/>
      <c r="AC1855" s="26"/>
      <c r="AD1855" s="28"/>
      <c r="AE1855" s="28"/>
      <c r="AF1855" s="26"/>
      <c r="AG1855" s="26">
        <f>AF1855+P1855</f>
        <v>174600</v>
      </c>
      <c r="AH1855" s="26">
        <f>AG1855</f>
        <v>174600</v>
      </c>
      <c r="AI1855" s="26">
        <v>0</v>
      </c>
      <c r="AJ1855" s="26">
        <f>IF((AI1855-AH1855) &gt; 1,0,IF((AI1855-AH1855)&lt;0,AH1855-AI1855,AI1855-AH1855))</f>
        <v>174600</v>
      </c>
      <c r="AK1855" s="26">
        <v>0.01</v>
      </c>
      <c r="AL1855" s="26">
        <f>AJ1855*(AK1855/100)</f>
        <v>17.46</v>
      </c>
    </row>
    <row r="1856" spans="1:39" x14ac:dyDescent="0.35">
      <c r="A1856" s="23"/>
      <c r="B1856" s="24"/>
      <c r="C1856" s="23"/>
      <c r="D1856" s="23"/>
      <c r="E1856" s="23"/>
      <c r="F1856" s="23"/>
      <c r="G1856" s="24"/>
      <c r="H1856" s="23"/>
      <c r="I1856" s="23"/>
      <c r="J1856" s="23"/>
      <c r="K1856" s="23"/>
      <c r="L1856" s="23"/>
      <c r="M1856" s="23"/>
      <c r="N1856" s="25"/>
      <c r="O1856" s="26"/>
      <c r="P1856" s="26"/>
      <c r="Q1856" s="23"/>
      <c r="R1856" s="23"/>
      <c r="S1856" s="27"/>
      <c r="T1856" s="23"/>
      <c r="U1856" s="23"/>
      <c r="V1856" s="24"/>
      <c r="W1856" s="23"/>
      <c r="X1856" s="23"/>
      <c r="Y1856" s="23"/>
      <c r="Z1856" s="23"/>
      <c r="AA1856" s="28"/>
      <c r="AB1856" s="26"/>
      <c r="AC1856" s="26"/>
      <c r="AD1856" s="28"/>
      <c r="AE1856" s="28"/>
      <c r="AF1856" s="26"/>
      <c r="AG1856" s="26" t="s">
        <v>50</v>
      </c>
      <c r="AH1856" s="26">
        <f>AH1855</f>
        <v>174600</v>
      </c>
      <c r="AI1856" s="26"/>
      <c r="AJ1856" s="26">
        <f>AJ1855</f>
        <v>174600</v>
      </c>
      <c r="AK1856" s="26"/>
      <c r="AL1856" s="26">
        <f>AL1855</f>
        <v>17.46</v>
      </c>
    </row>
    <row r="1857" spans="1:38" x14ac:dyDescent="0.35">
      <c r="A1857" s="23" t="s">
        <v>6436</v>
      </c>
      <c r="B1857" s="24"/>
      <c r="C1857" s="23" t="s">
        <v>6437</v>
      </c>
      <c r="D1857" s="23" t="s">
        <v>6438</v>
      </c>
      <c r="E1857" s="23">
        <v>982</v>
      </c>
      <c r="F1857" s="23" t="s">
        <v>6439</v>
      </c>
      <c r="G1857" s="24" t="s">
        <v>6440</v>
      </c>
      <c r="H1857" s="23" t="s">
        <v>103</v>
      </c>
      <c r="I1857" s="23"/>
      <c r="J1857" s="23">
        <v>0</v>
      </c>
      <c r="K1857" s="23">
        <v>1</v>
      </c>
      <c r="L1857" s="23">
        <v>6.12</v>
      </c>
      <c r="M1857" s="23" t="s">
        <v>44</v>
      </c>
      <c r="N1857" s="25">
        <f>((J1857*400)+(K1857*100))+L1857</f>
        <v>106.12</v>
      </c>
      <c r="O1857" s="26">
        <v>2000</v>
      </c>
      <c r="P1857" s="26">
        <f>N1857*O1857</f>
        <v>212240</v>
      </c>
      <c r="Q1857" s="23">
        <v>1</v>
      </c>
      <c r="R1857" s="23" t="s">
        <v>6436</v>
      </c>
      <c r="S1857" s="27"/>
      <c r="T1857" s="23" t="s">
        <v>6437</v>
      </c>
      <c r="U1857" s="23" t="s">
        <v>6441</v>
      </c>
      <c r="V1857" s="24" t="s">
        <v>6442</v>
      </c>
      <c r="W1857" s="23" t="s">
        <v>47</v>
      </c>
      <c r="X1857" s="23" t="s">
        <v>206</v>
      </c>
      <c r="Y1857" s="23" t="s">
        <v>49</v>
      </c>
      <c r="Z1857" s="23">
        <v>117</v>
      </c>
      <c r="AA1857" s="28">
        <v>100</v>
      </c>
      <c r="AB1857" s="26">
        <v>6550</v>
      </c>
      <c r="AC1857" s="26">
        <f>Z1857*AB1857</f>
        <v>766350</v>
      </c>
      <c r="AD1857" s="28">
        <v>32</v>
      </c>
      <c r="AE1857" s="28">
        <v>85</v>
      </c>
      <c r="AF1857" s="26">
        <f>(AC1857*(100-AE1857))/100</f>
        <v>114952.5</v>
      </c>
      <c r="AG1857" s="26">
        <f>P1857+AF1857</f>
        <v>327192.5</v>
      </c>
      <c r="AH1857" s="26">
        <f>(AG1857*AA1857)/100</f>
        <v>327192.5</v>
      </c>
      <c r="AI1857" s="26">
        <f>IF(AF1857&lt;=10000000,AF1857,10000000)</f>
        <v>114952.5</v>
      </c>
      <c r="AJ1857" s="26">
        <f>IF((AI1857-AH1857) &gt; 1,0,IF((AI1857-AH1857)&lt;0,AH1857-AI1857,AI1857-AH1857))</f>
        <v>212240</v>
      </c>
      <c r="AK1857" s="26">
        <v>0.02</v>
      </c>
      <c r="AL1857" s="26">
        <f>ROUND(AJ1857*(AK1857/100),2)</f>
        <v>42.45</v>
      </c>
    </row>
    <row r="1858" spans="1:38" x14ac:dyDescent="0.35">
      <c r="A1858" s="23"/>
      <c r="B1858" s="24"/>
      <c r="C1858" s="23"/>
      <c r="D1858" s="23"/>
      <c r="E1858" s="23"/>
      <c r="F1858" s="23"/>
      <c r="G1858" s="24"/>
      <c r="H1858" s="23"/>
      <c r="I1858" s="23"/>
      <c r="J1858" s="23">
        <v>0</v>
      </c>
      <c r="K1858" s="23">
        <v>0</v>
      </c>
      <c r="L1858" s="23">
        <v>56.88</v>
      </c>
      <c r="M1858" s="23" t="s">
        <v>44</v>
      </c>
      <c r="N1858" s="25">
        <f>((J1858*400)+(K1858*100))+L1858</f>
        <v>56.88</v>
      </c>
      <c r="O1858" s="26">
        <v>2000</v>
      </c>
      <c r="P1858" s="26">
        <f>N1858*O1858</f>
        <v>113760</v>
      </c>
      <c r="Q1858" s="23">
        <v>1</v>
      </c>
      <c r="R1858" s="23" t="s">
        <v>3075</v>
      </c>
      <c r="S1858" s="27" t="s">
        <v>3076</v>
      </c>
      <c r="T1858" s="23" t="s">
        <v>3077</v>
      </c>
      <c r="U1858" s="23" t="s">
        <v>6443</v>
      </c>
      <c r="V1858" s="24" t="s">
        <v>6444</v>
      </c>
      <c r="W1858" s="23" t="s">
        <v>47</v>
      </c>
      <c r="X1858" s="23" t="s">
        <v>206</v>
      </c>
      <c r="Y1858" s="23" t="s">
        <v>49</v>
      </c>
      <c r="Z1858" s="23">
        <v>227.5</v>
      </c>
      <c r="AA1858" s="28">
        <v>100</v>
      </c>
      <c r="AB1858" s="26">
        <v>6550</v>
      </c>
      <c r="AC1858" s="26">
        <f>Z1858*AB1858</f>
        <v>1490125</v>
      </c>
      <c r="AD1858" s="28">
        <v>47</v>
      </c>
      <c r="AE1858" s="28">
        <v>85</v>
      </c>
      <c r="AF1858" s="26">
        <f>(AC1858*(100-AE1858))/100</f>
        <v>223518.75</v>
      </c>
      <c r="AG1858" s="26">
        <f>P1858+AF1858</f>
        <v>337278.75</v>
      </c>
      <c r="AH1858" s="26">
        <f>(AG1858*AA1858)/100</f>
        <v>337278.75</v>
      </c>
      <c r="AI1858" s="26">
        <f>IF(AF1858&lt;=10000000,AF1858,10000000)</f>
        <v>223518.75</v>
      </c>
      <c r="AJ1858" s="26">
        <f>IF((AI1858-AH1858) &gt; 1,0,IF((AI1858-AH1858)&lt;0,AH1858-AI1858,AI1858-AH1858))</f>
        <v>113760</v>
      </c>
      <c r="AK1858" s="26">
        <v>0.02</v>
      </c>
      <c r="AL1858" s="26">
        <f>ROUND(AJ1858*(AK1858/100),2)</f>
        <v>22.75</v>
      </c>
    </row>
    <row r="1859" spans="1:38" x14ac:dyDescent="0.35">
      <c r="A1859" s="23"/>
      <c r="B1859" s="24"/>
      <c r="C1859" s="23"/>
      <c r="D1859" s="23"/>
      <c r="E1859" s="23"/>
      <c r="F1859" s="23"/>
      <c r="G1859" s="24"/>
      <c r="H1859" s="23"/>
      <c r="I1859" s="23"/>
      <c r="J1859" s="23"/>
      <c r="K1859" s="23"/>
      <c r="L1859" s="23"/>
      <c r="M1859" s="23"/>
      <c r="N1859" s="25"/>
      <c r="O1859" s="26"/>
      <c r="P1859" s="26"/>
      <c r="Q1859" s="23"/>
      <c r="R1859" s="23"/>
      <c r="S1859" s="27"/>
      <c r="T1859" s="23"/>
      <c r="U1859" s="23"/>
      <c r="V1859" s="24"/>
      <c r="W1859" s="23"/>
      <c r="X1859" s="23"/>
      <c r="Y1859" s="23"/>
      <c r="Z1859" s="23"/>
      <c r="AA1859" s="28"/>
      <c r="AB1859" s="26"/>
      <c r="AC1859" s="26"/>
      <c r="AD1859" s="28"/>
      <c r="AE1859" s="28"/>
      <c r="AF1859" s="26"/>
      <c r="AG1859" s="26" t="s">
        <v>50</v>
      </c>
      <c r="AH1859" s="26">
        <f>SUM(AH1857:AH1858)</f>
        <v>664471.25</v>
      </c>
      <c r="AI1859" s="26"/>
      <c r="AJ1859" s="26">
        <f>SUM(AJ1857:AJ1858)</f>
        <v>326000</v>
      </c>
      <c r="AK1859" s="26"/>
      <c r="AL1859" s="26">
        <f>SUM(AL1857:AL1858)</f>
        <v>65.2</v>
      </c>
    </row>
    <row r="1860" spans="1:38" x14ac:dyDescent="0.35">
      <c r="A1860" s="23" t="s">
        <v>6445</v>
      </c>
      <c r="B1860" s="24" t="s">
        <v>6446</v>
      </c>
      <c r="C1860" s="23" t="s">
        <v>6447</v>
      </c>
      <c r="D1860" s="23" t="s">
        <v>6448</v>
      </c>
      <c r="E1860" s="23">
        <v>983</v>
      </c>
      <c r="F1860" s="23" t="s">
        <v>6449</v>
      </c>
      <c r="G1860" s="24" t="s">
        <v>6450</v>
      </c>
      <c r="H1860" s="23" t="s">
        <v>42</v>
      </c>
      <c r="I1860" s="23" t="s">
        <v>6451</v>
      </c>
      <c r="J1860" s="23">
        <v>10</v>
      </c>
      <c r="K1860" s="23">
        <v>0</v>
      </c>
      <c r="L1860" s="23">
        <v>45</v>
      </c>
      <c r="M1860" s="23" t="s">
        <v>58</v>
      </c>
      <c r="N1860" s="25">
        <f>((J1860*400)+(K1860*100))+L1860</f>
        <v>4045</v>
      </c>
      <c r="O1860" s="26">
        <v>240</v>
      </c>
      <c r="P1860" s="26">
        <f>N1860*O1860</f>
        <v>970800</v>
      </c>
      <c r="Q1860" s="23"/>
      <c r="R1860" s="23"/>
      <c r="S1860" s="27"/>
      <c r="T1860" s="23"/>
      <c r="U1860" s="23"/>
      <c r="V1860" s="24"/>
      <c r="W1860" s="23"/>
      <c r="X1860" s="23"/>
      <c r="Y1860" s="23"/>
      <c r="Z1860" s="23"/>
      <c r="AA1860" s="28"/>
      <c r="AB1860" s="26"/>
      <c r="AC1860" s="26"/>
      <c r="AD1860" s="28"/>
      <c r="AE1860" s="28"/>
      <c r="AF1860" s="26"/>
      <c r="AG1860" s="26">
        <f>AF1860+P1860</f>
        <v>970800</v>
      </c>
      <c r="AH1860" s="26">
        <f>AG1860</f>
        <v>970800</v>
      </c>
      <c r="AI1860" s="26">
        <v>50000000</v>
      </c>
      <c r="AJ1860" s="26">
        <f>IF((AI1860-AH1860) &gt; 1,0,IF((AI1860-AH1860)&lt;0,AH1860-AI1860,AI1860-AH1860))</f>
        <v>0</v>
      </c>
      <c r="AK1860" s="26">
        <v>0.01</v>
      </c>
      <c r="AL1860" s="26">
        <f>AJ1860*(AK1860/100)</f>
        <v>0</v>
      </c>
    </row>
    <row r="1861" spans="1:38" x14ac:dyDescent="0.35">
      <c r="A1861" s="23"/>
      <c r="B1861" s="24"/>
      <c r="C1861" s="23"/>
      <c r="D1861" s="23"/>
      <c r="E1861" s="23"/>
      <c r="F1861" s="23"/>
      <c r="G1861" s="24"/>
      <c r="H1861" s="23"/>
      <c r="I1861" s="23"/>
      <c r="J1861" s="23"/>
      <c r="K1861" s="23"/>
      <c r="L1861" s="23"/>
      <c r="M1861" s="23"/>
      <c r="N1861" s="25"/>
      <c r="O1861" s="26"/>
      <c r="P1861" s="26"/>
      <c r="Q1861" s="23"/>
      <c r="R1861" s="23"/>
      <c r="S1861" s="27"/>
      <c r="T1861" s="23"/>
      <c r="U1861" s="23"/>
      <c r="V1861" s="24"/>
      <c r="W1861" s="23"/>
      <c r="X1861" s="23"/>
      <c r="Y1861" s="23"/>
      <c r="Z1861" s="23"/>
      <c r="AA1861" s="28"/>
      <c r="AB1861" s="26"/>
      <c r="AC1861" s="26"/>
      <c r="AD1861" s="28"/>
      <c r="AE1861" s="28"/>
      <c r="AF1861" s="26"/>
      <c r="AG1861" s="26" t="s">
        <v>50</v>
      </c>
      <c r="AH1861" s="26">
        <f>AH1860</f>
        <v>970800</v>
      </c>
      <c r="AI1861" s="26"/>
      <c r="AJ1861" s="26">
        <f>AJ1860</f>
        <v>0</v>
      </c>
      <c r="AK1861" s="26"/>
      <c r="AL1861" s="26">
        <f>AL1860</f>
        <v>0</v>
      </c>
    </row>
    <row r="1862" spans="1:38" x14ac:dyDescent="0.35">
      <c r="A1862" s="23" t="s">
        <v>6452</v>
      </c>
      <c r="B1862" s="24" t="s">
        <v>6453</v>
      </c>
      <c r="C1862" s="23" t="s">
        <v>6454</v>
      </c>
      <c r="D1862" s="23" t="s">
        <v>6455</v>
      </c>
      <c r="E1862" s="23">
        <v>984</v>
      </c>
      <c r="F1862" s="23" t="s">
        <v>6456</v>
      </c>
      <c r="G1862" s="24" t="s">
        <v>6457</v>
      </c>
      <c r="H1862" s="23" t="s">
        <v>42</v>
      </c>
      <c r="I1862" s="23" t="s">
        <v>6458</v>
      </c>
      <c r="J1862" s="23">
        <v>5</v>
      </c>
      <c r="K1862" s="23">
        <v>3</v>
      </c>
      <c r="L1862" s="23">
        <v>51.3</v>
      </c>
      <c r="M1862" s="23" t="s">
        <v>58</v>
      </c>
      <c r="N1862" s="25">
        <f>((J1862*400)+(K1862*100))+L1862</f>
        <v>2351.3000000000002</v>
      </c>
      <c r="O1862" s="26">
        <v>1100</v>
      </c>
      <c r="P1862" s="26">
        <f>N1862*O1862</f>
        <v>2586430</v>
      </c>
      <c r="Q1862" s="23"/>
      <c r="R1862" s="23"/>
      <c r="S1862" s="27"/>
      <c r="T1862" s="23"/>
      <c r="U1862" s="23"/>
      <c r="V1862" s="24"/>
      <c r="W1862" s="23"/>
      <c r="X1862" s="23"/>
      <c r="Y1862" s="23"/>
      <c r="Z1862" s="23"/>
      <c r="AA1862" s="28"/>
      <c r="AB1862" s="26"/>
      <c r="AC1862" s="26"/>
      <c r="AD1862" s="28"/>
      <c r="AE1862" s="28"/>
      <c r="AF1862" s="26"/>
      <c r="AG1862" s="26">
        <f>AF1862+P1862</f>
        <v>2586430</v>
      </c>
      <c r="AH1862" s="26">
        <f>AG1862</f>
        <v>2586430</v>
      </c>
      <c r="AI1862" s="26">
        <v>50000000</v>
      </c>
      <c r="AJ1862" s="26">
        <f>IF((AI1862-AH1862) &gt; 1,0,IF((AI1862-AH1862)&lt;0,AH1862-AI1862,AI1862-AH1862))</f>
        <v>0</v>
      </c>
      <c r="AK1862" s="26">
        <v>0.01</v>
      </c>
      <c r="AL1862" s="26">
        <f>AJ1862*(AK1862/100)</f>
        <v>0</v>
      </c>
    </row>
    <row r="1863" spans="1:38" x14ac:dyDescent="0.35">
      <c r="A1863" s="23"/>
      <c r="B1863" s="24"/>
      <c r="C1863" s="23"/>
      <c r="D1863" s="23"/>
      <c r="E1863" s="23"/>
      <c r="F1863" s="23"/>
      <c r="G1863" s="24"/>
      <c r="H1863" s="23"/>
      <c r="I1863" s="23"/>
      <c r="J1863" s="23"/>
      <c r="K1863" s="23"/>
      <c r="L1863" s="23"/>
      <c r="M1863" s="23"/>
      <c r="N1863" s="25"/>
      <c r="O1863" s="26"/>
      <c r="P1863" s="26"/>
      <c r="Q1863" s="23"/>
      <c r="R1863" s="23"/>
      <c r="S1863" s="27"/>
      <c r="T1863" s="23"/>
      <c r="U1863" s="23"/>
      <c r="V1863" s="24"/>
      <c r="W1863" s="23"/>
      <c r="X1863" s="23"/>
      <c r="Y1863" s="23"/>
      <c r="Z1863" s="23"/>
      <c r="AA1863" s="28"/>
      <c r="AB1863" s="26"/>
      <c r="AC1863" s="26"/>
      <c r="AD1863" s="28"/>
      <c r="AE1863" s="28"/>
      <c r="AF1863" s="26"/>
      <c r="AG1863" s="26" t="s">
        <v>50</v>
      </c>
      <c r="AH1863" s="26">
        <f>AH1862</f>
        <v>2586430</v>
      </c>
      <c r="AI1863" s="26"/>
      <c r="AJ1863" s="26">
        <f>AJ1862</f>
        <v>0</v>
      </c>
      <c r="AK1863" s="26"/>
      <c r="AL1863" s="26">
        <f>AL1862</f>
        <v>0</v>
      </c>
    </row>
    <row r="1864" spans="1:38" x14ac:dyDescent="0.35">
      <c r="A1864" s="23" t="s">
        <v>6459</v>
      </c>
      <c r="B1864" s="24" t="s">
        <v>6460</v>
      </c>
      <c r="C1864" s="23" t="s">
        <v>6461</v>
      </c>
      <c r="D1864" s="23" t="s">
        <v>6462</v>
      </c>
      <c r="E1864" s="23">
        <v>985</v>
      </c>
      <c r="F1864" s="23" t="s">
        <v>6463</v>
      </c>
      <c r="G1864" s="24" t="s">
        <v>6464</v>
      </c>
      <c r="H1864" s="23" t="s">
        <v>42</v>
      </c>
      <c r="I1864" s="23" t="s">
        <v>6465</v>
      </c>
      <c r="J1864" s="23">
        <v>0</v>
      </c>
      <c r="K1864" s="23">
        <v>1</v>
      </c>
      <c r="L1864" s="23">
        <v>3</v>
      </c>
      <c r="M1864" s="23" t="s">
        <v>44</v>
      </c>
      <c r="N1864" s="25">
        <f>((J1864*400)+(K1864*100))+L1864</f>
        <v>103</v>
      </c>
      <c r="O1864" s="26">
        <v>2000</v>
      </c>
      <c r="P1864" s="26">
        <f>N1864*O1864</f>
        <v>206000</v>
      </c>
      <c r="Q1864" s="23">
        <v>1</v>
      </c>
      <c r="R1864" s="23" t="s">
        <v>6459</v>
      </c>
      <c r="S1864" s="27" t="s">
        <v>6460</v>
      </c>
      <c r="T1864" s="23" t="s">
        <v>6461</v>
      </c>
      <c r="U1864" s="23" t="s">
        <v>6466</v>
      </c>
      <c r="V1864" s="24" t="s">
        <v>6467</v>
      </c>
      <c r="W1864" s="23" t="s">
        <v>47</v>
      </c>
      <c r="X1864" s="23" t="s">
        <v>48</v>
      </c>
      <c r="Y1864" s="23" t="s">
        <v>49</v>
      </c>
      <c r="Z1864" s="23">
        <v>144</v>
      </c>
      <c r="AA1864" s="28">
        <v>100</v>
      </c>
      <c r="AB1864" s="26">
        <v>6550</v>
      </c>
      <c r="AC1864" s="26">
        <f>Z1864*AB1864</f>
        <v>943200</v>
      </c>
      <c r="AD1864" s="28">
        <v>22</v>
      </c>
      <c r="AE1864" s="28">
        <v>34</v>
      </c>
      <c r="AF1864" s="26">
        <f>(AC1864*(100-AE1864))/100</f>
        <v>622512</v>
      </c>
      <c r="AG1864" s="26">
        <f>P1864+AF1864</f>
        <v>828512</v>
      </c>
      <c r="AH1864" s="26">
        <f>(AG1864*AA1864)/100</f>
        <v>828512</v>
      </c>
      <c r="AI1864" s="26">
        <v>50000000</v>
      </c>
      <c r="AJ1864" s="26">
        <f>IF((AI1864-AH1864) &gt; 1,0,IF((AI1864-AH1864)&lt;0,AH1864-AI1864,AI1864-AH1864))</f>
        <v>0</v>
      </c>
      <c r="AK1864" s="26">
        <v>0.02</v>
      </c>
      <c r="AL1864" s="26">
        <f>ROUND(AJ1864*(AK1864/100),2)</f>
        <v>0</v>
      </c>
    </row>
    <row r="1865" spans="1:38" x14ac:dyDescent="0.35">
      <c r="A1865" s="23"/>
      <c r="B1865" s="24"/>
      <c r="C1865" s="23"/>
      <c r="D1865" s="23"/>
      <c r="E1865" s="23"/>
      <c r="F1865" s="23"/>
      <c r="G1865" s="24"/>
      <c r="H1865" s="23"/>
      <c r="I1865" s="23"/>
      <c r="J1865" s="23"/>
      <c r="K1865" s="23"/>
      <c r="L1865" s="23"/>
      <c r="M1865" s="23"/>
      <c r="N1865" s="25"/>
      <c r="O1865" s="26"/>
      <c r="P1865" s="26"/>
      <c r="Q1865" s="23"/>
      <c r="R1865" s="23"/>
      <c r="S1865" s="27"/>
      <c r="T1865" s="23"/>
      <c r="U1865" s="23"/>
      <c r="V1865" s="24"/>
      <c r="W1865" s="23"/>
      <c r="X1865" s="23"/>
      <c r="Y1865" s="23"/>
      <c r="Z1865" s="23"/>
      <c r="AA1865" s="28"/>
      <c r="AB1865" s="26"/>
      <c r="AC1865" s="26"/>
      <c r="AD1865" s="28"/>
      <c r="AE1865" s="28"/>
      <c r="AF1865" s="26"/>
      <c r="AG1865" s="26" t="s">
        <v>50</v>
      </c>
      <c r="AH1865" s="26">
        <f>AH1864</f>
        <v>828512</v>
      </c>
      <c r="AI1865" s="26"/>
      <c r="AJ1865" s="26">
        <f>AJ1864</f>
        <v>0</v>
      </c>
      <c r="AK1865" s="26"/>
      <c r="AL1865" s="26">
        <f>AL1864</f>
        <v>0</v>
      </c>
    </row>
    <row r="1866" spans="1:38" x14ac:dyDescent="0.35">
      <c r="A1866" s="23" t="s">
        <v>6468</v>
      </c>
      <c r="B1866" s="24" t="s">
        <v>6469</v>
      </c>
      <c r="C1866" s="23" t="s">
        <v>6470</v>
      </c>
      <c r="D1866" s="23" t="s">
        <v>6471</v>
      </c>
      <c r="E1866" s="23">
        <v>986</v>
      </c>
      <c r="F1866" s="23" t="s">
        <v>6472</v>
      </c>
      <c r="G1866" s="24" t="s">
        <v>6473</v>
      </c>
      <c r="H1866" s="23" t="s">
        <v>42</v>
      </c>
      <c r="I1866" s="23" t="s">
        <v>6474</v>
      </c>
      <c r="J1866" s="23">
        <v>0</v>
      </c>
      <c r="K1866" s="23">
        <v>0</v>
      </c>
      <c r="L1866" s="23">
        <v>25</v>
      </c>
      <c r="M1866" s="23" t="s">
        <v>58</v>
      </c>
      <c r="N1866" s="25">
        <f>((J1866*400)+(K1866*100))+L1866</f>
        <v>25</v>
      </c>
      <c r="O1866" s="26">
        <v>330</v>
      </c>
      <c r="P1866" s="26">
        <f>N1866*O1866</f>
        <v>8250</v>
      </c>
      <c r="Q1866" s="23"/>
      <c r="R1866" s="23"/>
      <c r="S1866" s="27"/>
      <c r="T1866" s="23"/>
      <c r="U1866" s="23"/>
      <c r="V1866" s="24"/>
      <c r="W1866" s="23"/>
      <c r="X1866" s="23"/>
      <c r="Y1866" s="23"/>
      <c r="Z1866" s="23"/>
      <c r="AA1866" s="28"/>
      <c r="AB1866" s="26"/>
      <c r="AC1866" s="26"/>
      <c r="AD1866" s="28"/>
      <c r="AE1866" s="28"/>
      <c r="AF1866" s="26"/>
      <c r="AG1866" s="26">
        <f>AF1866+P1866</f>
        <v>8250</v>
      </c>
      <c r="AH1866" s="26">
        <f>AG1866</f>
        <v>8250</v>
      </c>
      <c r="AI1866" s="26">
        <v>50000000</v>
      </c>
      <c r="AJ1866" s="26">
        <f>IF((AI1866-AH1866) &gt; 1,0,IF((AI1866-AH1866)&lt;0,AH1866-AI1866,AI1866-AH1866))</f>
        <v>0</v>
      </c>
      <c r="AK1866" s="26">
        <v>0.01</v>
      </c>
      <c r="AL1866" s="26">
        <f>AJ1866*(AK1866/100)</f>
        <v>0</v>
      </c>
    </row>
    <row r="1867" spans="1:38" x14ac:dyDescent="0.35">
      <c r="A1867" s="23"/>
      <c r="B1867" s="24"/>
      <c r="C1867" s="23"/>
      <c r="D1867" s="23"/>
      <c r="E1867" s="23"/>
      <c r="F1867" s="23"/>
      <c r="G1867" s="24"/>
      <c r="H1867" s="23"/>
      <c r="I1867" s="23"/>
      <c r="J1867" s="23"/>
      <c r="K1867" s="23"/>
      <c r="L1867" s="23"/>
      <c r="M1867" s="23"/>
      <c r="N1867" s="25"/>
      <c r="O1867" s="26"/>
      <c r="P1867" s="26"/>
      <c r="Q1867" s="23"/>
      <c r="R1867" s="23"/>
      <c r="S1867" s="27"/>
      <c r="T1867" s="23"/>
      <c r="U1867" s="23"/>
      <c r="V1867" s="24"/>
      <c r="W1867" s="23"/>
      <c r="X1867" s="23"/>
      <c r="Y1867" s="23"/>
      <c r="Z1867" s="23"/>
      <c r="AA1867" s="28"/>
      <c r="AB1867" s="26"/>
      <c r="AC1867" s="26"/>
      <c r="AD1867" s="28"/>
      <c r="AE1867" s="28"/>
      <c r="AF1867" s="26"/>
      <c r="AG1867" s="26" t="s">
        <v>50</v>
      </c>
      <c r="AH1867" s="26">
        <f>AH1866</f>
        <v>8250</v>
      </c>
      <c r="AI1867" s="26"/>
      <c r="AJ1867" s="26">
        <f>AJ1866</f>
        <v>0</v>
      </c>
      <c r="AK1867" s="26"/>
      <c r="AL1867" s="26">
        <f>AL1866</f>
        <v>0</v>
      </c>
    </row>
    <row r="1868" spans="1:38" x14ac:dyDescent="0.35">
      <c r="A1868" s="23" t="s">
        <v>6475</v>
      </c>
      <c r="B1868" s="24" t="s">
        <v>6476</v>
      </c>
      <c r="C1868" s="23" t="s">
        <v>6477</v>
      </c>
      <c r="D1868" s="23" t="s">
        <v>6478</v>
      </c>
      <c r="E1868" s="23">
        <v>987</v>
      </c>
      <c r="F1868" s="23" t="s">
        <v>6479</v>
      </c>
      <c r="G1868" s="24" t="s">
        <v>6480</v>
      </c>
      <c r="H1868" s="23" t="s">
        <v>42</v>
      </c>
      <c r="I1868" s="23" t="s">
        <v>6481</v>
      </c>
      <c r="J1868" s="23">
        <v>2</v>
      </c>
      <c r="K1868" s="23">
        <v>1</v>
      </c>
      <c r="L1868" s="23">
        <v>59</v>
      </c>
      <c r="M1868" s="23" t="s">
        <v>58</v>
      </c>
      <c r="N1868" s="25">
        <f>((J1868*400)+(K1868*100))+L1868</f>
        <v>959</v>
      </c>
      <c r="O1868" s="26">
        <v>180</v>
      </c>
      <c r="P1868" s="26">
        <f>N1868*O1868</f>
        <v>172620</v>
      </c>
      <c r="Q1868" s="23"/>
      <c r="R1868" s="23"/>
      <c r="S1868" s="27"/>
      <c r="T1868" s="23"/>
      <c r="U1868" s="23"/>
      <c r="V1868" s="24"/>
      <c r="W1868" s="23"/>
      <c r="X1868" s="23"/>
      <c r="Y1868" s="23"/>
      <c r="Z1868" s="23"/>
      <c r="AA1868" s="28"/>
      <c r="AB1868" s="26"/>
      <c r="AC1868" s="26"/>
      <c r="AD1868" s="28"/>
      <c r="AE1868" s="28"/>
      <c r="AF1868" s="26"/>
      <c r="AG1868" s="26">
        <f>AF1868+P1868</f>
        <v>172620</v>
      </c>
      <c r="AH1868" s="26">
        <f>AG1868</f>
        <v>172620</v>
      </c>
      <c r="AI1868" s="26">
        <v>50000000</v>
      </c>
      <c r="AJ1868" s="26">
        <f>IF((AI1868-AH1868) &gt; 1,0,IF((AI1868-AH1868)&lt;0,AH1868-AI1868,AI1868-AH1868))</f>
        <v>0</v>
      </c>
      <c r="AK1868" s="26">
        <v>0.01</v>
      </c>
      <c r="AL1868" s="26">
        <f>AJ1868*(AK1868/100)</f>
        <v>0</v>
      </c>
    </row>
    <row r="1869" spans="1:38" x14ac:dyDescent="0.35">
      <c r="A1869" s="23"/>
      <c r="B1869" s="24"/>
      <c r="C1869" s="23"/>
      <c r="D1869" s="23"/>
      <c r="E1869" s="23"/>
      <c r="F1869" s="23"/>
      <c r="G1869" s="24"/>
      <c r="H1869" s="23"/>
      <c r="I1869" s="23"/>
      <c r="J1869" s="23"/>
      <c r="K1869" s="23"/>
      <c r="L1869" s="23"/>
      <c r="M1869" s="23"/>
      <c r="N1869" s="25"/>
      <c r="O1869" s="26"/>
      <c r="P1869" s="26"/>
      <c r="Q1869" s="23"/>
      <c r="R1869" s="23"/>
      <c r="S1869" s="27"/>
      <c r="T1869" s="23"/>
      <c r="U1869" s="23"/>
      <c r="V1869" s="24"/>
      <c r="W1869" s="23"/>
      <c r="X1869" s="23"/>
      <c r="Y1869" s="23"/>
      <c r="Z1869" s="23"/>
      <c r="AA1869" s="28"/>
      <c r="AB1869" s="26"/>
      <c r="AC1869" s="26"/>
      <c r="AD1869" s="28"/>
      <c r="AE1869" s="28"/>
      <c r="AF1869" s="26"/>
      <c r="AG1869" s="26" t="s">
        <v>50</v>
      </c>
      <c r="AH1869" s="26">
        <f>AH1868</f>
        <v>172620</v>
      </c>
      <c r="AI1869" s="26"/>
      <c r="AJ1869" s="26">
        <f>AJ1868</f>
        <v>0</v>
      </c>
      <c r="AK1869" s="26"/>
      <c r="AL1869" s="26">
        <f>AL1868</f>
        <v>0</v>
      </c>
    </row>
    <row r="1870" spans="1:38" x14ac:dyDescent="0.35">
      <c r="A1870" s="23" t="s">
        <v>6482</v>
      </c>
      <c r="B1870" s="24" t="s">
        <v>6483</v>
      </c>
      <c r="C1870" s="23" t="s">
        <v>6484</v>
      </c>
      <c r="D1870" s="23" t="s">
        <v>6485</v>
      </c>
      <c r="E1870" s="23">
        <v>988</v>
      </c>
      <c r="F1870" s="23" t="s">
        <v>6486</v>
      </c>
      <c r="G1870" s="24" t="s">
        <v>6487</v>
      </c>
      <c r="H1870" s="23" t="s">
        <v>42</v>
      </c>
      <c r="I1870" s="23" t="s">
        <v>6488</v>
      </c>
      <c r="J1870" s="23">
        <v>5</v>
      </c>
      <c r="K1870" s="23">
        <v>1</v>
      </c>
      <c r="L1870" s="23">
        <v>99</v>
      </c>
      <c r="M1870" s="23" t="s">
        <v>58</v>
      </c>
      <c r="N1870" s="25">
        <f t="shared" ref="N1870:N1875" si="149">((J1870*400)+(K1870*100))+L1870</f>
        <v>2199</v>
      </c>
      <c r="O1870" s="26">
        <v>1500</v>
      </c>
      <c r="P1870" s="26">
        <f t="shared" ref="P1870:P1875" si="150">N1870*O1870</f>
        <v>3298500</v>
      </c>
      <c r="Q1870" s="23"/>
      <c r="R1870" s="23"/>
      <c r="S1870" s="27"/>
      <c r="T1870" s="23"/>
      <c r="U1870" s="23"/>
      <c r="V1870" s="24"/>
      <c r="W1870" s="23"/>
      <c r="X1870" s="23"/>
      <c r="Y1870" s="23"/>
      <c r="Z1870" s="23"/>
      <c r="AA1870" s="28"/>
      <c r="AB1870" s="26"/>
      <c r="AC1870" s="26"/>
      <c r="AD1870" s="28"/>
      <c r="AE1870" s="28"/>
      <c r="AF1870" s="26"/>
      <c r="AG1870" s="26">
        <f>AF1870+P1870</f>
        <v>3298500</v>
      </c>
      <c r="AH1870" s="26">
        <f>AG1870</f>
        <v>3298500</v>
      </c>
      <c r="AI1870" s="26">
        <v>50000000</v>
      </c>
      <c r="AJ1870" s="26">
        <f t="shared" ref="AJ1870:AJ1875" si="151">IF((AI1870-AH1870) &gt; 1,0,IF((AI1870-AH1870)&lt;0,AH1870-AI1870,AI1870-AH1870))</f>
        <v>0</v>
      </c>
      <c r="AK1870" s="26">
        <v>0.01</v>
      </c>
      <c r="AL1870" s="26">
        <f>AJ1870*(AK1870/100)</f>
        <v>0</v>
      </c>
    </row>
    <row r="1871" spans="1:38" x14ac:dyDescent="0.35">
      <c r="A1871" s="23"/>
      <c r="B1871" s="24"/>
      <c r="C1871" s="23"/>
      <c r="D1871" s="23"/>
      <c r="E1871" s="23"/>
      <c r="F1871" s="23"/>
      <c r="G1871" s="24"/>
      <c r="H1871" s="23"/>
      <c r="I1871" s="23"/>
      <c r="J1871" s="23">
        <v>0</v>
      </c>
      <c r="K1871" s="23">
        <v>0</v>
      </c>
      <c r="L1871" s="23">
        <v>9</v>
      </c>
      <c r="M1871" s="23" t="s">
        <v>44</v>
      </c>
      <c r="N1871" s="25">
        <f t="shared" si="149"/>
        <v>9</v>
      </c>
      <c r="O1871" s="26">
        <v>1500</v>
      </c>
      <c r="P1871" s="26">
        <f t="shared" si="150"/>
        <v>13500</v>
      </c>
      <c r="Q1871" s="23">
        <v>1</v>
      </c>
      <c r="R1871" s="23" t="s">
        <v>6482</v>
      </c>
      <c r="S1871" s="27" t="s">
        <v>6483</v>
      </c>
      <c r="T1871" s="23" t="s">
        <v>6484</v>
      </c>
      <c r="U1871" s="23" t="s">
        <v>6489</v>
      </c>
      <c r="V1871" s="24" t="s">
        <v>6490</v>
      </c>
      <c r="W1871" s="23" t="s">
        <v>47</v>
      </c>
      <c r="X1871" s="23" t="s">
        <v>48</v>
      </c>
      <c r="Y1871" s="23" t="s">
        <v>49</v>
      </c>
      <c r="Z1871" s="23">
        <v>36</v>
      </c>
      <c r="AA1871" s="28">
        <v>100</v>
      </c>
      <c r="AB1871" s="26">
        <v>6550</v>
      </c>
      <c r="AC1871" s="26">
        <f>Z1871*AB1871</f>
        <v>235800</v>
      </c>
      <c r="AD1871" s="28">
        <v>32</v>
      </c>
      <c r="AE1871" s="28">
        <v>54</v>
      </c>
      <c r="AF1871" s="26">
        <f>(AC1871*(100-AE1871))/100</f>
        <v>108468</v>
      </c>
      <c r="AG1871" s="26">
        <f>P1871+AF1871</f>
        <v>121968</v>
      </c>
      <c r="AH1871" s="26">
        <f>(AG1871*AA1871)/100</f>
        <v>121968</v>
      </c>
      <c r="AI1871" s="26">
        <v>50000000</v>
      </c>
      <c r="AJ1871" s="26">
        <f t="shared" si="151"/>
        <v>0</v>
      </c>
      <c r="AK1871" s="26">
        <v>0.02</v>
      </c>
      <c r="AL1871" s="26">
        <f>ROUND(AJ1871*(AK1871/100),2)</f>
        <v>0</v>
      </c>
    </row>
    <row r="1872" spans="1:38" x14ac:dyDescent="0.35">
      <c r="A1872" s="23"/>
      <c r="B1872" s="24"/>
      <c r="C1872" s="23"/>
      <c r="D1872" s="23"/>
      <c r="E1872" s="23">
        <v>989</v>
      </c>
      <c r="F1872" s="23" t="s">
        <v>6491</v>
      </c>
      <c r="G1872" s="24" t="s">
        <v>6492</v>
      </c>
      <c r="H1872" s="23" t="s">
        <v>42</v>
      </c>
      <c r="I1872" s="23" t="s">
        <v>6493</v>
      </c>
      <c r="J1872" s="23">
        <v>5</v>
      </c>
      <c r="K1872" s="23">
        <v>3</v>
      </c>
      <c r="L1872" s="23">
        <v>20</v>
      </c>
      <c r="M1872" s="23" t="s">
        <v>58</v>
      </c>
      <c r="N1872" s="25">
        <f t="shared" si="149"/>
        <v>2320</v>
      </c>
      <c r="O1872" s="26">
        <v>180</v>
      </c>
      <c r="P1872" s="26">
        <f t="shared" si="150"/>
        <v>417600</v>
      </c>
      <c r="Q1872" s="23"/>
      <c r="R1872" s="23"/>
      <c r="S1872" s="27"/>
      <c r="T1872" s="23"/>
      <c r="U1872" s="23"/>
      <c r="V1872" s="24"/>
      <c r="W1872" s="23"/>
      <c r="X1872" s="23"/>
      <c r="Y1872" s="23"/>
      <c r="Z1872" s="23"/>
      <c r="AA1872" s="28"/>
      <c r="AB1872" s="26"/>
      <c r="AC1872" s="26"/>
      <c r="AD1872" s="28"/>
      <c r="AE1872" s="28"/>
      <c r="AF1872" s="26"/>
      <c r="AG1872" s="26">
        <f>AF1872+P1872</f>
        <v>417600</v>
      </c>
      <c r="AH1872" s="26">
        <f>AG1872</f>
        <v>417600</v>
      </c>
      <c r="AI1872" s="26">
        <v>50000000</v>
      </c>
      <c r="AJ1872" s="26">
        <f t="shared" si="151"/>
        <v>0</v>
      </c>
      <c r="AK1872" s="26">
        <v>0.01</v>
      </c>
      <c r="AL1872" s="26">
        <f>AJ1872*(AK1872/100)</f>
        <v>0</v>
      </c>
    </row>
    <row r="1873" spans="1:39" x14ac:dyDescent="0.35">
      <c r="A1873" s="23"/>
      <c r="B1873" s="24"/>
      <c r="C1873" s="23"/>
      <c r="D1873" s="23"/>
      <c r="E1873" s="23">
        <v>990</v>
      </c>
      <c r="F1873" s="23" t="s">
        <v>6494</v>
      </c>
      <c r="G1873" s="24" t="s">
        <v>6495</v>
      </c>
      <c r="H1873" s="23" t="s">
        <v>42</v>
      </c>
      <c r="I1873" s="23" t="s">
        <v>6496</v>
      </c>
      <c r="J1873" s="23">
        <v>0</v>
      </c>
      <c r="K1873" s="23">
        <v>3</v>
      </c>
      <c r="L1873" s="23">
        <v>31</v>
      </c>
      <c r="M1873" s="23" t="s">
        <v>58</v>
      </c>
      <c r="N1873" s="25">
        <f t="shared" si="149"/>
        <v>331</v>
      </c>
      <c r="O1873" s="26">
        <v>1750</v>
      </c>
      <c r="P1873" s="26">
        <f t="shared" si="150"/>
        <v>579250</v>
      </c>
      <c r="Q1873" s="23"/>
      <c r="R1873" s="23"/>
      <c r="S1873" s="27"/>
      <c r="T1873" s="23"/>
      <c r="U1873" s="23"/>
      <c r="V1873" s="24"/>
      <c r="W1873" s="23"/>
      <c r="X1873" s="23"/>
      <c r="Y1873" s="23"/>
      <c r="Z1873" s="23"/>
      <c r="AA1873" s="28"/>
      <c r="AB1873" s="26"/>
      <c r="AC1873" s="26"/>
      <c r="AD1873" s="28"/>
      <c r="AE1873" s="28"/>
      <c r="AF1873" s="26"/>
      <c r="AG1873" s="26">
        <f>AF1873+P1873</f>
        <v>579250</v>
      </c>
      <c r="AH1873" s="26">
        <f>AG1873</f>
        <v>579250</v>
      </c>
      <c r="AI1873" s="26">
        <v>50000000</v>
      </c>
      <c r="AJ1873" s="26">
        <f t="shared" si="151"/>
        <v>0</v>
      </c>
      <c r="AK1873" s="26">
        <v>0.01</v>
      </c>
      <c r="AL1873" s="26">
        <f>AJ1873*(AK1873/100)</f>
        <v>0</v>
      </c>
    </row>
    <row r="1874" spans="1:39" x14ac:dyDescent="0.35">
      <c r="A1874" s="23"/>
      <c r="B1874" s="24"/>
      <c r="C1874" s="23"/>
      <c r="D1874" s="23"/>
      <c r="E1874" s="23">
        <v>991</v>
      </c>
      <c r="F1874" s="23" t="s">
        <v>6497</v>
      </c>
      <c r="G1874" s="24" t="s">
        <v>6498</v>
      </c>
      <c r="H1874" s="23" t="s">
        <v>42</v>
      </c>
      <c r="I1874" s="23" t="s">
        <v>6499</v>
      </c>
      <c r="J1874" s="23">
        <v>6</v>
      </c>
      <c r="K1874" s="23">
        <v>0</v>
      </c>
      <c r="L1874" s="23">
        <v>37</v>
      </c>
      <c r="M1874" s="23" t="s">
        <v>58</v>
      </c>
      <c r="N1874" s="25">
        <f t="shared" si="149"/>
        <v>2437</v>
      </c>
      <c r="O1874" s="26">
        <v>380</v>
      </c>
      <c r="P1874" s="26">
        <f t="shared" si="150"/>
        <v>926060</v>
      </c>
      <c r="Q1874" s="23"/>
      <c r="R1874" s="23"/>
      <c r="S1874" s="27"/>
      <c r="T1874" s="23"/>
      <c r="U1874" s="23"/>
      <c r="V1874" s="24"/>
      <c r="W1874" s="23"/>
      <c r="X1874" s="23"/>
      <c r="Y1874" s="23"/>
      <c r="Z1874" s="23"/>
      <c r="AA1874" s="28"/>
      <c r="AB1874" s="26"/>
      <c r="AC1874" s="26"/>
      <c r="AD1874" s="28"/>
      <c r="AE1874" s="28"/>
      <c r="AF1874" s="26"/>
      <c r="AG1874" s="26">
        <f>AF1874+P1874</f>
        <v>926060</v>
      </c>
      <c r="AH1874" s="26">
        <f>AG1874</f>
        <v>926060</v>
      </c>
      <c r="AI1874" s="26">
        <v>50000000</v>
      </c>
      <c r="AJ1874" s="26">
        <f t="shared" si="151"/>
        <v>0</v>
      </c>
      <c r="AK1874" s="26">
        <v>0.01</v>
      </c>
      <c r="AL1874" s="26">
        <f>AJ1874*(AK1874/100)</f>
        <v>0</v>
      </c>
    </row>
    <row r="1875" spans="1:39" x14ac:dyDescent="0.35">
      <c r="A1875" s="23"/>
      <c r="B1875" s="24"/>
      <c r="C1875" s="23"/>
      <c r="D1875" s="23"/>
      <c r="E1875" s="23"/>
      <c r="F1875" s="23"/>
      <c r="G1875" s="24"/>
      <c r="H1875" s="23"/>
      <c r="I1875" s="23"/>
      <c r="J1875" s="23">
        <v>0</v>
      </c>
      <c r="K1875" s="23">
        <v>0</v>
      </c>
      <c r="L1875" s="23">
        <v>9</v>
      </c>
      <c r="M1875" s="23" t="s">
        <v>44</v>
      </c>
      <c r="N1875" s="25">
        <f t="shared" si="149"/>
        <v>9</v>
      </c>
      <c r="O1875" s="26">
        <v>380</v>
      </c>
      <c r="P1875" s="26">
        <f t="shared" si="150"/>
        <v>3420</v>
      </c>
      <c r="Q1875" s="23">
        <v>1</v>
      </c>
      <c r="R1875" s="23" t="s">
        <v>6500</v>
      </c>
      <c r="S1875" s="27"/>
      <c r="T1875" s="23" t="s">
        <v>6501</v>
      </c>
      <c r="U1875" s="23" t="s">
        <v>6502</v>
      </c>
      <c r="V1875" s="24" t="s">
        <v>6503</v>
      </c>
      <c r="W1875" s="23" t="s">
        <v>47</v>
      </c>
      <c r="X1875" s="23" t="s">
        <v>48</v>
      </c>
      <c r="Y1875" s="23" t="s">
        <v>49</v>
      </c>
      <c r="Z1875" s="23">
        <v>36</v>
      </c>
      <c r="AA1875" s="28">
        <v>100</v>
      </c>
      <c r="AB1875" s="26">
        <v>6550</v>
      </c>
      <c r="AC1875" s="26">
        <f>Z1875*AB1875</f>
        <v>235800</v>
      </c>
      <c r="AD1875" s="28">
        <v>3</v>
      </c>
      <c r="AE1875" s="28">
        <v>3</v>
      </c>
      <c r="AF1875" s="26">
        <f>(AC1875*(100-AE1875))/100</f>
        <v>228726</v>
      </c>
      <c r="AG1875" s="26">
        <f>P1875+AF1875</f>
        <v>232146</v>
      </c>
      <c r="AH1875" s="26">
        <f>(AG1875*AA1875)/100</f>
        <v>232146</v>
      </c>
      <c r="AI1875" s="26">
        <v>10000000</v>
      </c>
      <c r="AJ1875" s="26">
        <f t="shared" si="151"/>
        <v>0</v>
      </c>
      <c r="AK1875" s="26">
        <v>0.02</v>
      </c>
      <c r="AL1875" s="26">
        <f>ROUND(AJ1875*(AK1875/100),2)</f>
        <v>0</v>
      </c>
    </row>
    <row r="1876" spans="1:39" x14ac:dyDescent="0.35">
      <c r="A1876" s="23"/>
      <c r="B1876" s="24"/>
      <c r="C1876" s="23"/>
      <c r="D1876" s="23"/>
      <c r="E1876" s="23"/>
      <c r="F1876" s="23"/>
      <c r="G1876" s="24"/>
      <c r="H1876" s="23"/>
      <c r="I1876" s="23"/>
      <c r="J1876" s="23"/>
      <c r="K1876" s="23"/>
      <c r="L1876" s="23"/>
      <c r="M1876" s="23"/>
      <c r="N1876" s="25"/>
      <c r="O1876" s="26"/>
      <c r="P1876" s="26"/>
      <c r="Q1876" s="23"/>
      <c r="R1876" s="23"/>
      <c r="S1876" s="27"/>
      <c r="T1876" s="23"/>
      <c r="U1876" s="23"/>
      <c r="V1876" s="24"/>
      <c r="W1876" s="23"/>
      <c r="X1876" s="23"/>
      <c r="Y1876" s="23"/>
      <c r="Z1876" s="23"/>
      <c r="AA1876" s="28"/>
      <c r="AB1876" s="26"/>
      <c r="AC1876" s="26"/>
      <c r="AD1876" s="28"/>
      <c r="AE1876" s="28"/>
      <c r="AF1876" s="26"/>
      <c r="AG1876" s="26" t="s">
        <v>50</v>
      </c>
      <c r="AH1876" s="26">
        <f>SUM(AH1870:AH1875)</f>
        <v>5575524</v>
      </c>
      <c r="AI1876" s="26"/>
      <c r="AJ1876" s="26">
        <f>SUM(AJ1870:AJ1875)</f>
        <v>0</v>
      </c>
      <c r="AK1876" s="26"/>
      <c r="AL1876" s="26">
        <f>SUM(AL1870:AL1875)</f>
        <v>0</v>
      </c>
    </row>
    <row r="1877" spans="1:39" x14ac:dyDescent="0.35">
      <c r="A1877" s="23" t="s">
        <v>6504</v>
      </c>
      <c r="B1877" s="24"/>
      <c r="C1877" s="23" t="s">
        <v>6505</v>
      </c>
      <c r="D1877" s="23" t="s">
        <v>6506</v>
      </c>
      <c r="E1877" s="23">
        <v>992</v>
      </c>
      <c r="F1877" s="23" t="s">
        <v>6507</v>
      </c>
      <c r="G1877" s="24" t="s">
        <v>6508</v>
      </c>
      <c r="H1877" s="23" t="s">
        <v>103</v>
      </c>
      <c r="I1877" s="23"/>
      <c r="J1877" s="23">
        <v>0</v>
      </c>
      <c r="K1877" s="23">
        <v>0</v>
      </c>
      <c r="L1877" s="23">
        <v>19.2</v>
      </c>
      <c r="M1877" s="23" t="s">
        <v>250</v>
      </c>
      <c r="N1877" s="25">
        <f>((J1877*400)+(K1877*100))+L1877</f>
        <v>19.2</v>
      </c>
      <c r="O1877" s="26">
        <v>2000</v>
      </c>
      <c r="P1877" s="26">
        <f>N1877*O1877</f>
        <v>38400</v>
      </c>
      <c r="Q1877" s="23">
        <v>1</v>
      </c>
      <c r="R1877" s="23" t="s">
        <v>6509</v>
      </c>
      <c r="S1877" s="27"/>
      <c r="T1877" s="23" t="s">
        <v>6510</v>
      </c>
      <c r="U1877" s="23" t="s">
        <v>6511</v>
      </c>
      <c r="V1877" s="24" t="s">
        <v>6512</v>
      </c>
      <c r="W1877" s="23" t="s">
        <v>47</v>
      </c>
      <c r="X1877" s="23" t="s">
        <v>48</v>
      </c>
      <c r="Y1877" s="23" t="s">
        <v>254</v>
      </c>
      <c r="Z1877" s="23">
        <v>7.5</v>
      </c>
      <c r="AA1877" s="28">
        <v>100</v>
      </c>
      <c r="AB1877" s="26">
        <v>6550</v>
      </c>
      <c r="AC1877" s="26">
        <f>Z1877*AB1877</f>
        <v>49125</v>
      </c>
      <c r="AD1877" s="28">
        <v>3</v>
      </c>
      <c r="AE1877" s="28">
        <v>3</v>
      </c>
      <c r="AF1877" s="26">
        <f>(AC1877*(100-AE1877))/100</f>
        <v>47651.25</v>
      </c>
      <c r="AG1877" s="26">
        <f>P1877+AF1877</f>
        <v>86051.25</v>
      </c>
      <c r="AH1877" s="26">
        <f>(AG1877*AA1877)/100</f>
        <v>86051.25</v>
      </c>
      <c r="AI1877" s="26">
        <v>0</v>
      </c>
      <c r="AJ1877" s="26">
        <f>IF((AI1877-AH1877) &gt; 1,0,IF((AI1877-AH1877)&lt;0,AH1877-AI1877,AI1877-AH1877))</f>
        <v>86051.25</v>
      </c>
      <c r="AK1877" s="26">
        <v>0.3</v>
      </c>
      <c r="AL1877" s="26">
        <f>ROUND(AJ1877*(AK1877/100),2)</f>
        <v>258.14999999999998</v>
      </c>
    </row>
    <row r="1878" spans="1:39" x14ac:dyDescent="0.35">
      <c r="A1878" s="23"/>
      <c r="B1878" s="24"/>
      <c r="C1878" s="23"/>
      <c r="D1878" s="23"/>
      <c r="E1878" s="23"/>
      <c r="F1878" s="23"/>
      <c r="G1878" s="24"/>
      <c r="H1878" s="23"/>
      <c r="I1878" s="23"/>
      <c r="J1878" s="23">
        <v>0</v>
      </c>
      <c r="K1878" s="23">
        <v>0</v>
      </c>
      <c r="L1878" s="23">
        <v>25.8</v>
      </c>
      <c r="M1878" s="23" t="s">
        <v>391</v>
      </c>
      <c r="N1878" s="25">
        <f>((J1878*400)+(K1878*100))+L1878</f>
        <v>25.8</v>
      </c>
      <c r="O1878" s="26">
        <v>2000</v>
      </c>
      <c r="P1878" s="26">
        <f>N1878*O1878</f>
        <v>51600</v>
      </c>
      <c r="Q1878" s="23">
        <v>1</v>
      </c>
      <c r="R1878" s="23" t="s">
        <v>5613</v>
      </c>
      <c r="S1878" s="27"/>
      <c r="T1878" s="23" t="s">
        <v>5614</v>
      </c>
      <c r="U1878" s="23" t="s">
        <v>6513</v>
      </c>
      <c r="V1878" s="24" t="s">
        <v>6514</v>
      </c>
      <c r="W1878" s="23" t="s">
        <v>47</v>
      </c>
      <c r="X1878" s="23" t="s">
        <v>48</v>
      </c>
      <c r="Y1878" s="23" t="s">
        <v>254</v>
      </c>
      <c r="Z1878" s="23">
        <v>7.5</v>
      </c>
      <c r="AA1878" s="28">
        <v>6.78</v>
      </c>
      <c r="AB1878" s="26">
        <v>6550</v>
      </c>
      <c r="AC1878" s="26">
        <f>Z1878*AB1878</f>
        <v>49125</v>
      </c>
      <c r="AD1878" s="28">
        <v>22</v>
      </c>
      <c r="AE1878" s="28">
        <v>34</v>
      </c>
      <c r="AF1878" s="26">
        <f>(AC1878*(100-AE1878))/100</f>
        <v>32422.5</v>
      </c>
      <c r="AG1878" s="26">
        <f>P1878+AF1878+AF1879</f>
        <v>530156.1</v>
      </c>
      <c r="AH1878" s="26">
        <f>(AG1878*AA1878)/100</f>
        <v>35944.583579999999</v>
      </c>
      <c r="AI1878" s="26">
        <v>0</v>
      </c>
      <c r="AJ1878" s="26">
        <f>IF((AI1878-AH1878) &gt; 1,0,IF((AI1878-AH1878)&lt;0,AH1878-AI1878,AI1878-AH1878))</f>
        <v>35944.583579999999</v>
      </c>
      <c r="AK1878" s="26">
        <v>0.3</v>
      </c>
      <c r="AL1878" s="26">
        <f>ROUND(AJ1878*(AK1878/100),2)</f>
        <v>107.83</v>
      </c>
    </row>
    <row r="1879" spans="1:39" x14ac:dyDescent="0.35">
      <c r="A1879" s="23"/>
      <c r="B1879" s="24"/>
      <c r="C1879" s="23"/>
      <c r="D1879" s="23"/>
      <c r="E1879" s="23"/>
      <c r="F1879" s="23"/>
      <c r="G1879" s="24"/>
      <c r="H1879" s="23"/>
      <c r="I1879" s="23"/>
      <c r="J1879" s="23"/>
      <c r="K1879" s="23"/>
      <c r="L1879" s="23"/>
      <c r="M1879" s="23"/>
      <c r="N1879" s="25"/>
      <c r="O1879" s="26"/>
      <c r="P1879" s="26"/>
      <c r="Q1879" s="23"/>
      <c r="R1879" s="23"/>
      <c r="S1879" s="27"/>
      <c r="T1879" s="23"/>
      <c r="U1879" s="23"/>
      <c r="V1879" s="24"/>
      <c r="W1879" s="23"/>
      <c r="X1879" s="23"/>
      <c r="Y1879" s="23" t="s">
        <v>49</v>
      </c>
      <c r="Z1879" s="23">
        <v>103.2</v>
      </c>
      <c r="AA1879" s="28">
        <v>93.22</v>
      </c>
      <c r="AB1879" s="26">
        <v>6550</v>
      </c>
      <c r="AC1879" s="26">
        <f>Z1879*AB1879</f>
        <v>675960</v>
      </c>
      <c r="AD1879" s="28">
        <v>22</v>
      </c>
      <c r="AE1879" s="28">
        <v>34</v>
      </c>
      <c r="AF1879" s="26">
        <f>(AC1879*(100-AE1879))/100</f>
        <v>446133.6</v>
      </c>
      <c r="AG1879" s="26">
        <f>P1878+AF1878+AF1879</f>
        <v>530156.1</v>
      </c>
      <c r="AH1879" s="26">
        <f>(AG1879*AA1879)/100</f>
        <v>494211.51642</v>
      </c>
      <c r="AI1879" s="26">
        <f>IF(AF1879&lt;=10000000,AF1879,10000000)</f>
        <v>446133.6</v>
      </c>
      <c r="AJ1879" s="26">
        <f>IF((AI1879-AH1879) &gt; 1,0,IF((AI1879-AH1879)&lt;0,AH1879-AI1879,AI1879-AH1879))</f>
        <v>48077.916420000023</v>
      </c>
      <c r="AK1879" s="26">
        <v>0.02</v>
      </c>
      <c r="AL1879" s="26">
        <f>ROUND(AJ1879*(AK1879/100),2)</f>
        <v>9.6199999999999992</v>
      </c>
    </row>
    <row r="1880" spans="1:39" x14ac:dyDescent="0.35">
      <c r="A1880" s="23"/>
      <c r="B1880" s="24"/>
      <c r="C1880" s="23"/>
      <c r="D1880" s="23"/>
      <c r="E1880" s="23"/>
      <c r="F1880" s="23"/>
      <c r="G1880" s="24"/>
      <c r="H1880" s="23"/>
      <c r="I1880" s="23"/>
      <c r="J1880" s="23"/>
      <c r="K1880" s="23"/>
      <c r="L1880" s="23"/>
      <c r="M1880" s="23"/>
      <c r="N1880" s="25"/>
      <c r="O1880" s="26"/>
      <c r="P1880" s="26"/>
      <c r="Q1880" s="23"/>
      <c r="R1880" s="23"/>
      <c r="S1880" s="27"/>
      <c r="T1880" s="23"/>
      <c r="U1880" s="23"/>
      <c r="V1880" s="24"/>
      <c r="W1880" s="23"/>
      <c r="X1880" s="23"/>
      <c r="Y1880" s="23"/>
      <c r="Z1880" s="23"/>
      <c r="AA1880" s="28"/>
      <c r="AB1880" s="26"/>
      <c r="AC1880" s="26"/>
      <c r="AD1880" s="28"/>
      <c r="AE1880" s="28"/>
      <c r="AF1880" s="26"/>
      <c r="AG1880" s="26" t="s">
        <v>50</v>
      </c>
      <c r="AH1880" s="26">
        <f>SUM(AH1877:AH1879)</f>
        <v>616207.35</v>
      </c>
      <c r="AI1880" s="26"/>
      <c r="AJ1880" s="26">
        <f>SUM(AJ1877:AJ1879)</f>
        <v>170073.75000000003</v>
      </c>
      <c r="AK1880" s="26"/>
      <c r="AL1880" s="26">
        <f>SUM(AL1877:AL1879)</f>
        <v>375.59999999999997</v>
      </c>
    </row>
    <row r="1881" spans="1:39" x14ac:dyDescent="0.35">
      <c r="A1881" s="23" t="s">
        <v>6515</v>
      </c>
      <c r="B1881" s="24"/>
      <c r="C1881" s="23" t="s">
        <v>6516</v>
      </c>
      <c r="D1881" s="23" t="s">
        <v>6517</v>
      </c>
      <c r="E1881" s="23">
        <v>993</v>
      </c>
      <c r="F1881" s="23" t="s">
        <v>6518</v>
      </c>
      <c r="G1881" s="24" t="s">
        <v>6519</v>
      </c>
      <c r="H1881" s="23" t="s">
        <v>103</v>
      </c>
      <c r="I1881" s="23" t="s">
        <v>6520</v>
      </c>
      <c r="J1881" s="23">
        <v>7</v>
      </c>
      <c r="K1881" s="23">
        <v>1</v>
      </c>
      <c r="L1881" s="23">
        <v>70</v>
      </c>
      <c r="M1881" s="23" t="s">
        <v>58</v>
      </c>
      <c r="N1881" s="25">
        <f>((J1881*400)+(K1881*100))+L1881</f>
        <v>2970</v>
      </c>
      <c r="O1881" s="26">
        <v>180</v>
      </c>
      <c r="P1881" s="26">
        <f>N1881*O1881</f>
        <v>534600</v>
      </c>
      <c r="Q1881" s="23"/>
      <c r="R1881" s="23"/>
      <c r="S1881" s="27"/>
      <c r="T1881" s="23"/>
      <c r="U1881" s="23"/>
      <c r="V1881" s="24"/>
      <c r="W1881" s="23"/>
      <c r="X1881" s="23"/>
      <c r="Y1881" s="23"/>
      <c r="Z1881" s="23"/>
      <c r="AA1881" s="28"/>
      <c r="AB1881" s="26"/>
      <c r="AC1881" s="26"/>
      <c r="AD1881" s="28"/>
      <c r="AE1881" s="28"/>
      <c r="AF1881" s="26"/>
      <c r="AG1881" s="26">
        <f>AF1881+P1881</f>
        <v>534600</v>
      </c>
      <c r="AH1881" s="26">
        <f>AG1881</f>
        <v>534600</v>
      </c>
      <c r="AI1881" s="26">
        <v>0</v>
      </c>
      <c r="AJ1881" s="26">
        <f>IF((AI1881-AH1881) &gt; 1,0,IF((AI1881-AH1881)&lt;0,AH1881-AI1881,AI1881-AH1881))</f>
        <v>534600</v>
      </c>
      <c r="AK1881" s="26">
        <v>0.01</v>
      </c>
      <c r="AL1881" s="26">
        <f>AJ1881*(AK1881/100)</f>
        <v>53.46</v>
      </c>
    </row>
    <row r="1882" spans="1:39" x14ac:dyDescent="0.35">
      <c r="A1882" s="23"/>
      <c r="B1882" s="24"/>
      <c r="C1882" s="23"/>
      <c r="D1882" s="23"/>
      <c r="E1882" s="23">
        <v>994</v>
      </c>
      <c r="F1882" s="23" t="s">
        <v>6521</v>
      </c>
      <c r="G1882" s="24" t="s">
        <v>6522</v>
      </c>
      <c r="H1882" s="23" t="s">
        <v>103</v>
      </c>
      <c r="I1882" s="23" t="s">
        <v>6523</v>
      </c>
      <c r="J1882" s="23">
        <v>0</v>
      </c>
      <c r="K1882" s="23">
        <v>3</v>
      </c>
      <c r="L1882" s="23">
        <v>55</v>
      </c>
      <c r="M1882" s="23" t="s">
        <v>44</v>
      </c>
      <c r="N1882" s="25">
        <f>((J1882*400)+(K1882*100))+L1882</f>
        <v>355</v>
      </c>
      <c r="O1882" s="26">
        <v>1250</v>
      </c>
      <c r="P1882" s="26">
        <f>N1882*O1882</f>
        <v>443750</v>
      </c>
      <c r="Q1882" s="23">
        <v>1</v>
      </c>
      <c r="R1882" s="23" t="s">
        <v>6524</v>
      </c>
      <c r="S1882" s="27"/>
      <c r="T1882" s="23" t="s">
        <v>6525</v>
      </c>
      <c r="U1882" s="23" t="s">
        <v>6526</v>
      </c>
      <c r="V1882" s="24" t="s">
        <v>6527</v>
      </c>
      <c r="W1882" s="23" t="s">
        <v>47</v>
      </c>
      <c r="X1882" s="23" t="s">
        <v>253</v>
      </c>
      <c r="Y1882" s="23" t="s">
        <v>49</v>
      </c>
      <c r="Z1882" s="23">
        <v>348</v>
      </c>
      <c r="AA1882" s="28">
        <v>100</v>
      </c>
      <c r="AB1882" s="26">
        <v>6550</v>
      </c>
      <c r="AC1882" s="26">
        <f>Z1882*AB1882</f>
        <v>2279400</v>
      </c>
      <c r="AD1882" s="28">
        <v>52</v>
      </c>
      <c r="AE1882" s="28">
        <v>93</v>
      </c>
      <c r="AF1882" s="26">
        <f>(AC1882*(100-AE1882))/100</f>
        <v>159558</v>
      </c>
      <c r="AG1882" s="26">
        <f>P1882+AF1882</f>
        <v>603308</v>
      </c>
      <c r="AH1882" s="26">
        <f>(AG1882*AA1882)/100</f>
        <v>603308</v>
      </c>
      <c r="AI1882" s="26">
        <f>IF(AF1882&lt;=10000000,AF1882,10000000)</f>
        <v>159558</v>
      </c>
      <c r="AJ1882" s="26">
        <f>IF((AI1882-AH1882) &gt; 1,0,IF((AI1882-AH1882)&lt;0,AH1882-AI1882,AI1882-AH1882))</f>
        <v>443750</v>
      </c>
      <c r="AK1882" s="26">
        <v>0.02</v>
      </c>
      <c r="AL1882" s="26">
        <f>ROUND(AJ1882*(AK1882/100),2)</f>
        <v>88.75</v>
      </c>
      <c r="AM1882" s="3" t="s">
        <v>404</v>
      </c>
    </row>
    <row r="1883" spans="1:39" x14ac:dyDescent="0.35">
      <c r="A1883" s="23"/>
      <c r="B1883" s="24"/>
      <c r="C1883" s="23"/>
      <c r="D1883" s="23"/>
      <c r="E1883" s="23"/>
      <c r="F1883" s="23"/>
      <c r="G1883" s="24"/>
      <c r="H1883" s="23"/>
      <c r="I1883" s="23"/>
      <c r="J1883" s="23">
        <v>0</v>
      </c>
      <c r="K1883" s="23">
        <v>0</v>
      </c>
      <c r="L1883" s="23">
        <v>14</v>
      </c>
      <c r="M1883" s="23" t="s">
        <v>44</v>
      </c>
      <c r="N1883" s="25">
        <f>((J1883*400)+(K1883*100))+L1883</f>
        <v>14</v>
      </c>
      <c r="O1883" s="26">
        <v>1250</v>
      </c>
      <c r="P1883" s="26">
        <f>N1883*O1883</f>
        <v>17500</v>
      </c>
      <c r="Q1883" s="23">
        <v>1</v>
      </c>
      <c r="R1883" s="23" t="s">
        <v>6528</v>
      </c>
      <c r="S1883" s="27"/>
      <c r="T1883" s="23" t="s">
        <v>6529</v>
      </c>
      <c r="U1883" s="23" t="s">
        <v>2449</v>
      </c>
      <c r="V1883" s="24" t="s">
        <v>6530</v>
      </c>
      <c r="W1883" s="23" t="s">
        <v>47</v>
      </c>
      <c r="X1883" s="23" t="s">
        <v>48</v>
      </c>
      <c r="Y1883" s="23" t="s">
        <v>49</v>
      </c>
      <c r="Z1883" s="23">
        <v>56</v>
      </c>
      <c r="AA1883" s="28">
        <v>100</v>
      </c>
      <c r="AB1883" s="26">
        <v>6550</v>
      </c>
      <c r="AC1883" s="26">
        <f>Z1883*AB1883</f>
        <v>366800</v>
      </c>
      <c r="AD1883" s="28">
        <v>7</v>
      </c>
      <c r="AE1883" s="28">
        <v>7</v>
      </c>
      <c r="AF1883" s="26">
        <f>(AC1883*(100-AE1883))/100</f>
        <v>341124</v>
      </c>
      <c r="AG1883" s="26">
        <f>P1883+AF1883</f>
        <v>358624</v>
      </c>
      <c r="AH1883" s="26">
        <f>(AG1883*AA1883)/100</f>
        <v>358624</v>
      </c>
      <c r="AI1883" s="26">
        <f>IF(AF1883&lt;=10000000,AF1883,10000000)</f>
        <v>341124</v>
      </c>
      <c r="AJ1883" s="26">
        <f>IF((AI1883-AH1883) &gt; 1,0,IF((AI1883-AH1883)&lt;0,AH1883-AI1883,AI1883-AH1883))</f>
        <v>17500</v>
      </c>
      <c r="AK1883" s="26">
        <v>0.02</v>
      </c>
      <c r="AL1883" s="26">
        <f>ROUND(AJ1883*(AK1883/100),2)</f>
        <v>3.5</v>
      </c>
    </row>
    <row r="1884" spans="1:39" x14ac:dyDescent="0.35">
      <c r="A1884" s="23"/>
      <c r="B1884" s="24"/>
      <c r="C1884" s="23"/>
      <c r="D1884" s="23"/>
      <c r="E1884" s="23">
        <v>995</v>
      </c>
      <c r="F1884" s="23" t="s">
        <v>6531</v>
      </c>
      <c r="G1884" s="24" t="s">
        <v>6532</v>
      </c>
      <c r="H1884" s="23" t="s">
        <v>103</v>
      </c>
      <c r="I1884" s="23" t="s">
        <v>6533</v>
      </c>
      <c r="J1884" s="23">
        <v>5</v>
      </c>
      <c r="K1884" s="23">
        <v>3</v>
      </c>
      <c r="L1884" s="23">
        <v>53</v>
      </c>
      <c r="M1884" s="23" t="s">
        <v>58</v>
      </c>
      <c r="N1884" s="25">
        <f>((J1884*400)+(K1884*100))+L1884</f>
        <v>2353</v>
      </c>
      <c r="O1884" s="26">
        <v>280</v>
      </c>
      <c r="P1884" s="26">
        <f>N1884*O1884</f>
        <v>658840</v>
      </c>
      <c r="Q1884" s="23"/>
      <c r="R1884" s="23"/>
      <c r="S1884" s="27"/>
      <c r="T1884" s="23"/>
      <c r="U1884" s="23"/>
      <c r="V1884" s="24"/>
      <c r="W1884" s="23"/>
      <c r="X1884" s="23"/>
      <c r="Y1884" s="23"/>
      <c r="Z1884" s="23"/>
      <c r="AA1884" s="28"/>
      <c r="AB1884" s="26"/>
      <c r="AC1884" s="26"/>
      <c r="AD1884" s="28"/>
      <c r="AE1884" s="28"/>
      <c r="AF1884" s="26"/>
      <c r="AG1884" s="26">
        <f>AF1884+P1884</f>
        <v>658840</v>
      </c>
      <c r="AH1884" s="26">
        <f>AG1884</f>
        <v>658840</v>
      </c>
      <c r="AI1884" s="26">
        <v>0</v>
      </c>
      <c r="AJ1884" s="26">
        <f>IF((AI1884-AH1884) &gt; 1,0,IF((AI1884-AH1884)&lt;0,AH1884-AI1884,AI1884-AH1884))</f>
        <v>658840</v>
      </c>
      <c r="AK1884" s="26">
        <v>0.01</v>
      </c>
      <c r="AL1884" s="26">
        <f>AJ1884*(AK1884/100)</f>
        <v>65.884</v>
      </c>
    </row>
    <row r="1885" spans="1:39" x14ac:dyDescent="0.35">
      <c r="A1885" s="23"/>
      <c r="B1885" s="24"/>
      <c r="C1885" s="23"/>
      <c r="D1885" s="23"/>
      <c r="E1885" s="23"/>
      <c r="F1885" s="23"/>
      <c r="G1885" s="24"/>
      <c r="H1885" s="23"/>
      <c r="I1885" s="23"/>
      <c r="J1885" s="23"/>
      <c r="K1885" s="23"/>
      <c r="L1885" s="23"/>
      <c r="M1885" s="23"/>
      <c r="N1885" s="25"/>
      <c r="O1885" s="26"/>
      <c r="P1885" s="26"/>
      <c r="Q1885" s="23"/>
      <c r="R1885" s="23"/>
      <c r="S1885" s="27"/>
      <c r="T1885" s="23"/>
      <c r="U1885" s="23"/>
      <c r="V1885" s="24"/>
      <c r="W1885" s="23"/>
      <c r="X1885" s="23"/>
      <c r="Y1885" s="23"/>
      <c r="Z1885" s="23"/>
      <c r="AA1885" s="28"/>
      <c r="AB1885" s="26"/>
      <c r="AC1885" s="26"/>
      <c r="AD1885" s="28"/>
      <c r="AE1885" s="28"/>
      <c r="AF1885" s="26"/>
      <c r="AG1885" s="26" t="s">
        <v>50</v>
      </c>
      <c r="AH1885" s="26">
        <f>SUM(AH1881:AH1884)</f>
        <v>2155372</v>
      </c>
      <c r="AI1885" s="26"/>
      <c r="AJ1885" s="26">
        <f>SUM(AJ1881:AJ1884)</f>
        <v>1654690</v>
      </c>
      <c r="AK1885" s="26"/>
      <c r="AL1885" s="26">
        <f>SUM(AL1881:AL1884)</f>
        <v>211.59399999999999</v>
      </c>
    </row>
    <row r="1886" spans="1:39" x14ac:dyDescent="0.35">
      <c r="A1886" s="23" t="s">
        <v>6534</v>
      </c>
      <c r="B1886" s="24" t="s">
        <v>6535</v>
      </c>
      <c r="C1886" s="23" t="s">
        <v>6536</v>
      </c>
      <c r="D1886" s="23" t="s">
        <v>6537</v>
      </c>
      <c r="E1886" s="23">
        <v>996</v>
      </c>
      <c r="F1886" s="23" t="s">
        <v>6538</v>
      </c>
      <c r="G1886" s="24" t="s">
        <v>6539</v>
      </c>
      <c r="H1886" s="23" t="s">
        <v>42</v>
      </c>
      <c r="I1886" s="23" t="s">
        <v>6540</v>
      </c>
      <c r="J1886" s="23">
        <v>0</v>
      </c>
      <c r="K1886" s="23">
        <v>0</v>
      </c>
      <c r="L1886" s="23">
        <v>87</v>
      </c>
      <c r="M1886" s="23" t="s">
        <v>44</v>
      </c>
      <c r="N1886" s="25">
        <f>((J1886*400)+(K1886*100))+L1886</f>
        <v>87</v>
      </c>
      <c r="O1886" s="26">
        <v>2000</v>
      </c>
      <c r="P1886" s="26">
        <f>N1886*O1886</f>
        <v>174000</v>
      </c>
      <c r="Q1886" s="23">
        <v>1</v>
      </c>
      <c r="R1886" s="23" t="s">
        <v>6534</v>
      </c>
      <c r="S1886" s="27" t="s">
        <v>6535</v>
      </c>
      <c r="T1886" s="23" t="s">
        <v>6536</v>
      </c>
      <c r="U1886" s="23" t="s">
        <v>6541</v>
      </c>
      <c r="V1886" s="24" t="s">
        <v>6542</v>
      </c>
      <c r="W1886" s="23" t="s">
        <v>47</v>
      </c>
      <c r="X1886" s="23" t="s">
        <v>206</v>
      </c>
      <c r="Y1886" s="23" t="s">
        <v>49</v>
      </c>
      <c r="Z1886" s="23">
        <v>16</v>
      </c>
      <c r="AA1886" s="28">
        <v>100</v>
      </c>
      <c r="AB1886" s="26">
        <v>6550</v>
      </c>
      <c r="AC1886" s="26">
        <f>Z1886*AB1886</f>
        <v>104800</v>
      </c>
      <c r="AD1886" s="28">
        <v>22</v>
      </c>
      <c r="AE1886" s="28">
        <v>85</v>
      </c>
      <c r="AF1886" s="26">
        <f>(AC1886*(100-AE1886))/100</f>
        <v>15720</v>
      </c>
      <c r="AG1886" s="26">
        <f>P1886+AF1886</f>
        <v>189720</v>
      </c>
      <c r="AH1886" s="26">
        <f>(AG1886*AA1886)/100</f>
        <v>189720</v>
      </c>
      <c r="AI1886" s="26">
        <v>50000000</v>
      </c>
      <c r="AJ1886" s="26">
        <f>IF((AI1886-AH1886) &gt; 1,0,IF((AI1886-AH1886)&lt;0,AH1886-AI1886,AI1886-AH1886))</f>
        <v>0</v>
      </c>
      <c r="AK1886" s="26">
        <v>0.02</v>
      </c>
      <c r="AL1886" s="26">
        <f>ROUND(AJ1886*(AK1886/100),2)</f>
        <v>0</v>
      </c>
    </row>
    <row r="1887" spans="1:39" x14ac:dyDescent="0.35">
      <c r="A1887" s="23"/>
      <c r="B1887" s="24"/>
      <c r="C1887" s="23"/>
      <c r="D1887" s="23"/>
      <c r="E1887" s="23">
        <v>997</v>
      </c>
      <c r="F1887" s="23" t="s">
        <v>6543</v>
      </c>
      <c r="G1887" s="24" t="s">
        <v>6544</v>
      </c>
      <c r="H1887" s="23" t="s">
        <v>42</v>
      </c>
      <c r="I1887" s="23" t="s">
        <v>6545</v>
      </c>
      <c r="J1887" s="23">
        <v>8</v>
      </c>
      <c r="K1887" s="23">
        <v>2</v>
      </c>
      <c r="L1887" s="23">
        <v>30</v>
      </c>
      <c r="M1887" s="23" t="s">
        <v>58</v>
      </c>
      <c r="N1887" s="25">
        <f>((J1887*400)+(K1887*100))+L1887</f>
        <v>3430</v>
      </c>
      <c r="O1887" s="26">
        <v>270</v>
      </c>
      <c r="P1887" s="26">
        <f>N1887*O1887</f>
        <v>926100</v>
      </c>
      <c r="Q1887" s="23"/>
      <c r="R1887" s="23"/>
      <c r="S1887" s="27"/>
      <c r="T1887" s="23"/>
      <c r="U1887" s="23"/>
      <c r="V1887" s="24"/>
      <c r="W1887" s="23"/>
      <c r="X1887" s="23"/>
      <c r="Y1887" s="23"/>
      <c r="Z1887" s="23"/>
      <c r="AA1887" s="28"/>
      <c r="AB1887" s="26"/>
      <c r="AC1887" s="26"/>
      <c r="AD1887" s="28"/>
      <c r="AE1887" s="28"/>
      <c r="AF1887" s="26"/>
      <c r="AG1887" s="26">
        <f>AF1887+P1887</f>
        <v>926100</v>
      </c>
      <c r="AH1887" s="26">
        <f>AG1887</f>
        <v>926100</v>
      </c>
      <c r="AI1887" s="26">
        <v>50000000</v>
      </c>
      <c r="AJ1887" s="26">
        <f>IF((AI1887-AH1887) &gt; 1,0,IF((AI1887-AH1887)&lt;0,AH1887-AI1887,AI1887-AH1887))</f>
        <v>0</v>
      </c>
      <c r="AK1887" s="26">
        <v>0.01</v>
      </c>
      <c r="AL1887" s="26">
        <f>AJ1887*(AK1887/100)</f>
        <v>0</v>
      </c>
    </row>
    <row r="1888" spans="1:39" x14ac:dyDescent="0.35">
      <c r="A1888" s="23"/>
      <c r="B1888" s="24"/>
      <c r="C1888" s="23"/>
      <c r="D1888" s="23"/>
      <c r="E1888" s="23"/>
      <c r="F1888" s="23"/>
      <c r="G1888" s="24"/>
      <c r="H1888" s="23"/>
      <c r="I1888" s="23"/>
      <c r="J1888" s="23"/>
      <c r="K1888" s="23"/>
      <c r="L1888" s="23"/>
      <c r="M1888" s="23"/>
      <c r="N1888" s="25"/>
      <c r="O1888" s="26"/>
      <c r="P1888" s="26"/>
      <c r="Q1888" s="23"/>
      <c r="R1888" s="23"/>
      <c r="S1888" s="27"/>
      <c r="T1888" s="23"/>
      <c r="U1888" s="23"/>
      <c r="V1888" s="24"/>
      <c r="W1888" s="23"/>
      <c r="X1888" s="23"/>
      <c r="Y1888" s="23"/>
      <c r="Z1888" s="23"/>
      <c r="AA1888" s="28"/>
      <c r="AB1888" s="26"/>
      <c r="AC1888" s="26"/>
      <c r="AD1888" s="28"/>
      <c r="AE1888" s="28"/>
      <c r="AF1888" s="26"/>
      <c r="AG1888" s="26" t="s">
        <v>50</v>
      </c>
      <c r="AH1888" s="26">
        <f>SUM(AH1886:AH1887)</f>
        <v>1115820</v>
      </c>
      <c r="AI1888" s="26"/>
      <c r="AJ1888" s="26">
        <f>SUM(AJ1886:AJ1887)</f>
        <v>0</v>
      </c>
      <c r="AK1888" s="26"/>
      <c r="AL1888" s="26">
        <f>SUM(AL1886:AL1887)</f>
        <v>0</v>
      </c>
    </row>
    <row r="1889" spans="1:38" x14ac:dyDescent="0.35">
      <c r="A1889" s="23" t="s">
        <v>6546</v>
      </c>
      <c r="B1889" s="24" t="s">
        <v>6547</v>
      </c>
      <c r="C1889" s="23" t="s">
        <v>6548</v>
      </c>
      <c r="D1889" s="23" t="s">
        <v>6549</v>
      </c>
      <c r="E1889" s="23">
        <v>998</v>
      </c>
      <c r="F1889" s="23" t="s">
        <v>6550</v>
      </c>
      <c r="G1889" s="24" t="s">
        <v>6551</v>
      </c>
      <c r="H1889" s="23" t="s">
        <v>42</v>
      </c>
      <c r="I1889" s="23" t="s">
        <v>6552</v>
      </c>
      <c r="J1889" s="23">
        <v>0</v>
      </c>
      <c r="K1889" s="23">
        <v>1</v>
      </c>
      <c r="L1889" s="23">
        <v>27</v>
      </c>
      <c r="M1889" s="23" t="s">
        <v>44</v>
      </c>
      <c r="N1889" s="25">
        <f>((J1889*400)+(K1889*100))+L1889</f>
        <v>127</v>
      </c>
      <c r="O1889" s="26">
        <v>2000</v>
      </c>
      <c r="P1889" s="26">
        <f>N1889*O1889</f>
        <v>254000</v>
      </c>
      <c r="Q1889" s="23">
        <v>1</v>
      </c>
      <c r="R1889" s="23" t="s">
        <v>6553</v>
      </c>
      <c r="S1889" s="27"/>
      <c r="T1889" s="23" t="s">
        <v>6554</v>
      </c>
      <c r="U1889" s="23" t="s">
        <v>6555</v>
      </c>
      <c r="V1889" s="24" t="s">
        <v>6556</v>
      </c>
      <c r="W1889" s="23" t="s">
        <v>47</v>
      </c>
      <c r="X1889" s="23" t="s">
        <v>48</v>
      </c>
      <c r="Y1889" s="23" t="s">
        <v>49</v>
      </c>
      <c r="Z1889" s="23">
        <v>72</v>
      </c>
      <c r="AA1889" s="28">
        <v>100</v>
      </c>
      <c r="AB1889" s="26">
        <v>6550</v>
      </c>
      <c r="AC1889" s="26">
        <f>Z1889*AB1889</f>
        <v>471600</v>
      </c>
      <c r="AD1889" s="28">
        <v>22</v>
      </c>
      <c r="AE1889" s="28">
        <v>34</v>
      </c>
      <c r="AF1889" s="26">
        <f>(AC1889*(100-AE1889))/100</f>
        <v>311256</v>
      </c>
      <c r="AG1889" s="26">
        <f>P1889+AF1889</f>
        <v>565256</v>
      </c>
      <c r="AH1889" s="26">
        <f>(AG1889*AA1889)/100</f>
        <v>565256</v>
      </c>
      <c r="AI1889" s="26">
        <v>10000000</v>
      </c>
      <c r="AJ1889" s="26">
        <f>IF((AI1889-AH1889) &gt; 1,0,IF((AI1889-AH1889)&lt;0,AH1889-AI1889,AI1889-AH1889))</f>
        <v>0</v>
      </c>
      <c r="AK1889" s="26">
        <v>0.02</v>
      </c>
      <c r="AL1889" s="26">
        <f>ROUND(AJ1889*(AK1889/100),2)</f>
        <v>0</v>
      </c>
    </row>
    <row r="1890" spans="1:38" x14ac:dyDescent="0.35">
      <c r="A1890" s="23"/>
      <c r="B1890" s="24"/>
      <c r="C1890" s="23"/>
      <c r="D1890" s="23"/>
      <c r="E1890" s="23"/>
      <c r="F1890" s="23"/>
      <c r="G1890" s="24"/>
      <c r="H1890" s="23"/>
      <c r="I1890" s="23"/>
      <c r="J1890" s="23">
        <v>0</v>
      </c>
      <c r="K1890" s="23">
        <v>0</v>
      </c>
      <c r="L1890" s="23">
        <v>24</v>
      </c>
      <c r="M1890" s="23" t="s">
        <v>44</v>
      </c>
      <c r="N1890" s="25">
        <f>((J1890*400)+(K1890*100))+L1890</f>
        <v>24</v>
      </c>
      <c r="O1890" s="26">
        <v>2000</v>
      </c>
      <c r="P1890" s="26">
        <f>N1890*O1890</f>
        <v>48000</v>
      </c>
      <c r="Q1890" s="23">
        <v>1</v>
      </c>
      <c r="R1890" s="23" t="s">
        <v>6546</v>
      </c>
      <c r="S1890" s="27" t="s">
        <v>6547</v>
      </c>
      <c r="T1890" s="23" t="s">
        <v>6548</v>
      </c>
      <c r="U1890" s="23" t="s">
        <v>6557</v>
      </c>
      <c r="V1890" s="24" t="s">
        <v>6556</v>
      </c>
      <c r="W1890" s="23" t="s">
        <v>47</v>
      </c>
      <c r="X1890" s="23" t="s">
        <v>48</v>
      </c>
      <c r="Y1890" s="23" t="s">
        <v>49</v>
      </c>
      <c r="Z1890" s="23">
        <v>96</v>
      </c>
      <c r="AA1890" s="28">
        <v>100</v>
      </c>
      <c r="AB1890" s="26">
        <v>6550</v>
      </c>
      <c r="AC1890" s="26">
        <f>Z1890*AB1890</f>
        <v>628800</v>
      </c>
      <c r="AD1890" s="28">
        <v>22</v>
      </c>
      <c r="AE1890" s="28">
        <v>34</v>
      </c>
      <c r="AF1890" s="26">
        <f>(AC1890*(100-AE1890))/100</f>
        <v>415008</v>
      </c>
      <c r="AG1890" s="26">
        <f>P1890+AF1890</f>
        <v>463008</v>
      </c>
      <c r="AH1890" s="26">
        <f>(AG1890*AA1890)/100</f>
        <v>463008</v>
      </c>
      <c r="AI1890" s="26">
        <v>50000000</v>
      </c>
      <c r="AJ1890" s="26">
        <f>IF((AI1890-AH1890) &gt; 1,0,IF((AI1890-AH1890)&lt;0,AH1890-AI1890,AI1890-AH1890))</f>
        <v>0</v>
      </c>
      <c r="AK1890" s="26">
        <v>0.02</v>
      </c>
      <c r="AL1890" s="26">
        <f>ROUND(AJ1890*(AK1890/100),2)</f>
        <v>0</v>
      </c>
    </row>
    <row r="1891" spans="1:38" x14ac:dyDescent="0.35">
      <c r="A1891" s="23"/>
      <c r="B1891" s="24"/>
      <c r="C1891" s="23"/>
      <c r="D1891" s="23"/>
      <c r="E1891" s="23"/>
      <c r="F1891" s="23"/>
      <c r="G1891" s="24"/>
      <c r="H1891" s="23"/>
      <c r="I1891" s="23"/>
      <c r="J1891" s="23"/>
      <c r="K1891" s="23"/>
      <c r="L1891" s="23"/>
      <c r="M1891" s="23"/>
      <c r="N1891" s="25"/>
      <c r="O1891" s="26"/>
      <c r="P1891" s="26"/>
      <c r="Q1891" s="23"/>
      <c r="R1891" s="23"/>
      <c r="S1891" s="27"/>
      <c r="T1891" s="23"/>
      <c r="U1891" s="23"/>
      <c r="V1891" s="24"/>
      <c r="W1891" s="23"/>
      <c r="X1891" s="23"/>
      <c r="Y1891" s="23"/>
      <c r="Z1891" s="23"/>
      <c r="AA1891" s="28"/>
      <c r="AB1891" s="26"/>
      <c r="AC1891" s="26"/>
      <c r="AD1891" s="28"/>
      <c r="AE1891" s="28"/>
      <c r="AF1891" s="26"/>
      <c r="AG1891" s="26" t="s">
        <v>50</v>
      </c>
      <c r="AH1891" s="26">
        <f>SUM(AH1889:AH1890)</f>
        <v>1028264</v>
      </c>
      <c r="AI1891" s="26"/>
      <c r="AJ1891" s="26">
        <f>SUM(AJ1889:AJ1890)</f>
        <v>0</v>
      </c>
      <c r="AK1891" s="26"/>
      <c r="AL1891" s="26">
        <f>SUM(AL1889:AL1890)</f>
        <v>0</v>
      </c>
    </row>
    <row r="1892" spans="1:38" x14ac:dyDescent="0.35">
      <c r="A1892" s="23" t="s">
        <v>6558</v>
      </c>
      <c r="B1892" s="24" t="s">
        <v>6559</v>
      </c>
      <c r="C1892" s="23" t="s">
        <v>6560</v>
      </c>
      <c r="D1892" s="23" t="s">
        <v>6561</v>
      </c>
      <c r="E1892" s="23">
        <v>999</v>
      </c>
      <c r="F1892" s="23" t="s">
        <v>6562</v>
      </c>
      <c r="G1892" s="24" t="s">
        <v>6563</v>
      </c>
      <c r="H1892" s="23" t="s">
        <v>42</v>
      </c>
      <c r="I1892" s="23" t="s">
        <v>6564</v>
      </c>
      <c r="J1892" s="23">
        <v>3</v>
      </c>
      <c r="K1892" s="23">
        <v>2</v>
      </c>
      <c r="L1892" s="23">
        <v>23</v>
      </c>
      <c r="M1892" s="23" t="s">
        <v>58</v>
      </c>
      <c r="N1892" s="25">
        <f>((J1892*400)+(K1892*100))+L1892</f>
        <v>1423</v>
      </c>
      <c r="O1892" s="26">
        <v>180</v>
      </c>
      <c r="P1892" s="26">
        <f>N1892*O1892</f>
        <v>256140</v>
      </c>
      <c r="Q1892" s="23"/>
      <c r="R1892" s="23"/>
      <c r="S1892" s="27"/>
      <c r="T1892" s="23"/>
      <c r="U1892" s="23"/>
      <c r="V1892" s="24"/>
      <c r="W1892" s="23"/>
      <c r="X1892" s="23"/>
      <c r="Y1892" s="23"/>
      <c r="Z1892" s="23"/>
      <c r="AA1892" s="28"/>
      <c r="AB1892" s="26"/>
      <c r="AC1892" s="26"/>
      <c r="AD1892" s="28"/>
      <c r="AE1892" s="28"/>
      <c r="AF1892" s="26"/>
      <c r="AG1892" s="26">
        <f>AF1892+P1892</f>
        <v>256140</v>
      </c>
      <c r="AH1892" s="26">
        <f>AG1892</f>
        <v>256140</v>
      </c>
      <c r="AI1892" s="26">
        <v>50000000</v>
      </c>
      <c r="AJ1892" s="26">
        <f>IF((AI1892-AH1892) &gt; 1,0,IF((AI1892-AH1892)&lt;0,AH1892-AI1892,AI1892-AH1892))</f>
        <v>0</v>
      </c>
      <c r="AK1892" s="26">
        <v>0.01</v>
      </c>
      <c r="AL1892" s="26">
        <f>AJ1892*(AK1892/100)</f>
        <v>0</v>
      </c>
    </row>
    <row r="1893" spans="1:38" x14ac:dyDescent="0.35">
      <c r="A1893" s="23"/>
      <c r="B1893" s="24"/>
      <c r="C1893" s="23"/>
      <c r="D1893" s="23"/>
      <c r="E1893" s="23">
        <v>1000</v>
      </c>
      <c r="F1893" s="23" t="s">
        <v>6565</v>
      </c>
      <c r="G1893" s="24" t="s">
        <v>6566</v>
      </c>
      <c r="H1893" s="23" t="s">
        <v>42</v>
      </c>
      <c r="I1893" s="23" t="s">
        <v>6567</v>
      </c>
      <c r="J1893" s="23">
        <v>2</v>
      </c>
      <c r="K1893" s="23">
        <v>0</v>
      </c>
      <c r="L1893" s="23">
        <v>1</v>
      </c>
      <c r="M1893" s="23" t="s">
        <v>58</v>
      </c>
      <c r="N1893" s="25">
        <f>((J1893*400)+(K1893*100))+L1893</f>
        <v>801</v>
      </c>
      <c r="O1893" s="26">
        <v>180</v>
      </c>
      <c r="P1893" s="26">
        <f>N1893*O1893</f>
        <v>144180</v>
      </c>
      <c r="Q1893" s="23"/>
      <c r="R1893" s="23"/>
      <c r="S1893" s="27"/>
      <c r="T1893" s="23"/>
      <c r="U1893" s="23"/>
      <c r="V1893" s="24"/>
      <c r="W1893" s="23"/>
      <c r="X1893" s="23"/>
      <c r="Y1893" s="23"/>
      <c r="Z1893" s="23"/>
      <c r="AA1893" s="28"/>
      <c r="AB1893" s="26"/>
      <c r="AC1893" s="26"/>
      <c r="AD1893" s="28"/>
      <c r="AE1893" s="28"/>
      <c r="AF1893" s="26"/>
      <c r="AG1893" s="26">
        <f>AF1893+P1893</f>
        <v>144180</v>
      </c>
      <c r="AH1893" s="26">
        <f>AG1893</f>
        <v>144180</v>
      </c>
      <c r="AI1893" s="26">
        <v>50000000</v>
      </c>
      <c r="AJ1893" s="26">
        <f>IF((AI1893-AH1893) &gt; 1,0,IF((AI1893-AH1893)&lt;0,AH1893-AI1893,AI1893-AH1893))</f>
        <v>0</v>
      </c>
      <c r="AK1893" s="26">
        <v>0.01</v>
      </c>
      <c r="AL1893" s="26">
        <f>AJ1893*(AK1893/100)</f>
        <v>0</v>
      </c>
    </row>
    <row r="1894" spans="1:38" x14ac:dyDescent="0.35">
      <c r="A1894" s="23"/>
      <c r="B1894" s="24"/>
      <c r="C1894" s="23"/>
      <c r="D1894" s="23"/>
      <c r="E1894" s="23">
        <v>1001</v>
      </c>
      <c r="F1894" s="23" t="s">
        <v>6568</v>
      </c>
      <c r="G1894" s="24" t="s">
        <v>6569</v>
      </c>
      <c r="H1894" s="23" t="s">
        <v>42</v>
      </c>
      <c r="I1894" s="23" t="s">
        <v>6570</v>
      </c>
      <c r="J1894" s="23">
        <v>10</v>
      </c>
      <c r="K1894" s="23">
        <v>1</v>
      </c>
      <c r="L1894" s="23">
        <v>27</v>
      </c>
      <c r="M1894" s="23" t="s">
        <v>58</v>
      </c>
      <c r="N1894" s="25">
        <f>((J1894*400)+(K1894*100))+L1894</f>
        <v>4127</v>
      </c>
      <c r="O1894" s="26">
        <v>180</v>
      </c>
      <c r="P1894" s="26">
        <f>N1894*O1894</f>
        <v>742860</v>
      </c>
      <c r="Q1894" s="23"/>
      <c r="R1894" s="23"/>
      <c r="S1894" s="27"/>
      <c r="T1894" s="23"/>
      <c r="U1894" s="23"/>
      <c r="V1894" s="24"/>
      <c r="W1894" s="23"/>
      <c r="X1894" s="23"/>
      <c r="Y1894" s="23"/>
      <c r="Z1894" s="23"/>
      <c r="AA1894" s="28"/>
      <c r="AB1894" s="26"/>
      <c r="AC1894" s="26"/>
      <c r="AD1894" s="28"/>
      <c r="AE1894" s="28"/>
      <c r="AF1894" s="26"/>
      <c r="AG1894" s="26">
        <f>AF1894+P1894</f>
        <v>742860</v>
      </c>
      <c r="AH1894" s="26">
        <f>AG1894</f>
        <v>742860</v>
      </c>
      <c r="AI1894" s="26">
        <v>50000000</v>
      </c>
      <c r="AJ1894" s="26">
        <f>IF((AI1894-AH1894) &gt; 1,0,IF((AI1894-AH1894)&lt;0,AH1894-AI1894,AI1894-AH1894))</f>
        <v>0</v>
      </c>
      <c r="AK1894" s="26">
        <v>0.01</v>
      </c>
      <c r="AL1894" s="26">
        <f>AJ1894*(AK1894/100)</f>
        <v>0</v>
      </c>
    </row>
    <row r="1895" spans="1:38" x14ac:dyDescent="0.35">
      <c r="A1895" s="23"/>
      <c r="B1895" s="24"/>
      <c r="C1895" s="23"/>
      <c r="D1895" s="23"/>
      <c r="E1895" s="23"/>
      <c r="F1895" s="23"/>
      <c r="G1895" s="24"/>
      <c r="H1895" s="23"/>
      <c r="I1895" s="23"/>
      <c r="J1895" s="23"/>
      <c r="K1895" s="23"/>
      <c r="L1895" s="23"/>
      <c r="M1895" s="23"/>
      <c r="N1895" s="25"/>
      <c r="O1895" s="26"/>
      <c r="P1895" s="26"/>
      <c r="Q1895" s="23"/>
      <c r="R1895" s="23"/>
      <c r="S1895" s="27"/>
      <c r="T1895" s="23"/>
      <c r="U1895" s="23"/>
      <c r="V1895" s="24"/>
      <c r="W1895" s="23"/>
      <c r="X1895" s="23"/>
      <c r="Y1895" s="23"/>
      <c r="Z1895" s="23"/>
      <c r="AA1895" s="28"/>
      <c r="AB1895" s="26"/>
      <c r="AC1895" s="26"/>
      <c r="AD1895" s="28"/>
      <c r="AE1895" s="28"/>
      <c r="AF1895" s="26"/>
      <c r="AG1895" s="26" t="s">
        <v>50</v>
      </c>
      <c r="AH1895" s="26">
        <f>SUM(AH1892:AH1894)</f>
        <v>1143180</v>
      </c>
      <c r="AI1895" s="26"/>
      <c r="AJ1895" s="26">
        <f>SUM(AJ1892:AJ1894)</f>
        <v>0</v>
      </c>
      <c r="AK1895" s="26"/>
      <c r="AL1895" s="26">
        <f>SUM(AL1892:AL1894)</f>
        <v>0</v>
      </c>
    </row>
    <row r="1896" spans="1:38" x14ac:dyDescent="0.35">
      <c r="A1896" s="23" t="s">
        <v>6571</v>
      </c>
      <c r="B1896" s="24" t="s">
        <v>6572</v>
      </c>
      <c r="C1896" s="23" t="s">
        <v>6573</v>
      </c>
      <c r="D1896" s="23" t="s">
        <v>6574</v>
      </c>
      <c r="E1896" s="23">
        <v>1002</v>
      </c>
      <c r="F1896" s="23" t="s">
        <v>6575</v>
      </c>
      <c r="G1896" s="24" t="s">
        <v>6576</v>
      </c>
      <c r="H1896" s="23" t="s">
        <v>42</v>
      </c>
      <c r="I1896" s="23" t="s">
        <v>6577</v>
      </c>
      <c r="J1896" s="23">
        <v>0</v>
      </c>
      <c r="K1896" s="23">
        <v>2</v>
      </c>
      <c r="L1896" s="23">
        <v>78.3</v>
      </c>
      <c r="M1896" s="23" t="s">
        <v>58</v>
      </c>
      <c r="N1896" s="25">
        <f>((J1896*400)+(K1896*100))+L1896</f>
        <v>278.3</v>
      </c>
      <c r="O1896" s="26">
        <v>440</v>
      </c>
      <c r="P1896" s="26">
        <f>N1896*O1896</f>
        <v>122452</v>
      </c>
      <c r="Q1896" s="23"/>
      <c r="R1896" s="23"/>
      <c r="S1896" s="27"/>
      <c r="T1896" s="23"/>
      <c r="U1896" s="23"/>
      <c r="V1896" s="24"/>
      <c r="W1896" s="23"/>
      <c r="X1896" s="23"/>
      <c r="Y1896" s="23"/>
      <c r="Z1896" s="23"/>
      <c r="AA1896" s="28"/>
      <c r="AB1896" s="26"/>
      <c r="AC1896" s="26"/>
      <c r="AD1896" s="28"/>
      <c r="AE1896" s="28"/>
      <c r="AF1896" s="26"/>
      <c r="AG1896" s="26">
        <f>AF1896+P1896</f>
        <v>122452</v>
      </c>
      <c r="AH1896" s="26">
        <f>AG1896</f>
        <v>122452</v>
      </c>
      <c r="AI1896" s="26">
        <v>50000000</v>
      </c>
      <c r="AJ1896" s="26">
        <f>IF((AI1896-AH1896) &gt; 1,0,IF((AI1896-AH1896)&lt;0,AH1896-AI1896,AI1896-AH1896))</f>
        <v>0</v>
      </c>
      <c r="AK1896" s="26">
        <v>0.01</v>
      </c>
      <c r="AL1896" s="26">
        <f>AJ1896*(AK1896/100)</f>
        <v>0</v>
      </c>
    </row>
    <row r="1897" spans="1:38" x14ac:dyDescent="0.35">
      <c r="A1897" s="23"/>
      <c r="B1897" s="24"/>
      <c r="C1897" s="23"/>
      <c r="D1897" s="23"/>
      <c r="E1897" s="23">
        <v>1003</v>
      </c>
      <c r="F1897" s="23" t="s">
        <v>6578</v>
      </c>
      <c r="G1897" s="24" t="s">
        <v>6579</v>
      </c>
      <c r="H1897" s="23" t="s">
        <v>42</v>
      </c>
      <c r="I1897" s="23" t="s">
        <v>6580</v>
      </c>
      <c r="J1897" s="23">
        <v>0</v>
      </c>
      <c r="K1897" s="23">
        <v>2</v>
      </c>
      <c r="L1897" s="23">
        <v>78.3</v>
      </c>
      <c r="M1897" s="23" t="s">
        <v>58</v>
      </c>
      <c r="N1897" s="25">
        <f>((J1897*400)+(K1897*100))+L1897</f>
        <v>278.3</v>
      </c>
      <c r="O1897" s="26">
        <v>440</v>
      </c>
      <c r="P1897" s="26">
        <f>N1897*O1897</f>
        <v>122452</v>
      </c>
      <c r="Q1897" s="23"/>
      <c r="R1897" s="23"/>
      <c r="S1897" s="27"/>
      <c r="T1897" s="23"/>
      <c r="U1897" s="23"/>
      <c r="V1897" s="24"/>
      <c r="W1897" s="23"/>
      <c r="X1897" s="23"/>
      <c r="Y1897" s="23"/>
      <c r="Z1897" s="23"/>
      <c r="AA1897" s="28"/>
      <c r="AB1897" s="26"/>
      <c r="AC1897" s="26"/>
      <c r="AD1897" s="28"/>
      <c r="AE1897" s="28"/>
      <c r="AF1897" s="26"/>
      <c r="AG1897" s="26">
        <f>AF1897+P1897</f>
        <v>122452</v>
      </c>
      <c r="AH1897" s="26">
        <f>AG1897</f>
        <v>122452</v>
      </c>
      <c r="AI1897" s="26">
        <v>50000000</v>
      </c>
      <c r="AJ1897" s="26">
        <f>IF((AI1897-AH1897) &gt; 1,0,IF((AI1897-AH1897)&lt;0,AH1897-AI1897,AI1897-AH1897))</f>
        <v>0</v>
      </c>
      <c r="AK1897" s="26">
        <v>0.01</v>
      </c>
      <c r="AL1897" s="26">
        <f>AJ1897*(AK1897/100)</f>
        <v>0</v>
      </c>
    </row>
    <row r="1898" spans="1:38" x14ac:dyDescent="0.35">
      <c r="A1898" s="23"/>
      <c r="B1898" s="24"/>
      <c r="C1898" s="23"/>
      <c r="D1898" s="23"/>
      <c r="E1898" s="23"/>
      <c r="F1898" s="23"/>
      <c r="G1898" s="24"/>
      <c r="H1898" s="23"/>
      <c r="I1898" s="23"/>
      <c r="J1898" s="23"/>
      <c r="K1898" s="23"/>
      <c r="L1898" s="23"/>
      <c r="M1898" s="23"/>
      <c r="N1898" s="25"/>
      <c r="O1898" s="26"/>
      <c r="P1898" s="26"/>
      <c r="Q1898" s="23"/>
      <c r="R1898" s="23"/>
      <c r="S1898" s="27"/>
      <c r="T1898" s="23"/>
      <c r="U1898" s="23"/>
      <c r="V1898" s="24"/>
      <c r="W1898" s="23"/>
      <c r="X1898" s="23"/>
      <c r="Y1898" s="23"/>
      <c r="Z1898" s="23"/>
      <c r="AA1898" s="28"/>
      <c r="AB1898" s="26"/>
      <c r="AC1898" s="26"/>
      <c r="AD1898" s="28"/>
      <c r="AE1898" s="28"/>
      <c r="AF1898" s="26"/>
      <c r="AG1898" s="26" t="s">
        <v>50</v>
      </c>
      <c r="AH1898" s="26">
        <f>SUM(AH1896:AH1897)</f>
        <v>244904</v>
      </c>
      <c r="AI1898" s="26"/>
      <c r="AJ1898" s="26">
        <f>SUM(AJ1896:AJ1897)</f>
        <v>0</v>
      </c>
      <c r="AK1898" s="26"/>
      <c r="AL1898" s="26">
        <f>SUM(AL1896:AL1897)</f>
        <v>0</v>
      </c>
    </row>
    <row r="1899" spans="1:38" x14ac:dyDescent="0.35">
      <c r="A1899" s="23" t="s">
        <v>6581</v>
      </c>
      <c r="B1899" s="24" t="s">
        <v>6582</v>
      </c>
      <c r="C1899" s="23" t="s">
        <v>6583</v>
      </c>
      <c r="D1899" s="23" t="s">
        <v>6240</v>
      </c>
      <c r="E1899" s="23">
        <v>1004</v>
      </c>
      <c r="F1899" s="23" t="s">
        <v>6584</v>
      </c>
      <c r="G1899" s="24" t="s">
        <v>6585</v>
      </c>
      <c r="H1899" s="23" t="s">
        <v>42</v>
      </c>
      <c r="I1899" s="23" t="s">
        <v>6586</v>
      </c>
      <c r="J1899" s="23">
        <v>0</v>
      </c>
      <c r="K1899" s="23">
        <v>0</v>
      </c>
      <c r="L1899" s="23">
        <v>71</v>
      </c>
      <c r="M1899" s="23" t="s">
        <v>44</v>
      </c>
      <c r="N1899" s="25">
        <f>((J1899*400)+(K1899*100))+L1899</f>
        <v>71</v>
      </c>
      <c r="O1899" s="26">
        <v>500</v>
      </c>
      <c r="P1899" s="26">
        <f>N1899*O1899</f>
        <v>35500</v>
      </c>
      <c r="Q1899" s="23">
        <v>1</v>
      </c>
      <c r="R1899" s="23" t="s">
        <v>6581</v>
      </c>
      <c r="S1899" s="27" t="s">
        <v>6582</v>
      </c>
      <c r="T1899" s="23" t="s">
        <v>6583</v>
      </c>
      <c r="U1899" s="23" t="s">
        <v>6587</v>
      </c>
      <c r="V1899" s="24" t="s">
        <v>6588</v>
      </c>
      <c r="W1899" s="23" t="s">
        <v>47</v>
      </c>
      <c r="X1899" s="23" t="s">
        <v>48</v>
      </c>
      <c r="Y1899" s="23" t="s">
        <v>49</v>
      </c>
      <c r="Z1899" s="23">
        <v>150</v>
      </c>
      <c r="AA1899" s="28">
        <v>100</v>
      </c>
      <c r="AB1899" s="26">
        <v>6550</v>
      </c>
      <c r="AC1899" s="26">
        <f>Z1899*AB1899</f>
        <v>982500</v>
      </c>
      <c r="AD1899" s="28">
        <v>22</v>
      </c>
      <c r="AE1899" s="28">
        <v>34</v>
      </c>
      <c r="AF1899" s="26">
        <f>(AC1899*(100-AE1899))/100</f>
        <v>648450</v>
      </c>
      <c r="AG1899" s="26">
        <f>P1899+AF1899</f>
        <v>683950</v>
      </c>
      <c r="AH1899" s="26">
        <f>(AG1899*AA1899)/100</f>
        <v>683950</v>
      </c>
      <c r="AI1899" s="26">
        <v>50000000</v>
      </c>
      <c r="AJ1899" s="26">
        <f>IF((AI1899-AH1899) &gt; 1,0,IF((AI1899-AH1899)&lt;0,AH1899-AI1899,AI1899-AH1899))</f>
        <v>0</v>
      </c>
      <c r="AK1899" s="26">
        <v>0.02</v>
      </c>
      <c r="AL1899" s="26">
        <f>ROUND(AJ1899*(AK1899/100),2)</f>
        <v>0</v>
      </c>
    </row>
    <row r="1900" spans="1:38" x14ac:dyDescent="0.35">
      <c r="A1900" s="23"/>
      <c r="B1900" s="24"/>
      <c r="C1900" s="23"/>
      <c r="D1900" s="23"/>
      <c r="E1900" s="23"/>
      <c r="F1900" s="23"/>
      <c r="G1900" s="24"/>
      <c r="H1900" s="23"/>
      <c r="I1900" s="23"/>
      <c r="J1900" s="23"/>
      <c r="K1900" s="23"/>
      <c r="L1900" s="23"/>
      <c r="M1900" s="23"/>
      <c r="N1900" s="25"/>
      <c r="O1900" s="26"/>
      <c r="P1900" s="26"/>
      <c r="Q1900" s="23"/>
      <c r="R1900" s="23"/>
      <c r="S1900" s="27"/>
      <c r="T1900" s="23"/>
      <c r="U1900" s="23"/>
      <c r="V1900" s="24"/>
      <c r="W1900" s="23"/>
      <c r="X1900" s="23"/>
      <c r="Y1900" s="23"/>
      <c r="Z1900" s="23"/>
      <c r="AA1900" s="28"/>
      <c r="AB1900" s="26"/>
      <c r="AC1900" s="26"/>
      <c r="AD1900" s="28"/>
      <c r="AE1900" s="28"/>
      <c r="AF1900" s="26"/>
      <c r="AG1900" s="26" t="s">
        <v>50</v>
      </c>
      <c r="AH1900" s="26">
        <f>AH1899</f>
        <v>683950</v>
      </c>
      <c r="AI1900" s="26"/>
      <c r="AJ1900" s="26">
        <f>AJ1899</f>
        <v>0</v>
      </c>
      <c r="AK1900" s="26"/>
      <c r="AL1900" s="26">
        <f>AL1899</f>
        <v>0</v>
      </c>
    </row>
    <row r="1901" spans="1:38" x14ac:dyDescent="0.35">
      <c r="A1901" s="23" t="s">
        <v>6589</v>
      </c>
      <c r="B1901" s="24" t="s">
        <v>6590</v>
      </c>
      <c r="C1901" s="23" t="s">
        <v>6591</v>
      </c>
      <c r="D1901" s="23" t="s">
        <v>6592</v>
      </c>
      <c r="E1901" s="23">
        <v>1005</v>
      </c>
      <c r="F1901" s="23" t="s">
        <v>6593</v>
      </c>
      <c r="G1901" s="24" t="s">
        <v>6594</v>
      </c>
      <c r="H1901" s="23" t="s">
        <v>42</v>
      </c>
      <c r="I1901" s="23" t="s">
        <v>6595</v>
      </c>
      <c r="J1901" s="23">
        <v>7</v>
      </c>
      <c r="K1901" s="23">
        <v>1</v>
      </c>
      <c r="L1901" s="23">
        <v>70</v>
      </c>
      <c r="M1901" s="23" t="s">
        <v>58</v>
      </c>
      <c r="N1901" s="25">
        <f>((J1901*400)+(K1901*100))+L1901</f>
        <v>2970</v>
      </c>
      <c r="O1901" s="26">
        <v>180</v>
      </c>
      <c r="P1901" s="26">
        <f>N1901*O1901</f>
        <v>534600</v>
      </c>
      <c r="Q1901" s="23"/>
      <c r="R1901" s="23"/>
      <c r="S1901" s="27"/>
      <c r="T1901" s="23"/>
      <c r="U1901" s="23"/>
      <c r="V1901" s="24"/>
      <c r="W1901" s="23"/>
      <c r="X1901" s="23"/>
      <c r="Y1901" s="23"/>
      <c r="Z1901" s="23"/>
      <c r="AA1901" s="28"/>
      <c r="AB1901" s="26"/>
      <c r="AC1901" s="26"/>
      <c r="AD1901" s="28"/>
      <c r="AE1901" s="28"/>
      <c r="AF1901" s="26"/>
      <c r="AG1901" s="26">
        <f>AF1901+P1901</f>
        <v>534600</v>
      </c>
      <c r="AH1901" s="26">
        <f>AG1901</f>
        <v>534600</v>
      </c>
      <c r="AI1901" s="26">
        <v>50000000</v>
      </c>
      <c r="AJ1901" s="26">
        <f>IF((AI1901-AH1901) &gt; 1,0,IF((AI1901-AH1901)&lt;0,AH1901-AI1901,AI1901-AH1901))</f>
        <v>0</v>
      </c>
      <c r="AK1901" s="26">
        <v>0.01</v>
      </c>
      <c r="AL1901" s="26">
        <f>AJ1901*(AK1901/100)</f>
        <v>0</v>
      </c>
    </row>
    <row r="1902" spans="1:38" x14ac:dyDescent="0.35">
      <c r="A1902" s="23"/>
      <c r="B1902" s="24"/>
      <c r="C1902" s="23"/>
      <c r="D1902" s="23"/>
      <c r="E1902" s="23">
        <v>1006</v>
      </c>
      <c r="F1902" s="23" t="s">
        <v>6596</v>
      </c>
      <c r="G1902" s="24" t="s">
        <v>6597</v>
      </c>
      <c r="H1902" s="23" t="s">
        <v>42</v>
      </c>
      <c r="I1902" s="23" t="s">
        <v>6598</v>
      </c>
      <c r="J1902" s="23">
        <v>5</v>
      </c>
      <c r="K1902" s="23">
        <v>2</v>
      </c>
      <c r="L1902" s="23">
        <v>3</v>
      </c>
      <c r="M1902" s="23" t="s">
        <v>58</v>
      </c>
      <c r="N1902" s="25">
        <f>((J1902*400)+(K1902*100))+L1902</f>
        <v>2203</v>
      </c>
      <c r="O1902" s="26">
        <v>380</v>
      </c>
      <c r="P1902" s="26">
        <f>N1902*O1902</f>
        <v>837140</v>
      </c>
      <c r="Q1902" s="23"/>
      <c r="R1902" s="23"/>
      <c r="S1902" s="27"/>
      <c r="T1902" s="23"/>
      <c r="U1902" s="23"/>
      <c r="V1902" s="24"/>
      <c r="W1902" s="23"/>
      <c r="X1902" s="23"/>
      <c r="Y1902" s="23"/>
      <c r="Z1902" s="23"/>
      <c r="AA1902" s="28"/>
      <c r="AB1902" s="26"/>
      <c r="AC1902" s="26"/>
      <c r="AD1902" s="28"/>
      <c r="AE1902" s="28"/>
      <c r="AF1902" s="26"/>
      <c r="AG1902" s="26">
        <f>AF1902+P1902</f>
        <v>837140</v>
      </c>
      <c r="AH1902" s="26">
        <f>AG1902</f>
        <v>837140</v>
      </c>
      <c r="AI1902" s="26">
        <v>50000000</v>
      </c>
      <c r="AJ1902" s="26">
        <f>IF((AI1902-AH1902) &gt; 1,0,IF((AI1902-AH1902)&lt;0,AH1902-AI1902,AI1902-AH1902))</f>
        <v>0</v>
      </c>
      <c r="AK1902" s="26">
        <v>0.01</v>
      </c>
      <c r="AL1902" s="26">
        <f>AJ1902*(AK1902/100)</f>
        <v>0</v>
      </c>
    </row>
    <row r="1903" spans="1:38" x14ac:dyDescent="0.35">
      <c r="A1903" s="23"/>
      <c r="B1903" s="24"/>
      <c r="C1903" s="23"/>
      <c r="D1903" s="23"/>
      <c r="E1903" s="23">
        <v>1007</v>
      </c>
      <c r="F1903" s="23" t="s">
        <v>6599</v>
      </c>
      <c r="G1903" s="24" t="s">
        <v>6600</v>
      </c>
      <c r="H1903" s="23" t="s">
        <v>437</v>
      </c>
      <c r="I1903" s="23" t="s">
        <v>6601</v>
      </c>
      <c r="J1903" s="23">
        <v>5</v>
      </c>
      <c r="K1903" s="23">
        <v>1</v>
      </c>
      <c r="L1903" s="23">
        <v>11</v>
      </c>
      <c r="M1903" s="23" t="s">
        <v>58</v>
      </c>
      <c r="N1903" s="25">
        <f>((J1903*400)+(K1903*100))+L1903</f>
        <v>2111</v>
      </c>
      <c r="O1903" s="26">
        <v>180</v>
      </c>
      <c r="P1903" s="26">
        <f>N1903*O1903</f>
        <v>379980</v>
      </c>
      <c r="Q1903" s="23"/>
      <c r="R1903" s="23"/>
      <c r="S1903" s="27"/>
      <c r="T1903" s="23"/>
      <c r="U1903" s="23"/>
      <c r="V1903" s="24"/>
      <c r="W1903" s="23"/>
      <c r="X1903" s="23"/>
      <c r="Y1903" s="23"/>
      <c r="Z1903" s="23"/>
      <c r="AA1903" s="28"/>
      <c r="AB1903" s="26"/>
      <c r="AC1903" s="26"/>
      <c r="AD1903" s="28"/>
      <c r="AE1903" s="28"/>
      <c r="AF1903" s="26"/>
      <c r="AG1903" s="26">
        <f>AF1903+P1903</f>
        <v>379980</v>
      </c>
      <c r="AH1903" s="26">
        <f>AG1903</f>
        <v>379980</v>
      </c>
      <c r="AI1903" s="26">
        <v>0</v>
      </c>
      <c r="AJ1903" s="26">
        <f>IF((AI1903-AH1903) &gt; 1,0,IF((AI1903-AH1903)&lt;0,AH1903-AI1903,AI1903-AH1903))</f>
        <v>379980</v>
      </c>
      <c r="AK1903" s="26">
        <v>0.01</v>
      </c>
      <c r="AL1903" s="26">
        <f>AJ1903*(AK1903/100)</f>
        <v>37.998000000000005</v>
      </c>
    </row>
    <row r="1904" spans="1:38" x14ac:dyDescent="0.35">
      <c r="A1904" s="23"/>
      <c r="B1904" s="24"/>
      <c r="C1904" s="23"/>
      <c r="D1904" s="23"/>
      <c r="E1904" s="23">
        <v>1008</v>
      </c>
      <c r="F1904" s="23" t="s">
        <v>6602</v>
      </c>
      <c r="G1904" s="24" t="s">
        <v>6603</v>
      </c>
      <c r="H1904" s="23" t="s">
        <v>437</v>
      </c>
      <c r="I1904" s="23" t="s">
        <v>6604</v>
      </c>
      <c r="J1904" s="23">
        <v>5</v>
      </c>
      <c r="K1904" s="23">
        <v>3</v>
      </c>
      <c r="L1904" s="23">
        <v>1</v>
      </c>
      <c r="M1904" s="23" t="s">
        <v>58</v>
      </c>
      <c r="N1904" s="25">
        <f>((J1904*400)+(K1904*100))+L1904</f>
        <v>2301</v>
      </c>
      <c r="O1904" s="26">
        <v>180</v>
      </c>
      <c r="P1904" s="26">
        <f>N1904*O1904</f>
        <v>414180</v>
      </c>
      <c r="Q1904" s="23"/>
      <c r="R1904" s="23"/>
      <c r="S1904" s="27"/>
      <c r="T1904" s="23"/>
      <c r="U1904" s="23"/>
      <c r="V1904" s="24"/>
      <c r="W1904" s="23"/>
      <c r="X1904" s="23"/>
      <c r="Y1904" s="23"/>
      <c r="Z1904" s="23"/>
      <c r="AA1904" s="28"/>
      <c r="AB1904" s="26"/>
      <c r="AC1904" s="26"/>
      <c r="AD1904" s="28"/>
      <c r="AE1904" s="28"/>
      <c r="AF1904" s="26"/>
      <c r="AG1904" s="26">
        <f>AF1904+P1904</f>
        <v>414180</v>
      </c>
      <c r="AH1904" s="26">
        <f>AG1904</f>
        <v>414180</v>
      </c>
      <c r="AI1904" s="26">
        <v>0</v>
      </c>
      <c r="AJ1904" s="26">
        <f>IF((AI1904-AH1904) &gt; 1,0,IF((AI1904-AH1904)&lt;0,AH1904-AI1904,AI1904-AH1904))</f>
        <v>414180</v>
      </c>
      <c r="AK1904" s="26">
        <v>0.01</v>
      </c>
      <c r="AL1904" s="26">
        <f>AJ1904*(AK1904/100)</f>
        <v>41.417999999999999</v>
      </c>
    </row>
    <row r="1905" spans="1:38" x14ac:dyDescent="0.35">
      <c r="A1905" s="23"/>
      <c r="B1905" s="24"/>
      <c r="C1905" s="23"/>
      <c r="D1905" s="23"/>
      <c r="E1905" s="23"/>
      <c r="F1905" s="23"/>
      <c r="G1905" s="24"/>
      <c r="H1905" s="23"/>
      <c r="I1905" s="23"/>
      <c r="J1905" s="23"/>
      <c r="K1905" s="23"/>
      <c r="L1905" s="23"/>
      <c r="M1905" s="23"/>
      <c r="N1905" s="25"/>
      <c r="O1905" s="26"/>
      <c r="P1905" s="26"/>
      <c r="Q1905" s="23"/>
      <c r="R1905" s="23"/>
      <c r="S1905" s="27"/>
      <c r="T1905" s="23"/>
      <c r="U1905" s="23"/>
      <c r="V1905" s="24"/>
      <c r="W1905" s="23"/>
      <c r="X1905" s="23"/>
      <c r="Y1905" s="23"/>
      <c r="Z1905" s="23"/>
      <c r="AA1905" s="28"/>
      <c r="AB1905" s="26"/>
      <c r="AC1905" s="26"/>
      <c r="AD1905" s="28"/>
      <c r="AE1905" s="28"/>
      <c r="AF1905" s="26"/>
      <c r="AG1905" s="26" t="s">
        <v>50</v>
      </c>
      <c r="AH1905" s="26">
        <f>SUM(AH1901:AH1904)</f>
        <v>2165900</v>
      </c>
      <c r="AI1905" s="26"/>
      <c r="AJ1905" s="26">
        <f>SUM(AJ1901:AJ1904)</f>
        <v>794160</v>
      </c>
      <c r="AK1905" s="26"/>
      <c r="AL1905" s="26">
        <f>SUM(AL1901:AL1904)</f>
        <v>79.415999999999997</v>
      </c>
    </row>
    <row r="1906" spans="1:38" x14ac:dyDescent="0.35">
      <c r="A1906" s="23" t="s">
        <v>6605</v>
      </c>
      <c r="B1906" s="24"/>
      <c r="C1906" s="23" t="s">
        <v>6606</v>
      </c>
      <c r="D1906" s="23" t="s">
        <v>6607</v>
      </c>
      <c r="E1906" s="23">
        <v>1009</v>
      </c>
      <c r="F1906" s="23" t="s">
        <v>6608</v>
      </c>
      <c r="G1906" s="24" t="s">
        <v>6609</v>
      </c>
      <c r="H1906" s="23" t="s">
        <v>42</v>
      </c>
      <c r="I1906" s="23" t="s">
        <v>6610</v>
      </c>
      <c r="J1906" s="23">
        <v>2</v>
      </c>
      <c r="K1906" s="23">
        <v>0</v>
      </c>
      <c r="L1906" s="23">
        <v>3</v>
      </c>
      <c r="M1906" s="23" t="s">
        <v>58</v>
      </c>
      <c r="N1906" s="25">
        <f>((J1906*400)+(K1906*100))+L1906</f>
        <v>803</v>
      </c>
      <c r="O1906" s="26">
        <v>500</v>
      </c>
      <c r="P1906" s="26">
        <f>N1906*O1906</f>
        <v>401500</v>
      </c>
      <c r="Q1906" s="23"/>
      <c r="R1906" s="23"/>
      <c r="S1906" s="27"/>
      <c r="T1906" s="23"/>
      <c r="U1906" s="23"/>
      <c r="V1906" s="24"/>
      <c r="W1906" s="23"/>
      <c r="X1906" s="23"/>
      <c r="Y1906" s="23"/>
      <c r="Z1906" s="23"/>
      <c r="AA1906" s="28"/>
      <c r="AB1906" s="26"/>
      <c r="AC1906" s="26"/>
      <c r="AD1906" s="28"/>
      <c r="AE1906" s="28"/>
      <c r="AF1906" s="26"/>
      <c r="AG1906" s="26">
        <f>AF1906+P1906</f>
        <v>401500</v>
      </c>
      <c r="AH1906" s="26">
        <f>AG1906</f>
        <v>401500</v>
      </c>
      <c r="AI1906" s="26">
        <v>50000000</v>
      </c>
      <c r="AJ1906" s="26">
        <f>IF((AI1906-AH1906) &gt; 1,0,IF((AI1906-AH1906)&lt;0,AH1906-AI1906,AI1906-AH1906))</f>
        <v>0</v>
      </c>
      <c r="AK1906" s="26">
        <v>0.01</v>
      </c>
      <c r="AL1906" s="26">
        <f>AJ1906*(AK1906/100)</f>
        <v>0</v>
      </c>
    </row>
    <row r="1907" spans="1:38" x14ac:dyDescent="0.35">
      <c r="A1907" s="23"/>
      <c r="B1907" s="24"/>
      <c r="C1907" s="23"/>
      <c r="D1907" s="23"/>
      <c r="E1907" s="23"/>
      <c r="F1907" s="23"/>
      <c r="G1907" s="24"/>
      <c r="H1907" s="23"/>
      <c r="I1907" s="23"/>
      <c r="J1907" s="23"/>
      <c r="K1907" s="23"/>
      <c r="L1907" s="23"/>
      <c r="M1907" s="23"/>
      <c r="N1907" s="25"/>
      <c r="O1907" s="26"/>
      <c r="P1907" s="26"/>
      <c r="Q1907" s="23"/>
      <c r="R1907" s="23"/>
      <c r="S1907" s="27"/>
      <c r="T1907" s="23"/>
      <c r="U1907" s="23"/>
      <c r="V1907" s="24"/>
      <c r="W1907" s="23"/>
      <c r="X1907" s="23"/>
      <c r="Y1907" s="23"/>
      <c r="Z1907" s="23"/>
      <c r="AA1907" s="28"/>
      <c r="AB1907" s="26"/>
      <c r="AC1907" s="26"/>
      <c r="AD1907" s="28"/>
      <c r="AE1907" s="28"/>
      <c r="AF1907" s="26"/>
      <c r="AG1907" s="26" t="s">
        <v>50</v>
      </c>
      <c r="AH1907" s="26">
        <f>AH1906</f>
        <v>401500</v>
      </c>
      <c r="AI1907" s="26"/>
      <c r="AJ1907" s="26">
        <f>AJ1906</f>
        <v>0</v>
      </c>
      <c r="AK1907" s="26"/>
      <c r="AL1907" s="26">
        <f>AL1906</f>
        <v>0</v>
      </c>
    </row>
    <row r="1908" spans="1:38" x14ac:dyDescent="0.35">
      <c r="A1908" s="23" t="s">
        <v>6611</v>
      </c>
      <c r="B1908" s="24"/>
      <c r="C1908" s="23" t="s">
        <v>6612</v>
      </c>
      <c r="D1908" s="23" t="s">
        <v>6613</v>
      </c>
      <c r="E1908" s="23">
        <v>1010</v>
      </c>
      <c r="F1908" s="23" t="s">
        <v>6614</v>
      </c>
      <c r="G1908" s="24" t="s">
        <v>6615</v>
      </c>
      <c r="H1908" s="23" t="s">
        <v>42</v>
      </c>
      <c r="I1908" s="23" t="s">
        <v>6616</v>
      </c>
      <c r="J1908" s="23">
        <v>3</v>
      </c>
      <c r="K1908" s="23">
        <v>2</v>
      </c>
      <c r="L1908" s="23">
        <v>16</v>
      </c>
      <c r="M1908" s="23" t="s">
        <v>58</v>
      </c>
      <c r="N1908" s="25">
        <f>((J1908*400)+(K1908*100))+L1908</f>
        <v>1416</v>
      </c>
      <c r="O1908" s="26">
        <v>180</v>
      </c>
      <c r="P1908" s="26">
        <f>N1908*O1908</f>
        <v>254880</v>
      </c>
      <c r="Q1908" s="23"/>
      <c r="R1908" s="23"/>
      <c r="S1908" s="27"/>
      <c r="T1908" s="23"/>
      <c r="U1908" s="23"/>
      <c r="V1908" s="24"/>
      <c r="W1908" s="23"/>
      <c r="X1908" s="23"/>
      <c r="Y1908" s="23"/>
      <c r="Z1908" s="23"/>
      <c r="AA1908" s="28"/>
      <c r="AB1908" s="26"/>
      <c r="AC1908" s="26"/>
      <c r="AD1908" s="28"/>
      <c r="AE1908" s="28"/>
      <c r="AF1908" s="26"/>
      <c r="AG1908" s="26">
        <f>AF1908+P1908</f>
        <v>254880</v>
      </c>
      <c r="AH1908" s="26">
        <f>AG1908</f>
        <v>254880</v>
      </c>
      <c r="AI1908" s="26">
        <v>50000000</v>
      </c>
      <c r="AJ1908" s="26">
        <f>IF((AI1908-AH1908) &gt; 1,0,IF((AI1908-AH1908)&lt;0,AH1908-AI1908,AI1908-AH1908))</f>
        <v>0</v>
      </c>
      <c r="AK1908" s="26">
        <v>0.01</v>
      </c>
      <c r="AL1908" s="26">
        <f>AJ1908*(AK1908/100)</f>
        <v>0</v>
      </c>
    </row>
    <row r="1909" spans="1:38" x14ac:dyDescent="0.35">
      <c r="A1909" s="23"/>
      <c r="B1909" s="24"/>
      <c r="C1909" s="23"/>
      <c r="D1909" s="23"/>
      <c r="E1909" s="23">
        <v>1011</v>
      </c>
      <c r="F1909" s="23" t="s">
        <v>6617</v>
      </c>
      <c r="G1909" s="24" t="s">
        <v>6618</v>
      </c>
      <c r="H1909" s="23" t="s">
        <v>42</v>
      </c>
      <c r="I1909" s="23" t="s">
        <v>6619</v>
      </c>
      <c r="J1909" s="23">
        <v>0</v>
      </c>
      <c r="K1909" s="23">
        <v>3</v>
      </c>
      <c r="L1909" s="23">
        <v>84.25</v>
      </c>
      <c r="M1909" s="23" t="s">
        <v>58</v>
      </c>
      <c r="N1909" s="25">
        <f>((J1909*400)+(K1909*100))+L1909</f>
        <v>384.25</v>
      </c>
      <c r="O1909" s="26">
        <v>1250</v>
      </c>
      <c r="P1909" s="26">
        <f>N1909*O1909</f>
        <v>480312.5</v>
      </c>
      <c r="Q1909" s="23"/>
      <c r="R1909" s="23"/>
      <c r="S1909" s="27"/>
      <c r="T1909" s="23"/>
      <c r="U1909" s="23"/>
      <c r="V1909" s="24"/>
      <c r="W1909" s="23"/>
      <c r="X1909" s="23"/>
      <c r="Y1909" s="23"/>
      <c r="Z1909" s="23"/>
      <c r="AA1909" s="28"/>
      <c r="AB1909" s="26"/>
      <c r="AC1909" s="26"/>
      <c r="AD1909" s="28"/>
      <c r="AE1909" s="28"/>
      <c r="AF1909" s="26"/>
      <c r="AG1909" s="26">
        <f>AF1909+P1909</f>
        <v>480312.5</v>
      </c>
      <c r="AH1909" s="26">
        <f>AG1909</f>
        <v>480312.5</v>
      </c>
      <c r="AI1909" s="26">
        <v>50000000</v>
      </c>
      <c r="AJ1909" s="26">
        <f>IF((AI1909-AH1909) &gt; 1,0,IF((AI1909-AH1909)&lt;0,AH1909-AI1909,AI1909-AH1909))</f>
        <v>0</v>
      </c>
      <c r="AK1909" s="26">
        <v>0.01</v>
      </c>
      <c r="AL1909" s="26">
        <f>AJ1909*(AK1909/100)</f>
        <v>0</v>
      </c>
    </row>
    <row r="1910" spans="1:38" x14ac:dyDescent="0.35">
      <c r="A1910" s="23"/>
      <c r="B1910" s="24"/>
      <c r="C1910" s="23"/>
      <c r="D1910" s="23"/>
      <c r="E1910" s="23"/>
      <c r="F1910" s="23"/>
      <c r="G1910" s="24"/>
      <c r="H1910" s="23"/>
      <c r="I1910" s="23"/>
      <c r="J1910" s="23">
        <v>0</v>
      </c>
      <c r="K1910" s="23">
        <v>0</v>
      </c>
      <c r="L1910" s="23">
        <v>48</v>
      </c>
      <c r="M1910" s="23" t="s">
        <v>44</v>
      </c>
      <c r="N1910" s="25">
        <f>((J1910*400)+(K1910*100))+L1910</f>
        <v>48</v>
      </c>
      <c r="O1910" s="26">
        <v>1250</v>
      </c>
      <c r="P1910" s="26">
        <f>N1910*O1910</f>
        <v>60000</v>
      </c>
      <c r="Q1910" s="23">
        <v>1</v>
      </c>
      <c r="R1910" s="23" t="s">
        <v>6611</v>
      </c>
      <c r="S1910" s="27"/>
      <c r="T1910" s="23" t="s">
        <v>6612</v>
      </c>
      <c r="U1910" s="23" t="s">
        <v>6620</v>
      </c>
      <c r="V1910" s="24" t="s">
        <v>6621</v>
      </c>
      <c r="W1910" s="23" t="s">
        <v>47</v>
      </c>
      <c r="X1910" s="23" t="s">
        <v>48</v>
      </c>
      <c r="Y1910" s="23" t="s">
        <v>49</v>
      </c>
      <c r="Z1910" s="23">
        <v>192</v>
      </c>
      <c r="AA1910" s="28">
        <v>100</v>
      </c>
      <c r="AB1910" s="26">
        <v>6550</v>
      </c>
      <c r="AC1910" s="26">
        <f>Z1910*AB1910</f>
        <v>1257600</v>
      </c>
      <c r="AD1910" s="28">
        <v>22</v>
      </c>
      <c r="AE1910" s="28">
        <v>34</v>
      </c>
      <c r="AF1910" s="26">
        <f>(AC1910*(100-AE1910))/100</f>
        <v>830016</v>
      </c>
      <c r="AG1910" s="26">
        <f>P1910+AF1910</f>
        <v>890016</v>
      </c>
      <c r="AH1910" s="26">
        <f>(AG1910*AA1910)/100</f>
        <v>890016</v>
      </c>
      <c r="AI1910" s="26">
        <v>50000000</v>
      </c>
      <c r="AJ1910" s="26">
        <f>IF((AI1910-AH1910) &gt; 1,0,IF((AI1910-AH1910)&lt;0,AH1910-AI1910,AI1910-AH1910))</f>
        <v>0</v>
      </c>
      <c r="AK1910" s="26">
        <v>0.02</v>
      </c>
      <c r="AL1910" s="26">
        <f>ROUND(AJ1910*(AK1910/100),2)</f>
        <v>0</v>
      </c>
    </row>
    <row r="1911" spans="1:38" x14ac:dyDescent="0.35">
      <c r="A1911" s="23"/>
      <c r="B1911" s="24"/>
      <c r="C1911" s="23"/>
      <c r="D1911" s="23"/>
      <c r="E1911" s="23"/>
      <c r="F1911" s="23"/>
      <c r="G1911" s="24"/>
      <c r="H1911" s="23"/>
      <c r="I1911" s="23"/>
      <c r="J1911" s="23"/>
      <c r="K1911" s="23"/>
      <c r="L1911" s="23"/>
      <c r="M1911" s="23"/>
      <c r="N1911" s="25"/>
      <c r="O1911" s="26"/>
      <c r="P1911" s="26"/>
      <c r="Q1911" s="23"/>
      <c r="R1911" s="23"/>
      <c r="S1911" s="27"/>
      <c r="T1911" s="23"/>
      <c r="U1911" s="23"/>
      <c r="V1911" s="24"/>
      <c r="W1911" s="23"/>
      <c r="X1911" s="23"/>
      <c r="Y1911" s="23"/>
      <c r="Z1911" s="23"/>
      <c r="AA1911" s="28"/>
      <c r="AB1911" s="26"/>
      <c r="AC1911" s="26"/>
      <c r="AD1911" s="28"/>
      <c r="AE1911" s="28"/>
      <c r="AF1911" s="26"/>
      <c r="AG1911" s="26" t="s">
        <v>50</v>
      </c>
      <c r="AH1911" s="26">
        <f>SUM(AH1908:AH1910)</f>
        <v>1625208.5</v>
      </c>
      <c r="AI1911" s="26"/>
      <c r="AJ1911" s="26">
        <f>SUM(AJ1908:AJ1910)</f>
        <v>0</v>
      </c>
      <c r="AK1911" s="26"/>
      <c r="AL1911" s="26">
        <f>SUM(AL1908:AL1910)</f>
        <v>0</v>
      </c>
    </row>
    <row r="1912" spans="1:38" x14ac:dyDescent="0.35">
      <c r="A1912" s="23" t="s">
        <v>6622</v>
      </c>
      <c r="B1912" s="24"/>
      <c r="C1912" s="23" t="s">
        <v>6623</v>
      </c>
      <c r="D1912" s="23" t="s">
        <v>6624</v>
      </c>
      <c r="E1912" s="23">
        <v>1012</v>
      </c>
      <c r="F1912" s="23" t="s">
        <v>6625</v>
      </c>
      <c r="G1912" s="24" t="s">
        <v>6626</v>
      </c>
      <c r="H1912" s="23" t="s">
        <v>103</v>
      </c>
      <c r="I1912" s="23" t="s">
        <v>6627</v>
      </c>
      <c r="J1912" s="23">
        <v>1</v>
      </c>
      <c r="K1912" s="23">
        <v>0</v>
      </c>
      <c r="L1912" s="23">
        <v>20</v>
      </c>
      <c r="M1912" s="23" t="s">
        <v>58</v>
      </c>
      <c r="N1912" s="25">
        <f>((J1912*400)+(K1912*100))+L1912</f>
        <v>420</v>
      </c>
      <c r="O1912" s="26">
        <v>180</v>
      </c>
      <c r="P1912" s="26">
        <f>N1912*O1912</f>
        <v>75600</v>
      </c>
      <c r="Q1912" s="23"/>
      <c r="R1912" s="23"/>
      <c r="S1912" s="27"/>
      <c r="T1912" s="23"/>
      <c r="U1912" s="23"/>
      <c r="V1912" s="24"/>
      <c r="W1912" s="23"/>
      <c r="X1912" s="23"/>
      <c r="Y1912" s="23"/>
      <c r="Z1912" s="23"/>
      <c r="AA1912" s="28"/>
      <c r="AB1912" s="26"/>
      <c r="AC1912" s="26"/>
      <c r="AD1912" s="28"/>
      <c r="AE1912" s="28"/>
      <c r="AF1912" s="26"/>
      <c r="AG1912" s="26">
        <f>AF1912+P1912</f>
        <v>75600</v>
      </c>
      <c r="AH1912" s="26">
        <f>AG1912</f>
        <v>75600</v>
      </c>
      <c r="AI1912" s="26">
        <v>0</v>
      </c>
      <c r="AJ1912" s="26">
        <f>IF((AI1912-AH1912) &gt; 1,0,IF((AI1912-AH1912)&lt;0,AH1912-AI1912,AI1912-AH1912))</f>
        <v>75600</v>
      </c>
      <c r="AK1912" s="26">
        <v>0.01</v>
      </c>
      <c r="AL1912" s="26">
        <f>AJ1912*(AK1912/100)</f>
        <v>7.5600000000000005</v>
      </c>
    </row>
    <row r="1913" spans="1:38" x14ac:dyDescent="0.35">
      <c r="A1913" s="23"/>
      <c r="B1913" s="24"/>
      <c r="C1913" s="23"/>
      <c r="D1913" s="23"/>
      <c r="E1913" s="23"/>
      <c r="F1913" s="23"/>
      <c r="G1913" s="24"/>
      <c r="H1913" s="23"/>
      <c r="I1913" s="23"/>
      <c r="J1913" s="23"/>
      <c r="K1913" s="23"/>
      <c r="L1913" s="23"/>
      <c r="M1913" s="23"/>
      <c r="N1913" s="25"/>
      <c r="O1913" s="26"/>
      <c r="P1913" s="26"/>
      <c r="Q1913" s="23"/>
      <c r="R1913" s="23"/>
      <c r="S1913" s="27"/>
      <c r="T1913" s="23"/>
      <c r="U1913" s="23"/>
      <c r="V1913" s="24"/>
      <c r="W1913" s="23"/>
      <c r="X1913" s="23"/>
      <c r="Y1913" s="23"/>
      <c r="Z1913" s="23"/>
      <c r="AA1913" s="28"/>
      <c r="AB1913" s="26"/>
      <c r="AC1913" s="26"/>
      <c r="AD1913" s="28"/>
      <c r="AE1913" s="28"/>
      <c r="AF1913" s="26"/>
      <c r="AG1913" s="26" t="s">
        <v>50</v>
      </c>
      <c r="AH1913" s="26">
        <f>AH1912</f>
        <v>75600</v>
      </c>
      <c r="AI1913" s="26"/>
      <c r="AJ1913" s="26">
        <f>AJ1912</f>
        <v>75600</v>
      </c>
      <c r="AK1913" s="26"/>
      <c r="AL1913" s="26">
        <f>AL1912</f>
        <v>7.5600000000000005</v>
      </c>
    </row>
    <row r="1914" spans="1:38" x14ac:dyDescent="0.35">
      <c r="A1914" s="23" t="s">
        <v>6628</v>
      </c>
      <c r="B1914" s="24"/>
      <c r="C1914" s="23" t="s">
        <v>6629</v>
      </c>
      <c r="D1914" s="23" t="s">
        <v>4730</v>
      </c>
      <c r="E1914" s="23">
        <v>1013</v>
      </c>
      <c r="F1914" s="23" t="s">
        <v>6630</v>
      </c>
      <c r="G1914" s="24" t="s">
        <v>6631</v>
      </c>
      <c r="H1914" s="23" t="s">
        <v>42</v>
      </c>
      <c r="I1914" s="23" t="s">
        <v>6632</v>
      </c>
      <c r="J1914" s="23">
        <v>1</v>
      </c>
      <c r="K1914" s="23">
        <v>1</v>
      </c>
      <c r="L1914" s="23">
        <v>4.0999999999999996</v>
      </c>
      <c r="M1914" s="23" t="s">
        <v>58</v>
      </c>
      <c r="N1914" s="25">
        <f>((J1914*400)+(K1914*100))+L1914</f>
        <v>504.1</v>
      </c>
      <c r="O1914" s="26">
        <v>440</v>
      </c>
      <c r="P1914" s="26">
        <f>N1914*O1914</f>
        <v>221804</v>
      </c>
      <c r="Q1914" s="23"/>
      <c r="R1914" s="23"/>
      <c r="S1914" s="27"/>
      <c r="T1914" s="23"/>
      <c r="U1914" s="23"/>
      <c r="V1914" s="24"/>
      <c r="W1914" s="23"/>
      <c r="X1914" s="23"/>
      <c r="Y1914" s="23"/>
      <c r="Z1914" s="23"/>
      <c r="AA1914" s="28"/>
      <c r="AB1914" s="26"/>
      <c r="AC1914" s="26"/>
      <c r="AD1914" s="28"/>
      <c r="AE1914" s="28"/>
      <c r="AF1914" s="26"/>
      <c r="AG1914" s="26">
        <f>AF1914+P1914</f>
        <v>221804</v>
      </c>
      <c r="AH1914" s="26">
        <f>AG1914</f>
        <v>221804</v>
      </c>
      <c r="AI1914" s="26">
        <v>50000000</v>
      </c>
      <c r="AJ1914" s="26">
        <f>IF((AI1914-AH1914) &gt; 1,0,IF((AI1914-AH1914)&lt;0,AH1914-AI1914,AI1914-AH1914))</f>
        <v>0</v>
      </c>
      <c r="AK1914" s="26">
        <v>0.01</v>
      </c>
      <c r="AL1914" s="26">
        <f>AJ1914*(AK1914/100)</f>
        <v>0</v>
      </c>
    </row>
    <row r="1915" spans="1:38" x14ac:dyDescent="0.35">
      <c r="A1915" s="23"/>
      <c r="B1915" s="24"/>
      <c r="C1915" s="23"/>
      <c r="D1915" s="23"/>
      <c r="E1915" s="23">
        <v>1014</v>
      </c>
      <c r="F1915" s="23" t="s">
        <v>6633</v>
      </c>
      <c r="G1915" s="24" t="s">
        <v>6634</v>
      </c>
      <c r="H1915" s="23" t="s">
        <v>42</v>
      </c>
      <c r="I1915" s="23" t="s">
        <v>6635</v>
      </c>
      <c r="J1915" s="23">
        <v>0</v>
      </c>
      <c r="K1915" s="23">
        <v>1</v>
      </c>
      <c r="L1915" s="23">
        <v>34</v>
      </c>
      <c r="M1915" s="23" t="s">
        <v>44</v>
      </c>
      <c r="N1915" s="25">
        <f>((J1915*400)+(K1915*100))+L1915</f>
        <v>134</v>
      </c>
      <c r="O1915" s="26">
        <v>1750</v>
      </c>
      <c r="P1915" s="26">
        <f>N1915*O1915</f>
        <v>234500</v>
      </c>
      <c r="Q1915" s="23">
        <v>1</v>
      </c>
      <c r="R1915" s="23" t="s">
        <v>6628</v>
      </c>
      <c r="S1915" s="27"/>
      <c r="T1915" s="23" t="s">
        <v>6629</v>
      </c>
      <c r="U1915" s="23" t="s">
        <v>4737</v>
      </c>
      <c r="V1915" s="24" t="s">
        <v>6636</v>
      </c>
      <c r="W1915" s="23" t="s">
        <v>47</v>
      </c>
      <c r="X1915" s="23" t="s">
        <v>206</v>
      </c>
      <c r="Y1915" s="23" t="s">
        <v>49</v>
      </c>
      <c r="Z1915" s="23">
        <v>81</v>
      </c>
      <c r="AA1915" s="28">
        <v>100</v>
      </c>
      <c r="AB1915" s="26">
        <v>6550</v>
      </c>
      <c r="AC1915" s="26">
        <f>Z1915*AB1915</f>
        <v>530550</v>
      </c>
      <c r="AD1915" s="28">
        <v>7</v>
      </c>
      <c r="AE1915" s="28">
        <v>18</v>
      </c>
      <c r="AF1915" s="26">
        <f>(AC1915*(100-AE1915))/100</f>
        <v>435051</v>
      </c>
      <c r="AG1915" s="26">
        <f>P1915+AF1915</f>
        <v>669551</v>
      </c>
      <c r="AH1915" s="26">
        <f>(AG1915*AA1915)/100</f>
        <v>669551</v>
      </c>
      <c r="AI1915" s="26">
        <v>50000000</v>
      </c>
      <c r="AJ1915" s="26">
        <f>IF((AI1915-AH1915) &gt; 1,0,IF((AI1915-AH1915)&lt;0,AH1915-AI1915,AI1915-AH1915))</f>
        <v>0</v>
      </c>
      <c r="AK1915" s="26">
        <v>0.02</v>
      </c>
      <c r="AL1915" s="26">
        <f>ROUND(AJ1915*(AK1915/100),2)</f>
        <v>0</v>
      </c>
    </row>
    <row r="1916" spans="1:38" x14ac:dyDescent="0.35">
      <c r="A1916" s="23"/>
      <c r="B1916" s="24"/>
      <c r="C1916" s="23"/>
      <c r="D1916" s="23"/>
      <c r="E1916" s="23"/>
      <c r="F1916" s="23"/>
      <c r="G1916" s="24"/>
      <c r="H1916" s="23"/>
      <c r="I1916" s="23"/>
      <c r="J1916" s="23"/>
      <c r="K1916" s="23"/>
      <c r="L1916" s="23"/>
      <c r="M1916" s="23"/>
      <c r="N1916" s="25"/>
      <c r="O1916" s="26"/>
      <c r="P1916" s="26"/>
      <c r="Q1916" s="23"/>
      <c r="R1916" s="23"/>
      <c r="S1916" s="27"/>
      <c r="T1916" s="23"/>
      <c r="U1916" s="23"/>
      <c r="V1916" s="24"/>
      <c r="W1916" s="23"/>
      <c r="X1916" s="23"/>
      <c r="Y1916" s="23"/>
      <c r="Z1916" s="23"/>
      <c r="AA1916" s="28"/>
      <c r="AB1916" s="26"/>
      <c r="AC1916" s="26"/>
      <c r="AD1916" s="28"/>
      <c r="AE1916" s="28"/>
      <c r="AF1916" s="26"/>
      <c r="AG1916" s="26" t="s">
        <v>50</v>
      </c>
      <c r="AH1916" s="26">
        <f>SUM(AH1914:AH1915)</f>
        <v>891355</v>
      </c>
      <c r="AI1916" s="26"/>
      <c r="AJ1916" s="26">
        <f>SUM(AJ1914:AJ1915)</f>
        <v>0</v>
      </c>
      <c r="AK1916" s="26"/>
      <c r="AL1916" s="26">
        <f>SUM(AL1914:AL1915)</f>
        <v>0</v>
      </c>
    </row>
    <row r="1917" spans="1:38" x14ac:dyDescent="0.35">
      <c r="A1917" s="23" t="s">
        <v>6637</v>
      </c>
      <c r="B1917" s="24" t="s">
        <v>6638</v>
      </c>
      <c r="C1917" s="23" t="s">
        <v>6639</v>
      </c>
      <c r="D1917" s="23" t="s">
        <v>6640</v>
      </c>
      <c r="E1917" s="23">
        <v>1015</v>
      </c>
      <c r="F1917" s="23" t="s">
        <v>6641</v>
      </c>
      <c r="G1917" s="24" t="s">
        <v>6642</v>
      </c>
      <c r="H1917" s="23" t="s">
        <v>42</v>
      </c>
      <c r="I1917" s="23" t="s">
        <v>6643</v>
      </c>
      <c r="J1917" s="23">
        <v>1</v>
      </c>
      <c r="K1917" s="23">
        <v>0</v>
      </c>
      <c r="L1917" s="23">
        <v>9</v>
      </c>
      <c r="M1917" s="23" t="s">
        <v>58</v>
      </c>
      <c r="N1917" s="25">
        <f>((J1917*400)+(K1917*100))+L1917</f>
        <v>409</v>
      </c>
      <c r="O1917" s="26">
        <v>230</v>
      </c>
      <c r="P1917" s="26">
        <f>N1917*O1917</f>
        <v>94070</v>
      </c>
      <c r="Q1917" s="23"/>
      <c r="R1917" s="23"/>
      <c r="S1917" s="27"/>
      <c r="T1917" s="23"/>
      <c r="U1917" s="23"/>
      <c r="V1917" s="24"/>
      <c r="W1917" s="23"/>
      <c r="X1917" s="23"/>
      <c r="Y1917" s="23"/>
      <c r="Z1917" s="23"/>
      <c r="AA1917" s="28"/>
      <c r="AB1917" s="26"/>
      <c r="AC1917" s="26"/>
      <c r="AD1917" s="28"/>
      <c r="AE1917" s="28"/>
      <c r="AF1917" s="26"/>
      <c r="AG1917" s="26">
        <f>AF1917+P1917</f>
        <v>94070</v>
      </c>
      <c r="AH1917" s="26">
        <f>AG1917</f>
        <v>94070</v>
      </c>
      <c r="AI1917" s="26">
        <v>50000000</v>
      </c>
      <c r="AJ1917" s="26">
        <f>IF((AI1917-AH1917) &gt; 1,0,IF((AI1917-AH1917)&lt;0,AH1917-AI1917,AI1917-AH1917))</f>
        <v>0</v>
      </c>
      <c r="AK1917" s="26">
        <v>0.01</v>
      </c>
      <c r="AL1917" s="26">
        <f>AJ1917*(AK1917/100)</f>
        <v>0</v>
      </c>
    </row>
    <row r="1918" spans="1:38" x14ac:dyDescent="0.35">
      <c r="A1918" s="23"/>
      <c r="B1918" s="24"/>
      <c r="C1918" s="23"/>
      <c r="D1918" s="23"/>
      <c r="E1918" s="23">
        <v>1016</v>
      </c>
      <c r="F1918" s="23" t="s">
        <v>6644</v>
      </c>
      <c r="G1918" s="24" t="s">
        <v>6645</v>
      </c>
      <c r="H1918" s="23" t="s">
        <v>42</v>
      </c>
      <c r="I1918" s="23" t="s">
        <v>6646</v>
      </c>
      <c r="J1918" s="23">
        <v>1</v>
      </c>
      <c r="K1918" s="23">
        <v>0</v>
      </c>
      <c r="L1918" s="23">
        <v>23</v>
      </c>
      <c r="M1918" s="23" t="s">
        <v>58</v>
      </c>
      <c r="N1918" s="25">
        <f>((J1918*400)+(K1918*100))+L1918</f>
        <v>423</v>
      </c>
      <c r="O1918" s="26">
        <v>380</v>
      </c>
      <c r="P1918" s="26">
        <f>N1918*O1918</f>
        <v>160740</v>
      </c>
      <c r="Q1918" s="23"/>
      <c r="R1918" s="23"/>
      <c r="S1918" s="27"/>
      <c r="T1918" s="23"/>
      <c r="U1918" s="23"/>
      <c r="V1918" s="24"/>
      <c r="W1918" s="23"/>
      <c r="X1918" s="23"/>
      <c r="Y1918" s="23"/>
      <c r="Z1918" s="23"/>
      <c r="AA1918" s="28"/>
      <c r="AB1918" s="26"/>
      <c r="AC1918" s="26"/>
      <c r="AD1918" s="28"/>
      <c r="AE1918" s="28"/>
      <c r="AF1918" s="26"/>
      <c r="AG1918" s="26">
        <f>AF1918+P1918</f>
        <v>160740</v>
      </c>
      <c r="AH1918" s="26">
        <f>AG1918</f>
        <v>160740</v>
      </c>
      <c r="AI1918" s="26">
        <v>50000000</v>
      </c>
      <c r="AJ1918" s="26">
        <f>IF((AI1918-AH1918) &gt; 1,0,IF((AI1918-AH1918)&lt;0,AH1918-AI1918,AI1918-AH1918))</f>
        <v>0</v>
      </c>
      <c r="AK1918" s="26">
        <v>0.01</v>
      </c>
      <c r="AL1918" s="26">
        <f>AJ1918*(AK1918/100)</f>
        <v>0</v>
      </c>
    </row>
    <row r="1919" spans="1:38" x14ac:dyDescent="0.35">
      <c r="A1919" s="23"/>
      <c r="B1919" s="24"/>
      <c r="C1919" s="23"/>
      <c r="D1919" s="23"/>
      <c r="E1919" s="23"/>
      <c r="F1919" s="23"/>
      <c r="G1919" s="24"/>
      <c r="H1919" s="23"/>
      <c r="I1919" s="23"/>
      <c r="J1919" s="23">
        <v>0</v>
      </c>
      <c r="K1919" s="23">
        <v>1</v>
      </c>
      <c r="L1919" s="23">
        <v>77</v>
      </c>
      <c r="M1919" s="23" t="s">
        <v>44</v>
      </c>
      <c r="N1919" s="25">
        <f>((J1919*400)+(K1919*100))+L1919</f>
        <v>177</v>
      </c>
      <c r="O1919" s="26">
        <v>380</v>
      </c>
      <c r="P1919" s="26">
        <f>N1919*O1919</f>
        <v>67260</v>
      </c>
      <c r="Q1919" s="23">
        <v>1</v>
      </c>
      <c r="R1919" s="23" t="s">
        <v>6637</v>
      </c>
      <c r="S1919" s="27" t="s">
        <v>6638</v>
      </c>
      <c r="T1919" s="23" t="s">
        <v>6639</v>
      </c>
      <c r="U1919" s="23" t="s">
        <v>6647</v>
      </c>
      <c r="V1919" s="24" t="s">
        <v>6648</v>
      </c>
      <c r="W1919" s="23" t="s">
        <v>47</v>
      </c>
      <c r="X1919" s="23" t="s">
        <v>48</v>
      </c>
      <c r="Y1919" s="23" t="s">
        <v>49</v>
      </c>
      <c r="Z1919" s="23">
        <v>910</v>
      </c>
      <c r="AA1919" s="28">
        <v>100</v>
      </c>
      <c r="AB1919" s="26">
        <v>6550</v>
      </c>
      <c r="AC1919" s="26">
        <f>Z1919*AB1919</f>
        <v>5960500</v>
      </c>
      <c r="AD1919" s="28">
        <v>7</v>
      </c>
      <c r="AE1919" s="28">
        <v>7</v>
      </c>
      <c r="AF1919" s="26">
        <f>(AC1919*(100-AE1919))/100</f>
        <v>5543265</v>
      </c>
      <c r="AG1919" s="26">
        <f>P1919+AF1919</f>
        <v>5610525</v>
      </c>
      <c r="AH1919" s="26">
        <f>(AG1919*AA1919)/100</f>
        <v>5610525</v>
      </c>
      <c r="AI1919" s="26">
        <v>50000000</v>
      </c>
      <c r="AJ1919" s="26">
        <f>IF((AI1919-AH1919) &gt; 1,0,IF((AI1919-AH1919)&lt;0,AH1919-AI1919,AI1919-AH1919))</f>
        <v>0</v>
      </c>
      <c r="AK1919" s="26">
        <v>0.02</v>
      </c>
      <c r="AL1919" s="26">
        <f>ROUND(AJ1919*(AK1919/100),2)</f>
        <v>0</v>
      </c>
    </row>
    <row r="1920" spans="1:38" x14ac:dyDescent="0.35">
      <c r="A1920" s="23"/>
      <c r="B1920" s="24"/>
      <c r="C1920" s="23"/>
      <c r="D1920" s="23"/>
      <c r="E1920" s="23"/>
      <c r="F1920" s="23"/>
      <c r="G1920" s="24"/>
      <c r="H1920" s="23"/>
      <c r="I1920" s="23"/>
      <c r="J1920" s="23"/>
      <c r="K1920" s="23"/>
      <c r="L1920" s="23"/>
      <c r="M1920" s="23"/>
      <c r="N1920" s="25"/>
      <c r="O1920" s="26"/>
      <c r="P1920" s="26"/>
      <c r="Q1920" s="23"/>
      <c r="R1920" s="23"/>
      <c r="S1920" s="27"/>
      <c r="T1920" s="23"/>
      <c r="U1920" s="23"/>
      <c r="V1920" s="24"/>
      <c r="W1920" s="23"/>
      <c r="X1920" s="23"/>
      <c r="Y1920" s="23"/>
      <c r="Z1920" s="23"/>
      <c r="AA1920" s="28"/>
      <c r="AB1920" s="26"/>
      <c r="AC1920" s="26"/>
      <c r="AD1920" s="28"/>
      <c r="AE1920" s="28"/>
      <c r="AF1920" s="26"/>
      <c r="AG1920" s="26" t="s">
        <v>50</v>
      </c>
      <c r="AH1920" s="26">
        <f>SUM(AH1917:AH1919)</f>
        <v>5865335</v>
      </c>
      <c r="AI1920" s="26"/>
      <c r="AJ1920" s="26">
        <f>SUM(AJ1917:AJ1919)</f>
        <v>0</v>
      </c>
      <c r="AK1920" s="26"/>
      <c r="AL1920" s="26">
        <f>SUM(AL1917:AL1919)</f>
        <v>0</v>
      </c>
    </row>
    <row r="1921" spans="1:39" x14ac:dyDescent="0.35">
      <c r="A1921" s="23" t="s">
        <v>6649</v>
      </c>
      <c r="B1921" s="24"/>
      <c r="C1921" s="23" t="s">
        <v>6650</v>
      </c>
      <c r="D1921" s="23" t="s">
        <v>6651</v>
      </c>
      <c r="E1921" s="23">
        <v>1017</v>
      </c>
      <c r="F1921" s="23" t="s">
        <v>6652</v>
      </c>
      <c r="G1921" s="24" t="s">
        <v>6653</v>
      </c>
      <c r="H1921" s="23" t="s">
        <v>103</v>
      </c>
      <c r="I1921" s="23" t="s">
        <v>6654</v>
      </c>
      <c r="J1921" s="23">
        <v>3</v>
      </c>
      <c r="K1921" s="23">
        <v>2</v>
      </c>
      <c r="L1921" s="23">
        <v>44</v>
      </c>
      <c r="M1921" s="23" t="s">
        <v>58</v>
      </c>
      <c r="N1921" s="25">
        <f>((J1921*400)+(K1921*100))+L1921</f>
        <v>1444</v>
      </c>
      <c r="O1921" s="26">
        <v>180</v>
      </c>
      <c r="P1921" s="26">
        <f>N1921*O1921</f>
        <v>259920</v>
      </c>
      <c r="Q1921" s="23"/>
      <c r="R1921" s="23"/>
      <c r="S1921" s="27"/>
      <c r="T1921" s="23"/>
      <c r="U1921" s="23"/>
      <c r="V1921" s="24"/>
      <c r="W1921" s="23"/>
      <c r="X1921" s="23"/>
      <c r="Y1921" s="23"/>
      <c r="Z1921" s="23"/>
      <c r="AA1921" s="28"/>
      <c r="AB1921" s="26"/>
      <c r="AC1921" s="26"/>
      <c r="AD1921" s="28"/>
      <c r="AE1921" s="28"/>
      <c r="AF1921" s="26"/>
      <c r="AG1921" s="26">
        <f>AF1921+P1921</f>
        <v>259920</v>
      </c>
      <c r="AH1921" s="26">
        <f>AG1921</f>
        <v>259920</v>
      </c>
      <c r="AI1921" s="26">
        <v>0</v>
      </c>
      <c r="AJ1921" s="26">
        <f>IF((AI1921-AH1921) &gt; 1,0,IF((AI1921-AH1921)&lt;0,AH1921-AI1921,AI1921-AH1921))</f>
        <v>259920</v>
      </c>
      <c r="AK1921" s="26">
        <v>0.01</v>
      </c>
      <c r="AL1921" s="26">
        <f>AJ1921*(AK1921/100)</f>
        <v>25.992000000000001</v>
      </c>
    </row>
    <row r="1922" spans="1:39" x14ac:dyDescent="0.35">
      <c r="A1922" s="23"/>
      <c r="B1922" s="24"/>
      <c r="C1922" s="23"/>
      <c r="D1922" s="23"/>
      <c r="E1922" s="23">
        <v>1018</v>
      </c>
      <c r="F1922" s="23" t="s">
        <v>6655</v>
      </c>
      <c r="G1922" s="24" t="s">
        <v>6656</v>
      </c>
      <c r="H1922" s="23" t="s">
        <v>103</v>
      </c>
      <c r="I1922" s="23" t="s">
        <v>6657</v>
      </c>
      <c r="J1922" s="23">
        <v>1</v>
      </c>
      <c r="K1922" s="23">
        <v>0</v>
      </c>
      <c r="L1922" s="23">
        <v>91</v>
      </c>
      <c r="M1922" s="23" t="s">
        <v>44</v>
      </c>
      <c r="N1922" s="25">
        <f>((J1922*400)+(K1922*100))+L1922</f>
        <v>491</v>
      </c>
      <c r="O1922" s="26">
        <v>1750</v>
      </c>
      <c r="P1922" s="26">
        <f>N1922*O1922</f>
        <v>859250</v>
      </c>
      <c r="Q1922" s="23">
        <v>1</v>
      </c>
      <c r="R1922" s="23" t="s">
        <v>6649</v>
      </c>
      <c r="S1922" s="27"/>
      <c r="T1922" s="23" t="s">
        <v>6650</v>
      </c>
      <c r="U1922" s="23" t="s">
        <v>6658</v>
      </c>
      <c r="V1922" s="24" t="s">
        <v>6659</v>
      </c>
      <c r="W1922" s="23" t="s">
        <v>47</v>
      </c>
      <c r="X1922" s="23" t="s">
        <v>253</v>
      </c>
      <c r="Y1922" s="23" t="s">
        <v>49</v>
      </c>
      <c r="Z1922" s="23">
        <v>334</v>
      </c>
      <c r="AA1922" s="28">
        <v>100</v>
      </c>
      <c r="AB1922" s="26">
        <v>6550</v>
      </c>
      <c r="AC1922" s="26">
        <f>Z1922*AB1922</f>
        <v>2187700</v>
      </c>
      <c r="AD1922" s="28">
        <v>52</v>
      </c>
      <c r="AE1922" s="28">
        <v>93</v>
      </c>
      <c r="AF1922" s="26">
        <f>(AC1922*(100-AE1922))/100</f>
        <v>153139</v>
      </c>
      <c r="AG1922" s="26">
        <f>P1922+AF1922</f>
        <v>1012389</v>
      </c>
      <c r="AH1922" s="26">
        <f>(AG1922*AA1922)/100</f>
        <v>1012389</v>
      </c>
      <c r="AI1922" s="26">
        <f>IF(AF1922&lt;=10000000,AF1922,10000000)</f>
        <v>153139</v>
      </c>
      <c r="AJ1922" s="26">
        <f>IF((AI1922-AH1922) &gt; 1,0,IF((AI1922-AH1922)&lt;0,AH1922-AI1922,AI1922-AH1922))</f>
        <v>859250</v>
      </c>
      <c r="AK1922" s="26">
        <v>0.02</v>
      </c>
      <c r="AL1922" s="26">
        <f>ROUND(AJ1922*(AK1922/100),2)</f>
        <v>171.85</v>
      </c>
      <c r="AM1922" s="3" t="s">
        <v>204</v>
      </c>
    </row>
    <row r="1923" spans="1:39" x14ac:dyDescent="0.35">
      <c r="A1923" s="23"/>
      <c r="B1923" s="24"/>
      <c r="C1923" s="23"/>
      <c r="D1923" s="23"/>
      <c r="E1923" s="23">
        <v>1019</v>
      </c>
      <c r="F1923" s="23" t="s">
        <v>6660</v>
      </c>
      <c r="G1923" s="24" t="s">
        <v>6661</v>
      </c>
      <c r="H1923" s="23" t="s">
        <v>103</v>
      </c>
      <c r="I1923" s="23" t="s">
        <v>6662</v>
      </c>
      <c r="J1923" s="23">
        <v>2</v>
      </c>
      <c r="K1923" s="23">
        <v>3</v>
      </c>
      <c r="L1923" s="23">
        <v>55</v>
      </c>
      <c r="M1923" s="23" t="s">
        <v>58</v>
      </c>
      <c r="N1923" s="25">
        <f>((J1923*400)+(K1923*100))+L1923</f>
        <v>1155</v>
      </c>
      <c r="O1923" s="26">
        <v>340</v>
      </c>
      <c r="P1923" s="26">
        <f>N1923*O1923</f>
        <v>392700</v>
      </c>
      <c r="Q1923" s="23"/>
      <c r="R1923" s="23"/>
      <c r="S1923" s="27"/>
      <c r="T1923" s="23"/>
      <c r="U1923" s="23"/>
      <c r="V1923" s="24"/>
      <c r="W1923" s="23"/>
      <c r="X1923" s="23"/>
      <c r="Y1923" s="23"/>
      <c r="Z1923" s="23"/>
      <c r="AA1923" s="28"/>
      <c r="AB1923" s="26"/>
      <c r="AC1923" s="26"/>
      <c r="AD1923" s="28"/>
      <c r="AE1923" s="28"/>
      <c r="AF1923" s="26"/>
      <c r="AG1923" s="26">
        <f>AF1923+P1923</f>
        <v>392700</v>
      </c>
      <c r="AH1923" s="26">
        <f>AG1923</f>
        <v>392700</v>
      </c>
      <c r="AI1923" s="26">
        <v>0</v>
      </c>
      <c r="AJ1923" s="26">
        <f>IF((AI1923-AH1923) &gt; 1,0,IF((AI1923-AH1923)&lt;0,AH1923-AI1923,AI1923-AH1923))</f>
        <v>392700</v>
      </c>
      <c r="AK1923" s="26">
        <v>0.01</v>
      </c>
      <c r="AL1923" s="26">
        <f>AJ1923*(AK1923/100)</f>
        <v>39.270000000000003</v>
      </c>
    </row>
    <row r="1924" spans="1:39" x14ac:dyDescent="0.35">
      <c r="A1924" s="23"/>
      <c r="B1924" s="24"/>
      <c r="C1924" s="23"/>
      <c r="D1924" s="23"/>
      <c r="E1924" s="23"/>
      <c r="F1924" s="23"/>
      <c r="G1924" s="24"/>
      <c r="H1924" s="23"/>
      <c r="I1924" s="23"/>
      <c r="J1924" s="23"/>
      <c r="K1924" s="23"/>
      <c r="L1924" s="23"/>
      <c r="M1924" s="23"/>
      <c r="N1924" s="25"/>
      <c r="O1924" s="26"/>
      <c r="P1924" s="26"/>
      <c r="Q1924" s="23"/>
      <c r="R1924" s="23"/>
      <c r="S1924" s="27"/>
      <c r="T1924" s="23"/>
      <c r="U1924" s="23"/>
      <c r="V1924" s="24"/>
      <c r="W1924" s="23"/>
      <c r="X1924" s="23"/>
      <c r="Y1924" s="23"/>
      <c r="Z1924" s="23"/>
      <c r="AA1924" s="28"/>
      <c r="AB1924" s="26"/>
      <c r="AC1924" s="26"/>
      <c r="AD1924" s="28"/>
      <c r="AE1924" s="28"/>
      <c r="AF1924" s="26"/>
      <c r="AG1924" s="26" t="s">
        <v>50</v>
      </c>
      <c r="AH1924" s="26">
        <f>SUM(AH1921:AH1923)</f>
        <v>1665009</v>
      </c>
      <c r="AI1924" s="26"/>
      <c r="AJ1924" s="26">
        <f>SUM(AJ1921:AJ1923)</f>
        <v>1511870</v>
      </c>
      <c r="AK1924" s="26"/>
      <c r="AL1924" s="26">
        <f>SUM(AL1921:AL1923)</f>
        <v>237.11199999999999</v>
      </c>
    </row>
    <row r="1925" spans="1:39" x14ac:dyDescent="0.35">
      <c r="A1925" s="23" t="s">
        <v>6663</v>
      </c>
      <c r="B1925" s="24" t="s">
        <v>6664</v>
      </c>
      <c r="C1925" s="23" t="s">
        <v>6665</v>
      </c>
      <c r="D1925" s="23" t="s">
        <v>6666</v>
      </c>
      <c r="E1925" s="23">
        <v>1020</v>
      </c>
      <c r="F1925" s="23" t="s">
        <v>6667</v>
      </c>
      <c r="G1925" s="24" t="s">
        <v>6668</v>
      </c>
      <c r="H1925" s="23" t="s">
        <v>42</v>
      </c>
      <c r="I1925" s="23" t="s">
        <v>6669</v>
      </c>
      <c r="J1925" s="23">
        <v>1</v>
      </c>
      <c r="K1925" s="23">
        <v>0</v>
      </c>
      <c r="L1925" s="23">
        <v>87.7</v>
      </c>
      <c r="M1925" s="23" t="s">
        <v>44</v>
      </c>
      <c r="N1925" s="25">
        <f>((J1925*400)+(K1925*100))+L1925</f>
        <v>487.7</v>
      </c>
      <c r="O1925" s="26">
        <v>500</v>
      </c>
      <c r="P1925" s="26">
        <f>N1925*O1925</f>
        <v>243850</v>
      </c>
      <c r="Q1925" s="23">
        <v>1</v>
      </c>
      <c r="R1925" s="23" t="s">
        <v>6663</v>
      </c>
      <c r="S1925" s="27" t="s">
        <v>6664</v>
      </c>
      <c r="T1925" s="23" t="s">
        <v>6665</v>
      </c>
      <c r="U1925" s="23" t="s">
        <v>6670</v>
      </c>
      <c r="V1925" s="24" t="s">
        <v>6671</v>
      </c>
      <c r="W1925" s="23" t="s">
        <v>47</v>
      </c>
      <c r="X1925" s="23" t="s">
        <v>48</v>
      </c>
      <c r="Y1925" s="23" t="s">
        <v>49</v>
      </c>
      <c r="Z1925" s="23">
        <v>55.8</v>
      </c>
      <c r="AA1925" s="28">
        <v>100</v>
      </c>
      <c r="AB1925" s="26">
        <v>6550</v>
      </c>
      <c r="AC1925" s="26">
        <f>Z1925*AB1925</f>
        <v>365490</v>
      </c>
      <c r="AD1925" s="28">
        <v>17</v>
      </c>
      <c r="AE1925" s="28">
        <v>24</v>
      </c>
      <c r="AF1925" s="26">
        <f>(AC1925*(100-AE1925))/100</f>
        <v>277772.40000000002</v>
      </c>
      <c r="AG1925" s="26">
        <f>P1925+AF1925</f>
        <v>521622.4</v>
      </c>
      <c r="AH1925" s="26">
        <f>(AG1925*AA1925)/100</f>
        <v>521622.4</v>
      </c>
      <c r="AI1925" s="26">
        <v>50000000</v>
      </c>
      <c r="AJ1925" s="26">
        <f>IF((AI1925-AH1925) &gt; 1,0,IF((AI1925-AH1925)&lt;0,AH1925-AI1925,AI1925-AH1925))</f>
        <v>0</v>
      </c>
      <c r="AK1925" s="26">
        <v>0.02</v>
      </c>
      <c r="AL1925" s="26">
        <f>ROUND(AJ1925*(AK1925/100),2)</f>
        <v>0</v>
      </c>
    </row>
    <row r="1926" spans="1:39" x14ac:dyDescent="0.35">
      <c r="A1926" s="23"/>
      <c r="B1926" s="24"/>
      <c r="C1926" s="23"/>
      <c r="D1926" s="23"/>
      <c r="E1926" s="23"/>
      <c r="F1926" s="23"/>
      <c r="G1926" s="24"/>
      <c r="H1926" s="23"/>
      <c r="I1926" s="23"/>
      <c r="J1926" s="23"/>
      <c r="K1926" s="23"/>
      <c r="L1926" s="23"/>
      <c r="M1926" s="23"/>
      <c r="N1926" s="25"/>
      <c r="O1926" s="26"/>
      <c r="P1926" s="26"/>
      <c r="Q1926" s="23"/>
      <c r="R1926" s="23"/>
      <c r="S1926" s="27"/>
      <c r="T1926" s="23"/>
      <c r="U1926" s="23"/>
      <c r="V1926" s="24"/>
      <c r="W1926" s="23"/>
      <c r="X1926" s="23"/>
      <c r="Y1926" s="23"/>
      <c r="Z1926" s="23"/>
      <c r="AA1926" s="28"/>
      <c r="AB1926" s="26"/>
      <c r="AC1926" s="26"/>
      <c r="AD1926" s="28"/>
      <c r="AE1926" s="28"/>
      <c r="AF1926" s="26"/>
      <c r="AG1926" s="26" t="s">
        <v>50</v>
      </c>
      <c r="AH1926" s="26">
        <f>AH1925</f>
        <v>521622.4</v>
      </c>
      <c r="AI1926" s="26"/>
      <c r="AJ1926" s="26">
        <f>AJ1925</f>
        <v>0</v>
      </c>
      <c r="AK1926" s="26"/>
      <c r="AL1926" s="26">
        <f>AL1925</f>
        <v>0</v>
      </c>
    </row>
    <row r="1927" spans="1:39" x14ac:dyDescent="0.35">
      <c r="A1927" s="23" t="s">
        <v>6672</v>
      </c>
      <c r="B1927" s="24"/>
      <c r="C1927" s="23" t="s">
        <v>6673</v>
      </c>
      <c r="D1927" s="23" t="s">
        <v>6674</v>
      </c>
      <c r="E1927" s="23">
        <v>1021</v>
      </c>
      <c r="F1927" s="23" t="s">
        <v>6675</v>
      </c>
      <c r="G1927" s="24" t="s">
        <v>6676</v>
      </c>
      <c r="H1927" s="23" t="s">
        <v>42</v>
      </c>
      <c r="I1927" s="23" t="s">
        <v>6677</v>
      </c>
      <c r="J1927" s="23">
        <v>0</v>
      </c>
      <c r="K1927" s="23">
        <v>2</v>
      </c>
      <c r="L1927" s="23">
        <v>27</v>
      </c>
      <c r="M1927" s="23" t="s">
        <v>44</v>
      </c>
      <c r="N1927" s="25">
        <f>((J1927*400)+(K1927*100))+L1927</f>
        <v>227</v>
      </c>
      <c r="O1927" s="26">
        <v>500</v>
      </c>
      <c r="P1927" s="26">
        <f>N1927*O1927</f>
        <v>113500</v>
      </c>
      <c r="Q1927" s="23">
        <v>1</v>
      </c>
      <c r="R1927" s="23" t="s">
        <v>6672</v>
      </c>
      <c r="S1927" s="27"/>
      <c r="T1927" s="23" t="s">
        <v>6673</v>
      </c>
      <c r="U1927" s="23" t="s">
        <v>6678</v>
      </c>
      <c r="V1927" s="24" t="s">
        <v>6679</v>
      </c>
      <c r="W1927" s="23" t="s">
        <v>47</v>
      </c>
      <c r="X1927" s="23" t="s">
        <v>48</v>
      </c>
      <c r="Y1927" s="23" t="s">
        <v>49</v>
      </c>
      <c r="Z1927" s="23">
        <v>81</v>
      </c>
      <c r="AA1927" s="28">
        <v>100</v>
      </c>
      <c r="AB1927" s="26">
        <v>6550</v>
      </c>
      <c r="AC1927" s="26">
        <f>Z1927*AB1927</f>
        <v>530550</v>
      </c>
      <c r="AD1927" s="28">
        <v>7</v>
      </c>
      <c r="AE1927" s="28">
        <v>7</v>
      </c>
      <c r="AF1927" s="26">
        <f>(AC1927*(100-AE1927))/100</f>
        <v>493411.5</v>
      </c>
      <c r="AG1927" s="26">
        <f>P1927+AF1927</f>
        <v>606911.5</v>
      </c>
      <c r="AH1927" s="26">
        <f>(AG1927*AA1927)/100</f>
        <v>606911.5</v>
      </c>
      <c r="AI1927" s="26">
        <v>50000000</v>
      </c>
      <c r="AJ1927" s="26">
        <f>IF((AI1927-AH1927) &gt; 1,0,IF((AI1927-AH1927)&lt;0,AH1927-AI1927,AI1927-AH1927))</f>
        <v>0</v>
      </c>
      <c r="AK1927" s="26">
        <v>0.02</v>
      </c>
      <c r="AL1927" s="26">
        <f>ROUND(AJ1927*(AK1927/100),2)</f>
        <v>0</v>
      </c>
    </row>
    <row r="1928" spans="1:39" x14ac:dyDescent="0.35">
      <c r="A1928" s="23"/>
      <c r="B1928" s="24"/>
      <c r="C1928" s="23"/>
      <c r="D1928" s="23"/>
      <c r="E1928" s="23"/>
      <c r="F1928" s="23"/>
      <c r="G1928" s="24"/>
      <c r="H1928" s="23"/>
      <c r="I1928" s="23"/>
      <c r="J1928" s="23"/>
      <c r="K1928" s="23"/>
      <c r="L1928" s="23"/>
      <c r="M1928" s="23"/>
      <c r="N1928" s="25"/>
      <c r="O1928" s="26"/>
      <c r="P1928" s="26"/>
      <c r="Q1928" s="23"/>
      <c r="R1928" s="23"/>
      <c r="S1928" s="27"/>
      <c r="T1928" s="23"/>
      <c r="U1928" s="23"/>
      <c r="V1928" s="24"/>
      <c r="W1928" s="23"/>
      <c r="X1928" s="23"/>
      <c r="Y1928" s="23"/>
      <c r="Z1928" s="23"/>
      <c r="AA1928" s="28"/>
      <c r="AB1928" s="26"/>
      <c r="AC1928" s="26"/>
      <c r="AD1928" s="28"/>
      <c r="AE1928" s="28"/>
      <c r="AF1928" s="26"/>
      <c r="AG1928" s="26" t="s">
        <v>50</v>
      </c>
      <c r="AH1928" s="26">
        <f>AH1927</f>
        <v>606911.5</v>
      </c>
      <c r="AI1928" s="26"/>
      <c r="AJ1928" s="26">
        <f>AJ1927</f>
        <v>0</v>
      </c>
      <c r="AK1928" s="26"/>
      <c r="AL1928" s="26">
        <f>AL1927</f>
        <v>0</v>
      </c>
    </row>
    <row r="1929" spans="1:39" x14ac:dyDescent="0.35">
      <c r="A1929" s="23" t="s">
        <v>6680</v>
      </c>
      <c r="B1929" s="24" t="s">
        <v>6681</v>
      </c>
      <c r="C1929" s="23" t="s">
        <v>6682</v>
      </c>
      <c r="D1929" s="23" t="s">
        <v>6683</v>
      </c>
      <c r="E1929" s="23">
        <v>1022</v>
      </c>
      <c r="F1929" s="23" t="s">
        <v>6684</v>
      </c>
      <c r="G1929" s="24" t="s">
        <v>6685</v>
      </c>
      <c r="H1929" s="23" t="s">
        <v>42</v>
      </c>
      <c r="I1929" s="23" t="s">
        <v>6686</v>
      </c>
      <c r="J1929" s="23">
        <v>0</v>
      </c>
      <c r="K1929" s="23">
        <v>1</v>
      </c>
      <c r="L1929" s="23">
        <v>24</v>
      </c>
      <c r="M1929" s="23" t="s">
        <v>44</v>
      </c>
      <c r="N1929" s="25">
        <f>((J1929*400)+(K1929*100))+L1929</f>
        <v>124</v>
      </c>
      <c r="O1929" s="26">
        <v>2000</v>
      </c>
      <c r="P1929" s="26">
        <f>N1929*O1929</f>
        <v>248000</v>
      </c>
      <c r="Q1929" s="23">
        <v>1</v>
      </c>
      <c r="R1929" s="23" t="s">
        <v>6687</v>
      </c>
      <c r="S1929" s="27" t="s">
        <v>6688</v>
      </c>
      <c r="T1929" s="23" t="s">
        <v>6689</v>
      </c>
      <c r="U1929" s="23" t="s">
        <v>6690</v>
      </c>
      <c r="V1929" s="24" t="s">
        <v>6691</v>
      </c>
      <c r="W1929" s="23" t="s">
        <v>47</v>
      </c>
      <c r="X1929" s="23" t="s">
        <v>206</v>
      </c>
      <c r="Y1929" s="23" t="s">
        <v>49</v>
      </c>
      <c r="Z1929" s="23">
        <v>180</v>
      </c>
      <c r="AA1929" s="28">
        <v>100</v>
      </c>
      <c r="AB1929" s="26">
        <v>6550</v>
      </c>
      <c r="AC1929" s="26">
        <f>Z1929*AB1929</f>
        <v>1179000</v>
      </c>
      <c r="AD1929" s="28">
        <v>7</v>
      </c>
      <c r="AE1929" s="28">
        <v>18</v>
      </c>
      <c r="AF1929" s="26">
        <f>(AC1929*(100-AE1929))/100</f>
        <v>966780</v>
      </c>
      <c r="AG1929" s="26">
        <f>P1929+AF1929</f>
        <v>1214780</v>
      </c>
      <c r="AH1929" s="26">
        <f>(AG1929*AA1929)/100</f>
        <v>1214780</v>
      </c>
      <c r="AI1929" s="26">
        <v>10000000</v>
      </c>
      <c r="AJ1929" s="26">
        <f>IF((AI1929-AH1929) &gt; 1,0,IF((AI1929-AH1929)&lt;0,AH1929-AI1929,AI1929-AH1929))</f>
        <v>0</v>
      </c>
      <c r="AK1929" s="26">
        <v>0.02</v>
      </c>
      <c r="AL1929" s="26">
        <f>ROUND(AJ1929*(AK1929/100),2)</f>
        <v>0</v>
      </c>
    </row>
    <row r="1930" spans="1:39" x14ac:dyDescent="0.35">
      <c r="A1930" s="23"/>
      <c r="B1930" s="24"/>
      <c r="C1930" s="23"/>
      <c r="D1930" s="23"/>
      <c r="E1930" s="23"/>
      <c r="F1930" s="23"/>
      <c r="G1930" s="24"/>
      <c r="H1930" s="23"/>
      <c r="I1930" s="23"/>
      <c r="J1930" s="23"/>
      <c r="K1930" s="23"/>
      <c r="L1930" s="23"/>
      <c r="M1930" s="23"/>
      <c r="N1930" s="25"/>
      <c r="O1930" s="26"/>
      <c r="P1930" s="26"/>
      <c r="Q1930" s="23"/>
      <c r="R1930" s="23"/>
      <c r="S1930" s="27"/>
      <c r="T1930" s="23"/>
      <c r="U1930" s="23"/>
      <c r="V1930" s="24"/>
      <c r="W1930" s="23"/>
      <c r="X1930" s="23"/>
      <c r="Y1930" s="23"/>
      <c r="Z1930" s="23"/>
      <c r="AA1930" s="28"/>
      <c r="AB1930" s="26"/>
      <c r="AC1930" s="26"/>
      <c r="AD1930" s="28"/>
      <c r="AE1930" s="28"/>
      <c r="AF1930" s="26"/>
      <c r="AG1930" s="26" t="s">
        <v>50</v>
      </c>
      <c r="AH1930" s="26">
        <f>AH1929</f>
        <v>1214780</v>
      </c>
      <c r="AI1930" s="26"/>
      <c r="AJ1930" s="26">
        <f>AJ1929</f>
        <v>0</v>
      </c>
      <c r="AK1930" s="26"/>
      <c r="AL1930" s="26">
        <f>AL1929</f>
        <v>0</v>
      </c>
    </row>
    <row r="1931" spans="1:39" x14ac:dyDescent="0.35">
      <c r="A1931" s="23" t="s">
        <v>6692</v>
      </c>
      <c r="B1931" s="24" t="s">
        <v>6693</v>
      </c>
      <c r="C1931" s="23" t="s">
        <v>6694</v>
      </c>
      <c r="D1931" s="23" t="s">
        <v>6695</v>
      </c>
      <c r="E1931" s="23">
        <v>1023</v>
      </c>
      <c r="F1931" s="23" t="s">
        <v>6696</v>
      </c>
      <c r="G1931" s="24" t="s">
        <v>6697</v>
      </c>
      <c r="H1931" s="23" t="s">
        <v>42</v>
      </c>
      <c r="I1931" s="23" t="s">
        <v>6698</v>
      </c>
      <c r="J1931" s="23">
        <v>5</v>
      </c>
      <c r="K1931" s="23">
        <v>0</v>
      </c>
      <c r="L1931" s="23">
        <v>73</v>
      </c>
      <c r="M1931" s="23" t="s">
        <v>58</v>
      </c>
      <c r="N1931" s="25">
        <f>((J1931*400)+(K1931*100))+L1931</f>
        <v>2073</v>
      </c>
      <c r="O1931" s="26">
        <v>230</v>
      </c>
      <c r="P1931" s="26">
        <f>N1931*O1931</f>
        <v>476790</v>
      </c>
      <c r="Q1931" s="23"/>
      <c r="R1931" s="23"/>
      <c r="S1931" s="27"/>
      <c r="T1931" s="23"/>
      <c r="U1931" s="23"/>
      <c r="V1931" s="24"/>
      <c r="W1931" s="23"/>
      <c r="X1931" s="23"/>
      <c r="Y1931" s="23"/>
      <c r="Z1931" s="23"/>
      <c r="AA1931" s="28"/>
      <c r="AB1931" s="26"/>
      <c r="AC1931" s="26"/>
      <c r="AD1931" s="28"/>
      <c r="AE1931" s="28"/>
      <c r="AF1931" s="26"/>
      <c r="AG1931" s="26">
        <f>AF1931+P1931</f>
        <v>476790</v>
      </c>
      <c r="AH1931" s="26">
        <f>AG1931</f>
        <v>476790</v>
      </c>
      <c r="AI1931" s="26">
        <v>50000000</v>
      </c>
      <c r="AJ1931" s="26">
        <f>IF((AI1931-AH1931) &gt; 1,0,IF((AI1931-AH1931)&lt;0,AH1931-AI1931,AI1931-AH1931))</f>
        <v>0</v>
      </c>
      <c r="AK1931" s="26">
        <v>0.01</v>
      </c>
      <c r="AL1931" s="26">
        <f>AJ1931*(AK1931/100)</f>
        <v>0</v>
      </c>
    </row>
    <row r="1932" spans="1:39" x14ac:dyDescent="0.35">
      <c r="A1932" s="23"/>
      <c r="B1932" s="24"/>
      <c r="C1932" s="23"/>
      <c r="D1932" s="23"/>
      <c r="E1932" s="23">
        <v>1024</v>
      </c>
      <c r="F1932" s="23" t="s">
        <v>6699</v>
      </c>
      <c r="G1932" s="24" t="s">
        <v>6700</v>
      </c>
      <c r="H1932" s="23" t="s">
        <v>42</v>
      </c>
      <c r="I1932" s="23" t="s">
        <v>6701</v>
      </c>
      <c r="J1932" s="23">
        <v>7</v>
      </c>
      <c r="K1932" s="23">
        <v>0</v>
      </c>
      <c r="L1932" s="23">
        <v>15</v>
      </c>
      <c r="M1932" s="23" t="s">
        <v>58</v>
      </c>
      <c r="N1932" s="25">
        <f>((J1932*400)+(K1932*100))+L1932</f>
        <v>2815</v>
      </c>
      <c r="O1932" s="26">
        <v>180</v>
      </c>
      <c r="P1932" s="26">
        <f>N1932*O1932</f>
        <v>506700</v>
      </c>
      <c r="Q1932" s="23"/>
      <c r="R1932" s="23"/>
      <c r="S1932" s="27"/>
      <c r="T1932" s="23"/>
      <c r="U1932" s="23"/>
      <c r="V1932" s="24"/>
      <c r="W1932" s="23"/>
      <c r="X1932" s="23"/>
      <c r="Y1932" s="23"/>
      <c r="Z1932" s="23"/>
      <c r="AA1932" s="28"/>
      <c r="AB1932" s="26"/>
      <c r="AC1932" s="26"/>
      <c r="AD1932" s="28"/>
      <c r="AE1932" s="28"/>
      <c r="AF1932" s="26"/>
      <c r="AG1932" s="26">
        <f>AF1932+P1932</f>
        <v>506700</v>
      </c>
      <c r="AH1932" s="26">
        <f>AG1932</f>
        <v>506700</v>
      </c>
      <c r="AI1932" s="26">
        <v>50000000</v>
      </c>
      <c r="AJ1932" s="26">
        <f>IF((AI1932-AH1932) &gt; 1,0,IF((AI1932-AH1932)&lt;0,AH1932-AI1932,AI1932-AH1932))</f>
        <v>0</v>
      </c>
      <c r="AK1932" s="26">
        <v>0.01</v>
      </c>
      <c r="AL1932" s="26">
        <f>AJ1932*(AK1932/100)</f>
        <v>0</v>
      </c>
    </row>
    <row r="1933" spans="1:39" x14ac:dyDescent="0.35">
      <c r="A1933" s="23"/>
      <c r="B1933" s="24"/>
      <c r="C1933" s="23"/>
      <c r="D1933" s="23"/>
      <c r="E1933" s="23"/>
      <c r="F1933" s="23"/>
      <c r="G1933" s="24"/>
      <c r="H1933" s="23"/>
      <c r="I1933" s="23"/>
      <c r="J1933" s="23"/>
      <c r="K1933" s="23"/>
      <c r="L1933" s="23"/>
      <c r="M1933" s="23"/>
      <c r="N1933" s="25"/>
      <c r="O1933" s="26"/>
      <c r="P1933" s="26"/>
      <c r="Q1933" s="23"/>
      <c r="R1933" s="23"/>
      <c r="S1933" s="27"/>
      <c r="T1933" s="23"/>
      <c r="U1933" s="23"/>
      <c r="V1933" s="24"/>
      <c r="W1933" s="23"/>
      <c r="X1933" s="23"/>
      <c r="Y1933" s="23"/>
      <c r="Z1933" s="23"/>
      <c r="AA1933" s="28"/>
      <c r="AB1933" s="26"/>
      <c r="AC1933" s="26"/>
      <c r="AD1933" s="28"/>
      <c r="AE1933" s="28"/>
      <c r="AF1933" s="26"/>
      <c r="AG1933" s="26" t="s">
        <v>50</v>
      </c>
      <c r="AH1933" s="26">
        <f>SUM(AH1931:AH1932)</f>
        <v>983490</v>
      </c>
      <c r="AI1933" s="26"/>
      <c r="AJ1933" s="26">
        <f>SUM(AJ1931:AJ1932)</f>
        <v>0</v>
      </c>
      <c r="AK1933" s="26"/>
      <c r="AL1933" s="26">
        <f>SUM(AL1931:AL1932)</f>
        <v>0</v>
      </c>
    </row>
    <row r="1934" spans="1:39" x14ac:dyDescent="0.35">
      <c r="A1934" s="23" t="s">
        <v>6702</v>
      </c>
      <c r="B1934" s="24" t="s">
        <v>6703</v>
      </c>
      <c r="C1934" s="23" t="s">
        <v>6704</v>
      </c>
      <c r="D1934" s="23" t="s">
        <v>6705</v>
      </c>
      <c r="E1934" s="23">
        <v>1025</v>
      </c>
      <c r="F1934" s="23" t="s">
        <v>6706</v>
      </c>
      <c r="G1934" s="24" t="s">
        <v>6707</v>
      </c>
      <c r="H1934" s="23" t="s">
        <v>42</v>
      </c>
      <c r="I1934" s="23" t="s">
        <v>6708</v>
      </c>
      <c r="J1934" s="23">
        <v>1</v>
      </c>
      <c r="K1934" s="23">
        <v>2</v>
      </c>
      <c r="L1934" s="23">
        <v>90</v>
      </c>
      <c r="M1934" s="23" t="s">
        <v>58</v>
      </c>
      <c r="N1934" s="25">
        <f>((J1934*400)+(K1934*100))+L1934</f>
        <v>690</v>
      </c>
      <c r="O1934" s="26">
        <v>240</v>
      </c>
      <c r="P1934" s="26">
        <f>N1934*O1934</f>
        <v>165600</v>
      </c>
      <c r="Q1934" s="23"/>
      <c r="R1934" s="23"/>
      <c r="S1934" s="27"/>
      <c r="T1934" s="23"/>
      <c r="U1934" s="23"/>
      <c r="V1934" s="24"/>
      <c r="W1934" s="23"/>
      <c r="X1934" s="23"/>
      <c r="Y1934" s="23"/>
      <c r="Z1934" s="23"/>
      <c r="AA1934" s="28"/>
      <c r="AB1934" s="26"/>
      <c r="AC1934" s="26"/>
      <c r="AD1934" s="28"/>
      <c r="AE1934" s="28"/>
      <c r="AF1934" s="26"/>
      <c r="AG1934" s="26">
        <f>AF1934+P1934</f>
        <v>165600</v>
      </c>
      <c r="AH1934" s="26">
        <f>AG1934</f>
        <v>165600</v>
      </c>
      <c r="AI1934" s="26">
        <v>50000000</v>
      </c>
      <c r="AJ1934" s="26">
        <f>IF((AI1934-AH1934) &gt; 1,0,IF((AI1934-AH1934)&lt;0,AH1934-AI1934,AI1934-AH1934))</f>
        <v>0</v>
      </c>
      <c r="AK1934" s="26">
        <v>0.01</v>
      </c>
      <c r="AL1934" s="26">
        <f>AJ1934*(AK1934/100)</f>
        <v>0</v>
      </c>
    </row>
    <row r="1935" spans="1:39" x14ac:dyDescent="0.35">
      <c r="A1935" s="23"/>
      <c r="B1935" s="24"/>
      <c r="C1935" s="23"/>
      <c r="D1935" s="23"/>
      <c r="E1935" s="23"/>
      <c r="F1935" s="23"/>
      <c r="G1935" s="24"/>
      <c r="H1935" s="23"/>
      <c r="I1935" s="23"/>
      <c r="J1935" s="23"/>
      <c r="K1935" s="23"/>
      <c r="L1935" s="23"/>
      <c r="M1935" s="23"/>
      <c r="N1935" s="25"/>
      <c r="O1935" s="26"/>
      <c r="P1935" s="26"/>
      <c r="Q1935" s="23"/>
      <c r="R1935" s="23"/>
      <c r="S1935" s="27"/>
      <c r="T1935" s="23"/>
      <c r="U1935" s="23"/>
      <c r="V1935" s="24"/>
      <c r="W1935" s="23"/>
      <c r="X1935" s="23"/>
      <c r="Y1935" s="23"/>
      <c r="Z1935" s="23"/>
      <c r="AA1935" s="28"/>
      <c r="AB1935" s="26"/>
      <c r="AC1935" s="26"/>
      <c r="AD1935" s="28"/>
      <c r="AE1935" s="28"/>
      <c r="AF1935" s="26"/>
      <c r="AG1935" s="26" t="s">
        <v>50</v>
      </c>
      <c r="AH1935" s="26">
        <f>AH1934</f>
        <v>165600</v>
      </c>
      <c r="AI1935" s="26"/>
      <c r="AJ1935" s="26">
        <f>AJ1934</f>
        <v>0</v>
      </c>
      <c r="AK1935" s="26"/>
      <c r="AL1935" s="26">
        <f>AL1934</f>
        <v>0</v>
      </c>
    </row>
    <row r="1936" spans="1:39" x14ac:dyDescent="0.35">
      <c r="A1936" s="23" t="s">
        <v>6709</v>
      </c>
      <c r="B1936" s="24" t="s">
        <v>6710</v>
      </c>
      <c r="C1936" s="23" t="s">
        <v>6711</v>
      </c>
      <c r="D1936" s="23" t="s">
        <v>6712</v>
      </c>
      <c r="E1936" s="23">
        <v>1026</v>
      </c>
      <c r="F1936" s="23" t="s">
        <v>6713</v>
      </c>
      <c r="G1936" s="24" t="s">
        <v>6714</v>
      </c>
      <c r="H1936" s="23" t="s">
        <v>437</v>
      </c>
      <c r="I1936" s="23" t="s">
        <v>6715</v>
      </c>
      <c r="J1936" s="23">
        <v>32</v>
      </c>
      <c r="K1936" s="23">
        <v>1</v>
      </c>
      <c r="L1936" s="23">
        <v>17</v>
      </c>
      <c r="M1936" s="23" t="s">
        <v>58</v>
      </c>
      <c r="N1936" s="25">
        <f>((J1936*400)+(K1936*100))+L1936</f>
        <v>12917</v>
      </c>
      <c r="O1936" s="26">
        <v>180</v>
      </c>
      <c r="P1936" s="26">
        <f>N1936*O1936</f>
        <v>2325060</v>
      </c>
      <c r="Q1936" s="23"/>
      <c r="R1936" s="23"/>
      <c r="S1936" s="27"/>
      <c r="T1936" s="23"/>
      <c r="U1936" s="23"/>
      <c r="V1936" s="24"/>
      <c r="W1936" s="23"/>
      <c r="X1936" s="23"/>
      <c r="Y1936" s="23"/>
      <c r="Z1936" s="23"/>
      <c r="AA1936" s="28"/>
      <c r="AB1936" s="26"/>
      <c r="AC1936" s="26"/>
      <c r="AD1936" s="28"/>
      <c r="AE1936" s="28"/>
      <c r="AF1936" s="26"/>
      <c r="AG1936" s="26">
        <f>AF1936+P1936</f>
        <v>2325060</v>
      </c>
      <c r="AH1936" s="26">
        <f>AG1936</f>
        <v>2325060</v>
      </c>
      <c r="AI1936" s="26">
        <v>0</v>
      </c>
      <c r="AJ1936" s="26">
        <f>IF((AI1936-AH1936) &gt; 1,0,IF((AI1936-AH1936)&lt;0,AH1936-AI1936,AI1936-AH1936))</f>
        <v>2325060</v>
      </c>
      <c r="AK1936" s="26">
        <v>0.01</v>
      </c>
      <c r="AL1936" s="26">
        <f>AJ1936*(AK1936/100)</f>
        <v>232.506</v>
      </c>
    </row>
    <row r="1937" spans="1:38" x14ac:dyDescent="0.35">
      <c r="A1937" s="23"/>
      <c r="B1937" s="24"/>
      <c r="C1937" s="23"/>
      <c r="D1937" s="23"/>
      <c r="E1937" s="23">
        <v>1027</v>
      </c>
      <c r="F1937" s="23" t="s">
        <v>6716</v>
      </c>
      <c r="G1937" s="24" t="s">
        <v>6717</v>
      </c>
      <c r="H1937" s="23" t="s">
        <v>42</v>
      </c>
      <c r="I1937" s="23" t="s">
        <v>6718</v>
      </c>
      <c r="J1937" s="23">
        <v>0</v>
      </c>
      <c r="K1937" s="23">
        <v>1</v>
      </c>
      <c r="L1937" s="23">
        <v>17</v>
      </c>
      <c r="M1937" s="23" t="s">
        <v>44</v>
      </c>
      <c r="N1937" s="25">
        <f>((J1937*400)+(K1937*100))+L1937</f>
        <v>117</v>
      </c>
      <c r="O1937" s="26">
        <v>2000</v>
      </c>
      <c r="P1937" s="26">
        <f>N1937*O1937</f>
        <v>234000</v>
      </c>
      <c r="Q1937" s="23">
        <v>1</v>
      </c>
      <c r="R1937" s="23" t="s">
        <v>6709</v>
      </c>
      <c r="S1937" s="27" t="s">
        <v>6710</v>
      </c>
      <c r="T1937" s="23" t="s">
        <v>6711</v>
      </c>
      <c r="U1937" s="23" t="s">
        <v>6719</v>
      </c>
      <c r="V1937" s="24" t="s">
        <v>6720</v>
      </c>
      <c r="W1937" s="23" t="s">
        <v>47</v>
      </c>
      <c r="X1937" s="23" t="s">
        <v>48</v>
      </c>
      <c r="Y1937" s="23" t="s">
        <v>49</v>
      </c>
      <c r="Z1937" s="23">
        <v>192</v>
      </c>
      <c r="AA1937" s="28">
        <v>100</v>
      </c>
      <c r="AB1937" s="26">
        <v>6550</v>
      </c>
      <c r="AC1937" s="26">
        <f>Z1937*AB1937</f>
        <v>1257600</v>
      </c>
      <c r="AD1937" s="28">
        <v>22</v>
      </c>
      <c r="AE1937" s="28">
        <v>34</v>
      </c>
      <c r="AF1937" s="26">
        <f>(AC1937*(100-AE1937))/100</f>
        <v>830016</v>
      </c>
      <c r="AG1937" s="26">
        <f>P1937+AF1937</f>
        <v>1064016</v>
      </c>
      <c r="AH1937" s="26">
        <f>(AG1937*AA1937)/100</f>
        <v>1064016</v>
      </c>
      <c r="AI1937" s="26">
        <v>50000000</v>
      </c>
      <c r="AJ1937" s="26">
        <f>IF((AI1937-AH1937) &gt; 1,0,IF((AI1937-AH1937)&lt;0,AH1937-AI1937,AI1937-AH1937))</f>
        <v>0</v>
      </c>
      <c r="AK1937" s="26">
        <v>0.02</v>
      </c>
      <c r="AL1937" s="26">
        <f>ROUND(AJ1937*(AK1937/100),2)</f>
        <v>0</v>
      </c>
    </row>
    <row r="1938" spans="1:38" x14ac:dyDescent="0.35">
      <c r="A1938" s="23"/>
      <c r="B1938" s="24"/>
      <c r="C1938" s="23"/>
      <c r="D1938" s="23"/>
      <c r="E1938" s="23"/>
      <c r="F1938" s="23"/>
      <c r="G1938" s="24"/>
      <c r="H1938" s="23"/>
      <c r="I1938" s="23"/>
      <c r="J1938" s="23"/>
      <c r="K1938" s="23"/>
      <c r="L1938" s="23"/>
      <c r="M1938" s="23"/>
      <c r="N1938" s="25"/>
      <c r="O1938" s="26"/>
      <c r="P1938" s="26"/>
      <c r="Q1938" s="23"/>
      <c r="R1938" s="23"/>
      <c r="S1938" s="27"/>
      <c r="T1938" s="23"/>
      <c r="U1938" s="23"/>
      <c r="V1938" s="24"/>
      <c r="W1938" s="23"/>
      <c r="X1938" s="23"/>
      <c r="Y1938" s="23"/>
      <c r="Z1938" s="23"/>
      <c r="AA1938" s="28"/>
      <c r="AB1938" s="26"/>
      <c r="AC1938" s="26"/>
      <c r="AD1938" s="28"/>
      <c r="AE1938" s="28"/>
      <c r="AF1938" s="26"/>
      <c r="AG1938" s="26" t="s">
        <v>50</v>
      </c>
      <c r="AH1938" s="26">
        <f>SUM(AH1936:AH1937)</f>
        <v>3389076</v>
      </c>
      <c r="AI1938" s="26"/>
      <c r="AJ1938" s="26">
        <f>SUM(AJ1936:AJ1937)</f>
        <v>2325060</v>
      </c>
      <c r="AK1938" s="26"/>
      <c r="AL1938" s="26">
        <f>SUM(AL1936:AL1937)</f>
        <v>232.506</v>
      </c>
    </row>
    <row r="1939" spans="1:38" x14ac:dyDescent="0.35">
      <c r="A1939" s="23" t="s">
        <v>785</v>
      </c>
      <c r="B1939" s="24"/>
      <c r="C1939" s="23" t="s">
        <v>786</v>
      </c>
      <c r="D1939" s="23" t="s">
        <v>6721</v>
      </c>
      <c r="E1939" s="23">
        <v>1028</v>
      </c>
      <c r="F1939" s="23" t="s">
        <v>6722</v>
      </c>
      <c r="G1939" s="24" t="s">
        <v>6723</v>
      </c>
      <c r="H1939" s="23" t="s">
        <v>103</v>
      </c>
      <c r="I1939" s="23" t="s">
        <v>6724</v>
      </c>
      <c r="J1939" s="23">
        <v>8</v>
      </c>
      <c r="K1939" s="23">
        <v>3</v>
      </c>
      <c r="L1939" s="23">
        <v>19</v>
      </c>
      <c r="M1939" s="23" t="s">
        <v>58</v>
      </c>
      <c r="N1939" s="25">
        <f>((J1939*400)+(K1939*100))+L1939</f>
        <v>3519</v>
      </c>
      <c r="O1939" s="26">
        <v>180</v>
      </c>
      <c r="P1939" s="26">
        <f>N1939*O1939</f>
        <v>633420</v>
      </c>
      <c r="Q1939" s="23"/>
      <c r="R1939" s="23"/>
      <c r="S1939" s="27"/>
      <c r="T1939" s="23"/>
      <c r="U1939" s="23"/>
      <c r="V1939" s="24"/>
      <c r="W1939" s="23"/>
      <c r="X1939" s="23"/>
      <c r="Y1939" s="23"/>
      <c r="Z1939" s="23"/>
      <c r="AA1939" s="28"/>
      <c r="AB1939" s="26"/>
      <c r="AC1939" s="26"/>
      <c r="AD1939" s="28"/>
      <c r="AE1939" s="28"/>
      <c r="AF1939" s="26"/>
      <c r="AG1939" s="26">
        <f>AF1939+P1939</f>
        <v>633420</v>
      </c>
      <c r="AH1939" s="26">
        <f>AG1939</f>
        <v>633420</v>
      </c>
      <c r="AI1939" s="26">
        <v>0</v>
      </c>
      <c r="AJ1939" s="26">
        <f>IF((AI1939-AH1939) &gt; 1,0,IF((AI1939-AH1939)&lt;0,AH1939-AI1939,AI1939-AH1939))</f>
        <v>633420</v>
      </c>
      <c r="AK1939" s="26">
        <v>0.01</v>
      </c>
      <c r="AL1939" s="26">
        <f>AJ1939*(AK1939/100)</f>
        <v>63.342000000000006</v>
      </c>
    </row>
    <row r="1940" spans="1:38" x14ac:dyDescent="0.35">
      <c r="A1940" s="23"/>
      <c r="B1940" s="24"/>
      <c r="C1940" s="23"/>
      <c r="D1940" s="23"/>
      <c r="E1940" s="23">
        <v>1029</v>
      </c>
      <c r="F1940" s="23" t="s">
        <v>6725</v>
      </c>
      <c r="G1940" s="24" t="s">
        <v>6726</v>
      </c>
      <c r="H1940" s="23" t="s">
        <v>103</v>
      </c>
      <c r="I1940" s="23" t="s">
        <v>6727</v>
      </c>
      <c r="J1940" s="23">
        <v>4</v>
      </c>
      <c r="K1940" s="23">
        <v>3</v>
      </c>
      <c r="L1940" s="23">
        <v>23</v>
      </c>
      <c r="M1940" s="23" t="s">
        <v>58</v>
      </c>
      <c r="N1940" s="25">
        <f>((J1940*400)+(K1940*100))+L1940</f>
        <v>1923</v>
      </c>
      <c r="O1940" s="26">
        <v>340</v>
      </c>
      <c r="P1940" s="26">
        <f>N1940*O1940</f>
        <v>653820</v>
      </c>
      <c r="Q1940" s="23"/>
      <c r="R1940" s="23"/>
      <c r="S1940" s="27"/>
      <c r="T1940" s="23"/>
      <c r="U1940" s="23"/>
      <c r="V1940" s="24"/>
      <c r="W1940" s="23"/>
      <c r="X1940" s="23"/>
      <c r="Y1940" s="23"/>
      <c r="Z1940" s="23"/>
      <c r="AA1940" s="28"/>
      <c r="AB1940" s="26"/>
      <c r="AC1940" s="26"/>
      <c r="AD1940" s="28"/>
      <c r="AE1940" s="28"/>
      <c r="AF1940" s="26"/>
      <c r="AG1940" s="26">
        <f>AF1940+P1940</f>
        <v>653820</v>
      </c>
      <c r="AH1940" s="26">
        <f>AG1940</f>
        <v>653820</v>
      </c>
      <c r="AI1940" s="26">
        <v>0</v>
      </c>
      <c r="AJ1940" s="26">
        <f>IF((AI1940-AH1940) &gt; 1,0,IF((AI1940-AH1940)&lt;0,AH1940-AI1940,AI1940-AH1940))</f>
        <v>653820</v>
      </c>
      <c r="AK1940" s="26">
        <v>0.01</v>
      </c>
      <c r="AL1940" s="26">
        <f>AJ1940*(AK1940/100)</f>
        <v>65.382000000000005</v>
      </c>
    </row>
    <row r="1941" spans="1:38" x14ac:dyDescent="0.35">
      <c r="A1941" s="23"/>
      <c r="B1941" s="24"/>
      <c r="C1941" s="23"/>
      <c r="D1941" s="23"/>
      <c r="E1941" s="23">
        <v>1030</v>
      </c>
      <c r="F1941" s="23" t="s">
        <v>6728</v>
      </c>
      <c r="G1941" s="24" t="s">
        <v>6729</v>
      </c>
      <c r="H1941" s="23" t="s">
        <v>103</v>
      </c>
      <c r="I1941" s="23" t="s">
        <v>6730</v>
      </c>
      <c r="J1941" s="23">
        <v>1</v>
      </c>
      <c r="K1941" s="23">
        <v>3</v>
      </c>
      <c r="L1941" s="23">
        <v>80</v>
      </c>
      <c r="M1941" s="23" t="s">
        <v>58</v>
      </c>
      <c r="N1941" s="25">
        <f>((J1941*400)+(K1941*100))+L1941</f>
        <v>780</v>
      </c>
      <c r="O1941" s="26">
        <v>180</v>
      </c>
      <c r="P1941" s="26">
        <f>N1941*O1941</f>
        <v>140400</v>
      </c>
      <c r="Q1941" s="23"/>
      <c r="R1941" s="23"/>
      <c r="S1941" s="27"/>
      <c r="T1941" s="23"/>
      <c r="U1941" s="23"/>
      <c r="V1941" s="24"/>
      <c r="W1941" s="23"/>
      <c r="X1941" s="23"/>
      <c r="Y1941" s="23"/>
      <c r="Z1941" s="23"/>
      <c r="AA1941" s="28"/>
      <c r="AB1941" s="26"/>
      <c r="AC1941" s="26"/>
      <c r="AD1941" s="28"/>
      <c r="AE1941" s="28"/>
      <c r="AF1941" s="26"/>
      <c r="AG1941" s="26">
        <f>AF1941+P1941</f>
        <v>140400</v>
      </c>
      <c r="AH1941" s="26">
        <f>AG1941</f>
        <v>140400</v>
      </c>
      <c r="AI1941" s="26">
        <v>0</v>
      </c>
      <c r="AJ1941" s="26">
        <f>IF((AI1941-AH1941) &gt; 1,0,IF((AI1941-AH1941)&lt;0,AH1941-AI1941,AI1941-AH1941))</f>
        <v>140400</v>
      </c>
      <c r="AK1941" s="26">
        <v>0.01</v>
      </c>
      <c r="AL1941" s="26">
        <f>AJ1941*(AK1941/100)</f>
        <v>14.040000000000001</v>
      </c>
    </row>
    <row r="1942" spans="1:38" x14ac:dyDescent="0.35">
      <c r="A1942" s="23"/>
      <c r="B1942" s="24"/>
      <c r="C1942" s="23"/>
      <c r="D1942" s="23"/>
      <c r="E1942" s="23"/>
      <c r="F1942" s="23"/>
      <c r="G1942" s="24"/>
      <c r="H1942" s="23"/>
      <c r="I1942" s="23"/>
      <c r="J1942" s="23"/>
      <c r="K1942" s="23"/>
      <c r="L1942" s="23"/>
      <c r="M1942" s="23"/>
      <c r="N1942" s="25"/>
      <c r="O1942" s="26"/>
      <c r="P1942" s="26"/>
      <c r="Q1942" s="23"/>
      <c r="R1942" s="23"/>
      <c r="S1942" s="27"/>
      <c r="T1942" s="23"/>
      <c r="U1942" s="23"/>
      <c r="V1942" s="24"/>
      <c r="W1942" s="23"/>
      <c r="X1942" s="23"/>
      <c r="Y1942" s="23"/>
      <c r="Z1942" s="23"/>
      <c r="AA1942" s="28"/>
      <c r="AB1942" s="26"/>
      <c r="AC1942" s="26"/>
      <c r="AD1942" s="28"/>
      <c r="AE1942" s="28"/>
      <c r="AF1942" s="26"/>
      <c r="AG1942" s="26" t="s">
        <v>50</v>
      </c>
      <c r="AH1942" s="26">
        <f>SUM(AH1939:AH1941)</f>
        <v>1427640</v>
      </c>
      <c r="AI1942" s="26"/>
      <c r="AJ1942" s="26">
        <f>SUM(AJ1939:AJ1941)</f>
        <v>1427640</v>
      </c>
      <c r="AK1942" s="26"/>
      <c r="AL1942" s="26">
        <f>SUM(AL1939:AL1941)</f>
        <v>142.76400000000001</v>
      </c>
    </row>
    <row r="1943" spans="1:38" x14ac:dyDescent="0.35">
      <c r="A1943" s="23" t="s">
        <v>6731</v>
      </c>
      <c r="B1943" s="24" t="s">
        <v>6732</v>
      </c>
      <c r="C1943" s="23" t="s">
        <v>6733</v>
      </c>
      <c r="D1943" s="23" t="s">
        <v>6734</v>
      </c>
      <c r="E1943" s="23">
        <v>1031</v>
      </c>
      <c r="F1943" s="23" t="s">
        <v>6735</v>
      </c>
      <c r="G1943" s="24" t="s">
        <v>6736</v>
      </c>
      <c r="H1943" s="23" t="s">
        <v>42</v>
      </c>
      <c r="I1943" s="23" t="s">
        <v>6737</v>
      </c>
      <c r="J1943" s="23">
        <v>20</v>
      </c>
      <c r="K1943" s="23">
        <v>1</v>
      </c>
      <c r="L1943" s="23">
        <v>97</v>
      </c>
      <c r="M1943" s="23" t="s">
        <v>58</v>
      </c>
      <c r="N1943" s="25">
        <f>((J1943*400)+(K1943*100))+L1943</f>
        <v>8197</v>
      </c>
      <c r="O1943" s="26">
        <v>180</v>
      </c>
      <c r="P1943" s="26">
        <f>N1943*O1943</f>
        <v>1475460</v>
      </c>
      <c r="Q1943" s="23"/>
      <c r="R1943" s="23"/>
      <c r="S1943" s="27"/>
      <c r="T1943" s="23"/>
      <c r="U1943" s="23"/>
      <c r="V1943" s="24"/>
      <c r="W1943" s="23"/>
      <c r="X1943" s="23"/>
      <c r="Y1943" s="23"/>
      <c r="Z1943" s="23"/>
      <c r="AA1943" s="28"/>
      <c r="AB1943" s="26"/>
      <c r="AC1943" s="26"/>
      <c r="AD1943" s="28"/>
      <c r="AE1943" s="28"/>
      <c r="AF1943" s="26"/>
      <c r="AG1943" s="26">
        <f>AF1943+P1943</f>
        <v>1475460</v>
      </c>
      <c r="AH1943" s="26">
        <f>AG1943</f>
        <v>1475460</v>
      </c>
      <c r="AI1943" s="26">
        <v>50000000</v>
      </c>
      <c r="AJ1943" s="26">
        <f>IF((AI1943-AH1943) &gt; 1,0,IF((AI1943-AH1943)&lt;0,AH1943-AI1943,AI1943-AH1943))</f>
        <v>0</v>
      </c>
      <c r="AK1943" s="26">
        <v>0.01</v>
      </c>
      <c r="AL1943" s="26">
        <f>AJ1943*(AK1943/100)</f>
        <v>0</v>
      </c>
    </row>
    <row r="1944" spans="1:38" x14ac:dyDescent="0.35">
      <c r="A1944" s="23"/>
      <c r="B1944" s="24"/>
      <c r="C1944" s="23"/>
      <c r="D1944" s="23"/>
      <c r="E1944" s="23"/>
      <c r="F1944" s="23"/>
      <c r="G1944" s="24"/>
      <c r="H1944" s="23"/>
      <c r="I1944" s="23"/>
      <c r="J1944" s="23"/>
      <c r="K1944" s="23"/>
      <c r="L1944" s="23"/>
      <c r="M1944" s="23"/>
      <c r="N1944" s="25"/>
      <c r="O1944" s="26"/>
      <c r="P1944" s="26"/>
      <c r="Q1944" s="23"/>
      <c r="R1944" s="23"/>
      <c r="S1944" s="27"/>
      <c r="T1944" s="23"/>
      <c r="U1944" s="23"/>
      <c r="V1944" s="24"/>
      <c r="W1944" s="23"/>
      <c r="X1944" s="23"/>
      <c r="Y1944" s="23"/>
      <c r="Z1944" s="23"/>
      <c r="AA1944" s="28"/>
      <c r="AB1944" s="26"/>
      <c r="AC1944" s="26"/>
      <c r="AD1944" s="28"/>
      <c r="AE1944" s="28"/>
      <c r="AF1944" s="26"/>
      <c r="AG1944" s="26" t="s">
        <v>50</v>
      </c>
      <c r="AH1944" s="26">
        <f>AH1943</f>
        <v>1475460</v>
      </c>
      <c r="AI1944" s="26"/>
      <c r="AJ1944" s="26">
        <f>AJ1943</f>
        <v>0</v>
      </c>
      <c r="AK1944" s="26"/>
      <c r="AL1944" s="26">
        <f>AL1943</f>
        <v>0</v>
      </c>
    </row>
    <row r="1945" spans="1:38" x14ac:dyDescent="0.35">
      <c r="A1945" s="23" t="s">
        <v>6738</v>
      </c>
      <c r="B1945" s="24" t="s">
        <v>6739</v>
      </c>
      <c r="C1945" s="23" t="s">
        <v>6740</v>
      </c>
      <c r="D1945" s="23" t="s">
        <v>6741</v>
      </c>
      <c r="E1945" s="23">
        <v>1032</v>
      </c>
      <c r="F1945" s="23" t="s">
        <v>6742</v>
      </c>
      <c r="G1945" s="24" t="s">
        <v>6743</v>
      </c>
      <c r="H1945" s="23" t="s">
        <v>42</v>
      </c>
      <c r="I1945" s="23" t="s">
        <v>6744</v>
      </c>
      <c r="J1945" s="23">
        <v>1</v>
      </c>
      <c r="K1945" s="23">
        <v>1</v>
      </c>
      <c r="L1945" s="23">
        <v>60</v>
      </c>
      <c r="M1945" s="23" t="s">
        <v>58</v>
      </c>
      <c r="N1945" s="25">
        <f>((J1945*400)+(K1945*100))+L1945</f>
        <v>560</v>
      </c>
      <c r="O1945" s="26">
        <v>180</v>
      </c>
      <c r="P1945" s="26">
        <f>N1945*O1945</f>
        <v>100800</v>
      </c>
      <c r="Q1945" s="23"/>
      <c r="R1945" s="23"/>
      <c r="S1945" s="27"/>
      <c r="T1945" s="23"/>
      <c r="U1945" s="23"/>
      <c r="V1945" s="24"/>
      <c r="W1945" s="23"/>
      <c r="X1945" s="23"/>
      <c r="Y1945" s="23"/>
      <c r="Z1945" s="23"/>
      <c r="AA1945" s="28"/>
      <c r="AB1945" s="26"/>
      <c r="AC1945" s="26"/>
      <c r="AD1945" s="28"/>
      <c r="AE1945" s="28"/>
      <c r="AF1945" s="26"/>
      <c r="AG1945" s="26">
        <f>AF1945+P1945</f>
        <v>100800</v>
      </c>
      <c r="AH1945" s="26">
        <f>AG1945</f>
        <v>100800</v>
      </c>
      <c r="AI1945" s="26">
        <v>50000000</v>
      </c>
      <c r="AJ1945" s="26">
        <f>IF((AI1945-AH1945) &gt; 1,0,IF((AI1945-AH1945)&lt;0,AH1945-AI1945,AI1945-AH1945))</f>
        <v>0</v>
      </c>
      <c r="AK1945" s="26">
        <v>0.01</v>
      </c>
      <c r="AL1945" s="26">
        <f>AJ1945*(AK1945/100)</f>
        <v>0</v>
      </c>
    </row>
    <row r="1946" spans="1:38" x14ac:dyDescent="0.35">
      <c r="A1946" s="23"/>
      <c r="B1946" s="24"/>
      <c r="C1946" s="23"/>
      <c r="D1946" s="23"/>
      <c r="E1946" s="23"/>
      <c r="F1946" s="23"/>
      <c r="G1946" s="24"/>
      <c r="H1946" s="23"/>
      <c r="I1946" s="23"/>
      <c r="J1946" s="23"/>
      <c r="K1946" s="23"/>
      <c r="L1946" s="23"/>
      <c r="M1946" s="23"/>
      <c r="N1946" s="25"/>
      <c r="O1946" s="26"/>
      <c r="P1946" s="26"/>
      <c r="Q1946" s="23"/>
      <c r="R1946" s="23"/>
      <c r="S1946" s="27"/>
      <c r="T1946" s="23"/>
      <c r="U1946" s="23"/>
      <c r="V1946" s="24"/>
      <c r="W1946" s="23"/>
      <c r="X1946" s="23"/>
      <c r="Y1946" s="23"/>
      <c r="Z1946" s="23"/>
      <c r="AA1946" s="28"/>
      <c r="AB1946" s="26"/>
      <c r="AC1946" s="26"/>
      <c r="AD1946" s="28"/>
      <c r="AE1946" s="28"/>
      <c r="AF1946" s="26"/>
      <c r="AG1946" s="26" t="s">
        <v>50</v>
      </c>
      <c r="AH1946" s="26">
        <f>AH1945</f>
        <v>100800</v>
      </c>
      <c r="AI1946" s="26"/>
      <c r="AJ1946" s="26">
        <f>AJ1945</f>
        <v>0</v>
      </c>
      <c r="AK1946" s="26"/>
      <c r="AL1946" s="26">
        <f>AL1945</f>
        <v>0</v>
      </c>
    </row>
    <row r="1947" spans="1:38" x14ac:dyDescent="0.35">
      <c r="A1947" s="23" t="s">
        <v>6745</v>
      </c>
      <c r="B1947" s="24" t="s">
        <v>6746</v>
      </c>
      <c r="C1947" s="23" t="s">
        <v>6747</v>
      </c>
      <c r="D1947" s="23" t="s">
        <v>6748</v>
      </c>
      <c r="E1947" s="23">
        <v>1033</v>
      </c>
      <c r="F1947" s="23" t="s">
        <v>6749</v>
      </c>
      <c r="G1947" s="24" t="s">
        <v>6750</v>
      </c>
      <c r="H1947" s="23" t="s">
        <v>42</v>
      </c>
      <c r="I1947" s="23" t="s">
        <v>6751</v>
      </c>
      <c r="J1947" s="23">
        <v>0</v>
      </c>
      <c r="K1947" s="23">
        <v>2</v>
      </c>
      <c r="L1947" s="23">
        <v>44</v>
      </c>
      <c r="M1947" s="23" t="s">
        <v>58</v>
      </c>
      <c r="N1947" s="25">
        <f>((J1947*400)+(K1947*100))+L1947</f>
        <v>244</v>
      </c>
      <c r="O1947" s="26">
        <v>180</v>
      </c>
      <c r="P1947" s="26">
        <f>N1947*O1947</f>
        <v>43920</v>
      </c>
      <c r="Q1947" s="23"/>
      <c r="R1947" s="23"/>
      <c r="S1947" s="27"/>
      <c r="T1947" s="23"/>
      <c r="U1947" s="23"/>
      <c r="V1947" s="24"/>
      <c r="W1947" s="23"/>
      <c r="X1947" s="23"/>
      <c r="Y1947" s="23"/>
      <c r="Z1947" s="23"/>
      <c r="AA1947" s="28"/>
      <c r="AB1947" s="26"/>
      <c r="AC1947" s="26"/>
      <c r="AD1947" s="28"/>
      <c r="AE1947" s="28"/>
      <c r="AF1947" s="26"/>
      <c r="AG1947" s="26">
        <f>AF1947+P1947</f>
        <v>43920</v>
      </c>
      <c r="AH1947" s="26">
        <f>AG1947</f>
        <v>43920</v>
      </c>
      <c r="AI1947" s="26">
        <v>50000000</v>
      </c>
      <c r="AJ1947" s="26">
        <f>IF((AI1947-AH1947) &gt; 1,0,IF((AI1947-AH1947)&lt;0,AH1947-AI1947,AI1947-AH1947))</f>
        <v>0</v>
      </c>
      <c r="AK1947" s="26">
        <v>0.01</v>
      </c>
      <c r="AL1947" s="26">
        <f>AJ1947*(AK1947/100)</f>
        <v>0</v>
      </c>
    </row>
    <row r="1948" spans="1:38" x14ac:dyDescent="0.35">
      <c r="A1948" s="23"/>
      <c r="B1948" s="24"/>
      <c r="C1948" s="23"/>
      <c r="D1948" s="23"/>
      <c r="E1948" s="23">
        <v>1034</v>
      </c>
      <c r="F1948" s="23" t="s">
        <v>6752</v>
      </c>
      <c r="G1948" s="24" t="s">
        <v>6753</v>
      </c>
      <c r="H1948" s="23" t="s">
        <v>42</v>
      </c>
      <c r="I1948" s="23" t="s">
        <v>6754</v>
      </c>
      <c r="J1948" s="23">
        <v>4</v>
      </c>
      <c r="K1948" s="23">
        <v>2</v>
      </c>
      <c r="L1948" s="23">
        <v>50</v>
      </c>
      <c r="M1948" s="23" t="s">
        <v>58</v>
      </c>
      <c r="N1948" s="25">
        <f>((J1948*400)+(K1948*100))+L1948</f>
        <v>1850</v>
      </c>
      <c r="O1948" s="26">
        <v>180</v>
      </c>
      <c r="P1948" s="26">
        <f>N1948*O1948</f>
        <v>333000</v>
      </c>
      <c r="Q1948" s="23"/>
      <c r="R1948" s="23"/>
      <c r="S1948" s="27"/>
      <c r="T1948" s="23"/>
      <c r="U1948" s="23"/>
      <c r="V1948" s="24"/>
      <c r="W1948" s="23"/>
      <c r="X1948" s="23"/>
      <c r="Y1948" s="23"/>
      <c r="Z1948" s="23"/>
      <c r="AA1948" s="28"/>
      <c r="AB1948" s="26"/>
      <c r="AC1948" s="26"/>
      <c r="AD1948" s="28"/>
      <c r="AE1948" s="28"/>
      <c r="AF1948" s="26"/>
      <c r="AG1948" s="26">
        <f>AF1948+P1948</f>
        <v>333000</v>
      </c>
      <c r="AH1948" s="26">
        <f>AG1948</f>
        <v>333000</v>
      </c>
      <c r="AI1948" s="26">
        <v>50000000</v>
      </c>
      <c r="AJ1948" s="26">
        <f>IF((AI1948-AH1948) &gt; 1,0,IF((AI1948-AH1948)&lt;0,AH1948-AI1948,AI1948-AH1948))</f>
        <v>0</v>
      </c>
      <c r="AK1948" s="26">
        <v>0.01</v>
      </c>
      <c r="AL1948" s="26">
        <f>AJ1948*(AK1948/100)</f>
        <v>0</v>
      </c>
    </row>
    <row r="1949" spans="1:38" x14ac:dyDescent="0.35">
      <c r="A1949" s="23"/>
      <c r="B1949" s="24"/>
      <c r="C1949" s="23"/>
      <c r="D1949" s="23"/>
      <c r="E1949" s="23">
        <v>1035</v>
      </c>
      <c r="F1949" s="23" t="s">
        <v>6755</v>
      </c>
      <c r="G1949" s="24" t="s">
        <v>6756</v>
      </c>
      <c r="H1949" s="23" t="s">
        <v>42</v>
      </c>
      <c r="I1949" s="23" t="s">
        <v>6757</v>
      </c>
      <c r="J1949" s="23">
        <v>2</v>
      </c>
      <c r="K1949" s="23">
        <v>1</v>
      </c>
      <c r="L1949" s="23">
        <v>88</v>
      </c>
      <c r="M1949" s="23" t="s">
        <v>58</v>
      </c>
      <c r="N1949" s="25">
        <f>((J1949*400)+(K1949*100))+L1949</f>
        <v>988</v>
      </c>
      <c r="O1949" s="26">
        <v>440</v>
      </c>
      <c r="P1949" s="26">
        <f>N1949*O1949</f>
        <v>434720</v>
      </c>
      <c r="Q1949" s="23"/>
      <c r="R1949" s="23"/>
      <c r="S1949" s="27"/>
      <c r="T1949" s="23"/>
      <c r="U1949" s="23"/>
      <c r="V1949" s="24"/>
      <c r="W1949" s="23"/>
      <c r="X1949" s="23"/>
      <c r="Y1949" s="23"/>
      <c r="Z1949" s="23"/>
      <c r="AA1949" s="28"/>
      <c r="AB1949" s="26"/>
      <c r="AC1949" s="26"/>
      <c r="AD1949" s="28"/>
      <c r="AE1949" s="28"/>
      <c r="AF1949" s="26"/>
      <c r="AG1949" s="26">
        <f>AF1949+P1949</f>
        <v>434720</v>
      </c>
      <c r="AH1949" s="26">
        <f>AG1949</f>
        <v>434720</v>
      </c>
      <c r="AI1949" s="26">
        <v>50000000</v>
      </c>
      <c r="AJ1949" s="26">
        <f>IF((AI1949-AH1949) &gt; 1,0,IF((AI1949-AH1949)&lt;0,AH1949-AI1949,AI1949-AH1949))</f>
        <v>0</v>
      </c>
      <c r="AK1949" s="26">
        <v>0.01</v>
      </c>
      <c r="AL1949" s="26">
        <f>AJ1949*(AK1949/100)</f>
        <v>0</v>
      </c>
    </row>
    <row r="1950" spans="1:38" x14ac:dyDescent="0.35">
      <c r="A1950" s="23"/>
      <c r="B1950" s="24"/>
      <c r="C1950" s="23"/>
      <c r="D1950" s="23"/>
      <c r="E1950" s="23"/>
      <c r="F1950" s="23"/>
      <c r="G1950" s="24"/>
      <c r="H1950" s="23"/>
      <c r="I1950" s="23"/>
      <c r="J1950" s="23">
        <v>0</v>
      </c>
      <c r="K1950" s="23">
        <v>0</v>
      </c>
      <c r="L1950" s="23">
        <v>45</v>
      </c>
      <c r="M1950" s="23" t="s">
        <v>44</v>
      </c>
      <c r="N1950" s="25">
        <f>((J1950*400)+(K1950*100))+L1950</f>
        <v>45</v>
      </c>
      <c r="O1950" s="26">
        <v>440</v>
      </c>
      <c r="P1950" s="26">
        <f>N1950*O1950</f>
        <v>19800</v>
      </c>
      <c r="Q1950" s="23">
        <v>1</v>
      </c>
      <c r="R1950" s="23" t="s">
        <v>6745</v>
      </c>
      <c r="S1950" s="27" t="s">
        <v>6746</v>
      </c>
      <c r="T1950" s="23" t="s">
        <v>6747</v>
      </c>
      <c r="U1950" s="23" t="s">
        <v>6758</v>
      </c>
      <c r="V1950" s="24" t="s">
        <v>6759</v>
      </c>
      <c r="W1950" s="23" t="s">
        <v>47</v>
      </c>
      <c r="X1950" s="23" t="s">
        <v>48</v>
      </c>
      <c r="Y1950" s="23" t="s">
        <v>49</v>
      </c>
      <c r="Z1950" s="23">
        <v>180</v>
      </c>
      <c r="AA1950" s="28">
        <v>100</v>
      </c>
      <c r="AB1950" s="26">
        <v>6550</v>
      </c>
      <c r="AC1950" s="26">
        <f>Z1950*AB1950</f>
        <v>1179000</v>
      </c>
      <c r="AD1950" s="28">
        <v>22</v>
      </c>
      <c r="AE1950" s="28">
        <v>34</v>
      </c>
      <c r="AF1950" s="26">
        <f>(AC1950*(100-AE1950))/100</f>
        <v>778140</v>
      </c>
      <c r="AG1950" s="26">
        <f>P1950+AF1950</f>
        <v>797940</v>
      </c>
      <c r="AH1950" s="26">
        <f>(AG1950*AA1950)/100</f>
        <v>797940</v>
      </c>
      <c r="AI1950" s="26">
        <v>50000000</v>
      </c>
      <c r="AJ1950" s="26">
        <f>IF((AI1950-AH1950) &gt; 1,0,IF((AI1950-AH1950)&lt;0,AH1950-AI1950,AI1950-AH1950))</f>
        <v>0</v>
      </c>
      <c r="AK1950" s="26">
        <v>0.02</v>
      </c>
      <c r="AL1950" s="26">
        <f>ROUND(AJ1950*(AK1950/100),2)</f>
        <v>0</v>
      </c>
    </row>
    <row r="1951" spans="1:38" x14ac:dyDescent="0.35">
      <c r="A1951" s="23"/>
      <c r="B1951" s="24"/>
      <c r="C1951" s="23"/>
      <c r="D1951" s="23"/>
      <c r="E1951" s="23"/>
      <c r="F1951" s="23"/>
      <c r="G1951" s="24"/>
      <c r="H1951" s="23"/>
      <c r="I1951" s="23"/>
      <c r="J1951" s="23"/>
      <c r="K1951" s="23"/>
      <c r="L1951" s="23"/>
      <c r="M1951" s="23"/>
      <c r="N1951" s="25"/>
      <c r="O1951" s="26"/>
      <c r="P1951" s="26"/>
      <c r="Q1951" s="23"/>
      <c r="R1951" s="23"/>
      <c r="S1951" s="27"/>
      <c r="T1951" s="23"/>
      <c r="U1951" s="23"/>
      <c r="V1951" s="24"/>
      <c r="W1951" s="23"/>
      <c r="X1951" s="23"/>
      <c r="Y1951" s="23"/>
      <c r="Z1951" s="23"/>
      <c r="AA1951" s="28"/>
      <c r="AB1951" s="26"/>
      <c r="AC1951" s="26"/>
      <c r="AD1951" s="28"/>
      <c r="AE1951" s="28"/>
      <c r="AF1951" s="26"/>
      <c r="AG1951" s="26" t="s">
        <v>50</v>
      </c>
      <c r="AH1951" s="26">
        <f>SUM(AH1947:AH1950)</f>
        <v>1609580</v>
      </c>
      <c r="AI1951" s="26"/>
      <c r="AJ1951" s="26">
        <f>SUM(AJ1947:AJ1950)</f>
        <v>0</v>
      </c>
      <c r="AK1951" s="26"/>
      <c r="AL1951" s="26">
        <f>SUM(AL1947:AL1950)</f>
        <v>0</v>
      </c>
    </row>
    <row r="1952" spans="1:38" x14ac:dyDescent="0.35">
      <c r="A1952" s="23" t="s">
        <v>6760</v>
      </c>
      <c r="B1952" s="24" t="s">
        <v>6761</v>
      </c>
      <c r="C1952" s="23" t="s">
        <v>6762</v>
      </c>
      <c r="D1952" s="23" t="s">
        <v>6763</v>
      </c>
      <c r="E1952" s="23">
        <v>1036</v>
      </c>
      <c r="F1952" s="23" t="s">
        <v>6764</v>
      </c>
      <c r="G1952" s="24" t="s">
        <v>6765</v>
      </c>
      <c r="H1952" s="23" t="s">
        <v>42</v>
      </c>
      <c r="I1952" s="23" t="s">
        <v>6766</v>
      </c>
      <c r="J1952" s="23">
        <v>5</v>
      </c>
      <c r="K1952" s="23">
        <v>1</v>
      </c>
      <c r="L1952" s="23">
        <v>83</v>
      </c>
      <c r="M1952" s="23" t="s">
        <v>58</v>
      </c>
      <c r="N1952" s="25">
        <f>((J1952*400)+(K1952*100))+L1952</f>
        <v>2183</v>
      </c>
      <c r="O1952" s="26">
        <v>180</v>
      </c>
      <c r="P1952" s="26">
        <f>N1952*O1952</f>
        <v>392940</v>
      </c>
      <c r="Q1952" s="23"/>
      <c r="R1952" s="23"/>
      <c r="S1952" s="27"/>
      <c r="T1952" s="23"/>
      <c r="U1952" s="23"/>
      <c r="V1952" s="24"/>
      <c r="W1952" s="23"/>
      <c r="X1952" s="23"/>
      <c r="Y1952" s="23"/>
      <c r="Z1952" s="23"/>
      <c r="AA1952" s="28"/>
      <c r="AB1952" s="26"/>
      <c r="AC1952" s="26"/>
      <c r="AD1952" s="28"/>
      <c r="AE1952" s="28"/>
      <c r="AF1952" s="26"/>
      <c r="AG1952" s="26">
        <f>AF1952+P1952</f>
        <v>392940</v>
      </c>
      <c r="AH1952" s="26">
        <f>AG1952</f>
        <v>392940</v>
      </c>
      <c r="AI1952" s="26">
        <v>50000000</v>
      </c>
      <c r="AJ1952" s="26">
        <f>IF((AI1952-AH1952) &gt; 1,0,IF((AI1952-AH1952)&lt;0,AH1952-AI1952,AI1952-AH1952))</f>
        <v>0</v>
      </c>
      <c r="AK1952" s="26">
        <v>0.01</v>
      </c>
      <c r="AL1952" s="26">
        <f>AJ1952*(AK1952/100)</f>
        <v>0</v>
      </c>
    </row>
    <row r="1953" spans="1:39" x14ac:dyDescent="0.35">
      <c r="A1953" s="23"/>
      <c r="B1953" s="24"/>
      <c r="C1953" s="23"/>
      <c r="D1953" s="23"/>
      <c r="E1953" s="23"/>
      <c r="F1953" s="23"/>
      <c r="G1953" s="24"/>
      <c r="H1953" s="23"/>
      <c r="I1953" s="23"/>
      <c r="J1953" s="23"/>
      <c r="K1953" s="23"/>
      <c r="L1953" s="23"/>
      <c r="M1953" s="23"/>
      <c r="N1953" s="25"/>
      <c r="O1953" s="26"/>
      <c r="P1953" s="26"/>
      <c r="Q1953" s="23"/>
      <c r="R1953" s="23"/>
      <c r="S1953" s="27"/>
      <c r="T1953" s="23"/>
      <c r="U1953" s="23"/>
      <c r="V1953" s="24"/>
      <c r="W1953" s="23"/>
      <c r="X1953" s="23"/>
      <c r="Y1953" s="23"/>
      <c r="Z1953" s="23"/>
      <c r="AA1953" s="28"/>
      <c r="AB1953" s="26"/>
      <c r="AC1953" s="26"/>
      <c r="AD1953" s="28"/>
      <c r="AE1953" s="28"/>
      <c r="AF1953" s="26"/>
      <c r="AG1953" s="26" t="s">
        <v>50</v>
      </c>
      <c r="AH1953" s="26">
        <f>AH1952</f>
        <v>392940</v>
      </c>
      <c r="AI1953" s="26"/>
      <c r="AJ1953" s="26">
        <f>AJ1952</f>
        <v>0</v>
      </c>
      <c r="AK1953" s="26"/>
      <c r="AL1953" s="26">
        <f>AL1952</f>
        <v>0</v>
      </c>
    </row>
    <row r="1954" spans="1:39" x14ac:dyDescent="0.35">
      <c r="A1954" s="23" t="s">
        <v>6767</v>
      </c>
      <c r="B1954" s="24" t="s">
        <v>6768</v>
      </c>
      <c r="C1954" s="23" t="s">
        <v>6769</v>
      </c>
      <c r="D1954" s="23" t="s">
        <v>6770</v>
      </c>
      <c r="E1954" s="23">
        <v>1037</v>
      </c>
      <c r="F1954" s="23" t="s">
        <v>6771</v>
      </c>
      <c r="G1954" s="24" t="s">
        <v>6772</v>
      </c>
      <c r="H1954" s="23" t="s">
        <v>42</v>
      </c>
      <c r="I1954" s="23" t="s">
        <v>6773</v>
      </c>
      <c r="J1954" s="23">
        <v>0</v>
      </c>
      <c r="K1954" s="23">
        <v>1</v>
      </c>
      <c r="L1954" s="23">
        <v>46</v>
      </c>
      <c r="M1954" s="23" t="s">
        <v>138</v>
      </c>
      <c r="N1954" s="25">
        <f t="shared" ref="N1954:N1959" si="152">((J1954*400)+(K1954*100))+L1954</f>
        <v>146</v>
      </c>
      <c r="O1954" s="26">
        <v>2000</v>
      </c>
      <c r="P1954" s="26">
        <f t="shared" ref="P1954:P1959" si="153">N1954*O1954</f>
        <v>292000</v>
      </c>
      <c r="Q1954" s="23"/>
      <c r="R1954" s="23"/>
      <c r="S1954" s="27"/>
      <c r="T1954" s="23"/>
      <c r="U1954" s="23"/>
      <c r="V1954" s="24"/>
      <c r="W1954" s="23"/>
      <c r="X1954" s="23"/>
      <c r="Y1954" s="23"/>
      <c r="Z1954" s="23"/>
      <c r="AA1954" s="28"/>
      <c r="AB1954" s="26"/>
      <c r="AC1954" s="26"/>
      <c r="AD1954" s="28"/>
      <c r="AE1954" s="28"/>
      <c r="AF1954" s="26"/>
      <c r="AG1954" s="26">
        <f>AF1954+P1954</f>
        <v>292000</v>
      </c>
      <c r="AH1954" s="26">
        <f>AG1954</f>
        <v>292000</v>
      </c>
      <c r="AI1954" s="26">
        <v>0</v>
      </c>
      <c r="AJ1954" s="26">
        <f t="shared" ref="AJ1954:AJ1959" si="154">IF((AI1954-AH1954) &gt; 1,0,IF((AI1954-AH1954)&lt;0,AH1954-AI1954,AI1954-AH1954))</f>
        <v>292000</v>
      </c>
      <c r="AK1954" s="26">
        <v>0.3</v>
      </c>
      <c r="AL1954" s="26">
        <f>AJ1954*(AK1954/100)</f>
        <v>876</v>
      </c>
    </row>
    <row r="1955" spans="1:39" x14ac:dyDescent="0.35">
      <c r="A1955" s="23"/>
      <c r="B1955" s="24"/>
      <c r="C1955" s="23"/>
      <c r="D1955" s="23"/>
      <c r="E1955" s="23">
        <v>1038</v>
      </c>
      <c r="F1955" s="23" t="s">
        <v>6774</v>
      </c>
      <c r="G1955" s="24" t="s">
        <v>6775</v>
      </c>
      <c r="H1955" s="23" t="s">
        <v>42</v>
      </c>
      <c r="I1955" s="23" t="s">
        <v>6776</v>
      </c>
      <c r="J1955" s="23">
        <v>0</v>
      </c>
      <c r="K1955" s="23">
        <v>3</v>
      </c>
      <c r="L1955" s="23">
        <v>43</v>
      </c>
      <c r="M1955" s="23" t="s">
        <v>58</v>
      </c>
      <c r="N1955" s="25">
        <f t="shared" si="152"/>
        <v>343</v>
      </c>
      <c r="O1955" s="26">
        <v>1750</v>
      </c>
      <c r="P1955" s="26">
        <f t="shared" si="153"/>
        <v>600250</v>
      </c>
      <c r="Q1955" s="23"/>
      <c r="R1955" s="23"/>
      <c r="S1955" s="27"/>
      <c r="T1955" s="23"/>
      <c r="U1955" s="23"/>
      <c r="V1955" s="24"/>
      <c r="W1955" s="23"/>
      <c r="X1955" s="23"/>
      <c r="Y1955" s="23"/>
      <c r="Z1955" s="23"/>
      <c r="AA1955" s="28"/>
      <c r="AB1955" s="26"/>
      <c r="AC1955" s="26"/>
      <c r="AD1955" s="28"/>
      <c r="AE1955" s="28"/>
      <c r="AF1955" s="26"/>
      <c r="AG1955" s="26">
        <f>AF1955+P1955</f>
        <v>600250</v>
      </c>
      <c r="AH1955" s="26">
        <f>AG1955</f>
        <v>600250</v>
      </c>
      <c r="AI1955" s="26">
        <v>50000000</v>
      </c>
      <c r="AJ1955" s="26">
        <f t="shared" si="154"/>
        <v>0</v>
      </c>
      <c r="AK1955" s="26">
        <v>0.01</v>
      </c>
      <c r="AL1955" s="26">
        <f>AJ1955*(AK1955/100)</f>
        <v>0</v>
      </c>
    </row>
    <row r="1956" spans="1:39" x14ac:dyDescent="0.35">
      <c r="A1956" s="23"/>
      <c r="B1956" s="24"/>
      <c r="C1956" s="23"/>
      <c r="D1956" s="23"/>
      <c r="E1956" s="23"/>
      <c r="F1956" s="23"/>
      <c r="G1956" s="24"/>
      <c r="H1956" s="23"/>
      <c r="I1956" s="23"/>
      <c r="J1956" s="23">
        <v>0</v>
      </c>
      <c r="K1956" s="23">
        <v>0</v>
      </c>
      <c r="L1956" s="23">
        <v>12</v>
      </c>
      <c r="M1956" s="23" t="s">
        <v>44</v>
      </c>
      <c r="N1956" s="25">
        <f t="shared" si="152"/>
        <v>12</v>
      </c>
      <c r="O1956" s="26">
        <v>1750</v>
      </c>
      <c r="P1956" s="26">
        <f t="shared" si="153"/>
        <v>21000</v>
      </c>
      <c r="Q1956" s="23">
        <v>1</v>
      </c>
      <c r="R1956" s="23" t="s">
        <v>6767</v>
      </c>
      <c r="S1956" s="27" t="s">
        <v>6768</v>
      </c>
      <c r="T1956" s="23" t="s">
        <v>6769</v>
      </c>
      <c r="U1956" s="23" t="s">
        <v>6777</v>
      </c>
      <c r="V1956" s="24" t="s">
        <v>6778</v>
      </c>
      <c r="W1956" s="23" t="s">
        <v>47</v>
      </c>
      <c r="X1956" s="23" t="s">
        <v>48</v>
      </c>
      <c r="Y1956" s="23" t="s">
        <v>49</v>
      </c>
      <c r="Z1956" s="23">
        <v>48</v>
      </c>
      <c r="AA1956" s="28">
        <v>100</v>
      </c>
      <c r="AB1956" s="26">
        <v>6550</v>
      </c>
      <c r="AC1956" s="26">
        <f>Z1956*AB1956</f>
        <v>314400</v>
      </c>
      <c r="AD1956" s="28">
        <v>22</v>
      </c>
      <c r="AE1956" s="28">
        <v>34</v>
      </c>
      <c r="AF1956" s="26">
        <f>(AC1956*(100-AE1956))/100</f>
        <v>207504</v>
      </c>
      <c r="AG1956" s="26">
        <f>P1956+AF1956</f>
        <v>228504</v>
      </c>
      <c r="AH1956" s="26">
        <f>(AG1956*AA1956)/100</f>
        <v>228504</v>
      </c>
      <c r="AI1956" s="26">
        <v>50000000</v>
      </c>
      <c r="AJ1956" s="26">
        <f t="shared" si="154"/>
        <v>0</v>
      </c>
      <c r="AK1956" s="26">
        <v>0.02</v>
      </c>
      <c r="AL1956" s="26">
        <f>ROUND(AJ1956*(AK1956/100),2)</f>
        <v>0</v>
      </c>
    </row>
    <row r="1957" spans="1:39" x14ac:dyDescent="0.35">
      <c r="A1957" s="23"/>
      <c r="B1957" s="24"/>
      <c r="C1957" s="23"/>
      <c r="D1957" s="23"/>
      <c r="E1957" s="23">
        <v>1039</v>
      </c>
      <c r="F1957" s="23" t="s">
        <v>6779</v>
      </c>
      <c r="G1957" s="24" t="s">
        <v>6780</v>
      </c>
      <c r="H1957" s="23" t="s">
        <v>42</v>
      </c>
      <c r="I1957" s="23" t="s">
        <v>6781</v>
      </c>
      <c r="J1957" s="23">
        <v>0</v>
      </c>
      <c r="K1957" s="23">
        <v>1</v>
      </c>
      <c r="L1957" s="23">
        <v>36</v>
      </c>
      <c r="M1957" s="23" t="s">
        <v>58</v>
      </c>
      <c r="N1957" s="25">
        <f t="shared" si="152"/>
        <v>136</v>
      </c>
      <c r="O1957" s="26">
        <v>500</v>
      </c>
      <c r="P1957" s="26">
        <f t="shared" si="153"/>
        <v>68000</v>
      </c>
      <c r="Q1957" s="23"/>
      <c r="R1957" s="23"/>
      <c r="S1957" s="27"/>
      <c r="T1957" s="23"/>
      <c r="U1957" s="23"/>
      <c r="V1957" s="24"/>
      <c r="W1957" s="23"/>
      <c r="X1957" s="23"/>
      <c r="Y1957" s="23"/>
      <c r="Z1957" s="23"/>
      <c r="AA1957" s="28"/>
      <c r="AB1957" s="26"/>
      <c r="AC1957" s="26"/>
      <c r="AD1957" s="28"/>
      <c r="AE1957" s="28"/>
      <c r="AF1957" s="26"/>
      <c r="AG1957" s="26">
        <f>AF1957+P1957</f>
        <v>68000</v>
      </c>
      <c r="AH1957" s="26">
        <f>AG1957</f>
        <v>68000</v>
      </c>
      <c r="AI1957" s="26">
        <v>50000000</v>
      </c>
      <c r="AJ1957" s="26">
        <f t="shared" si="154"/>
        <v>0</v>
      </c>
      <c r="AK1957" s="26">
        <v>0.01</v>
      </c>
      <c r="AL1957" s="26">
        <f>AJ1957*(AK1957/100)</f>
        <v>0</v>
      </c>
    </row>
    <row r="1958" spans="1:39" x14ac:dyDescent="0.35">
      <c r="A1958" s="23"/>
      <c r="B1958" s="24"/>
      <c r="C1958" s="23"/>
      <c r="D1958" s="23"/>
      <c r="E1958" s="23">
        <v>1040</v>
      </c>
      <c r="F1958" s="23" t="s">
        <v>6782</v>
      </c>
      <c r="G1958" s="24" t="s">
        <v>6783</v>
      </c>
      <c r="H1958" s="23" t="s">
        <v>42</v>
      </c>
      <c r="I1958" s="23" t="s">
        <v>6784</v>
      </c>
      <c r="J1958" s="23">
        <v>2</v>
      </c>
      <c r="K1958" s="23">
        <v>3</v>
      </c>
      <c r="L1958" s="23">
        <v>57</v>
      </c>
      <c r="M1958" s="23" t="s">
        <v>58</v>
      </c>
      <c r="N1958" s="25">
        <f t="shared" si="152"/>
        <v>1157</v>
      </c>
      <c r="O1958" s="26">
        <v>500</v>
      </c>
      <c r="P1958" s="26">
        <f t="shared" si="153"/>
        <v>578500</v>
      </c>
      <c r="Q1958" s="23"/>
      <c r="R1958" s="23"/>
      <c r="S1958" s="27"/>
      <c r="T1958" s="23"/>
      <c r="U1958" s="23"/>
      <c r="V1958" s="24"/>
      <c r="W1958" s="23"/>
      <c r="X1958" s="23"/>
      <c r="Y1958" s="23"/>
      <c r="Z1958" s="23"/>
      <c r="AA1958" s="28"/>
      <c r="AB1958" s="26"/>
      <c r="AC1958" s="26"/>
      <c r="AD1958" s="28"/>
      <c r="AE1958" s="28"/>
      <c r="AF1958" s="26"/>
      <c r="AG1958" s="26">
        <f>AF1958+P1958</f>
        <v>578500</v>
      </c>
      <c r="AH1958" s="26">
        <f>AG1958</f>
        <v>578500</v>
      </c>
      <c r="AI1958" s="26">
        <v>50000000</v>
      </c>
      <c r="AJ1958" s="26">
        <f t="shared" si="154"/>
        <v>0</v>
      </c>
      <c r="AK1958" s="26">
        <v>0.01</v>
      </c>
      <c r="AL1958" s="26">
        <f>AJ1958*(AK1958/100)</f>
        <v>0</v>
      </c>
    </row>
    <row r="1959" spans="1:39" x14ac:dyDescent="0.35">
      <c r="A1959" s="23"/>
      <c r="B1959" s="24"/>
      <c r="C1959" s="23"/>
      <c r="D1959" s="23"/>
      <c r="E1959" s="23">
        <v>1041</v>
      </c>
      <c r="F1959" s="23" t="s">
        <v>6785</v>
      </c>
      <c r="G1959" s="24" t="s">
        <v>6786</v>
      </c>
      <c r="H1959" s="23" t="s">
        <v>42</v>
      </c>
      <c r="I1959" s="23" t="s">
        <v>6787</v>
      </c>
      <c r="J1959" s="23">
        <v>0</v>
      </c>
      <c r="K1959" s="23">
        <v>1</v>
      </c>
      <c r="L1959" s="23">
        <v>41</v>
      </c>
      <c r="M1959" s="23" t="s">
        <v>58</v>
      </c>
      <c r="N1959" s="25">
        <f t="shared" si="152"/>
        <v>141</v>
      </c>
      <c r="O1959" s="26">
        <v>500</v>
      </c>
      <c r="P1959" s="26">
        <f t="shared" si="153"/>
        <v>70500</v>
      </c>
      <c r="Q1959" s="23"/>
      <c r="R1959" s="23"/>
      <c r="S1959" s="27"/>
      <c r="T1959" s="23"/>
      <c r="U1959" s="23"/>
      <c r="V1959" s="24"/>
      <c r="W1959" s="23"/>
      <c r="X1959" s="23"/>
      <c r="Y1959" s="23"/>
      <c r="Z1959" s="23"/>
      <c r="AA1959" s="28"/>
      <c r="AB1959" s="26"/>
      <c r="AC1959" s="26"/>
      <c r="AD1959" s="28"/>
      <c r="AE1959" s="28"/>
      <c r="AF1959" s="26"/>
      <c r="AG1959" s="26">
        <f>AF1959+P1959</f>
        <v>70500</v>
      </c>
      <c r="AH1959" s="26">
        <f>AG1959</f>
        <v>70500</v>
      </c>
      <c r="AI1959" s="26">
        <v>50000000</v>
      </c>
      <c r="AJ1959" s="26">
        <f t="shared" si="154"/>
        <v>0</v>
      </c>
      <c r="AK1959" s="26">
        <v>0.01</v>
      </c>
      <c r="AL1959" s="26">
        <f>AJ1959*(AK1959/100)</f>
        <v>0</v>
      </c>
    </row>
    <row r="1960" spans="1:39" x14ac:dyDescent="0.35">
      <c r="A1960" s="23"/>
      <c r="B1960" s="24"/>
      <c r="C1960" s="23"/>
      <c r="D1960" s="23"/>
      <c r="E1960" s="23"/>
      <c r="F1960" s="23"/>
      <c r="G1960" s="24"/>
      <c r="H1960" s="23"/>
      <c r="I1960" s="23"/>
      <c r="J1960" s="23"/>
      <c r="K1960" s="23"/>
      <c r="L1960" s="23"/>
      <c r="M1960" s="23"/>
      <c r="N1960" s="25"/>
      <c r="O1960" s="26"/>
      <c r="P1960" s="26"/>
      <c r="Q1960" s="23"/>
      <c r="R1960" s="23"/>
      <c r="S1960" s="27"/>
      <c r="T1960" s="23"/>
      <c r="U1960" s="23"/>
      <c r="V1960" s="24"/>
      <c r="W1960" s="23"/>
      <c r="X1960" s="23"/>
      <c r="Y1960" s="23"/>
      <c r="Z1960" s="23"/>
      <c r="AA1960" s="28"/>
      <c r="AB1960" s="26"/>
      <c r="AC1960" s="26"/>
      <c r="AD1960" s="28"/>
      <c r="AE1960" s="28"/>
      <c r="AF1960" s="26"/>
      <c r="AG1960" s="26" t="s">
        <v>50</v>
      </c>
      <c r="AH1960" s="26">
        <f>SUM(AH1954:AH1959)</f>
        <v>1837754</v>
      </c>
      <c r="AI1960" s="26"/>
      <c r="AJ1960" s="26">
        <f>SUM(AJ1954:AJ1959)</f>
        <v>292000</v>
      </c>
      <c r="AK1960" s="26"/>
      <c r="AL1960" s="26">
        <f>SUM(AL1954:AL1959)</f>
        <v>876</v>
      </c>
    </row>
    <row r="1961" spans="1:39" x14ac:dyDescent="0.35">
      <c r="A1961" s="23" t="s">
        <v>6788</v>
      </c>
      <c r="B1961" s="24" t="s">
        <v>6789</v>
      </c>
      <c r="C1961" s="23" t="s">
        <v>6790</v>
      </c>
      <c r="D1961" s="23" t="s">
        <v>6791</v>
      </c>
      <c r="E1961" s="23">
        <v>1042</v>
      </c>
      <c r="F1961" s="23" t="s">
        <v>6792</v>
      </c>
      <c r="G1961" s="24" t="s">
        <v>6793</v>
      </c>
      <c r="H1961" s="23" t="s">
        <v>42</v>
      </c>
      <c r="I1961" s="23" t="s">
        <v>6794</v>
      </c>
      <c r="J1961" s="23">
        <v>4</v>
      </c>
      <c r="K1961" s="23">
        <v>1</v>
      </c>
      <c r="L1961" s="23">
        <v>20</v>
      </c>
      <c r="M1961" s="23" t="s">
        <v>58</v>
      </c>
      <c r="N1961" s="25">
        <f>((J1961*400)+(K1961*100))+L1961</f>
        <v>1720</v>
      </c>
      <c r="O1961" s="26">
        <v>440</v>
      </c>
      <c r="P1961" s="26">
        <f>N1961*O1961</f>
        <v>756800</v>
      </c>
      <c r="Q1961" s="23"/>
      <c r="R1961" s="23"/>
      <c r="S1961" s="27"/>
      <c r="T1961" s="23"/>
      <c r="U1961" s="23"/>
      <c r="V1961" s="24"/>
      <c r="W1961" s="23"/>
      <c r="X1961" s="23"/>
      <c r="Y1961" s="23"/>
      <c r="Z1961" s="23"/>
      <c r="AA1961" s="28"/>
      <c r="AB1961" s="26"/>
      <c r="AC1961" s="26"/>
      <c r="AD1961" s="28"/>
      <c r="AE1961" s="28"/>
      <c r="AF1961" s="26"/>
      <c r="AG1961" s="26">
        <f>AF1961+P1961</f>
        <v>756800</v>
      </c>
      <c r="AH1961" s="26">
        <f>AG1961</f>
        <v>756800</v>
      </c>
      <c r="AI1961" s="26">
        <v>50000000</v>
      </c>
      <c r="AJ1961" s="26">
        <f>IF((AI1961-AH1961) &gt; 1,0,IF((AI1961-AH1961)&lt;0,AH1961-AI1961,AI1961-AH1961))</f>
        <v>0</v>
      </c>
      <c r="AK1961" s="26">
        <v>0.01</v>
      </c>
      <c r="AL1961" s="26">
        <f>AJ1961*(AK1961/100)</f>
        <v>0</v>
      </c>
    </row>
    <row r="1962" spans="1:39" x14ac:dyDescent="0.35">
      <c r="A1962" s="23"/>
      <c r="B1962" s="24"/>
      <c r="C1962" s="23"/>
      <c r="D1962" s="23"/>
      <c r="E1962" s="23"/>
      <c r="F1962" s="23"/>
      <c r="G1962" s="24"/>
      <c r="H1962" s="23"/>
      <c r="I1962" s="23"/>
      <c r="J1962" s="23"/>
      <c r="K1962" s="23"/>
      <c r="L1962" s="23"/>
      <c r="M1962" s="23"/>
      <c r="N1962" s="25"/>
      <c r="O1962" s="26"/>
      <c r="P1962" s="26"/>
      <c r="Q1962" s="23"/>
      <c r="R1962" s="23"/>
      <c r="S1962" s="27"/>
      <c r="T1962" s="23"/>
      <c r="U1962" s="23"/>
      <c r="V1962" s="24"/>
      <c r="W1962" s="23"/>
      <c r="X1962" s="23"/>
      <c r="Y1962" s="23"/>
      <c r="Z1962" s="23"/>
      <c r="AA1962" s="28"/>
      <c r="AB1962" s="26"/>
      <c r="AC1962" s="26"/>
      <c r="AD1962" s="28"/>
      <c r="AE1962" s="28"/>
      <c r="AF1962" s="26"/>
      <c r="AG1962" s="26" t="s">
        <v>50</v>
      </c>
      <c r="AH1962" s="26">
        <f>AH1961</f>
        <v>756800</v>
      </c>
      <c r="AI1962" s="26"/>
      <c r="AJ1962" s="26">
        <f>AJ1961</f>
        <v>0</v>
      </c>
      <c r="AK1962" s="26"/>
      <c r="AL1962" s="26">
        <f>AL1961</f>
        <v>0</v>
      </c>
    </row>
    <row r="1963" spans="1:39" x14ac:dyDescent="0.35">
      <c r="A1963" s="23" t="s">
        <v>6795</v>
      </c>
      <c r="B1963" s="24"/>
      <c r="C1963" s="23" t="s">
        <v>6796</v>
      </c>
      <c r="D1963" s="23" t="s">
        <v>6797</v>
      </c>
      <c r="E1963" s="23">
        <v>1043</v>
      </c>
      <c r="F1963" s="23" t="s">
        <v>6798</v>
      </c>
      <c r="G1963" s="24" t="s">
        <v>6799</v>
      </c>
      <c r="H1963" s="23" t="s">
        <v>103</v>
      </c>
      <c r="I1963" s="23" t="s">
        <v>6800</v>
      </c>
      <c r="J1963" s="23">
        <v>0</v>
      </c>
      <c r="K1963" s="23">
        <v>2</v>
      </c>
      <c r="L1963" s="23">
        <v>15</v>
      </c>
      <c r="M1963" s="23" t="s">
        <v>44</v>
      </c>
      <c r="N1963" s="25">
        <f>((J1963*400)+(K1963*100))+L1963</f>
        <v>215</v>
      </c>
      <c r="O1963" s="26">
        <v>2000</v>
      </c>
      <c r="P1963" s="26">
        <f>N1963*O1963</f>
        <v>430000</v>
      </c>
      <c r="Q1963" s="23">
        <v>1</v>
      </c>
      <c r="R1963" s="23" t="s">
        <v>6795</v>
      </c>
      <c r="S1963" s="27"/>
      <c r="T1963" s="23" t="s">
        <v>6796</v>
      </c>
      <c r="U1963" s="23" t="s">
        <v>6801</v>
      </c>
      <c r="V1963" s="24" t="s">
        <v>6802</v>
      </c>
      <c r="W1963" s="23" t="s">
        <v>47</v>
      </c>
      <c r="X1963" s="23" t="s">
        <v>48</v>
      </c>
      <c r="Y1963" s="23" t="s">
        <v>49</v>
      </c>
      <c r="Z1963" s="23">
        <v>288</v>
      </c>
      <c r="AA1963" s="28">
        <v>100</v>
      </c>
      <c r="AB1963" s="26">
        <v>6550</v>
      </c>
      <c r="AC1963" s="26">
        <f>Z1963*AB1963</f>
        <v>1886400</v>
      </c>
      <c r="AD1963" s="28">
        <v>52</v>
      </c>
      <c r="AE1963" s="28">
        <v>76</v>
      </c>
      <c r="AF1963" s="26">
        <f>(AC1963*(100-AE1963))/100</f>
        <v>452736</v>
      </c>
      <c r="AG1963" s="26">
        <f>P1963+AF1963</f>
        <v>882736</v>
      </c>
      <c r="AH1963" s="26">
        <f>(AG1963*AA1963)/100</f>
        <v>882736</v>
      </c>
      <c r="AI1963" s="26">
        <f>IF(AF1963&lt;=10000000,AF1963,10000000)</f>
        <v>452736</v>
      </c>
      <c r="AJ1963" s="26">
        <f>IF((AI1963-AH1963) &gt; 1,0,IF((AI1963-AH1963)&lt;0,AH1963-AI1963,AI1963-AH1963))</f>
        <v>430000</v>
      </c>
      <c r="AK1963" s="26">
        <v>0.02</v>
      </c>
      <c r="AL1963" s="26">
        <f>ROUND(AJ1963*(AK1963/100),2)</f>
        <v>86</v>
      </c>
      <c r="AM1963" s="3" t="s">
        <v>6803</v>
      </c>
    </row>
    <row r="1964" spans="1:39" x14ac:dyDescent="0.35">
      <c r="A1964" s="23"/>
      <c r="B1964" s="24"/>
      <c r="C1964" s="23"/>
      <c r="D1964" s="23"/>
      <c r="E1964" s="23">
        <v>1044</v>
      </c>
      <c r="F1964" s="23" t="s">
        <v>6804</v>
      </c>
      <c r="G1964" s="24" t="s">
        <v>6805</v>
      </c>
      <c r="H1964" s="23" t="s">
        <v>103</v>
      </c>
      <c r="I1964" s="23" t="s">
        <v>5624</v>
      </c>
      <c r="J1964" s="23">
        <v>2</v>
      </c>
      <c r="K1964" s="23">
        <v>3</v>
      </c>
      <c r="L1964" s="23">
        <v>20</v>
      </c>
      <c r="M1964" s="23" t="s">
        <v>58</v>
      </c>
      <c r="N1964" s="25">
        <f>((J1964*400)+(K1964*100))+L1964</f>
        <v>1120</v>
      </c>
      <c r="O1964" s="26">
        <v>390</v>
      </c>
      <c r="P1964" s="26">
        <f>N1964*O1964</f>
        <v>436800</v>
      </c>
      <c r="Q1964" s="23"/>
      <c r="R1964" s="23"/>
      <c r="S1964" s="27"/>
      <c r="T1964" s="23"/>
      <c r="U1964" s="23"/>
      <c r="V1964" s="24"/>
      <c r="W1964" s="23"/>
      <c r="X1964" s="23"/>
      <c r="Y1964" s="23"/>
      <c r="Z1964" s="23"/>
      <c r="AA1964" s="28"/>
      <c r="AB1964" s="26"/>
      <c r="AC1964" s="26"/>
      <c r="AD1964" s="28"/>
      <c r="AE1964" s="28"/>
      <c r="AF1964" s="26"/>
      <c r="AG1964" s="26">
        <f>AF1964+P1964</f>
        <v>436800</v>
      </c>
      <c r="AH1964" s="26">
        <f>AG1964</f>
        <v>436800</v>
      </c>
      <c r="AI1964" s="26">
        <v>0</v>
      </c>
      <c r="AJ1964" s="26">
        <f>IF((AI1964-AH1964) &gt; 1,0,IF((AI1964-AH1964)&lt;0,AH1964-AI1964,AI1964-AH1964))</f>
        <v>436800</v>
      </c>
      <c r="AK1964" s="26">
        <v>0.01</v>
      </c>
      <c r="AL1964" s="26">
        <f>AJ1964*(AK1964/100)</f>
        <v>43.68</v>
      </c>
    </row>
    <row r="1965" spans="1:39" x14ac:dyDescent="0.35">
      <c r="A1965" s="23"/>
      <c r="B1965" s="24"/>
      <c r="C1965" s="23"/>
      <c r="D1965" s="23"/>
      <c r="E1965" s="23">
        <v>1045</v>
      </c>
      <c r="F1965" s="23" t="s">
        <v>6806</v>
      </c>
      <c r="G1965" s="24" t="s">
        <v>6807</v>
      </c>
      <c r="H1965" s="23" t="s">
        <v>103</v>
      </c>
      <c r="I1965" s="23" t="s">
        <v>6808</v>
      </c>
      <c r="J1965" s="23">
        <v>15</v>
      </c>
      <c r="K1965" s="23">
        <v>1</v>
      </c>
      <c r="L1965" s="23">
        <v>40</v>
      </c>
      <c r="M1965" s="23" t="s">
        <v>58</v>
      </c>
      <c r="N1965" s="25">
        <f>((J1965*400)+(K1965*100))+L1965</f>
        <v>6140</v>
      </c>
      <c r="O1965" s="26">
        <v>180</v>
      </c>
      <c r="P1965" s="26">
        <f>N1965*O1965</f>
        <v>1105200</v>
      </c>
      <c r="Q1965" s="23"/>
      <c r="R1965" s="23"/>
      <c r="S1965" s="27"/>
      <c r="T1965" s="23"/>
      <c r="U1965" s="23"/>
      <c r="V1965" s="24"/>
      <c r="W1965" s="23"/>
      <c r="X1965" s="23"/>
      <c r="Y1965" s="23"/>
      <c r="Z1965" s="23"/>
      <c r="AA1965" s="28"/>
      <c r="AB1965" s="26"/>
      <c r="AC1965" s="26"/>
      <c r="AD1965" s="28"/>
      <c r="AE1965" s="28"/>
      <c r="AF1965" s="26"/>
      <c r="AG1965" s="26">
        <f>AF1965+P1965</f>
        <v>1105200</v>
      </c>
      <c r="AH1965" s="26">
        <f>AG1965</f>
        <v>1105200</v>
      </c>
      <c r="AI1965" s="26">
        <v>0</v>
      </c>
      <c r="AJ1965" s="26">
        <f>IF((AI1965-AH1965) &gt; 1,0,IF((AI1965-AH1965)&lt;0,AH1965-AI1965,AI1965-AH1965))</f>
        <v>1105200</v>
      </c>
      <c r="AK1965" s="26">
        <v>0.01</v>
      </c>
      <c r="AL1965" s="26">
        <f>AJ1965*(AK1965/100)</f>
        <v>110.52000000000001</v>
      </c>
    </row>
    <row r="1966" spans="1:39" x14ac:dyDescent="0.35">
      <c r="A1966" s="23"/>
      <c r="B1966" s="24"/>
      <c r="C1966" s="23"/>
      <c r="D1966" s="23"/>
      <c r="E1966" s="23">
        <v>1046</v>
      </c>
      <c r="F1966" s="23" t="s">
        <v>6809</v>
      </c>
      <c r="G1966" s="24" t="s">
        <v>6810</v>
      </c>
      <c r="H1966" s="23" t="s">
        <v>103</v>
      </c>
      <c r="I1966" s="23" t="s">
        <v>6811</v>
      </c>
      <c r="J1966" s="23">
        <v>4</v>
      </c>
      <c r="K1966" s="23">
        <v>3</v>
      </c>
      <c r="L1966" s="23">
        <v>8</v>
      </c>
      <c r="M1966" s="23" t="s">
        <v>58</v>
      </c>
      <c r="N1966" s="25">
        <f>((J1966*400)+(K1966*100))+L1966</f>
        <v>1908</v>
      </c>
      <c r="O1966" s="26">
        <v>180</v>
      </c>
      <c r="P1966" s="26">
        <f>N1966*O1966</f>
        <v>343440</v>
      </c>
      <c r="Q1966" s="23"/>
      <c r="R1966" s="23"/>
      <c r="S1966" s="27"/>
      <c r="T1966" s="23"/>
      <c r="U1966" s="23"/>
      <c r="V1966" s="24"/>
      <c r="W1966" s="23"/>
      <c r="X1966" s="23"/>
      <c r="Y1966" s="23"/>
      <c r="Z1966" s="23"/>
      <c r="AA1966" s="28"/>
      <c r="AB1966" s="26"/>
      <c r="AC1966" s="26"/>
      <c r="AD1966" s="28"/>
      <c r="AE1966" s="28"/>
      <c r="AF1966" s="26"/>
      <c r="AG1966" s="26">
        <f>AF1966+P1966</f>
        <v>343440</v>
      </c>
      <c r="AH1966" s="26">
        <f>AG1966</f>
        <v>343440</v>
      </c>
      <c r="AI1966" s="26">
        <v>0</v>
      </c>
      <c r="AJ1966" s="26">
        <f>IF((AI1966-AH1966) &gt; 1,0,IF((AI1966-AH1966)&lt;0,AH1966-AI1966,AI1966-AH1966))</f>
        <v>343440</v>
      </c>
      <c r="AK1966" s="26">
        <v>0.01</v>
      </c>
      <c r="AL1966" s="26">
        <f>AJ1966*(AK1966/100)</f>
        <v>34.344000000000001</v>
      </c>
    </row>
    <row r="1967" spans="1:39" x14ac:dyDescent="0.35">
      <c r="A1967" s="23"/>
      <c r="B1967" s="24"/>
      <c r="C1967" s="23"/>
      <c r="D1967" s="23"/>
      <c r="E1967" s="23"/>
      <c r="F1967" s="23"/>
      <c r="G1967" s="24"/>
      <c r="H1967" s="23"/>
      <c r="I1967" s="23"/>
      <c r="J1967" s="23"/>
      <c r="K1967" s="23"/>
      <c r="L1967" s="23"/>
      <c r="M1967" s="23"/>
      <c r="N1967" s="25"/>
      <c r="O1967" s="26"/>
      <c r="P1967" s="26"/>
      <c r="Q1967" s="23"/>
      <c r="R1967" s="23"/>
      <c r="S1967" s="27"/>
      <c r="T1967" s="23"/>
      <c r="U1967" s="23"/>
      <c r="V1967" s="24"/>
      <c r="W1967" s="23"/>
      <c r="X1967" s="23"/>
      <c r="Y1967" s="23"/>
      <c r="Z1967" s="23"/>
      <c r="AA1967" s="28"/>
      <c r="AB1967" s="26"/>
      <c r="AC1967" s="26"/>
      <c r="AD1967" s="28"/>
      <c r="AE1967" s="28"/>
      <c r="AF1967" s="26"/>
      <c r="AG1967" s="26" t="s">
        <v>50</v>
      </c>
      <c r="AH1967" s="26">
        <f>SUM(AH1963:AH1966)</f>
        <v>2768176</v>
      </c>
      <c r="AI1967" s="26"/>
      <c r="AJ1967" s="26">
        <f>SUM(AJ1963:AJ1966)</f>
        <v>2315440</v>
      </c>
      <c r="AK1967" s="26"/>
      <c r="AL1967" s="26">
        <f>SUM(AL1963:AL1966)</f>
        <v>274.54400000000004</v>
      </c>
    </row>
    <row r="1968" spans="1:39" x14ac:dyDescent="0.35">
      <c r="A1968" s="23" t="s">
        <v>6812</v>
      </c>
      <c r="B1968" s="24" t="s">
        <v>6813</v>
      </c>
      <c r="C1968" s="23" t="s">
        <v>6814</v>
      </c>
      <c r="D1968" s="23" t="s">
        <v>6815</v>
      </c>
      <c r="E1968" s="23">
        <v>1047</v>
      </c>
      <c r="F1968" s="23" t="s">
        <v>6816</v>
      </c>
      <c r="G1968" s="24" t="s">
        <v>6817</v>
      </c>
      <c r="H1968" s="23" t="s">
        <v>42</v>
      </c>
      <c r="I1968" s="23" t="s">
        <v>6818</v>
      </c>
      <c r="J1968" s="23">
        <v>7</v>
      </c>
      <c r="K1968" s="23">
        <v>3</v>
      </c>
      <c r="L1968" s="23">
        <v>9</v>
      </c>
      <c r="M1968" s="23" t="s">
        <v>58</v>
      </c>
      <c r="N1968" s="25">
        <f>((J1968*400)+(K1968*100))+L1968</f>
        <v>3109</v>
      </c>
      <c r="O1968" s="26">
        <v>180</v>
      </c>
      <c r="P1968" s="26">
        <f>N1968*O1968</f>
        <v>559620</v>
      </c>
      <c r="Q1968" s="23"/>
      <c r="R1968" s="23"/>
      <c r="S1968" s="27"/>
      <c r="T1968" s="23"/>
      <c r="U1968" s="23"/>
      <c r="V1968" s="24"/>
      <c r="W1968" s="23"/>
      <c r="X1968" s="23"/>
      <c r="Y1968" s="23"/>
      <c r="Z1968" s="23"/>
      <c r="AA1968" s="28"/>
      <c r="AB1968" s="26"/>
      <c r="AC1968" s="26"/>
      <c r="AD1968" s="28"/>
      <c r="AE1968" s="28"/>
      <c r="AF1968" s="26"/>
      <c r="AG1968" s="26">
        <f>AF1968+P1968</f>
        <v>559620</v>
      </c>
      <c r="AH1968" s="26">
        <f>AG1968</f>
        <v>559620</v>
      </c>
      <c r="AI1968" s="26">
        <v>50000000</v>
      </c>
      <c r="AJ1968" s="26">
        <f>IF((AI1968-AH1968) &gt; 1,0,IF((AI1968-AH1968)&lt;0,AH1968-AI1968,AI1968-AH1968))</f>
        <v>0</v>
      </c>
      <c r="AK1968" s="26">
        <v>0.01</v>
      </c>
      <c r="AL1968" s="26">
        <f>AJ1968*(AK1968/100)</f>
        <v>0</v>
      </c>
    </row>
    <row r="1969" spans="1:38" x14ac:dyDescent="0.35">
      <c r="A1969" s="23"/>
      <c r="B1969" s="24"/>
      <c r="C1969" s="23"/>
      <c r="D1969" s="23"/>
      <c r="E1969" s="23">
        <v>1048</v>
      </c>
      <c r="F1969" s="23" t="s">
        <v>6819</v>
      </c>
      <c r="G1969" s="24" t="s">
        <v>6820</v>
      </c>
      <c r="H1969" s="23" t="s">
        <v>42</v>
      </c>
      <c r="I1969" s="23" t="s">
        <v>6821</v>
      </c>
      <c r="J1969" s="23">
        <v>0</v>
      </c>
      <c r="K1969" s="23">
        <v>3</v>
      </c>
      <c r="L1969" s="23">
        <v>9.16</v>
      </c>
      <c r="M1969" s="23" t="s">
        <v>44</v>
      </c>
      <c r="N1969" s="25">
        <f>((J1969*400)+(K1969*100))+L1969</f>
        <v>309.16000000000003</v>
      </c>
      <c r="O1969" s="26">
        <v>440</v>
      </c>
      <c r="P1969" s="26">
        <f>N1969*O1969</f>
        <v>136030.40000000002</v>
      </c>
      <c r="Q1969" s="23">
        <v>1</v>
      </c>
      <c r="R1969" s="23" t="s">
        <v>6812</v>
      </c>
      <c r="S1969" s="27" t="s">
        <v>6813</v>
      </c>
      <c r="T1969" s="23" t="s">
        <v>6814</v>
      </c>
      <c r="U1969" s="23" t="s">
        <v>6822</v>
      </c>
      <c r="V1969" s="24" t="s">
        <v>6823</v>
      </c>
      <c r="W1969" s="23" t="s">
        <v>47</v>
      </c>
      <c r="X1969" s="23" t="s">
        <v>48</v>
      </c>
      <c r="Y1969" s="23" t="s">
        <v>49</v>
      </c>
      <c r="Z1969" s="23">
        <v>120</v>
      </c>
      <c r="AA1969" s="28">
        <v>100</v>
      </c>
      <c r="AB1969" s="26">
        <v>6550</v>
      </c>
      <c r="AC1969" s="26">
        <f>Z1969*AB1969</f>
        <v>786000</v>
      </c>
      <c r="AD1969" s="28">
        <v>22</v>
      </c>
      <c r="AE1969" s="28">
        <v>34</v>
      </c>
      <c r="AF1969" s="26">
        <f>(AC1969*(100-AE1969))/100</f>
        <v>518760</v>
      </c>
      <c r="AG1969" s="26">
        <f>P1969+AF1969</f>
        <v>654790.40000000002</v>
      </c>
      <c r="AH1969" s="26">
        <f>(AG1969*AA1969)/100</f>
        <v>654790.40000000002</v>
      </c>
      <c r="AI1969" s="26">
        <v>50000000</v>
      </c>
      <c r="AJ1969" s="26">
        <f>IF((AI1969-AH1969) &gt; 1,0,IF((AI1969-AH1969)&lt;0,AH1969-AI1969,AI1969-AH1969))</f>
        <v>0</v>
      </c>
      <c r="AK1969" s="26">
        <v>0.02</v>
      </c>
      <c r="AL1969" s="26">
        <f>ROUND(AJ1969*(AK1969/100),2)</f>
        <v>0</v>
      </c>
    </row>
    <row r="1970" spans="1:38" x14ac:dyDescent="0.35">
      <c r="A1970" s="23"/>
      <c r="B1970" s="24"/>
      <c r="C1970" s="23"/>
      <c r="D1970" s="23"/>
      <c r="E1970" s="23"/>
      <c r="F1970" s="23"/>
      <c r="G1970" s="24"/>
      <c r="H1970" s="23"/>
      <c r="I1970" s="23"/>
      <c r="J1970" s="23"/>
      <c r="K1970" s="23"/>
      <c r="L1970" s="23"/>
      <c r="M1970" s="23"/>
      <c r="N1970" s="25"/>
      <c r="O1970" s="26"/>
      <c r="P1970" s="26"/>
      <c r="Q1970" s="23"/>
      <c r="R1970" s="23"/>
      <c r="S1970" s="27"/>
      <c r="T1970" s="23"/>
      <c r="U1970" s="23"/>
      <c r="V1970" s="24"/>
      <c r="W1970" s="23"/>
      <c r="X1970" s="23"/>
      <c r="Y1970" s="23"/>
      <c r="Z1970" s="23"/>
      <c r="AA1970" s="28"/>
      <c r="AB1970" s="26"/>
      <c r="AC1970" s="26"/>
      <c r="AD1970" s="28"/>
      <c r="AE1970" s="28"/>
      <c r="AF1970" s="26"/>
      <c r="AG1970" s="26" t="s">
        <v>50</v>
      </c>
      <c r="AH1970" s="26">
        <f>SUM(AH1968:AH1969)</f>
        <v>1214410.3999999999</v>
      </c>
      <c r="AI1970" s="26"/>
      <c r="AJ1970" s="26">
        <f>SUM(AJ1968:AJ1969)</f>
        <v>0</v>
      </c>
      <c r="AK1970" s="26"/>
      <c r="AL1970" s="26">
        <f>SUM(AL1968:AL1969)</f>
        <v>0</v>
      </c>
    </row>
    <row r="1971" spans="1:38" x14ac:dyDescent="0.35">
      <c r="A1971" s="23" t="s">
        <v>6824</v>
      </c>
      <c r="B1971" s="24" t="s">
        <v>6825</v>
      </c>
      <c r="C1971" s="23" t="s">
        <v>6826</v>
      </c>
      <c r="D1971" s="23" t="s">
        <v>6827</v>
      </c>
      <c r="E1971" s="23">
        <v>1049</v>
      </c>
      <c r="F1971" s="23" t="s">
        <v>6828</v>
      </c>
      <c r="G1971" s="24" t="s">
        <v>6829</v>
      </c>
      <c r="H1971" s="23" t="s">
        <v>42</v>
      </c>
      <c r="I1971" s="23" t="s">
        <v>6830</v>
      </c>
      <c r="J1971" s="23">
        <v>2</v>
      </c>
      <c r="K1971" s="23">
        <v>3</v>
      </c>
      <c r="L1971" s="23">
        <v>10.7</v>
      </c>
      <c r="M1971" s="23" t="s">
        <v>58</v>
      </c>
      <c r="N1971" s="25">
        <f>((J1971*400)+(K1971*100))+L1971</f>
        <v>1110.7</v>
      </c>
      <c r="O1971" s="26">
        <v>180</v>
      </c>
      <c r="P1971" s="26">
        <f>N1971*O1971</f>
        <v>199926</v>
      </c>
      <c r="Q1971" s="23"/>
      <c r="R1971" s="23"/>
      <c r="S1971" s="27"/>
      <c r="T1971" s="23"/>
      <c r="U1971" s="23"/>
      <c r="V1971" s="24"/>
      <c r="W1971" s="23"/>
      <c r="X1971" s="23"/>
      <c r="Y1971" s="23"/>
      <c r="Z1971" s="23"/>
      <c r="AA1971" s="28"/>
      <c r="AB1971" s="26"/>
      <c r="AC1971" s="26"/>
      <c r="AD1971" s="28"/>
      <c r="AE1971" s="28"/>
      <c r="AF1971" s="26"/>
      <c r="AG1971" s="26">
        <f>AF1971+P1971</f>
        <v>199926</v>
      </c>
      <c r="AH1971" s="26">
        <f>AG1971</f>
        <v>199926</v>
      </c>
      <c r="AI1971" s="26">
        <v>50000000</v>
      </c>
      <c r="AJ1971" s="26">
        <f>IF((AI1971-AH1971) &gt; 1,0,IF((AI1971-AH1971)&lt;0,AH1971-AI1971,AI1971-AH1971))</f>
        <v>0</v>
      </c>
      <c r="AK1971" s="26">
        <v>0.01</v>
      </c>
      <c r="AL1971" s="26">
        <f>AJ1971*(AK1971/100)</f>
        <v>0</v>
      </c>
    </row>
    <row r="1972" spans="1:38" x14ac:dyDescent="0.35">
      <c r="A1972" s="23"/>
      <c r="B1972" s="24"/>
      <c r="C1972" s="23"/>
      <c r="D1972" s="23"/>
      <c r="E1972" s="23"/>
      <c r="F1972" s="23"/>
      <c r="G1972" s="24"/>
      <c r="H1972" s="23"/>
      <c r="I1972" s="23"/>
      <c r="J1972" s="23"/>
      <c r="K1972" s="23"/>
      <c r="L1972" s="23"/>
      <c r="M1972" s="23"/>
      <c r="N1972" s="25"/>
      <c r="O1972" s="26"/>
      <c r="P1972" s="26"/>
      <c r="Q1972" s="23"/>
      <c r="R1972" s="23"/>
      <c r="S1972" s="27"/>
      <c r="T1972" s="23"/>
      <c r="U1972" s="23"/>
      <c r="V1972" s="24"/>
      <c r="W1972" s="23"/>
      <c r="X1972" s="23"/>
      <c r="Y1972" s="23"/>
      <c r="Z1972" s="23"/>
      <c r="AA1972" s="28"/>
      <c r="AB1972" s="26"/>
      <c r="AC1972" s="26"/>
      <c r="AD1972" s="28"/>
      <c r="AE1972" s="28"/>
      <c r="AF1972" s="26"/>
      <c r="AG1972" s="26" t="s">
        <v>50</v>
      </c>
      <c r="AH1972" s="26">
        <f>AH1971</f>
        <v>199926</v>
      </c>
      <c r="AI1972" s="26"/>
      <c r="AJ1972" s="26">
        <f>AJ1971</f>
        <v>0</v>
      </c>
      <c r="AK1972" s="26"/>
      <c r="AL1972" s="26">
        <f>AL1971</f>
        <v>0</v>
      </c>
    </row>
    <row r="1973" spans="1:38" x14ac:dyDescent="0.35">
      <c r="A1973" s="23" t="s">
        <v>4531</v>
      </c>
      <c r="B1973" s="24" t="s">
        <v>4532</v>
      </c>
      <c r="C1973" s="23" t="s">
        <v>4533</v>
      </c>
      <c r="D1973" s="23" t="s">
        <v>6831</v>
      </c>
      <c r="E1973" s="23">
        <v>1050</v>
      </c>
      <c r="F1973" s="23" t="s">
        <v>6832</v>
      </c>
      <c r="G1973" s="24" t="s">
        <v>6833</v>
      </c>
      <c r="H1973" s="23" t="s">
        <v>250</v>
      </c>
      <c r="I1973" s="23"/>
      <c r="J1973" s="23">
        <v>0</v>
      </c>
      <c r="K1973" s="23">
        <v>0</v>
      </c>
      <c r="L1973" s="23">
        <v>85.5</v>
      </c>
      <c r="M1973" s="23" t="s">
        <v>58</v>
      </c>
      <c r="N1973" s="25">
        <f t="shared" ref="N1973:N1978" si="155">((J1973*400)+(K1973*100))+L1973</f>
        <v>85.5</v>
      </c>
      <c r="O1973" s="26">
        <v>180</v>
      </c>
      <c r="P1973" s="26">
        <f t="shared" ref="P1973:P1978" si="156">N1973*O1973</f>
        <v>15390</v>
      </c>
      <c r="Q1973" s="23"/>
      <c r="R1973" s="23"/>
      <c r="S1973" s="27"/>
      <c r="T1973" s="23"/>
      <c r="U1973" s="23"/>
      <c r="V1973" s="24"/>
      <c r="W1973" s="23"/>
      <c r="X1973" s="23"/>
      <c r="Y1973" s="23"/>
      <c r="Z1973" s="23"/>
      <c r="AA1973" s="28"/>
      <c r="AB1973" s="26"/>
      <c r="AC1973" s="26"/>
      <c r="AD1973" s="28"/>
      <c r="AE1973" s="28"/>
      <c r="AF1973" s="26"/>
      <c r="AG1973" s="26">
        <f>AF1973+P1973</f>
        <v>15390</v>
      </c>
      <c r="AH1973" s="26">
        <f>AG1973</f>
        <v>15390</v>
      </c>
      <c r="AI1973" s="26">
        <v>0</v>
      </c>
      <c r="AJ1973" s="26">
        <f t="shared" ref="AJ1973:AJ1978" si="157">IF((AI1973-AH1973) &gt; 1,0,IF((AI1973-AH1973)&lt;0,AH1973-AI1973,AI1973-AH1973))</f>
        <v>15390</v>
      </c>
      <c r="AK1973" s="26">
        <v>0.01</v>
      </c>
      <c r="AL1973" s="26">
        <f>AJ1973*(AK1973/100)</f>
        <v>1.5390000000000001</v>
      </c>
    </row>
    <row r="1974" spans="1:38" x14ac:dyDescent="0.35">
      <c r="A1974" s="23"/>
      <c r="B1974" s="24"/>
      <c r="C1974" s="23"/>
      <c r="D1974" s="23"/>
      <c r="E1974" s="23"/>
      <c r="F1974" s="23"/>
      <c r="G1974" s="24"/>
      <c r="H1974" s="23"/>
      <c r="I1974" s="23"/>
      <c r="J1974" s="23">
        <v>0</v>
      </c>
      <c r="K1974" s="23">
        <v>2</v>
      </c>
      <c r="L1974" s="23">
        <v>12</v>
      </c>
      <c r="M1974" s="23" t="s">
        <v>44</v>
      </c>
      <c r="N1974" s="25">
        <f t="shared" si="155"/>
        <v>212</v>
      </c>
      <c r="O1974" s="26">
        <v>180</v>
      </c>
      <c r="P1974" s="26">
        <f t="shared" si="156"/>
        <v>38160</v>
      </c>
      <c r="Q1974" s="23">
        <v>1</v>
      </c>
      <c r="R1974" s="23" t="s">
        <v>4531</v>
      </c>
      <c r="S1974" s="27" t="s">
        <v>4532</v>
      </c>
      <c r="T1974" s="23" t="s">
        <v>4533</v>
      </c>
      <c r="U1974" s="23" t="s">
        <v>4534</v>
      </c>
      <c r="V1974" s="24" t="s">
        <v>6834</v>
      </c>
      <c r="W1974" s="23" t="s">
        <v>47</v>
      </c>
      <c r="X1974" s="23" t="s">
        <v>206</v>
      </c>
      <c r="Y1974" s="23" t="s">
        <v>49</v>
      </c>
      <c r="Z1974" s="23">
        <v>234</v>
      </c>
      <c r="AA1974" s="28">
        <v>100</v>
      </c>
      <c r="AB1974" s="26">
        <v>6550</v>
      </c>
      <c r="AC1974" s="26">
        <f>Z1974*AB1974</f>
        <v>1532700</v>
      </c>
      <c r="AD1974" s="28">
        <v>102</v>
      </c>
      <c r="AE1974" s="28">
        <v>85</v>
      </c>
      <c r="AF1974" s="26">
        <f>(AC1974*(100-AE1974))/100</f>
        <v>229905</v>
      </c>
      <c r="AG1974" s="26">
        <f>P1974+AF1974</f>
        <v>268065</v>
      </c>
      <c r="AH1974" s="26">
        <f>(AG1974*AA1974)/100</f>
        <v>268065</v>
      </c>
      <c r="AI1974" s="26">
        <f>IF(AF1974&lt;=10000000,AF1974,10000000)</f>
        <v>229905</v>
      </c>
      <c r="AJ1974" s="26">
        <f t="shared" si="157"/>
        <v>38160</v>
      </c>
      <c r="AK1974" s="26">
        <v>0.02</v>
      </c>
      <c r="AL1974" s="26">
        <f>ROUND(AJ1974*(AK1974/100),2)</f>
        <v>7.63</v>
      </c>
    </row>
    <row r="1975" spans="1:38" x14ac:dyDescent="0.35">
      <c r="A1975" s="23"/>
      <c r="B1975" s="24"/>
      <c r="C1975" s="23"/>
      <c r="D1975" s="23"/>
      <c r="E1975" s="23"/>
      <c r="F1975" s="23"/>
      <c r="G1975" s="24"/>
      <c r="H1975" s="23"/>
      <c r="I1975" s="23"/>
      <c r="J1975" s="23">
        <v>0</v>
      </c>
      <c r="K1975" s="23">
        <v>0</v>
      </c>
      <c r="L1975" s="23">
        <v>60</v>
      </c>
      <c r="M1975" s="23" t="s">
        <v>44</v>
      </c>
      <c r="N1975" s="25">
        <f t="shared" si="155"/>
        <v>60</v>
      </c>
      <c r="O1975" s="26">
        <v>180</v>
      </c>
      <c r="P1975" s="26">
        <f t="shared" si="156"/>
        <v>10800</v>
      </c>
      <c r="Q1975" s="23">
        <v>1</v>
      </c>
      <c r="R1975" s="23" t="s">
        <v>4611</v>
      </c>
      <c r="S1975" s="27"/>
      <c r="T1975" s="23" t="s">
        <v>4612</v>
      </c>
      <c r="U1975" s="23" t="s">
        <v>6835</v>
      </c>
      <c r="V1975" s="24" t="s">
        <v>6836</v>
      </c>
      <c r="W1975" s="23" t="s">
        <v>47</v>
      </c>
      <c r="X1975" s="23" t="s">
        <v>206</v>
      </c>
      <c r="Y1975" s="23" t="s">
        <v>49</v>
      </c>
      <c r="Z1975" s="23">
        <v>240</v>
      </c>
      <c r="AA1975" s="28">
        <v>100</v>
      </c>
      <c r="AB1975" s="26">
        <v>6550</v>
      </c>
      <c r="AC1975" s="26">
        <f>Z1975*AB1975</f>
        <v>1572000</v>
      </c>
      <c r="AD1975" s="28">
        <v>102</v>
      </c>
      <c r="AE1975" s="28">
        <v>85</v>
      </c>
      <c r="AF1975" s="26">
        <f>(AC1975*(100-AE1975))/100</f>
        <v>235800</v>
      </c>
      <c r="AG1975" s="26">
        <f>P1975+AF1975</f>
        <v>246600</v>
      </c>
      <c r="AH1975" s="26">
        <f>(AG1975*AA1975)/100</f>
        <v>246600</v>
      </c>
      <c r="AI1975" s="26">
        <f>IF(AF1975&lt;=10000000,AF1975,10000000)</f>
        <v>235800</v>
      </c>
      <c r="AJ1975" s="26">
        <f t="shared" si="157"/>
        <v>10800</v>
      </c>
      <c r="AK1975" s="26">
        <v>0.02</v>
      </c>
      <c r="AL1975" s="26">
        <f>ROUND(AJ1975*(AK1975/100),2)</f>
        <v>2.16</v>
      </c>
    </row>
    <row r="1976" spans="1:38" x14ac:dyDescent="0.35">
      <c r="A1976" s="23"/>
      <c r="B1976" s="24"/>
      <c r="C1976" s="23"/>
      <c r="D1976" s="23"/>
      <c r="E1976" s="23"/>
      <c r="F1976" s="23"/>
      <c r="G1976" s="24"/>
      <c r="H1976" s="23"/>
      <c r="I1976" s="23"/>
      <c r="J1976" s="23">
        <v>0</v>
      </c>
      <c r="K1976" s="23">
        <v>0</v>
      </c>
      <c r="L1976" s="23">
        <v>48.75</v>
      </c>
      <c r="M1976" s="23" t="s">
        <v>44</v>
      </c>
      <c r="N1976" s="25">
        <f t="shared" si="155"/>
        <v>48.75</v>
      </c>
      <c r="O1976" s="26">
        <v>180</v>
      </c>
      <c r="P1976" s="26">
        <f t="shared" si="156"/>
        <v>8775</v>
      </c>
      <c r="Q1976" s="23">
        <v>1</v>
      </c>
      <c r="R1976" s="23" t="s">
        <v>6837</v>
      </c>
      <c r="S1976" s="27"/>
      <c r="T1976" s="23" t="s">
        <v>6838</v>
      </c>
      <c r="U1976" s="23" t="s">
        <v>6839</v>
      </c>
      <c r="V1976" s="24" t="s">
        <v>6840</v>
      </c>
      <c r="W1976" s="23" t="s">
        <v>47</v>
      </c>
      <c r="X1976" s="23" t="s">
        <v>206</v>
      </c>
      <c r="Y1976" s="23" t="s">
        <v>49</v>
      </c>
      <c r="Z1976" s="23">
        <v>195</v>
      </c>
      <c r="AA1976" s="28">
        <v>100</v>
      </c>
      <c r="AB1976" s="26">
        <v>6550</v>
      </c>
      <c r="AC1976" s="26">
        <f>Z1976*AB1976</f>
        <v>1277250</v>
      </c>
      <c r="AD1976" s="28">
        <v>102</v>
      </c>
      <c r="AE1976" s="28">
        <v>85</v>
      </c>
      <c r="AF1976" s="26">
        <f>(AC1976*(100-AE1976))/100</f>
        <v>191587.5</v>
      </c>
      <c r="AG1976" s="26">
        <f>P1976+AF1976</f>
        <v>200362.5</v>
      </c>
      <c r="AH1976" s="26">
        <f>(AG1976*AA1976)/100</f>
        <v>200362.5</v>
      </c>
      <c r="AI1976" s="26">
        <f>IF(AF1976&lt;=10000000,AF1976,10000000)</f>
        <v>191587.5</v>
      </c>
      <c r="AJ1976" s="26">
        <f t="shared" si="157"/>
        <v>8775</v>
      </c>
      <c r="AK1976" s="26">
        <v>0.02</v>
      </c>
      <c r="AL1976" s="26">
        <f>ROUND(AJ1976*(AK1976/100),2)</f>
        <v>1.76</v>
      </c>
    </row>
    <row r="1977" spans="1:38" x14ac:dyDescent="0.35">
      <c r="A1977" s="23"/>
      <c r="B1977" s="24"/>
      <c r="C1977" s="23"/>
      <c r="D1977" s="23"/>
      <c r="E1977" s="23"/>
      <c r="F1977" s="23"/>
      <c r="G1977" s="24"/>
      <c r="H1977" s="23"/>
      <c r="I1977" s="23"/>
      <c r="J1977" s="23">
        <v>0</v>
      </c>
      <c r="K1977" s="23">
        <v>0</v>
      </c>
      <c r="L1977" s="23">
        <v>8.75</v>
      </c>
      <c r="M1977" s="23" t="s">
        <v>44</v>
      </c>
      <c r="N1977" s="25">
        <f t="shared" si="155"/>
        <v>8.75</v>
      </c>
      <c r="O1977" s="26">
        <v>180</v>
      </c>
      <c r="P1977" s="26">
        <f t="shared" si="156"/>
        <v>1575</v>
      </c>
      <c r="Q1977" s="23">
        <v>1</v>
      </c>
      <c r="R1977" s="23" t="s">
        <v>6841</v>
      </c>
      <c r="S1977" s="27"/>
      <c r="T1977" s="23" t="s">
        <v>6842</v>
      </c>
      <c r="U1977" s="23" t="s">
        <v>6843</v>
      </c>
      <c r="V1977" s="24" t="s">
        <v>6844</v>
      </c>
      <c r="W1977" s="23" t="s">
        <v>47</v>
      </c>
      <c r="X1977" s="23" t="s">
        <v>206</v>
      </c>
      <c r="Y1977" s="23" t="s">
        <v>49</v>
      </c>
      <c r="Z1977" s="23">
        <v>35</v>
      </c>
      <c r="AA1977" s="28">
        <v>100</v>
      </c>
      <c r="AB1977" s="26">
        <v>6550</v>
      </c>
      <c r="AC1977" s="26">
        <f>Z1977*AB1977</f>
        <v>229250</v>
      </c>
      <c r="AD1977" s="28">
        <v>5</v>
      </c>
      <c r="AE1977" s="28">
        <v>10</v>
      </c>
      <c r="AF1977" s="26">
        <f>(AC1977*(100-AE1977))/100</f>
        <v>206325</v>
      </c>
      <c r="AG1977" s="26">
        <f>P1977+AF1977</f>
        <v>207900</v>
      </c>
      <c r="AH1977" s="26">
        <f>(AG1977*AA1977)/100</f>
        <v>207900</v>
      </c>
      <c r="AI1977" s="26">
        <f>IF(AF1977&lt;=10000000,AF1977,10000000)</f>
        <v>206325</v>
      </c>
      <c r="AJ1977" s="26">
        <f t="shared" si="157"/>
        <v>1575</v>
      </c>
      <c r="AK1977" s="26">
        <v>0.02</v>
      </c>
      <c r="AL1977" s="26">
        <f>ROUND(AJ1977*(AK1977/100),2)</f>
        <v>0.32</v>
      </c>
    </row>
    <row r="1978" spans="1:38" x14ac:dyDescent="0.35">
      <c r="A1978" s="23"/>
      <c r="B1978" s="24"/>
      <c r="C1978" s="23"/>
      <c r="D1978" s="23"/>
      <c r="E1978" s="23"/>
      <c r="F1978" s="23"/>
      <c r="G1978" s="24"/>
      <c r="H1978" s="23"/>
      <c r="I1978" s="23"/>
      <c r="J1978" s="23">
        <v>0</v>
      </c>
      <c r="K1978" s="23">
        <v>0</v>
      </c>
      <c r="L1978" s="23">
        <v>36</v>
      </c>
      <c r="M1978" s="23" t="s">
        <v>44</v>
      </c>
      <c r="N1978" s="25">
        <f t="shared" si="155"/>
        <v>36</v>
      </c>
      <c r="O1978" s="26">
        <v>180</v>
      </c>
      <c r="P1978" s="26">
        <f t="shared" si="156"/>
        <v>6480</v>
      </c>
      <c r="Q1978" s="23">
        <v>1</v>
      </c>
      <c r="R1978" s="23" t="s">
        <v>6845</v>
      </c>
      <c r="S1978" s="27"/>
      <c r="T1978" s="23" t="s">
        <v>6846</v>
      </c>
      <c r="U1978" s="23" t="s">
        <v>2252</v>
      </c>
      <c r="V1978" s="24" t="s">
        <v>6847</v>
      </c>
      <c r="W1978" s="23" t="s">
        <v>47</v>
      </c>
      <c r="X1978" s="23" t="s">
        <v>253</v>
      </c>
      <c r="Y1978" s="23" t="s">
        <v>49</v>
      </c>
      <c r="Z1978" s="23">
        <v>144</v>
      </c>
      <c r="AA1978" s="28">
        <v>100</v>
      </c>
      <c r="AB1978" s="26">
        <v>6550</v>
      </c>
      <c r="AC1978" s="26">
        <f>Z1978*AB1978</f>
        <v>943200</v>
      </c>
      <c r="AD1978" s="28">
        <v>102</v>
      </c>
      <c r="AE1978" s="28">
        <v>93</v>
      </c>
      <c r="AF1978" s="26">
        <f>(AC1978*(100-AE1978))/100</f>
        <v>66024</v>
      </c>
      <c r="AG1978" s="26">
        <f>P1978+AF1978</f>
        <v>72504</v>
      </c>
      <c r="AH1978" s="26">
        <f>(AG1978*AA1978)/100</f>
        <v>72504</v>
      </c>
      <c r="AI1978" s="26">
        <f>IF(AF1978&lt;=10000000,AF1978,10000000)</f>
        <v>66024</v>
      </c>
      <c r="AJ1978" s="26">
        <f t="shared" si="157"/>
        <v>6480</v>
      </c>
      <c r="AK1978" s="26">
        <v>0.02</v>
      </c>
      <c r="AL1978" s="26">
        <f>ROUND(AJ1978*(AK1978/100),2)</f>
        <v>1.3</v>
      </c>
    </row>
    <row r="1979" spans="1:38" x14ac:dyDescent="0.35">
      <c r="A1979" s="23"/>
      <c r="B1979" s="24"/>
      <c r="C1979" s="23"/>
      <c r="D1979" s="23"/>
      <c r="E1979" s="23"/>
      <c r="F1979" s="23"/>
      <c r="G1979" s="24"/>
      <c r="H1979" s="23"/>
      <c r="I1979" s="23"/>
      <c r="J1979" s="23"/>
      <c r="K1979" s="23"/>
      <c r="L1979" s="23"/>
      <c r="M1979" s="23"/>
      <c r="N1979" s="25"/>
      <c r="O1979" s="26"/>
      <c r="P1979" s="26"/>
      <c r="Q1979" s="23"/>
      <c r="R1979" s="23"/>
      <c r="S1979" s="27"/>
      <c r="T1979" s="23"/>
      <c r="U1979" s="23"/>
      <c r="V1979" s="24"/>
      <c r="W1979" s="23"/>
      <c r="X1979" s="23"/>
      <c r="Y1979" s="23"/>
      <c r="Z1979" s="23"/>
      <c r="AA1979" s="28"/>
      <c r="AB1979" s="26"/>
      <c r="AC1979" s="26"/>
      <c r="AD1979" s="28"/>
      <c r="AE1979" s="28"/>
      <c r="AF1979" s="26"/>
      <c r="AG1979" s="26" t="s">
        <v>50</v>
      </c>
      <c r="AH1979" s="26">
        <f>SUM(AH1973:AH1978)</f>
        <v>1010821.5</v>
      </c>
      <c r="AI1979" s="26"/>
      <c r="AJ1979" s="26">
        <f>SUM(AJ1973:AJ1978)</f>
        <v>81180</v>
      </c>
      <c r="AK1979" s="26"/>
      <c r="AL1979" s="26">
        <f>SUM(AL1973:AL1978)</f>
        <v>14.709000000000001</v>
      </c>
    </row>
    <row r="1980" spans="1:38" x14ac:dyDescent="0.35">
      <c r="A1980" s="23" t="s">
        <v>6848</v>
      </c>
      <c r="B1980" s="24" t="s">
        <v>6849</v>
      </c>
      <c r="C1980" s="23" t="s">
        <v>6850</v>
      </c>
      <c r="D1980" s="23" t="s">
        <v>6851</v>
      </c>
      <c r="E1980" s="23">
        <v>1051</v>
      </c>
      <c r="F1980" s="23" t="s">
        <v>6852</v>
      </c>
      <c r="G1980" s="24" t="s">
        <v>6853</v>
      </c>
      <c r="H1980" s="23" t="s">
        <v>42</v>
      </c>
      <c r="I1980" s="23" t="s">
        <v>6854</v>
      </c>
      <c r="J1980" s="23">
        <v>0</v>
      </c>
      <c r="K1980" s="23">
        <v>0</v>
      </c>
      <c r="L1980" s="23">
        <v>22</v>
      </c>
      <c r="M1980" s="23" t="s">
        <v>58</v>
      </c>
      <c r="N1980" s="25">
        <f>((J1980*400)+(K1980*100))+L1980</f>
        <v>22</v>
      </c>
      <c r="O1980" s="26">
        <v>440</v>
      </c>
      <c r="P1980" s="26">
        <f>N1980*O1980</f>
        <v>9680</v>
      </c>
      <c r="Q1980" s="23"/>
      <c r="R1980" s="23"/>
      <c r="S1980" s="27"/>
      <c r="T1980" s="23"/>
      <c r="U1980" s="23"/>
      <c r="V1980" s="24"/>
      <c r="W1980" s="23"/>
      <c r="X1980" s="23"/>
      <c r="Y1980" s="23"/>
      <c r="Z1980" s="23"/>
      <c r="AA1980" s="28"/>
      <c r="AB1980" s="26"/>
      <c r="AC1980" s="26"/>
      <c r="AD1980" s="28"/>
      <c r="AE1980" s="28"/>
      <c r="AF1980" s="26"/>
      <c r="AG1980" s="26">
        <f>AF1980+P1980</f>
        <v>9680</v>
      </c>
      <c r="AH1980" s="26">
        <f>AG1980</f>
        <v>9680</v>
      </c>
      <c r="AI1980" s="26">
        <v>50000000</v>
      </c>
      <c r="AJ1980" s="26">
        <f>IF((AI1980-AH1980) &gt; 1,0,IF((AI1980-AH1980)&lt;0,AH1980-AI1980,AI1980-AH1980))</f>
        <v>0</v>
      </c>
      <c r="AK1980" s="26">
        <v>0.01</v>
      </c>
      <c r="AL1980" s="26">
        <f>AJ1980*(AK1980/100)</f>
        <v>0</v>
      </c>
    </row>
    <row r="1981" spans="1:38" x14ac:dyDescent="0.35">
      <c r="A1981" s="23"/>
      <c r="B1981" s="24"/>
      <c r="C1981" s="23"/>
      <c r="D1981" s="23"/>
      <c r="E1981" s="23">
        <v>1052</v>
      </c>
      <c r="F1981" s="23" t="s">
        <v>6855</v>
      </c>
      <c r="G1981" s="24" t="s">
        <v>6856</v>
      </c>
      <c r="H1981" s="23" t="s">
        <v>42</v>
      </c>
      <c r="I1981" s="23" t="s">
        <v>6857</v>
      </c>
      <c r="J1981" s="23">
        <v>1</v>
      </c>
      <c r="K1981" s="23">
        <v>0</v>
      </c>
      <c r="L1981" s="23">
        <v>55</v>
      </c>
      <c r="M1981" s="23" t="s">
        <v>44</v>
      </c>
      <c r="N1981" s="25">
        <f>((J1981*400)+(K1981*100))+L1981</f>
        <v>455</v>
      </c>
      <c r="O1981" s="26">
        <v>440</v>
      </c>
      <c r="P1981" s="26">
        <f>N1981*O1981</f>
        <v>200200</v>
      </c>
      <c r="Q1981" s="23">
        <v>1</v>
      </c>
      <c r="R1981" s="23" t="s">
        <v>6848</v>
      </c>
      <c r="S1981" s="27" t="s">
        <v>6849</v>
      </c>
      <c r="T1981" s="23" t="s">
        <v>6850</v>
      </c>
      <c r="U1981" s="23" t="s">
        <v>6858</v>
      </c>
      <c r="V1981" s="24" t="s">
        <v>6859</v>
      </c>
      <c r="W1981" s="23" t="s">
        <v>47</v>
      </c>
      <c r="X1981" s="23" t="s">
        <v>48</v>
      </c>
      <c r="Y1981" s="23" t="s">
        <v>49</v>
      </c>
      <c r="Z1981" s="23">
        <v>192</v>
      </c>
      <c r="AA1981" s="28">
        <v>100</v>
      </c>
      <c r="AB1981" s="26">
        <v>6550</v>
      </c>
      <c r="AC1981" s="26">
        <f>Z1981*AB1981</f>
        <v>1257600</v>
      </c>
      <c r="AD1981" s="28">
        <v>22</v>
      </c>
      <c r="AE1981" s="28">
        <v>34</v>
      </c>
      <c r="AF1981" s="26">
        <f>(AC1981*(100-AE1981))/100</f>
        <v>830016</v>
      </c>
      <c r="AG1981" s="26">
        <f>P1981+AF1981</f>
        <v>1030216</v>
      </c>
      <c r="AH1981" s="26">
        <f>(AG1981*AA1981)/100</f>
        <v>1030216</v>
      </c>
      <c r="AI1981" s="26">
        <v>50000000</v>
      </c>
      <c r="AJ1981" s="26">
        <f>IF((AI1981-AH1981) &gt; 1,0,IF((AI1981-AH1981)&lt;0,AH1981-AI1981,AI1981-AH1981))</f>
        <v>0</v>
      </c>
      <c r="AK1981" s="26">
        <v>0.02</v>
      </c>
      <c r="AL1981" s="26">
        <f>ROUND(AJ1981*(AK1981/100),2)</f>
        <v>0</v>
      </c>
    </row>
    <row r="1982" spans="1:38" x14ac:dyDescent="0.35">
      <c r="A1982" s="23"/>
      <c r="B1982" s="24"/>
      <c r="C1982" s="23"/>
      <c r="D1982" s="23"/>
      <c r="E1982" s="23"/>
      <c r="F1982" s="23"/>
      <c r="G1982" s="24"/>
      <c r="H1982" s="23"/>
      <c r="I1982" s="23"/>
      <c r="J1982" s="23"/>
      <c r="K1982" s="23"/>
      <c r="L1982" s="23"/>
      <c r="M1982" s="23"/>
      <c r="N1982" s="25"/>
      <c r="O1982" s="26"/>
      <c r="P1982" s="26"/>
      <c r="Q1982" s="23"/>
      <c r="R1982" s="23"/>
      <c r="S1982" s="27"/>
      <c r="T1982" s="23"/>
      <c r="U1982" s="23"/>
      <c r="V1982" s="24"/>
      <c r="W1982" s="23"/>
      <c r="X1982" s="23"/>
      <c r="Y1982" s="23"/>
      <c r="Z1982" s="23"/>
      <c r="AA1982" s="28"/>
      <c r="AB1982" s="26"/>
      <c r="AC1982" s="26"/>
      <c r="AD1982" s="28"/>
      <c r="AE1982" s="28"/>
      <c r="AF1982" s="26"/>
      <c r="AG1982" s="26" t="s">
        <v>50</v>
      </c>
      <c r="AH1982" s="26">
        <f>SUM(AH1980:AH1981)</f>
        <v>1039896</v>
      </c>
      <c r="AI1982" s="26"/>
      <c r="AJ1982" s="26">
        <f>SUM(AJ1980:AJ1981)</f>
        <v>0</v>
      </c>
      <c r="AK1982" s="26"/>
      <c r="AL1982" s="26">
        <f>SUM(AL1980:AL1981)</f>
        <v>0</v>
      </c>
    </row>
    <row r="1983" spans="1:38" x14ac:dyDescent="0.35">
      <c r="A1983" s="23" t="s">
        <v>4089</v>
      </c>
      <c r="B1983" s="24" t="s">
        <v>4090</v>
      </c>
      <c r="C1983" s="23" t="s">
        <v>4091</v>
      </c>
      <c r="D1983" s="23" t="s">
        <v>6860</v>
      </c>
      <c r="E1983" s="23">
        <v>1053</v>
      </c>
      <c r="F1983" s="23" t="s">
        <v>6861</v>
      </c>
      <c r="G1983" s="24" t="s">
        <v>6862</v>
      </c>
      <c r="H1983" s="23" t="s">
        <v>42</v>
      </c>
      <c r="I1983" s="23" t="s">
        <v>6863</v>
      </c>
      <c r="J1983" s="23">
        <v>0</v>
      </c>
      <c r="K1983" s="23">
        <v>1</v>
      </c>
      <c r="L1983" s="23">
        <v>70</v>
      </c>
      <c r="M1983" s="23" t="s">
        <v>44</v>
      </c>
      <c r="N1983" s="25">
        <f>((J1983*400)+(K1983*100))+L1983</f>
        <v>170</v>
      </c>
      <c r="O1983" s="26">
        <v>500</v>
      </c>
      <c r="P1983" s="26">
        <f>N1983*O1983</f>
        <v>85000</v>
      </c>
      <c r="Q1983" s="23">
        <v>1</v>
      </c>
      <c r="R1983" s="23" t="s">
        <v>4089</v>
      </c>
      <c r="S1983" s="27" t="s">
        <v>4090</v>
      </c>
      <c r="T1983" s="23" t="s">
        <v>4091</v>
      </c>
      <c r="U1983" s="23" t="s">
        <v>4092</v>
      </c>
      <c r="V1983" s="24" t="s">
        <v>6864</v>
      </c>
      <c r="W1983" s="23" t="s">
        <v>47</v>
      </c>
      <c r="X1983" s="23" t="s">
        <v>48</v>
      </c>
      <c r="Y1983" s="23" t="s">
        <v>49</v>
      </c>
      <c r="Z1983" s="23">
        <v>81</v>
      </c>
      <c r="AA1983" s="28">
        <v>100</v>
      </c>
      <c r="AB1983" s="26">
        <v>6550</v>
      </c>
      <c r="AC1983" s="26">
        <f>Z1983*AB1983</f>
        <v>530550</v>
      </c>
      <c r="AD1983" s="28">
        <v>7</v>
      </c>
      <c r="AE1983" s="28">
        <v>7</v>
      </c>
      <c r="AF1983" s="26">
        <f>(AC1983*(100-AE1983))/100</f>
        <v>493411.5</v>
      </c>
      <c r="AG1983" s="26">
        <f>P1983+AF1983</f>
        <v>578411.5</v>
      </c>
      <c r="AH1983" s="26">
        <f>(AG1983*AA1983)/100</f>
        <v>578411.5</v>
      </c>
      <c r="AI1983" s="26">
        <v>50000000</v>
      </c>
      <c r="AJ1983" s="26">
        <f>IF((AI1983-AH1983) &gt; 1,0,IF((AI1983-AH1983)&lt;0,AH1983-AI1983,AI1983-AH1983))</f>
        <v>0</v>
      </c>
      <c r="AK1983" s="26">
        <v>0.02</v>
      </c>
      <c r="AL1983" s="26">
        <f>ROUND(AJ1983*(AK1983/100),2)</f>
        <v>0</v>
      </c>
    </row>
    <row r="1984" spans="1:38" x14ac:dyDescent="0.35">
      <c r="A1984" s="23"/>
      <c r="B1984" s="24"/>
      <c r="C1984" s="23"/>
      <c r="D1984" s="23"/>
      <c r="E1984" s="23"/>
      <c r="F1984" s="23"/>
      <c r="G1984" s="24"/>
      <c r="H1984" s="23"/>
      <c r="I1984" s="23"/>
      <c r="J1984" s="23"/>
      <c r="K1984" s="23"/>
      <c r="L1984" s="23"/>
      <c r="M1984" s="23"/>
      <c r="N1984" s="25"/>
      <c r="O1984" s="26"/>
      <c r="P1984" s="26"/>
      <c r="Q1984" s="23"/>
      <c r="R1984" s="23"/>
      <c r="S1984" s="27"/>
      <c r="T1984" s="23"/>
      <c r="U1984" s="23"/>
      <c r="V1984" s="24"/>
      <c r="W1984" s="23"/>
      <c r="X1984" s="23"/>
      <c r="Y1984" s="23"/>
      <c r="Z1984" s="23"/>
      <c r="AA1984" s="28"/>
      <c r="AB1984" s="26"/>
      <c r="AC1984" s="26"/>
      <c r="AD1984" s="28"/>
      <c r="AE1984" s="28"/>
      <c r="AF1984" s="26"/>
      <c r="AG1984" s="26" t="s">
        <v>50</v>
      </c>
      <c r="AH1984" s="26">
        <f>AH1983</f>
        <v>578411.5</v>
      </c>
      <c r="AI1984" s="26"/>
      <c r="AJ1984" s="26">
        <f>AJ1983</f>
        <v>0</v>
      </c>
      <c r="AK1984" s="26"/>
      <c r="AL1984" s="26">
        <f>AL1983</f>
        <v>0</v>
      </c>
    </row>
    <row r="1985" spans="1:38" x14ac:dyDescent="0.35">
      <c r="A1985" s="23" t="s">
        <v>6865</v>
      </c>
      <c r="B1985" s="24"/>
      <c r="C1985" s="23" t="s">
        <v>6866</v>
      </c>
      <c r="D1985" s="23" t="s">
        <v>6867</v>
      </c>
      <c r="E1985" s="23">
        <v>1054</v>
      </c>
      <c r="F1985" s="23" t="s">
        <v>6868</v>
      </c>
      <c r="G1985" s="24" t="s">
        <v>6869</v>
      </c>
      <c r="H1985" s="23" t="s">
        <v>103</v>
      </c>
      <c r="I1985" s="23" t="s">
        <v>6870</v>
      </c>
      <c r="J1985" s="23">
        <v>7</v>
      </c>
      <c r="K1985" s="23">
        <v>3</v>
      </c>
      <c r="L1985" s="23">
        <v>50</v>
      </c>
      <c r="M1985" s="23" t="s">
        <v>58</v>
      </c>
      <c r="N1985" s="25">
        <f>((J1985*400)+(K1985*100))+L1985</f>
        <v>3150</v>
      </c>
      <c r="O1985" s="26">
        <v>280</v>
      </c>
      <c r="P1985" s="26">
        <f>N1985*O1985</f>
        <v>882000</v>
      </c>
      <c r="Q1985" s="23"/>
      <c r="R1985" s="23"/>
      <c r="S1985" s="27"/>
      <c r="T1985" s="23"/>
      <c r="U1985" s="23"/>
      <c r="V1985" s="24"/>
      <c r="W1985" s="23"/>
      <c r="X1985" s="23"/>
      <c r="Y1985" s="23"/>
      <c r="Z1985" s="23"/>
      <c r="AA1985" s="28"/>
      <c r="AB1985" s="26"/>
      <c r="AC1985" s="26"/>
      <c r="AD1985" s="28"/>
      <c r="AE1985" s="28"/>
      <c r="AF1985" s="26"/>
      <c r="AG1985" s="26">
        <f>AF1985+P1985</f>
        <v>882000</v>
      </c>
      <c r="AH1985" s="26">
        <f>AG1985</f>
        <v>882000</v>
      </c>
      <c r="AI1985" s="26">
        <v>0</v>
      </c>
      <c r="AJ1985" s="26">
        <f>IF((AI1985-AH1985) &gt; 1,0,IF((AI1985-AH1985)&lt;0,AH1985-AI1985,AI1985-AH1985))</f>
        <v>882000</v>
      </c>
      <c r="AK1985" s="26">
        <v>0.01</v>
      </c>
      <c r="AL1985" s="26">
        <f>AJ1985*(AK1985/100)</f>
        <v>88.2</v>
      </c>
    </row>
    <row r="1986" spans="1:38" x14ac:dyDescent="0.35">
      <c r="A1986" s="23"/>
      <c r="B1986" s="24"/>
      <c r="C1986" s="23"/>
      <c r="D1986" s="23"/>
      <c r="E1986" s="23"/>
      <c r="F1986" s="23"/>
      <c r="G1986" s="24"/>
      <c r="H1986" s="23"/>
      <c r="I1986" s="23"/>
      <c r="J1986" s="23"/>
      <c r="K1986" s="23"/>
      <c r="L1986" s="23"/>
      <c r="M1986" s="23"/>
      <c r="N1986" s="25"/>
      <c r="O1986" s="26"/>
      <c r="P1986" s="26"/>
      <c r="Q1986" s="23"/>
      <c r="R1986" s="23"/>
      <c r="S1986" s="27"/>
      <c r="T1986" s="23"/>
      <c r="U1986" s="23"/>
      <c r="V1986" s="24"/>
      <c r="W1986" s="23"/>
      <c r="X1986" s="23"/>
      <c r="Y1986" s="23"/>
      <c r="Z1986" s="23"/>
      <c r="AA1986" s="28"/>
      <c r="AB1986" s="26"/>
      <c r="AC1986" s="26"/>
      <c r="AD1986" s="28"/>
      <c r="AE1986" s="28"/>
      <c r="AF1986" s="26"/>
      <c r="AG1986" s="26" t="s">
        <v>50</v>
      </c>
      <c r="AH1986" s="26">
        <f>AH1985</f>
        <v>882000</v>
      </c>
      <c r="AI1986" s="26"/>
      <c r="AJ1986" s="26">
        <f>AJ1985</f>
        <v>882000</v>
      </c>
      <c r="AK1986" s="26"/>
      <c r="AL1986" s="26">
        <f>AL1985</f>
        <v>88.2</v>
      </c>
    </row>
    <row r="1987" spans="1:38" x14ac:dyDescent="0.35">
      <c r="A1987" s="23" t="s">
        <v>6871</v>
      </c>
      <c r="B1987" s="24" t="s">
        <v>6872</v>
      </c>
      <c r="C1987" s="23" t="s">
        <v>6873</v>
      </c>
      <c r="D1987" s="23" t="s">
        <v>2529</v>
      </c>
      <c r="E1987" s="23">
        <v>1055</v>
      </c>
      <c r="F1987" s="23" t="s">
        <v>6874</v>
      </c>
      <c r="G1987" s="24" t="s">
        <v>6875</v>
      </c>
      <c r="H1987" s="23" t="s">
        <v>42</v>
      </c>
      <c r="I1987" s="23" t="s">
        <v>6876</v>
      </c>
      <c r="J1987" s="23">
        <v>0</v>
      </c>
      <c r="K1987" s="23">
        <v>2</v>
      </c>
      <c r="L1987" s="23">
        <v>8</v>
      </c>
      <c r="M1987" s="23" t="s">
        <v>44</v>
      </c>
      <c r="N1987" s="25">
        <f>((J1987*400)+(K1987*100))+L1987</f>
        <v>208</v>
      </c>
      <c r="O1987" s="26">
        <v>500</v>
      </c>
      <c r="P1987" s="26">
        <f>N1987*O1987</f>
        <v>104000</v>
      </c>
      <c r="Q1987" s="23">
        <v>1</v>
      </c>
      <c r="R1987" s="23" t="s">
        <v>6871</v>
      </c>
      <c r="S1987" s="27" t="s">
        <v>6872</v>
      </c>
      <c r="T1987" s="23" t="s">
        <v>6873</v>
      </c>
      <c r="U1987" s="23" t="s">
        <v>6877</v>
      </c>
      <c r="V1987" s="24" t="s">
        <v>6878</v>
      </c>
      <c r="W1987" s="23" t="s">
        <v>47</v>
      </c>
      <c r="X1987" s="23" t="s">
        <v>48</v>
      </c>
      <c r="Y1987" s="23" t="s">
        <v>49</v>
      </c>
      <c r="Z1987" s="23">
        <v>72</v>
      </c>
      <c r="AA1987" s="28">
        <v>100</v>
      </c>
      <c r="AB1987" s="26">
        <v>6550</v>
      </c>
      <c r="AC1987" s="26">
        <f>Z1987*AB1987</f>
        <v>471600</v>
      </c>
      <c r="AD1987" s="28">
        <v>22</v>
      </c>
      <c r="AE1987" s="28">
        <v>34</v>
      </c>
      <c r="AF1987" s="26">
        <f>(AC1987*(100-AE1987))/100</f>
        <v>311256</v>
      </c>
      <c r="AG1987" s="26">
        <f>P1987+AF1987</f>
        <v>415256</v>
      </c>
      <c r="AH1987" s="26">
        <f>(AG1987*AA1987)/100</f>
        <v>415256</v>
      </c>
      <c r="AI1987" s="26">
        <v>50000000</v>
      </c>
      <c r="AJ1987" s="26">
        <f>IF((AI1987-AH1987) &gt; 1,0,IF((AI1987-AH1987)&lt;0,AH1987-AI1987,AI1987-AH1987))</f>
        <v>0</v>
      </c>
      <c r="AK1987" s="26">
        <v>0.02</v>
      </c>
      <c r="AL1987" s="26">
        <f>ROUND(AJ1987*(AK1987/100),2)</f>
        <v>0</v>
      </c>
    </row>
    <row r="1988" spans="1:38" x14ac:dyDescent="0.35">
      <c r="A1988" s="23"/>
      <c r="B1988" s="24"/>
      <c r="C1988" s="23"/>
      <c r="D1988" s="23"/>
      <c r="E1988" s="23"/>
      <c r="F1988" s="23"/>
      <c r="G1988" s="24"/>
      <c r="H1988" s="23"/>
      <c r="I1988" s="23"/>
      <c r="J1988" s="23"/>
      <c r="K1988" s="23"/>
      <c r="L1988" s="23"/>
      <c r="M1988" s="23"/>
      <c r="N1988" s="25"/>
      <c r="O1988" s="26"/>
      <c r="P1988" s="26"/>
      <c r="Q1988" s="23"/>
      <c r="R1988" s="23"/>
      <c r="S1988" s="27"/>
      <c r="T1988" s="23"/>
      <c r="U1988" s="23"/>
      <c r="V1988" s="24"/>
      <c r="W1988" s="23"/>
      <c r="X1988" s="23"/>
      <c r="Y1988" s="23"/>
      <c r="Z1988" s="23"/>
      <c r="AA1988" s="28"/>
      <c r="AB1988" s="26"/>
      <c r="AC1988" s="26"/>
      <c r="AD1988" s="28"/>
      <c r="AE1988" s="28"/>
      <c r="AF1988" s="26"/>
      <c r="AG1988" s="26" t="s">
        <v>50</v>
      </c>
      <c r="AH1988" s="26">
        <f>AH1987</f>
        <v>415256</v>
      </c>
      <c r="AI1988" s="26"/>
      <c r="AJ1988" s="26">
        <f>AJ1987</f>
        <v>0</v>
      </c>
      <c r="AK1988" s="26"/>
      <c r="AL1988" s="26">
        <f>AL1987</f>
        <v>0</v>
      </c>
    </row>
    <row r="1989" spans="1:38" x14ac:dyDescent="0.35">
      <c r="A1989" s="23" t="s">
        <v>6879</v>
      </c>
      <c r="B1989" s="24" t="s">
        <v>6880</v>
      </c>
      <c r="C1989" s="23" t="s">
        <v>6881</v>
      </c>
      <c r="D1989" s="23" t="s">
        <v>6882</v>
      </c>
      <c r="E1989" s="23">
        <v>1056</v>
      </c>
      <c r="F1989" s="23" t="s">
        <v>6883</v>
      </c>
      <c r="G1989" s="24" t="s">
        <v>6884</v>
      </c>
      <c r="H1989" s="23" t="s">
        <v>42</v>
      </c>
      <c r="I1989" s="23" t="s">
        <v>6885</v>
      </c>
      <c r="J1989" s="23">
        <v>0</v>
      </c>
      <c r="K1989" s="23">
        <v>1</v>
      </c>
      <c r="L1989" s="23">
        <v>49</v>
      </c>
      <c r="M1989" s="23" t="s">
        <v>44</v>
      </c>
      <c r="N1989" s="25">
        <f>((J1989*400)+(K1989*100))+L1989</f>
        <v>149</v>
      </c>
      <c r="O1989" s="26">
        <v>440</v>
      </c>
      <c r="P1989" s="26">
        <f>N1989*O1989</f>
        <v>65560</v>
      </c>
      <c r="Q1989" s="23">
        <v>1</v>
      </c>
      <c r="R1989" s="23" t="s">
        <v>6879</v>
      </c>
      <c r="S1989" s="27" t="s">
        <v>6880</v>
      </c>
      <c r="T1989" s="23" t="s">
        <v>6881</v>
      </c>
      <c r="U1989" s="23" t="s">
        <v>6886</v>
      </c>
      <c r="V1989" s="24" t="s">
        <v>6887</v>
      </c>
      <c r="W1989" s="23" t="s">
        <v>47</v>
      </c>
      <c r="X1989" s="23" t="s">
        <v>48</v>
      </c>
      <c r="Y1989" s="23" t="s">
        <v>49</v>
      </c>
      <c r="Z1989" s="23">
        <v>72</v>
      </c>
      <c r="AA1989" s="28">
        <v>100</v>
      </c>
      <c r="AB1989" s="26">
        <v>6550</v>
      </c>
      <c r="AC1989" s="26">
        <f>Z1989*AB1989</f>
        <v>471600</v>
      </c>
      <c r="AD1989" s="28">
        <v>22</v>
      </c>
      <c r="AE1989" s="28">
        <v>34</v>
      </c>
      <c r="AF1989" s="26">
        <f>(AC1989*(100-AE1989))/100</f>
        <v>311256</v>
      </c>
      <c r="AG1989" s="26">
        <f>P1989+AF1989</f>
        <v>376816</v>
      </c>
      <c r="AH1989" s="26">
        <f>(AG1989*AA1989)/100</f>
        <v>376816</v>
      </c>
      <c r="AI1989" s="26">
        <v>50000000</v>
      </c>
      <c r="AJ1989" s="26">
        <f>IF((AI1989-AH1989) &gt; 1,0,IF((AI1989-AH1989)&lt;0,AH1989-AI1989,AI1989-AH1989))</f>
        <v>0</v>
      </c>
      <c r="AK1989" s="26">
        <v>0.02</v>
      </c>
      <c r="AL1989" s="26">
        <f>ROUND(AJ1989*(AK1989/100),2)</f>
        <v>0</v>
      </c>
    </row>
    <row r="1990" spans="1:38" x14ac:dyDescent="0.35">
      <c r="A1990" s="23"/>
      <c r="B1990" s="24"/>
      <c r="C1990" s="23"/>
      <c r="D1990" s="23"/>
      <c r="E1990" s="23"/>
      <c r="F1990" s="23"/>
      <c r="G1990" s="24"/>
      <c r="H1990" s="23"/>
      <c r="I1990" s="23"/>
      <c r="J1990" s="23">
        <v>0</v>
      </c>
      <c r="K1990" s="23">
        <v>0</v>
      </c>
      <c r="L1990" s="23">
        <v>18</v>
      </c>
      <c r="M1990" s="23" t="s">
        <v>44</v>
      </c>
      <c r="N1990" s="25">
        <f>((J1990*400)+(K1990*100))+L1990</f>
        <v>18</v>
      </c>
      <c r="O1990" s="26">
        <v>440</v>
      </c>
      <c r="P1990" s="26">
        <f>N1990*O1990</f>
        <v>7920</v>
      </c>
      <c r="Q1990" s="23">
        <v>1</v>
      </c>
      <c r="R1990" s="23" t="s">
        <v>6879</v>
      </c>
      <c r="S1990" s="27" t="s">
        <v>6880</v>
      </c>
      <c r="T1990" s="23" t="s">
        <v>6881</v>
      </c>
      <c r="U1990" s="23" t="s">
        <v>6886</v>
      </c>
      <c r="V1990" s="24" t="s">
        <v>6888</v>
      </c>
      <c r="W1990" s="23" t="s">
        <v>47</v>
      </c>
      <c r="X1990" s="23" t="s">
        <v>48</v>
      </c>
      <c r="Y1990" s="23" t="s">
        <v>49</v>
      </c>
      <c r="Z1990" s="23">
        <v>72</v>
      </c>
      <c r="AA1990" s="28">
        <v>100</v>
      </c>
      <c r="AB1990" s="26">
        <v>6550</v>
      </c>
      <c r="AC1990" s="26">
        <f>Z1990*AB1990</f>
        <v>471600</v>
      </c>
      <c r="AD1990" s="28">
        <v>22</v>
      </c>
      <c r="AE1990" s="28">
        <v>34</v>
      </c>
      <c r="AF1990" s="26">
        <f>(AC1990*(100-AE1990))/100</f>
        <v>311256</v>
      </c>
      <c r="AG1990" s="26">
        <f>P1990+AF1990</f>
        <v>319176</v>
      </c>
      <c r="AH1990" s="26">
        <f>(AG1990*AA1990)/100</f>
        <v>319176</v>
      </c>
      <c r="AI1990" s="26">
        <v>50000000</v>
      </c>
      <c r="AJ1990" s="26">
        <f>IF((AI1990-AH1990) &gt; 1,0,IF((AI1990-AH1990)&lt;0,AH1990-AI1990,AI1990-AH1990))</f>
        <v>0</v>
      </c>
      <c r="AK1990" s="26">
        <v>0.02</v>
      </c>
      <c r="AL1990" s="26">
        <f>ROUND(AJ1990*(AK1990/100),2)</f>
        <v>0</v>
      </c>
    </row>
    <row r="1991" spans="1:38" x14ac:dyDescent="0.35">
      <c r="A1991" s="23"/>
      <c r="B1991" s="24"/>
      <c r="C1991" s="23"/>
      <c r="D1991" s="23"/>
      <c r="E1991" s="23"/>
      <c r="F1991" s="23"/>
      <c r="G1991" s="24"/>
      <c r="H1991" s="23"/>
      <c r="I1991" s="23"/>
      <c r="J1991" s="23">
        <v>0</v>
      </c>
      <c r="K1991" s="23">
        <v>0</v>
      </c>
      <c r="L1991" s="23">
        <v>9</v>
      </c>
      <c r="M1991" s="23" t="s">
        <v>44</v>
      </c>
      <c r="N1991" s="25">
        <f>((J1991*400)+(K1991*100))+L1991</f>
        <v>9</v>
      </c>
      <c r="O1991" s="26">
        <v>440</v>
      </c>
      <c r="P1991" s="26">
        <f>N1991*O1991</f>
        <v>3960</v>
      </c>
      <c r="Q1991" s="23">
        <v>1</v>
      </c>
      <c r="R1991" s="23" t="s">
        <v>6879</v>
      </c>
      <c r="S1991" s="27" t="s">
        <v>6880</v>
      </c>
      <c r="T1991" s="23" t="s">
        <v>6881</v>
      </c>
      <c r="U1991" s="23" t="s">
        <v>6886</v>
      </c>
      <c r="V1991" s="24" t="s">
        <v>6889</v>
      </c>
      <c r="W1991" s="23" t="s">
        <v>47</v>
      </c>
      <c r="X1991" s="23" t="s">
        <v>48</v>
      </c>
      <c r="Y1991" s="23" t="s">
        <v>49</v>
      </c>
      <c r="Z1991" s="23">
        <v>36</v>
      </c>
      <c r="AA1991" s="28">
        <v>100</v>
      </c>
      <c r="AB1991" s="26">
        <v>6550</v>
      </c>
      <c r="AC1991" s="26">
        <f>Z1991*AB1991</f>
        <v>235800</v>
      </c>
      <c r="AD1991" s="28">
        <v>22</v>
      </c>
      <c r="AE1991" s="28">
        <v>34</v>
      </c>
      <c r="AF1991" s="26">
        <f>(AC1991*(100-AE1991))/100</f>
        <v>155628</v>
      </c>
      <c r="AG1991" s="26">
        <f>P1991+AF1991</f>
        <v>159588</v>
      </c>
      <c r="AH1991" s="26">
        <f>(AG1991*AA1991)/100</f>
        <v>159588</v>
      </c>
      <c r="AI1991" s="26">
        <v>50000000</v>
      </c>
      <c r="AJ1991" s="26">
        <f>IF((AI1991-AH1991) &gt; 1,0,IF((AI1991-AH1991)&lt;0,AH1991-AI1991,AI1991-AH1991))</f>
        <v>0</v>
      </c>
      <c r="AK1991" s="26">
        <v>0.02</v>
      </c>
      <c r="AL1991" s="26">
        <f>ROUND(AJ1991*(AK1991/100),2)</f>
        <v>0</v>
      </c>
    </row>
    <row r="1992" spans="1:38" x14ac:dyDescent="0.35">
      <c r="A1992" s="23"/>
      <c r="B1992" s="24"/>
      <c r="C1992" s="23"/>
      <c r="D1992" s="23"/>
      <c r="E1992" s="23"/>
      <c r="F1992" s="23"/>
      <c r="G1992" s="24"/>
      <c r="H1992" s="23"/>
      <c r="I1992" s="23"/>
      <c r="J1992" s="23"/>
      <c r="K1992" s="23"/>
      <c r="L1992" s="23"/>
      <c r="M1992" s="23"/>
      <c r="N1992" s="25"/>
      <c r="O1992" s="26"/>
      <c r="P1992" s="26"/>
      <c r="Q1992" s="23"/>
      <c r="R1992" s="23"/>
      <c r="S1992" s="27"/>
      <c r="T1992" s="23"/>
      <c r="U1992" s="23"/>
      <c r="V1992" s="24"/>
      <c r="W1992" s="23"/>
      <c r="X1992" s="23"/>
      <c r="Y1992" s="23"/>
      <c r="Z1992" s="23"/>
      <c r="AA1992" s="28"/>
      <c r="AB1992" s="26"/>
      <c r="AC1992" s="26"/>
      <c r="AD1992" s="28"/>
      <c r="AE1992" s="28"/>
      <c r="AF1992" s="26"/>
      <c r="AG1992" s="26" t="s">
        <v>50</v>
      </c>
      <c r="AH1992" s="26">
        <f>SUM(AH1989:AH1991)</f>
        <v>855580</v>
      </c>
      <c r="AI1992" s="26"/>
      <c r="AJ1992" s="26">
        <f>SUM(AJ1989:AJ1991)</f>
        <v>0</v>
      </c>
      <c r="AK1992" s="26"/>
      <c r="AL1992" s="26">
        <f>SUM(AL1989:AL1991)</f>
        <v>0</v>
      </c>
    </row>
    <row r="1993" spans="1:38" x14ac:dyDescent="0.35">
      <c r="A1993" s="23" t="s">
        <v>6890</v>
      </c>
      <c r="B1993" s="24" t="s">
        <v>6891</v>
      </c>
      <c r="C1993" s="23" t="s">
        <v>6892</v>
      </c>
      <c r="D1993" s="23" t="s">
        <v>6893</v>
      </c>
      <c r="E1993" s="23">
        <v>1057</v>
      </c>
      <c r="F1993" s="23" t="s">
        <v>6894</v>
      </c>
      <c r="G1993" s="24" t="s">
        <v>6895</v>
      </c>
      <c r="H1993" s="23" t="s">
        <v>42</v>
      </c>
      <c r="I1993" s="23" t="s">
        <v>6896</v>
      </c>
      <c r="J1993" s="23">
        <v>0</v>
      </c>
      <c r="K1993" s="23">
        <v>0</v>
      </c>
      <c r="L1993" s="23">
        <v>30</v>
      </c>
      <c r="M1993" s="23" t="s">
        <v>44</v>
      </c>
      <c r="N1993" s="25">
        <f>((J1993*400)+(K1993*100))+L1993</f>
        <v>30</v>
      </c>
      <c r="O1993" s="26">
        <v>500</v>
      </c>
      <c r="P1993" s="26">
        <f>N1993*O1993</f>
        <v>15000</v>
      </c>
      <c r="Q1993" s="23">
        <v>1</v>
      </c>
      <c r="R1993" s="23" t="s">
        <v>6890</v>
      </c>
      <c r="S1993" s="27" t="s">
        <v>6891</v>
      </c>
      <c r="T1993" s="23" t="s">
        <v>6892</v>
      </c>
      <c r="U1993" s="23" t="s">
        <v>6897</v>
      </c>
      <c r="V1993" s="24" t="s">
        <v>6898</v>
      </c>
      <c r="W1993" s="23" t="s">
        <v>47</v>
      </c>
      <c r="X1993" s="23" t="s">
        <v>48</v>
      </c>
      <c r="Y1993" s="23" t="s">
        <v>49</v>
      </c>
      <c r="Z1993" s="23">
        <v>144</v>
      </c>
      <c r="AA1993" s="28">
        <v>100</v>
      </c>
      <c r="AB1993" s="26">
        <v>6550</v>
      </c>
      <c r="AC1993" s="26">
        <f>Z1993*AB1993</f>
        <v>943200</v>
      </c>
      <c r="AD1993" s="28">
        <v>3</v>
      </c>
      <c r="AE1993" s="28">
        <v>3</v>
      </c>
      <c r="AF1993" s="26">
        <f>(AC1993*(100-AE1993))/100</f>
        <v>914904</v>
      </c>
      <c r="AG1993" s="26">
        <f>P1993+AF1993</f>
        <v>929904</v>
      </c>
      <c r="AH1993" s="26">
        <f>(AG1993*AA1993)/100</f>
        <v>929904</v>
      </c>
      <c r="AI1993" s="26">
        <v>50000000</v>
      </c>
      <c r="AJ1993" s="26">
        <f>IF((AI1993-AH1993) &gt; 1,0,IF((AI1993-AH1993)&lt;0,AH1993-AI1993,AI1993-AH1993))</f>
        <v>0</v>
      </c>
      <c r="AK1993" s="26">
        <v>0.02</v>
      </c>
      <c r="AL1993" s="26">
        <f>ROUND(AJ1993*(AK1993/100),2)</f>
        <v>0</v>
      </c>
    </row>
    <row r="1994" spans="1:38" x14ac:dyDescent="0.35">
      <c r="A1994" s="23"/>
      <c r="B1994" s="24"/>
      <c r="C1994" s="23"/>
      <c r="D1994" s="23"/>
      <c r="E1994" s="23"/>
      <c r="F1994" s="23"/>
      <c r="G1994" s="24"/>
      <c r="H1994" s="23"/>
      <c r="I1994" s="23"/>
      <c r="J1994" s="23"/>
      <c r="K1994" s="23"/>
      <c r="L1994" s="23"/>
      <c r="M1994" s="23"/>
      <c r="N1994" s="25"/>
      <c r="O1994" s="26"/>
      <c r="P1994" s="26"/>
      <c r="Q1994" s="23"/>
      <c r="R1994" s="23"/>
      <c r="S1994" s="27"/>
      <c r="T1994" s="23"/>
      <c r="U1994" s="23"/>
      <c r="V1994" s="24"/>
      <c r="W1994" s="23"/>
      <c r="X1994" s="23"/>
      <c r="Y1994" s="23"/>
      <c r="Z1994" s="23"/>
      <c r="AA1994" s="28"/>
      <c r="AB1994" s="26"/>
      <c r="AC1994" s="26"/>
      <c r="AD1994" s="28"/>
      <c r="AE1994" s="28"/>
      <c r="AF1994" s="26"/>
      <c r="AG1994" s="26" t="s">
        <v>50</v>
      </c>
      <c r="AH1994" s="26">
        <f>AH1993</f>
        <v>929904</v>
      </c>
      <c r="AI1994" s="26"/>
      <c r="AJ1994" s="26">
        <f>AJ1993</f>
        <v>0</v>
      </c>
      <c r="AK1994" s="26"/>
      <c r="AL1994" s="26">
        <f>AL1993</f>
        <v>0</v>
      </c>
    </row>
    <row r="1995" spans="1:38" x14ac:dyDescent="0.35">
      <c r="A1995" s="23" t="s">
        <v>6899</v>
      </c>
      <c r="B1995" s="24" t="s">
        <v>6900</v>
      </c>
      <c r="C1995" s="23" t="s">
        <v>6901</v>
      </c>
      <c r="D1995" s="23" t="s">
        <v>6902</v>
      </c>
      <c r="E1995" s="23">
        <v>1058</v>
      </c>
      <c r="F1995" s="23" t="s">
        <v>6903</v>
      </c>
      <c r="G1995" s="24" t="s">
        <v>6904</v>
      </c>
      <c r="H1995" s="23" t="s">
        <v>42</v>
      </c>
      <c r="I1995" s="23" t="s">
        <v>6905</v>
      </c>
      <c r="J1995" s="23">
        <v>0</v>
      </c>
      <c r="K1995" s="23">
        <v>1</v>
      </c>
      <c r="L1995" s="23">
        <v>2</v>
      </c>
      <c r="M1995" s="23" t="s">
        <v>58</v>
      </c>
      <c r="N1995" s="25">
        <f>((J1995*400)+(K1995*100))+L1995</f>
        <v>102</v>
      </c>
      <c r="O1995" s="26">
        <v>180</v>
      </c>
      <c r="P1995" s="26">
        <f>N1995*O1995</f>
        <v>18360</v>
      </c>
      <c r="Q1995" s="23"/>
      <c r="R1995" s="23"/>
      <c r="S1995" s="27"/>
      <c r="T1995" s="23"/>
      <c r="U1995" s="23"/>
      <c r="V1995" s="24"/>
      <c r="W1995" s="23"/>
      <c r="X1995" s="23"/>
      <c r="Y1995" s="23"/>
      <c r="Z1995" s="23"/>
      <c r="AA1995" s="28"/>
      <c r="AB1995" s="26"/>
      <c r="AC1995" s="26"/>
      <c r="AD1995" s="28"/>
      <c r="AE1995" s="28"/>
      <c r="AF1995" s="26"/>
      <c r="AG1995" s="26">
        <f>AF1995+P1995</f>
        <v>18360</v>
      </c>
      <c r="AH1995" s="26">
        <f>AG1995</f>
        <v>18360</v>
      </c>
      <c r="AI1995" s="26">
        <v>50000000</v>
      </c>
      <c r="AJ1995" s="26">
        <f>IF((AI1995-AH1995) &gt; 1,0,IF((AI1995-AH1995)&lt;0,AH1995-AI1995,AI1995-AH1995))</f>
        <v>0</v>
      </c>
      <c r="AK1995" s="26">
        <v>0.01</v>
      </c>
      <c r="AL1995" s="26">
        <f>AJ1995*(AK1995/100)</f>
        <v>0</v>
      </c>
    </row>
    <row r="1996" spans="1:38" x14ac:dyDescent="0.35">
      <c r="A1996" s="23"/>
      <c r="B1996" s="24"/>
      <c r="C1996" s="23"/>
      <c r="D1996" s="23"/>
      <c r="E1996" s="23">
        <v>1059</v>
      </c>
      <c r="F1996" s="23" t="s">
        <v>6906</v>
      </c>
      <c r="G1996" s="24" t="s">
        <v>6907</v>
      </c>
      <c r="H1996" s="23" t="s">
        <v>42</v>
      </c>
      <c r="I1996" s="23" t="s">
        <v>6908</v>
      </c>
      <c r="J1996" s="23">
        <v>0</v>
      </c>
      <c r="K1996" s="23">
        <v>0</v>
      </c>
      <c r="L1996" s="23">
        <v>18</v>
      </c>
      <c r="M1996" s="23" t="s">
        <v>44</v>
      </c>
      <c r="N1996" s="25">
        <f>((J1996*400)+(K1996*100))+L1996</f>
        <v>18</v>
      </c>
      <c r="O1996" s="26">
        <v>500</v>
      </c>
      <c r="P1996" s="26">
        <f>N1996*O1996</f>
        <v>9000</v>
      </c>
      <c r="Q1996" s="23">
        <v>1</v>
      </c>
      <c r="R1996" s="23" t="s">
        <v>6899</v>
      </c>
      <c r="S1996" s="27" t="s">
        <v>6900</v>
      </c>
      <c r="T1996" s="23" t="s">
        <v>6901</v>
      </c>
      <c r="U1996" s="23" t="s">
        <v>6909</v>
      </c>
      <c r="V1996" s="24" t="s">
        <v>6910</v>
      </c>
      <c r="W1996" s="23" t="s">
        <v>47</v>
      </c>
      <c r="X1996" s="23" t="s">
        <v>48</v>
      </c>
      <c r="Y1996" s="23" t="s">
        <v>49</v>
      </c>
      <c r="Z1996" s="23">
        <v>72</v>
      </c>
      <c r="AA1996" s="28">
        <v>100</v>
      </c>
      <c r="AB1996" s="26">
        <v>6550</v>
      </c>
      <c r="AC1996" s="26">
        <f>Z1996*AB1996</f>
        <v>471600</v>
      </c>
      <c r="AD1996" s="28">
        <v>22</v>
      </c>
      <c r="AE1996" s="28">
        <v>34</v>
      </c>
      <c r="AF1996" s="26">
        <f>(AC1996*(100-AE1996))/100</f>
        <v>311256</v>
      </c>
      <c r="AG1996" s="26">
        <f>P1996+AF1996</f>
        <v>320256</v>
      </c>
      <c r="AH1996" s="26">
        <f>(AG1996*AA1996)/100</f>
        <v>320256</v>
      </c>
      <c r="AI1996" s="26">
        <v>50000000</v>
      </c>
      <c r="AJ1996" s="26">
        <f>IF((AI1996-AH1996) &gt; 1,0,IF((AI1996-AH1996)&lt;0,AH1996-AI1996,AI1996-AH1996))</f>
        <v>0</v>
      </c>
      <c r="AK1996" s="26">
        <v>0.02</v>
      </c>
      <c r="AL1996" s="26">
        <f>ROUND(AJ1996*(AK1996/100),2)</f>
        <v>0</v>
      </c>
    </row>
    <row r="1997" spans="1:38" x14ac:dyDescent="0.35">
      <c r="A1997" s="23"/>
      <c r="B1997" s="24"/>
      <c r="C1997" s="23"/>
      <c r="D1997" s="23"/>
      <c r="E1997" s="23"/>
      <c r="F1997" s="23"/>
      <c r="G1997" s="24"/>
      <c r="H1997" s="23"/>
      <c r="I1997" s="23"/>
      <c r="J1997" s="23"/>
      <c r="K1997" s="23"/>
      <c r="L1997" s="23"/>
      <c r="M1997" s="23"/>
      <c r="N1997" s="25"/>
      <c r="O1997" s="26"/>
      <c r="P1997" s="26"/>
      <c r="Q1997" s="23"/>
      <c r="R1997" s="23"/>
      <c r="S1997" s="27"/>
      <c r="T1997" s="23"/>
      <c r="U1997" s="23"/>
      <c r="V1997" s="24"/>
      <c r="W1997" s="23"/>
      <c r="X1997" s="23"/>
      <c r="Y1997" s="23"/>
      <c r="Z1997" s="23"/>
      <c r="AA1997" s="28"/>
      <c r="AB1997" s="26"/>
      <c r="AC1997" s="26"/>
      <c r="AD1997" s="28"/>
      <c r="AE1997" s="28"/>
      <c r="AF1997" s="26"/>
      <c r="AG1997" s="26" t="s">
        <v>50</v>
      </c>
      <c r="AH1997" s="26">
        <f>SUM(AH1995:AH1996)</f>
        <v>338616</v>
      </c>
      <c r="AI1997" s="26"/>
      <c r="AJ1997" s="26">
        <f>SUM(AJ1995:AJ1996)</f>
        <v>0</v>
      </c>
      <c r="AK1997" s="26"/>
      <c r="AL1997" s="26">
        <f>SUM(AL1995:AL1996)</f>
        <v>0</v>
      </c>
    </row>
    <row r="1998" spans="1:38" x14ac:dyDescent="0.35">
      <c r="A1998" s="23" t="s">
        <v>6911</v>
      </c>
      <c r="B1998" s="24" t="s">
        <v>6912</v>
      </c>
      <c r="C1998" s="23" t="s">
        <v>6913</v>
      </c>
      <c r="D1998" s="23" t="s">
        <v>6914</v>
      </c>
      <c r="E1998" s="23">
        <v>1060</v>
      </c>
      <c r="F1998" s="23" t="s">
        <v>6915</v>
      </c>
      <c r="G1998" s="24" t="s">
        <v>6916</v>
      </c>
      <c r="H1998" s="23" t="s">
        <v>42</v>
      </c>
      <c r="I1998" s="23" t="s">
        <v>6917</v>
      </c>
      <c r="J1998" s="23">
        <v>2</v>
      </c>
      <c r="K1998" s="23">
        <v>1</v>
      </c>
      <c r="L1998" s="23">
        <v>14</v>
      </c>
      <c r="M1998" s="23" t="s">
        <v>58</v>
      </c>
      <c r="N1998" s="25">
        <f>((J1998*400)+(K1998*100))+L1998</f>
        <v>914</v>
      </c>
      <c r="O1998" s="26">
        <v>180</v>
      </c>
      <c r="P1998" s="26">
        <f>N1998*O1998</f>
        <v>164520</v>
      </c>
      <c r="Q1998" s="23"/>
      <c r="R1998" s="23"/>
      <c r="S1998" s="27"/>
      <c r="T1998" s="23"/>
      <c r="U1998" s="23"/>
      <c r="V1998" s="24"/>
      <c r="W1998" s="23"/>
      <c r="X1998" s="23"/>
      <c r="Y1998" s="23"/>
      <c r="Z1998" s="23"/>
      <c r="AA1998" s="28"/>
      <c r="AB1998" s="26"/>
      <c r="AC1998" s="26"/>
      <c r="AD1998" s="28"/>
      <c r="AE1998" s="28"/>
      <c r="AF1998" s="26"/>
      <c r="AG1998" s="26">
        <f>AF1998+P1998</f>
        <v>164520</v>
      </c>
      <c r="AH1998" s="26">
        <f>AG1998</f>
        <v>164520</v>
      </c>
      <c r="AI1998" s="26">
        <v>50000000</v>
      </c>
      <c r="AJ1998" s="26">
        <f>IF((AI1998-AH1998) &gt; 1,0,IF((AI1998-AH1998)&lt;0,AH1998-AI1998,AI1998-AH1998))</f>
        <v>0</v>
      </c>
      <c r="AK1998" s="26">
        <v>0.01</v>
      </c>
      <c r="AL1998" s="26">
        <f>AJ1998*(AK1998/100)</f>
        <v>0</v>
      </c>
    </row>
    <row r="1999" spans="1:38" x14ac:dyDescent="0.35">
      <c r="A1999" s="23"/>
      <c r="B1999" s="24"/>
      <c r="C1999" s="23"/>
      <c r="D1999" s="23"/>
      <c r="E1999" s="23"/>
      <c r="F1999" s="23"/>
      <c r="G1999" s="24"/>
      <c r="H1999" s="23"/>
      <c r="I1999" s="23"/>
      <c r="J1999" s="23"/>
      <c r="K1999" s="23"/>
      <c r="L1999" s="23"/>
      <c r="M1999" s="23"/>
      <c r="N1999" s="25"/>
      <c r="O1999" s="26"/>
      <c r="P1999" s="26"/>
      <c r="Q1999" s="23"/>
      <c r="R1999" s="23"/>
      <c r="S1999" s="27"/>
      <c r="T1999" s="23"/>
      <c r="U1999" s="23"/>
      <c r="V1999" s="24"/>
      <c r="W1999" s="23"/>
      <c r="X1999" s="23"/>
      <c r="Y1999" s="23"/>
      <c r="Z1999" s="23"/>
      <c r="AA1999" s="28"/>
      <c r="AB1999" s="26"/>
      <c r="AC1999" s="26"/>
      <c r="AD1999" s="28"/>
      <c r="AE1999" s="28"/>
      <c r="AF1999" s="26"/>
      <c r="AG1999" s="26" t="s">
        <v>50</v>
      </c>
      <c r="AH1999" s="26">
        <f>AH1998</f>
        <v>164520</v>
      </c>
      <c r="AI1999" s="26"/>
      <c r="AJ1999" s="26">
        <f>AJ1998</f>
        <v>0</v>
      </c>
      <c r="AK1999" s="26"/>
      <c r="AL1999" s="26">
        <f>AL1998</f>
        <v>0</v>
      </c>
    </row>
    <row r="2000" spans="1:38" x14ac:dyDescent="0.35">
      <c r="A2000" s="23" t="s">
        <v>6918</v>
      </c>
      <c r="B2000" s="24"/>
      <c r="C2000" s="23" t="s">
        <v>6919</v>
      </c>
      <c r="D2000" s="23" t="s">
        <v>6920</v>
      </c>
      <c r="E2000" s="23">
        <v>1061</v>
      </c>
      <c r="F2000" s="23" t="s">
        <v>6921</v>
      </c>
      <c r="G2000" s="24" t="s">
        <v>6922</v>
      </c>
      <c r="H2000" s="23" t="s">
        <v>42</v>
      </c>
      <c r="I2000" s="23" t="s">
        <v>6923</v>
      </c>
      <c r="J2000" s="23">
        <v>0</v>
      </c>
      <c r="K2000" s="23">
        <v>0</v>
      </c>
      <c r="L2000" s="23">
        <v>95.8</v>
      </c>
      <c r="M2000" s="23" t="s">
        <v>44</v>
      </c>
      <c r="N2000" s="25">
        <f>((J2000*400)+(K2000*100))+L2000</f>
        <v>95.8</v>
      </c>
      <c r="O2000" s="26">
        <v>2000</v>
      </c>
      <c r="P2000" s="26">
        <f>N2000*O2000</f>
        <v>191600</v>
      </c>
      <c r="Q2000" s="23">
        <v>1</v>
      </c>
      <c r="R2000" s="23" t="s">
        <v>6918</v>
      </c>
      <c r="S2000" s="27"/>
      <c r="T2000" s="23" t="s">
        <v>6919</v>
      </c>
      <c r="U2000" s="23" t="s">
        <v>6924</v>
      </c>
      <c r="V2000" s="24" t="s">
        <v>6925</v>
      </c>
      <c r="W2000" s="23" t="s">
        <v>47</v>
      </c>
      <c r="X2000" s="23" t="s">
        <v>48</v>
      </c>
      <c r="Y2000" s="23" t="s">
        <v>49</v>
      </c>
      <c r="Z2000" s="23">
        <v>81</v>
      </c>
      <c r="AA2000" s="28">
        <v>100</v>
      </c>
      <c r="AB2000" s="26">
        <v>6550</v>
      </c>
      <c r="AC2000" s="26">
        <f>Z2000*AB2000</f>
        <v>530550</v>
      </c>
      <c r="AD2000" s="28">
        <v>6</v>
      </c>
      <c r="AE2000" s="28">
        <v>6</v>
      </c>
      <c r="AF2000" s="26">
        <f>(AC2000*(100-AE2000))/100</f>
        <v>498717</v>
      </c>
      <c r="AG2000" s="26">
        <f>P2000+AF2000</f>
        <v>690317</v>
      </c>
      <c r="AH2000" s="26">
        <f>(AG2000*AA2000)/100</f>
        <v>690317</v>
      </c>
      <c r="AI2000" s="26">
        <v>50000000</v>
      </c>
      <c r="AJ2000" s="26">
        <f>IF((AI2000-AH2000) &gt; 1,0,IF((AI2000-AH2000)&lt;0,AH2000-AI2000,AI2000-AH2000))</f>
        <v>0</v>
      </c>
      <c r="AK2000" s="26">
        <v>0.02</v>
      </c>
      <c r="AL2000" s="26">
        <f>ROUND(AJ2000*(AK2000/100),2)</f>
        <v>0</v>
      </c>
    </row>
    <row r="2001" spans="1:38" x14ac:dyDescent="0.35">
      <c r="A2001" s="23"/>
      <c r="B2001" s="24"/>
      <c r="C2001" s="23"/>
      <c r="D2001" s="23"/>
      <c r="E2001" s="23"/>
      <c r="F2001" s="23"/>
      <c r="G2001" s="24"/>
      <c r="H2001" s="23"/>
      <c r="I2001" s="23"/>
      <c r="J2001" s="23"/>
      <c r="K2001" s="23"/>
      <c r="L2001" s="23"/>
      <c r="M2001" s="23"/>
      <c r="N2001" s="25"/>
      <c r="O2001" s="26"/>
      <c r="P2001" s="26"/>
      <c r="Q2001" s="23"/>
      <c r="R2001" s="23"/>
      <c r="S2001" s="27"/>
      <c r="T2001" s="23"/>
      <c r="U2001" s="23"/>
      <c r="V2001" s="24"/>
      <c r="W2001" s="23"/>
      <c r="X2001" s="23"/>
      <c r="Y2001" s="23"/>
      <c r="Z2001" s="23"/>
      <c r="AA2001" s="28"/>
      <c r="AB2001" s="26"/>
      <c r="AC2001" s="26"/>
      <c r="AD2001" s="28"/>
      <c r="AE2001" s="28"/>
      <c r="AF2001" s="26"/>
      <c r="AG2001" s="26" t="s">
        <v>50</v>
      </c>
      <c r="AH2001" s="26">
        <f>AH2000</f>
        <v>690317</v>
      </c>
      <c r="AI2001" s="26"/>
      <c r="AJ2001" s="26">
        <f>AJ2000</f>
        <v>0</v>
      </c>
      <c r="AK2001" s="26"/>
      <c r="AL2001" s="26">
        <f>AL2000</f>
        <v>0</v>
      </c>
    </row>
    <row r="2002" spans="1:38" x14ac:dyDescent="0.35">
      <c r="A2002" s="23" t="s">
        <v>6926</v>
      </c>
      <c r="B2002" s="24" t="s">
        <v>6927</v>
      </c>
      <c r="C2002" s="23" t="s">
        <v>6928</v>
      </c>
      <c r="D2002" s="23" t="s">
        <v>6929</v>
      </c>
      <c r="E2002" s="23">
        <v>1062</v>
      </c>
      <c r="F2002" s="23" t="s">
        <v>6930</v>
      </c>
      <c r="G2002" s="24" t="s">
        <v>6931</v>
      </c>
      <c r="H2002" s="23" t="s">
        <v>42</v>
      </c>
      <c r="I2002" s="23" t="s">
        <v>6932</v>
      </c>
      <c r="J2002" s="23">
        <v>1</v>
      </c>
      <c r="K2002" s="23">
        <v>2</v>
      </c>
      <c r="L2002" s="23">
        <v>80</v>
      </c>
      <c r="M2002" s="23" t="s">
        <v>58</v>
      </c>
      <c r="N2002" s="25">
        <f>((J2002*400)+(K2002*100))+L2002</f>
        <v>680</v>
      </c>
      <c r="O2002" s="26">
        <v>180</v>
      </c>
      <c r="P2002" s="26">
        <f>N2002*O2002</f>
        <v>122400</v>
      </c>
      <c r="Q2002" s="23"/>
      <c r="R2002" s="23"/>
      <c r="S2002" s="27"/>
      <c r="T2002" s="23"/>
      <c r="U2002" s="23"/>
      <c r="V2002" s="24"/>
      <c r="W2002" s="23"/>
      <c r="X2002" s="23"/>
      <c r="Y2002" s="23"/>
      <c r="Z2002" s="23"/>
      <c r="AA2002" s="28"/>
      <c r="AB2002" s="26"/>
      <c r="AC2002" s="26"/>
      <c r="AD2002" s="28"/>
      <c r="AE2002" s="28"/>
      <c r="AF2002" s="26"/>
      <c r="AG2002" s="26">
        <f>AF2002+P2002</f>
        <v>122400</v>
      </c>
      <c r="AH2002" s="26">
        <f>AG2002</f>
        <v>122400</v>
      </c>
      <c r="AI2002" s="26">
        <v>50000000</v>
      </c>
      <c r="AJ2002" s="26">
        <f>IF((AI2002-AH2002) &gt; 1,0,IF((AI2002-AH2002)&lt;0,AH2002-AI2002,AI2002-AH2002))</f>
        <v>0</v>
      </c>
      <c r="AK2002" s="26">
        <v>0.01</v>
      </c>
      <c r="AL2002" s="26">
        <f>AJ2002*(AK2002/100)</f>
        <v>0</v>
      </c>
    </row>
    <row r="2003" spans="1:38" x14ac:dyDescent="0.35">
      <c r="A2003" s="23"/>
      <c r="B2003" s="24"/>
      <c r="C2003" s="23"/>
      <c r="D2003" s="23"/>
      <c r="E2003" s="23">
        <v>1063</v>
      </c>
      <c r="F2003" s="23" t="s">
        <v>6933</v>
      </c>
      <c r="G2003" s="24" t="s">
        <v>6934</v>
      </c>
      <c r="H2003" s="23" t="s">
        <v>437</v>
      </c>
      <c r="I2003" s="23" t="s">
        <v>6935</v>
      </c>
      <c r="J2003" s="23">
        <v>9</v>
      </c>
      <c r="K2003" s="23">
        <v>1</v>
      </c>
      <c r="L2003" s="23">
        <v>68</v>
      </c>
      <c r="M2003" s="23" t="s">
        <v>58</v>
      </c>
      <c r="N2003" s="25">
        <f>((J2003*400)+(K2003*100))+L2003</f>
        <v>3768</v>
      </c>
      <c r="O2003" s="26">
        <v>180</v>
      </c>
      <c r="P2003" s="26">
        <f>N2003*O2003</f>
        <v>678240</v>
      </c>
      <c r="Q2003" s="23"/>
      <c r="R2003" s="23"/>
      <c r="S2003" s="27"/>
      <c r="T2003" s="23"/>
      <c r="U2003" s="23"/>
      <c r="V2003" s="24"/>
      <c r="W2003" s="23"/>
      <c r="X2003" s="23"/>
      <c r="Y2003" s="23"/>
      <c r="Z2003" s="23"/>
      <c r="AA2003" s="28"/>
      <c r="AB2003" s="26"/>
      <c r="AC2003" s="26"/>
      <c r="AD2003" s="28"/>
      <c r="AE2003" s="28"/>
      <c r="AF2003" s="26"/>
      <c r="AG2003" s="26">
        <f>AF2003+P2003</f>
        <v>678240</v>
      </c>
      <c r="AH2003" s="26">
        <f>AG2003</f>
        <v>678240</v>
      </c>
      <c r="AI2003" s="26">
        <v>0</v>
      </c>
      <c r="AJ2003" s="26">
        <f>IF((AI2003-AH2003) &gt; 1,0,IF((AI2003-AH2003)&lt;0,AH2003-AI2003,AI2003-AH2003))</f>
        <v>678240</v>
      </c>
      <c r="AK2003" s="26">
        <v>0.01</v>
      </c>
      <c r="AL2003" s="26">
        <f>AJ2003*(AK2003/100)</f>
        <v>67.823999999999998</v>
      </c>
    </row>
    <row r="2004" spans="1:38" x14ac:dyDescent="0.35">
      <c r="A2004" s="23"/>
      <c r="B2004" s="24"/>
      <c r="C2004" s="23"/>
      <c r="D2004" s="23"/>
      <c r="E2004" s="23">
        <v>1064</v>
      </c>
      <c r="F2004" s="23" t="s">
        <v>6936</v>
      </c>
      <c r="G2004" s="24" t="s">
        <v>6937</v>
      </c>
      <c r="H2004" s="23" t="s">
        <v>42</v>
      </c>
      <c r="I2004" s="23" t="s">
        <v>6938</v>
      </c>
      <c r="J2004" s="23">
        <v>0</v>
      </c>
      <c r="K2004" s="23">
        <v>1</v>
      </c>
      <c r="L2004" s="23">
        <v>68.099999999999994</v>
      </c>
      <c r="M2004" s="23" t="s">
        <v>44</v>
      </c>
      <c r="N2004" s="25">
        <f>((J2004*400)+(K2004*100))+L2004</f>
        <v>168.1</v>
      </c>
      <c r="O2004" s="26">
        <v>180</v>
      </c>
      <c r="P2004" s="26">
        <f>N2004*O2004</f>
        <v>30258</v>
      </c>
      <c r="Q2004" s="23">
        <v>1</v>
      </c>
      <c r="R2004" s="23" t="s">
        <v>6926</v>
      </c>
      <c r="S2004" s="27" t="s">
        <v>6927</v>
      </c>
      <c r="T2004" s="23" t="s">
        <v>6928</v>
      </c>
      <c r="U2004" s="23" t="s">
        <v>6939</v>
      </c>
      <c r="V2004" s="24" t="s">
        <v>6940</v>
      </c>
      <c r="W2004" s="23" t="s">
        <v>47</v>
      </c>
      <c r="X2004" s="23" t="s">
        <v>48</v>
      </c>
      <c r="Y2004" s="23" t="s">
        <v>49</v>
      </c>
      <c r="Z2004" s="23">
        <v>126</v>
      </c>
      <c r="AA2004" s="28">
        <v>100</v>
      </c>
      <c r="AB2004" s="26">
        <v>6550</v>
      </c>
      <c r="AC2004" s="26">
        <f>Z2004*AB2004</f>
        <v>825300</v>
      </c>
      <c r="AD2004" s="28">
        <v>22</v>
      </c>
      <c r="AE2004" s="28">
        <v>34</v>
      </c>
      <c r="AF2004" s="26">
        <f>(AC2004*(100-AE2004))/100</f>
        <v>544698</v>
      </c>
      <c r="AG2004" s="26">
        <f>P2004+AF2004</f>
        <v>574956</v>
      </c>
      <c r="AH2004" s="26">
        <f>(AG2004*AA2004)/100</f>
        <v>574956</v>
      </c>
      <c r="AI2004" s="26">
        <v>50000000</v>
      </c>
      <c r="AJ2004" s="26">
        <f>IF((AI2004-AH2004) &gt; 1,0,IF((AI2004-AH2004)&lt;0,AH2004-AI2004,AI2004-AH2004))</f>
        <v>0</v>
      </c>
      <c r="AK2004" s="26">
        <v>0.02</v>
      </c>
      <c r="AL2004" s="26">
        <f>ROUND(AJ2004*(AK2004/100),2)</f>
        <v>0</v>
      </c>
    </row>
    <row r="2005" spans="1:38" x14ac:dyDescent="0.35">
      <c r="A2005" s="23"/>
      <c r="B2005" s="24"/>
      <c r="C2005" s="23"/>
      <c r="D2005" s="23"/>
      <c r="E2005" s="23"/>
      <c r="F2005" s="23"/>
      <c r="G2005" s="24"/>
      <c r="H2005" s="23"/>
      <c r="I2005" s="23"/>
      <c r="J2005" s="23"/>
      <c r="K2005" s="23"/>
      <c r="L2005" s="23"/>
      <c r="M2005" s="23"/>
      <c r="N2005" s="25"/>
      <c r="O2005" s="26"/>
      <c r="P2005" s="26"/>
      <c r="Q2005" s="23"/>
      <c r="R2005" s="23"/>
      <c r="S2005" s="27"/>
      <c r="T2005" s="23"/>
      <c r="U2005" s="23"/>
      <c r="V2005" s="24"/>
      <c r="W2005" s="23"/>
      <c r="X2005" s="23"/>
      <c r="Y2005" s="23"/>
      <c r="Z2005" s="23"/>
      <c r="AA2005" s="28"/>
      <c r="AB2005" s="26"/>
      <c r="AC2005" s="26"/>
      <c r="AD2005" s="28"/>
      <c r="AE2005" s="28"/>
      <c r="AF2005" s="26"/>
      <c r="AG2005" s="26" t="s">
        <v>50</v>
      </c>
      <c r="AH2005" s="26">
        <f>SUM(AH2002:AH2004)</f>
        <v>1375596</v>
      </c>
      <c r="AI2005" s="26"/>
      <c r="AJ2005" s="26">
        <f>SUM(AJ2002:AJ2004)</f>
        <v>678240</v>
      </c>
      <c r="AK2005" s="26"/>
      <c r="AL2005" s="26">
        <f>SUM(AL2002:AL2004)</f>
        <v>67.823999999999998</v>
      </c>
    </row>
    <row r="2006" spans="1:38" x14ac:dyDescent="0.35">
      <c r="A2006" s="23" t="s">
        <v>6941</v>
      </c>
      <c r="B2006" s="24"/>
      <c r="C2006" s="23" t="s">
        <v>6942</v>
      </c>
      <c r="D2006" s="23" t="s">
        <v>6943</v>
      </c>
      <c r="E2006" s="23">
        <v>1065</v>
      </c>
      <c r="F2006" s="23" t="s">
        <v>6944</v>
      </c>
      <c r="G2006" s="24" t="s">
        <v>6945</v>
      </c>
      <c r="H2006" s="23" t="s">
        <v>42</v>
      </c>
      <c r="I2006" s="23" t="s">
        <v>6946</v>
      </c>
      <c r="J2006" s="23">
        <v>1</v>
      </c>
      <c r="K2006" s="23">
        <v>0</v>
      </c>
      <c r="L2006" s="23">
        <v>63</v>
      </c>
      <c r="M2006" s="23" t="s">
        <v>58</v>
      </c>
      <c r="N2006" s="25">
        <f>((J2006*400)+(K2006*100))+L2006</f>
        <v>463</v>
      </c>
      <c r="O2006" s="26">
        <v>390</v>
      </c>
      <c r="P2006" s="26">
        <f>N2006*O2006</f>
        <v>180570</v>
      </c>
      <c r="Q2006" s="23"/>
      <c r="R2006" s="23"/>
      <c r="S2006" s="27"/>
      <c r="T2006" s="23"/>
      <c r="U2006" s="23"/>
      <c r="V2006" s="24"/>
      <c r="W2006" s="23"/>
      <c r="X2006" s="23"/>
      <c r="Y2006" s="23"/>
      <c r="Z2006" s="23"/>
      <c r="AA2006" s="28"/>
      <c r="AB2006" s="26"/>
      <c r="AC2006" s="26"/>
      <c r="AD2006" s="28"/>
      <c r="AE2006" s="28"/>
      <c r="AF2006" s="26"/>
      <c r="AG2006" s="26">
        <f>AF2006+P2006</f>
        <v>180570</v>
      </c>
      <c r="AH2006" s="26">
        <f>AG2006</f>
        <v>180570</v>
      </c>
      <c r="AI2006" s="26">
        <v>50000000</v>
      </c>
      <c r="AJ2006" s="26">
        <f>IF((AI2006-AH2006) &gt; 1,0,IF((AI2006-AH2006)&lt;0,AH2006-AI2006,AI2006-AH2006))</f>
        <v>0</v>
      </c>
      <c r="AK2006" s="26">
        <v>0.01</v>
      </c>
      <c r="AL2006" s="26">
        <f>AJ2006*(AK2006/100)</f>
        <v>0</v>
      </c>
    </row>
    <row r="2007" spans="1:38" x14ac:dyDescent="0.35">
      <c r="A2007" s="23"/>
      <c r="B2007" s="24"/>
      <c r="C2007" s="23"/>
      <c r="D2007" s="23"/>
      <c r="E2007" s="23">
        <v>1066</v>
      </c>
      <c r="F2007" s="23" t="s">
        <v>6947</v>
      </c>
      <c r="G2007" s="24" t="s">
        <v>6948</v>
      </c>
      <c r="H2007" s="23" t="s">
        <v>437</v>
      </c>
      <c r="I2007" s="23" t="s">
        <v>6949</v>
      </c>
      <c r="J2007" s="23">
        <v>5</v>
      </c>
      <c r="K2007" s="23">
        <v>1</v>
      </c>
      <c r="L2007" s="23">
        <v>50</v>
      </c>
      <c r="M2007" s="23" t="s">
        <v>58</v>
      </c>
      <c r="N2007" s="25">
        <f>((J2007*400)+(K2007*100))+L2007</f>
        <v>2150</v>
      </c>
      <c r="O2007" s="26">
        <v>180</v>
      </c>
      <c r="P2007" s="26">
        <f>N2007*O2007</f>
        <v>387000</v>
      </c>
      <c r="Q2007" s="23"/>
      <c r="R2007" s="23"/>
      <c r="S2007" s="27"/>
      <c r="T2007" s="23"/>
      <c r="U2007" s="23"/>
      <c r="V2007" s="24"/>
      <c r="W2007" s="23"/>
      <c r="X2007" s="23"/>
      <c r="Y2007" s="23"/>
      <c r="Z2007" s="23"/>
      <c r="AA2007" s="28"/>
      <c r="AB2007" s="26"/>
      <c r="AC2007" s="26"/>
      <c r="AD2007" s="28"/>
      <c r="AE2007" s="28"/>
      <c r="AF2007" s="26"/>
      <c r="AG2007" s="26">
        <f>AF2007+P2007</f>
        <v>387000</v>
      </c>
      <c r="AH2007" s="26">
        <f>AG2007</f>
        <v>387000</v>
      </c>
      <c r="AI2007" s="26">
        <v>0</v>
      </c>
      <c r="AJ2007" s="26">
        <f>IF((AI2007-AH2007) &gt; 1,0,IF((AI2007-AH2007)&lt;0,AH2007-AI2007,AI2007-AH2007))</f>
        <v>387000</v>
      </c>
      <c r="AK2007" s="26">
        <v>0.01</v>
      </c>
      <c r="AL2007" s="26">
        <f>AJ2007*(AK2007/100)</f>
        <v>38.700000000000003</v>
      </c>
    </row>
    <row r="2008" spans="1:38" x14ac:dyDescent="0.35">
      <c r="A2008" s="23"/>
      <c r="B2008" s="24"/>
      <c r="C2008" s="23"/>
      <c r="D2008" s="23"/>
      <c r="E2008" s="23">
        <v>1067</v>
      </c>
      <c r="F2008" s="23" t="s">
        <v>6950</v>
      </c>
      <c r="G2008" s="24" t="s">
        <v>6951</v>
      </c>
      <c r="H2008" s="23" t="s">
        <v>437</v>
      </c>
      <c r="I2008" s="23" t="s">
        <v>6952</v>
      </c>
      <c r="J2008" s="23">
        <v>11</v>
      </c>
      <c r="K2008" s="23">
        <v>1</v>
      </c>
      <c r="L2008" s="23">
        <v>56</v>
      </c>
      <c r="M2008" s="23" t="s">
        <v>58</v>
      </c>
      <c r="N2008" s="25">
        <f>((J2008*400)+(K2008*100))+L2008</f>
        <v>4556</v>
      </c>
      <c r="O2008" s="26">
        <v>180</v>
      </c>
      <c r="P2008" s="26">
        <f>N2008*O2008</f>
        <v>820080</v>
      </c>
      <c r="Q2008" s="23"/>
      <c r="R2008" s="23"/>
      <c r="S2008" s="27"/>
      <c r="T2008" s="23"/>
      <c r="U2008" s="23"/>
      <c r="V2008" s="24"/>
      <c r="W2008" s="23"/>
      <c r="X2008" s="23"/>
      <c r="Y2008" s="23"/>
      <c r="Z2008" s="23"/>
      <c r="AA2008" s="28"/>
      <c r="AB2008" s="26"/>
      <c r="AC2008" s="26"/>
      <c r="AD2008" s="28"/>
      <c r="AE2008" s="28"/>
      <c r="AF2008" s="26"/>
      <c r="AG2008" s="26">
        <f>AF2008+P2008</f>
        <v>820080</v>
      </c>
      <c r="AH2008" s="26">
        <f>AG2008</f>
        <v>820080</v>
      </c>
      <c r="AI2008" s="26">
        <v>0</v>
      </c>
      <c r="AJ2008" s="26">
        <f>IF((AI2008-AH2008) &gt; 1,0,IF((AI2008-AH2008)&lt;0,AH2008-AI2008,AI2008-AH2008))</f>
        <v>820080</v>
      </c>
      <c r="AK2008" s="26">
        <v>0.01</v>
      </c>
      <c r="AL2008" s="26">
        <f>AJ2008*(AK2008/100)</f>
        <v>82.00800000000001</v>
      </c>
    </row>
    <row r="2009" spans="1:38" x14ac:dyDescent="0.35">
      <c r="A2009" s="23"/>
      <c r="B2009" s="24"/>
      <c r="C2009" s="23"/>
      <c r="D2009" s="23"/>
      <c r="E2009" s="23"/>
      <c r="F2009" s="23"/>
      <c r="G2009" s="24"/>
      <c r="H2009" s="23"/>
      <c r="I2009" s="23"/>
      <c r="J2009" s="23"/>
      <c r="K2009" s="23"/>
      <c r="L2009" s="23"/>
      <c r="M2009" s="23"/>
      <c r="N2009" s="25"/>
      <c r="O2009" s="26"/>
      <c r="P2009" s="26"/>
      <c r="Q2009" s="23"/>
      <c r="R2009" s="23"/>
      <c r="S2009" s="27"/>
      <c r="T2009" s="23"/>
      <c r="U2009" s="23"/>
      <c r="V2009" s="24"/>
      <c r="W2009" s="23"/>
      <c r="X2009" s="23"/>
      <c r="Y2009" s="23"/>
      <c r="Z2009" s="23"/>
      <c r="AA2009" s="28"/>
      <c r="AB2009" s="26"/>
      <c r="AC2009" s="26"/>
      <c r="AD2009" s="28"/>
      <c r="AE2009" s="28"/>
      <c r="AF2009" s="26"/>
      <c r="AG2009" s="26" t="s">
        <v>50</v>
      </c>
      <c r="AH2009" s="26">
        <f>SUM(AH2006:AH2008)</f>
        <v>1387650</v>
      </c>
      <c r="AI2009" s="26"/>
      <c r="AJ2009" s="26">
        <f>SUM(AJ2006:AJ2008)</f>
        <v>1207080</v>
      </c>
      <c r="AK2009" s="26"/>
      <c r="AL2009" s="26">
        <f>SUM(AL2006:AL2008)</f>
        <v>120.70800000000001</v>
      </c>
    </row>
    <row r="2010" spans="1:38" x14ac:dyDescent="0.35">
      <c r="A2010" s="23" t="s">
        <v>5714</v>
      </c>
      <c r="B2010" s="24" t="s">
        <v>5715</v>
      </c>
      <c r="C2010" s="23" t="s">
        <v>5716</v>
      </c>
      <c r="D2010" s="23" t="s">
        <v>5035</v>
      </c>
      <c r="E2010" s="23">
        <v>1068</v>
      </c>
      <c r="F2010" s="23" t="s">
        <v>6953</v>
      </c>
      <c r="G2010" s="24" t="s">
        <v>6954</v>
      </c>
      <c r="H2010" s="23" t="s">
        <v>42</v>
      </c>
      <c r="I2010" s="23" t="s">
        <v>6955</v>
      </c>
      <c r="J2010" s="23">
        <v>1</v>
      </c>
      <c r="K2010" s="23">
        <v>1</v>
      </c>
      <c r="L2010" s="23">
        <v>90</v>
      </c>
      <c r="M2010" s="23" t="s">
        <v>44</v>
      </c>
      <c r="N2010" s="25">
        <f>((J2010*400)+(K2010*100))+L2010</f>
        <v>590</v>
      </c>
      <c r="O2010" s="26">
        <v>440</v>
      </c>
      <c r="P2010" s="26">
        <f>N2010*O2010</f>
        <v>259600</v>
      </c>
      <c r="Q2010" s="23">
        <v>1</v>
      </c>
      <c r="R2010" s="23" t="s">
        <v>5714</v>
      </c>
      <c r="S2010" s="27" t="s">
        <v>5715</v>
      </c>
      <c r="T2010" s="23" t="s">
        <v>5716</v>
      </c>
      <c r="U2010" s="23" t="s">
        <v>5717</v>
      </c>
      <c r="V2010" s="24" t="s">
        <v>6956</v>
      </c>
      <c r="W2010" s="23" t="s">
        <v>47</v>
      </c>
      <c r="X2010" s="23" t="s">
        <v>48</v>
      </c>
      <c r="Y2010" s="23" t="s">
        <v>49</v>
      </c>
      <c r="Z2010" s="23">
        <v>120</v>
      </c>
      <c r="AA2010" s="28">
        <v>100</v>
      </c>
      <c r="AB2010" s="26">
        <v>6550</v>
      </c>
      <c r="AC2010" s="26">
        <f>Z2010*AB2010</f>
        <v>786000</v>
      </c>
      <c r="AD2010" s="28">
        <v>22</v>
      </c>
      <c r="AE2010" s="28">
        <v>34</v>
      </c>
      <c r="AF2010" s="26">
        <f>(AC2010*(100-AE2010))/100</f>
        <v>518760</v>
      </c>
      <c r="AG2010" s="26">
        <f>P2010+AF2010</f>
        <v>778360</v>
      </c>
      <c r="AH2010" s="26">
        <f>(AG2010*AA2010)/100</f>
        <v>778360</v>
      </c>
      <c r="AI2010" s="26">
        <v>50000000</v>
      </c>
      <c r="AJ2010" s="26">
        <f>IF((AI2010-AH2010) &gt; 1,0,IF((AI2010-AH2010)&lt;0,AH2010-AI2010,AI2010-AH2010))</f>
        <v>0</v>
      </c>
      <c r="AK2010" s="26">
        <v>0.02</v>
      </c>
      <c r="AL2010" s="26">
        <f>ROUND(AJ2010*(AK2010/100),2)</f>
        <v>0</v>
      </c>
    </row>
    <row r="2011" spans="1:38" x14ac:dyDescent="0.35">
      <c r="A2011" s="23"/>
      <c r="B2011" s="24"/>
      <c r="C2011" s="23"/>
      <c r="D2011" s="23"/>
      <c r="E2011" s="23"/>
      <c r="F2011" s="23"/>
      <c r="G2011" s="24"/>
      <c r="H2011" s="23"/>
      <c r="I2011" s="23"/>
      <c r="J2011" s="23"/>
      <c r="K2011" s="23"/>
      <c r="L2011" s="23"/>
      <c r="M2011" s="23"/>
      <c r="N2011" s="25"/>
      <c r="O2011" s="26"/>
      <c r="P2011" s="26"/>
      <c r="Q2011" s="23"/>
      <c r="R2011" s="23"/>
      <c r="S2011" s="27"/>
      <c r="T2011" s="23"/>
      <c r="U2011" s="23"/>
      <c r="V2011" s="24"/>
      <c r="W2011" s="23"/>
      <c r="X2011" s="23"/>
      <c r="Y2011" s="23"/>
      <c r="Z2011" s="23"/>
      <c r="AA2011" s="28"/>
      <c r="AB2011" s="26"/>
      <c r="AC2011" s="26"/>
      <c r="AD2011" s="28"/>
      <c r="AE2011" s="28"/>
      <c r="AF2011" s="26"/>
      <c r="AG2011" s="26" t="s">
        <v>50</v>
      </c>
      <c r="AH2011" s="26">
        <f>AH2010</f>
        <v>778360</v>
      </c>
      <c r="AI2011" s="26"/>
      <c r="AJ2011" s="26">
        <f>AJ2010</f>
        <v>0</v>
      </c>
      <c r="AK2011" s="26"/>
      <c r="AL2011" s="26">
        <f>AL2010</f>
        <v>0</v>
      </c>
    </row>
    <row r="2012" spans="1:38" x14ac:dyDescent="0.35">
      <c r="A2012" s="23" t="s">
        <v>6957</v>
      </c>
      <c r="B2012" s="24" t="s">
        <v>6958</v>
      </c>
      <c r="C2012" s="23" t="s">
        <v>6959</v>
      </c>
      <c r="D2012" s="23" t="s">
        <v>6960</v>
      </c>
      <c r="E2012" s="23">
        <v>1069</v>
      </c>
      <c r="F2012" s="23" t="s">
        <v>6961</v>
      </c>
      <c r="G2012" s="24" t="s">
        <v>6962</v>
      </c>
      <c r="H2012" s="23" t="s">
        <v>42</v>
      </c>
      <c r="I2012" s="23" t="s">
        <v>6963</v>
      </c>
      <c r="J2012" s="23">
        <v>0</v>
      </c>
      <c r="K2012" s="23">
        <v>1</v>
      </c>
      <c r="L2012" s="23">
        <v>41</v>
      </c>
      <c r="M2012" s="23" t="s">
        <v>58</v>
      </c>
      <c r="N2012" s="25">
        <f>((J2012*400)+(K2012*100))+L2012</f>
        <v>141</v>
      </c>
      <c r="O2012" s="26">
        <v>500</v>
      </c>
      <c r="P2012" s="26">
        <f>N2012*O2012</f>
        <v>70500</v>
      </c>
      <c r="Q2012" s="23"/>
      <c r="R2012" s="23"/>
      <c r="S2012" s="27"/>
      <c r="T2012" s="23"/>
      <c r="U2012" s="23"/>
      <c r="V2012" s="24"/>
      <c r="W2012" s="23"/>
      <c r="X2012" s="23"/>
      <c r="Y2012" s="23"/>
      <c r="Z2012" s="23"/>
      <c r="AA2012" s="28"/>
      <c r="AB2012" s="26"/>
      <c r="AC2012" s="26"/>
      <c r="AD2012" s="28"/>
      <c r="AE2012" s="28"/>
      <c r="AF2012" s="26"/>
      <c r="AG2012" s="26">
        <f>AF2012+P2012</f>
        <v>70500</v>
      </c>
      <c r="AH2012" s="26">
        <f>AG2012</f>
        <v>70500</v>
      </c>
      <c r="AI2012" s="26">
        <v>50000000</v>
      </c>
      <c r="AJ2012" s="26">
        <f>IF((AI2012-AH2012) &gt; 1,0,IF((AI2012-AH2012)&lt;0,AH2012-AI2012,AI2012-AH2012))</f>
        <v>0</v>
      </c>
      <c r="AK2012" s="26">
        <v>0.01</v>
      </c>
      <c r="AL2012" s="26">
        <f>AJ2012*(AK2012/100)</f>
        <v>0</v>
      </c>
    </row>
    <row r="2013" spans="1:38" x14ac:dyDescent="0.35">
      <c r="A2013" s="23"/>
      <c r="B2013" s="24"/>
      <c r="C2013" s="23"/>
      <c r="D2013" s="23"/>
      <c r="E2013" s="23"/>
      <c r="F2013" s="23"/>
      <c r="G2013" s="24"/>
      <c r="H2013" s="23"/>
      <c r="I2013" s="23"/>
      <c r="J2013" s="23"/>
      <c r="K2013" s="23"/>
      <c r="L2013" s="23"/>
      <c r="M2013" s="23"/>
      <c r="N2013" s="25"/>
      <c r="O2013" s="26"/>
      <c r="P2013" s="26"/>
      <c r="Q2013" s="23"/>
      <c r="R2013" s="23"/>
      <c r="S2013" s="27"/>
      <c r="T2013" s="23"/>
      <c r="U2013" s="23"/>
      <c r="V2013" s="24"/>
      <c r="W2013" s="23"/>
      <c r="X2013" s="23"/>
      <c r="Y2013" s="23"/>
      <c r="Z2013" s="23"/>
      <c r="AA2013" s="28"/>
      <c r="AB2013" s="26"/>
      <c r="AC2013" s="26"/>
      <c r="AD2013" s="28"/>
      <c r="AE2013" s="28"/>
      <c r="AF2013" s="26"/>
      <c r="AG2013" s="26" t="s">
        <v>50</v>
      </c>
      <c r="AH2013" s="26">
        <f>AH2012</f>
        <v>70500</v>
      </c>
      <c r="AI2013" s="26"/>
      <c r="AJ2013" s="26">
        <f>AJ2012</f>
        <v>0</v>
      </c>
      <c r="AK2013" s="26"/>
      <c r="AL2013" s="26">
        <f>AL2012</f>
        <v>0</v>
      </c>
    </row>
    <row r="2014" spans="1:38" x14ac:dyDescent="0.35">
      <c r="A2014" s="23" t="s">
        <v>6964</v>
      </c>
      <c r="B2014" s="24"/>
      <c r="C2014" s="23" t="s">
        <v>6965</v>
      </c>
      <c r="D2014" s="23" t="s">
        <v>6966</v>
      </c>
      <c r="E2014" s="23">
        <v>1070</v>
      </c>
      <c r="F2014" s="23" t="s">
        <v>6967</v>
      </c>
      <c r="G2014" s="24" t="s">
        <v>6968</v>
      </c>
      <c r="H2014" s="23" t="s">
        <v>42</v>
      </c>
      <c r="I2014" s="23" t="s">
        <v>6969</v>
      </c>
      <c r="J2014" s="23">
        <v>0</v>
      </c>
      <c r="K2014" s="23">
        <v>1</v>
      </c>
      <c r="L2014" s="23">
        <v>98.2</v>
      </c>
      <c r="M2014" s="23" t="s">
        <v>44</v>
      </c>
      <c r="N2014" s="25">
        <f>((J2014*400)+(K2014*100))+L2014</f>
        <v>198.2</v>
      </c>
      <c r="O2014" s="26">
        <v>380</v>
      </c>
      <c r="P2014" s="26">
        <f>N2014*O2014</f>
        <v>75316</v>
      </c>
      <c r="Q2014" s="23">
        <v>1</v>
      </c>
      <c r="R2014" s="23" t="s">
        <v>6964</v>
      </c>
      <c r="S2014" s="27"/>
      <c r="T2014" s="23" t="s">
        <v>6965</v>
      </c>
      <c r="U2014" s="23" t="s">
        <v>6970</v>
      </c>
      <c r="V2014" s="24" t="s">
        <v>6971</v>
      </c>
      <c r="W2014" s="23" t="s">
        <v>47</v>
      </c>
      <c r="X2014" s="23" t="s">
        <v>48</v>
      </c>
      <c r="Y2014" s="23" t="s">
        <v>49</v>
      </c>
      <c r="Z2014" s="23">
        <v>81</v>
      </c>
      <c r="AA2014" s="28">
        <v>100</v>
      </c>
      <c r="AB2014" s="26">
        <v>6550</v>
      </c>
      <c r="AC2014" s="26">
        <f>Z2014*AB2014</f>
        <v>530550</v>
      </c>
      <c r="AD2014" s="28">
        <v>7</v>
      </c>
      <c r="AE2014" s="28">
        <v>7</v>
      </c>
      <c r="AF2014" s="26">
        <f>(AC2014*(100-AE2014))/100</f>
        <v>493411.5</v>
      </c>
      <c r="AG2014" s="26">
        <f>P2014+AF2014</f>
        <v>568727.5</v>
      </c>
      <c r="AH2014" s="26">
        <f>(AG2014*AA2014)/100</f>
        <v>568727.5</v>
      </c>
      <c r="AI2014" s="26">
        <v>50000000</v>
      </c>
      <c r="AJ2014" s="26">
        <f>IF((AI2014-AH2014) &gt; 1,0,IF((AI2014-AH2014)&lt;0,AH2014-AI2014,AI2014-AH2014))</f>
        <v>0</v>
      </c>
      <c r="AK2014" s="26">
        <v>0.02</v>
      </c>
      <c r="AL2014" s="26">
        <f>ROUND(AJ2014*(AK2014/100),2)</f>
        <v>0</v>
      </c>
    </row>
    <row r="2015" spans="1:38" x14ac:dyDescent="0.35">
      <c r="A2015" s="23"/>
      <c r="B2015" s="24"/>
      <c r="C2015" s="23"/>
      <c r="D2015" s="23"/>
      <c r="E2015" s="23"/>
      <c r="F2015" s="23"/>
      <c r="G2015" s="24"/>
      <c r="H2015" s="23"/>
      <c r="I2015" s="23"/>
      <c r="J2015" s="23"/>
      <c r="K2015" s="23"/>
      <c r="L2015" s="23"/>
      <c r="M2015" s="23"/>
      <c r="N2015" s="25"/>
      <c r="O2015" s="26"/>
      <c r="P2015" s="26"/>
      <c r="Q2015" s="23"/>
      <c r="R2015" s="23"/>
      <c r="S2015" s="27"/>
      <c r="T2015" s="23"/>
      <c r="U2015" s="23"/>
      <c r="V2015" s="24"/>
      <c r="W2015" s="23"/>
      <c r="X2015" s="23"/>
      <c r="Y2015" s="23"/>
      <c r="Z2015" s="23"/>
      <c r="AA2015" s="28"/>
      <c r="AB2015" s="26"/>
      <c r="AC2015" s="26"/>
      <c r="AD2015" s="28"/>
      <c r="AE2015" s="28"/>
      <c r="AF2015" s="26"/>
      <c r="AG2015" s="26" t="s">
        <v>50</v>
      </c>
      <c r="AH2015" s="26">
        <f>AH2014</f>
        <v>568727.5</v>
      </c>
      <c r="AI2015" s="26"/>
      <c r="AJ2015" s="26">
        <f>AJ2014</f>
        <v>0</v>
      </c>
      <c r="AK2015" s="26"/>
      <c r="AL2015" s="26">
        <f>AL2014</f>
        <v>0</v>
      </c>
    </row>
    <row r="2016" spans="1:38" x14ac:dyDescent="0.35">
      <c r="A2016" s="23" t="s">
        <v>6972</v>
      </c>
      <c r="B2016" s="24" t="s">
        <v>6973</v>
      </c>
      <c r="C2016" s="23" t="s">
        <v>6974</v>
      </c>
      <c r="D2016" s="23" t="s">
        <v>6975</v>
      </c>
      <c r="E2016" s="23">
        <v>1071</v>
      </c>
      <c r="F2016" s="23" t="s">
        <v>6976</v>
      </c>
      <c r="G2016" s="24" t="s">
        <v>6977</v>
      </c>
      <c r="H2016" s="23" t="s">
        <v>42</v>
      </c>
      <c r="I2016" s="23" t="s">
        <v>6978</v>
      </c>
      <c r="J2016" s="23">
        <v>0</v>
      </c>
      <c r="K2016" s="23">
        <v>0</v>
      </c>
      <c r="L2016" s="23">
        <v>89.7</v>
      </c>
      <c r="M2016" s="23" t="s">
        <v>44</v>
      </c>
      <c r="N2016" s="25">
        <f>((J2016*400)+(K2016*100))+L2016</f>
        <v>89.7</v>
      </c>
      <c r="O2016" s="26">
        <v>180</v>
      </c>
      <c r="P2016" s="26">
        <f>N2016*O2016</f>
        <v>16146</v>
      </c>
      <c r="Q2016" s="23">
        <v>1</v>
      </c>
      <c r="R2016" s="23" t="s">
        <v>6972</v>
      </c>
      <c r="S2016" s="27" t="s">
        <v>6973</v>
      </c>
      <c r="T2016" s="23" t="s">
        <v>6974</v>
      </c>
      <c r="U2016" s="23" t="s">
        <v>6979</v>
      </c>
      <c r="V2016" s="24" t="s">
        <v>6980</v>
      </c>
      <c r="W2016" s="23" t="s">
        <v>47</v>
      </c>
      <c r="X2016" s="23" t="s">
        <v>48</v>
      </c>
      <c r="Y2016" s="23" t="s">
        <v>49</v>
      </c>
      <c r="Z2016" s="23">
        <v>135</v>
      </c>
      <c r="AA2016" s="28">
        <v>100</v>
      </c>
      <c r="AB2016" s="26">
        <v>6550</v>
      </c>
      <c r="AC2016" s="26">
        <f>Z2016*AB2016</f>
        <v>884250</v>
      </c>
      <c r="AD2016" s="28">
        <v>22</v>
      </c>
      <c r="AE2016" s="28">
        <v>34</v>
      </c>
      <c r="AF2016" s="26">
        <f>(AC2016*(100-AE2016))/100</f>
        <v>583605</v>
      </c>
      <c r="AG2016" s="26">
        <f>P2016+AF2016</f>
        <v>599751</v>
      </c>
      <c r="AH2016" s="26">
        <f>(AG2016*AA2016)/100</f>
        <v>599751</v>
      </c>
      <c r="AI2016" s="26">
        <v>50000000</v>
      </c>
      <c r="AJ2016" s="26">
        <f>IF((AI2016-AH2016) &gt; 1,0,IF((AI2016-AH2016)&lt;0,AH2016-AI2016,AI2016-AH2016))</f>
        <v>0</v>
      </c>
      <c r="AK2016" s="26">
        <v>0.02</v>
      </c>
      <c r="AL2016" s="26">
        <f>ROUND(AJ2016*(AK2016/100),2)</f>
        <v>0</v>
      </c>
    </row>
    <row r="2017" spans="1:38" x14ac:dyDescent="0.35">
      <c r="A2017" s="23"/>
      <c r="B2017" s="24"/>
      <c r="C2017" s="23"/>
      <c r="D2017" s="23"/>
      <c r="E2017" s="23">
        <v>1072</v>
      </c>
      <c r="F2017" s="23" t="s">
        <v>6981</v>
      </c>
      <c r="G2017" s="24" t="s">
        <v>6982</v>
      </c>
      <c r="H2017" s="23" t="s">
        <v>42</v>
      </c>
      <c r="I2017" s="23" t="s">
        <v>6983</v>
      </c>
      <c r="J2017" s="23">
        <v>0</v>
      </c>
      <c r="K2017" s="23">
        <v>0</v>
      </c>
      <c r="L2017" s="23">
        <v>50.3</v>
      </c>
      <c r="M2017" s="23" t="s">
        <v>44</v>
      </c>
      <c r="N2017" s="25">
        <f>((J2017*400)+(K2017*100))+L2017</f>
        <v>50.3</v>
      </c>
      <c r="O2017" s="26">
        <v>180</v>
      </c>
      <c r="P2017" s="26">
        <f>N2017*O2017</f>
        <v>9054</v>
      </c>
      <c r="Q2017" s="23">
        <v>1</v>
      </c>
      <c r="R2017" s="23" t="s">
        <v>6972</v>
      </c>
      <c r="S2017" s="27" t="s">
        <v>6973</v>
      </c>
      <c r="T2017" s="23" t="s">
        <v>6974</v>
      </c>
      <c r="U2017" s="23" t="s">
        <v>6979</v>
      </c>
      <c r="V2017" s="24" t="s">
        <v>6984</v>
      </c>
      <c r="W2017" s="23" t="s">
        <v>47</v>
      </c>
      <c r="X2017" s="23" t="s">
        <v>48</v>
      </c>
      <c r="Y2017" s="23" t="s">
        <v>49</v>
      </c>
      <c r="Z2017" s="23">
        <v>54</v>
      </c>
      <c r="AA2017" s="28">
        <v>100</v>
      </c>
      <c r="AB2017" s="26">
        <v>6550</v>
      </c>
      <c r="AC2017" s="26">
        <f>Z2017*AB2017</f>
        <v>353700</v>
      </c>
      <c r="AD2017" s="28">
        <v>22</v>
      </c>
      <c r="AE2017" s="28">
        <v>34</v>
      </c>
      <c r="AF2017" s="26">
        <f>(AC2017*(100-AE2017))/100</f>
        <v>233442</v>
      </c>
      <c r="AG2017" s="26">
        <f>P2017+AF2017</f>
        <v>242496</v>
      </c>
      <c r="AH2017" s="26">
        <f>(AG2017*AA2017)/100</f>
        <v>242496</v>
      </c>
      <c r="AI2017" s="26">
        <v>50000000</v>
      </c>
      <c r="AJ2017" s="26">
        <f>IF((AI2017-AH2017) &gt; 1,0,IF((AI2017-AH2017)&lt;0,AH2017-AI2017,AI2017-AH2017))</f>
        <v>0</v>
      </c>
      <c r="AK2017" s="26">
        <v>0.02</v>
      </c>
      <c r="AL2017" s="26">
        <f>ROUND(AJ2017*(AK2017/100),2)</f>
        <v>0</v>
      </c>
    </row>
    <row r="2018" spans="1:38" x14ac:dyDescent="0.35">
      <c r="A2018" s="23"/>
      <c r="B2018" s="24"/>
      <c r="C2018" s="23"/>
      <c r="D2018" s="23"/>
      <c r="E2018" s="23"/>
      <c r="F2018" s="23"/>
      <c r="G2018" s="24"/>
      <c r="H2018" s="23"/>
      <c r="I2018" s="23"/>
      <c r="J2018" s="23"/>
      <c r="K2018" s="23"/>
      <c r="L2018" s="23"/>
      <c r="M2018" s="23"/>
      <c r="N2018" s="25"/>
      <c r="O2018" s="26"/>
      <c r="P2018" s="26"/>
      <c r="Q2018" s="23"/>
      <c r="R2018" s="23"/>
      <c r="S2018" s="27"/>
      <c r="T2018" s="23"/>
      <c r="U2018" s="23"/>
      <c r="V2018" s="24"/>
      <c r="W2018" s="23"/>
      <c r="X2018" s="23"/>
      <c r="Y2018" s="23"/>
      <c r="Z2018" s="23"/>
      <c r="AA2018" s="28"/>
      <c r="AB2018" s="26"/>
      <c r="AC2018" s="26"/>
      <c r="AD2018" s="28"/>
      <c r="AE2018" s="28"/>
      <c r="AF2018" s="26"/>
      <c r="AG2018" s="26" t="s">
        <v>50</v>
      </c>
      <c r="AH2018" s="26">
        <f>SUM(AH2016:AH2017)</f>
        <v>842247</v>
      </c>
      <c r="AI2018" s="26"/>
      <c r="AJ2018" s="26">
        <f>SUM(AJ2016:AJ2017)</f>
        <v>0</v>
      </c>
      <c r="AK2018" s="26"/>
      <c r="AL2018" s="26">
        <f>SUM(AL2016:AL2017)</f>
        <v>0</v>
      </c>
    </row>
    <row r="2019" spans="1:38" x14ac:dyDescent="0.35">
      <c r="A2019" s="23" t="s">
        <v>6985</v>
      </c>
      <c r="B2019" s="24" t="s">
        <v>6986</v>
      </c>
      <c r="C2019" s="23" t="s">
        <v>6987</v>
      </c>
      <c r="D2019" s="23" t="s">
        <v>6988</v>
      </c>
      <c r="E2019" s="23">
        <v>1073</v>
      </c>
      <c r="F2019" s="23" t="s">
        <v>6989</v>
      </c>
      <c r="G2019" s="24" t="s">
        <v>6990</v>
      </c>
      <c r="H2019" s="23" t="s">
        <v>42</v>
      </c>
      <c r="I2019" s="23" t="s">
        <v>6991</v>
      </c>
      <c r="J2019" s="23">
        <v>0</v>
      </c>
      <c r="K2019" s="23">
        <v>0</v>
      </c>
      <c r="L2019" s="23">
        <v>99.7</v>
      </c>
      <c r="M2019" s="23" t="s">
        <v>44</v>
      </c>
      <c r="N2019" s="25">
        <f>((J2019*400)+(K2019*100))+L2019</f>
        <v>99.7</v>
      </c>
      <c r="O2019" s="26">
        <v>500</v>
      </c>
      <c r="P2019" s="26">
        <f>N2019*O2019</f>
        <v>49850</v>
      </c>
      <c r="Q2019" s="23"/>
      <c r="R2019" s="23"/>
      <c r="S2019" s="27"/>
      <c r="T2019" s="23"/>
      <c r="U2019" s="23"/>
      <c r="V2019" s="24"/>
      <c r="W2019" s="23"/>
      <c r="X2019" s="23"/>
      <c r="Y2019" s="23"/>
      <c r="Z2019" s="23"/>
      <c r="AA2019" s="28"/>
      <c r="AB2019" s="26"/>
      <c r="AC2019" s="26"/>
      <c r="AD2019" s="28"/>
      <c r="AE2019" s="28"/>
      <c r="AF2019" s="26"/>
      <c r="AG2019" s="26">
        <f>AF2019+P2019</f>
        <v>49850</v>
      </c>
      <c r="AH2019" s="26">
        <f>AG2019</f>
        <v>49850</v>
      </c>
      <c r="AI2019" s="26">
        <v>50000000</v>
      </c>
      <c r="AJ2019" s="26">
        <f>IF((AI2019-AH2019) &gt; 1,0,IF((AI2019-AH2019)&lt;0,AH2019-AI2019,AI2019-AH2019))</f>
        <v>0</v>
      </c>
      <c r="AK2019" s="26">
        <v>0.02</v>
      </c>
      <c r="AL2019" s="26">
        <f>AJ2019*(AK2019/100)</f>
        <v>0</v>
      </c>
    </row>
    <row r="2020" spans="1:38" x14ac:dyDescent="0.35">
      <c r="A2020" s="23"/>
      <c r="B2020" s="24"/>
      <c r="C2020" s="23"/>
      <c r="D2020" s="23"/>
      <c r="E2020" s="23"/>
      <c r="F2020" s="23"/>
      <c r="G2020" s="24"/>
      <c r="H2020" s="23"/>
      <c r="I2020" s="23"/>
      <c r="J2020" s="23"/>
      <c r="K2020" s="23"/>
      <c r="L2020" s="23"/>
      <c r="M2020" s="23"/>
      <c r="N2020" s="25"/>
      <c r="O2020" s="26"/>
      <c r="P2020" s="26"/>
      <c r="Q2020" s="23"/>
      <c r="R2020" s="23"/>
      <c r="S2020" s="27"/>
      <c r="T2020" s="23"/>
      <c r="U2020" s="23"/>
      <c r="V2020" s="24"/>
      <c r="W2020" s="23"/>
      <c r="X2020" s="23"/>
      <c r="Y2020" s="23"/>
      <c r="Z2020" s="23"/>
      <c r="AA2020" s="28"/>
      <c r="AB2020" s="26"/>
      <c r="AC2020" s="26"/>
      <c r="AD2020" s="28"/>
      <c r="AE2020" s="28"/>
      <c r="AF2020" s="26"/>
      <c r="AG2020" s="26" t="s">
        <v>50</v>
      </c>
      <c r="AH2020" s="26">
        <f>AH2019</f>
        <v>49850</v>
      </c>
      <c r="AI2020" s="26"/>
      <c r="AJ2020" s="26">
        <f>AJ2019</f>
        <v>0</v>
      </c>
      <c r="AK2020" s="26"/>
      <c r="AL2020" s="26">
        <f>AL2019</f>
        <v>0</v>
      </c>
    </row>
    <row r="2021" spans="1:38" x14ac:dyDescent="0.35">
      <c r="A2021" s="23" t="s">
        <v>6992</v>
      </c>
      <c r="B2021" s="24"/>
      <c r="C2021" s="23" t="s">
        <v>6993</v>
      </c>
      <c r="D2021" s="23" t="s">
        <v>6994</v>
      </c>
      <c r="E2021" s="23">
        <v>1074</v>
      </c>
      <c r="F2021" s="23" t="s">
        <v>6995</v>
      </c>
      <c r="G2021" s="24" t="s">
        <v>6996</v>
      </c>
      <c r="H2021" s="23" t="s">
        <v>437</v>
      </c>
      <c r="I2021" s="23" t="s">
        <v>6997</v>
      </c>
      <c r="J2021" s="23">
        <v>6</v>
      </c>
      <c r="K2021" s="23">
        <v>1</v>
      </c>
      <c r="L2021" s="23">
        <v>23</v>
      </c>
      <c r="M2021" s="23" t="s">
        <v>58</v>
      </c>
      <c r="N2021" s="25">
        <f>((J2021*400)+(K2021*100))+L2021</f>
        <v>2523</v>
      </c>
      <c r="O2021" s="26">
        <v>450</v>
      </c>
      <c r="P2021" s="26">
        <f>N2021*O2021</f>
        <v>1135350</v>
      </c>
      <c r="Q2021" s="23"/>
      <c r="R2021" s="23"/>
      <c r="S2021" s="27"/>
      <c r="T2021" s="23"/>
      <c r="U2021" s="23"/>
      <c r="V2021" s="24"/>
      <c r="W2021" s="23"/>
      <c r="X2021" s="23"/>
      <c r="Y2021" s="23"/>
      <c r="Z2021" s="23"/>
      <c r="AA2021" s="28"/>
      <c r="AB2021" s="26"/>
      <c r="AC2021" s="26"/>
      <c r="AD2021" s="28"/>
      <c r="AE2021" s="28"/>
      <c r="AF2021" s="26"/>
      <c r="AG2021" s="26">
        <f>AF2021+P2021</f>
        <v>1135350</v>
      </c>
      <c r="AH2021" s="26">
        <f>AG2021</f>
        <v>1135350</v>
      </c>
      <c r="AI2021" s="26">
        <v>0</v>
      </c>
      <c r="AJ2021" s="26">
        <f>IF((AI2021-AH2021) &gt; 1,0,IF((AI2021-AH2021)&lt;0,AH2021-AI2021,AI2021-AH2021))</f>
        <v>1135350</v>
      </c>
      <c r="AK2021" s="26">
        <v>0.01</v>
      </c>
      <c r="AL2021" s="26">
        <f>AJ2021*(AK2021/100)</f>
        <v>113.53500000000001</v>
      </c>
    </row>
    <row r="2022" spans="1:38" x14ac:dyDescent="0.35">
      <c r="A2022" s="23"/>
      <c r="B2022" s="24"/>
      <c r="C2022" s="23"/>
      <c r="D2022" s="23"/>
      <c r="E2022" s="23"/>
      <c r="F2022" s="23"/>
      <c r="G2022" s="24"/>
      <c r="H2022" s="23"/>
      <c r="I2022" s="23"/>
      <c r="J2022" s="23"/>
      <c r="K2022" s="23"/>
      <c r="L2022" s="23"/>
      <c r="M2022" s="23"/>
      <c r="N2022" s="25"/>
      <c r="O2022" s="26"/>
      <c r="P2022" s="26"/>
      <c r="Q2022" s="23"/>
      <c r="R2022" s="23"/>
      <c r="S2022" s="27"/>
      <c r="T2022" s="23"/>
      <c r="U2022" s="23"/>
      <c r="V2022" s="24"/>
      <c r="W2022" s="23"/>
      <c r="X2022" s="23"/>
      <c r="Y2022" s="23"/>
      <c r="Z2022" s="23"/>
      <c r="AA2022" s="28"/>
      <c r="AB2022" s="26"/>
      <c r="AC2022" s="26"/>
      <c r="AD2022" s="28"/>
      <c r="AE2022" s="28"/>
      <c r="AF2022" s="26"/>
      <c r="AG2022" s="26" t="s">
        <v>50</v>
      </c>
      <c r="AH2022" s="26">
        <f>AH2021</f>
        <v>1135350</v>
      </c>
      <c r="AI2022" s="26"/>
      <c r="AJ2022" s="26">
        <f>AJ2021</f>
        <v>1135350</v>
      </c>
      <c r="AK2022" s="26"/>
      <c r="AL2022" s="26">
        <f>AL2021</f>
        <v>113.53500000000001</v>
      </c>
    </row>
    <row r="2023" spans="1:38" x14ac:dyDescent="0.35">
      <c r="A2023" s="23" t="s">
        <v>6998</v>
      </c>
      <c r="B2023" s="24"/>
      <c r="C2023" s="23" t="s">
        <v>6999</v>
      </c>
      <c r="D2023" s="23" t="s">
        <v>7000</v>
      </c>
      <c r="E2023" s="23">
        <v>1075</v>
      </c>
      <c r="F2023" s="23" t="s">
        <v>7001</v>
      </c>
      <c r="G2023" s="24" t="s">
        <v>7002</v>
      </c>
      <c r="H2023" s="23" t="s">
        <v>103</v>
      </c>
      <c r="I2023" s="23" t="s">
        <v>7003</v>
      </c>
      <c r="J2023" s="23">
        <v>0</v>
      </c>
      <c r="K2023" s="23">
        <v>2</v>
      </c>
      <c r="L2023" s="23">
        <v>45</v>
      </c>
      <c r="M2023" s="23" t="s">
        <v>58</v>
      </c>
      <c r="N2023" s="25">
        <f>((J2023*400)+(K2023*100))+L2023</f>
        <v>245</v>
      </c>
      <c r="O2023" s="26">
        <v>1750</v>
      </c>
      <c r="P2023" s="26">
        <f>N2023*O2023</f>
        <v>428750</v>
      </c>
      <c r="Q2023" s="23"/>
      <c r="R2023" s="23"/>
      <c r="S2023" s="27"/>
      <c r="T2023" s="23"/>
      <c r="U2023" s="23"/>
      <c r="V2023" s="24"/>
      <c r="W2023" s="23"/>
      <c r="X2023" s="23"/>
      <c r="Y2023" s="23"/>
      <c r="Z2023" s="23"/>
      <c r="AA2023" s="28"/>
      <c r="AB2023" s="26"/>
      <c r="AC2023" s="26"/>
      <c r="AD2023" s="28"/>
      <c r="AE2023" s="28"/>
      <c r="AF2023" s="26"/>
      <c r="AG2023" s="26">
        <f>AF2023+P2023</f>
        <v>428750</v>
      </c>
      <c r="AH2023" s="26">
        <f>AG2023</f>
        <v>428750</v>
      </c>
      <c r="AI2023" s="26">
        <v>0</v>
      </c>
      <c r="AJ2023" s="26">
        <f>IF((AI2023-AH2023) &gt; 1,0,IF((AI2023-AH2023)&lt;0,AH2023-AI2023,AI2023-AH2023))</f>
        <v>428750</v>
      </c>
      <c r="AK2023" s="26">
        <v>0.01</v>
      </c>
      <c r="AL2023" s="26">
        <f>AJ2023*(AK2023/100)</f>
        <v>42.875</v>
      </c>
    </row>
    <row r="2024" spans="1:38" x14ac:dyDescent="0.35">
      <c r="A2024" s="23"/>
      <c r="B2024" s="24"/>
      <c r="C2024" s="23"/>
      <c r="D2024" s="23"/>
      <c r="E2024" s="23"/>
      <c r="F2024" s="23"/>
      <c r="G2024" s="24"/>
      <c r="H2024" s="23"/>
      <c r="I2024" s="23"/>
      <c r="J2024" s="23"/>
      <c r="K2024" s="23"/>
      <c r="L2024" s="23"/>
      <c r="M2024" s="23"/>
      <c r="N2024" s="25"/>
      <c r="O2024" s="26"/>
      <c r="P2024" s="26"/>
      <c r="Q2024" s="23"/>
      <c r="R2024" s="23"/>
      <c r="S2024" s="27"/>
      <c r="T2024" s="23"/>
      <c r="U2024" s="23"/>
      <c r="V2024" s="24"/>
      <c r="W2024" s="23"/>
      <c r="X2024" s="23"/>
      <c r="Y2024" s="23"/>
      <c r="Z2024" s="23"/>
      <c r="AA2024" s="28"/>
      <c r="AB2024" s="26"/>
      <c r="AC2024" s="26"/>
      <c r="AD2024" s="28"/>
      <c r="AE2024" s="28"/>
      <c r="AF2024" s="26"/>
      <c r="AG2024" s="26" t="s">
        <v>50</v>
      </c>
      <c r="AH2024" s="26">
        <f>AH2023</f>
        <v>428750</v>
      </c>
      <c r="AI2024" s="26"/>
      <c r="AJ2024" s="26">
        <f>AJ2023</f>
        <v>428750</v>
      </c>
      <c r="AK2024" s="26"/>
      <c r="AL2024" s="26">
        <f>AL2023</f>
        <v>42.875</v>
      </c>
    </row>
    <row r="2025" spans="1:38" x14ac:dyDescent="0.35">
      <c r="A2025" s="23" t="s">
        <v>7004</v>
      </c>
      <c r="B2025" s="24"/>
      <c r="C2025" s="23" t="s">
        <v>7005</v>
      </c>
      <c r="D2025" s="23" t="s">
        <v>7006</v>
      </c>
      <c r="E2025" s="23">
        <v>1076</v>
      </c>
      <c r="F2025" s="23" t="s">
        <v>7007</v>
      </c>
      <c r="G2025" s="24" t="s">
        <v>7008</v>
      </c>
      <c r="H2025" s="23" t="s">
        <v>103</v>
      </c>
      <c r="I2025" s="23" t="s">
        <v>7009</v>
      </c>
      <c r="J2025" s="23">
        <v>2</v>
      </c>
      <c r="K2025" s="23">
        <v>2</v>
      </c>
      <c r="L2025" s="23">
        <v>16</v>
      </c>
      <c r="M2025" s="23" t="s">
        <v>58</v>
      </c>
      <c r="N2025" s="25">
        <f>((J2025*400)+(K2025*100))+L2025</f>
        <v>1016</v>
      </c>
      <c r="O2025" s="26">
        <v>180</v>
      </c>
      <c r="P2025" s="26">
        <f>N2025*O2025</f>
        <v>182880</v>
      </c>
      <c r="Q2025" s="23"/>
      <c r="R2025" s="23"/>
      <c r="S2025" s="27"/>
      <c r="T2025" s="23"/>
      <c r="U2025" s="23"/>
      <c r="V2025" s="24"/>
      <c r="W2025" s="23"/>
      <c r="X2025" s="23"/>
      <c r="Y2025" s="23"/>
      <c r="Z2025" s="23"/>
      <c r="AA2025" s="28"/>
      <c r="AB2025" s="26"/>
      <c r="AC2025" s="26"/>
      <c r="AD2025" s="28"/>
      <c r="AE2025" s="28"/>
      <c r="AF2025" s="26"/>
      <c r="AG2025" s="26">
        <f>AF2025+P2025</f>
        <v>182880</v>
      </c>
      <c r="AH2025" s="26">
        <f>AG2025</f>
        <v>182880</v>
      </c>
      <c r="AI2025" s="26">
        <v>0</v>
      </c>
      <c r="AJ2025" s="26">
        <f>IF((AI2025-AH2025) &gt; 1,0,IF((AI2025-AH2025)&lt;0,AH2025-AI2025,AI2025-AH2025))</f>
        <v>182880</v>
      </c>
      <c r="AK2025" s="26">
        <v>0.01</v>
      </c>
      <c r="AL2025" s="26">
        <f>AJ2025*(AK2025/100)</f>
        <v>18.288</v>
      </c>
    </row>
    <row r="2026" spans="1:38" x14ac:dyDescent="0.35">
      <c r="A2026" s="23"/>
      <c r="B2026" s="24"/>
      <c r="C2026" s="23"/>
      <c r="D2026" s="23"/>
      <c r="E2026" s="23"/>
      <c r="F2026" s="23"/>
      <c r="G2026" s="24"/>
      <c r="H2026" s="23"/>
      <c r="I2026" s="23"/>
      <c r="J2026" s="23"/>
      <c r="K2026" s="23"/>
      <c r="L2026" s="23"/>
      <c r="M2026" s="23"/>
      <c r="N2026" s="25"/>
      <c r="O2026" s="26"/>
      <c r="P2026" s="26"/>
      <c r="Q2026" s="23"/>
      <c r="R2026" s="23"/>
      <c r="S2026" s="27"/>
      <c r="T2026" s="23"/>
      <c r="U2026" s="23"/>
      <c r="V2026" s="24"/>
      <c r="W2026" s="23"/>
      <c r="X2026" s="23"/>
      <c r="Y2026" s="23"/>
      <c r="Z2026" s="23"/>
      <c r="AA2026" s="28"/>
      <c r="AB2026" s="26"/>
      <c r="AC2026" s="26"/>
      <c r="AD2026" s="28"/>
      <c r="AE2026" s="28"/>
      <c r="AF2026" s="26"/>
      <c r="AG2026" s="26" t="s">
        <v>50</v>
      </c>
      <c r="AH2026" s="26">
        <f>AH2025</f>
        <v>182880</v>
      </c>
      <c r="AI2026" s="26"/>
      <c r="AJ2026" s="26">
        <f>AJ2025</f>
        <v>182880</v>
      </c>
      <c r="AK2026" s="26"/>
      <c r="AL2026" s="26">
        <f>AL2025</f>
        <v>18.288</v>
      </c>
    </row>
    <row r="2027" spans="1:38" x14ac:dyDescent="0.35">
      <c r="A2027" s="23" t="s">
        <v>7010</v>
      </c>
      <c r="B2027" s="24" t="s">
        <v>7011</v>
      </c>
      <c r="C2027" s="23" t="s">
        <v>7012</v>
      </c>
      <c r="D2027" s="23" t="s">
        <v>7013</v>
      </c>
      <c r="E2027" s="23">
        <v>1077</v>
      </c>
      <c r="F2027" s="23" t="s">
        <v>7014</v>
      </c>
      <c r="G2027" s="24" t="s">
        <v>7015</v>
      </c>
      <c r="H2027" s="23" t="s">
        <v>42</v>
      </c>
      <c r="I2027" s="23" t="s">
        <v>7016</v>
      </c>
      <c r="J2027" s="23">
        <v>0</v>
      </c>
      <c r="K2027" s="23">
        <v>1</v>
      </c>
      <c r="L2027" s="23">
        <v>25</v>
      </c>
      <c r="M2027" s="23" t="s">
        <v>44</v>
      </c>
      <c r="N2027" s="25">
        <f>((J2027*400)+(K2027*100))+L2027</f>
        <v>125</v>
      </c>
      <c r="O2027" s="26">
        <v>180</v>
      </c>
      <c r="P2027" s="26">
        <f>N2027*O2027</f>
        <v>22500</v>
      </c>
      <c r="Q2027" s="23">
        <v>1</v>
      </c>
      <c r="R2027" s="23" t="s">
        <v>7010</v>
      </c>
      <c r="S2027" s="27" t="s">
        <v>7011</v>
      </c>
      <c r="T2027" s="23" t="s">
        <v>7012</v>
      </c>
      <c r="U2027" s="23" t="s">
        <v>7017</v>
      </c>
      <c r="V2027" s="24" t="s">
        <v>7018</v>
      </c>
      <c r="W2027" s="23" t="s">
        <v>47</v>
      </c>
      <c r="X2027" s="23" t="s">
        <v>48</v>
      </c>
      <c r="Y2027" s="23" t="s">
        <v>49</v>
      </c>
      <c r="Z2027" s="23">
        <v>288</v>
      </c>
      <c r="AA2027" s="28">
        <v>100</v>
      </c>
      <c r="AB2027" s="26">
        <v>6550</v>
      </c>
      <c r="AC2027" s="26">
        <f>Z2027*AB2027</f>
        <v>1886400</v>
      </c>
      <c r="AD2027" s="28">
        <v>12</v>
      </c>
      <c r="AE2027" s="28">
        <v>14</v>
      </c>
      <c r="AF2027" s="26">
        <f>(AC2027*(100-AE2027))/100</f>
        <v>1622304</v>
      </c>
      <c r="AG2027" s="26">
        <f>P2027+AF2027</f>
        <v>1644804</v>
      </c>
      <c r="AH2027" s="26">
        <f>(AG2027*AA2027)/100</f>
        <v>1644804</v>
      </c>
      <c r="AI2027" s="26">
        <v>50000000</v>
      </c>
      <c r="AJ2027" s="26">
        <f>IF((AI2027-AH2027) &gt; 1,0,IF((AI2027-AH2027)&lt;0,AH2027-AI2027,AI2027-AH2027))</f>
        <v>0</v>
      </c>
      <c r="AK2027" s="26">
        <v>0.02</v>
      </c>
      <c r="AL2027" s="26">
        <f>ROUND(AJ2027*(AK2027/100),2)</f>
        <v>0</v>
      </c>
    </row>
    <row r="2028" spans="1:38" x14ac:dyDescent="0.35">
      <c r="A2028" s="23"/>
      <c r="B2028" s="24"/>
      <c r="C2028" s="23"/>
      <c r="D2028" s="23"/>
      <c r="E2028" s="23">
        <v>1078</v>
      </c>
      <c r="F2028" s="23" t="s">
        <v>7019</v>
      </c>
      <c r="G2028" s="24" t="s">
        <v>7020</v>
      </c>
      <c r="H2028" s="23" t="s">
        <v>437</v>
      </c>
      <c r="I2028" s="23" t="s">
        <v>7021</v>
      </c>
      <c r="J2028" s="23">
        <v>12</v>
      </c>
      <c r="K2028" s="23">
        <v>2</v>
      </c>
      <c r="L2028" s="23">
        <v>59</v>
      </c>
      <c r="M2028" s="23" t="s">
        <v>58</v>
      </c>
      <c r="N2028" s="25">
        <f>((J2028*400)+(K2028*100))+L2028</f>
        <v>5059</v>
      </c>
      <c r="O2028" s="26">
        <v>180</v>
      </c>
      <c r="P2028" s="26">
        <f>N2028*O2028</f>
        <v>910620</v>
      </c>
      <c r="Q2028" s="23"/>
      <c r="R2028" s="23"/>
      <c r="S2028" s="27"/>
      <c r="T2028" s="23"/>
      <c r="U2028" s="23"/>
      <c r="V2028" s="24"/>
      <c r="W2028" s="23"/>
      <c r="X2028" s="23"/>
      <c r="Y2028" s="23"/>
      <c r="Z2028" s="23"/>
      <c r="AA2028" s="28"/>
      <c r="AB2028" s="26"/>
      <c r="AC2028" s="26"/>
      <c r="AD2028" s="28"/>
      <c r="AE2028" s="28"/>
      <c r="AF2028" s="26"/>
      <c r="AG2028" s="26">
        <f>AF2028+P2028</f>
        <v>910620</v>
      </c>
      <c r="AH2028" s="26">
        <f>AG2028</f>
        <v>910620</v>
      </c>
      <c r="AI2028" s="26">
        <v>0</v>
      </c>
      <c r="AJ2028" s="26">
        <f>IF((AI2028-AH2028) &gt; 1,0,IF((AI2028-AH2028)&lt;0,AH2028-AI2028,AI2028-AH2028))</f>
        <v>910620</v>
      </c>
      <c r="AK2028" s="26">
        <v>0.01</v>
      </c>
      <c r="AL2028" s="26">
        <f>AJ2028*(AK2028/100)</f>
        <v>91.061999999999998</v>
      </c>
    </row>
    <row r="2029" spans="1:38" x14ac:dyDescent="0.35">
      <c r="A2029" s="23"/>
      <c r="B2029" s="24"/>
      <c r="C2029" s="23"/>
      <c r="D2029" s="23"/>
      <c r="E2029" s="23"/>
      <c r="F2029" s="23"/>
      <c r="G2029" s="24"/>
      <c r="H2029" s="23"/>
      <c r="I2029" s="23"/>
      <c r="J2029" s="23"/>
      <c r="K2029" s="23"/>
      <c r="L2029" s="23"/>
      <c r="M2029" s="23"/>
      <c r="N2029" s="25"/>
      <c r="O2029" s="26"/>
      <c r="P2029" s="26"/>
      <c r="Q2029" s="23"/>
      <c r="R2029" s="23"/>
      <c r="S2029" s="27"/>
      <c r="T2029" s="23"/>
      <c r="U2029" s="23"/>
      <c r="V2029" s="24"/>
      <c r="W2029" s="23"/>
      <c r="X2029" s="23"/>
      <c r="Y2029" s="23"/>
      <c r="Z2029" s="23"/>
      <c r="AA2029" s="28"/>
      <c r="AB2029" s="26"/>
      <c r="AC2029" s="26"/>
      <c r="AD2029" s="28"/>
      <c r="AE2029" s="28"/>
      <c r="AF2029" s="26"/>
      <c r="AG2029" s="26" t="s">
        <v>50</v>
      </c>
      <c r="AH2029" s="26">
        <f>SUM(AH2027:AH2028)</f>
        <v>2555424</v>
      </c>
      <c r="AI2029" s="26"/>
      <c r="AJ2029" s="26">
        <f>SUM(AJ2027:AJ2028)</f>
        <v>910620</v>
      </c>
      <c r="AK2029" s="26"/>
      <c r="AL2029" s="26">
        <f>SUM(AL2027:AL2028)</f>
        <v>91.061999999999998</v>
      </c>
    </row>
    <row r="2030" spans="1:38" x14ac:dyDescent="0.35">
      <c r="A2030" s="23" t="s">
        <v>7022</v>
      </c>
      <c r="B2030" s="24"/>
      <c r="C2030" s="23" t="s">
        <v>7023</v>
      </c>
      <c r="D2030" s="23" t="s">
        <v>7024</v>
      </c>
      <c r="E2030" s="23">
        <v>1079</v>
      </c>
      <c r="F2030" s="23" t="s">
        <v>7025</v>
      </c>
      <c r="G2030" s="24" t="s">
        <v>7026</v>
      </c>
      <c r="H2030" s="23" t="s">
        <v>103</v>
      </c>
      <c r="I2030" s="23" t="s">
        <v>7027</v>
      </c>
      <c r="J2030" s="23">
        <v>0</v>
      </c>
      <c r="K2030" s="23">
        <v>1</v>
      </c>
      <c r="L2030" s="23">
        <v>13</v>
      </c>
      <c r="M2030" s="23" t="s">
        <v>44</v>
      </c>
      <c r="N2030" s="25">
        <f>((J2030*400)+(K2030*100))+L2030</f>
        <v>113</v>
      </c>
      <c r="O2030" s="26">
        <v>180</v>
      </c>
      <c r="P2030" s="26">
        <f>N2030*O2030</f>
        <v>20340</v>
      </c>
      <c r="Q2030" s="23">
        <v>1</v>
      </c>
      <c r="R2030" s="23" t="s">
        <v>7022</v>
      </c>
      <c r="S2030" s="27"/>
      <c r="T2030" s="23" t="s">
        <v>7023</v>
      </c>
      <c r="U2030" s="23" t="s">
        <v>7028</v>
      </c>
      <c r="V2030" s="24" t="s">
        <v>7029</v>
      </c>
      <c r="W2030" s="23" t="s">
        <v>47</v>
      </c>
      <c r="X2030" s="23" t="s">
        <v>253</v>
      </c>
      <c r="Y2030" s="23" t="s">
        <v>49</v>
      </c>
      <c r="Z2030" s="23">
        <v>200</v>
      </c>
      <c r="AA2030" s="28">
        <v>100</v>
      </c>
      <c r="AB2030" s="26">
        <v>6550</v>
      </c>
      <c r="AC2030" s="26">
        <f>Z2030*AB2030</f>
        <v>1310000</v>
      </c>
      <c r="AD2030" s="28">
        <v>37</v>
      </c>
      <c r="AE2030" s="28">
        <v>93</v>
      </c>
      <c r="AF2030" s="26">
        <f>(AC2030*(100-AE2030))/100</f>
        <v>91700</v>
      </c>
      <c r="AG2030" s="26">
        <f>P2030+AF2030</f>
        <v>112040</v>
      </c>
      <c r="AH2030" s="26">
        <f>(AG2030*AA2030)/100</f>
        <v>112040</v>
      </c>
      <c r="AI2030" s="26">
        <f>IF(AF2030&lt;=10000000,AF2030,10000000)</f>
        <v>91700</v>
      </c>
      <c r="AJ2030" s="26">
        <f>IF((AI2030-AH2030) &gt; 1,0,IF((AI2030-AH2030)&lt;0,AH2030-AI2030,AI2030-AH2030))</f>
        <v>20340</v>
      </c>
      <c r="AK2030" s="26">
        <v>0.02</v>
      </c>
      <c r="AL2030" s="26">
        <f>ROUND(AJ2030*(AK2030/100),2)</f>
        <v>4.07</v>
      </c>
    </row>
    <row r="2031" spans="1:38" x14ac:dyDescent="0.35">
      <c r="A2031" s="23"/>
      <c r="B2031" s="24"/>
      <c r="C2031" s="23"/>
      <c r="D2031" s="23"/>
      <c r="E2031" s="23">
        <v>1080</v>
      </c>
      <c r="F2031" s="23" t="s">
        <v>7030</v>
      </c>
      <c r="G2031" s="24" t="s">
        <v>7031</v>
      </c>
      <c r="H2031" s="23" t="s">
        <v>42</v>
      </c>
      <c r="I2031" s="23" t="s">
        <v>7032</v>
      </c>
      <c r="J2031" s="23">
        <v>4</v>
      </c>
      <c r="K2031" s="23">
        <v>1</v>
      </c>
      <c r="L2031" s="23">
        <v>77.3</v>
      </c>
      <c r="M2031" s="23" t="s">
        <v>58</v>
      </c>
      <c r="N2031" s="25">
        <f>((J2031*400)+(K2031*100))+L2031</f>
        <v>1777.3</v>
      </c>
      <c r="O2031" s="26">
        <v>180</v>
      </c>
      <c r="P2031" s="26">
        <f>N2031*O2031</f>
        <v>319914</v>
      </c>
      <c r="Q2031" s="23"/>
      <c r="R2031" s="23"/>
      <c r="S2031" s="27"/>
      <c r="T2031" s="23"/>
      <c r="U2031" s="23"/>
      <c r="V2031" s="24"/>
      <c r="W2031" s="23"/>
      <c r="X2031" s="23"/>
      <c r="Y2031" s="23"/>
      <c r="Z2031" s="23"/>
      <c r="AA2031" s="28"/>
      <c r="AB2031" s="26"/>
      <c r="AC2031" s="26"/>
      <c r="AD2031" s="28"/>
      <c r="AE2031" s="28"/>
      <c r="AF2031" s="26"/>
      <c r="AG2031" s="26">
        <f>AF2031+P2031</f>
        <v>319914</v>
      </c>
      <c r="AH2031" s="26">
        <f>AG2031</f>
        <v>319914</v>
      </c>
      <c r="AI2031" s="26">
        <v>50000000</v>
      </c>
      <c r="AJ2031" s="26">
        <f>IF((AI2031-AH2031) &gt; 1,0,IF((AI2031-AH2031)&lt;0,AH2031-AI2031,AI2031-AH2031))</f>
        <v>0</v>
      </c>
      <c r="AK2031" s="26">
        <v>0.01</v>
      </c>
      <c r="AL2031" s="26">
        <f>AJ2031*(AK2031/100)</f>
        <v>0</v>
      </c>
    </row>
    <row r="2032" spans="1:38" x14ac:dyDescent="0.35">
      <c r="A2032" s="23"/>
      <c r="B2032" s="24"/>
      <c r="C2032" s="23"/>
      <c r="D2032" s="23"/>
      <c r="E2032" s="23">
        <v>1081</v>
      </c>
      <c r="F2032" s="23" t="s">
        <v>7033</v>
      </c>
      <c r="G2032" s="24" t="s">
        <v>7034</v>
      </c>
      <c r="H2032" s="23" t="s">
        <v>42</v>
      </c>
      <c r="I2032" s="23" t="s">
        <v>7035</v>
      </c>
      <c r="J2032" s="23">
        <v>1</v>
      </c>
      <c r="K2032" s="23">
        <v>1</v>
      </c>
      <c r="L2032" s="23">
        <v>0</v>
      </c>
      <c r="M2032" s="23" t="s">
        <v>58</v>
      </c>
      <c r="N2032" s="25">
        <f>((J2032*400)+(K2032*100))+L2032</f>
        <v>500</v>
      </c>
      <c r="O2032" s="26">
        <v>180</v>
      </c>
      <c r="P2032" s="26">
        <f>N2032*O2032</f>
        <v>90000</v>
      </c>
      <c r="Q2032" s="23"/>
      <c r="R2032" s="23"/>
      <c r="S2032" s="27"/>
      <c r="T2032" s="23"/>
      <c r="U2032" s="23"/>
      <c r="V2032" s="24"/>
      <c r="W2032" s="23"/>
      <c r="X2032" s="23"/>
      <c r="Y2032" s="23"/>
      <c r="Z2032" s="23"/>
      <c r="AA2032" s="28"/>
      <c r="AB2032" s="26"/>
      <c r="AC2032" s="26"/>
      <c r="AD2032" s="28"/>
      <c r="AE2032" s="28"/>
      <c r="AF2032" s="26"/>
      <c r="AG2032" s="26">
        <f>AF2032+P2032</f>
        <v>90000</v>
      </c>
      <c r="AH2032" s="26">
        <f>AG2032</f>
        <v>90000</v>
      </c>
      <c r="AI2032" s="26">
        <v>50000000</v>
      </c>
      <c r="AJ2032" s="26">
        <f>IF((AI2032-AH2032) &gt; 1,0,IF((AI2032-AH2032)&lt;0,AH2032-AI2032,AI2032-AH2032))</f>
        <v>0</v>
      </c>
      <c r="AK2032" s="26">
        <v>0.01</v>
      </c>
      <c r="AL2032" s="26">
        <f>AJ2032*(AK2032/100)</f>
        <v>0</v>
      </c>
    </row>
    <row r="2033" spans="1:38" x14ac:dyDescent="0.35">
      <c r="A2033" s="23"/>
      <c r="B2033" s="24"/>
      <c r="C2033" s="23"/>
      <c r="D2033" s="23"/>
      <c r="E2033" s="23"/>
      <c r="F2033" s="23"/>
      <c r="G2033" s="24"/>
      <c r="H2033" s="23"/>
      <c r="I2033" s="23"/>
      <c r="J2033" s="23"/>
      <c r="K2033" s="23"/>
      <c r="L2033" s="23"/>
      <c r="M2033" s="23"/>
      <c r="N2033" s="25"/>
      <c r="O2033" s="26"/>
      <c r="P2033" s="26"/>
      <c r="Q2033" s="23"/>
      <c r="R2033" s="23"/>
      <c r="S2033" s="27"/>
      <c r="T2033" s="23"/>
      <c r="U2033" s="23"/>
      <c r="V2033" s="24"/>
      <c r="W2033" s="23"/>
      <c r="X2033" s="23"/>
      <c r="Y2033" s="23"/>
      <c r="Z2033" s="23"/>
      <c r="AA2033" s="28"/>
      <c r="AB2033" s="26"/>
      <c r="AC2033" s="26"/>
      <c r="AD2033" s="28"/>
      <c r="AE2033" s="28"/>
      <c r="AF2033" s="26"/>
      <c r="AG2033" s="26" t="s">
        <v>50</v>
      </c>
      <c r="AH2033" s="26">
        <f>SUM(AH2030:AH2032)</f>
        <v>521954</v>
      </c>
      <c r="AI2033" s="26"/>
      <c r="AJ2033" s="26">
        <f>SUM(AJ2030:AJ2032)</f>
        <v>20340</v>
      </c>
      <c r="AK2033" s="26"/>
      <c r="AL2033" s="26">
        <f>SUM(AL2030:AL2032)</f>
        <v>4.07</v>
      </c>
    </row>
    <row r="2034" spans="1:38" x14ac:dyDescent="0.35">
      <c r="A2034" s="23" t="s">
        <v>7036</v>
      </c>
      <c r="B2034" s="24" t="s">
        <v>7037</v>
      </c>
      <c r="C2034" s="23" t="s">
        <v>7038</v>
      </c>
      <c r="D2034" s="23" t="s">
        <v>7039</v>
      </c>
      <c r="E2034" s="23">
        <v>1082</v>
      </c>
      <c r="F2034" s="23" t="s">
        <v>7040</v>
      </c>
      <c r="G2034" s="24" t="s">
        <v>7041</v>
      </c>
      <c r="H2034" s="23" t="s">
        <v>42</v>
      </c>
      <c r="I2034" s="23" t="s">
        <v>7042</v>
      </c>
      <c r="J2034" s="23">
        <v>0</v>
      </c>
      <c r="K2034" s="23">
        <v>0</v>
      </c>
      <c r="L2034" s="23">
        <v>90.3</v>
      </c>
      <c r="M2034" s="23" t="s">
        <v>44</v>
      </c>
      <c r="N2034" s="25">
        <f>((J2034*400)+(K2034*100))+L2034</f>
        <v>90.3</v>
      </c>
      <c r="O2034" s="26">
        <v>500</v>
      </c>
      <c r="P2034" s="26">
        <f>N2034*O2034</f>
        <v>45150</v>
      </c>
      <c r="Q2034" s="23">
        <v>1</v>
      </c>
      <c r="R2034" s="23" t="s">
        <v>7036</v>
      </c>
      <c r="S2034" s="27" t="s">
        <v>7037</v>
      </c>
      <c r="T2034" s="23" t="s">
        <v>7038</v>
      </c>
      <c r="U2034" s="23" t="s">
        <v>7043</v>
      </c>
      <c r="V2034" s="24" t="s">
        <v>7044</v>
      </c>
      <c r="W2034" s="23" t="s">
        <v>47</v>
      </c>
      <c r="X2034" s="23" t="s">
        <v>48</v>
      </c>
      <c r="Y2034" s="23" t="s">
        <v>49</v>
      </c>
      <c r="Z2034" s="23">
        <v>144</v>
      </c>
      <c r="AA2034" s="28">
        <v>100</v>
      </c>
      <c r="AB2034" s="26">
        <v>6550</v>
      </c>
      <c r="AC2034" s="26">
        <f>Z2034*AB2034</f>
        <v>943200</v>
      </c>
      <c r="AD2034" s="28">
        <v>3</v>
      </c>
      <c r="AE2034" s="28">
        <v>3</v>
      </c>
      <c r="AF2034" s="26">
        <f>(AC2034*(100-AE2034))/100</f>
        <v>914904</v>
      </c>
      <c r="AG2034" s="26">
        <f>P2034+AF2034</f>
        <v>960054</v>
      </c>
      <c r="AH2034" s="26">
        <f>(AG2034*AA2034)/100</f>
        <v>960054</v>
      </c>
      <c r="AI2034" s="26">
        <v>50000000</v>
      </c>
      <c r="AJ2034" s="26">
        <f>IF((AI2034-AH2034) &gt; 1,0,IF((AI2034-AH2034)&lt;0,AH2034-AI2034,AI2034-AH2034))</f>
        <v>0</v>
      </c>
      <c r="AK2034" s="26">
        <v>0.02</v>
      </c>
      <c r="AL2034" s="26">
        <f>ROUND(AJ2034*(AK2034/100),2)</f>
        <v>0</v>
      </c>
    </row>
    <row r="2035" spans="1:38" x14ac:dyDescent="0.35">
      <c r="A2035" s="23"/>
      <c r="B2035" s="24"/>
      <c r="C2035" s="23"/>
      <c r="D2035" s="23"/>
      <c r="E2035" s="23"/>
      <c r="F2035" s="23"/>
      <c r="G2035" s="24"/>
      <c r="H2035" s="23"/>
      <c r="I2035" s="23"/>
      <c r="J2035" s="23"/>
      <c r="K2035" s="23"/>
      <c r="L2035" s="23"/>
      <c r="M2035" s="23"/>
      <c r="N2035" s="25"/>
      <c r="O2035" s="26"/>
      <c r="P2035" s="26"/>
      <c r="Q2035" s="23"/>
      <c r="R2035" s="23"/>
      <c r="S2035" s="27"/>
      <c r="T2035" s="23"/>
      <c r="U2035" s="23"/>
      <c r="V2035" s="24"/>
      <c r="W2035" s="23"/>
      <c r="X2035" s="23"/>
      <c r="Y2035" s="23"/>
      <c r="Z2035" s="23"/>
      <c r="AA2035" s="28"/>
      <c r="AB2035" s="26"/>
      <c r="AC2035" s="26"/>
      <c r="AD2035" s="28"/>
      <c r="AE2035" s="28"/>
      <c r="AF2035" s="26"/>
      <c r="AG2035" s="26" t="s">
        <v>50</v>
      </c>
      <c r="AH2035" s="26">
        <f>AH2034</f>
        <v>960054</v>
      </c>
      <c r="AI2035" s="26"/>
      <c r="AJ2035" s="26">
        <f>AJ2034</f>
        <v>0</v>
      </c>
      <c r="AK2035" s="26"/>
      <c r="AL2035" s="26">
        <f>AL2034</f>
        <v>0</v>
      </c>
    </row>
    <row r="2036" spans="1:38" x14ac:dyDescent="0.35">
      <c r="A2036" s="23" t="s">
        <v>7045</v>
      </c>
      <c r="B2036" s="24" t="s">
        <v>7046</v>
      </c>
      <c r="C2036" s="23" t="s">
        <v>7047</v>
      </c>
      <c r="D2036" s="23" t="s">
        <v>1623</v>
      </c>
      <c r="E2036" s="23">
        <v>1083</v>
      </c>
      <c r="F2036" s="23" t="s">
        <v>7048</v>
      </c>
      <c r="G2036" s="24" t="s">
        <v>7049</v>
      </c>
      <c r="H2036" s="23" t="s">
        <v>42</v>
      </c>
      <c r="I2036" s="23" t="s">
        <v>7050</v>
      </c>
      <c r="J2036" s="23">
        <v>0</v>
      </c>
      <c r="K2036" s="23">
        <v>1</v>
      </c>
      <c r="L2036" s="23">
        <v>98</v>
      </c>
      <c r="M2036" s="23" t="s">
        <v>44</v>
      </c>
      <c r="N2036" s="25">
        <f>((J2036*400)+(K2036*100))+L2036</f>
        <v>198</v>
      </c>
      <c r="O2036" s="26">
        <v>2000</v>
      </c>
      <c r="P2036" s="26">
        <f>N2036*O2036</f>
        <v>396000</v>
      </c>
      <c r="Q2036" s="23">
        <v>1</v>
      </c>
      <c r="R2036" s="23" t="s">
        <v>7045</v>
      </c>
      <c r="S2036" s="27" t="s">
        <v>7046</v>
      </c>
      <c r="T2036" s="23" t="s">
        <v>7047</v>
      </c>
      <c r="U2036" s="23" t="s">
        <v>7051</v>
      </c>
      <c r="V2036" s="24" t="s">
        <v>7052</v>
      </c>
      <c r="W2036" s="23" t="s">
        <v>47</v>
      </c>
      <c r="X2036" s="23" t="s">
        <v>48</v>
      </c>
      <c r="Y2036" s="23" t="s">
        <v>49</v>
      </c>
      <c r="Z2036" s="23">
        <v>72</v>
      </c>
      <c r="AA2036" s="28">
        <v>100</v>
      </c>
      <c r="AB2036" s="26">
        <v>6550</v>
      </c>
      <c r="AC2036" s="26">
        <f>Z2036*AB2036</f>
        <v>471600</v>
      </c>
      <c r="AD2036" s="28">
        <v>22</v>
      </c>
      <c r="AE2036" s="28">
        <v>34</v>
      </c>
      <c r="AF2036" s="26">
        <f>(AC2036*(100-AE2036))/100</f>
        <v>311256</v>
      </c>
      <c r="AG2036" s="26">
        <f>P2036+AF2036</f>
        <v>707256</v>
      </c>
      <c r="AH2036" s="26">
        <f>(AG2036*AA2036)/100</f>
        <v>707256</v>
      </c>
      <c r="AI2036" s="26">
        <v>50000000</v>
      </c>
      <c r="AJ2036" s="26">
        <f>IF((AI2036-AH2036) &gt; 1,0,IF((AI2036-AH2036)&lt;0,AH2036-AI2036,AI2036-AH2036))</f>
        <v>0</v>
      </c>
      <c r="AK2036" s="26">
        <v>0.02</v>
      </c>
      <c r="AL2036" s="26">
        <f>ROUND(AJ2036*(AK2036/100),2)</f>
        <v>0</v>
      </c>
    </row>
    <row r="2037" spans="1:38" x14ac:dyDescent="0.35">
      <c r="A2037" s="23"/>
      <c r="B2037" s="24"/>
      <c r="C2037" s="23"/>
      <c r="D2037" s="23"/>
      <c r="E2037" s="23"/>
      <c r="F2037" s="23"/>
      <c r="G2037" s="24"/>
      <c r="H2037" s="23"/>
      <c r="I2037" s="23"/>
      <c r="J2037" s="23"/>
      <c r="K2037" s="23"/>
      <c r="L2037" s="23"/>
      <c r="M2037" s="23"/>
      <c r="N2037" s="25"/>
      <c r="O2037" s="26"/>
      <c r="P2037" s="26"/>
      <c r="Q2037" s="23"/>
      <c r="R2037" s="23"/>
      <c r="S2037" s="27"/>
      <c r="T2037" s="23"/>
      <c r="U2037" s="23"/>
      <c r="V2037" s="24"/>
      <c r="W2037" s="23"/>
      <c r="X2037" s="23"/>
      <c r="Y2037" s="23"/>
      <c r="Z2037" s="23"/>
      <c r="AA2037" s="28"/>
      <c r="AB2037" s="26"/>
      <c r="AC2037" s="26"/>
      <c r="AD2037" s="28"/>
      <c r="AE2037" s="28"/>
      <c r="AF2037" s="26"/>
      <c r="AG2037" s="26" t="s">
        <v>50</v>
      </c>
      <c r="AH2037" s="26">
        <f>AH2036</f>
        <v>707256</v>
      </c>
      <c r="AI2037" s="26"/>
      <c r="AJ2037" s="26">
        <f>AJ2036</f>
        <v>0</v>
      </c>
      <c r="AK2037" s="26"/>
      <c r="AL2037" s="26">
        <f>AL2036</f>
        <v>0</v>
      </c>
    </row>
    <row r="2038" spans="1:38" x14ac:dyDescent="0.35">
      <c r="A2038" s="23" t="s">
        <v>7053</v>
      </c>
      <c r="B2038" s="24"/>
      <c r="C2038" s="23" t="s">
        <v>7054</v>
      </c>
      <c r="D2038" s="23" t="s">
        <v>7055</v>
      </c>
      <c r="E2038" s="23">
        <v>1084</v>
      </c>
      <c r="F2038" s="23" t="s">
        <v>7056</v>
      </c>
      <c r="G2038" s="24" t="s">
        <v>7057</v>
      </c>
      <c r="H2038" s="23" t="s">
        <v>42</v>
      </c>
      <c r="I2038" s="23" t="s">
        <v>7058</v>
      </c>
      <c r="J2038" s="23">
        <v>18</v>
      </c>
      <c r="K2038" s="23">
        <v>3</v>
      </c>
      <c r="L2038" s="23">
        <v>31</v>
      </c>
      <c r="M2038" s="23" t="s">
        <v>58</v>
      </c>
      <c r="N2038" s="25">
        <f>((J2038*400)+(K2038*100))+L2038</f>
        <v>7531</v>
      </c>
      <c r="O2038" s="26">
        <v>380</v>
      </c>
      <c r="P2038" s="26">
        <f>N2038*O2038</f>
        <v>2861780</v>
      </c>
      <c r="Q2038" s="23"/>
      <c r="R2038" s="23"/>
      <c r="S2038" s="27"/>
      <c r="T2038" s="23"/>
      <c r="U2038" s="23"/>
      <c r="V2038" s="24"/>
      <c r="W2038" s="23"/>
      <c r="X2038" s="23"/>
      <c r="Y2038" s="23"/>
      <c r="Z2038" s="23"/>
      <c r="AA2038" s="28"/>
      <c r="AB2038" s="26"/>
      <c r="AC2038" s="26"/>
      <c r="AD2038" s="28"/>
      <c r="AE2038" s="28"/>
      <c r="AF2038" s="26"/>
      <c r="AG2038" s="26">
        <f>AF2038+P2038</f>
        <v>2861780</v>
      </c>
      <c r="AH2038" s="26">
        <f>AG2038</f>
        <v>2861780</v>
      </c>
      <c r="AI2038" s="26">
        <v>50000000</v>
      </c>
      <c r="AJ2038" s="26">
        <f>IF((AI2038-AH2038) &gt; 1,0,IF((AI2038-AH2038)&lt;0,AH2038-AI2038,AI2038-AH2038))</f>
        <v>0</v>
      </c>
      <c r="AK2038" s="26">
        <v>0.01</v>
      </c>
      <c r="AL2038" s="26">
        <f>AJ2038*(AK2038/100)</f>
        <v>0</v>
      </c>
    </row>
    <row r="2039" spans="1:38" x14ac:dyDescent="0.35">
      <c r="A2039" s="23"/>
      <c r="B2039" s="24"/>
      <c r="C2039" s="23"/>
      <c r="D2039" s="23"/>
      <c r="E2039" s="23"/>
      <c r="F2039" s="23"/>
      <c r="G2039" s="24"/>
      <c r="H2039" s="23"/>
      <c r="I2039" s="23"/>
      <c r="J2039" s="23"/>
      <c r="K2039" s="23"/>
      <c r="L2039" s="23"/>
      <c r="M2039" s="23"/>
      <c r="N2039" s="25"/>
      <c r="O2039" s="26"/>
      <c r="P2039" s="26"/>
      <c r="Q2039" s="23"/>
      <c r="R2039" s="23"/>
      <c r="S2039" s="27"/>
      <c r="T2039" s="23"/>
      <c r="U2039" s="23"/>
      <c r="V2039" s="24"/>
      <c r="W2039" s="23"/>
      <c r="X2039" s="23"/>
      <c r="Y2039" s="23"/>
      <c r="Z2039" s="23"/>
      <c r="AA2039" s="28"/>
      <c r="AB2039" s="26"/>
      <c r="AC2039" s="26"/>
      <c r="AD2039" s="28"/>
      <c r="AE2039" s="28"/>
      <c r="AF2039" s="26"/>
      <c r="AG2039" s="26" t="s">
        <v>50</v>
      </c>
      <c r="AH2039" s="26">
        <f>AH2038</f>
        <v>2861780</v>
      </c>
      <c r="AI2039" s="26"/>
      <c r="AJ2039" s="26">
        <f>AJ2038</f>
        <v>0</v>
      </c>
      <c r="AK2039" s="26"/>
      <c r="AL2039" s="26">
        <f>AL2038</f>
        <v>0</v>
      </c>
    </row>
    <row r="2040" spans="1:38" x14ac:dyDescent="0.35">
      <c r="A2040" s="23" t="s">
        <v>7059</v>
      </c>
      <c r="B2040" s="24" t="s">
        <v>7060</v>
      </c>
      <c r="C2040" s="23" t="s">
        <v>7061</v>
      </c>
      <c r="D2040" s="23" t="s">
        <v>3299</v>
      </c>
      <c r="E2040" s="23">
        <v>1085</v>
      </c>
      <c r="F2040" s="23" t="s">
        <v>7062</v>
      </c>
      <c r="G2040" s="24" t="s">
        <v>7063</v>
      </c>
      <c r="H2040" s="23" t="s">
        <v>42</v>
      </c>
      <c r="I2040" s="23" t="s">
        <v>7064</v>
      </c>
      <c r="J2040" s="23">
        <v>3</v>
      </c>
      <c r="K2040" s="23">
        <v>2</v>
      </c>
      <c r="L2040" s="23">
        <v>17</v>
      </c>
      <c r="M2040" s="23" t="s">
        <v>58</v>
      </c>
      <c r="N2040" s="25">
        <f>((J2040*400)+(K2040*100))+L2040</f>
        <v>1417</v>
      </c>
      <c r="O2040" s="26">
        <v>310</v>
      </c>
      <c r="P2040" s="26">
        <f>N2040*O2040</f>
        <v>439270</v>
      </c>
      <c r="Q2040" s="23"/>
      <c r="R2040" s="23"/>
      <c r="S2040" s="27"/>
      <c r="T2040" s="23"/>
      <c r="U2040" s="23"/>
      <c r="V2040" s="24"/>
      <c r="W2040" s="23"/>
      <c r="X2040" s="23"/>
      <c r="Y2040" s="23"/>
      <c r="Z2040" s="23"/>
      <c r="AA2040" s="28"/>
      <c r="AB2040" s="26"/>
      <c r="AC2040" s="26"/>
      <c r="AD2040" s="28"/>
      <c r="AE2040" s="28"/>
      <c r="AF2040" s="26"/>
      <c r="AG2040" s="26">
        <f>AF2040+P2040</f>
        <v>439270</v>
      </c>
      <c r="AH2040" s="26">
        <f>AG2040</f>
        <v>439270</v>
      </c>
      <c r="AI2040" s="26">
        <v>50000000</v>
      </c>
      <c r="AJ2040" s="26">
        <f>IF((AI2040-AH2040) &gt; 1,0,IF((AI2040-AH2040)&lt;0,AH2040-AI2040,AI2040-AH2040))</f>
        <v>0</v>
      </c>
      <c r="AK2040" s="26">
        <v>0.01</v>
      </c>
      <c r="AL2040" s="26">
        <f>AJ2040*(AK2040/100)</f>
        <v>0</v>
      </c>
    </row>
    <row r="2041" spans="1:38" x14ac:dyDescent="0.35">
      <c r="A2041" s="23"/>
      <c r="B2041" s="24"/>
      <c r="C2041" s="23"/>
      <c r="D2041" s="23"/>
      <c r="E2041" s="23"/>
      <c r="F2041" s="23"/>
      <c r="G2041" s="24"/>
      <c r="H2041" s="23"/>
      <c r="I2041" s="23"/>
      <c r="J2041" s="23"/>
      <c r="K2041" s="23"/>
      <c r="L2041" s="23"/>
      <c r="M2041" s="23"/>
      <c r="N2041" s="25"/>
      <c r="O2041" s="26"/>
      <c r="P2041" s="26"/>
      <c r="Q2041" s="23"/>
      <c r="R2041" s="23"/>
      <c r="S2041" s="27"/>
      <c r="T2041" s="23"/>
      <c r="U2041" s="23"/>
      <c r="V2041" s="24"/>
      <c r="W2041" s="23"/>
      <c r="X2041" s="23"/>
      <c r="Y2041" s="23"/>
      <c r="Z2041" s="23"/>
      <c r="AA2041" s="28"/>
      <c r="AB2041" s="26"/>
      <c r="AC2041" s="26"/>
      <c r="AD2041" s="28"/>
      <c r="AE2041" s="28"/>
      <c r="AF2041" s="26"/>
      <c r="AG2041" s="26" t="s">
        <v>50</v>
      </c>
      <c r="AH2041" s="26">
        <f>AH2040</f>
        <v>439270</v>
      </c>
      <c r="AI2041" s="26"/>
      <c r="AJ2041" s="26">
        <f>AJ2040</f>
        <v>0</v>
      </c>
      <c r="AK2041" s="26"/>
      <c r="AL2041" s="26">
        <f>AL2040</f>
        <v>0</v>
      </c>
    </row>
    <row r="2042" spans="1:38" x14ac:dyDescent="0.35">
      <c r="A2042" s="23" t="s">
        <v>7065</v>
      </c>
      <c r="B2042" s="24"/>
      <c r="C2042" s="23" t="s">
        <v>7066</v>
      </c>
      <c r="D2042" s="23" t="s">
        <v>7067</v>
      </c>
      <c r="E2042" s="23">
        <v>1086</v>
      </c>
      <c r="F2042" s="23" t="s">
        <v>7068</v>
      </c>
      <c r="G2042" s="24" t="s">
        <v>7069</v>
      </c>
      <c r="H2042" s="23" t="s">
        <v>103</v>
      </c>
      <c r="I2042" s="23" t="s">
        <v>7070</v>
      </c>
      <c r="J2042" s="23">
        <v>6</v>
      </c>
      <c r="K2042" s="23">
        <v>1</v>
      </c>
      <c r="L2042" s="23">
        <v>24</v>
      </c>
      <c r="M2042" s="23" t="s">
        <v>58</v>
      </c>
      <c r="N2042" s="25">
        <f>((J2042*400)+(K2042*100))+L2042</f>
        <v>2524</v>
      </c>
      <c r="O2042" s="26">
        <v>340</v>
      </c>
      <c r="P2042" s="26">
        <f>N2042*O2042</f>
        <v>858160</v>
      </c>
      <c r="Q2042" s="23"/>
      <c r="R2042" s="23"/>
      <c r="S2042" s="27"/>
      <c r="T2042" s="23"/>
      <c r="U2042" s="23"/>
      <c r="V2042" s="24"/>
      <c r="W2042" s="23"/>
      <c r="X2042" s="23"/>
      <c r="Y2042" s="23"/>
      <c r="Z2042" s="23"/>
      <c r="AA2042" s="28"/>
      <c r="AB2042" s="26"/>
      <c r="AC2042" s="26"/>
      <c r="AD2042" s="28"/>
      <c r="AE2042" s="28"/>
      <c r="AF2042" s="26"/>
      <c r="AG2042" s="26">
        <f>AF2042+P2042</f>
        <v>858160</v>
      </c>
      <c r="AH2042" s="26">
        <f>AG2042</f>
        <v>858160</v>
      </c>
      <c r="AI2042" s="26">
        <v>0</v>
      </c>
      <c r="AJ2042" s="26">
        <f>IF((AI2042-AH2042) &gt; 1,0,IF((AI2042-AH2042)&lt;0,AH2042-AI2042,AI2042-AH2042))</f>
        <v>858160</v>
      </c>
      <c r="AK2042" s="26">
        <v>0.01</v>
      </c>
      <c r="AL2042" s="26">
        <f>AJ2042*(AK2042/100)</f>
        <v>85.816000000000003</v>
      </c>
    </row>
    <row r="2043" spans="1:38" x14ac:dyDescent="0.35">
      <c r="A2043" s="23"/>
      <c r="B2043" s="24"/>
      <c r="C2043" s="23"/>
      <c r="D2043" s="23"/>
      <c r="E2043" s="23">
        <v>1087</v>
      </c>
      <c r="F2043" s="23" t="s">
        <v>7071</v>
      </c>
      <c r="G2043" s="24" t="s">
        <v>7072</v>
      </c>
      <c r="H2043" s="23" t="s">
        <v>103</v>
      </c>
      <c r="I2043" s="23"/>
      <c r="J2043" s="23">
        <v>3</v>
      </c>
      <c r="K2043" s="23">
        <v>1</v>
      </c>
      <c r="L2043" s="23">
        <v>10</v>
      </c>
      <c r="M2043" s="23" t="s">
        <v>58</v>
      </c>
      <c r="N2043" s="25">
        <f>((J2043*400)+(K2043*100))+L2043</f>
        <v>1310</v>
      </c>
      <c r="O2043" s="26">
        <v>390</v>
      </c>
      <c r="P2043" s="26">
        <f>N2043*O2043</f>
        <v>510900</v>
      </c>
      <c r="Q2043" s="23"/>
      <c r="R2043" s="23"/>
      <c r="S2043" s="27"/>
      <c r="T2043" s="23"/>
      <c r="U2043" s="23"/>
      <c r="V2043" s="24"/>
      <c r="W2043" s="23"/>
      <c r="X2043" s="23"/>
      <c r="Y2043" s="23"/>
      <c r="Z2043" s="23"/>
      <c r="AA2043" s="28"/>
      <c r="AB2043" s="26"/>
      <c r="AC2043" s="26"/>
      <c r="AD2043" s="28"/>
      <c r="AE2043" s="28"/>
      <c r="AF2043" s="26"/>
      <c r="AG2043" s="26">
        <f>AF2043+P2043</f>
        <v>510900</v>
      </c>
      <c r="AH2043" s="26">
        <f>AG2043</f>
        <v>510900</v>
      </c>
      <c r="AI2043" s="26">
        <v>0</v>
      </c>
      <c r="AJ2043" s="26">
        <f>IF((AI2043-AH2043) &gt; 1,0,IF((AI2043-AH2043)&lt;0,AH2043-AI2043,AI2043-AH2043))</f>
        <v>510900</v>
      </c>
      <c r="AK2043" s="26">
        <v>0.01</v>
      </c>
      <c r="AL2043" s="26">
        <f>AJ2043*(AK2043/100)</f>
        <v>51.09</v>
      </c>
    </row>
    <row r="2044" spans="1:38" x14ac:dyDescent="0.35">
      <c r="A2044" s="23"/>
      <c r="B2044" s="24"/>
      <c r="C2044" s="23"/>
      <c r="D2044" s="23"/>
      <c r="E2044" s="23">
        <v>1088</v>
      </c>
      <c r="F2044" s="23" t="s">
        <v>7073</v>
      </c>
      <c r="G2044" s="24" t="s">
        <v>7074</v>
      </c>
      <c r="H2044" s="23" t="s">
        <v>103</v>
      </c>
      <c r="I2044" s="23" t="s">
        <v>7075</v>
      </c>
      <c r="J2044" s="23">
        <v>0</v>
      </c>
      <c r="K2044" s="23">
        <v>3</v>
      </c>
      <c r="L2044" s="23">
        <v>6</v>
      </c>
      <c r="M2044" s="23" t="s">
        <v>44</v>
      </c>
      <c r="N2044" s="25">
        <f>((J2044*400)+(K2044*100))+L2044</f>
        <v>306</v>
      </c>
      <c r="O2044" s="26">
        <v>1750</v>
      </c>
      <c r="P2044" s="26">
        <f>N2044*O2044</f>
        <v>535500</v>
      </c>
      <c r="Q2044" s="23">
        <v>1</v>
      </c>
      <c r="R2044" s="23" t="s">
        <v>7065</v>
      </c>
      <c r="S2044" s="27"/>
      <c r="T2044" s="23" t="s">
        <v>7066</v>
      </c>
      <c r="U2044" s="23" t="s">
        <v>7076</v>
      </c>
      <c r="V2044" s="24" t="s">
        <v>7077</v>
      </c>
      <c r="W2044" s="23" t="s">
        <v>47</v>
      </c>
      <c r="X2044" s="23" t="s">
        <v>206</v>
      </c>
      <c r="Y2044" s="23" t="s">
        <v>49</v>
      </c>
      <c r="Z2044" s="23">
        <v>240</v>
      </c>
      <c r="AA2044" s="28">
        <v>100</v>
      </c>
      <c r="AB2044" s="26">
        <v>6550</v>
      </c>
      <c r="AC2044" s="26">
        <f>Z2044*AB2044</f>
        <v>1572000</v>
      </c>
      <c r="AD2044" s="28">
        <v>82</v>
      </c>
      <c r="AE2044" s="28">
        <v>85</v>
      </c>
      <c r="AF2044" s="26">
        <f>(AC2044*(100-AE2044))/100</f>
        <v>235800</v>
      </c>
      <c r="AG2044" s="26">
        <f>P2044+AF2044</f>
        <v>771300</v>
      </c>
      <c r="AH2044" s="26">
        <f>(AG2044*AA2044)/100</f>
        <v>771300</v>
      </c>
      <c r="AI2044" s="26">
        <f>IF(AF2044&lt;=10000000,AF2044,10000000)</f>
        <v>235800</v>
      </c>
      <c r="AJ2044" s="26">
        <f>IF((AI2044-AH2044) &gt; 1,0,IF((AI2044-AH2044)&lt;0,AH2044-AI2044,AI2044-AH2044))</f>
        <v>535500</v>
      </c>
      <c r="AK2044" s="26">
        <v>0.02</v>
      </c>
      <c r="AL2044" s="26">
        <f>ROUND(AJ2044*(AK2044/100),2)</f>
        <v>107.1</v>
      </c>
    </row>
    <row r="2045" spans="1:38" x14ac:dyDescent="0.35">
      <c r="A2045" s="23"/>
      <c r="B2045" s="24"/>
      <c r="C2045" s="23"/>
      <c r="D2045" s="23"/>
      <c r="E2045" s="23"/>
      <c r="F2045" s="23"/>
      <c r="G2045" s="24"/>
      <c r="H2045" s="23"/>
      <c r="I2045" s="23"/>
      <c r="J2045" s="23">
        <v>0</v>
      </c>
      <c r="K2045" s="23">
        <v>0</v>
      </c>
      <c r="L2045" s="23">
        <v>36</v>
      </c>
      <c r="M2045" s="23" t="s">
        <v>44</v>
      </c>
      <c r="N2045" s="25">
        <f>((J2045*400)+(K2045*100))+L2045</f>
        <v>36</v>
      </c>
      <c r="O2045" s="26">
        <v>1750</v>
      </c>
      <c r="P2045" s="26">
        <f>N2045*O2045</f>
        <v>63000</v>
      </c>
      <c r="Q2045" s="23">
        <v>1</v>
      </c>
      <c r="R2045" s="23" t="s">
        <v>7078</v>
      </c>
      <c r="S2045" s="27"/>
      <c r="T2045" s="23" t="s">
        <v>7079</v>
      </c>
      <c r="U2045" s="23" t="s">
        <v>7080</v>
      </c>
      <c r="V2045" s="24" t="s">
        <v>7081</v>
      </c>
      <c r="W2045" s="23" t="s">
        <v>47</v>
      </c>
      <c r="X2045" s="23" t="s">
        <v>206</v>
      </c>
      <c r="Y2045" s="23" t="s">
        <v>49</v>
      </c>
      <c r="Z2045" s="23">
        <v>144</v>
      </c>
      <c r="AA2045" s="28">
        <v>100</v>
      </c>
      <c r="AB2045" s="26">
        <v>6550</v>
      </c>
      <c r="AC2045" s="26">
        <f>Z2045*AB2045</f>
        <v>943200</v>
      </c>
      <c r="AD2045" s="28">
        <v>32</v>
      </c>
      <c r="AE2045" s="28">
        <v>85</v>
      </c>
      <c r="AF2045" s="26">
        <f>(AC2045*(100-AE2045))/100</f>
        <v>141480</v>
      </c>
      <c r="AG2045" s="26">
        <f>P2045+AF2045</f>
        <v>204480</v>
      </c>
      <c r="AH2045" s="26">
        <f>(AG2045*AA2045)/100</f>
        <v>204480</v>
      </c>
      <c r="AI2045" s="26">
        <f>IF(AF2045&lt;=10000000,AF2045,10000000)</f>
        <v>141480</v>
      </c>
      <c r="AJ2045" s="26">
        <f>IF((AI2045-AH2045) &gt; 1,0,IF((AI2045-AH2045)&lt;0,AH2045-AI2045,AI2045-AH2045))</f>
        <v>63000</v>
      </c>
      <c r="AK2045" s="26">
        <v>0.02</v>
      </c>
      <c r="AL2045" s="26">
        <f>ROUND(AJ2045*(AK2045/100),2)</f>
        <v>12.6</v>
      </c>
    </row>
    <row r="2046" spans="1:38" x14ac:dyDescent="0.35">
      <c r="A2046" s="23"/>
      <c r="B2046" s="24"/>
      <c r="C2046" s="23"/>
      <c r="D2046" s="23"/>
      <c r="E2046" s="23"/>
      <c r="F2046" s="23"/>
      <c r="G2046" s="24"/>
      <c r="H2046" s="23"/>
      <c r="I2046" s="23"/>
      <c r="J2046" s="23"/>
      <c r="K2046" s="23"/>
      <c r="L2046" s="23"/>
      <c r="M2046" s="23"/>
      <c r="N2046" s="25"/>
      <c r="O2046" s="26"/>
      <c r="P2046" s="26"/>
      <c r="Q2046" s="23"/>
      <c r="R2046" s="23"/>
      <c r="S2046" s="27"/>
      <c r="T2046" s="23"/>
      <c r="U2046" s="23"/>
      <c r="V2046" s="24"/>
      <c r="W2046" s="23"/>
      <c r="X2046" s="23"/>
      <c r="Y2046" s="23"/>
      <c r="Z2046" s="23"/>
      <c r="AA2046" s="28"/>
      <c r="AB2046" s="26"/>
      <c r="AC2046" s="26"/>
      <c r="AD2046" s="28"/>
      <c r="AE2046" s="28"/>
      <c r="AF2046" s="26"/>
      <c r="AG2046" s="26" t="s">
        <v>50</v>
      </c>
      <c r="AH2046" s="26">
        <f>SUM(AH2042:AH2045)</f>
        <v>2344840</v>
      </c>
      <c r="AI2046" s="26"/>
      <c r="AJ2046" s="26">
        <f>SUM(AJ2042:AJ2045)</f>
        <v>1967560</v>
      </c>
      <c r="AK2046" s="26"/>
      <c r="AL2046" s="26">
        <f>SUM(AL2042:AL2045)</f>
        <v>256.60599999999999</v>
      </c>
    </row>
    <row r="2047" spans="1:38" x14ac:dyDescent="0.35">
      <c r="A2047" s="23" t="s">
        <v>7082</v>
      </c>
      <c r="B2047" s="24" t="s">
        <v>7083</v>
      </c>
      <c r="C2047" s="23" t="s">
        <v>7084</v>
      </c>
      <c r="D2047" s="23" t="s">
        <v>7085</v>
      </c>
      <c r="E2047" s="23">
        <v>1089</v>
      </c>
      <c r="F2047" s="23" t="s">
        <v>7086</v>
      </c>
      <c r="G2047" s="24" t="s">
        <v>7087</v>
      </c>
      <c r="H2047" s="23" t="s">
        <v>42</v>
      </c>
      <c r="I2047" s="23" t="s">
        <v>7088</v>
      </c>
      <c r="J2047" s="23">
        <v>2</v>
      </c>
      <c r="K2047" s="23">
        <v>0</v>
      </c>
      <c r="L2047" s="23">
        <v>8</v>
      </c>
      <c r="M2047" s="23" t="s">
        <v>58</v>
      </c>
      <c r="N2047" s="25">
        <f>((J2047*400)+(K2047*100))+L2047</f>
        <v>808</v>
      </c>
      <c r="O2047" s="26">
        <v>450</v>
      </c>
      <c r="P2047" s="26">
        <f>N2047*O2047</f>
        <v>363600</v>
      </c>
      <c r="Q2047" s="23"/>
      <c r="R2047" s="23"/>
      <c r="S2047" s="27"/>
      <c r="T2047" s="23"/>
      <c r="U2047" s="23"/>
      <c r="V2047" s="24"/>
      <c r="W2047" s="23"/>
      <c r="X2047" s="23"/>
      <c r="Y2047" s="23"/>
      <c r="Z2047" s="23"/>
      <c r="AA2047" s="28"/>
      <c r="AB2047" s="26"/>
      <c r="AC2047" s="26"/>
      <c r="AD2047" s="28"/>
      <c r="AE2047" s="28"/>
      <c r="AF2047" s="26"/>
      <c r="AG2047" s="26">
        <f>AF2047+P2047</f>
        <v>363600</v>
      </c>
      <c r="AH2047" s="26">
        <f>AG2047</f>
        <v>363600</v>
      </c>
      <c r="AI2047" s="26">
        <v>50000000</v>
      </c>
      <c r="AJ2047" s="26">
        <f>IF((AI2047-AH2047) &gt; 1,0,IF((AI2047-AH2047)&lt;0,AH2047-AI2047,AI2047-AH2047))</f>
        <v>0</v>
      </c>
      <c r="AK2047" s="26">
        <v>0.01</v>
      </c>
      <c r="AL2047" s="26">
        <f>AJ2047*(AK2047/100)</f>
        <v>0</v>
      </c>
    </row>
    <row r="2048" spans="1:38" x14ac:dyDescent="0.35">
      <c r="A2048" s="23"/>
      <c r="B2048" s="24"/>
      <c r="C2048" s="23"/>
      <c r="D2048" s="23"/>
      <c r="E2048" s="23"/>
      <c r="F2048" s="23"/>
      <c r="G2048" s="24"/>
      <c r="H2048" s="23"/>
      <c r="I2048" s="23"/>
      <c r="J2048" s="23"/>
      <c r="K2048" s="23"/>
      <c r="L2048" s="23"/>
      <c r="M2048" s="23"/>
      <c r="N2048" s="25"/>
      <c r="O2048" s="26"/>
      <c r="P2048" s="26"/>
      <c r="Q2048" s="23"/>
      <c r="R2048" s="23"/>
      <c r="S2048" s="27"/>
      <c r="T2048" s="23"/>
      <c r="U2048" s="23"/>
      <c r="V2048" s="24"/>
      <c r="W2048" s="23"/>
      <c r="X2048" s="23"/>
      <c r="Y2048" s="23"/>
      <c r="Z2048" s="23"/>
      <c r="AA2048" s="28"/>
      <c r="AB2048" s="26"/>
      <c r="AC2048" s="26"/>
      <c r="AD2048" s="28"/>
      <c r="AE2048" s="28"/>
      <c r="AF2048" s="26"/>
      <c r="AG2048" s="26" t="s">
        <v>50</v>
      </c>
      <c r="AH2048" s="26">
        <f>AH2047</f>
        <v>363600</v>
      </c>
      <c r="AI2048" s="26"/>
      <c r="AJ2048" s="26">
        <f>AJ2047</f>
        <v>0</v>
      </c>
      <c r="AK2048" s="26"/>
      <c r="AL2048" s="26">
        <f>AL2047</f>
        <v>0</v>
      </c>
    </row>
    <row r="2049" spans="1:38" x14ac:dyDescent="0.35">
      <c r="A2049" s="23" t="s">
        <v>7089</v>
      </c>
      <c r="B2049" s="24" t="s">
        <v>7090</v>
      </c>
      <c r="C2049" s="23" t="s">
        <v>7091</v>
      </c>
      <c r="D2049" s="23" t="s">
        <v>7092</v>
      </c>
      <c r="E2049" s="23">
        <v>1090</v>
      </c>
      <c r="F2049" s="23" t="s">
        <v>7093</v>
      </c>
      <c r="G2049" s="24" t="s">
        <v>7094</v>
      </c>
      <c r="H2049" s="23" t="s">
        <v>42</v>
      </c>
      <c r="I2049" s="23" t="s">
        <v>7095</v>
      </c>
      <c r="J2049" s="23">
        <v>0</v>
      </c>
      <c r="K2049" s="23">
        <v>2</v>
      </c>
      <c r="L2049" s="23">
        <v>60</v>
      </c>
      <c r="M2049" s="23" t="s">
        <v>58</v>
      </c>
      <c r="N2049" s="25">
        <f>((J2049*400)+(K2049*100))+L2049</f>
        <v>260</v>
      </c>
      <c r="O2049" s="26">
        <v>500</v>
      </c>
      <c r="P2049" s="26">
        <f>N2049*O2049</f>
        <v>130000</v>
      </c>
      <c r="Q2049" s="23"/>
      <c r="R2049" s="23"/>
      <c r="S2049" s="27"/>
      <c r="T2049" s="23"/>
      <c r="U2049" s="23"/>
      <c r="V2049" s="24"/>
      <c r="W2049" s="23"/>
      <c r="X2049" s="23"/>
      <c r="Y2049" s="23"/>
      <c r="Z2049" s="23"/>
      <c r="AA2049" s="28"/>
      <c r="AB2049" s="26"/>
      <c r="AC2049" s="26"/>
      <c r="AD2049" s="28"/>
      <c r="AE2049" s="28"/>
      <c r="AF2049" s="26"/>
      <c r="AG2049" s="26">
        <f>AF2049+P2049</f>
        <v>130000</v>
      </c>
      <c r="AH2049" s="26">
        <f>AG2049</f>
        <v>130000</v>
      </c>
      <c r="AI2049" s="26">
        <v>50000000</v>
      </c>
      <c r="AJ2049" s="26">
        <f>IF((AI2049-AH2049) &gt; 1,0,IF((AI2049-AH2049)&lt;0,AH2049-AI2049,AI2049-AH2049))</f>
        <v>0</v>
      </c>
      <c r="AK2049" s="26">
        <v>0.01</v>
      </c>
      <c r="AL2049" s="26">
        <f>AJ2049*(AK2049/100)</f>
        <v>0</v>
      </c>
    </row>
    <row r="2050" spans="1:38" x14ac:dyDescent="0.35">
      <c r="A2050" s="23"/>
      <c r="B2050" s="24"/>
      <c r="C2050" s="23"/>
      <c r="D2050" s="23"/>
      <c r="E2050" s="23">
        <v>1091</v>
      </c>
      <c r="F2050" s="23" t="s">
        <v>7096</v>
      </c>
      <c r="G2050" s="24" t="s">
        <v>7097</v>
      </c>
      <c r="H2050" s="23" t="s">
        <v>42</v>
      </c>
      <c r="I2050" s="23" t="s">
        <v>7098</v>
      </c>
      <c r="J2050" s="23">
        <v>0</v>
      </c>
      <c r="K2050" s="23">
        <v>2</v>
      </c>
      <c r="L2050" s="23">
        <v>59</v>
      </c>
      <c r="M2050" s="23" t="s">
        <v>44</v>
      </c>
      <c r="N2050" s="25">
        <f>((J2050*400)+(K2050*100))+L2050</f>
        <v>259</v>
      </c>
      <c r="O2050" s="26">
        <v>500</v>
      </c>
      <c r="P2050" s="26">
        <f>N2050*O2050</f>
        <v>129500</v>
      </c>
      <c r="Q2050" s="23"/>
      <c r="R2050" s="23"/>
      <c r="S2050" s="27"/>
      <c r="T2050" s="23"/>
      <c r="U2050" s="23"/>
      <c r="V2050" s="24"/>
      <c r="W2050" s="23"/>
      <c r="X2050" s="23"/>
      <c r="Y2050" s="23"/>
      <c r="Z2050" s="23"/>
      <c r="AA2050" s="28"/>
      <c r="AB2050" s="26"/>
      <c r="AC2050" s="26"/>
      <c r="AD2050" s="28"/>
      <c r="AE2050" s="28"/>
      <c r="AF2050" s="26"/>
      <c r="AG2050" s="26">
        <f>AF2050+P2050</f>
        <v>129500</v>
      </c>
      <c r="AH2050" s="26">
        <f>AG2050</f>
        <v>129500</v>
      </c>
      <c r="AI2050" s="26">
        <v>50000000</v>
      </c>
      <c r="AJ2050" s="26">
        <f>IF((AI2050-AH2050) &gt; 1,0,IF((AI2050-AH2050)&lt;0,AH2050-AI2050,AI2050-AH2050))</f>
        <v>0</v>
      </c>
      <c r="AK2050" s="26">
        <v>0.02</v>
      </c>
      <c r="AL2050" s="26">
        <f>AJ2050*(AK2050/100)</f>
        <v>0</v>
      </c>
    </row>
    <row r="2051" spans="1:38" x14ac:dyDescent="0.35">
      <c r="A2051" s="23"/>
      <c r="B2051" s="24"/>
      <c r="C2051" s="23"/>
      <c r="D2051" s="23"/>
      <c r="E2051" s="23"/>
      <c r="F2051" s="23"/>
      <c r="G2051" s="24"/>
      <c r="H2051" s="23"/>
      <c r="I2051" s="23"/>
      <c r="J2051" s="23"/>
      <c r="K2051" s="23"/>
      <c r="L2051" s="23"/>
      <c r="M2051" s="23"/>
      <c r="N2051" s="25"/>
      <c r="O2051" s="26"/>
      <c r="P2051" s="26"/>
      <c r="Q2051" s="23"/>
      <c r="R2051" s="23"/>
      <c r="S2051" s="27"/>
      <c r="T2051" s="23"/>
      <c r="U2051" s="23"/>
      <c r="V2051" s="24"/>
      <c r="W2051" s="23"/>
      <c r="X2051" s="23"/>
      <c r="Y2051" s="23"/>
      <c r="Z2051" s="23"/>
      <c r="AA2051" s="28"/>
      <c r="AB2051" s="26"/>
      <c r="AC2051" s="26"/>
      <c r="AD2051" s="28"/>
      <c r="AE2051" s="28"/>
      <c r="AF2051" s="26"/>
      <c r="AG2051" s="26" t="s">
        <v>50</v>
      </c>
      <c r="AH2051" s="26">
        <f>SUM(AH2049:AH2050)</f>
        <v>259500</v>
      </c>
      <c r="AI2051" s="26"/>
      <c r="AJ2051" s="26">
        <f>SUM(AJ2049:AJ2050)</f>
        <v>0</v>
      </c>
      <c r="AK2051" s="26"/>
      <c r="AL2051" s="26">
        <f>SUM(AL2049:AL2050)</f>
        <v>0</v>
      </c>
    </row>
    <row r="2052" spans="1:38" x14ac:dyDescent="0.35">
      <c r="A2052" s="23" t="s">
        <v>7099</v>
      </c>
      <c r="B2052" s="24"/>
      <c r="C2052" s="23" t="s">
        <v>7100</v>
      </c>
      <c r="D2052" s="23" t="s">
        <v>7101</v>
      </c>
      <c r="E2052" s="23">
        <v>1092</v>
      </c>
      <c r="F2052" s="23" t="s">
        <v>7102</v>
      </c>
      <c r="G2052" s="24" t="s">
        <v>7103</v>
      </c>
      <c r="H2052" s="23" t="s">
        <v>103</v>
      </c>
      <c r="I2052" s="23" t="s">
        <v>7104</v>
      </c>
      <c r="J2052" s="23">
        <v>12</v>
      </c>
      <c r="K2052" s="23">
        <v>0</v>
      </c>
      <c r="L2052" s="23">
        <v>0</v>
      </c>
      <c r="M2052" s="23" t="s">
        <v>58</v>
      </c>
      <c r="N2052" s="25">
        <f>((J2052*400)+(K2052*100))+L2052</f>
        <v>4800</v>
      </c>
      <c r="O2052" s="26">
        <v>700</v>
      </c>
      <c r="P2052" s="26">
        <f>N2052*O2052</f>
        <v>3360000</v>
      </c>
      <c r="Q2052" s="23"/>
      <c r="R2052" s="23"/>
      <c r="S2052" s="27"/>
      <c r="T2052" s="23"/>
      <c r="U2052" s="23"/>
      <c r="V2052" s="24"/>
      <c r="W2052" s="23"/>
      <c r="X2052" s="23"/>
      <c r="Y2052" s="23"/>
      <c r="Z2052" s="23"/>
      <c r="AA2052" s="28"/>
      <c r="AB2052" s="26"/>
      <c r="AC2052" s="26"/>
      <c r="AD2052" s="28"/>
      <c r="AE2052" s="28"/>
      <c r="AF2052" s="26"/>
      <c r="AG2052" s="26">
        <f>AF2052+P2052</f>
        <v>3360000</v>
      </c>
      <c r="AH2052" s="26">
        <f>AG2052</f>
        <v>3360000</v>
      </c>
      <c r="AI2052" s="26">
        <v>0</v>
      </c>
      <c r="AJ2052" s="26">
        <f>IF((AI2052-AH2052) &gt; 1,0,IF((AI2052-AH2052)&lt;0,AH2052-AI2052,AI2052-AH2052))</f>
        <v>3360000</v>
      </c>
      <c r="AK2052" s="26">
        <v>0.01</v>
      </c>
      <c r="AL2052" s="26">
        <f>AJ2052*(AK2052/100)</f>
        <v>336</v>
      </c>
    </row>
    <row r="2053" spans="1:38" x14ac:dyDescent="0.35">
      <c r="A2053" s="23"/>
      <c r="B2053" s="24"/>
      <c r="C2053" s="23"/>
      <c r="D2053" s="23"/>
      <c r="E2053" s="23"/>
      <c r="F2053" s="23"/>
      <c r="G2053" s="24"/>
      <c r="H2053" s="23"/>
      <c r="I2053" s="23"/>
      <c r="J2053" s="23"/>
      <c r="K2053" s="23"/>
      <c r="L2053" s="23"/>
      <c r="M2053" s="23"/>
      <c r="N2053" s="25"/>
      <c r="O2053" s="26"/>
      <c r="P2053" s="26"/>
      <c r="Q2053" s="23"/>
      <c r="R2053" s="23"/>
      <c r="S2053" s="27"/>
      <c r="T2053" s="23"/>
      <c r="U2053" s="23"/>
      <c r="V2053" s="24"/>
      <c r="W2053" s="23"/>
      <c r="X2053" s="23"/>
      <c r="Y2053" s="23"/>
      <c r="Z2053" s="23"/>
      <c r="AA2053" s="28"/>
      <c r="AB2053" s="26"/>
      <c r="AC2053" s="26"/>
      <c r="AD2053" s="28"/>
      <c r="AE2053" s="28"/>
      <c r="AF2053" s="26"/>
      <c r="AG2053" s="26" t="s">
        <v>50</v>
      </c>
      <c r="AH2053" s="26">
        <f>AH2052</f>
        <v>3360000</v>
      </c>
      <c r="AI2053" s="26"/>
      <c r="AJ2053" s="26">
        <f>AJ2052</f>
        <v>3360000</v>
      </c>
      <c r="AK2053" s="26"/>
      <c r="AL2053" s="26">
        <f>AL2052</f>
        <v>336</v>
      </c>
    </row>
    <row r="2054" spans="1:38" x14ac:dyDescent="0.35">
      <c r="A2054" s="23" t="s">
        <v>7105</v>
      </c>
      <c r="B2054" s="24"/>
      <c r="C2054" s="23" t="s">
        <v>7106</v>
      </c>
      <c r="D2054" s="23" t="s">
        <v>7107</v>
      </c>
      <c r="E2054" s="23">
        <v>1093</v>
      </c>
      <c r="F2054" s="23" t="s">
        <v>7108</v>
      </c>
      <c r="G2054" s="24" t="s">
        <v>7109</v>
      </c>
      <c r="H2054" s="23" t="s">
        <v>42</v>
      </c>
      <c r="I2054" s="23" t="s">
        <v>7110</v>
      </c>
      <c r="J2054" s="23">
        <v>0</v>
      </c>
      <c r="K2054" s="23">
        <v>1</v>
      </c>
      <c r="L2054" s="23">
        <v>20</v>
      </c>
      <c r="M2054" s="23" t="s">
        <v>44</v>
      </c>
      <c r="N2054" s="25">
        <f>((J2054*400)+(K2054*100))+L2054</f>
        <v>120</v>
      </c>
      <c r="O2054" s="26">
        <v>500</v>
      </c>
      <c r="P2054" s="26">
        <f>N2054*O2054</f>
        <v>60000</v>
      </c>
      <c r="Q2054" s="23">
        <v>1</v>
      </c>
      <c r="R2054" s="23" t="s">
        <v>7105</v>
      </c>
      <c r="S2054" s="27"/>
      <c r="T2054" s="23" t="s">
        <v>7106</v>
      </c>
      <c r="U2054" s="23" t="s">
        <v>7111</v>
      </c>
      <c r="V2054" s="24" t="s">
        <v>7112</v>
      </c>
      <c r="W2054" s="23" t="s">
        <v>47</v>
      </c>
      <c r="X2054" s="23" t="s">
        <v>48</v>
      </c>
      <c r="Y2054" s="23" t="s">
        <v>49</v>
      </c>
      <c r="Z2054" s="23">
        <v>144</v>
      </c>
      <c r="AA2054" s="28">
        <v>100</v>
      </c>
      <c r="AB2054" s="26">
        <v>6550</v>
      </c>
      <c r="AC2054" s="26">
        <f>Z2054*AB2054</f>
        <v>943200</v>
      </c>
      <c r="AD2054" s="28">
        <v>22</v>
      </c>
      <c r="AE2054" s="28">
        <v>34</v>
      </c>
      <c r="AF2054" s="26">
        <f>(AC2054*(100-AE2054))/100</f>
        <v>622512</v>
      </c>
      <c r="AG2054" s="26">
        <f>P2054+AF2054</f>
        <v>682512</v>
      </c>
      <c r="AH2054" s="26">
        <f>(AG2054*AA2054)/100</f>
        <v>682512</v>
      </c>
      <c r="AI2054" s="26">
        <v>50000000</v>
      </c>
      <c r="AJ2054" s="26">
        <f>IF((AI2054-AH2054) &gt; 1,0,IF((AI2054-AH2054)&lt;0,AH2054-AI2054,AI2054-AH2054))</f>
        <v>0</v>
      </c>
      <c r="AK2054" s="26">
        <v>0.02</v>
      </c>
      <c r="AL2054" s="26">
        <f>ROUND(AJ2054*(AK2054/100),2)</f>
        <v>0</v>
      </c>
    </row>
    <row r="2055" spans="1:38" x14ac:dyDescent="0.35">
      <c r="A2055" s="23"/>
      <c r="B2055" s="24"/>
      <c r="C2055" s="23"/>
      <c r="D2055" s="23"/>
      <c r="E2055" s="23"/>
      <c r="F2055" s="23"/>
      <c r="G2055" s="24"/>
      <c r="H2055" s="23"/>
      <c r="I2055" s="23"/>
      <c r="J2055" s="23"/>
      <c r="K2055" s="23"/>
      <c r="L2055" s="23"/>
      <c r="M2055" s="23"/>
      <c r="N2055" s="25"/>
      <c r="O2055" s="26"/>
      <c r="P2055" s="26"/>
      <c r="Q2055" s="23"/>
      <c r="R2055" s="23"/>
      <c r="S2055" s="27"/>
      <c r="T2055" s="23"/>
      <c r="U2055" s="23"/>
      <c r="V2055" s="24"/>
      <c r="W2055" s="23"/>
      <c r="X2055" s="23"/>
      <c r="Y2055" s="23"/>
      <c r="Z2055" s="23"/>
      <c r="AA2055" s="28"/>
      <c r="AB2055" s="26"/>
      <c r="AC2055" s="26"/>
      <c r="AD2055" s="28"/>
      <c r="AE2055" s="28"/>
      <c r="AF2055" s="26"/>
      <c r="AG2055" s="26" t="s">
        <v>50</v>
      </c>
      <c r="AH2055" s="26">
        <f>AH2054</f>
        <v>682512</v>
      </c>
      <c r="AI2055" s="26"/>
      <c r="AJ2055" s="26">
        <f>AJ2054</f>
        <v>0</v>
      </c>
      <c r="AK2055" s="26"/>
      <c r="AL2055" s="26">
        <f>AL2054</f>
        <v>0</v>
      </c>
    </row>
    <row r="2056" spans="1:38" x14ac:dyDescent="0.35">
      <c r="A2056" s="23" t="s">
        <v>7113</v>
      </c>
      <c r="B2056" s="24" t="s">
        <v>7114</v>
      </c>
      <c r="C2056" s="23" t="s">
        <v>7115</v>
      </c>
      <c r="D2056" s="23" t="s">
        <v>7116</v>
      </c>
      <c r="E2056" s="23">
        <v>1094</v>
      </c>
      <c r="F2056" s="23" t="s">
        <v>7117</v>
      </c>
      <c r="G2056" s="24" t="s">
        <v>7118</v>
      </c>
      <c r="H2056" s="23" t="s">
        <v>103</v>
      </c>
      <c r="I2056" s="23" t="s">
        <v>7119</v>
      </c>
      <c r="J2056" s="23">
        <v>0</v>
      </c>
      <c r="K2056" s="23">
        <v>1</v>
      </c>
      <c r="L2056" s="23">
        <v>35</v>
      </c>
      <c r="M2056" s="23" t="s">
        <v>44</v>
      </c>
      <c r="N2056" s="25">
        <f>((J2056*400)+(K2056*100))+L2056</f>
        <v>135</v>
      </c>
      <c r="O2056" s="26">
        <v>500</v>
      </c>
      <c r="P2056" s="26">
        <f>N2056*O2056</f>
        <v>67500</v>
      </c>
      <c r="Q2056" s="23">
        <v>1</v>
      </c>
      <c r="R2056" s="23" t="s">
        <v>7113</v>
      </c>
      <c r="S2056" s="27" t="s">
        <v>7114</v>
      </c>
      <c r="T2056" s="23" t="s">
        <v>7115</v>
      </c>
      <c r="U2056" s="23" t="s">
        <v>7120</v>
      </c>
      <c r="V2056" s="24" t="s">
        <v>7121</v>
      </c>
      <c r="W2056" s="23" t="s">
        <v>47</v>
      </c>
      <c r="X2056" s="23" t="s">
        <v>48</v>
      </c>
      <c r="Y2056" s="23" t="s">
        <v>49</v>
      </c>
      <c r="Z2056" s="23">
        <v>108</v>
      </c>
      <c r="AA2056" s="28">
        <v>100</v>
      </c>
      <c r="AB2056" s="26">
        <v>6550</v>
      </c>
      <c r="AC2056" s="26">
        <f>Z2056*AB2056</f>
        <v>707400</v>
      </c>
      <c r="AD2056" s="28">
        <v>21</v>
      </c>
      <c r="AE2056" s="28">
        <v>32</v>
      </c>
      <c r="AF2056" s="26">
        <f>(AC2056*(100-AE2056))/100</f>
        <v>481032</v>
      </c>
      <c r="AG2056" s="26">
        <f>P2056+AF2056</f>
        <v>548532</v>
      </c>
      <c r="AH2056" s="26">
        <f>(AG2056*AA2056)/100</f>
        <v>548532</v>
      </c>
      <c r="AI2056" s="26">
        <f>IF(AF2056&lt;=10000000,AF2056,10000000)</f>
        <v>481032</v>
      </c>
      <c r="AJ2056" s="26">
        <f>IF((AI2056-AH2056) &gt; 1,0,IF((AI2056-AH2056)&lt;0,AH2056-AI2056,AI2056-AH2056))</f>
        <v>67500</v>
      </c>
      <c r="AK2056" s="26">
        <v>0.02</v>
      </c>
      <c r="AL2056" s="26">
        <f>ROUND(AJ2056*(AK2056/100),2)</f>
        <v>13.5</v>
      </c>
    </row>
    <row r="2057" spans="1:38" x14ac:dyDescent="0.35">
      <c r="A2057" s="23"/>
      <c r="B2057" s="24"/>
      <c r="C2057" s="23"/>
      <c r="D2057" s="23"/>
      <c r="E2057" s="23">
        <v>1095</v>
      </c>
      <c r="F2057" s="23" t="s">
        <v>7122</v>
      </c>
      <c r="G2057" s="24" t="s">
        <v>7123</v>
      </c>
      <c r="H2057" s="23" t="s">
        <v>42</v>
      </c>
      <c r="I2057" s="23" t="s">
        <v>7124</v>
      </c>
      <c r="J2057" s="23">
        <v>7</v>
      </c>
      <c r="K2057" s="23">
        <v>2</v>
      </c>
      <c r="L2057" s="23">
        <v>3</v>
      </c>
      <c r="M2057" s="23" t="s">
        <v>58</v>
      </c>
      <c r="N2057" s="25">
        <f>((J2057*400)+(K2057*100))+L2057</f>
        <v>3003</v>
      </c>
      <c r="O2057" s="26">
        <v>340</v>
      </c>
      <c r="P2057" s="26">
        <f>N2057*O2057</f>
        <v>1021020</v>
      </c>
      <c r="Q2057" s="23"/>
      <c r="R2057" s="23"/>
      <c r="S2057" s="27"/>
      <c r="T2057" s="23"/>
      <c r="U2057" s="23"/>
      <c r="V2057" s="24"/>
      <c r="W2057" s="23"/>
      <c r="X2057" s="23"/>
      <c r="Y2057" s="23"/>
      <c r="Z2057" s="23"/>
      <c r="AA2057" s="28"/>
      <c r="AB2057" s="26"/>
      <c r="AC2057" s="26"/>
      <c r="AD2057" s="28"/>
      <c r="AE2057" s="28"/>
      <c r="AF2057" s="26"/>
      <c r="AG2057" s="26">
        <f>AF2057+P2057</f>
        <v>1021020</v>
      </c>
      <c r="AH2057" s="26">
        <f>AG2057</f>
        <v>1021020</v>
      </c>
      <c r="AI2057" s="26">
        <v>50000000</v>
      </c>
      <c r="AJ2057" s="26">
        <f>IF((AI2057-AH2057) &gt; 1,0,IF((AI2057-AH2057)&lt;0,AH2057-AI2057,AI2057-AH2057))</f>
        <v>0</v>
      </c>
      <c r="AK2057" s="26">
        <v>0.01</v>
      </c>
      <c r="AL2057" s="26">
        <f>AJ2057*(AK2057/100)</f>
        <v>0</v>
      </c>
    </row>
    <row r="2058" spans="1:38" x14ac:dyDescent="0.35">
      <c r="A2058" s="23"/>
      <c r="B2058" s="24"/>
      <c r="C2058" s="23"/>
      <c r="D2058" s="23"/>
      <c r="E2058" s="23"/>
      <c r="F2058" s="23"/>
      <c r="G2058" s="24"/>
      <c r="H2058" s="23"/>
      <c r="I2058" s="23"/>
      <c r="J2058" s="23"/>
      <c r="K2058" s="23"/>
      <c r="L2058" s="23"/>
      <c r="M2058" s="23"/>
      <c r="N2058" s="25"/>
      <c r="O2058" s="26"/>
      <c r="P2058" s="26"/>
      <c r="Q2058" s="23"/>
      <c r="R2058" s="23"/>
      <c r="S2058" s="27"/>
      <c r="T2058" s="23"/>
      <c r="U2058" s="23"/>
      <c r="V2058" s="24"/>
      <c r="W2058" s="23"/>
      <c r="X2058" s="23"/>
      <c r="Y2058" s="23"/>
      <c r="Z2058" s="23"/>
      <c r="AA2058" s="28"/>
      <c r="AB2058" s="26"/>
      <c r="AC2058" s="26"/>
      <c r="AD2058" s="28"/>
      <c r="AE2058" s="28"/>
      <c r="AF2058" s="26"/>
      <c r="AG2058" s="26" t="s">
        <v>50</v>
      </c>
      <c r="AH2058" s="26">
        <f>SUM(AH2056:AH2057)</f>
        <v>1569552</v>
      </c>
      <c r="AI2058" s="26"/>
      <c r="AJ2058" s="26">
        <f>SUM(AJ2056:AJ2057)</f>
        <v>67500</v>
      </c>
      <c r="AK2058" s="26"/>
      <c r="AL2058" s="26">
        <f>SUM(AL2056:AL2057)</f>
        <v>13.5</v>
      </c>
    </row>
    <row r="2059" spans="1:38" x14ac:dyDescent="0.35">
      <c r="A2059" s="23" t="s">
        <v>7125</v>
      </c>
      <c r="B2059" s="24" t="s">
        <v>7126</v>
      </c>
      <c r="C2059" s="23" t="s">
        <v>7127</v>
      </c>
      <c r="D2059" s="23" t="s">
        <v>7128</v>
      </c>
      <c r="E2059" s="23">
        <v>1096</v>
      </c>
      <c r="F2059" s="23" t="s">
        <v>7129</v>
      </c>
      <c r="G2059" s="24" t="s">
        <v>7130</v>
      </c>
      <c r="H2059" s="23" t="s">
        <v>42</v>
      </c>
      <c r="I2059" s="23" t="s">
        <v>7131</v>
      </c>
      <c r="J2059" s="23">
        <v>9</v>
      </c>
      <c r="K2059" s="23">
        <v>1</v>
      </c>
      <c r="L2059" s="23">
        <v>70</v>
      </c>
      <c r="M2059" s="23" t="s">
        <v>58</v>
      </c>
      <c r="N2059" s="25">
        <f>((J2059*400)+(K2059*100))+L2059</f>
        <v>3770</v>
      </c>
      <c r="O2059" s="26">
        <v>180</v>
      </c>
      <c r="P2059" s="26">
        <f>N2059*O2059</f>
        <v>678600</v>
      </c>
      <c r="Q2059" s="23"/>
      <c r="R2059" s="23"/>
      <c r="S2059" s="27"/>
      <c r="T2059" s="23"/>
      <c r="U2059" s="23"/>
      <c r="V2059" s="24"/>
      <c r="W2059" s="23"/>
      <c r="X2059" s="23"/>
      <c r="Y2059" s="23"/>
      <c r="Z2059" s="23"/>
      <c r="AA2059" s="28"/>
      <c r="AB2059" s="26"/>
      <c r="AC2059" s="26"/>
      <c r="AD2059" s="28"/>
      <c r="AE2059" s="28"/>
      <c r="AF2059" s="26"/>
      <c r="AG2059" s="26">
        <f>AF2059+P2059</f>
        <v>678600</v>
      </c>
      <c r="AH2059" s="26">
        <f>AG2059</f>
        <v>678600</v>
      </c>
      <c r="AI2059" s="26">
        <v>50000000</v>
      </c>
      <c r="AJ2059" s="26">
        <f>IF((AI2059-AH2059) &gt; 1,0,IF((AI2059-AH2059)&lt;0,AH2059-AI2059,AI2059-AH2059))</f>
        <v>0</v>
      </c>
      <c r="AK2059" s="26">
        <v>0.01</v>
      </c>
      <c r="AL2059" s="26">
        <f>AJ2059*(AK2059/100)</f>
        <v>0</v>
      </c>
    </row>
    <row r="2060" spans="1:38" x14ac:dyDescent="0.35">
      <c r="A2060" s="23"/>
      <c r="B2060" s="24"/>
      <c r="C2060" s="23"/>
      <c r="D2060" s="23"/>
      <c r="E2060" s="23">
        <v>1097</v>
      </c>
      <c r="F2060" s="23" t="s">
        <v>7132</v>
      </c>
      <c r="G2060" s="24" t="s">
        <v>7133</v>
      </c>
      <c r="H2060" s="23" t="s">
        <v>42</v>
      </c>
      <c r="I2060" s="23" t="s">
        <v>7134</v>
      </c>
      <c r="J2060" s="23">
        <v>0</v>
      </c>
      <c r="K2060" s="23">
        <v>1</v>
      </c>
      <c r="L2060" s="23">
        <v>70</v>
      </c>
      <c r="M2060" s="23" t="s">
        <v>44</v>
      </c>
      <c r="N2060" s="25">
        <f>((J2060*400)+(K2060*100))+L2060</f>
        <v>170</v>
      </c>
      <c r="O2060" s="26">
        <v>1750</v>
      </c>
      <c r="P2060" s="26">
        <f>N2060*O2060</f>
        <v>297500</v>
      </c>
      <c r="Q2060" s="23">
        <v>1</v>
      </c>
      <c r="R2060" s="23" t="s">
        <v>7125</v>
      </c>
      <c r="S2060" s="27" t="s">
        <v>7126</v>
      </c>
      <c r="T2060" s="23" t="s">
        <v>7127</v>
      </c>
      <c r="U2060" s="23" t="s">
        <v>7135</v>
      </c>
      <c r="V2060" s="24" t="s">
        <v>7136</v>
      </c>
      <c r="W2060" s="23" t="s">
        <v>47</v>
      </c>
      <c r="X2060" s="23" t="s">
        <v>48</v>
      </c>
      <c r="Y2060" s="23" t="s">
        <v>49</v>
      </c>
      <c r="Z2060" s="23">
        <v>72</v>
      </c>
      <c r="AA2060" s="28">
        <v>100</v>
      </c>
      <c r="AB2060" s="26">
        <v>6550</v>
      </c>
      <c r="AC2060" s="26">
        <f>Z2060*AB2060</f>
        <v>471600</v>
      </c>
      <c r="AD2060" s="28">
        <v>32</v>
      </c>
      <c r="AE2060" s="28">
        <v>54</v>
      </c>
      <c r="AF2060" s="26">
        <f>(AC2060*(100-AE2060))/100</f>
        <v>216936</v>
      </c>
      <c r="AG2060" s="26">
        <f>P2060+AF2060</f>
        <v>514436</v>
      </c>
      <c r="AH2060" s="26">
        <f>(AG2060*AA2060)/100</f>
        <v>514436</v>
      </c>
      <c r="AI2060" s="26">
        <v>50000000</v>
      </c>
      <c r="AJ2060" s="26">
        <f>IF((AI2060-AH2060) &gt; 1,0,IF((AI2060-AH2060)&lt;0,AH2060-AI2060,AI2060-AH2060))</f>
        <v>0</v>
      </c>
      <c r="AK2060" s="26">
        <v>0.02</v>
      </c>
      <c r="AL2060" s="26">
        <f>ROUND(AJ2060*(AK2060/100),2)</f>
        <v>0</v>
      </c>
    </row>
    <row r="2061" spans="1:38" x14ac:dyDescent="0.35">
      <c r="A2061" s="23"/>
      <c r="B2061" s="24"/>
      <c r="C2061" s="23"/>
      <c r="D2061" s="23"/>
      <c r="E2061" s="23"/>
      <c r="F2061" s="23"/>
      <c r="G2061" s="24"/>
      <c r="H2061" s="23"/>
      <c r="I2061" s="23"/>
      <c r="J2061" s="23">
        <v>0</v>
      </c>
      <c r="K2061" s="23">
        <v>0</v>
      </c>
      <c r="L2061" s="23">
        <v>18</v>
      </c>
      <c r="M2061" s="23" t="s">
        <v>44</v>
      </c>
      <c r="N2061" s="25">
        <f>((J2061*400)+(K2061*100))+L2061</f>
        <v>18</v>
      </c>
      <c r="O2061" s="26">
        <v>1750</v>
      </c>
      <c r="P2061" s="26">
        <f>N2061*O2061</f>
        <v>31500</v>
      </c>
      <c r="Q2061" s="23">
        <v>1</v>
      </c>
      <c r="R2061" s="23" t="s">
        <v>7125</v>
      </c>
      <c r="S2061" s="27" t="s">
        <v>7126</v>
      </c>
      <c r="T2061" s="23" t="s">
        <v>7127</v>
      </c>
      <c r="U2061" s="23" t="s">
        <v>7135</v>
      </c>
      <c r="V2061" s="24" t="s">
        <v>7137</v>
      </c>
      <c r="W2061" s="23" t="s">
        <v>47</v>
      </c>
      <c r="X2061" s="23" t="s">
        <v>48</v>
      </c>
      <c r="Y2061" s="23" t="s">
        <v>49</v>
      </c>
      <c r="Z2061" s="23">
        <v>72</v>
      </c>
      <c r="AA2061" s="28">
        <v>100</v>
      </c>
      <c r="AB2061" s="26">
        <v>6550</v>
      </c>
      <c r="AC2061" s="26">
        <f>Z2061*AB2061</f>
        <v>471600</v>
      </c>
      <c r="AD2061" s="28">
        <v>22</v>
      </c>
      <c r="AE2061" s="28">
        <v>34</v>
      </c>
      <c r="AF2061" s="26">
        <f>(AC2061*(100-AE2061))/100</f>
        <v>311256</v>
      </c>
      <c r="AG2061" s="26">
        <f>P2061+AF2061</f>
        <v>342756</v>
      </c>
      <c r="AH2061" s="26">
        <f>(AG2061*AA2061)/100</f>
        <v>342756</v>
      </c>
      <c r="AI2061" s="26">
        <v>50000000</v>
      </c>
      <c r="AJ2061" s="26">
        <f>IF((AI2061-AH2061) &gt; 1,0,IF((AI2061-AH2061)&lt;0,AH2061-AI2061,AI2061-AH2061))</f>
        <v>0</v>
      </c>
      <c r="AK2061" s="26">
        <v>0.02</v>
      </c>
      <c r="AL2061" s="26">
        <f>ROUND(AJ2061*(AK2061/100),2)</f>
        <v>0</v>
      </c>
    </row>
    <row r="2062" spans="1:38" x14ac:dyDescent="0.35">
      <c r="A2062" s="23"/>
      <c r="B2062" s="24"/>
      <c r="C2062" s="23"/>
      <c r="D2062" s="23"/>
      <c r="E2062" s="23"/>
      <c r="F2062" s="23"/>
      <c r="G2062" s="24"/>
      <c r="H2062" s="23"/>
      <c r="I2062" s="23"/>
      <c r="J2062" s="23">
        <v>0</v>
      </c>
      <c r="K2062" s="23">
        <v>0</v>
      </c>
      <c r="L2062" s="23">
        <v>16</v>
      </c>
      <c r="M2062" s="23" t="s">
        <v>44</v>
      </c>
      <c r="N2062" s="25">
        <f>((J2062*400)+(K2062*100))+L2062</f>
        <v>16</v>
      </c>
      <c r="O2062" s="26">
        <v>1750</v>
      </c>
      <c r="P2062" s="26">
        <f>N2062*O2062</f>
        <v>28000</v>
      </c>
      <c r="Q2062" s="23">
        <v>1</v>
      </c>
      <c r="R2062" s="23" t="s">
        <v>7125</v>
      </c>
      <c r="S2062" s="27" t="s">
        <v>7126</v>
      </c>
      <c r="T2062" s="23" t="s">
        <v>7127</v>
      </c>
      <c r="U2062" s="23" t="s">
        <v>7135</v>
      </c>
      <c r="V2062" s="24" t="s">
        <v>7138</v>
      </c>
      <c r="W2062" s="23" t="s">
        <v>47</v>
      </c>
      <c r="X2062" s="23" t="s">
        <v>48</v>
      </c>
      <c r="Y2062" s="23" t="s">
        <v>49</v>
      </c>
      <c r="Z2062" s="23">
        <v>64</v>
      </c>
      <c r="AA2062" s="28">
        <v>100</v>
      </c>
      <c r="AB2062" s="26">
        <v>6550</v>
      </c>
      <c r="AC2062" s="26">
        <f>Z2062*AB2062</f>
        <v>419200</v>
      </c>
      <c r="AD2062" s="28">
        <v>7</v>
      </c>
      <c r="AE2062" s="28">
        <v>7</v>
      </c>
      <c r="AF2062" s="26">
        <f>(AC2062*(100-AE2062))/100</f>
        <v>389856</v>
      </c>
      <c r="AG2062" s="26">
        <f>P2062+AF2062</f>
        <v>417856</v>
      </c>
      <c r="AH2062" s="26">
        <f>(AG2062*AA2062)/100</f>
        <v>417856</v>
      </c>
      <c r="AI2062" s="26">
        <v>50000000</v>
      </c>
      <c r="AJ2062" s="26">
        <f>IF((AI2062-AH2062) &gt; 1,0,IF((AI2062-AH2062)&lt;0,AH2062-AI2062,AI2062-AH2062))</f>
        <v>0</v>
      </c>
      <c r="AK2062" s="26">
        <v>0.02</v>
      </c>
      <c r="AL2062" s="26">
        <f>ROUND(AJ2062*(AK2062/100),2)</f>
        <v>0</v>
      </c>
    </row>
    <row r="2063" spans="1:38" x14ac:dyDescent="0.35">
      <c r="A2063" s="23"/>
      <c r="B2063" s="24"/>
      <c r="C2063" s="23"/>
      <c r="D2063" s="23"/>
      <c r="E2063" s="23">
        <v>1098</v>
      </c>
      <c r="F2063" s="23" t="s">
        <v>7139</v>
      </c>
      <c r="G2063" s="24" t="s">
        <v>7140</v>
      </c>
      <c r="H2063" s="23" t="s">
        <v>42</v>
      </c>
      <c r="I2063" s="23" t="s">
        <v>7141</v>
      </c>
      <c r="J2063" s="23">
        <v>0</v>
      </c>
      <c r="K2063" s="23">
        <v>1</v>
      </c>
      <c r="L2063" s="23">
        <v>51</v>
      </c>
      <c r="M2063" s="23" t="s">
        <v>58</v>
      </c>
      <c r="N2063" s="25">
        <f>((J2063*400)+(K2063*100))+L2063</f>
        <v>151</v>
      </c>
      <c r="O2063" s="26">
        <v>180</v>
      </c>
      <c r="P2063" s="26">
        <f>N2063*O2063</f>
        <v>27180</v>
      </c>
      <c r="Q2063" s="23"/>
      <c r="R2063" s="23"/>
      <c r="S2063" s="27"/>
      <c r="T2063" s="23"/>
      <c r="U2063" s="23"/>
      <c r="V2063" s="24"/>
      <c r="W2063" s="23"/>
      <c r="X2063" s="23"/>
      <c r="Y2063" s="23"/>
      <c r="Z2063" s="23"/>
      <c r="AA2063" s="28"/>
      <c r="AB2063" s="26"/>
      <c r="AC2063" s="26"/>
      <c r="AD2063" s="28"/>
      <c r="AE2063" s="28"/>
      <c r="AF2063" s="26"/>
      <c r="AG2063" s="26">
        <f>AF2063+P2063</f>
        <v>27180</v>
      </c>
      <c r="AH2063" s="26">
        <f>AG2063</f>
        <v>27180</v>
      </c>
      <c r="AI2063" s="26">
        <v>50000000</v>
      </c>
      <c r="AJ2063" s="26">
        <f>IF((AI2063-AH2063) &gt; 1,0,IF((AI2063-AH2063)&lt;0,AH2063-AI2063,AI2063-AH2063))</f>
        <v>0</v>
      </c>
      <c r="AK2063" s="26">
        <v>0.01</v>
      </c>
      <c r="AL2063" s="26">
        <f>AJ2063*(AK2063/100)</f>
        <v>0</v>
      </c>
    </row>
    <row r="2064" spans="1:38" x14ac:dyDescent="0.35">
      <c r="A2064" s="23"/>
      <c r="B2064" s="24"/>
      <c r="C2064" s="23"/>
      <c r="D2064" s="23"/>
      <c r="E2064" s="23"/>
      <c r="F2064" s="23"/>
      <c r="G2064" s="24"/>
      <c r="H2064" s="23"/>
      <c r="I2064" s="23"/>
      <c r="J2064" s="23"/>
      <c r="K2064" s="23"/>
      <c r="L2064" s="23"/>
      <c r="M2064" s="23"/>
      <c r="N2064" s="25"/>
      <c r="O2064" s="26"/>
      <c r="P2064" s="26"/>
      <c r="Q2064" s="23"/>
      <c r="R2064" s="23"/>
      <c r="S2064" s="27"/>
      <c r="T2064" s="23"/>
      <c r="U2064" s="23"/>
      <c r="V2064" s="24"/>
      <c r="W2064" s="23"/>
      <c r="X2064" s="23"/>
      <c r="Y2064" s="23"/>
      <c r="Z2064" s="23"/>
      <c r="AA2064" s="28"/>
      <c r="AB2064" s="26"/>
      <c r="AC2064" s="26"/>
      <c r="AD2064" s="28"/>
      <c r="AE2064" s="28"/>
      <c r="AF2064" s="26"/>
      <c r="AG2064" s="26" t="s">
        <v>50</v>
      </c>
      <c r="AH2064" s="26">
        <f>SUM(AH2059:AH2063)</f>
        <v>1980828</v>
      </c>
      <c r="AI2064" s="26"/>
      <c r="AJ2064" s="26">
        <f>SUM(AJ2059:AJ2063)</f>
        <v>0</v>
      </c>
      <c r="AK2064" s="26"/>
      <c r="AL2064" s="26">
        <f>SUM(AL2059:AL2063)</f>
        <v>0</v>
      </c>
    </row>
    <row r="2065" spans="1:39" x14ac:dyDescent="0.35">
      <c r="A2065" s="23" t="s">
        <v>7142</v>
      </c>
      <c r="B2065" s="24" t="s">
        <v>7143</v>
      </c>
      <c r="C2065" s="23" t="s">
        <v>7144</v>
      </c>
      <c r="D2065" s="23" t="s">
        <v>2810</v>
      </c>
      <c r="E2065" s="23">
        <v>1099</v>
      </c>
      <c r="F2065" s="23" t="s">
        <v>7145</v>
      </c>
      <c r="G2065" s="24" t="s">
        <v>7146</v>
      </c>
      <c r="H2065" s="23" t="s">
        <v>42</v>
      </c>
      <c r="I2065" s="23" t="s">
        <v>7147</v>
      </c>
      <c r="J2065" s="23">
        <v>0</v>
      </c>
      <c r="K2065" s="23">
        <v>1</v>
      </c>
      <c r="L2065" s="23">
        <v>53</v>
      </c>
      <c r="M2065" s="23" t="s">
        <v>44</v>
      </c>
      <c r="N2065" s="25">
        <f>((J2065*400)+(K2065*100))+L2065</f>
        <v>153</v>
      </c>
      <c r="O2065" s="26">
        <v>2000</v>
      </c>
      <c r="P2065" s="26">
        <f>N2065*O2065</f>
        <v>306000</v>
      </c>
      <c r="Q2065" s="23">
        <v>1</v>
      </c>
      <c r="R2065" s="23" t="s">
        <v>7142</v>
      </c>
      <c r="S2065" s="27" t="s">
        <v>7143</v>
      </c>
      <c r="T2065" s="23" t="s">
        <v>7144</v>
      </c>
      <c r="U2065" s="23" t="s">
        <v>7148</v>
      </c>
      <c r="V2065" s="24" t="s">
        <v>7149</v>
      </c>
      <c r="W2065" s="23" t="s">
        <v>47</v>
      </c>
      <c r="X2065" s="23" t="s">
        <v>48</v>
      </c>
      <c r="Y2065" s="23" t="s">
        <v>49</v>
      </c>
      <c r="Z2065" s="23">
        <v>72</v>
      </c>
      <c r="AA2065" s="28">
        <v>100</v>
      </c>
      <c r="AB2065" s="26">
        <v>6550</v>
      </c>
      <c r="AC2065" s="26">
        <f>Z2065*AB2065</f>
        <v>471600</v>
      </c>
      <c r="AD2065" s="28">
        <v>22</v>
      </c>
      <c r="AE2065" s="28">
        <v>34</v>
      </c>
      <c r="AF2065" s="26">
        <f>(AC2065*(100-AE2065))/100</f>
        <v>311256</v>
      </c>
      <c r="AG2065" s="26">
        <f>P2065+AF2065</f>
        <v>617256</v>
      </c>
      <c r="AH2065" s="26">
        <f>(AG2065*AA2065)/100</f>
        <v>617256</v>
      </c>
      <c r="AI2065" s="26">
        <v>50000000</v>
      </c>
      <c r="AJ2065" s="26">
        <f>IF((AI2065-AH2065) &gt; 1,0,IF((AI2065-AH2065)&lt;0,AH2065-AI2065,AI2065-AH2065))</f>
        <v>0</v>
      </c>
      <c r="AK2065" s="26">
        <v>0.02</v>
      </c>
      <c r="AL2065" s="26">
        <f>ROUND(AJ2065*(AK2065/100),2)</f>
        <v>0</v>
      </c>
    </row>
    <row r="2066" spans="1:39" x14ac:dyDescent="0.35">
      <c r="A2066" s="23"/>
      <c r="B2066" s="24"/>
      <c r="C2066" s="23"/>
      <c r="D2066" s="23"/>
      <c r="E2066" s="23"/>
      <c r="F2066" s="23"/>
      <c r="G2066" s="24"/>
      <c r="H2066" s="23"/>
      <c r="I2066" s="23"/>
      <c r="J2066" s="23"/>
      <c r="K2066" s="23"/>
      <c r="L2066" s="23"/>
      <c r="M2066" s="23"/>
      <c r="N2066" s="25"/>
      <c r="O2066" s="26"/>
      <c r="P2066" s="26"/>
      <c r="Q2066" s="23"/>
      <c r="R2066" s="23"/>
      <c r="S2066" s="27"/>
      <c r="T2066" s="23"/>
      <c r="U2066" s="23"/>
      <c r="V2066" s="24"/>
      <c r="W2066" s="23"/>
      <c r="X2066" s="23"/>
      <c r="Y2066" s="23"/>
      <c r="Z2066" s="23"/>
      <c r="AA2066" s="28"/>
      <c r="AB2066" s="26"/>
      <c r="AC2066" s="26"/>
      <c r="AD2066" s="28"/>
      <c r="AE2066" s="28"/>
      <c r="AF2066" s="26"/>
      <c r="AG2066" s="26" t="s">
        <v>50</v>
      </c>
      <c r="AH2066" s="26">
        <f>AH2065</f>
        <v>617256</v>
      </c>
      <c r="AI2066" s="26"/>
      <c r="AJ2066" s="26">
        <f>AJ2065</f>
        <v>0</v>
      </c>
      <c r="AK2066" s="26"/>
      <c r="AL2066" s="26">
        <f>AL2065</f>
        <v>0</v>
      </c>
    </row>
    <row r="2067" spans="1:39" x14ac:dyDescent="0.35">
      <c r="A2067" s="23" t="s">
        <v>7150</v>
      </c>
      <c r="B2067" s="24" t="s">
        <v>7151</v>
      </c>
      <c r="C2067" s="23" t="s">
        <v>7152</v>
      </c>
      <c r="D2067" s="23" t="s">
        <v>7153</v>
      </c>
      <c r="E2067" s="23">
        <v>1100</v>
      </c>
      <c r="F2067" s="23" t="s">
        <v>7154</v>
      </c>
      <c r="G2067" s="24" t="s">
        <v>7155</v>
      </c>
      <c r="H2067" s="23" t="s">
        <v>42</v>
      </c>
      <c r="I2067" s="23" t="s">
        <v>7156</v>
      </c>
      <c r="J2067" s="23">
        <v>1</v>
      </c>
      <c r="K2067" s="23">
        <v>1</v>
      </c>
      <c r="L2067" s="23">
        <v>93</v>
      </c>
      <c r="M2067" s="23" t="s">
        <v>58</v>
      </c>
      <c r="N2067" s="25">
        <f>((J2067*400)+(K2067*100))+L2067</f>
        <v>593</v>
      </c>
      <c r="O2067" s="26">
        <v>2000</v>
      </c>
      <c r="P2067" s="26">
        <f>N2067*O2067</f>
        <v>1186000</v>
      </c>
      <c r="Q2067" s="23"/>
      <c r="R2067" s="23"/>
      <c r="S2067" s="27"/>
      <c r="T2067" s="23"/>
      <c r="U2067" s="23"/>
      <c r="V2067" s="24"/>
      <c r="W2067" s="23"/>
      <c r="X2067" s="23"/>
      <c r="Y2067" s="23"/>
      <c r="Z2067" s="23"/>
      <c r="AA2067" s="28"/>
      <c r="AB2067" s="26"/>
      <c r="AC2067" s="26"/>
      <c r="AD2067" s="28"/>
      <c r="AE2067" s="28"/>
      <c r="AF2067" s="26"/>
      <c r="AG2067" s="26">
        <f>AF2067+P2067</f>
        <v>1186000</v>
      </c>
      <c r="AH2067" s="26">
        <f>AG2067</f>
        <v>1186000</v>
      </c>
      <c r="AI2067" s="26">
        <v>50000000</v>
      </c>
      <c r="AJ2067" s="26">
        <f>IF((AI2067-AH2067) &gt; 1,0,IF((AI2067-AH2067)&lt;0,AH2067-AI2067,AI2067-AH2067))</f>
        <v>0</v>
      </c>
      <c r="AK2067" s="26">
        <v>0.01</v>
      </c>
      <c r="AL2067" s="26">
        <f>AJ2067*(AK2067/100)</f>
        <v>0</v>
      </c>
    </row>
    <row r="2068" spans="1:39" x14ac:dyDescent="0.35">
      <c r="A2068" s="23"/>
      <c r="B2068" s="24"/>
      <c r="C2068" s="23"/>
      <c r="D2068" s="23"/>
      <c r="E2068" s="23"/>
      <c r="F2068" s="23"/>
      <c r="G2068" s="24"/>
      <c r="H2068" s="23"/>
      <c r="I2068" s="23"/>
      <c r="J2068" s="23"/>
      <c r="K2068" s="23"/>
      <c r="L2068" s="23"/>
      <c r="M2068" s="23"/>
      <c r="N2068" s="25"/>
      <c r="O2068" s="26"/>
      <c r="P2068" s="26"/>
      <c r="Q2068" s="23"/>
      <c r="R2068" s="23"/>
      <c r="S2068" s="27"/>
      <c r="T2068" s="23"/>
      <c r="U2068" s="23"/>
      <c r="V2068" s="24"/>
      <c r="W2068" s="23"/>
      <c r="X2068" s="23"/>
      <c r="Y2068" s="23"/>
      <c r="Z2068" s="23"/>
      <c r="AA2068" s="28"/>
      <c r="AB2068" s="26"/>
      <c r="AC2068" s="26"/>
      <c r="AD2068" s="28"/>
      <c r="AE2068" s="28"/>
      <c r="AF2068" s="26"/>
      <c r="AG2068" s="26" t="s">
        <v>50</v>
      </c>
      <c r="AH2068" s="26">
        <f>AH2067</f>
        <v>1186000</v>
      </c>
      <c r="AI2068" s="26"/>
      <c r="AJ2068" s="26">
        <f>AJ2067</f>
        <v>0</v>
      </c>
      <c r="AK2068" s="26"/>
      <c r="AL2068" s="26">
        <f>AL2067</f>
        <v>0</v>
      </c>
    </row>
    <row r="2069" spans="1:39" x14ac:dyDescent="0.35">
      <c r="A2069" s="23" t="s">
        <v>7157</v>
      </c>
      <c r="B2069" s="24"/>
      <c r="C2069" s="23" t="s">
        <v>7158</v>
      </c>
      <c r="D2069" s="23" t="s">
        <v>7159</v>
      </c>
      <c r="E2069" s="23">
        <v>1101</v>
      </c>
      <c r="F2069" s="23" t="s">
        <v>7160</v>
      </c>
      <c r="G2069" s="24" t="s">
        <v>7161</v>
      </c>
      <c r="H2069" s="23" t="s">
        <v>103</v>
      </c>
      <c r="I2069" s="23" t="s">
        <v>7162</v>
      </c>
      <c r="J2069" s="23">
        <v>3</v>
      </c>
      <c r="K2069" s="23">
        <v>3</v>
      </c>
      <c r="L2069" s="23">
        <v>90</v>
      </c>
      <c r="M2069" s="23" t="s">
        <v>58</v>
      </c>
      <c r="N2069" s="25">
        <f t="shared" ref="N2069:N2080" si="158">((J2069*400)+(K2069*100))+L2069</f>
        <v>1590</v>
      </c>
      <c r="O2069" s="26">
        <v>280</v>
      </c>
      <c r="P2069" s="26">
        <f t="shared" ref="P2069:P2080" si="159">N2069*O2069</f>
        <v>445200</v>
      </c>
      <c r="Q2069" s="23"/>
      <c r="R2069" s="23"/>
      <c r="S2069" s="27"/>
      <c r="T2069" s="23"/>
      <c r="U2069" s="23"/>
      <c r="V2069" s="24"/>
      <c r="W2069" s="23"/>
      <c r="X2069" s="23"/>
      <c r="Y2069" s="23"/>
      <c r="Z2069" s="23"/>
      <c r="AA2069" s="28"/>
      <c r="AB2069" s="26"/>
      <c r="AC2069" s="26"/>
      <c r="AD2069" s="28"/>
      <c r="AE2069" s="28"/>
      <c r="AF2069" s="26"/>
      <c r="AG2069" s="26">
        <f>AF2069+P2069</f>
        <v>445200</v>
      </c>
      <c r="AH2069" s="26">
        <f>AG2069</f>
        <v>445200</v>
      </c>
      <c r="AI2069" s="26">
        <v>0</v>
      </c>
      <c r="AJ2069" s="26">
        <f t="shared" ref="AJ2069:AJ2080" si="160">IF((AI2069-AH2069) &gt; 1,0,IF((AI2069-AH2069)&lt;0,AH2069-AI2069,AI2069-AH2069))</f>
        <v>445200</v>
      </c>
      <c r="AK2069" s="26">
        <v>0.01</v>
      </c>
      <c r="AL2069" s="26">
        <f>AJ2069*(AK2069/100)</f>
        <v>44.52</v>
      </c>
    </row>
    <row r="2070" spans="1:39" x14ac:dyDescent="0.35">
      <c r="A2070" s="23"/>
      <c r="B2070" s="24"/>
      <c r="C2070" s="23"/>
      <c r="D2070" s="23"/>
      <c r="E2070" s="23">
        <v>1102</v>
      </c>
      <c r="F2070" s="23" t="s">
        <v>7163</v>
      </c>
      <c r="G2070" s="24" t="s">
        <v>7164</v>
      </c>
      <c r="H2070" s="23" t="s">
        <v>103</v>
      </c>
      <c r="I2070" s="23" t="s">
        <v>7165</v>
      </c>
      <c r="J2070" s="23">
        <v>8</v>
      </c>
      <c r="K2070" s="23">
        <v>0</v>
      </c>
      <c r="L2070" s="23">
        <v>20</v>
      </c>
      <c r="M2070" s="23" t="s">
        <v>58</v>
      </c>
      <c r="N2070" s="25">
        <f t="shared" si="158"/>
        <v>3220</v>
      </c>
      <c r="O2070" s="26">
        <v>280</v>
      </c>
      <c r="P2070" s="26">
        <f t="shared" si="159"/>
        <v>901600</v>
      </c>
      <c r="Q2070" s="23"/>
      <c r="R2070" s="23"/>
      <c r="S2070" s="27"/>
      <c r="T2070" s="23"/>
      <c r="U2070" s="23"/>
      <c r="V2070" s="24"/>
      <c r="W2070" s="23"/>
      <c r="X2070" s="23"/>
      <c r="Y2070" s="23"/>
      <c r="Z2070" s="23"/>
      <c r="AA2070" s="28"/>
      <c r="AB2070" s="26"/>
      <c r="AC2070" s="26"/>
      <c r="AD2070" s="28"/>
      <c r="AE2070" s="28"/>
      <c r="AF2070" s="26"/>
      <c r="AG2070" s="26">
        <f>AF2070+P2070</f>
        <v>901600</v>
      </c>
      <c r="AH2070" s="26">
        <f>AG2070</f>
        <v>901600</v>
      </c>
      <c r="AI2070" s="26">
        <v>0</v>
      </c>
      <c r="AJ2070" s="26">
        <f t="shared" si="160"/>
        <v>901600</v>
      </c>
      <c r="AK2070" s="26">
        <v>0.01</v>
      </c>
      <c r="AL2070" s="26">
        <f>AJ2070*(AK2070/100)</f>
        <v>90.160000000000011</v>
      </c>
    </row>
    <row r="2071" spans="1:39" x14ac:dyDescent="0.35">
      <c r="A2071" s="23"/>
      <c r="B2071" s="24"/>
      <c r="C2071" s="23"/>
      <c r="D2071" s="23"/>
      <c r="E2071" s="23">
        <v>1103</v>
      </c>
      <c r="F2071" s="23" t="s">
        <v>7166</v>
      </c>
      <c r="G2071" s="24" t="s">
        <v>7167</v>
      </c>
      <c r="H2071" s="23" t="s">
        <v>129</v>
      </c>
      <c r="I2071" s="23"/>
      <c r="J2071" s="23">
        <v>5</v>
      </c>
      <c r="K2071" s="23">
        <v>1</v>
      </c>
      <c r="L2071" s="23">
        <v>30</v>
      </c>
      <c r="M2071" s="23" t="s">
        <v>58</v>
      </c>
      <c r="N2071" s="25">
        <f t="shared" si="158"/>
        <v>2130</v>
      </c>
      <c r="O2071" s="26">
        <v>180</v>
      </c>
      <c r="P2071" s="26">
        <f t="shared" si="159"/>
        <v>383400</v>
      </c>
      <c r="Q2071" s="23"/>
      <c r="R2071" s="23"/>
      <c r="S2071" s="27"/>
      <c r="T2071" s="23"/>
      <c r="U2071" s="23"/>
      <c r="V2071" s="24"/>
      <c r="W2071" s="23"/>
      <c r="X2071" s="23"/>
      <c r="Y2071" s="23"/>
      <c r="Z2071" s="23"/>
      <c r="AA2071" s="28"/>
      <c r="AB2071" s="26"/>
      <c r="AC2071" s="26"/>
      <c r="AD2071" s="28"/>
      <c r="AE2071" s="28"/>
      <c r="AF2071" s="26"/>
      <c r="AG2071" s="26">
        <f>AF2071+P2071</f>
        <v>383400</v>
      </c>
      <c r="AH2071" s="26">
        <f>AG2071</f>
        <v>383400</v>
      </c>
      <c r="AI2071" s="26">
        <v>0</v>
      </c>
      <c r="AJ2071" s="26">
        <f t="shared" si="160"/>
        <v>383400</v>
      </c>
      <c r="AK2071" s="26">
        <v>0.01</v>
      </c>
      <c r="AL2071" s="26">
        <f>AJ2071*(AK2071/100)</f>
        <v>38.340000000000003</v>
      </c>
    </row>
    <row r="2072" spans="1:39" x14ac:dyDescent="0.35">
      <c r="A2072" s="23"/>
      <c r="B2072" s="24"/>
      <c r="C2072" s="23"/>
      <c r="D2072" s="23"/>
      <c r="E2072" s="23">
        <v>1104</v>
      </c>
      <c r="F2072" s="23" t="s">
        <v>7168</v>
      </c>
      <c r="G2072" s="24" t="s">
        <v>7169</v>
      </c>
      <c r="H2072" s="23" t="s">
        <v>103</v>
      </c>
      <c r="I2072" s="23" t="s">
        <v>7170</v>
      </c>
      <c r="J2072" s="23">
        <v>2</v>
      </c>
      <c r="K2072" s="23">
        <v>0</v>
      </c>
      <c r="L2072" s="23">
        <v>3</v>
      </c>
      <c r="M2072" s="23" t="s">
        <v>58</v>
      </c>
      <c r="N2072" s="25">
        <f t="shared" si="158"/>
        <v>803</v>
      </c>
      <c r="O2072" s="26">
        <v>450</v>
      </c>
      <c r="P2072" s="26">
        <f t="shared" si="159"/>
        <v>361350</v>
      </c>
      <c r="Q2072" s="23"/>
      <c r="R2072" s="23"/>
      <c r="S2072" s="27"/>
      <c r="T2072" s="23"/>
      <c r="U2072" s="23"/>
      <c r="V2072" s="24"/>
      <c r="W2072" s="23"/>
      <c r="X2072" s="23"/>
      <c r="Y2072" s="23"/>
      <c r="Z2072" s="23"/>
      <c r="AA2072" s="28"/>
      <c r="AB2072" s="26"/>
      <c r="AC2072" s="26"/>
      <c r="AD2072" s="28"/>
      <c r="AE2072" s="28"/>
      <c r="AF2072" s="26"/>
      <c r="AG2072" s="26">
        <f>AF2072+P2072</f>
        <v>361350</v>
      </c>
      <c r="AH2072" s="26">
        <f>AG2072</f>
        <v>361350</v>
      </c>
      <c r="AI2072" s="26">
        <v>0</v>
      </c>
      <c r="AJ2072" s="26">
        <f t="shared" si="160"/>
        <v>361350</v>
      </c>
      <c r="AK2072" s="26">
        <v>0.01</v>
      </c>
      <c r="AL2072" s="26">
        <f>AJ2072*(AK2072/100)</f>
        <v>36.135000000000005</v>
      </c>
    </row>
    <row r="2073" spans="1:39" x14ac:dyDescent="0.35">
      <c r="A2073" s="23"/>
      <c r="B2073" s="24"/>
      <c r="C2073" s="23"/>
      <c r="D2073" s="23"/>
      <c r="E2073" s="23">
        <v>1105</v>
      </c>
      <c r="F2073" s="23" t="s">
        <v>7171</v>
      </c>
      <c r="G2073" s="24" t="s">
        <v>7172</v>
      </c>
      <c r="H2073" s="23" t="s">
        <v>129</v>
      </c>
      <c r="I2073" s="23" t="s">
        <v>7173</v>
      </c>
      <c r="J2073" s="23">
        <v>4</v>
      </c>
      <c r="K2073" s="23">
        <v>2</v>
      </c>
      <c r="L2073" s="23">
        <v>82.75</v>
      </c>
      <c r="M2073" s="23" t="s">
        <v>58</v>
      </c>
      <c r="N2073" s="25">
        <f t="shared" si="158"/>
        <v>1882.75</v>
      </c>
      <c r="O2073" s="26">
        <v>1500</v>
      </c>
      <c r="P2073" s="26">
        <f t="shared" si="159"/>
        <v>2824125</v>
      </c>
      <c r="Q2073" s="23"/>
      <c r="R2073" s="23"/>
      <c r="S2073" s="27"/>
      <c r="T2073" s="23"/>
      <c r="U2073" s="23"/>
      <c r="V2073" s="24"/>
      <c r="W2073" s="23"/>
      <c r="X2073" s="23"/>
      <c r="Y2073" s="23"/>
      <c r="Z2073" s="23"/>
      <c r="AA2073" s="28"/>
      <c r="AB2073" s="26"/>
      <c r="AC2073" s="26"/>
      <c r="AD2073" s="28"/>
      <c r="AE2073" s="28"/>
      <c r="AF2073" s="26"/>
      <c r="AG2073" s="26">
        <f>AF2073+P2073</f>
        <v>2824125</v>
      </c>
      <c r="AH2073" s="26">
        <f>AG2073</f>
        <v>2824125</v>
      </c>
      <c r="AI2073" s="26">
        <v>0</v>
      </c>
      <c r="AJ2073" s="26">
        <f t="shared" si="160"/>
        <v>2824125</v>
      </c>
      <c r="AK2073" s="26">
        <v>0.01</v>
      </c>
      <c r="AL2073" s="26">
        <f>AJ2073*(AK2073/100)</f>
        <v>282.41250000000002</v>
      </c>
    </row>
    <row r="2074" spans="1:39" x14ac:dyDescent="0.35">
      <c r="A2074" s="23"/>
      <c r="B2074" s="24"/>
      <c r="C2074" s="23"/>
      <c r="D2074" s="23"/>
      <c r="E2074" s="23"/>
      <c r="F2074" s="23"/>
      <c r="G2074" s="24"/>
      <c r="H2074" s="23"/>
      <c r="I2074" s="23"/>
      <c r="J2074" s="23">
        <v>0</v>
      </c>
      <c r="K2074" s="23">
        <v>0</v>
      </c>
      <c r="L2074" s="23">
        <v>1</v>
      </c>
      <c r="M2074" s="23" t="s">
        <v>44</v>
      </c>
      <c r="N2074" s="25">
        <f t="shared" si="158"/>
        <v>1</v>
      </c>
      <c r="O2074" s="26">
        <v>1500</v>
      </c>
      <c r="P2074" s="26">
        <f t="shared" si="159"/>
        <v>1500</v>
      </c>
      <c r="Q2074" s="23">
        <v>1</v>
      </c>
      <c r="R2074" s="23" t="s">
        <v>7174</v>
      </c>
      <c r="S2074" s="27"/>
      <c r="T2074" s="23" t="s">
        <v>7175</v>
      </c>
      <c r="U2074" s="23" t="s">
        <v>7176</v>
      </c>
      <c r="V2074" s="24" t="s">
        <v>7177</v>
      </c>
      <c r="W2074" s="23" t="s">
        <v>214</v>
      </c>
      <c r="X2074" s="23" t="s">
        <v>48</v>
      </c>
      <c r="Y2074" s="23" t="s">
        <v>49</v>
      </c>
      <c r="Z2074" s="23">
        <v>4</v>
      </c>
      <c r="AA2074" s="28">
        <v>100</v>
      </c>
      <c r="AB2074" s="26">
        <v>5850</v>
      </c>
      <c r="AC2074" s="26">
        <f t="shared" ref="AC2074:AC2080" si="161">Z2074*AB2074</f>
        <v>23400</v>
      </c>
      <c r="AD2074" s="28">
        <v>32</v>
      </c>
      <c r="AE2074" s="28">
        <v>54</v>
      </c>
      <c r="AF2074" s="26">
        <f t="shared" ref="AF2074:AF2080" si="162">(AC2074*(100-AE2074))/100</f>
        <v>10764</v>
      </c>
      <c r="AG2074" s="26">
        <f t="shared" ref="AG2074:AG2080" si="163">P2074+AF2074</f>
        <v>12264</v>
      </c>
      <c r="AH2074" s="26">
        <f t="shared" ref="AH2074:AH2080" si="164">(AG2074*AA2074)/100</f>
        <v>12264</v>
      </c>
      <c r="AI2074" s="26">
        <f t="shared" ref="AI2074:AI2080" si="165">IF(AF2074&lt;=10000000,AF2074,10000000)</f>
        <v>10764</v>
      </c>
      <c r="AJ2074" s="26">
        <f t="shared" si="160"/>
        <v>1500</v>
      </c>
      <c r="AK2074" s="26">
        <v>0.02</v>
      </c>
      <c r="AL2074" s="26">
        <f t="shared" ref="AL2074:AL2080" si="166">ROUND(AJ2074*(AK2074/100),2)</f>
        <v>0.3</v>
      </c>
    </row>
    <row r="2075" spans="1:39" x14ac:dyDescent="0.35">
      <c r="A2075" s="23"/>
      <c r="B2075" s="24"/>
      <c r="C2075" s="23"/>
      <c r="D2075" s="23"/>
      <c r="E2075" s="23"/>
      <c r="F2075" s="23"/>
      <c r="G2075" s="24"/>
      <c r="H2075" s="23"/>
      <c r="I2075" s="23"/>
      <c r="J2075" s="23">
        <v>0</v>
      </c>
      <c r="K2075" s="23">
        <v>0</v>
      </c>
      <c r="L2075" s="23">
        <v>41.25</v>
      </c>
      <c r="M2075" s="23" t="s">
        <v>44</v>
      </c>
      <c r="N2075" s="25">
        <f t="shared" si="158"/>
        <v>41.25</v>
      </c>
      <c r="O2075" s="26">
        <v>1500</v>
      </c>
      <c r="P2075" s="26">
        <f t="shared" si="159"/>
        <v>61875</v>
      </c>
      <c r="Q2075" s="23">
        <v>1</v>
      </c>
      <c r="R2075" s="23" t="s">
        <v>7178</v>
      </c>
      <c r="S2075" s="27"/>
      <c r="T2075" s="23" t="s">
        <v>7179</v>
      </c>
      <c r="U2075" s="23" t="s">
        <v>7180</v>
      </c>
      <c r="V2075" s="24" t="s">
        <v>7181</v>
      </c>
      <c r="W2075" s="23" t="s">
        <v>47</v>
      </c>
      <c r="X2075" s="23" t="s">
        <v>253</v>
      </c>
      <c r="Y2075" s="23" t="s">
        <v>49</v>
      </c>
      <c r="Z2075" s="23">
        <v>264</v>
      </c>
      <c r="AA2075" s="28">
        <v>100</v>
      </c>
      <c r="AB2075" s="26">
        <v>6550</v>
      </c>
      <c r="AC2075" s="26">
        <f t="shared" si="161"/>
        <v>1729200</v>
      </c>
      <c r="AD2075" s="28">
        <v>42</v>
      </c>
      <c r="AE2075" s="28">
        <v>93</v>
      </c>
      <c r="AF2075" s="26">
        <f t="shared" si="162"/>
        <v>121044</v>
      </c>
      <c r="AG2075" s="26">
        <f t="shared" si="163"/>
        <v>182919</v>
      </c>
      <c r="AH2075" s="26">
        <f t="shared" si="164"/>
        <v>182919</v>
      </c>
      <c r="AI2075" s="26">
        <f t="shared" si="165"/>
        <v>121044</v>
      </c>
      <c r="AJ2075" s="26">
        <f t="shared" si="160"/>
        <v>61875</v>
      </c>
      <c r="AK2075" s="26">
        <v>0.02</v>
      </c>
      <c r="AL2075" s="26">
        <f t="shared" si="166"/>
        <v>12.38</v>
      </c>
      <c r="AM2075" s="3" t="s">
        <v>404</v>
      </c>
    </row>
    <row r="2076" spans="1:39" x14ac:dyDescent="0.35">
      <c r="A2076" s="23"/>
      <c r="B2076" s="24"/>
      <c r="C2076" s="23"/>
      <c r="D2076" s="23"/>
      <c r="E2076" s="23"/>
      <c r="F2076" s="23"/>
      <c r="G2076" s="24"/>
      <c r="H2076" s="23"/>
      <c r="I2076" s="23"/>
      <c r="J2076" s="23">
        <v>0</v>
      </c>
      <c r="K2076" s="23">
        <v>0</v>
      </c>
      <c r="L2076" s="23">
        <v>33.75</v>
      </c>
      <c r="M2076" s="23" t="s">
        <v>44</v>
      </c>
      <c r="N2076" s="25">
        <f t="shared" si="158"/>
        <v>33.75</v>
      </c>
      <c r="O2076" s="26">
        <v>1500</v>
      </c>
      <c r="P2076" s="26">
        <f t="shared" si="159"/>
        <v>50625</v>
      </c>
      <c r="Q2076" s="23">
        <v>1</v>
      </c>
      <c r="R2076" s="23" t="s">
        <v>7182</v>
      </c>
      <c r="S2076" s="27"/>
      <c r="T2076" s="23" t="s">
        <v>7183</v>
      </c>
      <c r="U2076" s="23" t="s">
        <v>7184</v>
      </c>
      <c r="V2076" s="24" t="s">
        <v>7185</v>
      </c>
      <c r="W2076" s="23" t="s">
        <v>47</v>
      </c>
      <c r="X2076" s="23" t="s">
        <v>206</v>
      </c>
      <c r="Y2076" s="23" t="s">
        <v>49</v>
      </c>
      <c r="Z2076" s="23">
        <v>135</v>
      </c>
      <c r="AA2076" s="28">
        <v>100</v>
      </c>
      <c r="AB2076" s="26">
        <v>6550</v>
      </c>
      <c r="AC2076" s="26">
        <f t="shared" si="161"/>
        <v>884250</v>
      </c>
      <c r="AD2076" s="28">
        <v>82</v>
      </c>
      <c r="AE2076" s="28">
        <v>85</v>
      </c>
      <c r="AF2076" s="26">
        <f t="shared" si="162"/>
        <v>132637.5</v>
      </c>
      <c r="AG2076" s="26">
        <f t="shared" si="163"/>
        <v>183262.5</v>
      </c>
      <c r="AH2076" s="26">
        <f t="shared" si="164"/>
        <v>183262.5</v>
      </c>
      <c r="AI2076" s="26">
        <f t="shared" si="165"/>
        <v>132637.5</v>
      </c>
      <c r="AJ2076" s="26">
        <f t="shared" si="160"/>
        <v>50625</v>
      </c>
      <c r="AK2076" s="26">
        <v>0.02</v>
      </c>
      <c r="AL2076" s="26">
        <f t="shared" si="166"/>
        <v>10.130000000000001</v>
      </c>
    </row>
    <row r="2077" spans="1:39" x14ac:dyDescent="0.35">
      <c r="A2077" s="23"/>
      <c r="B2077" s="24"/>
      <c r="C2077" s="23"/>
      <c r="D2077" s="23"/>
      <c r="E2077" s="23"/>
      <c r="F2077" s="23"/>
      <c r="G2077" s="24"/>
      <c r="H2077" s="23"/>
      <c r="I2077" s="23"/>
      <c r="J2077" s="23">
        <v>0</v>
      </c>
      <c r="K2077" s="23">
        <v>0</v>
      </c>
      <c r="L2077" s="23">
        <v>56.25</v>
      </c>
      <c r="M2077" s="23" t="s">
        <v>44</v>
      </c>
      <c r="N2077" s="25">
        <f t="shared" si="158"/>
        <v>56.25</v>
      </c>
      <c r="O2077" s="26">
        <v>1500</v>
      </c>
      <c r="P2077" s="26">
        <f t="shared" si="159"/>
        <v>84375</v>
      </c>
      <c r="Q2077" s="23">
        <v>1</v>
      </c>
      <c r="R2077" s="23" t="s">
        <v>7099</v>
      </c>
      <c r="S2077" s="27"/>
      <c r="T2077" s="23" t="s">
        <v>7100</v>
      </c>
      <c r="U2077" s="23" t="s">
        <v>7186</v>
      </c>
      <c r="V2077" s="24" t="s">
        <v>7187</v>
      </c>
      <c r="W2077" s="23" t="s">
        <v>47</v>
      </c>
      <c r="X2077" s="23" t="s">
        <v>253</v>
      </c>
      <c r="Y2077" s="23" t="s">
        <v>49</v>
      </c>
      <c r="Z2077" s="23">
        <v>261</v>
      </c>
      <c r="AA2077" s="28">
        <v>100</v>
      </c>
      <c r="AB2077" s="26">
        <v>6550</v>
      </c>
      <c r="AC2077" s="26">
        <f t="shared" si="161"/>
        <v>1709550</v>
      </c>
      <c r="AD2077" s="28">
        <v>47</v>
      </c>
      <c r="AE2077" s="28">
        <v>93</v>
      </c>
      <c r="AF2077" s="26">
        <f t="shared" si="162"/>
        <v>119668.5</v>
      </c>
      <c r="AG2077" s="26">
        <f t="shared" si="163"/>
        <v>204043.5</v>
      </c>
      <c r="AH2077" s="26">
        <f t="shared" si="164"/>
        <v>204043.5</v>
      </c>
      <c r="AI2077" s="26">
        <f t="shared" si="165"/>
        <v>119668.5</v>
      </c>
      <c r="AJ2077" s="26">
        <f t="shared" si="160"/>
        <v>84375</v>
      </c>
      <c r="AK2077" s="26">
        <v>0.02</v>
      </c>
      <c r="AL2077" s="26">
        <f t="shared" si="166"/>
        <v>16.88</v>
      </c>
      <c r="AM2077" s="3" t="s">
        <v>404</v>
      </c>
    </row>
    <row r="2078" spans="1:39" x14ac:dyDescent="0.35">
      <c r="A2078" s="23"/>
      <c r="B2078" s="24"/>
      <c r="C2078" s="23"/>
      <c r="D2078" s="23"/>
      <c r="E2078" s="23"/>
      <c r="F2078" s="23"/>
      <c r="G2078" s="24"/>
      <c r="H2078" s="23"/>
      <c r="I2078" s="23"/>
      <c r="J2078" s="23">
        <v>0</v>
      </c>
      <c r="K2078" s="23">
        <v>0</v>
      </c>
      <c r="L2078" s="23">
        <v>45</v>
      </c>
      <c r="M2078" s="23" t="s">
        <v>44</v>
      </c>
      <c r="N2078" s="25">
        <f t="shared" si="158"/>
        <v>45</v>
      </c>
      <c r="O2078" s="26">
        <v>1500</v>
      </c>
      <c r="P2078" s="26">
        <f t="shared" si="159"/>
        <v>67500</v>
      </c>
      <c r="Q2078" s="23">
        <v>1</v>
      </c>
      <c r="R2078" s="23" t="s">
        <v>7174</v>
      </c>
      <c r="S2078" s="27"/>
      <c r="T2078" s="23" t="s">
        <v>7175</v>
      </c>
      <c r="U2078" s="23" t="s">
        <v>7176</v>
      </c>
      <c r="V2078" s="24" t="s">
        <v>7188</v>
      </c>
      <c r="W2078" s="23" t="s">
        <v>47</v>
      </c>
      <c r="X2078" s="23" t="s">
        <v>253</v>
      </c>
      <c r="Y2078" s="23" t="s">
        <v>49</v>
      </c>
      <c r="Z2078" s="23">
        <v>360</v>
      </c>
      <c r="AA2078" s="28">
        <v>100</v>
      </c>
      <c r="AB2078" s="26">
        <v>6550</v>
      </c>
      <c r="AC2078" s="26">
        <f t="shared" si="161"/>
        <v>2358000</v>
      </c>
      <c r="AD2078" s="28">
        <v>47</v>
      </c>
      <c r="AE2078" s="28">
        <v>93</v>
      </c>
      <c r="AF2078" s="26">
        <f t="shared" si="162"/>
        <v>165060</v>
      </c>
      <c r="AG2078" s="26">
        <f t="shared" si="163"/>
        <v>232560</v>
      </c>
      <c r="AH2078" s="26">
        <f t="shared" si="164"/>
        <v>232560</v>
      </c>
      <c r="AI2078" s="26">
        <f t="shared" si="165"/>
        <v>165060</v>
      </c>
      <c r="AJ2078" s="26">
        <f t="shared" si="160"/>
        <v>67500</v>
      </c>
      <c r="AK2078" s="26">
        <v>0.02</v>
      </c>
      <c r="AL2078" s="26">
        <f t="shared" si="166"/>
        <v>13.5</v>
      </c>
      <c r="AM2078" s="3" t="s">
        <v>404</v>
      </c>
    </row>
    <row r="2079" spans="1:39" x14ac:dyDescent="0.35">
      <c r="A2079" s="23"/>
      <c r="B2079" s="24"/>
      <c r="C2079" s="23"/>
      <c r="D2079" s="23"/>
      <c r="E2079" s="23"/>
      <c r="F2079" s="23"/>
      <c r="G2079" s="24"/>
      <c r="H2079" s="23"/>
      <c r="I2079" s="23"/>
      <c r="J2079" s="23">
        <v>0</v>
      </c>
      <c r="K2079" s="23">
        <v>0</v>
      </c>
      <c r="L2079" s="23">
        <v>40</v>
      </c>
      <c r="M2079" s="23" t="s">
        <v>44</v>
      </c>
      <c r="N2079" s="25">
        <f t="shared" si="158"/>
        <v>40</v>
      </c>
      <c r="O2079" s="26">
        <v>1500</v>
      </c>
      <c r="P2079" s="26">
        <f t="shared" si="159"/>
        <v>60000</v>
      </c>
      <c r="Q2079" s="23">
        <v>1</v>
      </c>
      <c r="R2079" s="23" t="s">
        <v>7189</v>
      </c>
      <c r="S2079" s="27"/>
      <c r="T2079" s="23" t="s">
        <v>7190</v>
      </c>
      <c r="U2079" s="23" t="s">
        <v>7191</v>
      </c>
      <c r="V2079" s="24" t="s">
        <v>7192</v>
      </c>
      <c r="W2079" s="23" t="s">
        <v>47</v>
      </c>
      <c r="X2079" s="23" t="s">
        <v>253</v>
      </c>
      <c r="Y2079" s="23" t="s">
        <v>49</v>
      </c>
      <c r="Z2079" s="23">
        <v>224</v>
      </c>
      <c r="AA2079" s="28">
        <v>100</v>
      </c>
      <c r="AB2079" s="26">
        <v>6550</v>
      </c>
      <c r="AC2079" s="26">
        <f t="shared" si="161"/>
        <v>1467200</v>
      </c>
      <c r="AD2079" s="28">
        <v>47</v>
      </c>
      <c r="AE2079" s="28">
        <v>93</v>
      </c>
      <c r="AF2079" s="26">
        <f t="shared" si="162"/>
        <v>102704</v>
      </c>
      <c r="AG2079" s="26">
        <f t="shared" si="163"/>
        <v>162704</v>
      </c>
      <c r="AH2079" s="26">
        <f t="shared" si="164"/>
        <v>162704</v>
      </c>
      <c r="AI2079" s="26">
        <f t="shared" si="165"/>
        <v>102704</v>
      </c>
      <c r="AJ2079" s="26">
        <f t="shared" si="160"/>
        <v>60000</v>
      </c>
      <c r="AK2079" s="26">
        <v>0.02</v>
      </c>
      <c r="AL2079" s="26">
        <f t="shared" si="166"/>
        <v>12</v>
      </c>
      <c r="AM2079" s="3" t="s">
        <v>404</v>
      </c>
    </row>
    <row r="2080" spans="1:39" x14ac:dyDescent="0.35">
      <c r="A2080" s="23"/>
      <c r="B2080" s="24"/>
      <c r="C2080" s="23"/>
      <c r="D2080" s="23"/>
      <c r="E2080" s="23"/>
      <c r="F2080" s="23"/>
      <c r="G2080" s="24"/>
      <c r="H2080" s="23"/>
      <c r="I2080" s="23"/>
      <c r="J2080" s="23">
        <v>0</v>
      </c>
      <c r="K2080" s="23">
        <v>0</v>
      </c>
      <c r="L2080" s="23">
        <v>30</v>
      </c>
      <c r="M2080" s="23" t="s">
        <v>44</v>
      </c>
      <c r="N2080" s="25">
        <f t="shared" si="158"/>
        <v>30</v>
      </c>
      <c r="O2080" s="26">
        <v>1500</v>
      </c>
      <c r="P2080" s="26">
        <f t="shared" si="159"/>
        <v>45000</v>
      </c>
      <c r="Q2080" s="23">
        <v>1</v>
      </c>
      <c r="R2080" s="23" t="s">
        <v>7193</v>
      </c>
      <c r="S2080" s="27"/>
      <c r="T2080" s="23" t="s">
        <v>7194</v>
      </c>
      <c r="U2080" s="23" t="s">
        <v>7195</v>
      </c>
      <c r="V2080" s="24" t="s">
        <v>7196</v>
      </c>
      <c r="W2080" s="23" t="s">
        <v>47</v>
      </c>
      <c r="X2080" s="23" t="s">
        <v>48</v>
      </c>
      <c r="Y2080" s="23" t="s">
        <v>49</v>
      </c>
      <c r="Z2080" s="23">
        <v>120</v>
      </c>
      <c r="AA2080" s="28">
        <v>100</v>
      </c>
      <c r="AB2080" s="26">
        <v>6550</v>
      </c>
      <c r="AC2080" s="26">
        <f t="shared" si="161"/>
        <v>786000</v>
      </c>
      <c r="AD2080" s="28">
        <v>3</v>
      </c>
      <c r="AE2080" s="28">
        <v>3</v>
      </c>
      <c r="AF2080" s="26">
        <f t="shared" si="162"/>
        <v>762420</v>
      </c>
      <c r="AG2080" s="26">
        <f t="shared" si="163"/>
        <v>807420</v>
      </c>
      <c r="AH2080" s="26">
        <f t="shared" si="164"/>
        <v>807420</v>
      </c>
      <c r="AI2080" s="26">
        <f t="shared" si="165"/>
        <v>762420</v>
      </c>
      <c r="AJ2080" s="26">
        <f t="shared" si="160"/>
        <v>45000</v>
      </c>
      <c r="AK2080" s="26">
        <v>0.02</v>
      </c>
      <c r="AL2080" s="26">
        <f t="shared" si="166"/>
        <v>9</v>
      </c>
    </row>
    <row r="2081" spans="1:38" x14ac:dyDescent="0.35">
      <c r="A2081" s="23"/>
      <c r="B2081" s="24"/>
      <c r="C2081" s="23"/>
      <c r="D2081" s="23"/>
      <c r="E2081" s="23"/>
      <c r="F2081" s="23"/>
      <c r="G2081" s="24"/>
      <c r="H2081" s="23"/>
      <c r="I2081" s="23"/>
      <c r="J2081" s="23"/>
      <c r="K2081" s="23"/>
      <c r="L2081" s="23"/>
      <c r="M2081" s="23"/>
      <c r="N2081" s="25"/>
      <c r="O2081" s="26"/>
      <c r="P2081" s="26"/>
      <c r="Q2081" s="23"/>
      <c r="R2081" s="23"/>
      <c r="S2081" s="27"/>
      <c r="T2081" s="23"/>
      <c r="U2081" s="23"/>
      <c r="V2081" s="24"/>
      <c r="W2081" s="23"/>
      <c r="X2081" s="23"/>
      <c r="Y2081" s="23"/>
      <c r="Z2081" s="23"/>
      <c r="AA2081" s="28"/>
      <c r="AB2081" s="26"/>
      <c r="AC2081" s="26"/>
      <c r="AD2081" s="28"/>
      <c r="AE2081" s="28"/>
      <c r="AF2081" s="26"/>
      <c r="AG2081" s="26" t="s">
        <v>50</v>
      </c>
      <c r="AH2081" s="26">
        <f>SUM(AH2069:AH2080)</f>
        <v>6700848</v>
      </c>
      <c r="AI2081" s="26"/>
      <c r="AJ2081" s="26">
        <f>SUM(AJ2069:AJ2080)</f>
        <v>5286550</v>
      </c>
      <c r="AK2081" s="26"/>
      <c r="AL2081" s="26">
        <f>SUM(AL2069:AL2080)</f>
        <v>565.75750000000005</v>
      </c>
    </row>
    <row r="2082" spans="1:38" x14ac:dyDescent="0.35">
      <c r="A2082" s="23" t="s">
        <v>7197</v>
      </c>
      <c r="B2082" s="24"/>
      <c r="C2082" s="23" t="s">
        <v>7198</v>
      </c>
      <c r="D2082" s="23" t="s">
        <v>4327</v>
      </c>
      <c r="E2082" s="23">
        <v>1106</v>
      </c>
      <c r="F2082" s="23" t="s">
        <v>7199</v>
      </c>
      <c r="G2082" s="24" t="s">
        <v>7200</v>
      </c>
      <c r="H2082" s="23" t="s">
        <v>103</v>
      </c>
      <c r="I2082" s="23" t="s">
        <v>1760</v>
      </c>
      <c r="J2082" s="23">
        <v>9</v>
      </c>
      <c r="K2082" s="23">
        <v>0</v>
      </c>
      <c r="L2082" s="23">
        <v>50</v>
      </c>
      <c r="M2082" s="23" t="s">
        <v>58</v>
      </c>
      <c r="N2082" s="25">
        <f>((J2082*400)+(K2082*100))+L2082</f>
        <v>3650</v>
      </c>
      <c r="O2082" s="26">
        <v>450</v>
      </c>
      <c r="P2082" s="26">
        <f>N2082*O2082</f>
        <v>1642500</v>
      </c>
      <c r="Q2082" s="23"/>
      <c r="R2082" s="23"/>
      <c r="S2082" s="27"/>
      <c r="T2082" s="23"/>
      <c r="U2082" s="23"/>
      <c r="V2082" s="24"/>
      <c r="W2082" s="23"/>
      <c r="X2082" s="23"/>
      <c r="Y2082" s="23"/>
      <c r="Z2082" s="23"/>
      <c r="AA2082" s="28"/>
      <c r="AB2082" s="26"/>
      <c r="AC2082" s="26"/>
      <c r="AD2082" s="28"/>
      <c r="AE2082" s="28"/>
      <c r="AF2082" s="26"/>
      <c r="AG2082" s="26">
        <f>AF2082+P2082</f>
        <v>1642500</v>
      </c>
      <c r="AH2082" s="26">
        <f>AG2082</f>
        <v>1642500</v>
      </c>
      <c r="AI2082" s="26">
        <v>0</v>
      </c>
      <c r="AJ2082" s="26">
        <f>IF((AI2082-AH2082) &gt; 1,0,IF((AI2082-AH2082)&lt;0,AH2082-AI2082,AI2082-AH2082))</f>
        <v>1642500</v>
      </c>
      <c r="AK2082" s="26">
        <v>0.01</v>
      </c>
      <c r="AL2082" s="26">
        <f>AJ2082*(AK2082/100)</f>
        <v>164.25</v>
      </c>
    </row>
    <row r="2083" spans="1:38" x14ac:dyDescent="0.35">
      <c r="A2083" s="23"/>
      <c r="B2083" s="24"/>
      <c r="C2083" s="23"/>
      <c r="D2083" s="23"/>
      <c r="E2083" s="23"/>
      <c r="F2083" s="23"/>
      <c r="G2083" s="24"/>
      <c r="H2083" s="23"/>
      <c r="I2083" s="23"/>
      <c r="J2083" s="23"/>
      <c r="K2083" s="23"/>
      <c r="L2083" s="23"/>
      <c r="M2083" s="23"/>
      <c r="N2083" s="25"/>
      <c r="O2083" s="26"/>
      <c r="P2083" s="26"/>
      <c r="Q2083" s="23"/>
      <c r="R2083" s="23"/>
      <c r="S2083" s="27"/>
      <c r="T2083" s="23"/>
      <c r="U2083" s="23"/>
      <c r="V2083" s="24"/>
      <c r="W2083" s="23"/>
      <c r="X2083" s="23"/>
      <c r="Y2083" s="23"/>
      <c r="Z2083" s="23"/>
      <c r="AA2083" s="28"/>
      <c r="AB2083" s="26"/>
      <c r="AC2083" s="26"/>
      <c r="AD2083" s="28"/>
      <c r="AE2083" s="28"/>
      <c r="AF2083" s="26"/>
      <c r="AG2083" s="26" t="s">
        <v>50</v>
      </c>
      <c r="AH2083" s="26">
        <f>AH2082</f>
        <v>1642500</v>
      </c>
      <c r="AI2083" s="26"/>
      <c r="AJ2083" s="26">
        <f>AJ2082</f>
        <v>1642500</v>
      </c>
      <c r="AK2083" s="26"/>
      <c r="AL2083" s="26">
        <f>AL2082</f>
        <v>164.25</v>
      </c>
    </row>
    <row r="2084" spans="1:38" x14ac:dyDescent="0.35">
      <c r="A2084" s="23" t="s">
        <v>7201</v>
      </c>
      <c r="B2084" s="24" t="s">
        <v>7202</v>
      </c>
      <c r="C2084" s="23" t="s">
        <v>7203</v>
      </c>
      <c r="D2084" s="23" t="s">
        <v>7204</v>
      </c>
      <c r="E2084" s="23">
        <v>1107</v>
      </c>
      <c r="F2084" s="23" t="s">
        <v>7205</v>
      </c>
      <c r="G2084" s="24" t="s">
        <v>7206</v>
      </c>
      <c r="H2084" s="23" t="s">
        <v>42</v>
      </c>
      <c r="I2084" s="23" t="s">
        <v>7207</v>
      </c>
      <c r="J2084" s="23">
        <v>8</v>
      </c>
      <c r="K2084" s="23">
        <v>3</v>
      </c>
      <c r="L2084" s="23">
        <v>30</v>
      </c>
      <c r="M2084" s="23" t="s">
        <v>58</v>
      </c>
      <c r="N2084" s="25">
        <f>((J2084*400)+(K2084*100))+L2084</f>
        <v>3530</v>
      </c>
      <c r="O2084" s="26">
        <v>340</v>
      </c>
      <c r="P2084" s="26">
        <f>N2084*O2084</f>
        <v>1200200</v>
      </c>
      <c r="Q2084" s="23"/>
      <c r="R2084" s="23"/>
      <c r="S2084" s="27"/>
      <c r="T2084" s="23"/>
      <c r="U2084" s="23"/>
      <c r="V2084" s="24"/>
      <c r="W2084" s="23"/>
      <c r="X2084" s="23"/>
      <c r="Y2084" s="23"/>
      <c r="Z2084" s="23"/>
      <c r="AA2084" s="28"/>
      <c r="AB2084" s="26"/>
      <c r="AC2084" s="26"/>
      <c r="AD2084" s="28"/>
      <c r="AE2084" s="28"/>
      <c r="AF2084" s="26"/>
      <c r="AG2084" s="26">
        <f>AF2084+P2084</f>
        <v>1200200</v>
      </c>
      <c r="AH2084" s="26">
        <f>AG2084</f>
        <v>1200200</v>
      </c>
      <c r="AI2084" s="26">
        <v>50000000</v>
      </c>
      <c r="AJ2084" s="26">
        <f>IF((AI2084-AH2084) &gt; 1,0,IF((AI2084-AH2084)&lt;0,AH2084-AI2084,AI2084-AH2084))</f>
        <v>0</v>
      </c>
      <c r="AK2084" s="26">
        <v>0.01</v>
      </c>
      <c r="AL2084" s="26">
        <f>AJ2084*(AK2084/100)</f>
        <v>0</v>
      </c>
    </row>
    <row r="2085" spans="1:38" x14ac:dyDescent="0.35">
      <c r="A2085" s="23"/>
      <c r="B2085" s="24"/>
      <c r="C2085" s="23"/>
      <c r="D2085" s="23"/>
      <c r="E2085" s="23">
        <v>1108</v>
      </c>
      <c r="F2085" s="23" t="s">
        <v>7208</v>
      </c>
      <c r="G2085" s="24" t="s">
        <v>7209</v>
      </c>
      <c r="H2085" s="23" t="s">
        <v>42</v>
      </c>
      <c r="I2085" s="23" t="s">
        <v>7210</v>
      </c>
      <c r="J2085" s="23">
        <v>4</v>
      </c>
      <c r="K2085" s="23">
        <v>3</v>
      </c>
      <c r="L2085" s="23">
        <v>41</v>
      </c>
      <c r="M2085" s="23" t="s">
        <v>58</v>
      </c>
      <c r="N2085" s="25">
        <f>((J2085*400)+(K2085*100))+L2085</f>
        <v>1941</v>
      </c>
      <c r="O2085" s="26">
        <v>340</v>
      </c>
      <c r="P2085" s="26">
        <f>N2085*O2085</f>
        <v>659940</v>
      </c>
      <c r="Q2085" s="23"/>
      <c r="R2085" s="23"/>
      <c r="S2085" s="27"/>
      <c r="T2085" s="23"/>
      <c r="U2085" s="23"/>
      <c r="V2085" s="24"/>
      <c r="W2085" s="23"/>
      <c r="X2085" s="23"/>
      <c r="Y2085" s="23"/>
      <c r="Z2085" s="23"/>
      <c r="AA2085" s="28"/>
      <c r="AB2085" s="26"/>
      <c r="AC2085" s="26"/>
      <c r="AD2085" s="28"/>
      <c r="AE2085" s="28"/>
      <c r="AF2085" s="26"/>
      <c r="AG2085" s="26">
        <f>AF2085+P2085</f>
        <v>659940</v>
      </c>
      <c r="AH2085" s="26">
        <f>AG2085</f>
        <v>659940</v>
      </c>
      <c r="AI2085" s="26">
        <v>50000000</v>
      </c>
      <c r="AJ2085" s="26">
        <f>IF((AI2085-AH2085) &gt; 1,0,IF((AI2085-AH2085)&lt;0,AH2085-AI2085,AI2085-AH2085))</f>
        <v>0</v>
      </c>
      <c r="AK2085" s="26">
        <v>0.01</v>
      </c>
      <c r="AL2085" s="26">
        <f>AJ2085*(AK2085/100)</f>
        <v>0</v>
      </c>
    </row>
    <row r="2086" spans="1:38" x14ac:dyDescent="0.35">
      <c r="A2086" s="23"/>
      <c r="B2086" s="24"/>
      <c r="C2086" s="23"/>
      <c r="D2086" s="23"/>
      <c r="E2086" s="23"/>
      <c r="F2086" s="23"/>
      <c r="G2086" s="24"/>
      <c r="H2086" s="23"/>
      <c r="I2086" s="23"/>
      <c r="J2086" s="23"/>
      <c r="K2086" s="23"/>
      <c r="L2086" s="23"/>
      <c r="M2086" s="23"/>
      <c r="N2086" s="25"/>
      <c r="O2086" s="26"/>
      <c r="P2086" s="26"/>
      <c r="Q2086" s="23"/>
      <c r="R2086" s="23"/>
      <c r="S2086" s="27"/>
      <c r="T2086" s="23"/>
      <c r="U2086" s="23"/>
      <c r="V2086" s="24"/>
      <c r="W2086" s="23"/>
      <c r="X2086" s="23"/>
      <c r="Y2086" s="23"/>
      <c r="Z2086" s="23"/>
      <c r="AA2086" s="28"/>
      <c r="AB2086" s="26"/>
      <c r="AC2086" s="26"/>
      <c r="AD2086" s="28"/>
      <c r="AE2086" s="28"/>
      <c r="AF2086" s="26"/>
      <c r="AG2086" s="26" t="s">
        <v>50</v>
      </c>
      <c r="AH2086" s="26">
        <f>SUM(AH2084:AH2085)</f>
        <v>1860140</v>
      </c>
      <c r="AI2086" s="26"/>
      <c r="AJ2086" s="26">
        <f>SUM(AJ2084:AJ2085)</f>
        <v>0</v>
      </c>
      <c r="AK2086" s="26"/>
      <c r="AL2086" s="26">
        <f>SUM(AL2084:AL2085)</f>
        <v>0</v>
      </c>
    </row>
    <row r="2087" spans="1:38" x14ac:dyDescent="0.35">
      <c r="A2087" s="23" t="s">
        <v>2043</v>
      </c>
      <c r="B2087" s="24"/>
      <c r="C2087" s="23" t="s">
        <v>2044</v>
      </c>
      <c r="D2087" s="23" t="s">
        <v>2039</v>
      </c>
      <c r="E2087" s="23">
        <v>1109</v>
      </c>
      <c r="F2087" s="23" t="s">
        <v>7211</v>
      </c>
      <c r="G2087" s="24" t="s">
        <v>7212</v>
      </c>
      <c r="H2087" s="23" t="s">
        <v>103</v>
      </c>
      <c r="I2087" s="23" t="s">
        <v>7213</v>
      </c>
      <c r="J2087" s="23">
        <v>0</v>
      </c>
      <c r="K2087" s="23">
        <v>2</v>
      </c>
      <c r="L2087" s="23">
        <v>62</v>
      </c>
      <c r="M2087" s="23" t="s">
        <v>58</v>
      </c>
      <c r="N2087" s="25">
        <f>((J2087*400)+(K2087*100))+L2087</f>
        <v>262</v>
      </c>
      <c r="O2087" s="26">
        <v>450</v>
      </c>
      <c r="P2087" s="26">
        <f>N2087*O2087</f>
        <v>117900</v>
      </c>
      <c r="Q2087" s="23"/>
      <c r="R2087" s="23"/>
      <c r="S2087" s="27"/>
      <c r="T2087" s="23"/>
      <c r="U2087" s="23"/>
      <c r="V2087" s="24"/>
      <c r="W2087" s="23"/>
      <c r="X2087" s="23"/>
      <c r="Y2087" s="23"/>
      <c r="Z2087" s="23"/>
      <c r="AA2087" s="28"/>
      <c r="AB2087" s="26"/>
      <c r="AC2087" s="26"/>
      <c r="AD2087" s="28"/>
      <c r="AE2087" s="28"/>
      <c r="AF2087" s="26"/>
      <c r="AG2087" s="26">
        <f>AF2087+P2087</f>
        <v>117900</v>
      </c>
      <c r="AH2087" s="26">
        <f>AG2087</f>
        <v>117900</v>
      </c>
      <c r="AI2087" s="26">
        <v>0</v>
      </c>
      <c r="AJ2087" s="26">
        <f>IF((AI2087-AH2087) &gt; 1,0,IF((AI2087-AH2087)&lt;0,AH2087-AI2087,AI2087-AH2087))</f>
        <v>117900</v>
      </c>
      <c r="AK2087" s="26">
        <v>0.01</v>
      </c>
      <c r="AL2087" s="26">
        <f>AJ2087*(AK2087/100)</f>
        <v>11.790000000000001</v>
      </c>
    </row>
    <row r="2088" spans="1:38" x14ac:dyDescent="0.35">
      <c r="A2088" s="23"/>
      <c r="B2088" s="24"/>
      <c r="C2088" s="23"/>
      <c r="D2088" s="23"/>
      <c r="E2088" s="23"/>
      <c r="F2088" s="23"/>
      <c r="G2088" s="24"/>
      <c r="H2088" s="23"/>
      <c r="I2088" s="23"/>
      <c r="J2088" s="23"/>
      <c r="K2088" s="23"/>
      <c r="L2088" s="23"/>
      <c r="M2088" s="23"/>
      <c r="N2088" s="25"/>
      <c r="O2088" s="26"/>
      <c r="P2088" s="26"/>
      <c r="Q2088" s="23"/>
      <c r="R2088" s="23"/>
      <c r="S2088" s="27"/>
      <c r="T2088" s="23"/>
      <c r="U2088" s="23"/>
      <c r="V2088" s="24"/>
      <c r="W2088" s="23"/>
      <c r="X2088" s="23"/>
      <c r="Y2088" s="23"/>
      <c r="Z2088" s="23"/>
      <c r="AA2088" s="28"/>
      <c r="AB2088" s="26"/>
      <c r="AC2088" s="26"/>
      <c r="AD2088" s="28"/>
      <c r="AE2088" s="28"/>
      <c r="AF2088" s="26"/>
      <c r="AG2088" s="26" t="s">
        <v>50</v>
      </c>
      <c r="AH2088" s="26">
        <f>AH2087</f>
        <v>117900</v>
      </c>
      <c r="AI2088" s="26"/>
      <c r="AJ2088" s="26">
        <f>AJ2087</f>
        <v>117900</v>
      </c>
      <c r="AK2088" s="26"/>
      <c r="AL2088" s="26">
        <f>AL2087</f>
        <v>11.790000000000001</v>
      </c>
    </row>
    <row r="2089" spans="1:38" x14ac:dyDescent="0.35">
      <c r="A2089" s="23" t="s">
        <v>2776</v>
      </c>
      <c r="B2089" s="24"/>
      <c r="C2089" s="23" t="s">
        <v>2777</v>
      </c>
      <c r="D2089" s="23" t="s">
        <v>7214</v>
      </c>
      <c r="E2089" s="23">
        <v>1110</v>
      </c>
      <c r="F2089" s="23" t="s">
        <v>7215</v>
      </c>
      <c r="G2089" s="24" t="s">
        <v>7216</v>
      </c>
      <c r="H2089" s="23" t="s">
        <v>103</v>
      </c>
      <c r="I2089" s="23" t="s">
        <v>7217</v>
      </c>
      <c r="J2089" s="23">
        <v>0</v>
      </c>
      <c r="K2089" s="23">
        <v>1</v>
      </c>
      <c r="L2089" s="23">
        <v>93.75</v>
      </c>
      <c r="M2089" s="23" t="s">
        <v>44</v>
      </c>
      <c r="N2089" s="25">
        <f>((J2089*400)+(K2089*100))+L2089</f>
        <v>193.75</v>
      </c>
      <c r="O2089" s="26">
        <v>450</v>
      </c>
      <c r="P2089" s="26">
        <f>N2089*O2089</f>
        <v>87187.5</v>
      </c>
      <c r="Q2089" s="23">
        <v>1</v>
      </c>
      <c r="R2089" s="23" t="s">
        <v>7218</v>
      </c>
      <c r="S2089" s="27"/>
      <c r="T2089" s="23" t="s">
        <v>7219</v>
      </c>
      <c r="U2089" s="23" t="s">
        <v>7220</v>
      </c>
      <c r="V2089" s="24" t="s">
        <v>7221</v>
      </c>
      <c r="W2089" s="23" t="s">
        <v>47</v>
      </c>
      <c r="X2089" s="23" t="s">
        <v>48</v>
      </c>
      <c r="Y2089" s="23" t="s">
        <v>49</v>
      </c>
      <c r="Z2089" s="23">
        <v>120</v>
      </c>
      <c r="AA2089" s="28">
        <v>100</v>
      </c>
      <c r="AB2089" s="26">
        <v>6550</v>
      </c>
      <c r="AC2089" s="26">
        <f>Z2089*AB2089</f>
        <v>786000</v>
      </c>
      <c r="AD2089" s="28">
        <v>14</v>
      </c>
      <c r="AE2089" s="28">
        <v>18</v>
      </c>
      <c r="AF2089" s="26">
        <f>(AC2089*(100-AE2089))/100</f>
        <v>644520</v>
      </c>
      <c r="AG2089" s="26">
        <f>P2089+AF2089</f>
        <v>731707.5</v>
      </c>
      <c r="AH2089" s="26">
        <f>(AG2089*AA2089)/100</f>
        <v>731707.5</v>
      </c>
      <c r="AI2089" s="26">
        <f>IF(AF2089&lt;=10000000,AF2089,10000000)</f>
        <v>644520</v>
      </c>
      <c r="AJ2089" s="26">
        <f>IF((AI2089-AH2089) &gt; 1,0,IF((AI2089-AH2089)&lt;0,AH2089-AI2089,AI2089-AH2089))</f>
        <v>87187.5</v>
      </c>
      <c r="AK2089" s="26">
        <v>0.02</v>
      </c>
      <c r="AL2089" s="26">
        <f>ROUND(AJ2089*(AK2089/100),2)</f>
        <v>17.440000000000001</v>
      </c>
    </row>
    <row r="2090" spans="1:38" x14ac:dyDescent="0.35">
      <c r="A2090" s="23"/>
      <c r="B2090" s="24"/>
      <c r="C2090" s="23"/>
      <c r="D2090" s="23"/>
      <c r="E2090" s="23"/>
      <c r="F2090" s="23"/>
      <c r="G2090" s="24"/>
      <c r="H2090" s="23"/>
      <c r="I2090" s="23"/>
      <c r="J2090" s="23">
        <v>0</v>
      </c>
      <c r="K2090" s="23">
        <v>0</v>
      </c>
      <c r="L2090" s="23">
        <v>5</v>
      </c>
      <c r="M2090" s="23" t="s">
        <v>44</v>
      </c>
      <c r="N2090" s="25">
        <f>((J2090*400)+(K2090*100))+L2090</f>
        <v>5</v>
      </c>
      <c r="O2090" s="26">
        <v>450</v>
      </c>
      <c r="P2090" s="26">
        <f>N2090*O2090</f>
        <v>2250</v>
      </c>
      <c r="Q2090" s="23">
        <v>1</v>
      </c>
      <c r="R2090" s="23" t="s">
        <v>7218</v>
      </c>
      <c r="S2090" s="27"/>
      <c r="T2090" s="23" t="s">
        <v>7219</v>
      </c>
      <c r="U2090" s="23" t="s">
        <v>7220</v>
      </c>
      <c r="V2090" s="24" t="s">
        <v>7222</v>
      </c>
      <c r="W2090" s="23" t="s">
        <v>214</v>
      </c>
      <c r="X2090" s="23" t="s">
        <v>48</v>
      </c>
      <c r="Y2090" s="23" t="s">
        <v>49</v>
      </c>
      <c r="Z2090" s="23">
        <v>20</v>
      </c>
      <c r="AA2090" s="28">
        <v>100</v>
      </c>
      <c r="AB2090" s="26">
        <v>5850</v>
      </c>
      <c r="AC2090" s="26">
        <f>Z2090*AB2090</f>
        <v>117000</v>
      </c>
      <c r="AD2090" s="28">
        <v>14</v>
      </c>
      <c r="AE2090" s="28">
        <v>18</v>
      </c>
      <c r="AF2090" s="26">
        <f>(AC2090*(100-AE2090))/100</f>
        <v>95940</v>
      </c>
      <c r="AG2090" s="26">
        <f>P2090+AF2090</f>
        <v>98190</v>
      </c>
      <c r="AH2090" s="26">
        <f>(AG2090*AA2090)/100</f>
        <v>98190</v>
      </c>
      <c r="AI2090" s="26">
        <f>IF(AF2090&lt;=10000000,AF2090,10000000)</f>
        <v>95940</v>
      </c>
      <c r="AJ2090" s="26">
        <f>IF((AI2090-AH2090) &gt; 1,0,IF((AI2090-AH2090)&lt;0,AH2090-AI2090,AI2090-AH2090))</f>
        <v>2250</v>
      </c>
      <c r="AK2090" s="26">
        <v>0.02</v>
      </c>
      <c r="AL2090" s="26">
        <f>ROUND(AJ2090*(AK2090/100),2)</f>
        <v>0.45</v>
      </c>
    </row>
    <row r="2091" spans="1:38" x14ac:dyDescent="0.35">
      <c r="A2091" s="23"/>
      <c r="B2091" s="24"/>
      <c r="C2091" s="23"/>
      <c r="D2091" s="23"/>
      <c r="E2091" s="23"/>
      <c r="F2091" s="23"/>
      <c r="G2091" s="24"/>
      <c r="H2091" s="23"/>
      <c r="I2091" s="23"/>
      <c r="J2091" s="23">
        <v>0</v>
      </c>
      <c r="K2091" s="23">
        <v>0</v>
      </c>
      <c r="L2091" s="23">
        <v>14.25</v>
      </c>
      <c r="M2091" s="23" t="s">
        <v>44</v>
      </c>
      <c r="N2091" s="25">
        <f>((J2091*400)+(K2091*100))+L2091</f>
        <v>14.25</v>
      </c>
      <c r="O2091" s="26">
        <v>450</v>
      </c>
      <c r="P2091" s="26">
        <f>N2091*O2091</f>
        <v>6412.5</v>
      </c>
      <c r="Q2091" s="23">
        <v>1</v>
      </c>
      <c r="R2091" s="23" t="s">
        <v>7218</v>
      </c>
      <c r="S2091" s="27"/>
      <c r="T2091" s="23" t="s">
        <v>7219</v>
      </c>
      <c r="U2091" s="23" t="s">
        <v>7220</v>
      </c>
      <c r="V2091" s="24" t="s">
        <v>7223</v>
      </c>
      <c r="W2091" s="23" t="s">
        <v>208</v>
      </c>
      <c r="X2091" s="23" t="s">
        <v>206</v>
      </c>
      <c r="Y2091" s="23" t="s">
        <v>49</v>
      </c>
      <c r="Z2091" s="23">
        <v>57</v>
      </c>
      <c r="AA2091" s="28">
        <v>100</v>
      </c>
      <c r="AB2091" s="26">
        <v>2450</v>
      </c>
      <c r="AC2091" s="26">
        <f>Z2091*AB2091</f>
        <v>139650</v>
      </c>
      <c r="AD2091" s="28">
        <v>14</v>
      </c>
      <c r="AE2091" s="28">
        <v>46</v>
      </c>
      <c r="AF2091" s="26">
        <f>(AC2091*(100-AE2091))/100</f>
        <v>75411</v>
      </c>
      <c r="AG2091" s="26">
        <f>P2091+AF2091</f>
        <v>81823.5</v>
      </c>
      <c r="AH2091" s="26">
        <f>(AG2091*AA2091)/100</f>
        <v>81823.5</v>
      </c>
      <c r="AI2091" s="26">
        <f>IF(AF2091&lt;=10000000,AF2091,10000000)</f>
        <v>75411</v>
      </c>
      <c r="AJ2091" s="26">
        <f>IF((AI2091-AH2091) &gt; 1,0,IF((AI2091-AH2091)&lt;0,AH2091-AI2091,AI2091-AH2091))</f>
        <v>6412.5</v>
      </c>
      <c r="AK2091" s="26">
        <v>0.02</v>
      </c>
      <c r="AL2091" s="26">
        <f>ROUND(AJ2091*(AK2091/100),2)</f>
        <v>1.28</v>
      </c>
    </row>
    <row r="2092" spans="1:38" x14ac:dyDescent="0.35">
      <c r="A2092" s="23"/>
      <c r="B2092" s="24"/>
      <c r="C2092" s="23"/>
      <c r="D2092" s="23"/>
      <c r="E2092" s="23">
        <v>1111</v>
      </c>
      <c r="F2092" s="23" t="s">
        <v>7224</v>
      </c>
      <c r="G2092" s="24" t="s">
        <v>7225</v>
      </c>
      <c r="H2092" s="23" t="s">
        <v>103</v>
      </c>
      <c r="I2092" s="23" t="s">
        <v>7226</v>
      </c>
      <c r="J2092" s="23">
        <v>6</v>
      </c>
      <c r="K2092" s="23">
        <v>3</v>
      </c>
      <c r="L2092" s="23">
        <v>53</v>
      </c>
      <c r="M2092" s="23" t="s">
        <v>58</v>
      </c>
      <c r="N2092" s="25">
        <f>((J2092*400)+(K2092*100))+L2092</f>
        <v>2753</v>
      </c>
      <c r="O2092" s="26">
        <v>390</v>
      </c>
      <c r="P2092" s="26">
        <f>N2092*O2092</f>
        <v>1073670</v>
      </c>
      <c r="Q2092" s="23"/>
      <c r="R2092" s="23"/>
      <c r="S2092" s="27"/>
      <c r="T2092" s="23"/>
      <c r="U2092" s="23"/>
      <c r="V2092" s="24"/>
      <c r="W2092" s="23"/>
      <c r="X2092" s="23"/>
      <c r="Y2092" s="23"/>
      <c r="Z2092" s="23"/>
      <c r="AA2092" s="28"/>
      <c r="AB2092" s="26"/>
      <c r="AC2092" s="26"/>
      <c r="AD2092" s="28"/>
      <c r="AE2092" s="28"/>
      <c r="AF2092" s="26"/>
      <c r="AG2092" s="26">
        <f>AF2092+P2092</f>
        <v>1073670</v>
      </c>
      <c r="AH2092" s="26">
        <f>AG2092</f>
        <v>1073670</v>
      </c>
      <c r="AI2092" s="26">
        <v>0</v>
      </c>
      <c r="AJ2092" s="26">
        <f>IF((AI2092-AH2092) &gt; 1,0,IF((AI2092-AH2092)&lt;0,AH2092-AI2092,AI2092-AH2092))</f>
        <v>1073670</v>
      </c>
      <c r="AK2092" s="26">
        <v>0.01</v>
      </c>
      <c r="AL2092" s="26">
        <f>AJ2092*(AK2092/100)</f>
        <v>107.367</v>
      </c>
    </row>
    <row r="2093" spans="1:38" x14ac:dyDescent="0.35">
      <c r="A2093" s="23"/>
      <c r="B2093" s="24"/>
      <c r="C2093" s="23"/>
      <c r="D2093" s="23"/>
      <c r="E2093" s="23"/>
      <c r="F2093" s="23"/>
      <c r="G2093" s="24"/>
      <c r="H2093" s="23"/>
      <c r="I2093" s="23"/>
      <c r="J2093" s="23"/>
      <c r="K2093" s="23"/>
      <c r="L2093" s="23"/>
      <c r="M2093" s="23"/>
      <c r="N2093" s="25"/>
      <c r="O2093" s="26"/>
      <c r="P2093" s="26"/>
      <c r="Q2093" s="23"/>
      <c r="R2093" s="23"/>
      <c r="S2093" s="27"/>
      <c r="T2093" s="23"/>
      <c r="U2093" s="23"/>
      <c r="V2093" s="24"/>
      <c r="W2093" s="23"/>
      <c r="X2093" s="23"/>
      <c r="Y2093" s="23"/>
      <c r="Z2093" s="23"/>
      <c r="AA2093" s="28"/>
      <c r="AB2093" s="26"/>
      <c r="AC2093" s="26"/>
      <c r="AD2093" s="28"/>
      <c r="AE2093" s="28"/>
      <c r="AF2093" s="26"/>
      <c r="AG2093" s="26" t="s">
        <v>50</v>
      </c>
      <c r="AH2093" s="26">
        <f>SUM(AH2089:AH2092)</f>
        <v>1985391</v>
      </c>
      <c r="AI2093" s="26"/>
      <c r="AJ2093" s="26">
        <f>SUM(AJ2089:AJ2092)</f>
        <v>1169520</v>
      </c>
      <c r="AK2093" s="26"/>
      <c r="AL2093" s="26">
        <f>SUM(AL2089:AL2092)</f>
        <v>126.53700000000001</v>
      </c>
    </row>
    <row r="2094" spans="1:38" x14ac:dyDescent="0.35">
      <c r="A2094" s="23" t="s">
        <v>7227</v>
      </c>
      <c r="B2094" s="24"/>
      <c r="C2094" s="23" t="s">
        <v>7228</v>
      </c>
      <c r="D2094" s="23" t="s">
        <v>7229</v>
      </c>
      <c r="E2094" s="23">
        <v>1112</v>
      </c>
      <c r="F2094" s="23" t="s">
        <v>7230</v>
      </c>
      <c r="G2094" s="24" t="s">
        <v>7231</v>
      </c>
      <c r="H2094" s="23" t="s">
        <v>103</v>
      </c>
      <c r="I2094" s="23" t="s">
        <v>7232</v>
      </c>
      <c r="J2094" s="23">
        <v>0</v>
      </c>
      <c r="K2094" s="23">
        <v>2</v>
      </c>
      <c r="L2094" s="23">
        <v>38.75</v>
      </c>
      <c r="M2094" s="23" t="s">
        <v>58</v>
      </c>
      <c r="N2094" s="25">
        <f t="shared" ref="N2094:N2099" si="167">((J2094*400)+(K2094*100))+L2094</f>
        <v>238.75</v>
      </c>
      <c r="O2094" s="26">
        <v>450</v>
      </c>
      <c r="P2094" s="26">
        <f t="shared" ref="P2094:P2099" si="168">N2094*O2094</f>
        <v>107437.5</v>
      </c>
      <c r="Q2094" s="23"/>
      <c r="R2094" s="23"/>
      <c r="S2094" s="27"/>
      <c r="T2094" s="23"/>
      <c r="U2094" s="23"/>
      <c r="V2094" s="24"/>
      <c r="W2094" s="23"/>
      <c r="X2094" s="23"/>
      <c r="Y2094" s="23"/>
      <c r="Z2094" s="23"/>
      <c r="AA2094" s="28"/>
      <c r="AB2094" s="26"/>
      <c r="AC2094" s="26"/>
      <c r="AD2094" s="28"/>
      <c r="AE2094" s="28"/>
      <c r="AF2094" s="26"/>
      <c r="AG2094" s="26">
        <f>AF2094+P2094</f>
        <v>107437.5</v>
      </c>
      <c r="AH2094" s="26">
        <f>AG2094</f>
        <v>107437.5</v>
      </c>
      <c r="AI2094" s="26">
        <v>0</v>
      </c>
      <c r="AJ2094" s="26">
        <f t="shared" ref="AJ2094:AJ2099" si="169">IF((AI2094-AH2094) &gt; 1,0,IF((AI2094-AH2094)&lt;0,AH2094-AI2094,AI2094-AH2094))</f>
        <v>107437.5</v>
      </c>
      <c r="AK2094" s="26">
        <v>0.01</v>
      </c>
      <c r="AL2094" s="26">
        <f>AJ2094*(AK2094/100)</f>
        <v>10.74375</v>
      </c>
    </row>
    <row r="2095" spans="1:38" x14ac:dyDescent="0.35">
      <c r="A2095" s="23"/>
      <c r="B2095" s="24"/>
      <c r="C2095" s="23"/>
      <c r="D2095" s="23"/>
      <c r="E2095" s="23"/>
      <c r="F2095" s="23"/>
      <c r="G2095" s="24"/>
      <c r="H2095" s="23"/>
      <c r="I2095" s="23"/>
      <c r="J2095" s="23">
        <v>0</v>
      </c>
      <c r="K2095" s="23">
        <v>1</v>
      </c>
      <c r="L2095" s="23">
        <v>42.5</v>
      </c>
      <c r="M2095" s="23" t="s">
        <v>44</v>
      </c>
      <c r="N2095" s="25">
        <f t="shared" si="167"/>
        <v>142.5</v>
      </c>
      <c r="O2095" s="26">
        <v>450</v>
      </c>
      <c r="P2095" s="26">
        <f t="shared" si="168"/>
        <v>64125</v>
      </c>
      <c r="Q2095" s="23">
        <v>1</v>
      </c>
      <c r="R2095" s="23" t="s">
        <v>7233</v>
      </c>
      <c r="S2095" s="27"/>
      <c r="T2095" s="23" t="s">
        <v>7234</v>
      </c>
      <c r="U2095" s="23" t="s">
        <v>7235</v>
      </c>
      <c r="V2095" s="24" t="s">
        <v>7236</v>
      </c>
      <c r="W2095" s="23" t="s">
        <v>47</v>
      </c>
      <c r="X2095" s="23" t="s">
        <v>206</v>
      </c>
      <c r="Y2095" s="23" t="s">
        <v>49</v>
      </c>
      <c r="Z2095" s="23">
        <v>63</v>
      </c>
      <c r="AA2095" s="28">
        <v>100</v>
      </c>
      <c r="AB2095" s="26">
        <v>6550</v>
      </c>
      <c r="AC2095" s="26">
        <f>Z2095*AB2095</f>
        <v>412650</v>
      </c>
      <c r="AD2095" s="28">
        <v>82</v>
      </c>
      <c r="AE2095" s="28">
        <v>85</v>
      </c>
      <c r="AF2095" s="26">
        <f>(AC2095*(100-AE2095))/100</f>
        <v>61897.5</v>
      </c>
      <c r="AG2095" s="26">
        <f>P2095+AF2095</f>
        <v>126022.5</v>
      </c>
      <c r="AH2095" s="26">
        <f>(AG2095*AA2095)/100</f>
        <v>126022.5</v>
      </c>
      <c r="AI2095" s="26">
        <f>IF(AF2095&lt;=10000000,AF2095,10000000)</f>
        <v>61897.5</v>
      </c>
      <c r="AJ2095" s="26">
        <f t="shared" si="169"/>
        <v>64125</v>
      </c>
      <c r="AK2095" s="26">
        <v>0.02</v>
      </c>
      <c r="AL2095" s="26">
        <f>ROUND(AJ2095*(AK2095/100),2)</f>
        <v>12.83</v>
      </c>
    </row>
    <row r="2096" spans="1:38" x14ac:dyDescent="0.35">
      <c r="A2096" s="23"/>
      <c r="B2096" s="24"/>
      <c r="C2096" s="23"/>
      <c r="D2096" s="23"/>
      <c r="E2096" s="23"/>
      <c r="F2096" s="23"/>
      <c r="G2096" s="24"/>
      <c r="H2096" s="23"/>
      <c r="I2096" s="23"/>
      <c r="J2096" s="23">
        <v>0</v>
      </c>
      <c r="K2096" s="23">
        <v>0</v>
      </c>
      <c r="L2096" s="23">
        <v>49</v>
      </c>
      <c r="M2096" s="23" t="s">
        <v>44</v>
      </c>
      <c r="N2096" s="25">
        <f t="shared" si="167"/>
        <v>49</v>
      </c>
      <c r="O2096" s="26">
        <v>450</v>
      </c>
      <c r="P2096" s="26">
        <f t="shared" si="168"/>
        <v>22050</v>
      </c>
      <c r="Q2096" s="23">
        <v>1</v>
      </c>
      <c r="R2096" s="23" t="s">
        <v>7237</v>
      </c>
      <c r="S2096" s="27"/>
      <c r="T2096" s="23" t="s">
        <v>7238</v>
      </c>
      <c r="U2096" s="23" t="s">
        <v>7239</v>
      </c>
      <c r="V2096" s="24" t="s">
        <v>7240</v>
      </c>
      <c r="W2096" s="23" t="s">
        <v>47</v>
      </c>
      <c r="X2096" s="23" t="s">
        <v>48</v>
      </c>
      <c r="Y2096" s="23" t="s">
        <v>49</v>
      </c>
      <c r="Z2096" s="23">
        <v>196</v>
      </c>
      <c r="AA2096" s="28">
        <v>100</v>
      </c>
      <c r="AB2096" s="26">
        <v>6550</v>
      </c>
      <c r="AC2096" s="26">
        <f>Z2096*AB2096</f>
        <v>1283800</v>
      </c>
      <c r="AD2096" s="28">
        <v>17</v>
      </c>
      <c r="AE2096" s="28">
        <v>24</v>
      </c>
      <c r="AF2096" s="26">
        <f>(AC2096*(100-AE2096))/100</f>
        <v>975688</v>
      </c>
      <c r="AG2096" s="26">
        <f>P2096+AF2096</f>
        <v>997738</v>
      </c>
      <c r="AH2096" s="26">
        <f>(AG2096*AA2096)/100</f>
        <v>997738</v>
      </c>
      <c r="AI2096" s="26">
        <f>IF(AF2096&lt;=10000000,AF2096,10000000)</f>
        <v>975688</v>
      </c>
      <c r="AJ2096" s="26">
        <f t="shared" si="169"/>
        <v>22050</v>
      </c>
      <c r="AK2096" s="26">
        <v>0.02</v>
      </c>
      <c r="AL2096" s="26">
        <f>ROUND(AJ2096*(AK2096/100),2)</f>
        <v>4.41</v>
      </c>
    </row>
    <row r="2097" spans="1:38" x14ac:dyDescent="0.35">
      <c r="A2097" s="23"/>
      <c r="B2097" s="24"/>
      <c r="C2097" s="23"/>
      <c r="D2097" s="23"/>
      <c r="E2097" s="23"/>
      <c r="F2097" s="23"/>
      <c r="G2097" s="24"/>
      <c r="H2097" s="23"/>
      <c r="I2097" s="23"/>
      <c r="J2097" s="23">
        <v>0</v>
      </c>
      <c r="K2097" s="23">
        <v>0</v>
      </c>
      <c r="L2097" s="23">
        <v>15</v>
      </c>
      <c r="M2097" s="23" t="s">
        <v>44</v>
      </c>
      <c r="N2097" s="25">
        <f t="shared" si="167"/>
        <v>15</v>
      </c>
      <c r="O2097" s="26">
        <v>450</v>
      </c>
      <c r="P2097" s="26">
        <f t="shared" si="168"/>
        <v>6750</v>
      </c>
      <c r="Q2097" s="23">
        <v>1</v>
      </c>
      <c r="R2097" s="23" t="s">
        <v>7241</v>
      </c>
      <c r="S2097" s="27"/>
      <c r="T2097" s="23" t="s">
        <v>7242</v>
      </c>
      <c r="U2097" s="23" t="s">
        <v>7243</v>
      </c>
      <c r="V2097" s="24" t="s">
        <v>7244</v>
      </c>
      <c r="W2097" s="23" t="s">
        <v>47</v>
      </c>
      <c r="X2097" s="23" t="s">
        <v>48</v>
      </c>
      <c r="Y2097" s="23" t="s">
        <v>49</v>
      </c>
      <c r="Z2097" s="23">
        <v>60</v>
      </c>
      <c r="AA2097" s="28">
        <v>100</v>
      </c>
      <c r="AB2097" s="26">
        <v>6550</v>
      </c>
      <c r="AC2097" s="26">
        <f>Z2097*AB2097</f>
        <v>393000</v>
      </c>
      <c r="AD2097" s="28">
        <v>16</v>
      </c>
      <c r="AE2097" s="28">
        <v>22</v>
      </c>
      <c r="AF2097" s="26">
        <f>(AC2097*(100-AE2097))/100</f>
        <v>306540</v>
      </c>
      <c r="AG2097" s="26">
        <f>P2097+AF2097</f>
        <v>313290</v>
      </c>
      <c r="AH2097" s="26">
        <f>(AG2097*AA2097)/100</f>
        <v>313290</v>
      </c>
      <c r="AI2097" s="26">
        <f>IF(AF2097&lt;=10000000,AF2097,10000000)</f>
        <v>306540</v>
      </c>
      <c r="AJ2097" s="26">
        <f t="shared" si="169"/>
        <v>6750</v>
      </c>
      <c r="AK2097" s="26">
        <v>0.02</v>
      </c>
      <c r="AL2097" s="26">
        <f>ROUND(AJ2097*(AK2097/100),2)</f>
        <v>1.35</v>
      </c>
    </row>
    <row r="2098" spans="1:38" x14ac:dyDescent="0.35">
      <c r="A2098" s="23"/>
      <c r="B2098" s="24"/>
      <c r="C2098" s="23"/>
      <c r="D2098" s="23"/>
      <c r="E2098" s="23"/>
      <c r="F2098" s="23"/>
      <c r="G2098" s="24"/>
      <c r="H2098" s="23"/>
      <c r="I2098" s="23"/>
      <c r="J2098" s="23">
        <v>0</v>
      </c>
      <c r="K2098" s="23">
        <v>0</v>
      </c>
      <c r="L2098" s="23">
        <v>24.75</v>
      </c>
      <c r="M2098" s="23" t="s">
        <v>44</v>
      </c>
      <c r="N2098" s="25">
        <f t="shared" si="167"/>
        <v>24.75</v>
      </c>
      <c r="O2098" s="26">
        <v>450</v>
      </c>
      <c r="P2098" s="26">
        <f t="shared" si="168"/>
        <v>11137.5</v>
      </c>
      <c r="Q2098" s="23">
        <v>1</v>
      </c>
      <c r="R2098" s="23" t="s">
        <v>7245</v>
      </c>
      <c r="S2098" s="27"/>
      <c r="T2098" s="23" t="s">
        <v>7246</v>
      </c>
      <c r="U2098" s="23" t="s">
        <v>7247</v>
      </c>
      <c r="V2098" s="24" t="s">
        <v>7248</v>
      </c>
      <c r="W2098" s="23" t="s">
        <v>47</v>
      </c>
      <c r="X2098" s="23" t="s">
        <v>48</v>
      </c>
      <c r="Y2098" s="23" t="s">
        <v>49</v>
      </c>
      <c r="Z2098" s="23">
        <v>99</v>
      </c>
      <c r="AA2098" s="28">
        <v>100</v>
      </c>
      <c r="AB2098" s="26">
        <v>6550</v>
      </c>
      <c r="AC2098" s="26">
        <f>Z2098*AB2098</f>
        <v>648450</v>
      </c>
      <c r="AD2098" s="28">
        <v>13</v>
      </c>
      <c r="AE2098" s="28">
        <v>16</v>
      </c>
      <c r="AF2098" s="26">
        <f>(AC2098*(100-AE2098))/100</f>
        <v>544698</v>
      </c>
      <c r="AG2098" s="26">
        <f>P2098+AF2098</f>
        <v>555835.5</v>
      </c>
      <c r="AH2098" s="26">
        <f>(AG2098*AA2098)/100</f>
        <v>555835.5</v>
      </c>
      <c r="AI2098" s="26">
        <f>IF(AF2098&lt;=10000000,AF2098,10000000)</f>
        <v>544698</v>
      </c>
      <c r="AJ2098" s="26">
        <f t="shared" si="169"/>
        <v>11137.5</v>
      </c>
      <c r="AK2098" s="26">
        <v>0.02</v>
      </c>
      <c r="AL2098" s="26">
        <f>ROUND(AJ2098*(AK2098/100),2)</f>
        <v>2.23</v>
      </c>
    </row>
    <row r="2099" spans="1:38" x14ac:dyDescent="0.35">
      <c r="A2099" s="23"/>
      <c r="B2099" s="24"/>
      <c r="C2099" s="23"/>
      <c r="D2099" s="23"/>
      <c r="E2099" s="23"/>
      <c r="F2099" s="23"/>
      <c r="G2099" s="24"/>
      <c r="H2099" s="23"/>
      <c r="I2099" s="23"/>
      <c r="J2099" s="23">
        <v>0</v>
      </c>
      <c r="K2099" s="23">
        <v>0</v>
      </c>
      <c r="L2099" s="23">
        <v>18</v>
      </c>
      <c r="M2099" s="23" t="s">
        <v>44</v>
      </c>
      <c r="N2099" s="25">
        <f t="shared" si="167"/>
        <v>18</v>
      </c>
      <c r="O2099" s="26">
        <v>450</v>
      </c>
      <c r="P2099" s="26">
        <f t="shared" si="168"/>
        <v>8100</v>
      </c>
      <c r="Q2099" s="23">
        <v>1</v>
      </c>
      <c r="R2099" s="23" t="s">
        <v>7249</v>
      </c>
      <c r="S2099" s="27"/>
      <c r="T2099" s="23" t="s">
        <v>7250</v>
      </c>
      <c r="U2099" s="23" t="s">
        <v>7251</v>
      </c>
      <c r="V2099" s="24" t="s">
        <v>7252</v>
      </c>
      <c r="W2099" s="23" t="s">
        <v>47</v>
      </c>
      <c r="X2099" s="23" t="s">
        <v>48</v>
      </c>
      <c r="Y2099" s="23" t="s">
        <v>49</v>
      </c>
      <c r="Z2099" s="23">
        <v>72</v>
      </c>
      <c r="AA2099" s="28">
        <v>100</v>
      </c>
      <c r="AB2099" s="26">
        <v>6550</v>
      </c>
      <c r="AC2099" s="26">
        <f>Z2099*AB2099</f>
        <v>471600</v>
      </c>
      <c r="AD2099" s="28">
        <v>3</v>
      </c>
      <c r="AE2099" s="28">
        <v>3</v>
      </c>
      <c r="AF2099" s="26">
        <f>(AC2099*(100-AE2099))/100</f>
        <v>457452</v>
      </c>
      <c r="AG2099" s="26">
        <f>P2099+AF2099</f>
        <v>465552</v>
      </c>
      <c r="AH2099" s="26">
        <f>(AG2099*AA2099)/100</f>
        <v>465552</v>
      </c>
      <c r="AI2099" s="26">
        <f>IF(AF2099&lt;=10000000,AF2099,10000000)</f>
        <v>457452</v>
      </c>
      <c r="AJ2099" s="26">
        <f t="shared" si="169"/>
        <v>8100</v>
      </c>
      <c r="AK2099" s="26">
        <v>0.02</v>
      </c>
      <c r="AL2099" s="26">
        <f>ROUND(AJ2099*(AK2099/100),2)</f>
        <v>1.62</v>
      </c>
    </row>
    <row r="2100" spans="1:38" x14ac:dyDescent="0.35">
      <c r="A2100" s="23"/>
      <c r="B2100" s="24"/>
      <c r="C2100" s="23"/>
      <c r="D2100" s="23"/>
      <c r="E2100" s="23"/>
      <c r="F2100" s="23"/>
      <c r="G2100" s="24"/>
      <c r="H2100" s="23"/>
      <c r="I2100" s="23"/>
      <c r="J2100" s="23"/>
      <c r="K2100" s="23"/>
      <c r="L2100" s="23"/>
      <c r="M2100" s="23"/>
      <c r="N2100" s="25"/>
      <c r="O2100" s="26"/>
      <c r="P2100" s="26"/>
      <c r="Q2100" s="23"/>
      <c r="R2100" s="23"/>
      <c r="S2100" s="27"/>
      <c r="T2100" s="23"/>
      <c r="U2100" s="23"/>
      <c r="V2100" s="24"/>
      <c r="W2100" s="23"/>
      <c r="X2100" s="23"/>
      <c r="Y2100" s="23"/>
      <c r="Z2100" s="23"/>
      <c r="AA2100" s="28"/>
      <c r="AB2100" s="26"/>
      <c r="AC2100" s="26"/>
      <c r="AD2100" s="28"/>
      <c r="AE2100" s="28"/>
      <c r="AF2100" s="26"/>
      <c r="AG2100" s="26" t="s">
        <v>50</v>
      </c>
      <c r="AH2100" s="26">
        <f>SUM(AH2094:AH2099)</f>
        <v>2565875.5</v>
      </c>
      <c r="AI2100" s="26"/>
      <c r="AJ2100" s="26">
        <f>SUM(AJ2094:AJ2099)</f>
        <v>219600</v>
      </c>
      <c r="AK2100" s="26"/>
      <c r="AL2100" s="26">
        <f>SUM(AL2094:AL2099)</f>
        <v>33.183750000000003</v>
      </c>
    </row>
    <row r="2101" spans="1:38" x14ac:dyDescent="0.35">
      <c r="A2101" s="23" t="s">
        <v>7253</v>
      </c>
      <c r="B2101" s="24" t="s">
        <v>7254</v>
      </c>
      <c r="C2101" s="23" t="s">
        <v>7255</v>
      </c>
      <c r="D2101" s="23" t="s">
        <v>7256</v>
      </c>
      <c r="E2101" s="23">
        <v>1113</v>
      </c>
      <c r="F2101" s="23" t="s">
        <v>7257</v>
      </c>
      <c r="G2101" s="24" t="s">
        <v>7258</v>
      </c>
      <c r="H2101" s="23" t="s">
        <v>42</v>
      </c>
      <c r="I2101" s="23" t="s">
        <v>7259</v>
      </c>
      <c r="J2101" s="23">
        <v>6</v>
      </c>
      <c r="K2101" s="23">
        <v>2</v>
      </c>
      <c r="L2101" s="23">
        <v>64</v>
      </c>
      <c r="M2101" s="23" t="s">
        <v>58</v>
      </c>
      <c r="N2101" s="25">
        <f>((J2101*400)+(K2101*100))+L2101</f>
        <v>2664</v>
      </c>
      <c r="O2101" s="26">
        <v>180</v>
      </c>
      <c r="P2101" s="26">
        <f>N2101*O2101</f>
        <v>479520</v>
      </c>
      <c r="Q2101" s="23"/>
      <c r="R2101" s="23"/>
      <c r="S2101" s="27"/>
      <c r="T2101" s="23"/>
      <c r="U2101" s="23"/>
      <c r="V2101" s="24"/>
      <c r="W2101" s="23"/>
      <c r="X2101" s="23"/>
      <c r="Y2101" s="23"/>
      <c r="Z2101" s="23"/>
      <c r="AA2101" s="28"/>
      <c r="AB2101" s="26"/>
      <c r="AC2101" s="26"/>
      <c r="AD2101" s="28"/>
      <c r="AE2101" s="28"/>
      <c r="AF2101" s="26"/>
      <c r="AG2101" s="26">
        <f>AF2101+P2101</f>
        <v>479520</v>
      </c>
      <c r="AH2101" s="26">
        <f>AG2101</f>
        <v>479520</v>
      </c>
      <c r="AI2101" s="26">
        <v>50000000</v>
      </c>
      <c r="AJ2101" s="26">
        <f>IF((AI2101-AH2101) &gt; 1,0,IF((AI2101-AH2101)&lt;0,AH2101-AI2101,AI2101-AH2101))</f>
        <v>0</v>
      </c>
      <c r="AK2101" s="26">
        <v>0.01</v>
      </c>
      <c r="AL2101" s="26">
        <f>AJ2101*(AK2101/100)</f>
        <v>0</v>
      </c>
    </row>
    <row r="2102" spans="1:38" x14ac:dyDescent="0.35">
      <c r="A2102" s="23"/>
      <c r="B2102" s="24"/>
      <c r="C2102" s="23"/>
      <c r="D2102" s="23"/>
      <c r="E2102" s="23"/>
      <c r="F2102" s="23"/>
      <c r="G2102" s="24"/>
      <c r="H2102" s="23"/>
      <c r="I2102" s="23"/>
      <c r="J2102" s="23"/>
      <c r="K2102" s="23"/>
      <c r="L2102" s="23"/>
      <c r="M2102" s="23"/>
      <c r="N2102" s="25"/>
      <c r="O2102" s="26"/>
      <c r="P2102" s="26"/>
      <c r="Q2102" s="23"/>
      <c r="R2102" s="23"/>
      <c r="S2102" s="27"/>
      <c r="T2102" s="23"/>
      <c r="U2102" s="23"/>
      <c r="V2102" s="24"/>
      <c r="W2102" s="23"/>
      <c r="X2102" s="23"/>
      <c r="Y2102" s="23"/>
      <c r="Z2102" s="23"/>
      <c r="AA2102" s="28"/>
      <c r="AB2102" s="26"/>
      <c r="AC2102" s="26"/>
      <c r="AD2102" s="28"/>
      <c r="AE2102" s="28"/>
      <c r="AF2102" s="26"/>
      <c r="AG2102" s="26" t="s">
        <v>50</v>
      </c>
      <c r="AH2102" s="26">
        <f>AH2101</f>
        <v>479520</v>
      </c>
      <c r="AI2102" s="26"/>
      <c r="AJ2102" s="26">
        <f>AJ2101</f>
        <v>0</v>
      </c>
      <c r="AK2102" s="26"/>
      <c r="AL2102" s="26">
        <f>AL2101</f>
        <v>0</v>
      </c>
    </row>
    <row r="2103" spans="1:38" x14ac:dyDescent="0.35">
      <c r="A2103" s="23" t="s">
        <v>7260</v>
      </c>
      <c r="B2103" s="24" t="s">
        <v>7261</v>
      </c>
      <c r="C2103" s="23" t="s">
        <v>7262</v>
      </c>
      <c r="D2103" s="23" t="s">
        <v>7263</v>
      </c>
      <c r="E2103" s="23">
        <v>1114</v>
      </c>
      <c r="F2103" s="23" t="s">
        <v>7264</v>
      </c>
      <c r="G2103" s="24" t="s">
        <v>7265</v>
      </c>
      <c r="H2103" s="23" t="s">
        <v>42</v>
      </c>
      <c r="I2103" s="23" t="s">
        <v>7266</v>
      </c>
      <c r="J2103" s="23">
        <v>8</v>
      </c>
      <c r="K2103" s="23">
        <v>2</v>
      </c>
      <c r="L2103" s="23">
        <v>51</v>
      </c>
      <c r="M2103" s="23" t="s">
        <v>58</v>
      </c>
      <c r="N2103" s="25">
        <f>((J2103*400)+(K2103*100))+L2103</f>
        <v>3451</v>
      </c>
      <c r="O2103" s="26">
        <v>390</v>
      </c>
      <c r="P2103" s="26">
        <f>N2103*O2103</f>
        <v>1345890</v>
      </c>
      <c r="Q2103" s="23"/>
      <c r="R2103" s="23"/>
      <c r="S2103" s="27"/>
      <c r="T2103" s="23"/>
      <c r="U2103" s="23"/>
      <c r="V2103" s="24"/>
      <c r="W2103" s="23"/>
      <c r="X2103" s="23"/>
      <c r="Y2103" s="23"/>
      <c r="Z2103" s="23"/>
      <c r="AA2103" s="28"/>
      <c r="AB2103" s="26"/>
      <c r="AC2103" s="26"/>
      <c r="AD2103" s="28"/>
      <c r="AE2103" s="28"/>
      <c r="AF2103" s="26"/>
      <c r="AG2103" s="26">
        <f>AF2103+P2103</f>
        <v>1345890</v>
      </c>
      <c r="AH2103" s="26">
        <f>AG2103</f>
        <v>1345890</v>
      </c>
      <c r="AI2103" s="26">
        <v>50000000</v>
      </c>
      <c r="AJ2103" s="26">
        <f>IF((AI2103-AH2103) &gt; 1,0,IF((AI2103-AH2103)&lt;0,AH2103-AI2103,AI2103-AH2103))</f>
        <v>0</v>
      </c>
      <c r="AK2103" s="26">
        <v>0.01</v>
      </c>
      <c r="AL2103" s="26">
        <f>AJ2103*(AK2103/100)</f>
        <v>0</v>
      </c>
    </row>
    <row r="2104" spans="1:38" x14ac:dyDescent="0.35">
      <c r="A2104" s="23"/>
      <c r="B2104" s="24"/>
      <c r="C2104" s="23"/>
      <c r="D2104" s="23"/>
      <c r="E2104" s="23">
        <v>1115</v>
      </c>
      <c r="F2104" s="23" t="s">
        <v>7267</v>
      </c>
      <c r="G2104" s="24" t="s">
        <v>7268</v>
      </c>
      <c r="H2104" s="23" t="s">
        <v>42</v>
      </c>
      <c r="I2104" s="23" t="s">
        <v>7269</v>
      </c>
      <c r="J2104" s="23">
        <v>0</v>
      </c>
      <c r="K2104" s="23">
        <v>0</v>
      </c>
      <c r="L2104" s="23">
        <v>90</v>
      </c>
      <c r="M2104" s="23" t="s">
        <v>44</v>
      </c>
      <c r="N2104" s="25">
        <f>((J2104*400)+(K2104*100))+L2104</f>
        <v>90</v>
      </c>
      <c r="O2104" s="26">
        <v>180</v>
      </c>
      <c r="P2104" s="26">
        <f>N2104*O2104</f>
        <v>16200</v>
      </c>
      <c r="Q2104" s="23">
        <v>1</v>
      </c>
      <c r="R2104" s="23" t="s">
        <v>7260</v>
      </c>
      <c r="S2104" s="27" t="s">
        <v>7261</v>
      </c>
      <c r="T2104" s="23" t="s">
        <v>7262</v>
      </c>
      <c r="U2104" s="23" t="s">
        <v>7270</v>
      </c>
      <c r="V2104" s="24" t="s">
        <v>7271</v>
      </c>
      <c r="W2104" s="23" t="s">
        <v>47</v>
      </c>
      <c r="X2104" s="23" t="s">
        <v>206</v>
      </c>
      <c r="Y2104" s="23" t="s">
        <v>49</v>
      </c>
      <c r="Z2104" s="23">
        <v>27.5</v>
      </c>
      <c r="AA2104" s="28">
        <v>100</v>
      </c>
      <c r="AB2104" s="26">
        <v>6550</v>
      </c>
      <c r="AC2104" s="26">
        <f>Z2104*AB2104</f>
        <v>180125</v>
      </c>
      <c r="AD2104" s="28">
        <v>22</v>
      </c>
      <c r="AE2104" s="28">
        <v>85</v>
      </c>
      <c r="AF2104" s="26">
        <f>(AC2104*(100-AE2104))/100</f>
        <v>27018.75</v>
      </c>
      <c r="AG2104" s="26">
        <f>P2104+AF2104</f>
        <v>43218.75</v>
      </c>
      <c r="AH2104" s="26">
        <f>(AG2104*AA2104)/100</f>
        <v>43218.75</v>
      </c>
      <c r="AI2104" s="26">
        <v>50000000</v>
      </c>
      <c r="AJ2104" s="26">
        <f>IF((AI2104-AH2104) &gt; 1,0,IF((AI2104-AH2104)&lt;0,AH2104-AI2104,AI2104-AH2104))</f>
        <v>0</v>
      </c>
      <c r="AK2104" s="26">
        <v>0.02</v>
      </c>
      <c r="AL2104" s="26">
        <f>ROUND(AJ2104*(AK2104/100),2)</f>
        <v>0</v>
      </c>
    </row>
    <row r="2105" spans="1:38" x14ac:dyDescent="0.35">
      <c r="A2105" s="23"/>
      <c r="B2105" s="24"/>
      <c r="C2105" s="23"/>
      <c r="D2105" s="23"/>
      <c r="E2105" s="23">
        <v>1116</v>
      </c>
      <c r="F2105" s="23" t="s">
        <v>7272</v>
      </c>
      <c r="G2105" s="24" t="s">
        <v>7273</v>
      </c>
      <c r="H2105" s="23" t="s">
        <v>42</v>
      </c>
      <c r="I2105" s="23" t="s">
        <v>7274</v>
      </c>
      <c r="J2105" s="23">
        <v>0</v>
      </c>
      <c r="K2105" s="23">
        <v>0</v>
      </c>
      <c r="L2105" s="23">
        <v>26.7</v>
      </c>
      <c r="M2105" s="23" t="s">
        <v>58</v>
      </c>
      <c r="N2105" s="25">
        <f>((J2105*400)+(K2105*100))+L2105</f>
        <v>26.7</v>
      </c>
      <c r="O2105" s="26">
        <v>180</v>
      </c>
      <c r="P2105" s="26">
        <f>N2105*O2105</f>
        <v>4806</v>
      </c>
      <c r="Q2105" s="23"/>
      <c r="R2105" s="23"/>
      <c r="S2105" s="27"/>
      <c r="T2105" s="23"/>
      <c r="U2105" s="23"/>
      <c r="V2105" s="24"/>
      <c r="W2105" s="23"/>
      <c r="X2105" s="23"/>
      <c r="Y2105" s="23"/>
      <c r="Z2105" s="23"/>
      <c r="AA2105" s="28"/>
      <c r="AB2105" s="26"/>
      <c r="AC2105" s="26"/>
      <c r="AD2105" s="28"/>
      <c r="AE2105" s="28"/>
      <c r="AF2105" s="26"/>
      <c r="AG2105" s="26">
        <f>AF2105+P2105</f>
        <v>4806</v>
      </c>
      <c r="AH2105" s="26">
        <f>AG2105</f>
        <v>4806</v>
      </c>
      <c r="AI2105" s="26">
        <v>50000000</v>
      </c>
      <c r="AJ2105" s="26">
        <f>IF((AI2105-AH2105) &gt; 1,0,IF((AI2105-AH2105)&lt;0,AH2105-AI2105,AI2105-AH2105))</f>
        <v>0</v>
      </c>
      <c r="AK2105" s="26">
        <v>0.01</v>
      </c>
      <c r="AL2105" s="26">
        <f>AJ2105*(AK2105/100)</f>
        <v>0</v>
      </c>
    </row>
    <row r="2106" spans="1:38" x14ac:dyDescent="0.35">
      <c r="A2106" s="23"/>
      <c r="B2106" s="24"/>
      <c r="C2106" s="23"/>
      <c r="D2106" s="23"/>
      <c r="E2106" s="23">
        <v>1117</v>
      </c>
      <c r="F2106" s="23" t="s">
        <v>7275</v>
      </c>
      <c r="G2106" s="24" t="s">
        <v>7276</v>
      </c>
      <c r="H2106" s="23" t="s">
        <v>42</v>
      </c>
      <c r="I2106" s="23" t="s">
        <v>7277</v>
      </c>
      <c r="J2106" s="23">
        <v>0</v>
      </c>
      <c r="K2106" s="23">
        <v>0</v>
      </c>
      <c r="L2106" s="23">
        <v>55</v>
      </c>
      <c r="M2106" s="23" t="s">
        <v>58</v>
      </c>
      <c r="N2106" s="25">
        <f>((J2106*400)+(K2106*100))+L2106</f>
        <v>55</v>
      </c>
      <c r="O2106" s="26">
        <v>500</v>
      </c>
      <c r="P2106" s="26">
        <f>N2106*O2106</f>
        <v>27500</v>
      </c>
      <c r="Q2106" s="23"/>
      <c r="R2106" s="23"/>
      <c r="S2106" s="27"/>
      <c r="T2106" s="23"/>
      <c r="U2106" s="23"/>
      <c r="V2106" s="24"/>
      <c r="W2106" s="23"/>
      <c r="X2106" s="23"/>
      <c r="Y2106" s="23"/>
      <c r="Z2106" s="23"/>
      <c r="AA2106" s="28"/>
      <c r="AB2106" s="26"/>
      <c r="AC2106" s="26"/>
      <c r="AD2106" s="28"/>
      <c r="AE2106" s="28"/>
      <c r="AF2106" s="26"/>
      <c r="AG2106" s="26">
        <f>AF2106+P2106</f>
        <v>27500</v>
      </c>
      <c r="AH2106" s="26">
        <f>AG2106</f>
        <v>27500</v>
      </c>
      <c r="AI2106" s="26">
        <v>50000000</v>
      </c>
      <c r="AJ2106" s="26">
        <f>IF((AI2106-AH2106) &gt; 1,0,IF((AI2106-AH2106)&lt;0,AH2106-AI2106,AI2106-AH2106))</f>
        <v>0</v>
      </c>
      <c r="AK2106" s="26">
        <v>0.01</v>
      </c>
      <c r="AL2106" s="26">
        <f>AJ2106*(AK2106/100)</f>
        <v>0</v>
      </c>
    </row>
    <row r="2107" spans="1:38" x14ac:dyDescent="0.35">
      <c r="A2107" s="23"/>
      <c r="B2107" s="24"/>
      <c r="C2107" s="23"/>
      <c r="D2107" s="23"/>
      <c r="E2107" s="23">
        <v>1118</v>
      </c>
      <c r="F2107" s="23" t="s">
        <v>7278</v>
      </c>
      <c r="G2107" s="24" t="s">
        <v>7279</v>
      </c>
      <c r="H2107" s="23" t="s">
        <v>42</v>
      </c>
      <c r="I2107" s="23" t="s">
        <v>7280</v>
      </c>
      <c r="J2107" s="23">
        <v>1</v>
      </c>
      <c r="K2107" s="23">
        <v>0</v>
      </c>
      <c r="L2107" s="23">
        <v>3.3</v>
      </c>
      <c r="M2107" s="23" t="s">
        <v>44</v>
      </c>
      <c r="N2107" s="25">
        <f>((J2107*400)+(K2107*100))+L2107</f>
        <v>403.3</v>
      </c>
      <c r="O2107" s="26">
        <v>180</v>
      </c>
      <c r="P2107" s="26">
        <f>N2107*O2107</f>
        <v>72594</v>
      </c>
      <c r="Q2107" s="23">
        <v>1</v>
      </c>
      <c r="R2107" s="23" t="s">
        <v>7260</v>
      </c>
      <c r="S2107" s="27" t="s">
        <v>7261</v>
      </c>
      <c r="T2107" s="23" t="s">
        <v>7262</v>
      </c>
      <c r="U2107" s="23" t="s">
        <v>7270</v>
      </c>
      <c r="V2107" s="24" t="s">
        <v>7281</v>
      </c>
      <c r="W2107" s="23" t="s">
        <v>47</v>
      </c>
      <c r="X2107" s="23" t="s">
        <v>48</v>
      </c>
      <c r="Y2107" s="23" t="s">
        <v>49</v>
      </c>
      <c r="Z2107" s="23">
        <v>80</v>
      </c>
      <c r="AA2107" s="28">
        <v>100</v>
      </c>
      <c r="AB2107" s="26">
        <v>6550</v>
      </c>
      <c r="AC2107" s="26">
        <f>Z2107*AB2107</f>
        <v>524000</v>
      </c>
      <c r="AD2107" s="28">
        <v>32</v>
      </c>
      <c r="AE2107" s="28">
        <v>54</v>
      </c>
      <c r="AF2107" s="26">
        <f>(AC2107*(100-AE2107))/100</f>
        <v>241040</v>
      </c>
      <c r="AG2107" s="26">
        <f>P2107+AF2107</f>
        <v>313634</v>
      </c>
      <c r="AH2107" s="26">
        <f>(AG2107*AA2107)/100</f>
        <v>313634</v>
      </c>
      <c r="AI2107" s="26">
        <v>50000000</v>
      </c>
      <c r="AJ2107" s="26">
        <f>IF((AI2107-AH2107) &gt; 1,0,IF((AI2107-AH2107)&lt;0,AH2107-AI2107,AI2107-AH2107))</f>
        <v>0</v>
      </c>
      <c r="AK2107" s="26">
        <v>0.02</v>
      </c>
      <c r="AL2107" s="26">
        <f>ROUND(AJ2107*(AK2107/100),2)</f>
        <v>0</v>
      </c>
    </row>
    <row r="2108" spans="1:38" x14ac:dyDescent="0.35">
      <c r="A2108" s="23"/>
      <c r="B2108" s="24"/>
      <c r="C2108" s="23"/>
      <c r="D2108" s="23"/>
      <c r="E2108" s="23"/>
      <c r="F2108" s="23"/>
      <c r="G2108" s="24"/>
      <c r="H2108" s="23"/>
      <c r="I2108" s="23"/>
      <c r="J2108" s="23"/>
      <c r="K2108" s="23"/>
      <c r="L2108" s="23"/>
      <c r="M2108" s="23"/>
      <c r="N2108" s="25"/>
      <c r="O2108" s="26"/>
      <c r="P2108" s="26"/>
      <c r="Q2108" s="23"/>
      <c r="R2108" s="23"/>
      <c r="S2108" s="27"/>
      <c r="T2108" s="23"/>
      <c r="U2108" s="23"/>
      <c r="V2108" s="24"/>
      <c r="W2108" s="23"/>
      <c r="X2108" s="23"/>
      <c r="Y2108" s="23"/>
      <c r="Z2108" s="23"/>
      <c r="AA2108" s="28"/>
      <c r="AB2108" s="26"/>
      <c r="AC2108" s="26"/>
      <c r="AD2108" s="28"/>
      <c r="AE2108" s="28"/>
      <c r="AF2108" s="26"/>
      <c r="AG2108" s="26" t="s">
        <v>50</v>
      </c>
      <c r="AH2108" s="26">
        <f>SUM(AH2103:AH2107)</f>
        <v>1735048.75</v>
      </c>
      <c r="AI2108" s="26"/>
      <c r="AJ2108" s="26">
        <f>SUM(AJ2103:AJ2107)</f>
        <v>0</v>
      </c>
      <c r="AK2108" s="26"/>
      <c r="AL2108" s="26">
        <f>SUM(AL2103:AL2107)</f>
        <v>0</v>
      </c>
    </row>
    <row r="2109" spans="1:38" x14ac:dyDescent="0.35">
      <c r="A2109" s="23" t="s">
        <v>7282</v>
      </c>
      <c r="B2109" s="24" t="s">
        <v>7283</v>
      </c>
      <c r="C2109" s="23" t="s">
        <v>7284</v>
      </c>
      <c r="D2109" s="23" t="s">
        <v>7285</v>
      </c>
      <c r="E2109" s="23">
        <v>1119</v>
      </c>
      <c r="F2109" s="23" t="s">
        <v>7286</v>
      </c>
      <c r="G2109" s="24" t="s">
        <v>7287</v>
      </c>
      <c r="H2109" s="23" t="s">
        <v>42</v>
      </c>
      <c r="I2109" s="23" t="s">
        <v>7288</v>
      </c>
      <c r="J2109" s="23">
        <v>1</v>
      </c>
      <c r="K2109" s="23">
        <v>3</v>
      </c>
      <c r="L2109" s="23">
        <v>28</v>
      </c>
      <c r="M2109" s="23" t="s">
        <v>58</v>
      </c>
      <c r="N2109" s="25">
        <f>((J2109*400)+(K2109*100))+L2109</f>
        <v>728</v>
      </c>
      <c r="O2109" s="26">
        <v>180</v>
      </c>
      <c r="P2109" s="26">
        <f>N2109*O2109</f>
        <v>131040</v>
      </c>
      <c r="Q2109" s="23"/>
      <c r="R2109" s="23"/>
      <c r="S2109" s="27"/>
      <c r="T2109" s="23"/>
      <c r="U2109" s="23"/>
      <c r="V2109" s="24"/>
      <c r="W2109" s="23"/>
      <c r="X2109" s="23"/>
      <c r="Y2109" s="23"/>
      <c r="Z2109" s="23"/>
      <c r="AA2109" s="28"/>
      <c r="AB2109" s="26"/>
      <c r="AC2109" s="26"/>
      <c r="AD2109" s="28"/>
      <c r="AE2109" s="28"/>
      <c r="AF2109" s="26"/>
      <c r="AG2109" s="26">
        <f>AF2109+P2109</f>
        <v>131040</v>
      </c>
      <c r="AH2109" s="26">
        <f>AG2109</f>
        <v>131040</v>
      </c>
      <c r="AI2109" s="26">
        <v>50000000</v>
      </c>
      <c r="AJ2109" s="26">
        <f>IF((AI2109-AH2109) &gt; 1,0,IF((AI2109-AH2109)&lt;0,AH2109-AI2109,AI2109-AH2109))</f>
        <v>0</v>
      </c>
      <c r="AK2109" s="26">
        <v>0.01</v>
      </c>
      <c r="AL2109" s="26">
        <f>AJ2109*(AK2109/100)</f>
        <v>0</v>
      </c>
    </row>
    <row r="2110" spans="1:38" x14ac:dyDescent="0.35">
      <c r="A2110" s="23"/>
      <c r="B2110" s="24"/>
      <c r="C2110" s="23"/>
      <c r="D2110" s="23"/>
      <c r="E2110" s="23">
        <v>1120</v>
      </c>
      <c r="F2110" s="23" t="s">
        <v>7289</v>
      </c>
      <c r="G2110" s="24" t="s">
        <v>7290</v>
      </c>
      <c r="H2110" s="23" t="s">
        <v>42</v>
      </c>
      <c r="I2110" s="23" t="s">
        <v>7291</v>
      </c>
      <c r="J2110" s="23">
        <v>5</v>
      </c>
      <c r="K2110" s="23">
        <v>0</v>
      </c>
      <c r="L2110" s="23">
        <v>55</v>
      </c>
      <c r="M2110" s="23" t="s">
        <v>58</v>
      </c>
      <c r="N2110" s="25">
        <f>((J2110*400)+(K2110*100))+L2110</f>
        <v>2055</v>
      </c>
      <c r="O2110" s="26">
        <v>450</v>
      </c>
      <c r="P2110" s="26">
        <f>N2110*O2110</f>
        <v>924750</v>
      </c>
      <c r="Q2110" s="23"/>
      <c r="R2110" s="23"/>
      <c r="S2110" s="27"/>
      <c r="T2110" s="23"/>
      <c r="U2110" s="23"/>
      <c r="V2110" s="24"/>
      <c r="W2110" s="23"/>
      <c r="X2110" s="23"/>
      <c r="Y2110" s="23"/>
      <c r="Z2110" s="23"/>
      <c r="AA2110" s="28"/>
      <c r="AB2110" s="26"/>
      <c r="AC2110" s="26"/>
      <c r="AD2110" s="28"/>
      <c r="AE2110" s="28"/>
      <c r="AF2110" s="26"/>
      <c r="AG2110" s="26">
        <f>AF2110+P2110</f>
        <v>924750</v>
      </c>
      <c r="AH2110" s="26">
        <f>AG2110</f>
        <v>924750</v>
      </c>
      <c r="AI2110" s="26">
        <v>50000000</v>
      </c>
      <c r="AJ2110" s="26">
        <f>IF((AI2110-AH2110) &gt; 1,0,IF((AI2110-AH2110)&lt;0,AH2110-AI2110,AI2110-AH2110))</f>
        <v>0</v>
      </c>
      <c r="AK2110" s="26">
        <v>0.01</v>
      </c>
      <c r="AL2110" s="26">
        <f>AJ2110*(AK2110/100)</f>
        <v>0</v>
      </c>
    </row>
    <row r="2111" spans="1:38" x14ac:dyDescent="0.35">
      <c r="A2111" s="23"/>
      <c r="B2111" s="24"/>
      <c r="C2111" s="23"/>
      <c r="D2111" s="23"/>
      <c r="E2111" s="23"/>
      <c r="F2111" s="23"/>
      <c r="G2111" s="24"/>
      <c r="H2111" s="23"/>
      <c r="I2111" s="23"/>
      <c r="J2111" s="23">
        <v>0</v>
      </c>
      <c r="K2111" s="23">
        <v>0</v>
      </c>
      <c r="L2111" s="23">
        <v>24</v>
      </c>
      <c r="M2111" s="23" t="s">
        <v>44</v>
      </c>
      <c r="N2111" s="25">
        <f>((J2111*400)+(K2111*100))+L2111</f>
        <v>24</v>
      </c>
      <c r="O2111" s="26">
        <v>450</v>
      </c>
      <c r="P2111" s="26">
        <f>N2111*O2111</f>
        <v>10800</v>
      </c>
      <c r="Q2111" s="23">
        <v>1</v>
      </c>
      <c r="R2111" s="23" t="s">
        <v>7292</v>
      </c>
      <c r="S2111" s="27" t="s">
        <v>7293</v>
      </c>
      <c r="T2111" s="23" t="s">
        <v>7294</v>
      </c>
      <c r="U2111" s="23" t="s">
        <v>7295</v>
      </c>
      <c r="V2111" s="24" t="s">
        <v>7296</v>
      </c>
      <c r="W2111" s="23" t="s">
        <v>47</v>
      </c>
      <c r="X2111" s="23" t="s">
        <v>48</v>
      </c>
      <c r="Y2111" s="23" t="s">
        <v>49</v>
      </c>
      <c r="Z2111" s="23">
        <v>96</v>
      </c>
      <c r="AA2111" s="28">
        <v>100</v>
      </c>
      <c r="AB2111" s="26">
        <v>6550</v>
      </c>
      <c r="AC2111" s="26">
        <f>Z2111*AB2111</f>
        <v>628800</v>
      </c>
      <c r="AD2111" s="28">
        <v>22</v>
      </c>
      <c r="AE2111" s="28">
        <v>34</v>
      </c>
      <c r="AF2111" s="26">
        <f>(AC2111*(100-AE2111))/100</f>
        <v>415008</v>
      </c>
      <c r="AG2111" s="26">
        <f>P2111+AF2111</f>
        <v>425808</v>
      </c>
      <c r="AH2111" s="26">
        <f>(AG2111*AA2111)/100</f>
        <v>425808</v>
      </c>
      <c r="AI2111" s="26">
        <v>10000000</v>
      </c>
      <c r="AJ2111" s="26">
        <f>IF((AI2111-AH2111) &gt; 1,0,IF((AI2111-AH2111)&lt;0,AH2111-AI2111,AI2111-AH2111))</f>
        <v>0</v>
      </c>
      <c r="AK2111" s="26">
        <v>0.02</v>
      </c>
      <c r="AL2111" s="26">
        <f>ROUND(AJ2111*(AK2111/100),2)</f>
        <v>0</v>
      </c>
    </row>
    <row r="2112" spans="1:38" x14ac:dyDescent="0.35">
      <c r="A2112" s="23"/>
      <c r="B2112" s="24"/>
      <c r="C2112" s="23"/>
      <c r="D2112" s="23"/>
      <c r="E2112" s="23"/>
      <c r="F2112" s="23"/>
      <c r="G2112" s="24"/>
      <c r="H2112" s="23"/>
      <c r="I2112" s="23"/>
      <c r="J2112" s="23"/>
      <c r="K2112" s="23"/>
      <c r="L2112" s="23"/>
      <c r="M2112" s="23"/>
      <c r="N2112" s="25"/>
      <c r="O2112" s="26"/>
      <c r="P2112" s="26"/>
      <c r="Q2112" s="23"/>
      <c r="R2112" s="23"/>
      <c r="S2112" s="27"/>
      <c r="T2112" s="23"/>
      <c r="U2112" s="23"/>
      <c r="V2112" s="24"/>
      <c r="W2112" s="23"/>
      <c r="X2112" s="23"/>
      <c r="Y2112" s="23"/>
      <c r="Z2112" s="23"/>
      <c r="AA2112" s="28"/>
      <c r="AB2112" s="26"/>
      <c r="AC2112" s="26"/>
      <c r="AD2112" s="28"/>
      <c r="AE2112" s="28"/>
      <c r="AF2112" s="26"/>
      <c r="AG2112" s="26" t="s">
        <v>50</v>
      </c>
      <c r="AH2112" s="26">
        <f>SUM(AH2109:AH2111)</f>
        <v>1481598</v>
      </c>
      <c r="AI2112" s="26"/>
      <c r="AJ2112" s="26">
        <f>SUM(AJ2109:AJ2111)</f>
        <v>0</v>
      </c>
      <c r="AK2112" s="26"/>
      <c r="AL2112" s="26">
        <f>SUM(AL2109:AL2111)</f>
        <v>0</v>
      </c>
    </row>
    <row r="2113" spans="1:38" x14ac:dyDescent="0.35">
      <c r="A2113" s="23" t="s">
        <v>7297</v>
      </c>
      <c r="B2113" s="24" t="s">
        <v>7298</v>
      </c>
      <c r="C2113" s="23" t="s">
        <v>7299</v>
      </c>
      <c r="D2113" s="23" t="s">
        <v>1863</v>
      </c>
      <c r="E2113" s="23">
        <v>1121</v>
      </c>
      <c r="F2113" s="23" t="s">
        <v>7300</v>
      </c>
      <c r="G2113" s="24" t="s">
        <v>7301</v>
      </c>
      <c r="H2113" s="23" t="s">
        <v>42</v>
      </c>
      <c r="I2113" s="23" t="s">
        <v>7302</v>
      </c>
      <c r="J2113" s="23">
        <v>0</v>
      </c>
      <c r="K2113" s="23">
        <v>3</v>
      </c>
      <c r="L2113" s="23">
        <v>75</v>
      </c>
      <c r="M2113" s="23" t="s">
        <v>44</v>
      </c>
      <c r="N2113" s="25">
        <f>((J2113*400)+(K2113*100))+L2113</f>
        <v>375</v>
      </c>
      <c r="O2113" s="26">
        <v>1750</v>
      </c>
      <c r="P2113" s="26">
        <f>N2113*O2113</f>
        <v>656250</v>
      </c>
      <c r="Q2113" s="23">
        <v>1</v>
      </c>
      <c r="R2113" s="23" t="s">
        <v>7297</v>
      </c>
      <c r="S2113" s="27" t="s">
        <v>7298</v>
      </c>
      <c r="T2113" s="23" t="s">
        <v>7299</v>
      </c>
      <c r="U2113" s="23" t="s">
        <v>7303</v>
      </c>
      <c r="V2113" s="24" t="s">
        <v>7304</v>
      </c>
      <c r="W2113" s="23" t="s">
        <v>47</v>
      </c>
      <c r="X2113" s="23" t="s">
        <v>48</v>
      </c>
      <c r="Y2113" s="23" t="s">
        <v>49</v>
      </c>
      <c r="Z2113" s="23">
        <v>96</v>
      </c>
      <c r="AA2113" s="28">
        <v>100</v>
      </c>
      <c r="AB2113" s="26">
        <v>6550</v>
      </c>
      <c r="AC2113" s="26">
        <f>Z2113*AB2113</f>
        <v>628800</v>
      </c>
      <c r="AD2113" s="28">
        <v>22</v>
      </c>
      <c r="AE2113" s="28">
        <v>34</v>
      </c>
      <c r="AF2113" s="26">
        <f>(AC2113*(100-AE2113))/100</f>
        <v>415008</v>
      </c>
      <c r="AG2113" s="26">
        <f>P2113+AF2113</f>
        <v>1071258</v>
      </c>
      <c r="AH2113" s="26">
        <f>(AG2113*AA2113)/100</f>
        <v>1071258</v>
      </c>
      <c r="AI2113" s="26">
        <v>50000000</v>
      </c>
      <c r="AJ2113" s="26">
        <f>IF((AI2113-AH2113) &gt; 1,0,IF((AI2113-AH2113)&lt;0,AH2113-AI2113,AI2113-AH2113))</f>
        <v>0</v>
      </c>
      <c r="AK2113" s="26">
        <v>0.02</v>
      </c>
      <c r="AL2113" s="26">
        <f>ROUND(AJ2113*(AK2113/100),2)</f>
        <v>0</v>
      </c>
    </row>
    <row r="2114" spans="1:38" x14ac:dyDescent="0.35">
      <c r="A2114" s="23"/>
      <c r="B2114" s="24"/>
      <c r="C2114" s="23"/>
      <c r="D2114" s="23"/>
      <c r="E2114" s="23"/>
      <c r="F2114" s="23"/>
      <c r="G2114" s="24"/>
      <c r="H2114" s="23"/>
      <c r="I2114" s="23"/>
      <c r="J2114" s="23"/>
      <c r="K2114" s="23"/>
      <c r="L2114" s="23"/>
      <c r="M2114" s="23"/>
      <c r="N2114" s="25"/>
      <c r="O2114" s="26"/>
      <c r="P2114" s="26"/>
      <c r="Q2114" s="23"/>
      <c r="R2114" s="23"/>
      <c r="S2114" s="27"/>
      <c r="T2114" s="23"/>
      <c r="U2114" s="23"/>
      <c r="V2114" s="24"/>
      <c r="W2114" s="23"/>
      <c r="X2114" s="23"/>
      <c r="Y2114" s="23"/>
      <c r="Z2114" s="23"/>
      <c r="AA2114" s="28"/>
      <c r="AB2114" s="26"/>
      <c r="AC2114" s="26"/>
      <c r="AD2114" s="28"/>
      <c r="AE2114" s="28"/>
      <c r="AF2114" s="26"/>
      <c r="AG2114" s="26" t="s">
        <v>50</v>
      </c>
      <c r="AH2114" s="26">
        <f>AH2113</f>
        <v>1071258</v>
      </c>
      <c r="AI2114" s="26"/>
      <c r="AJ2114" s="26">
        <f>AJ2113</f>
        <v>0</v>
      </c>
      <c r="AK2114" s="26"/>
      <c r="AL2114" s="26">
        <f>AL2113</f>
        <v>0</v>
      </c>
    </row>
    <row r="2115" spans="1:38" x14ac:dyDescent="0.35">
      <c r="A2115" s="23" t="s">
        <v>7305</v>
      </c>
      <c r="B2115" s="24" t="s">
        <v>7306</v>
      </c>
      <c r="C2115" s="23" t="s">
        <v>7307</v>
      </c>
      <c r="D2115" s="23" t="s">
        <v>7308</v>
      </c>
      <c r="E2115" s="23">
        <v>1122</v>
      </c>
      <c r="F2115" s="23" t="s">
        <v>7309</v>
      </c>
      <c r="G2115" s="24" t="s">
        <v>7310</v>
      </c>
      <c r="H2115" s="23" t="s">
        <v>42</v>
      </c>
      <c r="I2115" s="23" t="s">
        <v>7311</v>
      </c>
      <c r="J2115" s="23">
        <v>1</v>
      </c>
      <c r="K2115" s="23">
        <v>1</v>
      </c>
      <c r="L2115" s="23">
        <v>35.6</v>
      </c>
      <c r="M2115" s="23" t="s">
        <v>58</v>
      </c>
      <c r="N2115" s="25">
        <f t="shared" ref="N2115:N2123" si="170">((J2115*400)+(K2115*100))+L2115</f>
        <v>535.6</v>
      </c>
      <c r="O2115" s="26">
        <v>180</v>
      </c>
      <c r="P2115" s="26">
        <f t="shared" ref="P2115:P2123" si="171">N2115*O2115</f>
        <v>96408</v>
      </c>
      <c r="Q2115" s="23"/>
      <c r="R2115" s="23"/>
      <c r="S2115" s="27"/>
      <c r="T2115" s="23"/>
      <c r="U2115" s="23"/>
      <c r="V2115" s="24"/>
      <c r="W2115" s="23"/>
      <c r="X2115" s="23"/>
      <c r="Y2115" s="23"/>
      <c r="Z2115" s="23"/>
      <c r="AA2115" s="28"/>
      <c r="AB2115" s="26"/>
      <c r="AC2115" s="26"/>
      <c r="AD2115" s="28"/>
      <c r="AE2115" s="28"/>
      <c r="AF2115" s="26"/>
      <c r="AG2115" s="26">
        <f t="shared" ref="AG2115:AG2123" si="172">AF2115+P2115</f>
        <v>96408</v>
      </c>
      <c r="AH2115" s="26">
        <f t="shared" ref="AH2115:AH2123" si="173">AG2115</f>
        <v>96408</v>
      </c>
      <c r="AI2115" s="26">
        <v>50000000</v>
      </c>
      <c r="AJ2115" s="26">
        <f t="shared" ref="AJ2115:AJ2123" si="174">IF((AI2115-AH2115) &gt; 1,0,IF((AI2115-AH2115)&lt;0,AH2115-AI2115,AI2115-AH2115))</f>
        <v>0</v>
      </c>
      <c r="AK2115" s="26">
        <v>0.01</v>
      </c>
      <c r="AL2115" s="26">
        <f t="shared" ref="AL2115:AL2123" si="175">AJ2115*(AK2115/100)</f>
        <v>0</v>
      </c>
    </row>
    <row r="2116" spans="1:38" x14ac:dyDescent="0.35">
      <c r="A2116" s="23"/>
      <c r="B2116" s="24"/>
      <c r="C2116" s="23"/>
      <c r="D2116" s="23"/>
      <c r="E2116" s="23">
        <v>1123</v>
      </c>
      <c r="F2116" s="23" t="s">
        <v>7312</v>
      </c>
      <c r="G2116" s="24" t="s">
        <v>7313</v>
      </c>
      <c r="H2116" s="23" t="s">
        <v>42</v>
      </c>
      <c r="I2116" s="23" t="s">
        <v>7314</v>
      </c>
      <c r="J2116" s="23">
        <v>1</v>
      </c>
      <c r="K2116" s="23">
        <v>0</v>
      </c>
      <c r="L2116" s="23">
        <v>84.1</v>
      </c>
      <c r="M2116" s="23" t="s">
        <v>58</v>
      </c>
      <c r="N2116" s="25">
        <f t="shared" si="170"/>
        <v>484.1</v>
      </c>
      <c r="O2116" s="26">
        <v>180</v>
      </c>
      <c r="P2116" s="26">
        <f t="shared" si="171"/>
        <v>87138</v>
      </c>
      <c r="Q2116" s="23"/>
      <c r="R2116" s="23"/>
      <c r="S2116" s="27"/>
      <c r="T2116" s="23"/>
      <c r="U2116" s="23"/>
      <c r="V2116" s="24"/>
      <c r="W2116" s="23"/>
      <c r="X2116" s="23"/>
      <c r="Y2116" s="23"/>
      <c r="Z2116" s="23"/>
      <c r="AA2116" s="28"/>
      <c r="AB2116" s="26"/>
      <c r="AC2116" s="26"/>
      <c r="AD2116" s="28"/>
      <c r="AE2116" s="28"/>
      <c r="AF2116" s="26"/>
      <c r="AG2116" s="26">
        <f t="shared" si="172"/>
        <v>87138</v>
      </c>
      <c r="AH2116" s="26">
        <f t="shared" si="173"/>
        <v>87138</v>
      </c>
      <c r="AI2116" s="26">
        <v>50000000</v>
      </c>
      <c r="AJ2116" s="26">
        <f t="shared" si="174"/>
        <v>0</v>
      </c>
      <c r="AK2116" s="26">
        <v>0.01</v>
      </c>
      <c r="AL2116" s="26">
        <f t="shared" si="175"/>
        <v>0</v>
      </c>
    </row>
    <row r="2117" spans="1:38" x14ac:dyDescent="0.35">
      <c r="A2117" s="23"/>
      <c r="B2117" s="24"/>
      <c r="C2117" s="23"/>
      <c r="D2117" s="23"/>
      <c r="E2117" s="23">
        <v>1124</v>
      </c>
      <c r="F2117" s="23" t="s">
        <v>7315</v>
      </c>
      <c r="G2117" s="24" t="s">
        <v>7316</v>
      </c>
      <c r="H2117" s="23" t="s">
        <v>42</v>
      </c>
      <c r="I2117" s="23" t="s">
        <v>7317</v>
      </c>
      <c r="J2117" s="23">
        <v>1</v>
      </c>
      <c r="K2117" s="23">
        <v>0</v>
      </c>
      <c r="L2117" s="23">
        <v>0</v>
      </c>
      <c r="M2117" s="23" t="s">
        <v>58</v>
      </c>
      <c r="N2117" s="25">
        <f t="shared" si="170"/>
        <v>400</v>
      </c>
      <c r="O2117" s="26">
        <v>180</v>
      </c>
      <c r="P2117" s="26">
        <f t="shared" si="171"/>
        <v>72000</v>
      </c>
      <c r="Q2117" s="23"/>
      <c r="R2117" s="23"/>
      <c r="S2117" s="27"/>
      <c r="T2117" s="23"/>
      <c r="U2117" s="23"/>
      <c r="V2117" s="24"/>
      <c r="W2117" s="23"/>
      <c r="X2117" s="23"/>
      <c r="Y2117" s="23"/>
      <c r="Z2117" s="23"/>
      <c r="AA2117" s="28"/>
      <c r="AB2117" s="26"/>
      <c r="AC2117" s="26"/>
      <c r="AD2117" s="28"/>
      <c r="AE2117" s="28"/>
      <c r="AF2117" s="26"/>
      <c r="AG2117" s="26">
        <f t="shared" si="172"/>
        <v>72000</v>
      </c>
      <c r="AH2117" s="26">
        <f t="shared" si="173"/>
        <v>72000</v>
      </c>
      <c r="AI2117" s="26">
        <v>50000000</v>
      </c>
      <c r="AJ2117" s="26">
        <f t="shared" si="174"/>
        <v>0</v>
      </c>
      <c r="AK2117" s="26">
        <v>0.01</v>
      </c>
      <c r="AL2117" s="26">
        <f t="shared" si="175"/>
        <v>0</v>
      </c>
    </row>
    <row r="2118" spans="1:38" x14ac:dyDescent="0.35">
      <c r="A2118" s="23"/>
      <c r="B2118" s="24"/>
      <c r="C2118" s="23"/>
      <c r="D2118" s="23"/>
      <c r="E2118" s="23">
        <v>1125</v>
      </c>
      <c r="F2118" s="23" t="s">
        <v>7318</v>
      </c>
      <c r="G2118" s="24" t="s">
        <v>7319</v>
      </c>
      <c r="H2118" s="23" t="s">
        <v>42</v>
      </c>
      <c r="I2118" s="23" t="s">
        <v>7320</v>
      </c>
      <c r="J2118" s="23">
        <v>1</v>
      </c>
      <c r="K2118" s="23">
        <v>0</v>
      </c>
      <c r="L2118" s="23">
        <v>93.6</v>
      </c>
      <c r="M2118" s="23" t="s">
        <v>58</v>
      </c>
      <c r="N2118" s="25">
        <f t="shared" si="170"/>
        <v>493.6</v>
      </c>
      <c r="O2118" s="26">
        <v>180</v>
      </c>
      <c r="P2118" s="26">
        <f t="shared" si="171"/>
        <v>88848</v>
      </c>
      <c r="Q2118" s="23"/>
      <c r="R2118" s="23"/>
      <c r="S2118" s="27"/>
      <c r="T2118" s="23"/>
      <c r="U2118" s="23"/>
      <c r="V2118" s="24"/>
      <c r="W2118" s="23"/>
      <c r="X2118" s="23"/>
      <c r="Y2118" s="23"/>
      <c r="Z2118" s="23"/>
      <c r="AA2118" s="28"/>
      <c r="AB2118" s="26"/>
      <c r="AC2118" s="26"/>
      <c r="AD2118" s="28"/>
      <c r="AE2118" s="28"/>
      <c r="AF2118" s="26"/>
      <c r="AG2118" s="26">
        <f t="shared" si="172"/>
        <v>88848</v>
      </c>
      <c r="AH2118" s="26">
        <f t="shared" si="173"/>
        <v>88848</v>
      </c>
      <c r="AI2118" s="26">
        <v>50000000</v>
      </c>
      <c r="AJ2118" s="26">
        <f t="shared" si="174"/>
        <v>0</v>
      </c>
      <c r="AK2118" s="26">
        <v>0.01</v>
      </c>
      <c r="AL2118" s="26">
        <f t="shared" si="175"/>
        <v>0</v>
      </c>
    </row>
    <row r="2119" spans="1:38" x14ac:dyDescent="0.35">
      <c r="A2119" s="23"/>
      <c r="B2119" s="24"/>
      <c r="C2119" s="23"/>
      <c r="D2119" s="23"/>
      <c r="E2119" s="23">
        <v>1126</v>
      </c>
      <c r="F2119" s="23" t="s">
        <v>7321</v>
      </c>
      <c r="G2119" s="24" t="s">
        <v>7322</v>
      </c>
      <c r="H2119" s="23" t="s">
        <v>42</v>
      </c>
      <c r="I2119" s="23" t="s">
        <v>7323</v>
      </c>
      <c r="J2119" s="23">
        <v>1</v>
      </c>
      <c r="K2119" s="23">
        <v>0</v>
      </c>
      <c r="L2119" s="23">
        <v>12.4</v>
      </c>
      <c r="M2119" s="23" t="s">
        <v>58</v>
      </c>
      <c r="N2119" s="25">
        <f t="shared" si="170"/>
        <v>412.4</v>
      </c>
      <c r="O2119" s="26">
        <v>180</v>
      </c>
      <c r="P2119" s="26">
        <f t="shared" si="171"/>
        <v>74232</v>
      </c>
      <c r="Q2119" s="23"/>
      <c r="R2119" s="23"/>
      <c r="S2119" s="27"/>
      <c r="T2119" s="23"/>
      <c r="U2119" s="23"/>
      <c r="V2119" s="24"/>
      <c r="W2119" s="23"/>
      <c r="X2119" s="23"/>
      <c r="Y2119" s="23"/>
      <c r="Z2119" s="23"/>
      <c r="AA2119" s="28"/>
      <c r="AB2119" s="26"/>
      <c r="AC2119" s="26"/>
      <c r="AD2119" s="28"/>
      <c r="AE2119" s="28"/>
      <c r="AF2119" s="26"/>
      <c r="AG2119" s="26">
        <f t="shared" si="172"/>
        <v>74232</v>
      </c>
      <c r="AH2119" s="26">
        <f t="shared" si="173"/>
        <v>74232</v>
      </c>
      <c r="AI2119" s="26">
        <v>50000000</v>
      </c>
      <c r="AJ2119" s="26">
        <f t="shared" si="174"/>
        <v>0</v>
      </c>
      <c r="AK2119" s="26">
        <v>0.01</v>
      </c>
      <c r="AL2119" s="26">
        <f t="shared" si="175"/>
        <v>0</v>
      </c>
    </row>
    <row r="2120" spans="1:38" x14ac:dyDescent="0.35">
      <c r="A2120" s="23"/>
      <c r="B2120" s="24"/>
      <c r="C2120" s="23"/>
      <c r="D2120" s="23"/>
      <c r="E2120" s="23">
        <v>1127</v>
      </c>
      <c r="F2120" s="23" t="s">
        <v>7324</v>
      </c>
      <c r="G2120" s="24" t="s">
        <v>7325</v>
      </c>
      <c r="H2120" s="23" t="s">
        <v>42</v>
      </c>
      <c r="I2120" s="23" t="s">
        <v>7326</v>
      </c>
      <c r="J2120" s="23">
        <v>1</v>
      </c>
      <c r="K2120" s="23">
        <v>0</v>
      </c>
      <c r="L2120" s="23">
        <v>24.3</v>
      </c>
      <c r="M2120" s="23" t="s">
        <v>58</v>
      </c>
      <c r="N2120" s="25">
        <f t="shared" si="170"/>
        <v>424.3</v>
      </c>
      <c r="O2120" s="26">
        <v>180</v>
      </c>
      <c r="P2120" s="26">
        <f t="shared" si="171"/>
        <v>76374</v>
      </c>
      <c r="Q2120" s="23"/>
      <c r="R2120" s="23"/>
      <c r="S2120" s="27"/>
      <c r="T2120" s="23"/>
      <c r="U2120" s="23"/>
      <c r="V2120" s="24"/>
      <c r="W2120" s="23"/>
      <c r="X2120" s="23"/>
      <c r="Y2120" s="23"/>
      <c r="Z2120" s="23"/>
      <c r="AA2120" s="28"/>
      <c r="AB2120" s="26"/>
      <c r="AC2120" s="26"/>
      <c r="AD2120" s="28"/>
      <c r="AE2120" s="28"/>
      <c r="AF2120" s="26"/>
      <c r="AG2120" s="26">
        <f t="shared" si="172"/>
        <v>76374</v>
      </c>
      <c r="AH2120" s="26">
        <f t="shared" si="173"/>
        <v>76374</v>
      </c>
      <c r="AI2120" s="26">
        <v>50000000</v>
      </c>
      <c r="AJ2120" s="26">
        <f t="shared" si="174"/>
        <v>0</v>
      </c>
      <c r="AK2120" s="26">
        <v>0.01</v>
      </c>
      <c r="AL2120" s="26">
        <f t="shared" si="175"/>
        <v>0</v>
      </c>
    </row>
    <row r="2121" spans="1:38" x14ac:dyDescent="0.35">
      <c r="A2121" s="23"/>
      <c r="B2121" s="24"/>
      <c r="C2121" s="23"/>
      <c r="D2121" s="23"/>
      <c r="E2121" s="23">
        <v>1128</v>
      </c>
      <c r="F2121" s="23" t="s">
        <v>7327</v>
      </c>
      <c r="G2121" s="24" t="s">
        <v>7328</v>
      </c>
      <c r="H2121" s="23" t="s">
        <v>42</v>
      </c>
      <c r="I2121" s="23" t="s">
        <v>7329</v>
      </c>
      <c r="J2121" s="23">
        <v>4</v>
      </c>
      <c r="K2121" s="23">
        <v>0</v>
      </c>
      <c r="L2121" s="23">
        <v>62.1</v>
      </c>
      <c r="M2121" s="23" t="s">
        <v>58</v>
      </c>
      <c r="N2121" s="25">
        <f t="shared" si="170"/>
        <v>1662.1</v>
      </c>
      <c r="O2121" s="26">
        <v>180</v>
      </c>
      <c r="P2121" s="26">
        <f t="shared" si="171"/>
        <v>299178</v>
      </c>
      <c r="Q2121" s="23"/>
      <c r="R2121" s="23"/>
      <c r="S2121" s="27"/>
      <c r="T2121" s="23"/>
      <c r="U2121" s="23"/>
      <c r="V2121" s="24"/>
      <c r="W2121" s="23"/>
      <c r="X2121" s="23"/>
      <c r="Y2121" s="23"/>
      <c r="Z2121" s="23"/>
      <c r="AA2121" s="28"/>
      <c r="AB2121" s="26"/>
      <c r="AC2121" s="26"/>
      <c r="AD2121" s="28"/>
      <c r="AE2121" s="28"/>
      <c r="AF2121" s="26"/>
      <c r="AG2121" s="26">
        <f t="shared" si="172"/>
        <v>299178</v>
      </c>
      <c r="AH2121" s="26">
        <f t="shared" si="173"/>
        <v>299178</v>
      </c>
      <c r="AI2121" s="26">
        <v>50000000</v>
      </c>
      <c r="AJ2121" s="26">
        <f t="shared" si="174"/>
        <v>0</v>
      </c>
      <c r="AK2121" s="26">
        <v>0.01</v>
      </c>
      <c r="AL2121" s="26">
        <f t="shared" si="175"/>
        <v>0</v>
      </c>
    </row>
    <row r="2122" spans="1:38" x14ac:dyDescent="0.35">
      <c r="A2122" s="23"/>
      <c r="B2122" s="24"/>
      <c r="C2122" s="23"/>
      <c r="D2122" s="23"/>
      <c r="E2122" s="23">
        <v>1129</v>
      </c>
      <c r="F2122" s="23" t="s">
        <v>7330</v>
      </c>
      <c r="G2122" s="24" t="s">
        <v>7331</v>
      </c>
      <c r="H2122" s="23" t="s">
        <v>42</v>
      </c>
      <c r="I2122" s="23" t="s">
        <v>7332</v>
      </c>
      <c r="J2122" s="23">
        <v>1</v>
      </c>
      <c r="K2122" s="23">
        <v>0</v>
      </c>
      <c r="L2122" s="23">
        <v>0</v>
      </c>
      <c r="M2122" s="23" t="s">
        <v>58</v>
      </c>
      <c r="N2122" s="25">
        <f t="shared" si="170"/>
        <v>400</v>
      </c>
      <c r="O2122" s="26">
        <v>180</v>
      </c>
      <c r="P2122" s="26">
        <f t="shared" si="171"/>
        <v>72000</v>
      </c>
      <c r="Q2122" s="23"/>
      <c r="R2122" s="23"/>
      <c r="S2122" s="27"/>
      <c r="T2122" s="23"/>
      <c r="U2122" s="23"/>
      <c r="V2122" s="24"/>
      <c r="W2122" s="23"/>
      <c r="X2122" s="23"/>
      <c r="Y2122" s="23"/>
      <c r="Z2122" s="23"/>
      <c r="AA2122" s="28"/>
      <c r="AB2122" s="26"/>
      <c r="AC2122" s="26"/>
      <c r="AD2122" s="28"/>
      <c r="AE2122" s="28"/>
      <c r="AF2122" s="26"/>
      <c r="AG2122" s="26">
        <f t="shared" si="172"/>
        <v>72000</v>
      </c>
      <c r="AH2122" s="26">
        <f t="shared" si="173"/>
        <v>72000</v>
      </c>
      <c r="AI2122" s="26">
        <v>50000000</v>
      </c>
      <c r="AJ2122" s="26">
        <f t="shared" si="174"/>
        <v>0</v>
      </c>
      <c r="AK2122" s="26">
        <v>0.01</v>
      </c>
      <c r="AL2122" s="26">
        <f t="shared" si="175"/>
        <v>0</v>
      </c>
    </row>
    <row r="2123" spans="1:38" x14ac:dyDescent="0.35">
      <c r="A2123" s="23"/>
      <c r="B2123" s="24"/>
      <c r="C2123" s="23"/>
      <c r="D2123" s="23"/>
      <c r="E2123" s="23">
        <v>1130</v>
      </c>
      <c r="F2123" s="23" t="s">
        <v>7333</v>
      </c>
      <c r="G2123" s="24" t="s">
        <v>7334</v>
      </c>
      <c r="H2123" s="23" t="s">
        <v>42</v>
      </c>
      <c r="I2123" s="23" t="s">
        <v>7335</v>
      </c>
      <c r="J2123" s="23">
        <v>4</v>
      </c>
      <c r="K2123" s="23">
        <v>2</v>
      </c>
      <c r="L2123" s="23">
        <v>68.3</v>
      </c>
      <c r="M2123" s="23" t="s">
        <v>58</v>
      </c>
      <c r="N2123" s="25">
        <f t="shared" si="170"/>
        <v>1868.3</v>
      </c>
      <c r="O2123" s="26">
        <v>180</v>
      </c>
      <c r="P2123" s="26">
        <f t="shared" si="171"/>
        <v>336294</v>
      </c>
      <c r="Q2123" s="23"/>
      <c r="R2123" s="23"/>
      <c r="S2123" s="27"/>
      <c r="T2123" s="23"/>
      <c r="U2123" s="23"/>
      <c r="V2123" s="24"/>
      <c r="W2123" s="23"/>
      <c r="X2123" s="23"/>
      <c r="Y2123" s="23"/>
      <c r="Z2123" s="23"/>
      <c r="AA2123" s="28"/>
      <c r="AB2123" s="26"/>
      <c r="AC2123" s="26"/>
      <c r="AD2123" s="28"/>
      <c r="AE2123" s="28"/>
      <c r="AF2123" s="26"/>
      <c r="AG2123" s="26">
        <f t="shared" si="172"/>
        <v>336294</v>
      </c>
      <c r="AH2123" s="26">
        <f t="shared" si="173"/>
        <v>336294</v>
      </c>
      <c r="AI2123" s="26">
        <v>50000000</v>
      </c>
      <c r="AJ2123" s="26">
        <f t="shared" si="174"/>
        <v>0</v>
      </c>
      <c r="AK2123" s="26">
        <v>0.01</v>
      </c>
      <c r="AL2123" s="26">
        <f t="shared" si="175"/>
        <v>0</v>
      </c>
    </row>
    <row r="2124" spans="1:38" x14ac:dyDescent="0.35">
      <c r="A2124" s="23"/>
      <c r="B2124" s="24"/>
      <c r="C2124" s="23"/>
      <c r="D2124" s="23"/>
      <c r="E2124" s="23"/>
      <c r="F2124" s="23"/>
      <c r="G2124" s="24"/>
      <c r="H2124" s="23"/>
      <c r="I2124" s="23"/>
      <c r="J2124" s="23"/>
      <c r="K2124" s="23"/>
      <c r="L2124" s="23"/>
      <c r="M2124" s="23"/>
      <c r="N2124" s="25"/>
      <c r="O2124" s="26"/>
      <c r="P2124" s="26"/>
      <c r="Q2124" s="23"/>
      <c r="R2124" s="23"/>
      <c r="S2124" s="27"/>
      <c r="T2124" s="23"/>
      <c r="U2124" s="23"/>
      <c r="V2124" s="24"/>
      <c r="W2124" s="23"/>
      <c r="X2124" s="23"/>
      <c r="Y2124" s="23"/>
      <c r="Z2124" s="23"/>
      <c r="AA2124" s="28"/>
      <c r="AB2124" s="26"/>
      <c r="AC2124" s="26"/>
      <c r="AD2124" s="28"/>
      <c r="AE2124" s="28"/>
      <c r="AF2124" s="26"/>
      <c r="AG2124" s="26" t="s">
        <v>50</v>
      </c>
      <c r="AH2124" s="26">
        <f>SUM(AH2115:AH2123)</f>
        <v>1202472</v>
      </c>
      <c r="AI2124" s="26"/>
      <c r="AJ2124" s="26">
        <f>SUM(AJ2115:AJ2123)</f>
        <v>0</v>
      </c>
      <c r="AK2124" s="26"/>
      <c r="AL2124" s="26">
        <f>SUM(AL2115:AL2123)</f>
        <v>0</v>
      </c>
    </row>
    <row r="2125" spans="1:38" x14ac:dyDescent="0.35">
      <c r="A2125" s="23" t="s">
        <v>7336</v>
      </c>
      <c r="B2125" s="24"/>
      <c r="C2125" s="23" t="s">
        <v>7337</v>
      </c>
      <c r="D2125" s="23" t="s">
        <v>7338</v>
      </c>
      <c r="E2125" s="23">
        <v>1131</v>
      </c>
      <c r="F2125" s="23" t="s">
        <v>7339</v>
      </c>
      <c r="G2125" s="24" t="s">
        <v>7340</v>
      </c>
      <c r="H2125" s="23" t="s">
        <v>103</v>
      </c>
      <c r="I2125" s="23" t="s">
        <v>7341</v>
      </c>
      <c r="J2125" s="23">
        <v>8</v>
      </c>
      <c r="K2125" s="23">
        <v>1</v>
      </c>
      <c r="L2125" s="23">
        <v>40</v>
      </c>
      <c r="M2125" s="23" t="s">
        <v>58</v>
      </c>
      <c r="N2125" s="25">
        <f>((J2125*400)+(K2125*100))+L2125</f>
        <v>3340</v>
      </c>
      <c r="O2125" s="26">
        <v>180</v>
      </c>
      <c r="P2125" s="26">
        <f>N2125*O2125</f>
        <v>601200</v>
      </c>
      <c r="Q2125" s="23"/>
      <c r="R2125" s="23"/>
      <c r="S2125" s="27"/>
      <c r="T2125" s="23"/>
      <c r="U2125" s="23"/>
      <c r="V2125" s="24"/>
      <c r="W2125" s="23"/>
      <c r="X2125" s="23"/>
      <c r="Y2125" s="23"/>
      <c r="Z2125" s="23"/>
      <c r="AA2125" s="28"/>
      <c r="AB2125" s="26"/>
      <c r="AC2125" s="26"/>
      <c r="AD2125" s="28"/>
      <c r="AE2125" s="28"/>
      <c r="AF2125" s="26"/>
      <c r="AG2125" s="26">
        <f>AF2125+P2125</f>
        <v>601200</v>
      </c>
      <c r="AH2125" s="26">
        <f>AG2125</f>
        <v>601200</v>
      </c>
      <c r="AI2125" s="26">
        <v>0</v>
      </c>
      <c r="AJ2125" s="26">
        <f>IF((AI2125-AH2125) &gt; 1,0,IF((AI2125-AH2125)&lt;0,AH2125-AI2125,AI2125-AH2125))</f>
        <v>601200</v>
      </c>
      <c r="AK2125" s="26">
        <v>0.01</v>
      </c>
      <c r="AL2125" s="26">
        <f>AJ2125*(AK2125/100)</f>
        <v>60.120000000000005</v>
      </c>
    </row>
    <row r="2126" spans="1:38" x14ac:dyDescent="0.35">
      <c r="A2126" s="23"/>
      <c r="B2126" s="24"/>
      <c r="C2126" s="23"/>
      <c r="D2126" s="23"/>
      <c r="E2126" s="23"/>
      <c r="F2126" s="23"/>
      <c r="G2126" s="24"/>
      <c r="H2126" s="23"/>
      <c r="I2126" s="23"/>
      <c r="J2126" s="23"/>
      <c r="K2126" s="23"/>
      <c r="L2126" s="23"/>
      <c r="M2126" s="23"/>
      <c r="N2126" s="25"/>
      <c r="O2126" s="26"/>
      <c r="P2126" s="26"/>
      <c r="Q2126" s="23"/>
      <c r="R2126" s="23"/>
      <c r="S2126" s="27"/>
      <c r="T2126" s="23"/>
      <c r="U2126" s="23"/>
      <c r="V2126" s="24"/>
      <c r="W2126" s="23"/>
      <c r="X2126" s="23"/>
      <c r="Y2126" s="23"/>
      <c r="Z2126" s="23"/>
      <c r="AA2126" s="28"/>
      <c r="AB2126" s="26"/>
      <c r="AC2126" s="26"/>
      <c r="AD2126" s="28"/>
      <c r="AE2126" s="28"/>
      <c r="AF2126" s="26"/>
      <c r="AG2126" s="26" t="s">
        <v>50</v>
      </c>
      <c r="AH2126" s="26">
        <f>AH2125</f>
        <v>601200</v>
      </c>
      <c r="AI2126" s="26"/>
      <c r="AJ2126" s="26">
        <f>AJ2125</f>
        <v>601200</v>
      </c>
      <c r="AK2126" s="26"/>
      <c r="AL2126" s="26">
        <f>AL2125</f>
        <v>60.120000000000005</v>
      </c>
    </row>
    <row r="2127" spans="1:38" x14ac:dyDescent="0.35">
      <c r="A2127" s="23" t="s">
        <v>7342</v>
      </c>
      <c r="B2127" s="24"/>
      <c r="C2127" s="23" t="s">
        <v>7343</v>
      </c>
      <c r="D2127" s="23" t="s">
        <v>7344</v>
      </c>
      <c r="E2127" s="23">
        <v>1132</v>
      </c>
      <c r="F2127" s="23" t="s">
        <v>7345</v>
      </c>
      <c r="G2127" s="24" t="s">
        <v>7346</v>
      </c>
      <c r="H2127" s="23" t="s">
        <v>42</v>
      </c>
      <c r="I2127" s="23" t="s">
        <v>7347</v>
      </c>
      <c r="J2127" s="23">
        <v>1</v>
      </c>
      <c r="K2127" s="23">
        <v>1</v>
      </c>
      <c r="L2127" s="23">
        <v>57</v>
      </c>
      <c r="M2127" s="23" t="s">
        <v>58</v>
      </c>
      <c r="N2127" s="25">
        <f>((J2127*400)+(K2127*100))+L2127</f>
        <v>557</v>
      </c>
      <c r="O2127" s="26">
        <v>180</v>
      </c>
      <c r="P2127" s="26">
        <f>N2127*O2127</f>
        <v>100260</v>
      </c>
      <c r="Q2127" s="23"/>
      <c r="R2127" s="23"/>
      <c r="S2127" s="27"/>
      <c r="T2127" s="23"/>
      <c r="U2127" s="23"/>
      <c r="V2127" s="24"/>
      <c r="W2127" s="23"/>
      <c r="X2127" s="23"/>
      <c r="Y2127" s="23"/>
      <c r="Z2127" s="23"/>
      <c r="AA2127" s="28"/>
      <c r="AB2127" s="26"/>
      <c r="AC2127" s="26"/>
      <c r="AD2127" s="28"/>
      <c r="AE2127" s="28"/>
      <c r="AF2127" s="26"/>
      <c r="AG2127" s="26">
        <f>AF2127+P2127</f>
        <v>100260</v>
      </c>
      <c r="AH2127" s="26">
        <f>AG2127</f>
        <v>100260</v>
      </c>
      <c r="AI2127" s="26">
        <v>50000000</v>
      </c>
      <c r="AJ2127" s="26">
        <f>IF((AI2127-AH2127) &gt; 1,0,IF((AI2127-AH2127)&lt;0,AH2127-AI2127,AI2127-AH2127))</f>
        <v>0</v>
      </c>
      <c r="AK2127" s="26">
        <v>0.01</v>
      </c>
      <c r="AL2127" s="26">
        <f>AJ2127*(AK2127/100)</f>
        <v>0</v>
      </c>
    </row>
    <row r="2128" spans="1:38" x14ac:dyDescent="0.35">
      <c r="A2128" s="23"/>
      <c r="B2128" s="24"/>
      <c r="C2128" s="23"/>
      <c r="D2128" s="23"/>
      <c r="E2128" s="23"/>
      <c r="F2128" s="23"/>
      <c r="G2128" s="24"/>
      <c r="H2128" s="23"/>
      <c r="I2128" s="23"/>
      <c r="J2128" s="23"/>
      <c r="K2128" s="23"/>
      <c r="L2128" s="23"/>
      <c r="M2128" s="23"/>
      <c r="N2128" s="25"/>
      <c r="O2128" s="26"/>
      <c r="P2128" s="26"/>
      <c r="Q2128" s="23"/>
      <c r="R2128" s="23"/>
      <c r="S2128" s="27"/>
      <c r="T2128" s="23"/>
      <c r="U2128" s="23"/>
      <c r="V2128" s="24"/>
      <c r="W2128" s="23"/>
      <c r="X2128" s="23"/>
      <c r="Y2128" s="23"/>
      <c r="Z2128" s="23"/>
      <c r="AA2128" s="28"/>
      <c r="AB2128" s="26"/>
      <c r="AC2128" s="26"/>
      <c r="AD2128" s="28"/>
      <c r="AE2128" s="28"/>
      <c r="AF2128" s="26"/>
      <c r="AG2128" s="26" t="s">
        <v>50</v>
      </c>
      <c r="AH2128" s="26">
        <f>AH2127</f>
        <v>100260</v>
      </c>
      <c r="AI2128" s="26"/>
      <c r="AJ2128" s="26">
        <f>AJ2127</f>
        <v>0</v>
      </c>
      <c r="AK2128" s="26"/>
      <c r="AL2128" s="26">
        <f>AL2127</f>
        <v>0</v>
      </c>
    </row>
    <row r="2129" spans="1:38" x14ac:dyDescent="0.35">
      <c r="A2129" s="23" t="s">
        <v>7348</v>
      </c>
      <c r="B2129" s="24" t="s">
        <v>7349</v>
      </c>
      <c r="C2129" s="23" t="s">
        <v>7350</v>
      </c>
      <c r="D2129" s="23" t="s">
        <v>7351</v>
      </c>
      <c r="E2129" s="23">
        <v>1133</v>
      </c>
      <c r="F2129" s="23" t="s">
        <v>7352</v>
      </c>
      <c r="G2129" s="24" t="s">
        <v>7353</v>
      </c>
      <c r="H2129" s="23" t="s">
        <v>42</v>
      </c>
      <c r="I2129" s="23" t="s">
        <v>7354</v>
      </c>
      <c r="J2129" s="23">
        <v>0</v>
      </c>
      <c r="K2129" s="23">
        <v>3</v>
      </c>
      <c r="L2129" s="23">
        <v>86</v>
      </c>
      <c r="M2129" s="23" t="s">
        <v>44</v>
      </c>
      <c r="N2129" s="25">
        <f>((J2129*400)+(K2129*100))+L2129</f>
        <v>386</v>
      </c>
      <c r="O2129" s="26">
        <v>1750</v>
      </c>
      <c r="P2129" s="26">
        <f>N2129*O2129</f>
        <v>675500</v>
      </c>
      <c r="Q2129" s="23">
        <v>1</v>
      </c>
      <c r="R2129" s="23" t="s">
        <v>7348</v>
      </c>
      <c r="S2129" s="27" t="s">
        <v>7349</v>
      </c>
      <c r="T2129" s="23" t="s">
        <v>7350</v>
      </c>
      <c r="U2129" s="23" t="s">
        <v>7355</v>
      </c>
      <c r="V2129" s="24" t="s">
        <v>7356</v>
      </c>
      <c r="W2129" s="23" t="s">
        <v>47</v>
      </c>
      <c r="X2129" s="23" t="s">
        <v>206</v>
      </c>
      <c r="Y2129" s="23" t="s">
        <v>49</v>
      </c>
      <c r="Z2129" s="23">
        <v>81</v>
      </c>
      <c r="AA2129" s="28">
        <v>100</v>
      </c>
      <c r="AB2129" s="26">
        <v>6550</v>
      </c>
      <c r="AC2129" s="26">
        <f>Z2129*AB2129</f>
        <v>530550</v>
      </c>
      <c r="AD2129" s="28">
        <v>7</v>
      </c>
      <c r="AE2129" s="28">
        <v>18</v>
      </c>
      <c r="AF2129" s="26">
        <f>(AC2129*(100-AE2129))/100</f>
        <v>435051</v>
      </c>
      <c r="AG2129" s="26">
        <f>P2129+AF2129</f>
        <v>1110551</v>
      </c>
      <c r="AH2129" s="26">
        <f>(AG2129*AA2129)/100</f>
        <v>1110551</v>
      </c>
      <c r="AI2129" s="26">
        <v>50000000</v>
      </c>
      <c r="AJ2129" s="26">
        <f>IF((AI2129-AH2129) &gt; 1,0,IF((AI2129-AH2129)&lt;0,AH2129-AI2129,AI2129-AH2129))</f>
        <v>0</v>
      </c>
      <c r="AK2129" s="26">
        <v>0.02</v>
      </c>
      <c r="AL2129" s="26">
        <f>ROUND(AJ2129*(AK2129/100),2)</f>
        <v>0</v>
      </c>
    </row>
    <row r="2130" spans="1:38" x14ac:dyDescent="0.35">
      <c r="A2130" s="23"/>
      <c r="B2130" s="24"/>
      <c r="C2130" s="23"/>
      <c r="D2130" s="23"/>
      <c r="E2130" s="23"/>
      <c r="F2130" s="23"/>
      <c r="G2130" s="24"/>
      <c r="H2130" s="23"/>
      <c r="I2130" s="23"/>
      <c r="J2130" s="23"/>
      <c r="K2130" s="23"/>
      <c r="L2130" s="23"/>
      <c r="M2130" s="23"/>
      <c r="N2130" s="25"/>
      <c r="O2130" s="26"/>
      <c r="P2130" s="26"/>
      <c r="Q2130" s="23"/>
      <c r="R2130" s="23"/>
      <c r="S2130" s="27"/>
      <c r="T2130" s="23"/>
      <c r="U2130" s="23"/>
      <c r="V2130" s="24"/>
      <c r="W2130" s="23"/>
      <c r="X2130" s="23"/>
      <c r="Y2130" s="23"/>
      <c r="Z2130" s="23"/>
      <c r="AA2130" s="28"/>
      <c r="AB2130" s="26"/>
      <c r="AC2130" s="26"/>
      <c r="AD2130" s="28"/>
      <c r="AE2130" s="28"/>
      <c r="AF2130" s="26"/>
      <c r="AG2130" s="26" t="s">
        <v>50</v>
      </c>
      <c r="AH2130" s="26">
        <f>AH2129</f>
        <v>1110551</v>
      </c>
      <c r="AI2130" s="26"/>
      <c r="AJ2130" s="26">
        <f>AJ2129</f>
        <v>0</v>
      </c>
      <c r="AK2130" s="26"/>
      <c r="AL2130" s="26">
        <f>AL2129</f>
        <v>0</v>
      </c>
    </row>
    <row r="2131" spans="1:38" x14ac:dyDescent="0.35">
      <c r="A2131" s="23" t="s">
        <v>7357</v>
      </c>
      <c r="B2131" s="24"/>
      <c r="C2131" s="23" t="s">
        <v>7358</v>
      </c>
      <c r="D2131" s="23" t="s">
        <v>7359</v>
      </c>
      <c r="E2131" s="23">
        <v>1134</v>
      </c>
      <c r="F2131" s="23" t="s">
        <v>7360</v>
      </c>
      <c r="G2131" s="24" t="s">
        <v>7361</v>
      </c>
      <c r="H2131" s="23" t="s">
        <v>437</v>
      </c>
      <c r="I2131" s="23" t="s">
        <v>7362</v>
      </c>
      <c r="J2131" s="23">
        <v>19</v>
      </c>
      <c r="K2131" s="23">
        <v>3</v>
      </c>
      <c r="L2131" s="23">
        <v>59</v>
      </c>
      <c r="M2131" s="23" t="s">
        <v>58</v>
      </c>
      <c r="N2131" s="25">
        <f>((J2131*400)+(K2131*100))+L2131</f>
        <v>7959</v>
      </c>
      <c r="O2131" s="26">
        <v>180</v>
      </c>
      <c r="P2131" s="26">
        <f>N2131*O2131</f>
        <v>1432620</v>
      </c>
      <c r="Q2131" s="23"/>
      <c r="R2131" s="23"/>
      <c r="S2131" s="27"/>
      <c r="T2131" s="23"/>
      <c r="U2131" s="23"/>
      <c r="V2131" s="24"/>
      <c r="W2131" s="23"/>
      <c r="X2131" s="23"/>
      <c r="Y2131" s="23"/>
      <c r="Z2131" s="23"/>
      <c r="AA2131" s="28"/>
      <c r="AB2131" s="26"/>
      <c r="AC2131" s="26"/>
      <c r="AD2131" s="28"/>
      <c r="AE2131" s="28"/>
      <c r="AF2131" s="26"/>
      <c r="AG2131" s="26">
        <f>AF2131+P2131</f>
        <v>1432620</v>
      </c>
      <c r="AH2131" s="26">
        <f>AG2131</f>
        <v>1432620</v>
      </c>
      <c r="AI2131" s="26">
        <v>0</v>
      </c>
      <c r="AJ2131" s="26">
        <f>IF((AI2131-AH2131) &gt; 1,0,IF((AI2131-AH2131)&lt;0,AH2131-AI2131,AI2131-AH2131))</f>
        <v>1432620</v>
      </c>
      <c r="AK2131" s="26">
        <v>0.01</v>
      </c>
      <c r="AL2131" s="26">
        <f>AJ2131*(AK2131/100)</f>
        <v>143.262</v>
      </c>
    </row>
    <row r="2132" spans="1:38" x14ac:dyDescent="0.35">
      <c r="A2132" s="23"/>
      <c r="B2132" s="24"/>
      <c r="C2132" s="23"/>
      <c r="D2132" s="23"/>
      <c r="E2132" s="23"/>
      <c r="F2132" s="23"/>
      <c r="G2132" s="24"/>
      <c r="H2132" s="23"/>
      <c r="I2132" s="23"/>
      <c r="J2132" s="23"/>
      <c r="K2132" s="23"/>
      <c r="L2132" s="23"/>
      <c r="M2132" s="23"/>
      <c r="N2132" s="25"/>
      <c r="O2132" s="26"/>
      <c r="P2132" s="26"/>
      <c r="Q2132" s="23"/>
      <c r="R2132" s="23"/>
      <c r="S2132" s="27"/>
      <c r="T2132" s="23"/>
      <c r="U2132" s="23"/>
      <c r="V2132" s="24"/>
      <c r="W2132" s="23"/>
      <c r="X2132" s="23"/>
      <c r="Y2132" s="23"/>
      <c r="Z2132" s="23"/>
      <c r="AA2132" s="28"/>
      <c r="AB2132" s="26"/>
      <c r="AC2132" s="26"/>
      <c r="AD2132" s="28"/>
      <c r="AE2132" s="28"/>
      <c r="AF2132" s="26"/>
      <c r="AG2132" s="26" t="s">
        <v>50</v>
      </c>
      <c r="AH2132" s="26">
        <f>AH2131</f>
        <v>1432620</v>
      </c>
      <c r="AI2132" s="26"/>
      <c r="AJ2132" s="26">
        <f>AJ2131</f>
        <v>1432620</v>
      </c>
      <c r="AK2132" s="26"/>
      <c r="AL2132" s="26">
        <f>AL2131</f>
        <v>143.262</v>
      </c>
    </row>
    <row r="2133" spans="1:38" x14ac:dyDescent="0.35">
      <c r="A2133" s="23" t="s">
        <v>7363</v>
      </c>
      <c r="B2133" s="24" t="s">
        <v>7364</v>
      </c>
      <c r="C2133" s="23" t="s">
        <v>7365</v>
      </c>
      <c r="D2133" s="23" t="s">
        <v>7366</v>
      </c>
      <c r="E2133" s="23">
        <v>1135</v>
      </c>
      <c r="F2133" s="23" t="s">
        <v>7367</v>
      </c>
      <c r="G2133" s="24" t="s">
        <v>7368</v>
      </c>
      <c r="H2133" s="23" t="s">
        <v>42</v>
      </c>
      <c r="I2133" s="23" t="s">
        <v>7369</v>
      </c>
      <c r="J2133" s="23">
        <v>4</v>
      </c>
      <c r="K2133" s="23">
        <v>2</v>
      </c>
      <c r="L2133" s="23">
        <v>31</v>
      </c>
      <c r="M2133" s="23" t="s">
        <v>58</v>
      </c>
      <c r="N2133" s="25">
        <f>((J2133*400)+(K2133*100))+L2133</f>
        <v>1831</v>
      </c>
      <c r="O2133" s="26">
        <v>180</v>
      </c>
      <c r="P2133" s="26">
        <f>N2133*O2133</f>
        <v>329580</v>
      </c>
      <c r="Q2133" s="23"/>
      <c r="R2133" s="23"/>
      <c r="S2133" s="27"/>
      <c r="T2133" s="23"/>
      <c r="U2133" s="23"/>
      <c r="V2133" s="24"/>
      <c r="W2133" s="23"/>
      <c r="X2133" s="23"/>
      <c r="Y2133" s="23"/>
      <c r="Z2133" s="23"/>
      <c r="AA2133" s="28"/>
      <c r="AB2133" s="26"/>
      <c r="AC2133" s="26"/>
      <c r="AD2133" s="28"/>
      <c r="AE2133" s="28"/>
      <c r="AF2133" s="26"/>
      <c r="AG2133" s="26">
        <f>AF2133+P2133</f>
        <v>329580</v>
      </c>
      <c r="AH2133" s="26">
        <f>AG2133</f>
        <v>329580</v>
      </c>
      <c r="AI2133" s="26">
        <v>50000000</v>
      </c>
      <c r="AJ2133" s="26">
        <f>IF((AI2133-AH2133) &gt; 1,0,IF((AI2133-AH2133)&lt;0,AH2133-AI2133,AI2133-AH2133))</f>
        <v>0</v>
      </c>
      <c r="AK2133" s="26">
        <v>0.01</v>
      </c>
      <c r="AL2133" s="26">
        <f>AJ2133*(AK2133/100)</f>
        <v>0</v>
      </c>
    </row>
    <row r="2134" spans="1:38" x14ac:dyDescent="0.35">
      <c r="A2134" s="23"/>
      <c r="B2134" s="24"/>
      <c r="C2134" s="23"/>
      <c r="D2134" s="23"/>
      <c r="E2134" s="23"/>
      <c r="F2134" s="23"/>
      <c r="G2134" s="24"/>
      <c r="H2134" s="23"/>
      <c r="I2134" s="23"/>
      <c r="J2134" s="23"/>
      <c r="K2134" s="23"/>
      <c r="L2134" s="23"/>
      <c r="M2134" s="23"/>
      <c r="N2134" s="25"/>
      <c r="O2134" s="26"/>
      <c r="P2134" s="26"/>
      <c r="Q2134" s="23"/>
      <c r="R2134" s="23"/>
      <c r="S2134" s="27"/>
      <c r="T2134" s="23"/>
      <c r="U2134" s="23"/>
      <c r="V2134" s="24"/>
      <c r="W2134" s="23"/>
      <c r="X2134" s="23"/>
      <c r="Y2134" s="23"/>
      <c r="Z2134" s="23"/>
      <c r="AA2134" s="28"/>
      <c r="AB2134" s="26"/>
      <c r="AC2134" s="26"/>
      <c r="AD2134" s="28"/>
      <c r="AE2134" s="28"/>
      <c r="AF2134" s="26"/>
      <c r="AG2134" s="26" t="s">
        <v>50</v>
      </c>
      <c r="AH2134" s="26">
        <f>AH2133</f>
        <v>329580</v>
      </c>
      <c r="AI2134" s="26"/>
      <c r="AJ2134" s="26">
        <f>AJ2133</f>
        <v>0</v>
      </c>
      <c r="AK2134" s="26"/>
      <c r="AL2134" s="26">
        <f>AL2133</f>
        <v>0</v>
      </c>
    </row>
    <row r="2135" spans="1:38" x14ac:dyDescent="0.35">
      <c r="A2135" s="23" t="s">
        <v>7370</v>
      </c>
      <c r="B2135" s="24" t="s">
        <v>7371</v>
      </c>
      <c r="C2135" s="23" t="s">
        <v>7372</v>
      </c>
      <c r="D2135" s="23" t="s">
        <v>7373</v>
      </c>
      <c r="E2135" s="23">
        <v>1136</v>
      </c>
      <c r="F2135" s="23" t="s">
        <v>7374</v>
      </c>
      <c r="G2135" s="24" t="s">
        <v>7375</v>
      </c>
      <c r="H2135" s="23" t="s">
        <v>42</v>
      </c>
      <c r="I2135" s="23" t="s">
        <v>7376</v>
      </c>
      <c r="J2135" s="23">
        <v>0</v>
      </c>
      <c r="K2135" s="23">
        <v>3</v>
      </c>
      <c r="L2135" s="23">
        <v>35</v>
      </c>
      <c r="M2135" s="23" t="s">
        <v>58</v>
      </c>
      <c r="N2135" s="25">
        <f>((J2135*400)+(K2135*100))+L2135</f>
        <v>335</v>
      </c>
      <c r="O2135" s="26">
        <v>390</v>
      </c>
      <c r="P2135" s="26">
        <f>N2135*O2135</f>
        <v>130650</v>
      </c>
      <c r="Q2135" s="23"/>
      <c r="R2135" s="23"/>
      <c r="S2135" s="27"/>
      <c r="T2135" s="23"/>
      <c r="U2135" s="23"/>
      <c r="V2135" s="24"/>
      <c r="W2135" s="23"/>
      <c r="X2135" s="23"/>
      <c r="Y2135" s="23"/>
      <c r="Z2135" s="23"/>
      <c r="AA2135" s="28"/>
      <c r="AB2135" s="26"/>
      <c r="AC2135" s="26"/>
      <c r="AD2135" s="28"/>
      <c r="AE2135" s="28"/>
      <c r="AF2135" s="26"/>
      <c r="AG2135" s="26">
        <f>AF2135+P2135</f>
        <v>130650</v>
      </c>
      <c r="AH2135" s="26">
        <f>AG2135</f>
        <v>130650</v>
      </c>
      <c r="AI2135" s="26">
        <v>50000000</v>
      </c>
      <c r="AJ2135" s="26">
        <f>IF((AI2135-AH2135) &gt; 1,0,IF((AI2135-AH2135)&lt;0,AH2135-AI2135,AI2135-AH2135))</f>
        <v>0</v>
      </c>
      <c r="AK2135" s="26">
        <v>0.01</v>
      </c>
      <c r="AL2135" s="26">
        <f>AJ2135*(AK2135/100)</f>
        <v>0</v>
      </c>
    </row>
    <row r="2136" spans="1:38" x14ac:dyDescent="0.35">
      <c r="A2136" s="23"/>
      <c r="B2136" s="24"/>
      <c r="C2136" s="23"/>
      <c r="D2136" s="23"/>
      <c r="E2136" s="23"/>
      <c r="F2136" s="23"/>
      <c r="G2136" s="24"/>
      <c r="H2136" s="23"/>
      <c r="I2136" s="23"/>
      <c r="J2136" s="23"/>
      <c r="K2136" s="23"/>
      <c r="L2136" s="23"/>
      <c r="M2136" s="23"/>
      <c r="N2136" s="25"/>
      <c r="O2136" s="26"/>
      <c r="P2136" s="26"/>
      <c r="Q2136" s="23"/>
      <c r="R2136" s="23"/>
      <c r="S2136" s="27"/>
      <c r="T2136" s="23"/>
      <c r="U2136" s="23"/>
      <c r="V2136" s="24"/>
      <c r="W2136" s="23"/>
      <c r="X2136" s="23"/>
      <c r="Y2136" s="23"/>
      <c r="Z2136" s="23"/>
      <c r="AA2136" s="28"/>
      <c r="AB2136" s="26"/>
      <c r="AC2136" s="26"/>
      <c r="AD2136" s="28"/>
      <c r="AE2136" s="28"/>
      <c r="AF2136" s="26"/>
      <c r="AG2136" s="26" t="s">
        <v>50</v>
      </c>
      <c r="AH2136" s="26">
        <f>AH2135</f>
        <v>130650</v>
      </c>
      <c r="AI2136" s="26"/>
      <c r="AJ2136" s="26">
        <f>AJ2135</f>
        <v>0</v>
      </c>
      <c r="AK2136" s="26"/>
      <c r="AL2136" s="26">
        <f>AL2135</f>
        <v>0</v>
      </c>
    </row>
    <row r="2137" spans="1:38" x14ac:dyDescent="0.35">
      <c r="A2137" s="23" t="s">
        <v>7377</v>
      </c>
      <c r="B2137" s="24"/>
      <c r="C2137" s="23" t="s">
        <v>7378</v>
      </c>
      <c r="D2137" s="23" t="s">
        <v>7379</v>
      </c>
      <c r="E2137" s="23">
        <v>1137</v>
      </c>
      <c r="F2137" s="23" t="s">
        <v>7380</v>
      </c>
      <c r="G2137" s="24" t="s">
        <v>7381</v>
      </c>
      <c r="H2137" s="23" t="s">
        <v>103</v>
      </c>
      <c r="I2137" s="23" t="s">
        <v>7382</v>
      </c>
      <c r="J2137" s="23">
        <v>5</v>
      </c>
      <c r="K2137" s="23">
        <v>1</v>
      </c>
      <c r="L2137" s="23">
        <v>83</v>
      </c>
      <c r="M2137" s="23" t="s">
        <v>58</v>
      </c>
      <c r="N2137" s="25">
        <f>((J2137*400)+(K2137*100))+L2137</f>
        <v>2183</v>
      </c>
      <c r="O2137" s="26">
        <v>280</v>
      </c>
      <c r="P2137" s="26">
        <f>N2137*O2137</f>
        <v>611240</v>
      </c>
      <c r="Q2137" s="23"/>
      <c r="R2137" s="23"/>
      <c r="S2137" s="27"/>
      <c r="T2137" s="23"/>
      <c r="U2137" s="23"/>
      <c r="V2137" s="24"/>
      <c r="W2137" s="23"/>
      <c r="X2137" s="23"/>
      <c r="Y2137" s="23"/>
      <c r="Z2137" s="23"/>
      <c r="AA2137" s="28"/>
      <c r="AB2137" s="26"/>
      <c r="AC2137" s="26"/>
      <c r="AD2137" s="28"/>
      <c r="AE2137" s="28"/>
      <c r="AF2137" s="26"/>
      <c r="AG2137" s="26">
        <f>AF2137+P2137</f>
        <v>611240</v>
      </c>
      <c r="AH2137" s="26">
        <f>AG2137</f>
        <v>611240</v>
      </c>
      <c r="AI2137" s="26">
        <v>0</v>
      </c>
      <c r="AJ2137" s="26">
        <f>IF((AI2137-AH2137) &gt; 1,0,IF((AI2137-AH2137)&lt;0,AH2137-AI2137,AI2137-AH2137))</f>
        <v>611240</v>
      </c>
      <c r="AK2137" s="26">
        <v>0.01</v>
      </c>
      <c r="AL2137" s="26">
        <f>AJ2137*(AK2137/100)</f>
        <v>61.124000000000002</v>
      </c>
    </row>
    <row r="2138" spans="1:38" x14ac:dyDescent="0.35">
      <c r="A2138" s="23"/>
      <c r="B2138" s="24"/>
      <c r="C2138" s="23"/>
      <c r="D2138" s="23"/>
      <c r="E2138" s="23"/>
      <c r="F2138" s="23"/>
      <c r="G2138" s="24"/>
      <c r="H2138" s="23"/>
      <c r="I2138" s="23"/>
      <c r="J2138" s="23"/>
      <c r="K2138" s="23"/>
      <c r="L2138" s="23"/>
      <c r="M2138" s="23"/>
      <c r="N2138" s="25"/>
      <c r="O2138" s="26"/>
      <c r="P2138" s="26"/>
      <c r="Q2138" s="23"/>
      <c r="R2138" s="23"/>
      <c r="S2138" s="27"/>
      <c r="T2138" s="23"/>
      <c r="U2138" s="23"/>
      <c r="V2138" s="24"/>
      <c r="W2138" s="23"/>
      <c r="X2138" s="23"/>
      <c r="Y2138" s="23"/>
      <c r="Z2138" s="23"/>
      <c r="AA2138" s="28"/>
      <c r="AB2138" s="26"/>
      <c r="AC2138" s="26"/>
      <c r="AD2138" s="28"/>
      <c r="AE2138" s="28"/>
      <c r="AF2138" s="26"/>
      <c r="AG2138" s="26" t="s">
        <v>50</v>
      </c>
      <c r="AH2138" s="26">
        <f>AH2137</f>
        <v>611240</v>
      </c>
      <c r="AI2138" s="26"/>
      <c r="AJ2138" s="26">
        <f>AJ2137</f>
        <v>611240</v>
      </c>
      <c r="AK2138" s="26"/>
      <c r="AL2138" s="26">
        <f>AL2137</f>
        <v>61.124000000000002</v>
      </c>
    </row>
    <row r="2139" spans="1:38" x14ac:dyDescent="0.35">
      <c r="A2139" s="23" t="s">
        <v>7383</v>
      </c>
      <c r="B2139" s="24" t="s">
        <v>7384</v>
      </c>
      <c r="C2139" s="23" t="s">
        <v>7385</v>
      </c>
      <c r="D2139" s="23" t="s">
        <v>7386</v>
      </c>
      <c r="E2139" s="23">
        <v>1138</v>
      </c>
      <c r="F2139" s="23" t="s">
        <v>7387</v>
      </c>
      <c r="G2139" s="24" t="s">
        <v>7388</v>
      </c>
      <c r="H2139" s="23" t="s">
        <v>42</v>
      </c>
      <c r="I2139" s="23" t="s">
        <v>7389</v>
      </c>
      <c r="J2139" s="23">
        <v>3</v>
      </c>
      <c r="K2139" s="23">
        <v>2</v>
      </c>
      <c r="L2139" s="23">
        <v>72</v>
      </c>
      <c r="M2139" s="23" t="s">
        <v>58</v>
      </c>
      <c r="N2139" s="25">
        <f>((J2139*400)+(K2139*100))+L2139</f>
        <v>1472</v>
      </c>
      <c r="O2139" s="26">
        <v>500</v>
      </c>
      <c r="P2139" s="26">
        <f>N2139*O2139</f>
        <v>736000</v>
      </c>
      <c r="Q2139" s="23"/>
      <c r="R2139" s="23"/>
      <c r="S2139" s="27"/>
      <c r="T2139" s="23"/>
      <c r="U2139" s="23"/>
      <c r="V2139" s="24"/>
      <c r="W2139" s="23"/>
      <c r="X2139" s="23"/>
      <c r="Y2139" s="23"/>
      <c r="Z2139" s="23"/>
      <c r="AA2139" s="28"/>
      <c r="AB2139" s="26"/>
      <c r="AC2139" s="26"/>
      <c r="AD2139" s="28"/>
      <c r="AE2139" s="28"/>
      <c r="AF2139" s="26"/>
      <c r="AG2139" s="26">
        <f>AF2139+P2139</f>
        <v>736000</v>
      </c>
      <c r="AH2139" s="26">
        <f>AG2139</f>
        <v>736000</v>
      </c>
      <c r="AI2139" s="26">
        <v>50000000</v>
      </c>
      <c r="AJ2139" s="26">
        <f>IF((AI2139-AH2139) &gt; 1,0,IF((AI2139-AH2139)&lt;0,AH2139-AI2139,AI2139-AH2139))</f>
        <v>0</v>
      </c>
      <c r="AK2139" s="26">
        <v>0.01</v>
      </c>
      <c r="AL2139" s="26">
        <f>AJ2139*(AK2139/100)</f>
        <v>0</v>
      </c>
    </row>
    <row r="2140" spans="1:38" x14ac:dyDescent="0.35">
      <c r="A2140" s="23"/>
      <c r="B2140" s="24"/>
      <c r="C2140" s="23"/>
      <c r="D2140" s="23"/>
      <c r="E2140" s="23"/>
      <c r="F2140" s="23"/>
      <c r="G2140" s="24"/>
      <c r="H2140" s="23"/>
      <c r="I2140" s="23"/>
      <c r="J2140" s="23"/>
      <c r="K2140" s="23"/>
      <c r="L2140" s="23"/>
      <c r="M2140" s="23"/>
      <c r="N2140" s="25"/>
      <c r="O2140" s="26"/>
      <c r="P2140" s="26"/>
      <c r="Q2140" s="23"/>
      <c r="R2140" s="23"/>
      <c r="S2140" s="27"/>
      <c r="T2140" s="23"/>
      <c r="U2140" s="23"/>
      <c r="V2140" s="24"/>
      <c r="W2140" s="23"/>
      <c r="X2140" s="23"/>
      <c r="Y2140" s="23"/>
      <c r="Z2140" s="23"/>
      <c r="AA2140" s="28"/>
      <c r="AB2140" s="26"/>
      <c r="AC2140" s="26"/>
      <c r="AD2140" s="28"/>
      <c r="AE2140" s="28"/>
      <c r="AF2140" s="26"/>
      <c r="AG2140" s="26" t="s">
        <v>50</v>
      </c>
      <c r="AH2140" s="26">
        <f>AH2139</f>
        <v>736000</v>
      </c>
      <c r="AI2140" s="26"/>
      <c r="AJ2140" s="26">
        <f>AJ2139</f>
        <v>0</v>
      </c>
      <c r="AK2140" s="26"/>
      <c r="AL2140" s="26">
        <f>AL2139</f>
        <v>0</v>
      </c>
    </row>
    <row r="2141" spans="1:38" x14ac:dyDescent="0.35">
      <c r="A2141" s="23" t="s">
        <v>7390</v>
      </c>
      <c r="B2141" s="24" t="s">
        <v>7391</v>
      </c>
      <c r="C2141" s="23" t="s">
        <v>7392</v>
      </c>
      <c r="D2141" s="23" t="s">
        <v>7393</v>
      </c>
      <c r="E2141" s="23">
        <v>1139</v>
      </c>
      <c r="F2141" s="23" t="s">
        <v>7394</v>
      </c>
      <c r="G2141" s="24" t="s">
        <v>7395</v>
      </c>
      <c r="H2141" s="23" t="s">
        <v>42</v>
      </c>
      <c r="I2141" s="23" t="s">
        <v>7396</v>
      </c>
      <c r="J2141" s="23">
        <v>0</v>
      </c>
      <c r="K2141" s="23">
        <v>0</v>
      </c>
      <c r="L2141" s="23">
        <v>99.7</v>
      </c>
      <c r="M2141" s="23" t="s">
        <v>44</v>
      </c>
      <c r="N2141" s="25">
        <f>((J2141*400)+(K2141*100))+L2141</f>
        <v>99.7</v>
      </c>
      <c r="O2141" s="26">
        <v>500</v>
      </c>
      <c r="P2141" s="26">
        <f>N2141*O2141</f>
        <v>49850</v>
      </c>
      <c r="Q2141" s="23"/>
      <c r="R2141" s="23"/>
      <c r="S2141" s="27"/>
      <c r="T2141" s="23"/>
      <c r="U2141" s="23"/>
      <c r="V2141" s="24"/>
      <c r="W2141" s="23"/>
      <c r="X2141" s="23"/>
      <c r="Y2141" s="23"/>
      <c r="Z2141" s="23"/>
      <c r="AA2141" s="28"/>
      <c r="AB2141" s="26"/>
      <c r="AC2141" s="26"/>
      <c r="AD2141" s="28"/>
      <c r="AE2141" s="28"/>
      <c r="AF2141" s="26"/>
      <c r="AG2141" s="26">
        <f>AF2141+P2141</f>
        <v>49850</v>
      </c>
      <c r="AH2141" s="26">
        <f>AG2141</f>
        <v>49850</v>
      </c>
      <c r="AI2141" s="26">
        <v>50000000</v>
      </c>
      <c r="AJ2141" s="26">
        <f>IF((AI2141-AH2141) &gt; 1,0,IF((AI2141-AH2141)&lt;0,AH2141-AI2141,AI2141-AH2141))</f>
        <v>0</v>
      </c>
      <c r="AK2141" s="26">
        <v>0.02</v>
      </c>
      <c r="AL2141" s="26">
        <f>AJ2141*(AK2141/100)</f>
        <v>0</v>
      </c>
    </row>
    <row r="2142" spans="1:38" x14ac:dyDescent="0.35">
      <c r="A2142" s="23"/>
      <c r="B2142" s="24"/>
      <c r="C2142" s="23"/>
      <c r="D2142" s="23"/>
      <c r="E2142" s="23"/>
      <c r="F2142" s="23"/>
      <c r="G2142" s="24"/>
      <c r="H2142" s="23"/>
      <c r="I2142" s="23"/>
      <c r="J2142" s="23"/>
      <c r="K2142" s="23"/>
      <c r="L2142" s="23"/>
      <c r="M2142" s="23"/>
      <c r="N2142" s="25"/>
      <c r="O2142" s="26"/>
      <c r="P2142" s="26"/>
      <c r="Q2142" s="23"/>
      <c r="R2142" s="23"/>
      <c r="S2142" s="27"/>
      <c r="T2142" s="23"/>
      <c r="U2142" s="23"/>
      <c r="V2142" s="24"/>
      <c r="W2142" s="23"/>
      <c r="X2142" s="23"/>
      <c r="Y2142" s="23"/>
      <c r="Z2142" s="23"/>
      <c r="AA2142" s="28"/>
      <c r="AB2142" s="26"/>
      <c r="AC2142" s="26"/>
      <c r="AD2142" s="28"/>
      <c r="AE2142" s="28"/>
      <c r="AF2142" s="26"/>
      <c r="AG2142" s="26" t="s">
        <v>50</v>
      </c>
      <c r="AH2142" s="26">
        <f>AH2141</f>
        <v>49850</v>
      </c>
      <c r="AI2142" s="26"/>
      <c r="AJ2142" s="26">
        <f>AJ2141</f>
        <v>0</v>
      </c>
      <c r="AK2142" s="26"/>
      <c r="AL2142" s="26">
        <f>AL2141</f>
        <v>0</v>
      </c>
    </row>
    <row r="2143" spans="1:38" x14ac:dyDescent="0.35">
      <c r="A2143" s="23" t="s">
        <v>7397</v>
      </c>
      <c r="B2143" s="24" t="s">
        <v>7398</v>
      </c>
      <c r="C2143" s="23" t="s">
        <v>7399</v>
      </c>
      <c r="D2143" s="23" t="s">
        <v>6592</v>
      </c>
      <c r="E2143" s="23">
        <v>1140</v>
      </c>
      <c r="F2143" s="23" t="s">
        <v>7400</v>
      </c>
      <c r="G2143" s="24" t="s">
        <v>7401</v>
      </c>
      <c r="H2143" s="23" t="s">
        <v>42</v>
      </c>
      <c r="I2143" s="23" t="s">
        <v>7402</v>
      </c>
      <c r="J2143" s="23">
        <v>6</v>
      </c>
      <c r="K2143" s="23">
        <v>0</v>
      </c>
      <c r="L2143" s="23">
        <v>64</v>
      </c>
      <c r="M2143" s="23" t="s">
        <v>58</v>
      </c>
      <c r="N2143" s="25">
        <f>((J2143*400)+(K2143*100))+L2143</f>
        <v>2464</v>
      </c>
      <c r="O2143" s="26">
        <v>180</v>
      </c>
      <c r="P2143" s="26">
        <f>N2143*O2143</f>
        <v>443520</v>
      </c>
      <c r="Q2143" s="23"/>
      <c r="R2143" s="23"/>
      <c r="S2143" s="27"/>
      <c r="T2143" s="23"/>
      <c r="U2143" s="23"/>
      <c r="V2143" s="24"/>
      <c r="W2143" s="23"/>
      <c r="X2143" s="23"/>
      <c r="Y2143" s="23"/>
      <c r="Z2143" s="23"/>
      <c r="AA2143" s="28"/>
      <c r="AB2143" s="26"/>
      <c r="AC2143" s="26"/>
      <c r="AD2143" s="28"/>
      <c r="AE2143" s="28"/>
      <c r="AF2143" s="26"/>
      <c r="AG2143" s="26">
        <f>AF2143+P2143</f>
        <v>443520</v>
      </c>
      <c r="AH2143" s="26">
        <f>AG2143</f>
        <v>443520</v>
      </c>
      <c r="AI2143" s="26">
        <v>50000000</v>
      </c>
      <c r="AJ2143" s="26">
        <f>IF((AI2143-AH2143) &gt; 1,0,IF((AI2143-AH2143)&lt;0,AH2143-AI2143,AI2143-AH2143))</f>
        <v>0</v>
      </c>
      <c r="AK2143" s="26">
        <v>0.01</v>
      </c>
      <c r="AL2143" s="26">
        <f>AJ2143*(AK2143/100)</f>
        <v>0</v>
      </c>
    </row>
    <row r="2144" spans="1:38" x14ac:dyDescent="0.35">
      <c r="A2144" s="23"/>
      <c r="B2144" s="24"/>
      <c r="C2144" s="23"/>
      <c r="D2144" s="23"/>
      <c r="E2144" s="23">
        <v>1141</v>
      </c>
      <c r="F2144" s="23" t="s">
        <v>7403</v>
      </c>
      <c r="G2144" s="24" t="s">
        <v>7404</v>
      </c>
      <c r="H2144" s="23" t="s">
        <v>42</v>
      </c>
      <c r="I2144" s="23" t="s">
        <v>7405</v>
      </c>
      <c r="J2144" s="23">
        <v>13</v>
      </c>
      <c r="K2144" s="23">
        <v>1</v>
      </c>
      <c r="L2144" s="23">
        <v>35</v>
      </c>
      <c r="M2144" s="23" t="s">
        <v>58</v>
      </c>
      <c r="N2144" s="25">
        <f>((J2144*400)+(K2144*100))+L2144</f>
        <v>5335</v>
      </c>
      <c r="O2144" s="26">
        <v>230</v>
      </c>
      <c r="P2144" s="26">
        <f>N2144*O2144</f>
        <v>1227050</v>
      </c>
      <c r="Q2144" s="23"/>
      <c r="R2144" s="23"/>
      <c r="S2144" s="27"/>
      <c r="T2144" s="23"/>
      <c r="U2144" s="23"/>
      <c r="V2144" s="24"/>
      <c r="W2144" s="23"/>
      <c r="X2144" s="23"/>
      <c r="Y2144" s="23"/>
      <c r="Z2144" s="23"/>
      <c r="AA2144" s="28"/>
      <c r="AB2144" s="26"/>
      <c r="AC2144" s="26"/>
      <c r="AD2144" s="28"/>
      <c r="AE2144" s="28"/>
      <c r="AF2144" s="26"/>
      <c r="AG2144" s="26">
        <f>AF2144+P2144</f>
        <v>1227050</v>
      </c>
      <c r="AH2144" s="26">
        <f>AG2144</f>
        <v>1227050</v>
      </c>
      <c r="AI2144" s="26">
        <v>50000000</v>
      </c>
      <c r="AJ2144" s="26">
        <f>IF((AI2144-AH2144) &gt; 1,0,IF((AI2144-AH2144)&lt;0,AH2144-AI2144,AI2144-AH2144))</f>
        <v>0</v>
      </c>
      <c r="AK2144" s="26">
        <v>0.01</v>
      </c>
      <c r="AL2144" s="26">
        <f>AJ2144*(AK2144/100)</f>
        <v>0</v>
      </c>
    </row>
    <row r="2145" spans="1:39" x14ac:dyDescent="0.35">
      <c r="A2145" s="23"/>
      <c r="B2145" s="24"/>
      <c r="C2145" s="23"/>
      <c r="D2145" s="23"/>
      <c r="E2145" s="23"/>
      <c r="F2145" s="23"/>
      <c r="G2145" s="24"/>
      <c r="H2145" s="23"/>
      <c r="I2145" s="23"/>
      <c r="J2145" s="23"/>
      <c r="K2145" s="23"/>
      <c r="L2145" s="23"/>
      <c r="M2145" s="23"/>
      <c r="N2145" s="25"/>
      <c r="O2145" s="26"/>
      <c r="P2145" s="26"/>
      <c r="Q2145" s="23"/>
      <c r="R2145" s="23"/>
      <c r="S2145" s="27"/>
      <c r="T2145" s="23"/>
      <c r="U2145" s="23"/>
      <c r="V2145" s="24"/>
      <c r="W2145" s="23"/>
      <c r="X2145" s="23"/>
      <c r="Y2145" s="23"/>
      <c r="Z2145" s="23"/>
      <c r="AA2145" s="28"/>
      <c r="AB2145" s="26"/>
      <c r="AC2145" s="26"/>
      <c r="AD2145" s="28"/>
      <c r="AE2145" s="28"/>
      <c r="AF2145" s="26"/>
      <c r="AG2145" s="26" t="s">
        <v>50</v>
      </c>
      <c r="AH2145" s="26">
        <f>SUM(AH2143:AH2144)</f>
        <v>1670570</v>
      </c>
      <c r="AI2145" s="26"/>
      <c r="AJ2145" s="26">
        <f>SUM(AJ2143:AJ2144)</f>
        <v>0</v>
      </c>
      <c r="AK2145" s="26"/>
      <c r="AL2145" s="26">
        <f>SUM(AL2143:AL2144)</f>
        <v>0</v>
      </c>
    </row>
    <row r="2146" spans="1:39" x14ac:dyDescent="0.35">
      <c r="A2146" s="23" t="s">
        <v>7406</v>
      </c>
      <c r="B2146" s="24" t="s">
        <v>7407</v>
      </c>
      <c r="C2146" s="23" t="s">
        <v>7408</v>
      </c>
      <c r="D2146" s="23" t="s">
        <v>3835</v>
      </c>
      <c r="E2146" s="23">
        <v>1142</v>
      </c>
      <c r="F2146" s="23" t="s">
        <v>7409</v>
      </c>
      <c r="G2146" s="24" t="s">
        <v>7410</v>
      </c>
      <c r="H2146" s="23" t="s">
        <v>437</v>
      </c>
      <c r="I2146" s="23" t="s">
        <v>7411</v>
      </c>
      <c r="J2146" s="23">
        <v>9</v>
      </c>
      <c r="K2146" s="23">
        <v>1</v>
      </c>
      <c r="L2146" s="23">
        <v>11</v>
      </c>
      <c r="M2146" s="23" t="s">
        <v>58</v>
      </c>
      <c r="N2146" s="25">
        <f>((J2146*400)+(K2146*100))+L2146</f>
        <v>3711</v>
      </c>
      <c r="O2146" s="26">
        <v>180</v>
      </c>
      <c r="P2146" s="26">
        <f>N2146*O2146</f>
        <v>667980</v>
      </c>
      <c r="Q2146" s="23"/>
      <c r="R2146" s="23"/>
      <c r="S2146" s="27"/>
      <c r="T2146" s="23"/>
      <c r="U2146" s="23"/>
      <c r="V2146" s="24"/>
      <c r="W2146" s="23"/>
      <c r="X2146" s="23"/>
      <c r="Y2146" s="23"/>
      <c r="Z2146" s="23"/>
      <c r="AA2146" s="28"/>
      <c r="AB2146" s="26"/>
      <c r="AC2146" s="26"/>
      <c r="AD2146" s="28"/>
      <c r="AE2146" s="28"/>
      <c r="AF2146" s="26"/>
      <c r="AG2146" s="26">
        <f>AF2146+P2146</f>
        <v>667980</v>
      </c>
      <c r="AH2146" s="26">
        <f>AG2146</f>
        <v>667980</v>
      </c>
      <c r="AI2146" s="26">
        <v>0</v>
      </c>
      <c r="AJ2146" s="26">
        <f>IF((AI2146-AH2146) &gt; 1,0,IF((AI2146-AH2146)&lt;0,AH2146-AI2146,AI2146-AH2146))</f>
        <v>667980</v>
      </c>
      <c r="AK2146" s="26">
        <v>0.01</v>
      </c>
      <c r="AL2146" s="26">
        <f>AJ2146*(AK2146/100)</f>
        <v>66.798000000000002</v>
      </c>
    </row>
    <row r="2147" spans="1:39" x14ac:dyDescent="0.35">
      <c r="A2147" s="23"/>
      <c r="B2147" s="24"/>
      <c r="C2147" s="23"/>
      <c r="D2147" s="23"/>
      <c r="E2147" s="23">
        <v>1143</v>
      </c>
      <c r="F2147" s="23" t="s">
        <v>7412</v>
      </c>
      <c r="G2147" s="24" t="s">
        <v>7413</v>
      </c>
      <c r="H2147" s="23" t="s">
        <v>42</v>
      </c>
      <c r="I2147" s="23" t="s">
        <v>7414</v>
      </c>
      <c r="J2147" s="23">
        <v>0</v>
      </c>
      <c r="K2147" s="23">
        <v>0</v>
      </c>
      <c r="L2147" s="23">
        <v>18</v>
      </c>
      <c r="M2147" s="23" t="s">
        <v>44</v>
      </c>
      <c r="N2147" s="25">
        <f>((J2147*400)+(K2147*100))+L2147</f>
        <v>18</v>
      </c>
      <c r="O2147" s="26">
        <v>500</v>
      </c>
      <c r="P2147" s="26">
        <f>N2147*O2147</f>
        <v>9000</v>
      </c>
      <c r="Q2147" s="23">
        <v>1</v>
      </c>
      <c r="R2147" s="23" t="s">
        <v>7406</v>
      </c>
      <c r="S2147" s="27" t="s">
        <v>7407</v>
      </c>
      <c r="T2147" s="23" t="s">
        <v>7408</v>
      </c>
      <c r="U2147" s="23" t="s">
        <v>7415</v>
      </c>
      <c r="V2147" s="24" t="s">
        <v>7416</v>
      </c>
      <c r="W2147" s="23" t="s">
        <v>47</v>
      </c>
      <c r="X2147" s="23" t="s">
        <v>48</v>
      </c>
      <c r="Y2147" s="23" t="s">
        <v>49</v>
      </c>
      <c r="Z2147" s="23">
        <v>72</v>
      </c>
      <c r="AA2147" s="28">
        <v>100</v>
      </c>
      <c r="AB2147" s="26">
        <v>6550</v>
      </c>
      <c r="AC2147" s="26">
        <f>Z2147*AB2147</f>
        <v>471600</v>
      </c>
      <c r="AD2147" s="28">
        <v>22</v>
      </c>
      <c r="AE2147" s="28">
        <v>34</v>
      </c>
      <c r="AF2147" s="26">
        <f>(AC2147*(100-AE2147))/100</f>
        <v>311256</v>
      </c>
      <c r="AG2147" s="26">
        <f>P2147+AF2147</f>
        <v>320256</v>
      </c>
      <c r="AH2147" s="26">
        <f>(AG2147*AA2147)/100</f>
        <v>320256</v>
      </c>
      <c r="AI2147" s="26">
        <v>50000000</v>
      </c>
      <c r="AJ2147" s="26">
        <f>IF((AI2147-AH2147) &gt; 1,0,IF((AI2147-AH2147)&lt;0,AH2147-AI2147,AI2147-AH2147))</f>
        <v>0</v>
      </c>
      <c r="AK2147" s="26">
        <v>0.02</v>
      </c>
      <c r="AL2147" s="26">
        <f>ROUND(AJ2147*(AK2147/100),2)</f>
        <v>0</v>
      </c>
    </row>
    <row r="2148" spans="1:39" x14ac:dyDescent="0.35">
      <c r="A2148" s="23"/>
      <c r="B2148" s="24"/>
      <c r="C2148" s="23"/>
      <c r="D2148" s="23"/>
      <c r="E2148" s="23"/>
      <c r="F2148" s="23"/>
      <c r="G2148" s="24"/>
      <c r="H2148" s="23"/>
      <c r="I2148" s="23"/>
      <c r="J2148" s="23"/>
      <c r="K2148" s="23"/>
      <c r="L2148" s="23"/>
      <c r="M2148" s="23"/>
      <c r="N2148" s="25"/>
      <c r="O2148" s="26"/>
      <c r="P2148" s="26"/>
      <c r="Q2148" s="23"/>
      <c r="R2148" s="23"/>
      <c r="S2148" s="27"/>
      <c r="T2148" s="23"/>
      <c r="U2148" s="23"/>
      <c r="V2148" s="24"/>
      <c r="W2148" s="23"/>
      <c r="X2148" s="23"/>
      <c r="Y2148" s="23"/>
      <c r="Z2148" s="23"/>
      <c r="AA2148" s="28"/>
      <c r="AB2148" s="26"/>
      <c r="AC2148" s="26"/>
      <c r="AD2148" s="28"/>
      <c r="AE2148" s="28"/>
      <c r="AF2148" s="26"/>
      <c r="AG2148" s="26" t="s">
        <v>50</v>
      </c>
      <c r="AH2148" s="26">
        <f>SUM(AH2146:AH2147)</f>
        <v>988236</v>
      </c>
      <c r="AI2148" s="26"/>
      <c r="AJ2148" s="26">
        <f>SUM(AJ2146:AJ2147)</f>
        <v>667980</v>
      </c>
      <c r="AK2148" s="26"/>
      <c r="AL2148" s="26">
        <f>SUM(AL2146:AL2147)</f>
        <v>66.798000000000002</v>
      </c>
    </row>
    <row r="2149" spans="1:39" x14ac:dyDescent="0.35">
      <c r="A2149" s="23" t="s">
        <v>7417</v>
      </c>
      <c r="B2149" s="24"/>
      <c r="C2149" s="23" t="s">
        <v>7418</v>
      </c>
      <c r="D2149" s="23" t="s">
        <v>2940</v>
      </c>
      <c r="E2149" s="23">
        <v>1144</v>
      </c>
      <c r="F2149" s="23" t="s">
        <v>7419</v>
      </c>
      <c r="G2149" s="24" t="s">
        <v>7420</v>
      </c>
      <c r="H2149" s="23" t="s">
        <v>103</v>
      </c>
      <c r="I2149" s="23" t="s">
        <v>7421</v>
      </c>
      <c r="J2149" s="23">
        <v>13</v>
      </c>
      <c r="K2149" s="23">
        <v>0</v>
      </c>
      <c r="L2149" s="23">
        <v>60</v>
      </c>
      <c r="M2149" s="23" t="s">
        <v>58</v>
      </c>
      <c r="N2149" s="25">
        <f t="shared" ref="N2149:N2154" si="176">((J2149*400)+(K2149*100))+L2149</f>
        <v>5260</v>
      </c>
      <c r="O2149" s="26">
        <v>340</v>
      </c>
      <c r="P2149" s="26">
        <f t="shared" ref="P2149:P2154" si="177">N2149*O2149</f>
        <v>1788400</v>
      </c>
      <c r="Q2149" s="23"/>
      <c r="R2149" s="23"/>
      <c r="S2149" s="27"/>
      <c r="T2149" s="23"/>
      <c r="U2149" s="23"/>
      <c r="V2149" s="24"/>
      <c r="W2149" s="23"/>
      <c r="X2149" s="23"/>
      <c r="Y2149" s="23"/>
      <c r="Z2149" s="23"/>
      <c r="AA2149" s="28"/>
      <c r="AB2149" s="26"/>
      <c r="AC2149" s="26"/>
      <c r="AD2149" s="28"/>
      <c r="AE2149" s="28"/>
      <c r="AF2149" s="26"/>
      <c r="AG2149" s="26">
        <f>AF2149+P2149</f>
        <v>1788400</v>
      </c>
      <c r="AH2149" s="26">
        <f>AG2149</f>
        <v>1788400</v>
      </c>
      <c r="AI2149" s="26">
        <v>0</v>
      </c>
      <c r="AJ2149" s="26">
        <f t="shared" ref="AJ2149:AJ2154" si="178">IF((AI2149-AH2149) &gt; 1,0,IF((AI2149-AH2149)&lt;0,AH2149-AI2149,AI2149-AH2149))</f>
        <v>1788400</v>
      </c>
      <c r="AK2149" s="26">
        <v>0.01</v>
      </c>
      <c r="AL2149" s="26">
        <f>AJ2149*(AK2149/100)</f>
        <v>178.84</v>
      </c>
    </row>
    <row r="2150" spans="1:39" x14ac:dyDescent="0.35">
      <c r="A2150" s="23"/>
      <c r="B2150" s="24"/>
      <c r="C2150" s="23"/>
      <c r="D2150" s="23"/>
      <c r="E2150" s="23">
        <v>1145</v>
      </c>
      <c r="F2150" s="23" t="s">
        <v>7422</v>
      </c>
      <c r="G2150" s="24" t="s">
        <v>7423</v>
      </c>
      <c r="H2150" s="23" t="s">
        <v>103</v>
      </c>
      <c r="I2150" s="23" t="s">
        <v>7424</v>
      </c>
      <c r="J2150" s="23">
        <v>2</v>
      </c>
      <c r="K2150" s="23">
        <v>2</v>
      </c>
      <c r="L2150" s="23">
        <v>10</v>
      </c>
      <c r="M2150" s="23" t="s">
        <v>58</v>
      </c>
      <c r="N2150" s="25">
        <f t="shared" si="176"/>
        <v>1010</v>
      </c>
      <c r="O2150" s="26">
        <v>180</v>
      </c>
      <c r="P2150" s="26">
        <f t="shared" si="177"/>
        <v>181800</v>
      </c>
      <c r="Q2150" s="23"/>
      <c r="R2150" s="23"/>
      <c r="S2150" s="27"/>
      <c r="T2150" s="23"/>
      <c r="U2150" s="23"/>
      <c r="V2150" s="24"/>
      <c r="W2150" s="23"/>
      <c r="X2150" s="23"/>
      <c r="Y2150" s="23"/>
      <c r="Z2150" s="23"/>
      <c r="AA2150" s="28"/>
      <c r="AB2150" s="26"/>
      <c r="AC2150" s="26"/>
      <c r="AD2150" s="28"/>
      <c r="AE2150" s="28"/>
      <c r="AF2150" s="26"/>
      <c r="AG2150" s="26">
        <f>AF2150+P2150</f>
        <v>181800</v>
      </c>
      <c r="AH2150" s="26">
        <f>AG2150</f>
        <v>181800</v>
      </c>
      <c r="AI2150" s="26">
        <v>0</v>
      </c>
      <c r="AJ2150" s="26">
        <f t="shared" si="178"/>
        <v>181800</v>
      </c>
      <c r="AK2150" s="26">
        <v>0.01</v>
      </c>
      <c r="AL2150" s="26">
        <f>AJ2150*(AK2150/100)</f>
        <v>18.18</v>
      </c>
    </row>
    <row r="2151" spans="1:39" x14ac:dyDescent="0.35">
      <c r="A2151" s="23"/>
      <c r="B2151" s="24"/>
      <c r="C2151" s="23"/>
      <c r="D2151" s="23"/>
      <c r="E2151" s="23">
        <v>1146</v>
      </c>
      <c r="F2151" s="23" t="s">
        <v>7425</v>
      </c>
      <c r="G2151" s="24" t="s">
        <v>7426</v>
      </c>
      <c r="H2151" s="23" t="s">
        <v>103</v>
      </c>
      <c r="I2151" s="23" t="s">
        <v>7427</v>
      </c>
      <c r="J2151" s="23">
        <v>2</v>
      </c>
      <c r="K2151" s="23">
        <v>0</v>
      </c>
      <c r="L2151" s="23">
        <v>63.75</v>
      </c>
      <c r="M2151" s="23" t="s">
        <v>44</v>
      </c>
      <c r="N2151" s="25">
        <f t="shared" si="176"/>
        <v>863.75</v>
      </c>
      <c r="O2151" s="26">
        <v>1750</v>
      </c>
      <c r="P2151" s="26">
        <f t="shared" si="177"/>
        <v>1511562.5</v>
      </c>
      <c r="Q2151" s="23">
        <v>1</v>
      </c>
      <c r="R2151" s="23" t="s">
        <v>7417</v>
      </c>
      <c r="S2151" s="27"/>
      <c r="T2151" s="23" t="s">
        <v>7418</v>
      </c>
      <c r="U2151" s="23" t="s">
        <v>7428</v>
      </c>
      <c r="V2151" s="24" t="s">
        <v>7429</v>
      </c>
      <c r="W2151" s="23" t="s">
        <v>47</v>
      </c>
      <c r="X2151" s="23" t="s">
        <v>253</v>
      </c>
      <c r="Y2151" s="23" t="s">
        <v>49</v>
      </c>
      <c r="Z2151" s="23">
        <v>224.46</v>
      </c>
      <c r="AA2151" s="28">
        <v>100</v>
      </c>
      <c r="AB2151" s="26">
        <v>6550</v>
      </c>
      <c r="AC2151" s="26">
        <f>Z2151*AB2151</f>
        <v>1470213</v>
      </c>
      <c r="AD2151" s="28">
        <v>22</v>
      </c>
      <c r="AE2151" s="28">
        <v>93</v>
      </c>
      <c r="AF2151" s="26">
        <f>(AC2151*(100-AE2151))/100</f>
        <v>102914.91</v>
      </c>
      <c r="AG2151" s="26">
        <f>P2151+AF2151</f>
        <v>1614477.41</v>
      </c>
      <c r="AH2151" s="26">
        <f>(AG2151*AA2151)/100</f>
        <v>1614477.41</v>
      </c>
      <c r="AI2151" s="26">
        <f>IF(AF2151&lt;=10000000,AF2151,10000000)</f>
        <v>102914.91</v>
      </c>
      <c r="AJ2151" s="26">
        <f t="shared" si="178"/>
        <v>1511562.5</v>
      </c>
      <c r="AK2151" s="26">
        <v>0.02</v>
      </c>
      <c r="AL2151" s="26">
        <f>ROUND(AJ2151*(AK2151/100),2)</f>
        <v>302.31</v>
      </c>
      <c r="AM2151" s="3" t="s">
        <v>404</v>
      </c>
    </row>
    <row r="2152" spans="1:39" x14ac:dyDescent="0.35">
      <c r="A2152" s="23"/>
      <c r="B2152" s="24"/>
      <c r="C2152" s="23"/>
      <c r="D2152" s="23"/>
      <c r="E2152" s="23"/>
      <c r="F2152" s="23"/>
      <c r="G2152" s="24"/>
      <c r="H2152" s="23"/>
      <c r="I2152" s="23"/>
      <c r="J2152" s="23">
        <v>0</v>
      </c>
      <c r="K2152" s="23">
        <v>0</v>
      </c>
      <c r="L2152" s="23">
        <v>43.5</v>
      </c>
      <c r="M2152" s="23" t="s">
        <v>44</v>
      </c>
      <c r="N2152" s="25">
        <f t="shared" si="176"/>
        <v>43.5</v>
      </c>
      <c r="O2152" s="26">
        <v>1750</v>
      </c>
      <c r="P2152" s="26">
        <f t="shared" si="177"/>
        <v>76125</v>
      </c>
      <c r="Q2152" s="23">
        <v>1</v>
      </c>
      <c r="R2152" s="23" t="s">
        <v>7430</v>
      </c>
      <c r="S2152" s="27"/>
      <c r="T2152" s="23" t="s">
        <v>7431</v>
      </c>
      <c r="U2152" s="23" t="s">
        <v>7428</v>
      </c>
      <c r="V2152" s="24" t="s">
        <v>7432</v>
      </c>
      <c r="W2152" s="23" t="s">
        <v>47</v>
      </c>
      <c r="X2152" s="23" t="s">
        <v>253</v>
      </c>
      <c r="Y2152" s="23" t="s">
        <v>49</v>
      </c>
      <c r="Z2152" s="23">
        <v>243.6</v>
      </c>
      <c r="AA2152" s="28">
        <v>100</v>
      </c>
      <c r="AB2152" s="26">
        <v>6550</v>
      </c>
      <c r="AC2152" s="26">
        <f>Z2152*AB2152</f>
        <v>1595580</v>
      </c>
      <c r="AD2152" s="28">
        <v>11</v>
      </c>
      <c r="AE2152" s="28">
        <v>45</v>
      </c>
      <c r="AF2152" s="26">
        <f>(AC2152*(100-AE2152))/100</f>
        <v>877569</v>
      </c>
      <c r="AG2152" s="26">
        <f>P2152+AF2152</f>
        <v>953694</v>
      </c>
      <c r="AH2152" s="26">
        <f>(AG2152*AA2152)/100</f>
        <v>953694</v>
      </c>
      <c r="AI2152" s="26">
        <f>IF(AF2152&lt;=10000000,AF2152,10000000)</f>
        <v>877569</v>
      </c>
      <c r="AJ2152" s="26">
        <f t="shared" si="178"/>
        <v>76125</v>
      </c>
      <c r="AK2152" s="26">
        <v>0.02</v>
      </c>
      <c r="AL2152" s="26">
        <f>ROUND(AJ2152*(AK2152/100),2)</f>
        <v>15.23</v>
      </c>
      <c r="AM2152" s="3" t="s">
        <v>404</v>
      </c>
    </row>
    <row r="2153" spans="1:39" x14ac:dyDescent="0.35">
      <c r="A2153" s="23"/>
      <c r="B2153" s="24"/>
      <c r="C2153" s="23"/>
      <c r="D2153" s="23"/>
      <c r="E2153" s="23"/>
      <c r="F2153" s="23"/>
      <c r="G2153" s="24"/>
      <c r="H2153" s="23"/>
      <c r="I2153" s="23"/>
      <c r="J2153" s="23">
        <v>0</v>
      </c>
      <c r="K2153" s="23">
        <v>0</v>
      </c>
      <c r="L2153" s="23">
        <v>50.75</v>
      </c>
      <c r="M2153" s="23" t="s">
        <v>44</v>
      </c>
      <c r="N2153" s="25">
        <f t="shared" si="176"/>
        <v>50.75</v>
      </c>
      <c r="O2153" s="26">
        <v>1750</v>
      </c>
      <c r="P2153" s="26">
        <f t="shared" si="177"/>
        <v>88812.5</v>
      </c>
      <c r="Q2153" s="23">
        <v>1</v>
      </c>
      <c r="R2153" s="23" t="s">
        <v>7433</v>
      </c>
      <c r="S2153" s="27"/>
      <c r="T2153" s="23" t="s">
        <v>7434</v>
      </c>
      <c r="U2153" s="23" t="s">
        <v>7435</v>
      </c>
      <c r="V2153" s="24" t="s">
        <v>7436</v>
      </c>
      <c r="W2153" s="23" t="s">
        <v>47</v>
      </c>
      <c r="X2153" s="23" t="s">
        <v>206</v>
      </c>
      <c r="Y2153" s="23" t="s">
        <v>49</v>
      </c>
      <c r="Z2153" s="23">
        <v>203</v>
      </c>
      <c r="AA2153" s="28">
        <v>100</v>
      </c>
      <c r="AB2153" s="26">
        <v>6550</v>
      </c>
      <c r="AC2153" s="26">
        <f>Z2153*AB2153</f>
        <v>1329650</v>
      </c>
      <c r="AD2153" s="28">
        <v>22</v>
      </c>
      <c r="AE2153" s="28">
        <v>85</v>
      </c>
      <c r="AF2153" s="26">
        <f>(AC2153*(100-AE2153))/100</f>
        <v>199447.5</v>
      </c>
      <c r="AG2153" s="26">
        <f>P2153+AF2153</f>
        <v>288260</v>
      </c>
      <c r="AH2153" s="26">
        <f>(AG2153*AA2153)/100</f>
        <v>288260</v>
      </c>
      <c r="AI2153" s="26">
        <f>IF(AF2153&lt;=10000000,AF2153,10000000)</f>
        <v>199447.5</v>
      </c>
      <c r="AJ2153" s="26">
        <f t="shared" si="178"/>
        <v>88812.5</v>
      </c>
      <c r="AK2153" s="26">
        <v>0.02</v>
      </c>
      <c r="AL2153" s="26">
        <f>ROUND(AJ2153*(AK2153/100),2)</f>
        <v>17.760000000000002</v>
      </c>
    </row>
    <row r="2154" spans="1:39" x14ac:dyDescent="0.35">
      <c r="A2154" s="23"/>
      <c r="B2154" s="24"/>
      <c r="C2154" s="23"/>
      <c r="D2154" s="23"/>
      <c r="E2154" s="23"/>
      <c r="F2154" s="23"/>
      <c r="G2154" s="24"/>
      <c r="H2154" s="23"/>
      <c r="I2154" s="23"/>
      <c r="J2154" s="23">
        <v>0</v>
      </c>
      <c r="K2154" s="23">
        <v>0</v>
      </c>
      <c r="L2154" s="23">
        <v>64</v>
      </c>
      <c r="M2154" s="23" t="s">
        <v>44</v>
      </c>
      <c r="N2154" s="25">
        <f t="shared" si="176"/>
        <v>64</v>
      </c>
      <c r="O2154" s="26">
        <v>1750</v>
      </c>
      <c r="P2154" s="26">
        <f t="shared" si="177"/>
        <v>112000</v>
      </c>
      <c r="Q2154" s="23">
        <v>1</v>
      </c>
      <c r="R2154" s="23" t="s">
        <v>7437</v>
      </c>
      <c r="S2154" s="27"/>
      <c r="T2154" s="23" t="s">
        <v>7438</v>
      </c>
      <c r="U2154" s="23" t="s">
        <v>7439</v>
      </c>
      <c r="V2154" s="24" t="s">
        <v>7440</v>
      </c>
      <c r="W2154" s="23" t="s">
        <v>47</v>
      </c>
      <c r="X2154" s="23" t="s">
        <v>206</v>
      </c>
      <c r="Y2154" s="23" t="s">
        <v>49</v>
      </c>
      <c r="Z2154" s="23">
        <v>256</v>
      </c>
      <c r="AA2154" s="28">
        <v>100</v>
      </c>
      <c r="AB2154" s="26">
        <v>6550</v>
      </c>
      <c r="AC2154" s="26">
        <f>Z2154*AB2154</f>
        <v>1676800</v>
      </c>
      <c r="AD2154" s="28">
        <v>22</v>
      </c>
      <c r="AE2154" s="28">
        <v>85</v>
      </c>
      <c r="AF2154" s="26">
        <f>(AC2154*(100-AE2154))/100</f>
        <v>251520</v>
      </c>
      <c r="AG2154" s="26">
        <f>P2154+AF2154</f>
        <v>363520</v>
      </c>
      <c r="AH2154" s="26">
        <f>(AG2154*AA2154)/100</f>
        <v>363520</v>
      </c>
      <c r="AI2154" s="26">
        <f>IF(AF2154&lt;=10000000,AF2154,10000000)</f>
        <v>251520</v>
      </c>
      <c r="AJ2154" s="26">
        <f t="shared" si="178"/>
        <v>112000</v>
      </c>
      <c r="AK2154" s="26">
        <v>0.02</v>
      </c>
      <c r="AL2154" s="26">
        <f>ROUND(AJ2154*(AK2154/100),2)</f>
        <v>22.4</v>
      </c>
    </row>
    <row r="2155" spans="1:39" x14ac:dyDescent="0.35">
      <c r="A2155" s="23"/>
      <c r="B2155" s="24"/>
      <c r="C2155" s="23"/>
      <c r="D2155" s="23"/>
      <c r="E2155" s="23"/>
      <c r="F2155" s="23"/>
      <c r="G2155" s="24"/>
      <c r="H2155" s="23"/>
      <c r="I2155" s="23"/>
      <c r="J2155" s="23"/>
      <c r="K2155" s="23"/>
      <c r="L2155" s="23"/>
      <c r="M2155" s="23"/>
      <c r="N2155" s="25"/>
      <c r="O2155" s="26"/>
      <c r="P2155" s="26"/>
      <c r="Q2155" s="23"/>
      <c r="R2155" s="23"/>
      <c r="S2155" s="27"/>
      <c r="T2155" s="23"/>
      <c r="U2155" s="23"/>
      <c r="V2155" s="24"/>
      <c r="W2155" s="23"/>
      <c r="X2155" s="23"/>
      <c r="Y2155" s="23"/>
      <c r="Z2155" s="23"/>
      <c r="AA2155" s="28"/>
      <c r="AB2155" s="26"/>
      <c r="AC2155" s="26"/>
      <c r="AD2155" s="28"/>
      <c r="AE2155" s="28"/>
      <c r="AF2155" s="26"/>
      <c r="AG2155" s="26" t="s">
        <v>50</v>
      </c>
      <c r="AH2155" s="26">
        <f>SUM(AH2149:AH2154)</f>
        <v>5190151.41</v>
      </c>
      <c r="AI2155" s="26"/>
      <c r="AJ2155" s="26">
        <f>SUM(AJ2149:AJ2154)</f>
        <v>3758700</v>
      </c>
      <c r="AK2155" s="26"/>
      <c r="AL2155" s="26">
        <f>SUM(AL2149:AL2154)</f>
        <v>554.72</v>
      </c>
    </row>
    <row r="2156" spans="1:39" x14ac:dyDescent="0.35">
      <c r="A2156" s="23" t="s">
        <v>7441</v>
      </c>
      <c r="B2156" s="24" t="s">
        <v>7442</v>
      </c>
      <c r="C2156" s="23" t="s">
        <v>7443</v>
      </c>
      <c r="D2156" s="23" t="s">
        <v>7444</v>
      </c>
      <c r="E2156" s="23">
        <v>1147</v>
      </c>
      <c r="F2156" s="23" t="s">
        <v>7445</v>
      </c>
      <c r="G2156" s="24" t="s">
        <v>7446</v>
      </c>
      <c r="H2156" s="23" t="s">
        <v>42</v>
      </c>
      <c r="I2156" s="23" t="s">
        <v>7447</v>
      </c>
      <c r="J2156" s="23">
        <v>4</v>
      </c>
      <c r="K2156" s="23">
        <v>3</v>
      </c>
      <c r="L2156" s="23">
        <v>18</v>
      </c>
      <c r="M2156" s="23" t="s">
        <v>58</v>
      </c>
      <c r="N2156" s="25">
        <f>((J2156*400)+(K2156*100))+L2156</f>
        <v>1918</v>
      </c>
      <c r="O2156" s="26">
        <v>180</v>
      </c>
      <c r="P2156" s="26">
        <f>N2156*O2156</f>
        <v>345240</v>
      </c>
      <c r="Q2156" s="23"/>
      <c r="R2156" s="23"/>
      <c r="S2156" s="27"/>
      <c r="T2156" s="23"/>
      <c r="U2156" s="23"/>
      <c r="V2156" s="24"/>
      <c r="W2156" s="23"/>
      <c r="X2156" s="23"/>
      <c r="Y2156" s="23"/>
      <c r="Z2156" s="23"/>
      <c r="AA2156" s="28"/>
      <c r="AB2156" s="26"/>
      <c r="AC2156" s="26"/>
      <c r="AD2156" s="28"/>
      <c r="AE2156" s="28"/>
      <c r="AF2156" s="26"/>
      <c r="AG2156" s="26">
        <f>AF2156+P2156</f>
        <v>345240</v>
      </c>
      <c r="AH2156" s="26">
        <f>AG2156</f>
        <v>345240</v>
      </c>
      <c r="AI2156" s="26">
        <v>50000000</v>
      </c>
      <c r="AJ2156" s="26">
        <f>IF((AI2156-AH2156) &gt; 1,0,IF((AI2156-AH2156)&lt;0,AH2156-AI2156,AI2156-AH2156))</f>
        <v>0</v>
      </c>
      <c r="AK2156" s="26">
        <v>0.01</v>
      </c>
      <c r="AL2156" s="26">
        <f>AJ2156*(AK2156/100)</f>
        <v>0</v>
      </c>
    </row>
    <row r="2157" spans="1:39" x14ac:dyDescent="0.35">
      <c r="A2157" s="23"/>
      <c r="B2157" s="24"/>
      <c r="C2157" s="23"/>
      <c r="D2157" s="23"/>
      <c r="E2157" s="23"/>
      <c r="F2157" s="23"/>
      <c r="G2157" s="24"/>
      <c r="H2157" s="23"/>
      <c r="I2157" s="23"/>
      <c r="J2157" s="23"/>
      <c r="K2157" s="23"/>
      <c r="L2157" s="23"/>
      <c r="M2157" s="23"/>
      <c r="N2157" s="25"/>
      <c r="O2157" s="26"/>
      <c r="P2157" s="26"/>
      <c r="Q2157" s="23"/>
      <c r="R2157" s="23"/>
      <c r="S2157" s="27"/>
      <c r="T2157" s="23"/>
      <c r="U2157" s="23"/>
      <c r="V2157" s="24"/>
      <c r="W2157" s="23"/>
      <c r="X2157" s="23"/>
      <c r="Y2157" s="23"/>
      <c r="Z2157" s="23"/>
      <c r="AA2157" s="28"/>
      <c r="AB2157" s="26"/>
      <c r="AC2157" s="26"/>
      <c r="AD2157" s="28"/>
      <c r="AE2157" s="28"/>
      <c r="AF2157" s="26"/>
      <c r="AG2157" s="26" t="s">
        <v>50</v>
      </c>
      <c r="AH2157" s="26">
        <f>AH2156</f>
        <v>345240</v>
      </c>
      <c r="AI2157" s="26"/>
      <c r="AJ2157" s="26">
        <f>AJ2156</f>
        <v>0</v>
      </c>
      <c r="AK2157" s="26"/>
      <c r="AL2157" s="26">
        <f>AL2156</f>
        <v>0</v>
      </c>
    </row>
    <row r="2158" spans="1:39" x14ac:dyDescent="0.35">
      <c r="A2158" s="23" t="s">
        <v>7448</v>
      </c>
      <c r="B2158" s="24" t="s">
        <v>7449</v>
      </c>
      <c r="C2158" s="23" t="s">
        <v>7450</v>
      </c>
      <c r="D2158" s="23" t="s">
        <v>7451</v>
      </c>
      <c r="E2158" s="23">
        <v>1148</v>
      </c>
      <c r="F2158" s="23" t="s">
        <v>7452</v>
      </c>
      <c r="G2158" s="24" t="s">
        <v>7453</v>
      </c>
      <c r="H2158" s="23" t="s">
        <v>42</v>
      </c>
      <c r="I2158" s="23" t="s">
        <v>7454</v>
      </c>
      <c r="J2158" s="23">
        <v>6</v>
      </c>
      <c r="K2158" s="23">
        <v>2</v>
      </c>
      <c r="L2158" s="23">
        <v>30</v>
      </c>
      <c r="M2158" s="23" t="s">
        <v>58</v>
      </c>
      <c r="N2158" s="25">
        <f t="shared" ref="N2158:N2164" si="179">((J2158*400)+(K2158*100))+L2158</f>
        <v>2630</v>
      </c>
      <c r="O2158" s="26">
        <v>390</v>
      </c>
      <c r="P2158" s="26">
        <f t="shared" ref="P2158:P2164" si="180">N2158*O2158</f>
        <v>1025700</v>
      </c>
      <c r="Q2158" s="23"/>
      <c r="R2158" s="23"/>
      <c r="S2158" s="27"/>
      <c r="T2158" s="23"/>
      <c r="U2158" s="23"/>
      <c r="V2158" s="24"/>
      <c r="W2158" s="23"/>
      <c r="X2158" s="23"/>
      <c r="Y2158" s="23"/>
      <c r="Z2158" s="23"/>
      <c r="AA2158" s="28"/>
      <c r="AB2158" s="26"/>
      <c r="AC2158" s="26"/>
      <c r="AD2158" s="28"/>
      <c r="AE2158" s="28"/>
      <c r="AF2158" s="26"/>
      <c r="AG2158" s="26">
        <f>AF2158+P2158</f>
        <v>1025700</v>
      </c>
      <c r="AH2158" s="26">
        <f>AG2158</f>
        <v>1025700</v>
      </c>
      <c r="AI2158" s="26">
        <v>50000000</v>
      </c>
      <c r="AJ2158" s="26">
        <f t="shared" ref="AJ2158:AJ2164" si="181">IF((AI2158-AH2158) &gt; 1,0,IF((AI2158-AH2158)&lt;0,AH2158-AI2158,AI2158-AH2158))</f>
        <v>0</v>
      </c>
      <c r="AK2158" s="26">
        <v>0.01</v>
      </c>
      <c r="AL2158" s="26">
        <f>AJ2158*(AK2158/100)</f>
        <v>0</v>
      </c>
    </row>
    <row r="2159" spans="1:39" x14ac:dyDescent="0.35">
      <c r="A2159" s="23"/>
      <c r="B2159" s="24"/>
      <c r="C2159" s="23"/>
      <c r="D2159" s="23"/>
      <c r="E2159" s="23">
        <v>1149</v>
      </c>
      <c r="F2159" s="23" t="s">
        <v>7455</v>
      </c>
      <c r="G2159" s="24" t="s">
        <v>7456</v>
      </c>
      <c r="H2159" s="23" t="s">
        <v>42</v>
      </c>
      <c r="I2159" s="23" t="s">
        <v>7457</v>
      </c>
      <c r="J2159" s="23">
        <v>3</v>
      </c>
      <c r="K2159" s="23">
        <v>0</v>
      </c>
      <c r="L2159" s="23">
        <v>38</v>
      </c>
      <c r="M2159" s="23" t="s">
        <v>44</v>
      </c>
      <c r="N2159" s="25">
        <f t="shared" si="179"/>
        <v>1238</v>
      </c>
      <c r="O2159" s="26">
        <v>450</v>
      </c>
      <c r="P2159" s="26">
        <f t="shared" si="180"/>
        <v>557100</v>
      </c>
      <c r="Q2159" s="23">
        <v>1</v>
      </c>
      <c r="R2159" s="23" t="s">
        <v>7458</v>
      </c>
      <c r="S2159" s="27"/>
      <c r="T2159" s="23" t="s">
        <v>7459</v>
      </c>
      <c r="U2159" s="23" t="s">
        <v>7460</v>
      </c>
      <c r="V2159" s="24" t="s">
        <v>7461</v>
      </c>
      <c r="W2159" s="23" t="s">
        <v>47</v>
      </c>
      <c r="X2159" s="23" t="s">
        <v>253</v>
      </c>
      <c r="Y2159" s="23" t="s">
        <v>49</v>
      </c>
      <c r="Z2159" s="23">
        <v>117</v>
      </c>
      <c r="AA2159" s="28">
        <v>100</v>
      </c>
      <c r="AB2159" s="26">
        <v>6550</v>
      </c>
      <c r="AC2159" s="26">
        <f>Z2159*AB2159</f>
        <v>766350</v>
      </c>
      <c r="AD2159" s="28">
        <v>10</v>
      </c>
      <c r="AE2159" s="28">
        <v>40</v>
      </c>
      <c r="AF2159" s="26">
        <f>(AC2159*(100-AE2159))/100</f>
        <v>459810</v>
      </c>
      <c r="AG2159" s="26">
        <f>P2159+AF2159</f>
        <v>1016910</v>
      </c>
      <c r="AH2159" s="26">
        <f>(AG2159*AA2159)/100</f>
        <v>1016910</v>
      </c>
      <c r="AI2159" s="26">
        <v>10000000</v>
      </c>
      <c r="AJ2159" s="26">
        <f t="shared" si="181"/>
        <v>0</v>
      </c>
      <c r="AK2159" s="26">
        <v>0.02</v>
      </c>
      <c r="AL2159" s="26">
        <f>ROUND(AJ2159*(AK2159/100),2)</f>
        <v>0</v>
      </c>
      <c r="AM2159" s="3" t="s">
        <v>404</v>
      </c>
    </row>
    <row r="2160" spans="1:39" x14ac:dyDescent="0.35">
      <c r="A2160" s="23"/>
      <c r="B2160" s="24"/>
      <c r="C2160" s="23"/>
      <c r="D2160" s="23"/>
      <c r="E2160" s="23">
        <v>1150</v>
      </c>
      <c r="F2160" s="23" t="s">
        <v>7462</v>
      </c>
      <c r="G2160" s="24" t="s">
        <v>7463</v>
      </c>
      <c r="H2160" s="23" t="s">
        <v>42</v>
      </c>
      <c r="I2160" s="23" t="s">
        <v>7464</v>
      </c>
      <c r="J2160" s="23">
        <v>5</v>
      </c>
      <c r="K2160" s="23">
        <v>2</v>
      </c>
      <c r="L2160" s="23">
        <v>13</v>
      </c>
      <c r="M2160" s="23" t="s">
        <v>58</v>
      </c>
      <c r="N2160" s="25">
        <f t="shared" si="179"/>
        <v>2213</v>
      </c>
      <c r="O2160" s="26">
        <v>180</v>
      </c>
      <c r="P2160" s="26">
        <f t="shared" si="180"/>
        <v>398340</v>
      </c>
      <c r="Q2160" s="23"/>
      <c r="R2160" s="23"/>
      <c r="S2160" s="27"/>
      <c r="T2160" s="23"/>
      <c r="U2160" s="23"/>
      <c r="V2160" s="24"/>
      <c r="W2160" s="23"/>
      <c r="X2160" s="23"/>
      <c r="Y2160" s="23"/>
      <c r="Z2160" s="23"/>
      <c r="AA2160" s="28"/>
      <c r="AB2160" s="26"/>
      <c r="AC2160" s="26"/>
      <c r="AD2160" s="28"/>
      <c r="AE2160" s="28"/>
      <c r="AF2160" s="26"/>
      <c r="AG2160" s="26">
        <f>AF2160+P2160</f>
        <v>398340</v>
      </c>
      <c r="AH2160" s="26">
        <f>AG2160</f>
        <v>398340</v>
      </c>
      <c r="AI2160" s="26">
        <v>50000000</v>
      </c>
      <c r="AJ2160" s="26">
        <f t="shared" si="181"/>
        <v>0</v>
      </c>
      <c r="AK2160" s="26">
        <v>0.01</v>
      </c>
      <c r="AL2160" s="26">
        <f>AJ2160*(AK2160/100)</f>
        <v>0</v>
      </c>
    </row>
    <row r="2161" spans="1:38" x14ac:dyDescent="0.35">
      <c r="A2161" s="23"/>
      <c r="B2161" s="24"/>
      <c r="C2161" s="23"/>
      <c r="D2161" s="23"/>
      <c r="E2161" s="23">
        <v>1151</v>
      </c>
      <c r="F2161" s="23" t="s">
        <v>7465</v>
      </c>
      <c r="G2161" s="24" t="s">
        <v>7466</v>
      </c>
      <c r="H2161" s="23" t="s">
        <v>42</v>
      </c>
      <c r="I2161" s="23" t="s">
        <v>7467</v>
      </c>
      <c r="J2161" s="23">
        <v>0</v>
      </c>
      <c r="K2161" s="23">
        <v>2</v>
      </c>
      <c r="L2161" s="23">
        <v>53</v>
      </c>
      <c r="M2161" s="23" t="s">
        <v>44</v>
      </c>
      <c r="N2161" s="25">
        <f t="shared" si="179"/>
        <v>253</v>
      </c>
      <c r="O2161" s="26">
        <v>1750</v>
      </c>
      <c r="P2161" s="26">
        <f t="shared" si="180"/>
        <v>442750</v>
      </c>
      <c r="Q2161" s="23">
        <v>1</v>
      </c>
      <c r="R2161" s="23" t="s">
        <v>7448</v>
      </c>
      <c r="S2161" s="27" t="s">
        <v>7449</v>
      </c>
      <c r="T2161" s="23" t="s">
        <v>7450</v>
      </c>
      <c r="U2161" s="23" t="s">
        <v>7468</v>
      </c>
      <c r="V2161" s="24" t="s">
        <v>7469</v>
      </c>
      <c r="W2161" s="23" t="s">
        <v>47</v>
      </c>
      <c r="X2161" s="23" t="s">
        <v>48</v>
      </c>
      <c r="Y2161" s="23" t="s">
        <v>49</v>
      </c>
      <c r="Z2161" s="23">
        <v>240</v>
      </c>
      <c r="AA2161" s="28">
        <v>100</v>
      </c>
      <c r="AB2161" s="26">
        <v>6550</v>
      </c>
      <c r="AC2161" s="26">
        <f>Z2161*AB2161</f>
        <v>1572000</v>
      </c>
      <c r="AD2161" s="28">
        <v>22</v>
      </c>
      <c r="AE2161" s="28">
        <v>34</v>
      </c>
      <c r="AF2161" s="26">
        <f>(AC2161*(100-AE2161))/100</f>
        <v>1037520</v>
      </c>
      <c r="AG2161" s="26">
        <f>P2161+AF2161</f>
        <v>1480270</v>
      </c>
      <c r="AH2161" s="26">
        <f>(AG2161*AA2161)/100</f>
        <v>1480270</v>
      </c>
      <c r="AI2161" s="26">
        <v>50000000</v>
      </c>
      <c r="AJ2161" s="26">
        <f t="shared" si="181"/>
        <v>0</v>
      </c>
      <c r="AK2161" s="26">
        <v>0.02</v>
      </c>
      <c r="AL2161" s="26">
        <f>ROUND(AJ2161*(AK2161/100),2)</f>
        <v>0</v>
      </c>
    </row>
    <row r="2162" spans="1:38" x14ac:dyDescent="0.35">
      <c r="A2162" s="23"/>
      <c r="B2162" s="24"/>
      <c r="C2162" s="23"/>
      <c r="D2162" s="23"/>
      <c r="E2162" s="23">
        <v>1152</v>
      </c>
      <c r="F2162" s="23" t="s">
        <v>7470</v>
      </c>
      <c r="G2162" s="24" t="s">
        <v>7471</v>
      </c>
      <c r="H2162" s="23" t="s">
        <v>42</v>
      </c>
      <c r="I2162" s="23" t="s">
        <v>7472</v>
      </c>
      <c r="J2162" s="23">
        <v>1</v>
      </c>
      <c r="K2162" s="23">
        <v>1</v>
      </c>
      <c r="L2162" s="23">
        <v>52</v>
      </c>
      <c r="M2162" s="23" t="s">
        <v>58</v>
      </c>
      <c r="N2162" s="25">
        <f t="shared" si="179"/>
        <v>552</v>
      </c>
      <c r="O2162" s="26">
        <v>380</v>
      </c>
      <c r="P2162" s="26">
        <f t="shared" si="180"/>
        <v>209760</v>
      </c>
      <c r="Q2162" s="23"/>
      <c r="R2162" s="23"/>
      <c r="S2162" s="27"/>
      <c r="T2162" s="23"/>
      <c r="U2162" s="23"/>
      <c r="V2162" s="24"/>
      <c r="W2162" s="23"/>
      <c r="X2162" s="23"/>
      <c r="Y2162" s="23"/>
      <c r="Z2162" s="23"/>
      <c r="AA2162" s="28"/>
      <c r="AB2162" s="26"/>
      <c r="AC2162" s="26"/>
      <c r="AD2162" s="28"/>
      <c r="AE2162" s="28"/>
      <c r="AF2162" s="26"/>
      <c r="AG2162" s="26">
        <f>AF2162+P2162</f>
        <v>209760</v>
      </c>
      <c r="AH2162" s="26">
        <f>AG2162</f>
        <v>209760</v>
      </c>
      <c r="AI2162" s="26">
        <v>50000000</v>
      </c>
      <c r="AJ2162" s="26">
        <f t="shared" si="181"/>
        <v>0</v>
      </c>
      <c r="AK2162" s="26">
        <v>0.01</v>
      </c>
      <c r="AL2162" s="26">
        <f>AJ2162*(AK2162/100)</f>
        <v>0</v>
      </c>
    </row>
    <row r="2163" spans="1:38" x14ac:dyDescent="0.35">
      <c r="A2163" s="23"/>
      <c r="B2163" s="24"/>
      <c r="C2163" s="23"/>
      <c r="D2163" s="23"/>
      <c r="E2163" s="23">
        <v>1153</v>
      </c>
      <c r="F2163" s="23" t="s">
        <v>7473</v>
      </c>
      <c r="G2163" s="24" t="s">
        <v>7474</v>
      </c>
      <c r="H2163" s="23" t="s">
        <v>42</v>
      </c>
      <c r="I2163" s="23" t="s">
        <v>7475</v>
      </c>
      <c r="J2163" s="23">
        <v>5</v>
      </c>
      <c r="K2163" s="23">
        <v>2</v>
      </c>
      <c r="L2163" s="23">
        <v>22</v>
      </c>
      <c r="M2163" s="23" t="s">
        <v>58</v>
      </c>
      <c r="N2163" s="25">
        <f t="shared" si="179"/>
        <v>2222</v>
      </c>
      <c r="O2163" s="26">
        <v>180</v>
      </c>
      <c r="P2163" s="26">
        <f t="shared" si="180"/>
        <v>399960</v>
      </c>
      <c r="Q2163" s="23"/>
      <c r="R2163" s="23"/>
      <c r="S2163" s="27"/>
      <c r="T2163" s="23"/>
      <c r="U2163" s="23"/>
      <c r="V2163" s="24"/>
      <c r="W2163" s="23"/>
      <c r="X2163" s="23"/>
      <c r="Y2163" s="23"/>
      <c r="Z2163" s="23"/>
      <c r="AA2163" s="28"/>
      <c r="AB2163" s="26"/>
      <c r="AC2163" s="26"/>
      <c r="AD2163" s="28"/>
      <c r="AE2163" s="28"/>
      <c r="AF2163" s="26"/>
      <c r="AG2163" s="26">
        <f>AF2163+P2163</f>
        <v>399960</v>
      </c>
      <c r="AH2163" s="26">
        <f>AG2163</f>
        <v>399960</v>
      </c>
      <c r="AI2163" s="26">
        <v>50000000</v>
      </c>
      <c r="AJ2163" s="26">
        <f t="shared" si="181"/>
        <v>0</v>
      </c>
      <c r="AK2163" s="26">
        <v>0.01</v>
      </c>
      <c r="AL2163" s="26">
        <f>AJ2163*(AK2163/100)</f>
        <v>0</v>
      </c>
    </row>
    <row r="2164" spans="1:38" x14ac:dyDescent="0.35">
      <c r="A2164" s="23"/>
      <c r="B2164" s="24"/>
      <c r="C2164" s="23"/>
      <c r="D2164" s="23"/>
      <c r="E2164" s="23">
        <v>1154</v>
      </c>
      <c r="F2164" s="23" t="s">
        <v>7476</v>
      </c>
      <c r="G2164" s="24" t="s">
        <v>7477</v>
      </c>
      <c r="H2164" s="23" t="s">
        <v>42</v>
      </c>
      <c r="I2164" s="23" t="s">
        <v>7478</v>
      </c>
      <c r="J2164" s="23">
        <v>5</v>
      </c>
      <c r="K2164" s="23">
        <v>2</v>
      </c>
      <c r="L2164" s="23">
        <v>93</v>
      </c>
      <c r="M2164" s="23" t="s">
        <v>58</v>
      </c>
      <c r="N2164" s="25">
        <f t="shared" si="179"/>
        <v>2293</v>
      </c>
      <c r="O2164" s="26">
        <v>180</v>
      </c>
      <c r="P2164" s="26">
        <f t="shared" si="180"/>
        <v>412740</v>
      </c>
      <c r="Q2164" s="23"/>
      <c r="R2164" s="23"/>
      <c r="S2164" s="27"/>
      <c r="T2164" s="23"/>
      <c r="U2164" s="23"/>
      <c r="V2164" s="24"/>
      <c r="W2164" s="23"/>
      <c r="X2164" s="23"/>
      <c r="Y2164" s="23"/>
      <c r="Z2164" s="23"/>
      <c r="AA2164" s="28"/>
      <c r="AB2164" s="26"/>
      <c r="AC2164" s="26"/>
      <c r="AD2164" s="28"/>
      <c r="AE2164" s="28"/>
      <c r="AF2164" s="26"/>
      <c r="AG2164" s="26">
        <f>AF2164+P2164</f>
        <v>412740</v>
      </c>
      <c r="AH2164" s="26">
        <f>AG2164</f>
        <v>412740</v>
      </c>
      <c r="AI2164" s="26">
        <v>50000000</v>
      </c>
      <c r="AJ2164" s="26">
        <f t="shared" si="181"/>
        <v>0</v>
      </c>
      <c r="AK2164" s="26">
        <v>0.01</v>
      </c>
      <c r="AL2164" s="26">
        <f>AJ2164*(AK2164/100)</f>
        <v>0</v>
      </c>
    </row>
    <row r="2165" spans="1:38" x14ac:dyDescent="0.35">
      <c r="A2165" s="23"/>
      <c r="B2165" s="24"/>
      <c r="C2165" s="23"/>
      <c r="D2165" s="23"/>
      <c r="E2165" s="23"/>
      <c r="F2165" s="23"/>
      <c r="G2165" s="24"/>
      <c r="H2165" s="23"/>
      <c r="I2165" s="23"/>
      <c r="J2165" s="23"/>
      <c r="K2165" s="23"/>
      <c r="L2165" s="23"/>
      <c r="M2165" s="23"/>
      <c r="N2165" s="25"/>
      <c r="O2165" s="26"/>
      <c r="P2165" s="26"/>
      <c r="Q2165" s="23"/>
      <c r="R2165" s="23"/>
      <c r="S2165" s="27"/>
      <c r="T2165" s="23"/>
      <c r="U2165" s="23"/>
      <c r="V2165" s="24"/>
      <c r="W2165" s="23"/>
      <c r="X2165" s="23"/>
      <c r="Y2165" s="23"/>
      <c r="Z2165" s="23"/>
      <c r="AA2165" s="28"/>
      <c r="AB2165" s="26"/>
      <c r="AC2165" s="26"/>
      <c r="AD2165" s="28"/>
      <c r="AE2165" s="28"/>
      <c r="AF2165" s="26"/>
      <c r="AG2165" s="26" t="s">
        <v>50</v>
      </c>
      <c r="AH2165" s="26">
        <f>SUM(AH2158:AH2164)</f>
        <v>4943680</v>
      </c>
      <c r="AI2165" s="26"/>
      <c r="AJ2165" s="26">
        <f>SUM(AJ2158:AJ2164)</f>
        <v>0</v>
      </c>
      <c r="AK2165" s="26"/>
      <c r="AL2165" s="26">
        <f>SUM(AL2158:AL2164)</f>
        <v>0</v>
      </c>
    </row>
    <row r="2166" spans="1:38" x14ac:dyDescent="0.35">
      <c r="A2166" s="23" t="s">
        <v>7479</v>
      </c>
      <c r="B2166" s="24" t="s">
        <v>7480</v>
      </c>
      <c r="C2166" s="23" t="s">
        <v>7481</v>
      </c>
      <c r="D2166" s="23" t="s">
        <v>7482</v>
      </c>
      <c r="E2166" s="23">
        <v>1155</v>
      </c>
      <c r="F2166" s="23" t="s">
        <v>7483</v>
      </c>
      <c r="G2166" s="24" t="s">
        <v>7484</v>
      </c>
      <c r="H2166" s="23" t="s">
        <v>42</v>
      </c>
      <c r="I2166" s="23" t="s">
        <v>7485</v>
      </c>
      <c r="J2166" s="23">
        <v>6</v>
      </c>
      <c r="K2166" s="23">
        <v>1</v>
      </c>
      <c r="L2166" s="23">
        <v>68</v>
      </c>
      <c r="M2166" s="23" t="s">
        <v>58</v>
      </c>
      <c r="N2166" s="25">
        <f>((J2166*400)+(K2166*100))+L2166</f>
        <v>2568</v>
      </c>
      <c r="O2166" s="26">
        <v>180</v>
      </c>
      <c r="P2166" s="26">
        <f>N2166*O2166</f>
        <v>462240</v>
      </c>
      <c r="Q2166" s="23"/>
      <c r="R2166" s="23"/>
      <c r="S2166" s="27"/>
      <c r="T2166" s="23"/>
      <c r="U2166" s="23"/>
      <c r="V2166" s="24"/>
      <c r="W2166" s="23"/>
      <c r="X2166" s="23"/>
      <c r="Y2166" s="23"/>
      <c r="Z2166" s="23"/>
      <c r="AA2166" s="28"/>
      <c r="AB2166" s="26"/>
      <c r="AC2166" s="26"/>
      <c r="AD2166" s="28"/>
      <c r="AE2166" s="28"/>
      <c r="AF2166" s="26"/>
      <c r="AG2166" s="26">
        <f>AF2166+P2166</f>
        <v>462240</v>
      </c>
      <c r="AH2166" s="26">
        <f>AG2166</f>
        <v>462240</v>
      </c>
      <c r="AI2166" s="26">
        <v>50000000</v>
      </c>
      <c r="AJ2166" s="26">
        <f>IF((AI2166-AH2166) &gt; 1,0,IF((AI2166-AH2166)&lt;0,AH2166-AI2166,AI2166-AH2166))</f>
        <v>0</v>
      </c>
      <c r="AK2166" s="26">
        <v>0.01</v>
      </c>
      <c r="AL2166" s="26">
        <f>AJ2166*(AK2166/100)</f>
        <v>0</v>
      </c>
    </row>
    <row r="2167" spans="1:38" x14ac:dyDescent="0.35">
      <c r="A2167" s="23"/>
      <c r="B2167" s="24"/>
      <c r="C2167" s="23"/>
      <c r="D2167" s="23"/>
      <c r="E2167" s="23"/>
      <c r="F2167" s="23"/>
      <c r="G2167" s="24"/>
      <c r="H2167" s="23"/>
      <c r="I2167" s="23"/>
      <c r="J2167" s="23">
        <v>0</v>
      </c>
      <c r="K2167" s="23">
        <v>0</v>
      </c>
      <c r="L2167" s="23">
        <v>66</v>
      </c>
      <c r="M2167" s="23" t="s">
        <v>44</v>
      </c>
      <c r="N2167" s="25">
        <f>((J2167*400)+(K2167*100))+L2167</f>
        <v>66</v>
      </c>
      <c r="O2167" s="26">
        <v>180</v>
      </c>
      <c r="P2167" s="26">
        <f>N2167*O2167</f>
        <v>11880</v>
      </c>
      <c r="Q2167" s="23">
        <v>1</v>
      </c>
      <c r="R2167" s="23" t="s">
        <v>7479</v>
      </c>
      <c r="S2167" s="27" t="s">
        <v>7480</v>
      </c>
      <c r="T2167" s="23" t="s">
        <v>7481</v>
      </c>
      <c r="U2167" s="23" t="s">
        <v>7486</v>
      </c>
      <c r="V2167" s="24" t="s">
        <v>7487</v>
      </c>
      <c r="W2167" s="23" t="s">
        <v>47</v>
      </c>
      <c r="X2167" s="23" t="s">
        <v>48</v>
      </c>
      <c r="Y2167" s="23" t="s">
        <v>49</v>
      </c>
      <c r="Z2167" s="23">
        <v>96</v>
      </c>
      <c r="AA2167" s="28">
        <v>100</v>
      </c>
      <c r="AB2167" s="26">
        <v>6550</v>
      </c>
      <c r="AC2167" s="26">
        <f>Z2167*AB2167</f>
        <v>628800</v>
      </c>
      <c r="AD2167" s="28">
        <v>22</v>
      </c>
      <c r="AE2167" s="28">
        <v>34</v>
      </c>
      <c r="AF2167" s="26">
        <f>(AC2167*(100-AE2167))/100</f>
        <v>415008</v>
      </c>
      <c r="AG2167" s="26">
        <f>P2167+AF2167</f>
        <v>426888</v>
      </c>
      <c r="AH2167" s="26">
        <f>(AG2167*AA2167)/100</f>
        <v>426888</v>
      </c>
      <c r="AI2167" s="26">
        <v>50000000</v>
      </c>
      <c r="AJ2167" s="26">
        <f>IF((AI2167-AH2167) &gt; 1,0,IF((AI2167-AH2167)&lt;0,AH2167-AI2167,AI2167-AH2167))</f>
        <v>0</v>
      </c>
      <c r="AK2167" s="26">
        <v>0.02</v>
      </c>
      <c r="AL2167" s="26">
        <f>ROUND(AJ2167*(AK2167/100),2)</f>
        <v>0</v>
      </c>
    </row>
    <row r="2168" spans="1:38" x14ac:dyDescent="0.35">
      <c r="A2168" s="23"/>
      <c r="B2168" s="24"/>
      <c r="C2168" s="23"/>
      <c r="D2168" s="23"/>
      <c r="E2168" s="23"/>
      <c r="F2168" s="23"/>
      <c r="G2168" s="24"/>
      <c r="H2168" s="23"/>
      <c r="I2168" s="23"/>
      <c r="J2168" s="23">
        <v>0</v>
      </c>
      <c r="K2168" s="23">
        <v>0</v>
      </c>
      <c r="L2168" s="23">
        <v>24</v>
      </c>
      <c r="M2168" s="23" t="s">
        <v>44</v>
      </c>
      <c r="N2168" s="25">
        <f>((J2168*400)+(K2168*100))+L2168</f>
        <v>24</v>
      </c>
      <c r="O2168" s="26">
        <v>180</v>
      </c>
      <c r="P2168" s="26">
        <f>N2168*O2168</f>
        <v>4320</v>
      </c>
      <c r="Q2168" s="23">
        <v>1</v>
      </c>
      <c r="R2168" s="23" t="s">
        <v>7479</v>
      </c>
      <c r="S2168" s="27" t="s">
        <v>7480</v>
      </c>
      <c r="T2168" s="23" t="s">
        <v>7481</v>
      </c>
      <c r="U2168" s="23" t="s">
        <v>7486</v>
      </c>
      <c r="V2168" s="24" t="s">
        <v>7488</v>
      </c>
      <c r="W2168" s="23" t="s">
        <v>47</v>
      </c>
      <c r="X2168" s="23" t="s">
        <v>48</v>
      </c>
      <c r="Y2168" s="23" t="s">
        <v>49</v>
      </c>
      <c r="Z2168" s="23">
        <v>96</v>
      </c>
      <c r="AA2168" s="28">
        <v>100</v>
      </c>
      <c r="AB2168" s="26">
        <v>6550</v>
      </c>
      <c r="AC2168" s="26">
        <f>Z2168*AB2168</f>
        <v>628800</v>
      </c>
      <c r="AD2168" s="28">
        <v>7</v>
      </c>
      <c r="AE2168" s="28">
        <v>7</v>
      </c>
      <c r="AF2168" s="26">
        <f>(AC2168*(100-AE2168))/100</f>
        <v>584784</v>
      </c>
      <c r="AG2168" s="26">
        <f>P2168+AF2168</f>
        <v>589104</v>
      </c>
      <c r="AH2168" s="26">
        <f>(AG2168*AA2168)/100</f>
        <v>589104</v>
      </c>
      <c r="AI2168" s="26">
        <v>50000000</v>
      </c>
      <c r="AJ2168" s="26">
        <f>IF((AI2168-AH2168) &gt; 1,0,IF((AI2168-AH2168)&lt;0,AH2168-AI2168,AI2168-AH2168))</f>
        <v>0</v>
      </c>
      <c r="AK2168" s="26">
        <v>0.02</v>
      </c>
      <c r="AL2168" s="26">
        <f>ROUND(AJ2168*(AK2168/100),2)</f>
        <v>0</v>
      </c>
    </row>
    <row r="2169" spans="1:38" x14ac:dyDescent="0.35">
      <c r="A2169" s="23"/>
      <c r="B2169" s="24"/>
      <c r="C2169" s="23"/>
      <c r="D2169" s="23"/>
      <c r="E2169" s="23"/>
      <c r="F2169" s="23"/>
      <c r="G2169" s="24"/>
      <c r="H2169" s="23"/>
      <c r="I2169" s="23"/>
      <c r="J2169" s="23">
        <v>0</v>
      </c>
      <c r="K2169" s="23">
        <v>0</v>
      </c>
      <c r="L2169" s="23">
        <v>42</v>
      </c>
      <c r="M2169" s="23" t="s">
        <v>44</v>
      </c>
      <c r="N2169" s="25">
        <f>((J2169*400)+(K2169*100))+L2169</f>
        <v>42</v>
      </c>
      <c r="O2169" s="26">
        <v>180</v>
      </c>
      <c r="P2169" s="26">
        <f>N2169*O2169</f>
        <v>7560</v>
      </c>
      <c r="Q2169" s="23">
        <v>1</v>
      </c>
      <c r="R2169" s="23" t="s">
        <v>7479</v>
      </c>
      <c r="S2169" s="27" t="s">
        <v>7480</v>
      </c>
      <c r="T2169" s="23" t="s">
        <v>7481</v>
      </c>
      <c r="U2169" s="23" t="s">
        <v>7486</v>
      </c>
      <c r="V2169" s="24" t="s">
        <v>7489</v>
      </c>
      <c r="W2169" s="23" t="s">
        <v>47</v>
      </c>
      <c r="X2169" s="23" t="s">
        <v>48</v>
      </c>
      <c r="Y2169" s="23" t="s">
        <v>49</v>
      </c>
      <c r="Z2169" s="23">
        <v>168</v>
      </c>
      <c r="AA2169" s="28">
        <v>100</v>
      </c>
      <c r="AB2169" s="26">
        <v>6550</v>
      </c>
      <c r="AC2169" s="26">
        <f>Z2169*AB2169</f>
        <v>1100400</v>
      </c>
      <c r="AD2169" s="28">
        <v>7</v>
      </c>
      <c r="AE2169" s="28">
        <v>7</v>
      </c>
      <c r="AF2169" s="26">
        <f>(AC2169*(100-AE2169))/100</f>
        <v>1023372</v>
      </c>
      <c r="AG2169" s="26">
        <f>P2169+AF2169</f>
        <v>1030932</v>
      </c>
      <c r="AH2169" s="26">
        <f>(AG2169*AA2169)/100</f>
        <v>1030932</v>
      </c>
      <c r="AI2169" s="26">
        <v>50000000</v>
      </c>
      <c r="AJ2169" s="26">
        <f>IF((AI2169-AH2169) &gt; 1,0,IF((AI2169-AH2169)&lt;0,AH2169-AI2169,AI2169-AH2169))</f>
        <v>0</v>
      </c>
      <c r="AK2169" s="26">
        <v>0.02</v>
      </c>
      <c r="AL2169" s="26">
        <f>ROUND(AJ2169*(AK2169/100),2)</f>
        <v>0</v>
      </c>
    </row>
    <row r="2170" spans="1:38" x14ac:dyDescent="0.35">
      <c r="A2170" s="23"/>
      <c r="B2170" s="24"/>
      <c r="C2170" s="23"/>
      <c r="D2170" s="23"/>
      <c r="E2170" s="23"/>
      <c r="F2170" s="23"/>
      <c r="G2170" s="24"/>
      <c r="H2170" s="23"/>
      <c r="I2170" s="23"/>
      <c r="J2170" s="23"/>
      <c r="K2170" s="23"/>
      <c r="L2170" s="23"/>
      <c r="M2170" s="23"/>
      <c r="N2170" s="25"/>
      <c r="O2170" s="26"/>
      <c r="P2170" s="26"/>
      <c r="Q2170" s="23"/>
      <c r="R2170" s="23"/>
      <c r="S2170" s="27"/>
      <c r="T2170" s="23"/>
      <c r="U2170" s="23"/>
      <c r="V2170" s="24"/>
      <c r="W2170" s="23"/>
      <c r="X2170" s="23"/>
      <c r="Y2170" s="23"/>
      <c r="Z2170" s="23"/>
      <c r="AA2170" s="28"/>
      <c r="AB2170" s="26"/>
      <c r="AC2170" s="26"/>
      <c r="AD2170" s="28"/>
      <c r="AE2170" s="28"/>
      <c r="AF2170" s="26"/>
      <c r="AG2170" s="26" t="s">
        <v>50</v>
      </c>
      <c r="AH2170" s="26">
        <f>SUM(AH2166:AH2169)</f>
        <v>2509164</v>
      </c>
      <c r="AI2170" s="26"/>
      <c r="AJ2170" s="26">
        <f>SUM(AJ2166:AJ2169)</f>
        <v>0</v>
      </c>
      <c r="AK2170" s="26"/>
      <c r="AL2170" s="26">
        <f>SUM(AL2166:AL2169)</f>
        <v>0</v>
      </c>
    </row>
    <row r="2171" spans="1:38" x14ac:dyDescent="0.35">
      <c r="A2171" s="23" t="s">
        <v>7490</v>
      </c>
      <c r="B2171" s="24" t="s">
        <v>7491</v>
      </c>
      <c r="C2171" s="23" t="s">
        <v>7492</v>
      </c>
      <c r="D2171" s="23" t="s">
        <v>7493</v>
      </c>
      <c r="E2171" s="23">
        <v>1156</v>
      </c>
      <c r="F2171" s="23" t="s">
        <v>7494</v>
      </c>
      <c r="G2171" s="24" t="s">
        <v>7495</v>
      </c>
      <c r="H2171" s="23" t="s">
        <v>42</v>
      </c>
      <c r="I2171" s="23" t="s">
        <v>7496</v>
      </c>
      <c r="J2171" s="23">
        <v>0</v>
      </c>
      <c r="K2171" s="23">
        <v>2</v>
      </c>
      <c r="L2171" s="23">
        <v>14</v>
      </c>
      <c r="M2171" s="23" t="s">
        <v>44</v>
      </c>
      <c r="N2171" s="25">
        <f>((J2171*400)+(K2171*100))+L2171</f>
        <v>214</v>
      </c>
      <c r="O2171" s="26">
        <v>2000</v>
      </c>
      <c r="P2171" s="26">
        <f>N2171*O2171</f>
        <v>428000</v>
      </c>
      <c r="Q2171" s="23">
        <v>1</v>
      </c>
      <c r="R2171" s="23" t="s">
        <v>7490</v>
      </c>
      <c r="S2171" s="27" t="s">
        <v>7491</v>
      </c>
      <c r="T2171" s="23" t="s">
        <v>7492</v>
      </c>
      <c r="U2171" s="23" t="s">
        <v>7497</v>
      </c>
      <c r="V2171" s="24" t="s">
        <v>7498</v>
      </c>
      <c r="W2171" s="23" t="s">
        <v>47</v>
      </c>
      <c r="X2171" s="23" t="s">
        <v>48</v>
      </c>
      <c r="Y2171" s="23" t="s">
        <v>49</v>
      </c>
      <c r="Z2171" s="23">
        <v>96</v>
      </c>
      <c r="AA2171" s="28">
        <v>100</v>
      </c>
      <c r="AB2171" s="26">
        <v>6550</v>
      </c>
      <c r="AC2171" s="26">
        <f>Z2171*AB2171</f>
        <v>628800</v>
      </c>
      <c r="AD2171" s="28">
        <v>22</v>
      </c>
      <c r="AE2171" s="28">
        <v>34</v>
      </c>
      <c r="AF2171" s="26">
        <f>(AC2171*(100-AE2171))/100</f>
        <v>415008</v>
      </c>
      <c r="AG2171" s="26">
        <f>P2171+AF2171</f>
        <v>843008</v>
      </c>
      <c r="AH2171" s="26">
        <f>(AG2171*AA2171)/100</f>
        <v>843008</v>
      </c>
      <c r="AI2171" s="26">
        <v>50000000</v>
      </c>
      <c r="AJ2171" s="26">
        <f>IF((AI2171-AH2171) &gt; 1,0,IF((AI2171-AH2171)&lt;0,AH2171-AI2171,AI2171-AH2171))</f>
        <v>0</v>
      </c>
      <c r="AK2171" s="26">
        <v>0.02</v>
      </c>
      <c r="AL2171" s="26">
        <f>ROUND(AJ2171*(AK2171/100),2)</f>
        <v>0</v>
      </c>
    </row>
    <row r="2172" spans="1:38" x14ac:dyDescent="0.35">
      <c r="A2172" s="23"/>
      <c r="B2172" s="24"/>
      <c r="C2172" s="23"/>
      <c r="D2172" s="23"/>
      <c r="E2172" s="23"/>
      <c r="F2172" s="23"/>
      <c r="G2172" s="24"/>
      <c r="H2172" s="23"/>
      <c r="I2172" s="23"/>
      <c r="J2172" s="23"/>
      <c r="K2172" s="23"/>
      <c r="L2172" s="23"/>
      <c r="M2172" s="23"/>
      <c r="N2172" s="25"/>
      <c r="O2172" s="26"/>
      <c r="P2172" s="26"/>
      <c r="Q2172" s="23"/>
      <c r="R2172" s="23"/>
      <c r="S2172" s="27"/>
      <c r="T2172" s="23"/>
      <c r="U2172" s="23"/>
      <c r="V2172" s="24"/>
      <c r="W2172" s="23"/>
      <c r="X2172" s="23"/>
      <c r="Y2172" s="23"/>
      <c r="Z2172" s="23"/>
      <c r="AA2172" s="28"/>
      <c r="AB2172" s="26"/>
      <c r="AC2172" s="26"/>
      <c r="AD2172" s="28"/>
      <c r="AE2172" s="28"/>
      <c r="AF2172" s="26"/>
      <c r="AG2172" s="26" t="s">
        <v>50</v>
      </c>
      <c r="AH2172" s="26">
        <f>AH2171</f>
        <v>843008</v>
      </c>
      <c r="AI2172" s="26"/>
      <c r="AJ2172" s="26">
        <f>AJ2171</f>
        <v>0</v>
      </c>
      <c r="AK2172" s="26"/>
      <c r="AL2172" s="26">
        <f>AL2171</f>
        <v>0</v>
      </c>
    </row>
    <row r="2173" spans="1:38" x14ac:dyDescent="0.35">
      <c r="A2173" s="23" t="s">
        <v>7499</v>
      </c>
      <c r="B2173" s="24" t="s">
        <v>7500</v>
      </c>
      <c r="C2173" s="23" t="s">
        <v>7501</v>
      </c>
      <c r="D2173" s="23" t="s">
        <v>7502</v>
      </c>
      <c r="E2173" s="23">
        <v>1157</v>
      </c>
      <c r="F2173" s="23" t="s">
        <v>7503</v>
      </c>
      <c r="G2173" s="24" t="s">
        <v>7504</v>
      </c>
      <c r="H2173" s="23" t="s">
        <v>42</v>
      </c>
      <c r="I2173" s="23" t="s">
        <v>7505</v>
      </c>
      <c r="J2173" s="23">
        <v>0</v>
      </c>
      <c r="K2173" s="23">
        <v>1</v>
      </c>
      <c r="L2173" s="23">
        <v>0</v>
      </c>
      <c r="M2173" s="23" t="s">
        <v>44</v>
      </c>
      <c r="N2173" s="25">
        <f>((J2173*400)+(K2173*100))+L2173</f>
        <v>100</v>
      </c>
      <c r="O2173" s="26">
        <v>500</v>
      </c>
      <c r="P2173" s="26">
        <f>N2173*O2173</f>
        <v>50000</v>
      </c>
      <c r="Q2173" s="23">
        <v>1</v>
      </c>
      <c r="R2173" s="23" t="s">
        <v>7499</v>
      </c>
      <c r="S2173" s="27" t="s">
        <v>7500</v>
      </c>
      <c r="T2173" s="23" t="s">
        <v>7501</v>
      </c>
      <c r="U2173" s="23" t="s">
        <v>7506</v>
      </c>
      <c r="V2173" s="24" t="s">
        <v>7507</v>
      </c>
      <c r="W2173" s="23" t="s">
        <v>47</v>
      </c>
      <c r="X2173" s="23" t="s">
        <v>48</v>
      </c>
      <c r="Y2173" s="23" t="s">
        <v>49</v>
      </c>
      <c r="Z2173" s="23">
        <v>144</v>
      </c>
      <c r="AA2173" s="28">
        <v>100</v>
      </c>
      <c r="AB2173" s="26">
        <v>6550</v>
      </c>
      <c r="AC2173" s="26">
        <f>Z2173*AB2173</f>
        <v>943200</v>
      </c>
      <c r="AD2173" s="28">
        <v>22</v>
      </c>
      <c r="AE2173" s="28">
        <v>34</v>
      </c>
      <c r="AF2173" s="26">
        <f>(AC2173*(100-AE2173))/100</f>
        <v>622512</v>
      </c>
      <c r="AG2173" s="26">
        <f>P2173+AF2173</f>
        <v>672512</v>
      </c>
      <c r="AH2173" s="26">
        <f>(AG2173*AA2173)/100</f>
        <v>672512</v>
      </c>
      <c r="AI2173" s="26">
        <v>50000000</v>
      </c>
      <c r="AJ2173" s="26">
        <f>IF((AI2173-AH2173) &gt; 1,0,IF((AI2173-AH2173)&lt;0,AH2173-AI2173,AI2173-AH2173))</f>
        <v>0</v>
      </c>
      <c r="AK2173" s="26">
        <v>0.02</v>
      </c>
      <c r="AL2173" s="26">
        <f>ROUND(AJ2173*(AK2173/100),2)</f>
        <v>0</v>
      </c>
    </row>
    <row r="2174" spans="1:38" x14ac:dyDescent="0.35">
      <c r="A2174" s="23"/>
      <c r="B2174" s="24"/>
      <c r="C2174" s="23"/>
      <c r="D2174" s="23"/>
      <c r="E2174" s="23"/>
      <c r="F2174" s="23"/>
      <c r="G2174" s="24"/>
      <c r="H2174" s="23"/>
      <c r="I2174" s="23"/>
      <c r="J2174" s="23"/>
      <c r="K2174" s="23"/>
      <c r="L2174" s="23"/>
      <c r="M2174" s="23"/>
      <c r="N2174" s="25"/>
      <c r="O2174" s="26"/>
      <c r="P2174" s="26"/>
      <c r="Q2174" s="23"/>
      <c r="R2174" s="23"/>
      <c r="S2174" s="27"/>
      <c r="T2174" s="23"/>
      <c r="U2174" s="23"/>
      <c r="V2174" s="24"/>
      <c r="W2174" s="23"/>
      <c r="X2174" s="23"/>
      <c r="Y2174" s="23"/>
      <c r="Z2174" s="23"/>
      <c r="AA2174" s="28"/>
      <c r="AB2174" s="26"/>
      <c r="AC2174" s="26"/>
      <c r="AD2174" s="28"/>
      <c r="AE2174" s="28"/>
      <c r="AF2174" s="26"/>
      <c r="AG2174" s="26" t="s">
        <v>50</v>
      </c>
      <c r="AH2174" s="26">
        <f>AH2173</f>
        <v>672512</v>
      </c>
      <c r="AI2174" s="26"/>
      <c r="AJ2174" s="26">
        <f>AJ2173</f>
        <v>0</v>
      </c>
      <c r="AK2174" s="26"/>
      <c r="AL2174" s="26">
        <f>AL2173</f>
        <v>0</v>
      </c>
    </row>
    <row r="2175" spans="1:38" x14ac:dyDescent="0.35">
      <c r="A2175" s="23" t="s">
        <v>7508</v>
      </c>
      <c r="B2175" s="24" t="s">
        <v>7509</v>
      </c>
      <c r="C2175" s="23" t="s">
        <v>7510</v>
      </c>
      <c r="D2175" s="23" t="s">
        <v>7511</v>
      </c>
      <c r="E2175" s="23">
        <v>1158</v>
      </c>
      <c r="F2175" s="23" t="s">
        <v>7512</v>
      </c>
      <c r="G2175" s="24" t="s">
        <v>7513</v>
      </c>
      <c r="H2175" s="23" t="s">
        <v>42</v>
      </c>
      <c r="I2175" s="23" t="s">
        <v>7514</v>
      </c>
      <c r="J2175" s="23">
        <v>1</v>
      </c>
      <c r="K2175" s="23">
        <v>2</v>
      </c>
      <c r="L2175" s="23">
        <v>21</v>
      </c>
      <c r="M2175" s="23" t="s">
        <v>58</v>
      </c>
      <c r="N2175" s="25">
        <f>((J2175*400)+(K2175*100))+L2175</f>
        <v>621</v>
      </c>
      <c r="O2175" s="26">
        <v>180</v>
      </c>
      <c r="P2175" s="26">
        <f>N2175*O2175</f>
        <v>111780</v>
      </c>
      <c r="Q2175" s="23"/>
      <c r="R2175" s="23"/>
      <c r="S2175" s="27"/>
      <c r="T2175" s="23"/>
      <c r="U2175" s="23"/>
      <c r="V2175" s="24"/>
      <c r="W2175" s="23"/>
      <c r="X2175" s="23"/>
      <c r="Y2175" s="23"/>
      <c r="Z2175" s="23"/>
      <c r="AA2175" s="28"/>
      <c r="AB2175" s="26"/>
      <c r="AC2175" s="26"/>
      <c r="AD2175" s="28"/>
      <c r="AE2175" s="28"/>
      <c r="AF2175" s="26"/>
      <c r="AG2175" s="26">
        <f>AF2175+P2175</f>
        <v>111780</v>
      </c>
      <c r="AH2175" s="26">
        <f>AG2175</f>
        <v>111780</v>
      </c>
      <c r="AI2175" s="26">
        <v>50000000</v>
      </c>
      <c r="AJ2175" s="26">
        <f>IF((AI2175-AH2175) &gt; 1,0,IF((AI2175-AH2175)&lt;0,AH2175-AI2175,AI2175-AH2175))</f>
        <v>0</v>
      </c>
      <c r="AK2175" s="26">
        <v>0.01</v>
      </c>
      <c r="AL2175" s="26">
        <f>AJ2175*(AK2175/100)</f>
        <v>0</v>
      </c>
    </row>
    <row r="2176" spans="1:38" x14ac:dyDescent="0.35">
      <c r="A2176" s="23"/>
      <c r="B2176" s="24"/>
      <c r="C2176" s="23"/>
      <c r="D2176" s="23"/>
      <c r="E2176" s="23"/>
      <c r="F2176" s="23"/>
      <c r="G2176" s="24"/>
      <c r="H2176" s="23"/>
      <c r="I2176" s="23"/>
      <c r="J2176" s="23"/>
      <c r="K2176" s="23"/>
      <c r="L2176" s="23"/>
      <c r="M2176" s="23"/>
      <c r="N2176" s="25"/>
      <c r="O2176" s="26"/>
      <c r="P2176" s="26"/>
      <c r="Q2176" s="23"/>
      <c r="R2176" s="23"/>
      <c r="S2176" s="27"/>
      <c r="T2176" s="23"/>
      <c r="U2176" s="23"/>
      <c r="V2176" s="24"/>
      <c r="W2176" s="23"/>
      <c r="X2176" s="23"/>
      <c r="Y2176" s="23"/>
      <c r="Z2176" s="23"/>
      <c r="AA2176" s="28"/>
      <c r="AB2176" s="26"/>
      <c r="AC2176" s="26"/>
      <c r="AD2176" s="28"/>
      <c r="AE2176" s="28"/>
      <c r="AF2176" s="26"/>
      <c r="AG2176" s="26" t="s">
        <v>50</v>
      </c>
      <c r="AH2176" s="26">
        <f>AH2175</f>
        <v>111780</v>
      </c>
      <c r="AI2176" s="26"/>
      <c r="AJ2176" s="26">
        <f>AJ2175</f>
        <v>0</v>
      </c>
      <c r="AK2176" s="26"/>
      <c r="AL2176" s="26">
        <f>AL2175</f>
        <v>0</v>
      </c>
    </row>
    <row r="2177" spans="1:39" x14ac:dyDescent="0.35">
      <c r="A2177" s="23" t="s">
        <v>7515</v>
      </c>
      <c r="B2177" s="24" t="s">
        <v>7516</v>
      </c>
      <c r="C2177" s="23" t="s">
        <v>7517</v>
      </c>
      <c r="D2177" s="23" t="s">
        <v>7518</v>
      </c>
      <c r="E2177" s="23">
        <v>1159</v>
      </c>
      <c r="F2177" s="23" t="s">
        <v>7519</v>
      </c>
      <c r="G2177" s="24" t="s">
        <v>7520</v>
      </c>
      <c r="H2177" s="23" t="s">
        <v>42</v>
      </c>
      <c r="I2177" s="23" t="s">
        <v>7521</v>
      </c>
      <c r="J2177" s="23">
        <v>1</v>
      </c>
      <c r="K2177" s="23">
        <v>0</v>
      </c>
      <c r="L2177" s="23">
        <v>86</v>
      </c>
      <c r="M2177" s="23" t="s">
        <v>58</v>
      </c>
      <c r="N2177" s="25">
        <f>((J2177*400)+(K2177*100))+L2177</f>
        <v>486</v>
      </c>
      <c r="O2177" s="26">
        <v>280</v>
      </c>
      <c r="P2177" s="26">
        <f>N2177*O2177</f>
        <v>136080</v>
      </c>
      <c r="Q2177" s="23"/>
      <c r="R2177" s="23"/>
      <c r="S2177" s="27"/>
      <c r="T2177" s="23"/>
      <c r="U2177" s="23"/>
      <c r="V2177" s="24"/>
      <c r="W2177" s="23"/>
      <c r="X2177" s="23"/>
      <c r="Y2177" s="23"/>
      <c r="Z2177" s="23"/>
      <c r="AA2177" s="28"/>
      <c r="AB2177" s="26"/>
      <c r="AC2177" s="26"/>
      <c r="AD2177" s="28"/>
      <c r="AE2177" s="28"/>
      <c r="AF2177" s="26"/>
      <c r="AG2177" s="26">
        <f>AF2177+P2177</f>
        <v>136080</v>
      </c>
      <c r="AH2177" s="26">
        <f>AG2177</f>
        <v>136080</v>
      </c>
      <c r="AI2177" s="26">
        <v>50000000</v>
      </c>
      <c r="AJ2177" s="26">
        <f>IF((AI2177-AH2177) &gt; 1,0,IF((AI2177-AH2177)&lt;0,AH2177-AI2177,AI2177-AH2177))</f>
        <v>0</v>
      </c>
      <c r="AK2177" s="26">
        <v>0.01</v>
      </c>
      <c r="AL2177" s="26">
        <f>AJ2177*(AK2177/100)</f>
        <v>0</v>
      </c>
    </row>
    <row r="2178" spans="1:39" x14ac:dyDescent="0.35">
      <c r="A2178" s="23"/>
      <c r="B2178" s="24"/>
      <c r="C2178" s="23"/>
      <c r="D2178" s="23"/>
      <c r="E2178" s="23">
        <v>1160</v>
      </c>
      <c r="F2178" s="23" t="s">
        <v>7522</v>
      </c>
      <c r="G2178" s="24" t="s">
        <v>7523</v>
      </c>
      <c r="H2178" s="23" t="s">
        <v>42</v>
      </c>
      <c r="I2178" s="23" t="s">
        <v>7524</v>
      </c>
      <c r="J2178" s="23">
        <v>2</v>
      </c>
      <c r="K2178" s="23">
        <v>0</v>
      </c>
      <c r="L2178" s="23">
        <v>9</v>
      </c>
      <c r="M2178" s="23" t="s">
        <v>58</v>
      </c>
      <c r="N2178" s="25">
        <f>((J2178*400)+(K2178*100))+L2178</f>
        <v>809</v>
      </c>
      <c r="O2178" s="26">
        <v>450</v>
      </c>
      <c r="P2178" s="26">
        <f>N2178*O2178</f>
        <v>364050</v>
      </c>
      <c r="Q2178" s="23"/>
      <c r="R2178" s="23"/>
      <c r="S2178" s="27"/>
      <c r="T2178" s="23"/>
      <c r="U2178" s="23"/>
      <c r="V2178" s="24"/>
      <c r="W2178" s="23"/>
      <c r="X2178" s="23"/>
      <c r="Y2178" s="23"/>
      <c r="Z2178" s="23"/>
      <c r="AA2178" s="28"/>
      <c r="AB2178" s="26"/>
      <c r="AC2178" s="26"/>
      <c r="AD2178" s="28"/>
      <c r="AE2178" s="28"/>
      <c r="AF2178" s="26"/>
      <c r="AG2178" s="26">
        <f>AF2178+P2178</f>
        <v>364050</v>
      </c>
      <c r="AH2178" s="26">
        <f>AG2178</f>
        <v>364050</v>
      </c>
      <c r="AI2178" s="26">
        <v>50000000</v>
      </c>
      <c r="AJ2178" s="26">
        <f>IF((AI2178-AH2178) &gt; 1,0,IF((AI2178-AH2178)&lt;0,AH2178-AI2178,AI2178-AH2178))</f>
        <v>0</v>
      </c>
      <c r="AK2178" s="26">
        <v>0.01</v>
      </c>
      <c r="AL2178" s="26">
        <f>AJ2178*(AK2178/100)</f>
        <v>0</v>
      </c>
    </row>
    <row r="2179" spans="1:39" x14ac:dyDescent="0.35">
      <c r="A2179" s="23"/>
      <c r="B2179" s="24"/>
      <c r="C2179" s="23"/>
      <c r="D2179" s="23"/>
      <c r="E2179" s="23"/>
      <c r="F2179" s="23"/>
      <c r="G2179" s="24"/>
      <c r="H2179" s="23"/>
      <c r="I2179" s="23"/>
      <c r="J2179" s="23"/>
      <c r="K2179" s="23"/>
      <c r="L2179" s="23"/>
      <c r="M2179" s="23"/>
      <c r="N2179" s="25"/>
      <c r="O2179" s="26"/>
      <c r="P2179" s="26"/>
      <c r="Q2179" s="23"/>
      <c r="R2179" s="23"/>
      <c r="S2179" s="27"/>
      <c r="T2179" s="23"/>
      <c r="U2179" s="23"/>
      <c r="V2179" s="24"/>
      <c r="W2179" s="23"/>
      <c r="X2179" s="23"/>
      <c r="Y2179" s="23"/>
      <c r="Z2179" s="23"/>
      <c r="AA2179" s="28"/>
      <c r="AB2179" s="26"/>
      <c r="AC2179" s="26"/>
      <c r="AD2179" s="28"/>
      <c r="AE2179" s="28"/>
      <c r="AF2179" s="26"/>
      <c r="AG2179" s="26" t="s">
        <v>50</v>
      </c>
      <c r="AH2179" s="26">
        <f>SUM(AH2177:AH2178)</f>
        <v>500130</v>
      </c>
      <c r="AI2179" s="26"/>
      <c r="AJ2179" s="26">
        <f>SUM(AJ2177:AJ2178)</f>
        <v>0</v>
      </c>
      <c r="AK2179" s="26"/>
      <c r="AL2179" s="26">
        <f>SUM(AL2177:AL2178)</f>
        <v>0</v>
      </c>
    </row>
    <row r="2180" spans="1:39" x14ac:dyDescent="0.35">
      <c r="A2180" s="23" t="s">
        <v>7525</v>
      </c>
      <c r="B2180" s="24"/>
      <c r="C2180" s="23" t="s">
        <v>7526</v>
      </c>
      <c r="D2180" s="23" t="s">
        <v>514</v>
      </c>
      <c r="E2180" s="23">
        <v>1161</v>
      </c>
      <c r="F2180" s="23" t="s">
        <v>7527</v>
      </c>
      <c r="G2180" s="24" t="s">
        <v>7528</v>
      </c>
      <c r="H2180" s="23" t="s">
        <v>103</v>
      </c>
      <c r="I2180" s="23" t="s">
        <v>7529</v>
      </c>
      <c r="J2180" s="23">
        <v>2</v>
      </c>
      <c r="K2180" s="23">
        <v>1</v>
      </c>
      <c r="L2180" s="23">
        <v>89</v>
      </c>
      <c r="M2180" s="23" t="s">
        <v>58</v>
      </c>
      <c r="N2180" s="25">
        <f>((J2180*400)+(K2180*100))+L2180</f>
        <v>989</v>
      </c>
      <c r="O2180" s="26">
        <v>180</v>
      </c>
      <c r="P2180" s="26">
        <f>N2180*O2180</f>
        <v>178020</v>
      </c>
      <c r="Q2180" s="23"/>
      <c r="R2180" s="23"/>
      <c r="S2180" s="27"/>
      <c r="T2180" s="23"/>
      <c r="U2180" s="23"/>
      <c r="V2180" s="24"/>
      <c r="W2180" s="23"/>
      <c r="X2180" s="23"/>
      <c r="Y2180" s="23"/>
      <c r="Z2180" s="23"/>
      <c r="AA2180" s="28"/>
      <c r="AB2180" s="26"/>
      <c r="AC2180" s="26"/>
      <c r="AD2180" s="28"/>
      <c r="AE2180" s="28"/>
      <c r="AF2180" s="26"/>
      <c r="AG2180" s="26">
        <f>AF2180+P2180</f>
        <v>178020</v>
      </c>
      <c r="AH2180" s="26">
        <f>AG2180</f>
        <v>178020</v>
      </c>
      <c r="AI2180" s="26">
        <v>0</v>
      </c>
      <c r="AJ2180" s="26">
        <f>IF((AI2180-AH2180) &gt; 1,0,IF((AI2180-AH2180)&lt;0,AH2180-AI2180,AI2180-AH2180))</f>
        <v>178020</v>
      </c>
      <c r="AK2180" s="26">
        <v>0.01</v>
      </c>
      <c r="AL2180" s="26">
        <f>AJ2180*(AK2180/100)</f>
        <v>17.802</v>
      </c>
    </row>
    <row r="2181" spans="1:39" x14ac:dyDescent="0.35">
      <c r="A2181" s="23"/>
      <c r="B2181" s="24"/>
      <c r="C2181" s="23"/>
      <c r="D2181" s="23"/>
      <c r="E2181" s="23"/>
      <c r="F2181" s="23"/>
      <c r="G2181" s="24"/>
      <c r="H2181" s="23"/>
      <c r="I2181" s="23"/>
      <c r="J2181" s="23"/>
      <c r="K2181" s="23"/>
      <c r="L2181" s="23"/>
      <c r="M2181" s="23"/>
      <c r="N2181" s="25"/>
      <c r="O2181" s="26"/>
      <c r="P2181" s="26"/>
      <c r="Q2181" s="23"/>
      <c r="R2181" s="23"/>
      <c r="S2181" s="27"/>
      <c r="T2181" s="23"/>
      <c r="U2181" s="23"/>
      <c r="V2181" s="24"/>
      <c r="W2181" s="23"/>
      <c r="X2181" s="23"/>
      <c r="Y2181" s="23"/>
      <c r="Z2181" s="23"/>
      <c r="AA2181" s="28"/>
      <c r="AB2181" s="26"/>
      <c r="AC2181" s="26"/>
      <c r="AD2181" s="28"/>
      <c r="AE2181" s="28"/>
      <c r="AF2181" s="26"/>
      <c r="AG2181" s="26" t="s">
        <v>50</v>
      </c>
      <c r="AH2181" s="26">
        <f>AH2180</f>
        <v>178020</v>
      </c>
      <c r="AI2181" s="26"/>
      <c r="AJ2181" s="26">
        <f>AJ2180</f>
        <v>178020</v>
      </c>
      <c r="AK2181" s="26"/>
      <c r="AL2181" s="26">
        <f>AL2180</f>
        <v>17.802</v>
      </c>
    </row>
    <row r="2182" spans="1:39" x14ac:dyDescent="0.35">
      <c r="A2182" s="23" t="s">
        <v>7530</v>
      </c>
      <c r="B2182" s="24"/>
      <c r="C2182" s="23" t="s">
        <v>7531</v>
      </c>
      <c r="D2182" s="23" t="s">
        <v>7532</v>
      </c>
      <c r="E2182" s="23">
        <v>1162</v>
      </c>
      <c r="F2182" s="23" t="s">
        <v>7533</v>
      </c>
      <c r="G2182" s="24" t="s">
        <v>7534</v>
      </c>
      <c r="H2182" s="23" t="s">
        <v>42</v>
      </c>
      <c r="I2182" s="23" t="s">
        <v>7535</v>
      </c>
      <c r="J2182" s="23">
        <v>2</v>
      </c>
      <c r="K2182" s="23">
        <v>1</v>
      </c>
      <c r="L2182" s="23">
        <v>34</v>
      </c>
      <c r="M2182" s="23" t="s">
        <v>58</v>
      </c>
      <c r="N2182" s="25">
        <f>((J2182*400)+(K2182*100))+L2182</f>
        <v>934</v>
      </c>
      <c r="O2182" s="26">
        <v>180</v>
      </c>
      <c r="P2182" s="26">
        <f>N2182*O2182</f>
        <v>168120</v>
      </c>
      <c r="Q2182" s="23"/>
      <c r="R2182" s="23"/>
      <c r="S2182" s="27"/>
      <c r="T2182" s="23"/>
      <c r="U2182" s="23"/>
      <c r="V2182" s="24"/>
      <c r="W2182" s="23"/>
      <c r="X2182" s="23"/>
      <c r="Y2182" s="23"/>
      <c r="Z2182" s="23"/>
      <c r="AA2182" s="28"/>
      <c r="AB2182" s="26"/>
      <c r="AC2182" s="26"/>
      <c r="AD2182" s="28"/>
      <c r="AE2182" s="28"/>
      <c r="AF2182" s="26"/>
      <c r="AG2182" s="26">
        <f>AF2182+P2182</f>
        <v>168120</v>
      </c>
      <c r="AH2182" s="26">
        <f>AG2182</f>
        <v>168120</v>
      </c>
      <c r="AI2182" s="26">
        <v>50000000</v>
      </c>
      <c r="AJ2182" s="26">
        <f>IF((AI2182-AH2182) &gt; 1,0,IF((AI2182-AH2182)&lt;0,AH2182-AI2182,AI2182-AH2182))</f>
        <v>0</v>
      </c>
      <c r="AK2182" s="26">
        <v>0.01</v>
      </c>
      <c r="AL2182" s="26">
        <f>AJ2182*(AK2182/100)</f>
        <v>0</v>
      </c>
    </row>
    <row r="2183" spans="1:39" x14ac:dyDescent="0.35">
      <c r="A2183" s="23"/>
      <c r="B2183" s="24"/>
      <c r="C2183" s="23"/>
      <c r="D2183" s="23"/>
      <c r="E2183" s="23"/>
      <c r="F2183" s="23"/>
      <c r="G2183" s="24"/>
      <c r="H2183" s="23"/>
      <c r="I2183" s="23"/>
      <c r="J2183" s="23">
        <v>0</v>
      </c>
      <c r="K2183" s="23">
        <v>0</v>
      </c>
      <c r="L2183" s="23">
        <v>9</v>
      </c>
      <c r="M2183" s="23" t="s">
        <v>44</v>
      </c>
      <c r="N2183" s="25">
        <f>((J2183*400)+(K2183*100))+L2183</f>
        <v>9</v>
      </c>
      <c r="O2183" s="26">
        <v>180</v>
      </c>
      <c r="P2183" s="26">
        <f>N2183*O2183</f>
        <v>1620</v>
      </c>
      <c r="Q2183" s="23">
        <v>1</v>
      </c>
      <c r="R2183" s="23" t="s">
        <v>7530</v>
      </c>
      <c r="S2183" s="27"/>
      <c r="T2183" s="23" t="s">
        <v>7531</v>
      </c>
      <c r="U2183" s="23" t="s">
        <v>7536</v>
      </c>
      <c r="V2183" s="24" t="s">
        <v>7537</v>
      </c>
      <c r="W2183" s="23" t="s">
        <v>47</v>
      </c>
      <c r="X2183" s="23" t="s">
        <v>48</v>
      </c>
      <c r="Y2183" s="23" t="s">
        <v>49</v>
      </c>
      <c r="Z2183" s="23">
        <v>36</v>
      </c>
      <c r="AA2183" s="28">
        <v>100</v>
      </c>
      <c r="AB2183" s="26">
        <v>6550</v>
      </c>
      <c r="AC2183" s="26">
        <f>Z2183*AB2183</f>
        <v>235800</v>
      </c>
      <c r="AD2183" s="28">
        <v>22</v>
      </c>
      <c r="AE2183" s="28">
        <v>34</v>
      </c>
      <c r="AF2183" s="26">
        <f>(AC2183*(100-AE2183))/100</f>
        <v>155628</v>
      </c>
      <c r="AG2183" s="26">
        <f>P2183+AF2183</f>
        <v>157248</v>
      </c>
      <c r="AH2183" s="26">
        <f>(AG2183*AA2183)/100</f>
        <v>157248</v>
      </c>
      <c r="AI2183" s="26">
        <v>50000000</v>
      </c>
      <c r="AJ2183" s="26">
        <f>IF((AI2183-AH2183) &gt; 1,0,IF((AI2183-AH2183)&lt;0,AH2183-AI2183,AI2183-AH2183))</f>
        <v>0</v>
      </c>
      <c r="AK2183" s="26">
        <v>0.02</v>
      </c>
      <c r="AL2183" s="26">
        <f>ROUND(AJ2183*(AK2183/100),2)</f>
        <v>0</v>
      </c>
    </row>
    <row r="2184" spans="1:39" x14ac:dyDescent="0.35">
      <c r="A2184" s="23"/>
      <c r="B2184" s="24"/>
      <c r="C2184" s="23"/>
      <c r="D2184" s="23"/>
      <c r="E2184" s="23"/>
      <c r="F2184" s="23"/>
      <c r="G2184" s="24"/>
      <c r="H2184" s="23"/>
      <c r="I2184" s="23"/>
      <c r="J2184" s="23"/>
      <c r="K2184" s="23"/>
      <c r="L2184" s="23"/>
      <c r="M2184" s="23"/>
      <c r="N2184" s="25"/>
      <c r="O2184" s="26"/>
      <c r="P2184" s="26"/>
      <c r="Q2184" s="23"/>
      <c r="R2184" s="23"/>
      <c r="S2184" s="27"/>
      <c r="T2184" s="23"/>
      <c r="U2184" s="23"/>
      <c r="V2184" s="24"/>
      <c r="W2184" s="23"/>
      <c r="X2184" s="23"/>
      <c r="Y2184" s="23"/>
      <c r="Z2184" s="23"/>
      <c r="AA2184" s="28"/>
      <c r="AB2184" s="26"/>
      <c r="AC2184" s="26"/>
      <c r="AD2184" s="28"/>
      <c r="AE2184" s="28"/>
      <c r="AF2184" s="26"/>
      <c r="AG2184" s="26" t="s">
        <v>50</v>
      </c>
      <c r="AH2184" s="26">
        <f>SUM(AH2182:AH2183)</f>
        <v>325368</v>
      </c>
      <c r="AI2184" s="26"/>
      <c r="AJ2184" s="26">
        <f>SUM(AJ2182:AJ2183)</f>
        <v>0</v>
      </c>
      <c r="AK2184" s="26"/>
      <c r="AL2184" s="26">
        <f>SUM(AL2182:AL2183)</f>
        <v>0</v>
      </c>
    </row>
    <row r="2185" spans="1:39" x14ac:dyDescent="0.35">
      <c r="A2185" s="23" t="s">
        <v>7538</v>
      </c>
      <c r="B2185" s="24"/>
      <c r="C2185" s="23" t="s">
        <v>7539</v>
      </c>
      <c r="D2185" s="23" t="s">
        <v>7540</v>
      </c>
      <c r="E2185" s="23">
        <v>1163</v>
      </c>
      <c r="F2185" s="23" t="s">
        <v>7541</v>
      </c>
      <c r="G2185" s="24" t="s">
        <v>7542</v>
      </c>
      <c r="H2185" s="23" t="s">
        <v>103</v>
      </c>
      <c r="I2185" s="23" t="s">
        <v>7543</v>
      </c>
      <c r="J2185" s="23">
        <v>0</v>
      </c>
      <c r="K2185" s="23">
        <v>2</v>
      </c>
      <c r="L2185" s="23">
        <v>40</v>
      </c>
      <c r="M2185" s="23" t="s">
        <v>44</v>
      </c>
      <c r="N2185" s="25">
        <f>((J2185*400)+(K2185*100))+L2185</f>
        <v>240</v>
      </c>
      <c r="O2185" s="26">
        <v>1750</v>
      </c>
      <c r="P2185" s="26">
        <f>N2185*O2185</f>
        <v>420000</v>
      </c>
      <c r="Q2185" s="23">
        <v>1</v>
      </c>
      <c r="R2185" s="23" t="s">
        <v>7544</v>
      </c>
      <c r="S2185" s="27"/>
      <c r="T2185" s="23" t="s">
        <v>7545</v>
      </c>
      <c r="U2185" s="23" t="s">
        <v>7546</v>
      </c>
      <c r="V2185" s="24" t="s">
        <v>7547</v>
      </c>
      <c r="W2185" s="23" t="s">
        <v>47</v>
      </c>
      <c r="X2185" s="23" t="s">
        <v>253</v>
      </c>
      <c r="Y2185" s="23" t="s">
        <v>49</v>
      </c>
      <c r="Z2185" s="23">
        <v>390</v>
      </c>
      <c r="AA2185" s="28">
        <v>100</v>
      </c>
      <c r="AB2185" s="26">
        <v>6550</v>
      </c>
      <c r="AC2185" s="26">
        <f>Z2185*AB2185</f>
        <v>2554500</v>
      </c>
      <c r="AD2185" s="28">
        <v>32</v>
      </c>
      <c r="AE2185" s="28">
        <v>93</v>
      </c>
      <c r="AF2185" s="26">
        <f>(AC2185*(100-AE2185))/100</f>
        <v>178815</v>
      </c>
      <c r="AG2185" s="26">
        <f>P2185+AF2185</f>
        <v>598815</v>
      </c>
      <c r="AH2185" s="26">
        <f>(AG2185*AA2185)/100</f>
        <v>598815</v>
      </c>
      <c r="AI2185" s="26">
        <f>IF(AF2185&lt;=10000000,AF2185,10000000)</f>
        <v>178815</v>
      </c>
      <c r="AJ2185" s="26">
        <f>IF((AI2185-AH2185) &gt; 1,0,IF((AI2185-AH2185)&lt;0,AH2185-AI2185,AI2185-AH2185))</f>
        <v>420000</v>
      </c>
      <c r="AK2185" s="26">
        <v>0.02</v>
      </c>
      <c r="AL2185" s="26">
        <f>ROUND(AJ2185*(AK2185/100),2)</f>
        <v>84</v>
      </c>
      <c r="AM2185" s="3" t="s">
        <v>204</v>
      </c>
    </row>
    <row r="2186" spans="1:39" x14ac:dyDescent="0.35">
      <c r="A2186" s="23"/>
      <c r="B2186" s="24"/>
      <c r="C2186" s="23"/>
      <c r="D2186" s="23"/>
      <c r="E2186" s="23"/>
      <c r="F2186" s="23"/>
      <c r="G2186" s="24"/>
      <c r="H2186" s="23"/>
      <c r="I2186" s="23"/>
      <c r="J2186" s="23"/>
      <c r="K2186" s="23"/>
      <c r="L2186" s="23"/>
      <c r="M2186" s="23"/>
      <c r="N2186" s="25"/>
      <c r="O2186" s="26"/>
      <c r="P2186" s="26"/>
      <c r="Q2186" s="23"/>
      <c r="R2186" s="23"/>
      <c r="S2186" s="27"/>
      <c r="T2186" s="23"/>
      <c r="U2186" s="23"/>
      <c r="V2186" s="24"/>
      <c r="W2186" s="23"/>
      <c r="X2186" s="23"/>
      <c r="Y2186" s="23"/>
      <c r="Z2186" s="23"/>
      <c r="AA2186" s="28"/>
      <c r="AB2186" s="26"/>
      <c r="AC2186" s="26"/>
      <c r="AD2186" s="28"/>
      <c r="AE2186" s="28"/>
      <c r="AF2186" s="26"/>
      <c r="AG2186" s="26" t="s">
        <v>50</v>
      </c>
      <c r="AH2186" s="26">
        <f>AH2185</f>
        <v>598815</v>
      </c>
      <c r="AI2186" s="26"/>
      <c r="AJ2186" s="26">
        <f>AJ2185</f>
        <v>420000</v>
      </c>
      <c r="AK2186" s="26"/>
      <c r="AL2186" s="26">
        <f>AL2185</f>
        <v>84</v>
      </c>
    </row>
    <row r="2187" spans="1:39" x14ac:dyDescent="0.35">
      <c r="A2187" s="23" t="s">
        <v>7548</v>
      </c>
      <c r="B2187" s="24"/>
      <c r="C2187" s="23" t="s">
        <v>7549</v>
      </c>
      <c r="D2187" s="23" t="s">
        <v>7550</v>
      </c>
      <c r="E2187" s="23">
        <v>1164</v>
      </c>
      <c r="F2187" s="23" t="s">
        <v>7551</v>
      </c>
      <c r="G2187" s="24" t="s">
        <v>7552</v>
      </c>
      <c r="H2187" s="23" t="s">
        <v>103</v>
      </c>
      <c r="I2187" s="23" t="s">
        <v>7553</v>
      </c>
      <c r="J2187" s="23">
        <v>0</v>
      </c>
      <c r="K2187" s="23">
        <v>0</v>
      </c>
      <c r="L2187" s="23">
        <v>77</v>
      </c>
      <c r="M2187" s="23" t="s">
        <v>138</v>
      </c>
      <c r="N2187" s="25">
        <f>((J2187*400)+(K2187*100))+L2187</f>
        <v>77</v>
      </c>
      <c r="O2187" s="26">
        <v>2000</v>
      </c>
      <c r="P2187" s="26">
        <f>N2187*O2187</f>
        <v>154000</v>
      </c>
      <c r="Q2187" s="23"/>
      <c r="R2187" s="23"/>
      <c r="S2187" s="27"/>
      <c r="T2187" s="23"/>
      <c r="U2187" s="23"/>
      <c r="V2187" s="24"/>
      <c r="W2187" s="23"/>
      <c r="X2187" s="23"/>
      <c r="Y2187" s="23"/>
      <c r="Z2187" s="23"/>
      <c r="AA2187" s="28"/>
      <c r="AB2187" s="26"/>
      <c r="AC2187" s="26"/>
      <c r="AD2187" s="28"/>
      <c r="AE2187" s="28"/>
      <c r="AF2187" s="26"/>
      <c r="AG2187" s="26">
        <f>AF2187+P2187</f>
        <v>154000</v>
      </c>
      <c r="AH2187" s="26">
        <f>AG2187</f>
        <v>154000</v>
      </c>
      <c r="AI2187" s="26">
        <v>0</v>
      </c>
      <c r="AJ2187" s="26">
        <f>IF((AI2187-AH2187) &gt; 1,0,IF((AI2187-AH2187)&lt;0,AH2187-AI2187,AI2187-AH2187))</f>
        <v>154000</v>
      </c>
      <c r="AK2187" s="26">
        <v>0.3</v>
      </c>
      <c r="AL2187" s="26">
        <f>AJ2187*(AK2187/100)</f>
        <v>462</v>
      </c>
    </row>
    <row r="2188" spans="1:39" x14ac:dyDescent="0.35">
      <c r="A2188" s="23"/>
      <c r="B2188" s="24"/>
      <c r="C2188" s="23"/>
      <c r="D2188" s="23"/>
      <c r="E2188" s="23"/>
      <c r="F2188" s="23"/>
      <c r="G2188" s="24"/>
      <c r="H2188" s="23"/>
      <c r="I2188" s="23"/>
      <c r="J2188" s="23"/>
      <c r="K2188" s="23"/>
      <c r="L2188" s="23"/>
      <c r="M2188" s="23"/>
      <c r="N2188" s="25"/>
      <c r="O2188" s="26"/>
      <c r="P2188" s="26"/>
      <c r="Q2188" s="23"/>
      <c r="R2188" s="23"/>
      <c r="S2188" s="27"/>
      <c r="T2188" s="23"/>
      <c r="U2188" s="23"/>
      <c r="V2188" s="24"/>
      <c r="W2188" s="23"/>
      <c r="X2188" s="23"/>
      <c r="Y2188" s="23"/>
      <c r="Z2188" s="23"/>
      <c r="AA2188" s="28"/>
      <c r="AB2188" s="26"/>
      <c r="AC2188" s="26"/>
      <c r="AD2188" s="28"/>
      <c r="AE2188" s="28"/>
      <c r="AF2188" s="26"/>
      <c r="AG2188" s="26" t="s">
        <v>50</v>
      </c>
      <c r="AH2188" s="26">
        <f>AH2187</f>
        <v>154000</v>
      </c>
      <c r="AI2188" s="26"/>
      <c r="AJ2188" s="26">
        <f>AJ2187</f>
        <v>154000</v>
      </c>
      <c r="AK2188" s="26"/>
      <c r="AL2188" s="26">
        <f>AL2187</f>
        <v>462</v>
      </c>
    </row>
    <row r="2189" spans="1:39" x14ac:dyDescent="0.35">
      <c r="A2189" s="23" t="s">
        <v>7554</v>
      </c>
      <c r="B2189" s="24" t="s">
        <v>7555</v>
      </c>
      <c r="C2189" s="23" t="s">
        <v>7556</v>
      </c>
      <c r="D2189" s="23" t="s">
        <v>7557</v>
      </c>
      <c r="E2189" s="23">
        <v>1165</v>
      </c>
      <c r="F2189" s="23" t="s">
        <v>7558</v>
      </c>
      <c r="G2189" s="24" t="s">
        <v>7559</v>
      </c>
      <c r="H2189" s="23" t="s">
        <v>42</v>
      </c>
      <c r="I2189" s="23" t="s">
        <v>7560</v>
      </c>
      <c r="J2189" s="23">
        <v>0</v>
      </c>
      <c r="K2189" s="23">
        <v>3</v>
      </c>
      <c r="L2189" s="23">
        <v>26</v>
      </c>
      <c r="M2189" s="23" t="s">
        <v>44</v>
      </c>
      <c r="N2189" s="25">
        <f>((J2189*400)+(K2189*100))+L2189</f>
        <v>326</v>
      </c>
      <c r="O2189" s="26">
        <v>230</v>
      </c>
      <c r="P2189" s="26">
        <f>N2189*O2189</f>
        <v>74980</v>
      </c>
      <c r="Q2189" s="23">
        <v>1</v>
      </c>
      <c r="R2189" s="23" t="s">
        <v>7554</v>
      </c>
      <c r="S2189" s="27" t="s">
        <v>7555</v>
      </c>
      <c r="T2189" s="23" t="s">
        <v>7556</v>
      </c>
      <c r="U2189" s="23" t="s">
        <v>7561</v>
      </c>
      <c r="V2189" s="24" t="s">
        <v>7562</v>
      </c>
      <c r="W2189" s="23" t="s">
        <v>47</v>
      </c>
      <c r="X2189" s="23" t="s">
        <v>48</v>
      </c>
      <c r="Y2189" s="23" t="s">
        <v>49</v>
      </c>
      <c r="Z2189" s="23">
        <v>81</v>
      </c>
      <c r="AA2189" s="28">
        <v>100</v>
      </c>
      <c r="AB2189" s="26">
        <v>6550</v>
      </c>
      <c r="AC2189" s="26">
        <f>Z2189*AB2189</f>
        <v>530550</v>
      </c>
      <c r="AD2189" s="28">
        <v>22</v>
      </c>
      <c r="AE2189" s="28">
        <v>34</v>
      </c>
      <c r="AF2189" s="26">
        <f>(AC2189*(100-AE2189))/100</f>
        <v>350163</v>
      </c>
      <c r="AG2189" s="26">
        <f>P2189+AF2189</f>
        <v>425143</v>
      </c>
      <c r="AH2189" s="26">
        <f>(AG2189*AA2189)/100</f>
        <v>425143</v>
      </c>
      <c r="AI2189" s="26">
        <v>50000000</v>
      </c>
      <c r="AJ2189" s="26">
        <f>IF((AI2189-AH2189) &gt; 1,0,IF((AI2189-AH2189)&lt;0,AH2189-AI2189,AI2189-AH2189))</f>
        <v>0</v>
      </c>
      <c r="AK2189" s="26">
        <v>0.02</v>
      </c>
      <c r="AL2189" s="26">
        <f>ROUND(AJ2189*(AK2189/100),2)</f>
        <v>0</v>
      </c>
    </row>
    <row r="2190" spans="1:39" x14ac:dyDescent="0.35">
      <c r="A2190" s="23"/>
      <c r="B2190" s="24"/>
      <c r="C2190" s="23"/>
      <c r="D2190" s="23"/>
      <c r="E2190" s="23"/>
      <c r="F2190" s="23"/>
      <c r="G2190" s="24"/>
      <c r="H2190" s="23"/>
      <c r="I2190" s="23"/>
      <c r="J2190" s="23"/>
      <c r="K2190" s="23"/>
      <c r="L2190" s="23"/>
      <c r="M2190" s="23"/>
      <c r="N2190" s="25"/>
      <c r="O2190" s="26"/>
      <c r="P2190" s="26"/>
      <c r="Q2190" s="23"/>
      <c r="R2190" s="23"/>
      <c r="S2190" s="27"/>
      <c r="T2190" s="23"/>
      <c r="U2190" s="23"/>
      <c r="V2190" s="24"/>
      <c r="W2190" s="23"/>
      <c r="X2190" s="23"/>
      <c r="Y2190" s="23"/>
      <c r="Z2190" s="23"/>
      <c r="AA2190" s="28"/>
      <c r="AB2190" s="26"/>
      <c r="AC2190" s="26"/>
      <c r="AD2190" s="28"/>
      <c r="AE2190" s="28"/>
      <c r="AF2190" s="26"/>
      <c r="AG2190" s="26" t="s">
        <v>50</v>
      </c>
      <c r="AH2190" s="26">
        <f>AH2189</f>
        <v>425143</v>
      </c>
      <c r="AI2190" s="26"/>
      <c r="AJ2190" s="26">
        <f>AJ2189</f>
        <v>0</v>
      </c>
      <c r="AK2190" s="26"/>
      <c r="AL2190" s="26">
        <f>AL2189</f>
        <v>0</v>
      </c>
    </row>
    <row r="2191" spans="1:39" x14ac:dyDescent="0.35">
      <c r="A2191" s="23" t="s">
        <v>7563</v>
      </c>
      <c r="B2191" s="24" t="s">
        <v>7564</v>
      </c>
      <c r="C2191" s="23" t="s">
        <v>7565</v>
      </c>
      <c r="D2191" s="23" t="s">
        <v>7566</v>
      </c>
      <c r="E2191" s="23">
        <v>1166</v>
      </c>
      <c r="F2191" s="23" t="s">
        <v>7567</v>
      </c>
      <c r="G2191" s="24" t="s">
        <v>7568</v>
      </c>
      <c r="H2191" s="23" t="s">
        <v>42</v>
      </c>
      <c r="I2191" s="23" t="s">
        <v>7569</v>
      </c>
      <c r="J2191" s="23">
        <v>10</v>
      </c>
      <c r="K2191" s="23">
        <v>1</v>
      </c>
      <c r="L2191" s="23">
        <v>37</v>
      </c>
      <c r="M2191" s="23" t="s">
        <v>58</v>
      </c>
      <c r="N2191" s="25">
        <f>((J2191*400)+(K2191*100))+L2191</f>
        <v>4137</v>
      </c>
      <c r="O2191" s="26">
        <v>280</v>
      </c>
      <c r="P2191" s="26">
        <f>N2191*O2191</f>
        <v>1158360</v>
      </c>
      <c r="Q2191" s="23"/>
      <c r="R2191" s="23"/>
      <c r="S2191" s="27"/>
      <c r="T2191" s="23"/>
      <c r="U2191" s="23"/>
      <c r="V2191" s="24"/>
      <c r="W2191" s="23"/>
      <c r="X2191" s="23"/>
      <c r="Y2191" s="23"/>
      <c r="Z2191" s="23"/>
      <c r="AA2191" s="28"/>
      <c r="AB2191" s="26"/>
      <c r="AC2191" s="26"/>
      <c r="AD2191" s="28"/>
      <c r="AE2191" s="28"/>
      <c r="AF2191" s="26"/>
      <c r="AG2191" s="26">
        <f>AF2191+P2191</f>
        <v>1158360</v>
      </c>
      <c r="AH2191" s="26">
        <f>AG2191</f>
        <v>1158360</v>
      </c>
      <c r="AI2191" s="26">
        <v>50000000</v>
      </c>
      <c r="AJ2191" s="26">
        <f>IF((AI2191-AH2191) &gt; 1,0,IF((AI2191-AH2191)&lt;0,AH2191-AI2191,AI2191-AH2191))</f>
        <v>0</v>
      </c>
      <c r="AK2191" s="26">
        <v>0.01</v>
      </c>
      <c r="AL2191" s="26">
        <f>AJ2191*(AK2191/100)</f>
        <v>0</v>
      </c>
    </row>
    <row r="2192" spans="1:39" x14ac:dyDescent="0.35">
      <c r="A2192" s="23"/>
      <c r="B2192" s="24"/>
      <c r="C2192" s="23"/>
      <c r="D2192" s="23"/>
      <c r="E2192" s="23"/>
      <c r="F2192" s="23"/>
      <c r="G2192" s="24"/>
      <c r="H2192" s="23"/>
      <c r="I2192" s="23"/>
      <c r="J2192" s="23"/>
      <c r="K2192" s="23"/>
      <c r="L2192" s="23"/>
      <c r="M2192" s="23"/>
      <c r="N2192" s="25"/>
      <c r="O2192" s="26"/>
      <c r="P2192" s="26"/>
      <c r="Q2192" s="23"/>
      <c r="R2192" s="23"/>
      <c r="S2192" s="27"/>
      <c r="T2192" s="23"/>
      <c r="U2192" s="23"/>
      <c r="V2192" s="24"/>
      <c r="W2192" s="23"/>
      <c r="X2192" s="23"/>
      <c r="Y2192" s="23"/>
      <c r="Z2192" s="23"/>
      <c r="AA2192" s="28"/>
      <c r="AB2192" s="26"/>
      <c r="AC2192" s="26"/>
      <c r="AD2192" s="28"/>
      <c r="AE2192" s="28"/>
      <c r="AF2192" s="26"/>
      <c r="AG2192" s="26" t="s">
        <v>50</v>
      </c>
      <c r="AH2192" s="26">
        <f>AH2191</f>
        <v>1158360</v>
      </c>
      <c r="AI2192" s="26"/>
      <c r="AJ2192" s="26">
        <f>AJ2191</f>
        <v>0</v>
      </c>
      <c r="AK2192" s="26"/>
      <c r="AL2192" s="26">
        <f>AL2191</f>
        <v>0</v>
      </c>
    </row>
    <row r="2193" spans="1:38" x14ac:dyDescent="0.35">
      <c r="A2193" s="23" t="s">
        <v>7570</v>
      </c>
      <c r="B2193" s="24" t="s">
        <v>7571</v>
      </c>
      <c r="C2193" s="23" t="s">
        <v>7572</v>
      </c>
      <c r="D2193" s="23" t="s">
        <v>2239</v>
      </c>
      <c r="E2193" s="23">
        <v>1167</v>
      </c>
      <c r="F2193" s="23" t="s">
        <v>7573</v>
      </c>
      <c r="G2193" s="24" t="s">
        <v>7574</v>
      </c>
      <c r="H2193" s="23" t="s">
        <v>42</v>
      </c>
      <c r="I2193" s="23" t="s">
        <v>7575</v>
      </c>
      <c r="J2193" s="23">
        <v>0</v>
      </c>
      <c r="K2193" s="23">
        <v>2</v>
      </c>
      <c r="L2193" s="23">
        <v>8</v>
      </c>
      <c r="M2193" s="23" t="s">
        <v>58</v>
      </c>
      <c r="N2193" s="25">
        <f>((J2193*400)+(K2193*100))+L2193</f>
        <v>208</v>
      </c>
      <c r="O2193" s="26">
        <v>500</v>
      </c>
      <c r="P2193" s="26">
        <f>N2193*O2193</f>
        <v>104000</v>
      </c>
      <c r="Q2193" s="23"/>
      <c r="R2193" s="23"/>
      <c r="S2193" s="27"/>
      <c r="T2193" s="23"/>
      <c r="U2193" s="23"/>
      <c r="V2193" s="24"/>
      <c r="W2193" s="23"/>
      <c r="X2193" s="23"/>
      <c r="Y2193" s="23"/>
      <c r="Z2193" s="23"/>
      <c r="AA2193" s="28"/>
      <c r="AB2193" s="26"/>
      <c r="AC2193" s="26"/>
      <c r="AD2193" s="28"/>
      <c r="AE2193" s="28"/>
      <c r="AF2193" s="26"/>
      <c r="AG2193" s="26">
        <f>AF2193+P2193</f>
        <v>104000</v>
      </c>
      <c r="AH2193" s="26">
        <f>AG2193</f>
        <v>104000</v>
      </c>
      <c r="AI2193" s="26">
        <v>50000000</v>
      </c>
      <c r="AJ2193" s="26">
        <f>IF((AI2193-AH2193) &gt; 1,0,IF((AI2193-AH2193)&lt;0,AH2193-AI2193,AI2193-AH2193))</f>
        <v>0</v>
      </c>
      <c r="AK2193" s="26">
        <v>0.01</v>
      </c>
      <c r="AL2193" s="26">
        <f>AJ2193*(AK2193/100)</f>
        <v>0</v>
      </c>
    </row>
    <row r="2194" spans="1:38" x14ac:dyDescent="0.35">
      <c r="A2194" s="23"/>
      <c r="B2194" s="24"/>
      <c r="C2194" s="23"/>
      <c r="D2194" s="23"/>
      <c r="E2194" s="23"/>
      <c r="F2194" s="23"/>
      <c r="G2194" s="24"/>
      <c r="H2194" s="23"/>
      <c r="I2194" s="23"/>
      <c r="J2194" s="23"/>
      <c r="K2194" s="23"/>
      <c r="L2194" s="23"/>
      <c r="M2194" s="23"/>
      <c r="N2194" s="25"/>
      <c r="O2194" s="26"/>
      <c r="P2194" s="26"/>
      <c r="Q2194" s="23"/>
      <c r="R2194" s="23"/>
      <c r="S2194" s="27"/>
      <c r="T2194" s="23"/>
      <c r="U2194" s="23"/>
      <c r="V2194" s="24"/>
      <c r="W2194" s="23"/>
      <c r="X2194" s="23"/>
      <c r="Y2194" s="23"/>
      <c r="Z2194" s="23"/>
      <c r="AA2194" s="28"/>
      <c r="AB2194" s="26"/>
      <c r="AC2194" s="26"/>
      <c r="AD2194" s="28"/>
      <c r="AE2194" s="28"/>
      <c r="AF2194" s="26"/>
      <c r="AG2194" s="26" t="s">
        <v>50</v>
      </c>
      <c r="AH2194" s="26">
        <f>AH2193</f>
        <v>104000</v>
      </c>
      <c r="AI2194" s="26"/>
      <c r="AJ2194" s="26">
        <f>AJ2193</f>
        <v>0</v>
      </c>
      <c r="AK2194" s="26"/>
      <c r="AL2194" s="26">
        <f>AL2193</f>
        <v>0</v>
      </c>
    </row>
    <row r="2195" spans="1:38" x14ac:dyDescent="0.35">
      <c r="A2195" s="23" t="s">
        <v>7576</v>
      </c>
      <c r="B2195" s="24" t="s">
        <v>7577</v>
      </c>
      <c r="C2195" s="23" t="s">
        <v>7578</v>
      </c>
      <c r="D2195" s="23" t="s">
        <v>7579</v>
      </c>
      <c r="E2195" s="23">
        <v>1168</v>
      </c>
      <c r="F2195" s="23" t="s">
        <v>7580</v>
      </c>
      <c r="G2195" s="24" t="s">
        <v>7581</v>
      </c>
      <c r="H2195" s="23" t="s">
        <v>42</v>
      </c>
      <c r="I2195" s="23" t="s">
        <v>7582</v>
      </c>
      <c r="J2195" s="23">
        <v>3</v>
      </c>
      <c r="K2195" s="23">
        <v>3</v>
      </c>
      <c r="L2195" s="23">
        <v>88</v>
      </c>
      <c r="M2195" s="23" t="s">
        <v>58</v>
      </c>
      <c r="N2195" s="25">
        <f>((J2195*400)+(K2195*100))+L2195</f>
        <v>1588</v>
      </c>
      <c r="O2195" s="26">
        <v>180</v>
      </c>
      <c r="P2195" s="26">
        <f>N2195*O2195</f>
        <v>285840</v>
      </c>
      <c r="Q2195" s="23"/>
      <c r="R2195" s="23"/>
      <c r="S2195" s="27"/>
      <c r="T2195" s="23"/>
      <c r="U2195" s="23"/>
      <c r="V2195" s="24"/>
      <c r="W2195" s="23"/>
      <c r="X2195" s="23"/>
      <c r="Y2195" s="23"/>
      <c r="Z2195" s="23"/>
      <c r="AA2195" s="28"/>
      <c r="AB2195" s="26"/>
      <c r="AC2195" s="26"/>
      <c r="AD2195" s="28"/>
      <c r="AE2195" s="28"/>
      <c r="AF2195" s="26"/>
      <c r="AG2195" s="26">
        <f>AF2195+P2195</f>
        <v>285840</v>
      </c>
      <c r="AH2195" s="26">
        <f>AG2195</f>
        <v>285840</v>
      </c>
      <c r="AI2195" s="26">
        <v>50000000</v>
      </c>
      <c r="AJ2195" s="26">
        <f>IF((AI2195-AH2195) &gt; 1,0,IF((AI2195-AH2195)&lt;0,AH2195-AI2195,AI2195-AH2195))</f>
        <v>0</v>
      </c>
      <c r="AK2195" s="26">
        <v>0.01</v>
      </c>
      <c r="AL2195" s="26">
        <f>AJ2195*(AK2195/100)</f>
        <v>0</v>
      </c>
    </row>
    <row r="2196" spans="1:38" x14ac:dyDescent="0.35">
      <c r="A2196" s="23"/>
      <c r="B2196" s="24"/>
      <c r="C2196" s="23"/>
      <c r="D2196" s="23"/>
      <c r="E2196" s="23">
        <v>1169</v>
      </c>
      <c r="F2196" s="23" t="s">
        <v>7583</v>
      </c>
      <c r="G2196" s="24" t="s">
        <v>7584</v>
      </c>
      <c r="H2196" s="23" t="s">
        <v>42</v>
      </c>
      <c r="I2196" s="23" t="s">
        <v>7585</v>
      </c>
      <c r="J2196" s="23">
        <v>1</v>
      </c>
      <c r="K2196" s="23">
        <v>0</v>
      </c>
      <c r="L2196" s="23">
        <v>26.1</v>
      </c>
      <c r="M2196" s="23" t="s">
        <v>58</v>
      </c>
      <c r="N2196" s="25">
        <f>((J2196*400)+(K2196*100))+L2196</f>
        <v>426.1</v>
      </c>
      <c r="O2196" s="26">
        <v>280</v>
      </c>
      <c r="P2196" s="26">
        <f>N2196*O2196</f>
        <v>119308</v>
      </c>
      <c r="Q2196" s="23"/>
      <c r="R2196" s="23"/>
      <c r="S2196" s="27"/>
      <c r="T2196" s="23"/>
      <c r="U2196" s="23"/>
      <c r="V2196" s="24"/>
      <c r="W2196" s="23"/>
      <c r="X2196" s="23"/>
      <c r="Y2196" s="23"/>
      <c r="Z2196" s="23"/>
      <c r="AA2196" s="28"/>
      <c r="AB2196" s="26"/>
      <c r="AC2196" s="26"/>
      <c r="AD2196" s="28"/>
      <c r="AE2196" s="28"/>
      <c r="AF2196" s="26"/>
      <c r="AG2196" s="26">
        <f>AF2196+P2196</f>
        <v>119308</v>
      </c>
      <c r="AH2196" s="26">
        <f>AG2196</f>
        <v>119308</v>
      </c>
      <c r="AI2196" s="26">
        <v>50000000</v>
      </c>
      <c r="AJ2196" s="26">
        <f>IF((AI2196-AH2196) &gt; 1,0,IF((AI2196-AH2196)&lt;0,AH2196-AI2196,AI2196-AH2196))</f>
        <v>0</v>
      </c>
      <c r="AK2196" s="26">
        <v>0.01</v>
      </c>
      <c r="AL2196" s="26">
        <f>AJ2196*(AK2196/100)</f>
        <v>0</v>
      </c>
    </row>
    <row r="2197" spans="1:38" x14ac:dyDescent="0.35">
      <c r="A2197" s="23"/>
      <c r="B2197" s="24"/>
      <c r="C2197" s="23"/>
      <c r="D2197" s="23"/>
      <c r="E2197" s="23"/>
      <c r="F2197" s="23"/>
      <c r="G2197" s="24"/>
      <c r="H2197" s="23"/>
      <c r="I2197" s="23"/>
      <c r="J2197" s="23"/>
      <c r="K2197" s="23"/>
      <c r="L2197" s="23"/>
      <c r="M2197" s="23"/>
      <c r="N2197" s="25"/>
      <c r="O2197" s="26"/>
      <c r="P2197" s="26"/>
      <c r="Q2197" s="23"/>
      <c r="R2197" s="23"/>
      <c r="S2197" s="27"/>
      <c r="T2197" s="23"/>
      <c r="U2197" s="23"/>
      <c r="V2197" s="24"/>
      <c r="W2197" s="23"/>
      <c r="X2197" s="23"/>
      <c r="Y2197" s="23"/>
      <c r="Z2197" s="23"/>
      <c r="AA2197" s="28"/>
      <c r="AB2197" s="26"/>
      <c r="AC2197" s="26"/>
      <c r="AD2197" s="28"/>
      <c r="AE2197" s="28"/>
      <c r="AF2197" s="26"/>
      <c r="AG2197" s="26" t="s">
        <v>50</v>
      </c>
      <c r="AH2197" s="26">
        <f>SUM(AH2195:AH2196)</f>
        <v>405148</v>
      </c>
      <c r="AI2197" s="26"/>
      <c r="AJ2197" s="26">
        <f>SUM(AJ2195:AJ2196)</f>
        <v>0</v>
      </c>
      <c r="AK2197" s="26"/>
      <c r="AL2197" s="26">
        <f>SUM(AL2195:AL2196)</f>
        <v>0</v>
      </c>
    </row>
    <row r="2198" spans="1:38" x14ac:dyDescent="0.35">
      <c r="A2198" s="23" t="s">
        <v>7586</v>
      </c>
      <c r="B2198" s="24" t="s">
        <v>7587</v>
      </c>
      <c r="C2198" s="23" t="s">
        <v>7588</v>
      </c>
      <c r="D2198" s="23" t="s">
        <v>1754</v>
      </c>
      <c r="E2198" s="23">
        <v>1170</v>
      </c>
      <c r="F2198" s="23" t="s">
        <v>7589</v>
      </c>
      <c r="G2198" s="24" t="s">
        <v>7590</v>
      </c>
      <c r="H2198" s="23" t="s">
        <v>42</v>
      </c>
      <c r="I2198" s="23" t="s">
        <v>7591</v>
      </c>
      <c r="J2198" s="23">
        <v>0</v>
      </c>
      <c r="K2198" s="23">
        <v>2</v>
      </c>
      <c r="L2198" s="23">
        <v>5</v>
      </c>
      <c r="M2198" s="23" t="s">
        <v>391</v>
      </c>
      <c r="N2198" s="25">
        <f>((J2198*400)+(K2198*100))+L2198</f>
        <v>205</v>
      </c>
      <c r="O2198" s="26">
        <v>1750</v>
      </c>
      <c r="P2198" s="26">
        <f>N2198*O2198</f>
        <v>358750</v>
      </c>
      <c r="Q2198" s="23">
        <v>1</v>
      </c>
      <c r="R2198" s="23" t="s">
        <v>7586</v>
      </c>
      <c r="S2198" s="27" t="s">
        <v>7587</v>
      </c>
      <c r="T2198" s="23" t="s">
        <v>7588</v>
      </c>
      <c r="U2198" s="23" t="s">
        <v>7592</v>
      </c>
      <c r="V2198" s="24" t="s">
        <v>7593</v>
      </c>
      <c r="W2198" s="23" t="s">
        <v>47</v>
      </c>
      <c r="X2198" s="23" t="s">
        <v>206</v>
      </c>
      <c r="Y2198" s="23" t="s">
        <v>916</v>
      </c>
      <c r="Z2198" s="23">
        <v>5</v>
      </c>
      <c r="AA2198" s="28">
        <v>2.95</v>
      </c>
      <c r="AB2198" s="26">
        <v>6550</v>
      </c>
      <c r="AC2198" s="26">
        <f>Z2198*AB2198</f>
        <v>32750</v>
      </c>
      <c r="AD2198" s="28">
        <v>22</v>
      </c>
      <c r="AE2198" s="28">
        <v>85</v>
      </c>
      <c r="AF2198" s="26">
        <f>(AC2198*(100-AE2198))/100</f>
        <v>4912.5</v>
      </c>
      <c r="AG2198" s="26">
        <f>P2198+AF2198+AF2199</f>
        <v>525342.69999999995</v>
      </c>
      <c r="AH2198" s="26">
        <f>(AG2198*AA2198)/100</f>
        <v>15497.609649999999</v>
      </c>
      <c r="AI2198" s="26">
        <v>0</v>
      </c>
      <c r="AJ2198" s="26">
        <f>IF((AI2198-AH2198) &gt; 1,0,IF((AI2198-AH2198)&lt;0,AH2198-AI2198,AI2198-AH2198))</f>
        <v>15497.609649999999</v>
      </c>
      <c r="AK2198" s="26">
        <v>0.3</v>
      </c>
      <c r="AL2198" s="26">
        <f>ROUND(AJ2198*(AK2198/100),2)</f>
        <v>46.49</v>
      </c>
    </row>
    <row r="2199" spans="1:38" x14ac:dyDescent="0.35">
      <c r="A2199" s="23"/>
      <c r="B2199" s="24"/>
      <c r="C2199" s="23"/>
      <c r="D2199" s="23"/>
      <c r="E2199" s="23"/>
      <c r="F2199" s="23"/>
      <c r="G2199" s="24"/>
      <c r="H2199" s="23"/>
      <c r="I2199" s="23"/>
      <c r="J2199" s="23"/>
      <c r="K2199" s="23"/>
      <c r="L2199" s="23"/>
      <c r="M2199" s="23"/>
      <c r="N2199" s="25"/>
      <c r="O2199" s="26"/>
      <c r="P2199" s="26"/>
      <c r="Q2199" s="23"/>
      <c r="R2199" s="23"/>
      <c r="S2199" s="27"/>
      <c r="T2199" s="23"/>
      <c r="U2199" s="23"/>
      <c r="V2199" s="24"/>
      <c r="W2199" s="23"/>
      <c r="X2199" s="23"/>
      <c r="Y2199" s="23" t="s">
        <v>49</v>
      </c>
      <c r="Z2199" s="23">
        <v>164.56</v>
      </c>
      <c r="AA2199" s="28">
        <v>97.05</v>
      </c>
      <c r="AB2199" s="26">
        <v>6550</v>
      </c>
      <c r="AC2199" s="26">
        <f>Z2199*AB2199</f>
        <v>1077868</v>
      </c>
      <c r="AD2199" s="28">
        <v>22</v>
      </c>
      <c r="AE2199" s="28">
        <v>85</v>
      </c>
      <c r="AF2199" s="26">
        <f>(AC2199*(100-AE2199))/100</f>
        <v>161680.20000000001</v>
      </c>
      <c r="AG2199" s="26">
        <f>P2198+AF2198+AF2199</f>
        <v>525342.69999999995</v>
      </c>
      <c r="AH2199" s="26">
        <f>(AG2199*AA2199)/100</f>
        <v>509845.09034999995</v>
      </c>
      <c r="AI2199" s="26">
        <v>50000000</v>
      </c>
      <c r="AJ2199" s="26">
        <f>IF((AI2199-AH2199) &gt; 1,0,IF((AI2199-AH2199)&lt;0,AH2199-AI2199,AI2199-AH2199))</f>
        <v>0</v>
      </c>
      <c r="AK2199" s="26">
        <v>0.02</v>
      </c>
      <c r="AL2199" s="26">
        <f>ROUND(AJ2199*(AK2199/100),2)</f>
        <v>0</v>
      </c>
    </row>
    <row r="2200" spans="1:38" x14ac:dyDescent="0.35">
      <c r="A2200" s="23"/>
      <c r="B2200" s="24"/>
      <c r="C2200" s="23"/>
      <c r="D2200" s="23"/>
      <c r="E2200" s="23"/>
      <c r="F2200" s="23"/>
      <c r="G2200" s="24"/>
      <c r="H2200" s="23"/>
      <c r="I2200" s="23"/>
      <c r="J2200" s="23"/>
      <c r="K2200" s="23"/>
      <c r="L2200" s="23"/>
      <c r="M2200" s="23"/>
      <c r="N2200" s="25"/>
      <c r="O2200" s="26"/>
      <c r="P2200" s="26"/>
      <c r="Q2200" s="23"/>
      <c r="R2200" s="23"/>
      <c r="S2200" s="27"/>
      <c r="T2200" s="23"/>
      <c r="U2200" s="23"/>
      <c r="V2200" s="24"/>
      <c r="W2200" s="23"/>
      <c r="X2200" s="23"/>
      <c r="Y2200" s="23"/>
      <c r="Z2200" s="23"/>
      <c r="AA2200" s="28"/>
      <c r="AB2200" s="26"/>
      <c r="AC2200" s="26"/>
      <c r="AD2200" s="28"/>
      <c r="AE2200" s="28"/>
      <c r="AF2200" s="26"/>
      <c r="AG2200" s="26" t="s">
        <v>50</v>
      </c>
      <c r="AH2200" s="26">
        <f>SUM(AH2198:AH2199)</f>
        <v>525342.69999999995</v>
      </c>
      <c r="AI2200" s="26"/>
      <c r="AJ2200" s="26">
        <f>SUM(AJ2198:AJ2199)</f>
        <v>15497.609649999999</v>
      </c>
      <c r="AK2200" s="26"/>
      <c r="AL2200" s="26">
        <f>SUM(AL2198:AL2199)</f>
        <v>46.49</v>
      </c>
    </row>
    <row r="2201" spans="1:38" x14ac:dyDescent="0.35">
      <c r="A2201" s="23" t="s">
        <v>7594</v>
      </c>
      <c r="B2201" s="24"/>
      <c r="C2201" s="23" t="s">
        <v>7595</v>
      </c>
      <c r="D2201" s="23" t="s">
        <v>7596</v>
      </c>
      <c r="E2201" s="23">
        <v>1171</v>
      </c>
      <c r="F2201" s="23" t="s">
        <v>7597</v>
      </c>
      <c r="G2201" s="24" t="s">
        <v>7598</v>
      </c>
      <c r="H2201" s="23" t="s">
        <v>103</v>
      </c>
      <c r="I2201" s="23" t="s">
        <v>7599</v>
      </c>
      <c r="J2201" s="23">
        <v>0</v>
      </c>
      <c r="K2201" s="23">
        <v>2</v>
      </c>
      <c r="L2201" s="23">
        <v>48.87</v>
      </c>
      <c r="M2201" s="23" t="s">
        <v>58</v>
      </c>
      <c r="N2201" s="25">
        <f>((J2201*400)+(K2201*100))+L2201</f>
        <v>248.87</v>
      </c>
      <c r="O2201" s="26">
        <v>390</v>
      </c>
      <c r="P2201" s="26">
        <f>N2201*O2201</f>
        <v>97059.3</v>
      </c>
      <c r="Q2201" s="23"/>
      <c r="R2201" s="23"/>
      <c r="S2201" s="27"/>
      <c r="T2201" s="23"/>
      <c r="U2201" s="23"/>
      <c r="V2201" s="24"/>
      <c r="W2201" s="23"/>
      <c r="X2201" s="23"/>
      <c r="Y2201" s="23"/>
      <c r="Z2201" s="23"/>
      <c r="AA2201" s="28"/>
      <c r="AB2201" s="26"/>
      <c r="AC2201" s="26"/>
      <c r="AD2201" s="28"/>
      <c r="AE2201" s="28"/>
      <c r="AF2201" s="26"/>
      <c r="AG2201" s="26">
        <f>AF2201+P2201</f>
        <v>97059.3</v>
      </c>
      <c r="AH2201" s="26">
        <f>AG2201</f>
        <v>97059.3</v>
      </c>
      <c r="AI2201" s="26">
        <v>0</v>
      </c>
      <c r="AJ2201" s="26">
        <f>IF((AI2201-AH2201) &gt; 1,0,IF((AI2201-AH2201)&lt;0,AH2201-AI2201,AI2201-AH2201))</f>
        <v>97059.3</v>
      </c>
      <c r="AK2201" s="26">
        <v>0.01</v>
      </c>
      <c r="AL2201" s="26">
        <f>AJ2201*(AK2201/100)</f>
        <v>9.7059300000000004</v>
      </c>
    </row>
    <row r="2202" spans="1:38" x14ac:dyDescent="0.35">
      <c r="A2202" s="23"/>
      <c r="B2202" s="24"/>
      <c r="C2202" s="23"/>
      <c r="D2202" s="23"/>
      <c r="E2202" s="23"/>
      <c r="F2202" s="23"/>
      <c r="G2202" s="24"/>
      <c r="H2202" s="23"/>
      <c r="I2202" s="23"/>
      <c r="J2202" s="23">
        <v>0</v>
      </c>
      <c r="K2202" s="23">
        <v>0</v>
      </c>
      <c r="L2202" s="23">
        <v>37.130000000000003</v>
      </c>
      <c r="M2202" s="23" t="s">
        <v>44</v>
      </c>
      <c r="N2202" s="25">
        <f>((J2202*400)+(K2202*100))+L2202</f>
        <v>37.130000000000003</v>
      </c>
      <c r="O2202" s="26">
        <v>390</v>
      </c>
      <c r="P2202" s="26">
        <f>N2202*O2202</f>
        <v>14480.7</v>
      </c>
      <c r="Q2202" s="23">
        <v>1</v>
      </c>
      <c r="R2202" s="23" t="s">
        <v>7197</v>
      </c>
      <c r="S2202" s="27"/>
      <c r="T2202" s="23" t="s">
        <v>7198</v>
      </c>
      <c r="U2202" s="23" t="s">
        <v>4330</v>
      </c>
      <c r="V2202" s="24" t="s">
        <v>7600</v>
      </c>
      <c r="W2202" s="23" t="s">
        <v>47</v>
      </c>
      <c r="X2202" s="23" t="s">
        <v>206</v>
      </c>
      <c r="Y2202" s="23" t="s">
        <v>49</v>
      </c>
      <c r="Z2202" s="23">
        <v>148.5</v>
      </c>
      <c r="AA2202" s="28">
        <v>100</v>
      </c>
      <c r="AB2202" s="26">
        <v>6550</v>
      </c>
      <c r="AC2202" s="26">
        <f>Z2202*AB2202</f>
        <v>972675</v>
      </c>
      <c r="AD2202" s="28">
        <v>52</v>
      </c>
      <c r="AE2202" s="28">
        <v>85</v>
      </c>
      <c r="AF2202" s="26">
        <f>(AC2202*(100-AE2202))/100</f>
        <v>145901.25</v>
      </c>
      <c r="AG2202" s="26">
        <f>P2202+AF2202</f>
        <v>160381.95000000001</v>
      </c>
      <c r="AH2202" s="26">
        <f>(AG2202*AA2202)/100</f>
        <v>160381.95000000001</v>
      </c>
      <c r="AI2202" s="26">
        <f>IF(AF2202&lt;=10000000,AF2202,10000000)</f>
        <v>145901.25</v>
      </c>
      <c r="AJ2202" s="26">
        <f>IF((AI2202-AH2202) &gt; 1,0,IF((AI2202-AH2202)&lt;0,AH2202-AI2202,AI2202-AH2202))</f>
        <v>14480.700000000012</v>
      </c>
      <c r="AK2202" s="26">
        <v>0.02</v>
      </c>
      <c r="AL2202" s="26">
        <f>ROUND(AJ2202*(AK2202/100),2)</f>
        <v>2.9</v>
      </c>
    </row>
    <row r="2203" spans="1:38" x14ac:dyDescent="0.35">
      <c r="A2203" s="23"/>
      <c r="B2203" s="24"/>
      <c r="C2203" s="23"/>
      <c r="D2203" s="23"/>
      <c r="E2203" s="23"/>
      <c r="F2203" s="23"/>
      <c r="G2203" s="24"/>
      <c r="H2203" s="23"/>
      <c r="I2203" s="23"/>
      <c r="J2203" s="23">
        <v>0</v>
      </c>
      <c r="K2203" s="23">
        <v>0</v>
      </c>
      <c r="L2203" s="23">
        <v>30</v>
      </c>
      <c r="M2203" s="23" t="s">
        <v>44</v>
      </c>
      <c r="N2203" s="25">
        <f>((J2203*400)+(K2203*100))+L2203</f>
        <v>30</v>
      </c>
      <c r="O2203" s="26">
        <v>390</v>
      </c>
      <c r="P2203" s="26">
        <f>N2203*O2203</f>
        <v>11700</v>
      </c>
      <c r="Q2203" s="23">
        <v>1</v>
      </c>
      <c r="R2203" s="23" t="s">
        <v>7601</v>
      </c>
      <c r="S2203" s="27"/>
      <c r="T2203" s="23" t="s">
        <v>7602</v>
      </c>
      <c r="U2203" s="23" t="s">
        <v>7603</v>
      </c>
      <c r="V2203" s="24" t="s">
        <v>7604</v>
      </c>
      <c r="W2203" s="23" t="s">
        <v>47</v>
      </c>
      <c r="X2203" s="23" t="s">
        <v>48</v>
      </c>
      <c r="Y2203" s="23" t="s">
        <v>49</v>
      </c>
      <c r="Z2203" s="23">
        <v>120</v>
      </c>
      <c r="AA2203" s="28">
        <v>100</v>
      </c>
      <c r="AB2203" s="26">
        <v>6550</v>
      </c>
      <c r="AC2203" s="26">
        <f>Z2203*AB2203</f>
        <v>786000</v>
      </c>
      <c r="AD2203" s="28">
        <v>12</v>
      </c>
      <c r="AE2203" s="28">
        <v>14</v>
      </c>
      <c r="AF2203" s="26">
        <f>(AC2203*(100-AE2203))/100</f>
        <v>675960</v>
      </c>
      <c r="AG2203" s="26">
        <f>P2203+AF2203</f>
        <v>687660</v>
      </c>
      <c r="AH2203" s="26">
        <f>(AG2203*AA2203)/100</f>
        <v>687660</v>
      </c>
      <c r="AI2203" s="26">
        <f>IF(AF2203&lt;=10000000,AF2203,10000000)</f>
        <v>675960</v>
      </c>
      <c r="AJ2203" s="26">
        <f>IF((AI2203-AH2203) &gt; 1,0,IF((AI2203-AH2203)&lt;0,AH2203-AI2203,AI2203-AH2203))</f>
        <v>11700</v>
      </c>
      <c r="AK2203" s="26">
        <v>0.02</v>
      </c>
      <c r="AL2203" s="26">
        <f>ROUND(AJ2203*(AK2203/100),2)</f>
        <v>2.34</v>
      </c>
    </row>
    <row r="2204" spans="1:38" x14ac:dyDescent="0.35">
      <c r="A2204" s="23"/>
      <c r="B2204" s="24"/>
      <c r="C2204" s="23"/>
      <c r="D2204" s="23"/>
      <c r="E2204" s="23"/>
      <c r="F2204" s="23"/>
      <c r="G2204" s="24"/>
      <c r="H2204" s="23"/>
      <c r="I2204" s="23"/>
      <c r="J2204" s="23"/>
      <c r="K2204" s="23"/>
      <c r="L2204" s="23"/>
      <c r="M2204" s="23"/>
      <c r="N2204" s="25"/>
      <c r="O2204" s="26"/>
      <c r="P2204" s="26"/>
      <c r="Q2204" s="23"/>
      <c r="R2204" s="23"/>
      <c r="S2204" s="27"/>
      <c r="T2204" s="23"/>
      <c r="U2204" s="23"/>
      <c r="V2204" s="24"/>
      <c r="W2204" s="23"/>
      <c r="X2204" s="23"/>
      <c r="Y2204" s="23"/>
      <c r="Z2204" s="23"/>
      <c r="AA2204" s="28"/>
      <c r="AB2204" s="26"/>
      <c r="AC2204" s="26"/>
      <c r="AD2204" s="28"/>
      <c r="AE2204" s="28"/>
      <c r="AF2204" s="26"/>
      <c r="AG2204" s="26" t="s">
        <v>50</v>
      </c>
      <c r="AH2204" s="26">
        <f>SUM(AH2201:AH2203)</f>
        <v>945101.25</v>
      </c>
      <c r="AI2204" s="26"/>
      <c r="AJ2204" s="26">
        <f>SUM(AJ2201:AJ2203)</f>
        <v>123240.00000000001</v>
      </c>
      <c r="AK2204" s="26"/>
      <c r="AL2204" s="26">
        <f>SUM(AL2201:AL2203)</f>
        <v>14.945930000000001</v>
      </c>
    </row>
    <row r="2205" spans="1:38" x14ac:dyDescent="0.35">
      <c r="A2205" s="23" t="s">
        <v>7605</v>
      </c>
      <c r="B2205" s="24" t="s">
        <v>7606</v>
      </c>
      <c r="C2205" s="23" t="s">
        <v>7607</v>
      </c>
      <c r="D2205" s="23" t="s">
        <v>7608</v>
      </c>
      <c r="E2205" s="23">
        <v>1172</v>
      </c>
      <c r="F2205" s="23" t="s">
        <v>7609</v>
      </c>
      <c r="G2205" s="24" t="s">
        <v>7610</v>
      </c>
      <c r="H2205" s="23" t="s">
        <v>42</v>
      </c>
      <c r="I2205" s="23" t="s">
        <v>7611</v>
      </c>
      <c r="J2205" s="23">
        <v>0</v>
      </c>
      <c r="K2205" s="23">
        <v>0</v>
      </c>
      <c r="L2205" s="23">
        <v>46</v>
      </c>
      <c r="M2205" s="23" t="s">
        <v>44</v>
      </c>
      <c r="N2205" s="25">
        <f>((J2205*400)+(K2205*100))+L2205</f>
        <v>46</v>
      </c>
      <c r="O2205" s="26">
        <v>2000</v>
      </c>
      <c r="P2205" s="26">
        <f>N2205*O2205</f>
        <v>92000</v>
      </c>
      <c r="Q2205" s="23">
        <v>1</v>
      </c>
      <c r="R2205" s="23" t="s">
        <v>7612</v>
      </c>
      <c r="S2205" s="27" t="s">
        <v>7613</v>
      </c>
      <c r="T2205" s="23" t="s">
        <v>7614</v>
      </c>
      <c r="U2205" s="23" t="s">
        <v>7615</v>
      </c>
      <c r="V2205" s="24" t="s">
        <v>7616</v>
      </c>
      <c r="W2205" s="23" t="s">
        <v>47</v>
      </c>
      <c r="X2205" s="23" t="s">
        <v>48</v>
      </c>
      <c r="Y2205" s="23" t="s">
        <v>49</v>
      </c>
      <c r="Z2205" s="23">
        <v>54</v>
      </c>
      <c r="AA2205" s="28">
        <v>100</v>
      </c>
      <c r="AB2205" s="26">
        <v>6550</v>
      </c>
      <c r="AC2205" s="26">
        <f>Z2205*AB2205</f>
        <v>353700</v>
      </c>
      <c r="AD2205" s="28">
        <v>22</v>
      </c>
      <c r="AE2205" s="28">
        <v>34</v>
      </c>
      <c r="AF2205" s="26">
        <f>(AC2205*(100-AE2205))/100</f>
        <v>233442</v>
      </c>
      <c r="AG2205" s="26">
        <f>P2205+AF2205</f>
        <v>325442</v>
      </c>
      <c r="AH2205" s="26">
        <f>(AG2205*AA2205)/100</f>
        <v>325442</v>
      </c>
      <c r="AI2205" s="26">
        <v>10000000</v>
      </c>
      <c r="AJ2205" s="26">
        <f>IF((AI2205-AH2205) &gt; 1,0,IF((AI2205-AH2205)&lt;0,AH2205-AI2205,AI2205-AH2205))</f>
        <v>0</v>
      </c>
      <c r="AK2205" s="26">
        <v>0.02</v>
      </c>
      <c r="AL2205" s="26">
        <f>ROUND(AJ2205*(AK2205/100),2)</f>
        <v>0</v>
      </c>
    </row>
    <row r="2206" spans="1:38" x14ac:dyDescent="0.35">
      <c r="A2206" s="23"/>
      <c r="B2206" s="24"/>
      <c r="C2206" s="23"/>
      <c r="D2206" s="23"/>
      <c r="E2206" s="23"/>
      <c r="F2206" s="23"/>
      <c r="G2206" s="24"/>
      <c r="H2206" s="23"/>
      <c r="I2206" s="23"/>
      <c r="J2206" s="23"/>
      <c r="K2206" s="23"/>
      <c r="L2206" s="23"/>
      <c r="M2206" s="23"/>
      <c r="N2206" s="25"/>
      <c r="O2206" s="26"/>
      <c r="P2206" s="26"/>
      <c r="Q2206" s="23"/>
      <c r="R2206" s="23"/>
      <c r="S2206" s="27"/>
      <c r="T2206" s="23"/>
      <c r="U2206" s="23"/>
      <c r="V2206" s="24"/>
      <c r="W2206" s="23"/>
      <c r="X2206" s="23"/>
      <c r="Y2206" s="23"/>
      <c r="Z2206" s="23"/>
      <c r="AA2206" s="28"/>
      <c r="AB2206" s="26"/>
      <c r="AC2206" s="26"/>
      <c r="AD2206" s="28"/>
      <c r="AE2206" s="28"/>
      <c r="AF2206" s="26"/>
      <c r="AG2206" s="26" t="s">
        <v>50</v>
      </c>
      <c r="AH2206" s="26">
        <f>AH2205</f>
        <v>325442</v>
      </c>
      <c r="AI2206" s="26"/>
      <c r="AJ2206" s="26">
        <f>AJ2205</f>
        <v>0</v>
      </c>
      <c r="AK2206" s="26"/>
      <c r="AL2206" s="26">
        <f>AL2205</f>
        <v>0</v>
      </c>
    </row>
    <row r="2207" spans="1:38" x14ac:dyDescent="0.35">
      <c r="A2207" s="23" t="s">
        <v>7617</v>
      </c>
      <c r="B2207" s="24" t="s">
        <v>7618</v>
      </c>
      <c r="C2207" s="23" t="s">
        <v>7619</v>
      </c>
      <c r="D2207" s="23" t="s">
        <v>7620</v>
      </c>
      <c r="E2207" s="23">
        <v>1173</v>
      </c>
      <c r="F2207" s="23" t="s">
        <v>7621</v>
      </c>
      <c r="G2207" s="24" t="s">
        <v>7622</v>
      </c>
      <c r="H2207" s="23" t="s">
        <v>42</v>
      </c>
      <c r="I2207" s="23" t="s">
        <v>7623</v>
      </c>
      <c r="J2207" s="23">
        <v>7</v>
      </c>
      <c r="K2207" s="23">
        <v>1</v>
      </c>
      <c r="L2207" s="23">
        <v>17</v>
      </c>
      <c r="M2207" s="23" t="s">
        <v>58</v>
      </c>
      <c r="N2207" s="25">
        <f t="shared" ref="N2207:N2218" si="182">((J2207*400)+(K2207*100))+L2207</f>
        <v>2917</v>
      </c>
      <c r="O2207" s="26">
        <v>230</v>
      </c>
      <c r="P2207" s="26">
        <f t="shared" ref="P2207:P2218" si="183">N2207*O2207</f>
        <v>670910</v>
      </c>
      <c r="Q2207" s="23"/>
      <c r="R2207" s="23"/>
      <c r="S2207" s="27"/>
      <c r="T2207" s="23"/>
      <c r="U2207" s="23"/>
      <c r="V2207" s="24"/>
      <c r="W2207" s="23"/>
      <c r="X2207" s="23"/>
      <c r="Y2207" s="23"/>
      <c r="Z2207" s="23"/>
      <c r="AA2207" s="28"/>
      <c r="AB2207" s="26"/>
      <c r="AC2207" s="26"/>
      <c r="AD2207" s="28"/>
      <c r="AE2207" s="28"/>
      <c r="AF2207" s="26"/>
      <c r="AG2207" s="26">
        <f>AF2207+P2207</f>
        <v>670910</v>
      </c>
      <c r="AH2207" s="26">
        <f>AG2207</f>
        <v>670910</v>
      </c>
      <c r="AI2207" s="26">
        <v>50000000</v>
      </c>
      <c r="AJ2207" s="26">
        <f t="shared" ref="AJ2207:AJ2218" si="184">IF((AI2207-AH2207) &gt; 1,0,IF((AI2207-AH2207)&lt;0,AH2207-AI2207,AI2207-AH2207))</f>
        <v>0</v>
      </c>
      <c r="AK2207" s="26">
        <v>0.01</v>
      </c>
      <c r="AL2207" s="26">
        <f>AJ2207*(AK2207/100)</f>
        <v>0</v>
      </c>
    </row>
    <row r="2208" spans="1:38" x14ac:dyDescent="0.35">
      <c r="A2208" s="23"/>
      <c r="B2208" s="24"/>
      <c r="C2208" s="23"/>
      <c r="D2208" s="23"/>
      <c r="E2208" s="23">
        <v>1174</v>
      </c>
      <c r="F2208" s="23" t="s">
        <v>7624</v>
      </c>
      <c r="G2208" s="24" t="s">
        <v>7625</v>
      </c>
      <c r="H2208" s="23" t="s">
        <v>42</v>
      </c>
      <c r="I2208" s="23" t="s">
        <v>7626</v>
      </c>
      <c r="J2208" s="23">
        <v>3</v>
      </c>
      <c r="K2208" s="23">
        <v>3</v>
      </c>
      <c r="L2208" s="23">
        <v>97.5</v>
      </c>
      <c r="M2208" s="23" t="s">
        <v>58</v>
      </c>
      <c r="N2208" s="25">
        <f t="shared" si="182"/>
        <v>1597.5</v>
      </c>
      <c r="O2208" s="26">
        <v>240</v>
      </c>
      <c r="P2208" s="26">
        <f t="shared" si="183"/>
        <v>383400</v>
      </c>
      <c r="Q2208" s="23"/>
      <c r="R2208" s="23"/>
      <c r="S2208" s="27"/>
      <c r="T2208" s="23"/>
      <c r="U2208" s="23"/>
      <c r="V2208" s="24"/>
      <c r="W2208" s="23"/>
      <c r="X2208" s="23"/>
      <c r="Y2208" s="23"/>
      <c r="Z2208" s="23"/>
      <c r="AA2208" s="28"/>
      <c r="AB2208" s="26"/>
      <c r="AC2208" s="26"/>
      <c r="AD2208" s="28"/>
      <c r="AE2208" s="28"/>
      <c r="AF2208" s="26"/>
      <c r="AG2208" s="26">
        <f>AF2208+P2208</f>
        <v>383400</v>
      </c>
      <c r="AH2208" s="26">
        <f>AG2208</f>
        <v>383400</v>
      </c>
      <c r="AI2208" s="26">
        <v>50000000</v>
      </c>
      <c r="AJ2208" s="26">
        <f t="shared" si="184"/>
        <v>0</v>
      </c>
      <c r="AK2208" s="26">
        <v>0.01</v>
      </c>
      <c r="AL2208" s="26">
        <f>AJ2208*(AK2208/100)</f>
        <v>0</v>
      </c>
    </row>
    <row r="2209" spans="1:38" x14ac:dyDescent="0.35">
      <c r="A2209" s="23"/>
      <c r="B2209" s="24"/>
      <c r="C2209" s="23"/>
      <c r="D2209" s="23"/>
      <c r="E2209" s="23"/>
      <c r="F2209" s="23"/>
      <c r="G2209" s="24"/>
      <c r="H2209" s="23"/>
      <c r="I2209" s="23"/>
      <c r="J2209" s="23">
        <v>0</v>
      </c>
      <c r="K2209" s="23">
        <v>1</v>
      </c>
      <c r="L2209" s="23">
        <v>20</v>
      </c>
      <c r="M2209" s="23" t="s">
        <v>44</v>
      </c>
      <c r="N2209" s="25">
        <f t="shared" si="182"/>
        <v>120</v>
      </c>
      <c r="O2209" s="26">
        <v>240</v>
      </c>
      <c r="P2209" s="26">
        <f t="shared" si="183"/>
        <v>28800</v>
      </c>
      <c r="Q2209" s="23">
        <v>1</v>
      </c>
      <c r="R2209" s="23" t="s">
        <v>7617</v>
      </c>
      <c r="S2209" s="27" t="s">
        <v>7618</v>
      </c>
      <c r="T2209" s="23" t="s">
        <v>7619</v>
      </c>
      <c r="U2209" s="23" t="s">
        <v>7627</v>
      </c>
      <c r="V2209" s="24" t="s">
        <v>7628</v>
      </c>
      <c r="W2209" s="23" t="s">
        <v>47</v>
      </c>
      <c r="X2209" s="23" t="s">
        <v>48</v>
      </c>
      <c r="Y2209" s="23" t="s">
        <v>49</v>
      </c>
      <c r="Z2209" s="23">
        <v>20</v>
      </c>
      <c r="AA2209" s="28">
        <v>100</v>
      </c>
      <c r="AB2209" s="26">
        <v>6550</v>
      </c>
      <c r="AC2209" s="26">
        <f t="shared" ref="AC2209:AC2218" si="185">Z2209*AB2209</f>
        <v>131000</v>
      </c>
      <c r="AD2209" s="28">
        <v>22</v>
      </c>
      <c r="AE2209" s="28">
        <v>34</v>
      </c>
      <c r="AF2209" s="26">
        <f t="shared" ref="AF2209:AF2218" si="186">(AC2209*(100-AE2209))/100</f>
        <v>86460</v>
      </c>
      <c r="AG2209" s="26">
        <f t="shared" ref="AG2209:AG2218" si="187">P2209+AF2209</f>
        <v>115260</v>
      </c>
      <c r="AH2209" s="26">
        <f t="shared" ref="AH2209:AH2218" si="188">(AG2209*AA2209)/100</f>
        <v>115260</v>
      </c>
      <c r="AI2209" s="26">
        <v>50000000</v>
      </c>
      <c r="AJ2209" s="26">
        <f t="shared" si="184"/>
        <v>0</v>
      </c>
      <c r="AK2209" s="26">
        <v>0.02</v>
      </c>
      <c r="AL2209" s="26">
        <f t="shared" ref="AL2209:AL2218" si="189">ROUND(AJ2209*(AK2209/100),2)</f>
        <v>0</v>
      </c>
    </row>
    <row r="2210" spans="1:38" x14ac:dyDescent="0.35">
      <c r="A2210" s="23"/>
      <c r="B2210" s="24"/>
      <c r="C2210" s="23"/>
      <c r="D2210" s="23"/>
      <c r="E2210" s="23"/>
      <c r="F2210" s="23"/>
      <c r="G2210" s="24"/>
      <c r="H2210" s="23"/>
      <c r="I2210" s="23"/>
      <c r="J2210" s="23">
        <v>0</v>
      </c>
      <c r="K2210" s="23">
        <v>0</v>
      </c>
      <c r="L2210" s="23">
        <v>12</v>
      </c>
      <c r="M2210" s="23" t="s">
        <v>44</v>
      </c>
      <c r="N2210" s="25">
        <f t="shared" si="182"/>
        <v>12</v>
      </c>
      <c r="O2210" s="26">
        <v>240</v>
      </c>
      <c r="P2210" s="26">
        <f t="shared" si="183"/>
        <v>2880</v>
      </c>
      <c r="Q2210" s="23">
        <v>1</v>
      </c>
      <c r="R2210" s="23" t="s">
        <v>7617</v>
      </c>
      <c r="S2210" s="27" t="s">
        <v>7618</v>
      </c>
      <c r="T2210" s="23" t="s">
        <v>7619</v>
      </c>
      <c r="U2210" s="23" t="s">
        <v>7627</v>
      </c>
      <c r="V2210" s="24" t="s">
        <v>7629</v>
      </c>
      <c r="W2210" s="23" t="s">
        <v>47</v>
      </c>
      <c r="X2210" s="23" t="s">
        <v>48</v>
      </c>
      <c r="Y2210" s="23" t="s">
        <v>49</v>
      </c>
      <c r="Z2210" s="23">
        <v>48</v>
      </c>
      <c r="AA2210" s="28">
        <v>100</v>
      </c>
      <c r="AB2210" s="26">
        <v>6550</v>
      </c>
      <c r="AC2210" s="26">
        <f t="shared" si="185"/>
        <v>314400</v>
      </c>
      <c r="AD2210" s="28">
        <v>22</v>
      </c>
      <c r="AE2210" s="28">
        <v>34</v>
      </c>
      <c r="AF2210" s="26">
        <f t="shared" si="186"/>
        <v>207504</v>
      </c>
      <c r="AG2210" s="26">
        <f t="shared" si="187"/>
        <v>210384</v>
      </c>
      <c r="AH2210" s="26">
        <f t="shared" si="188"/>
        <v>210384</v>
      </c>
      <c r="AI2210" s="26">
        <v>50000000</v>
      </c>
      <c r="AJ2210" s="26">
        <f t="shared" si="184"/>
        <v>0</v>
      </c>
      <c r="AK2210" s="26">
        <v>0.02</v>
      </c>
      <c r="AL2210" s="26">
        <f t="shared" si="189"/>
        <v>0</v>
      </c>
    </row>
    <row r="2211" spans="1:38" x14ac:dyDescent="0.35">
      <c r="A2211" s="23"/>
      <c r="B2211" s="24"/>
      <c r="C2211" s="23"/>
      <c r="D2211" s="23"/>
      <c r="E2211" s="23"/>
      <c r="F2211" s="23"/>
      <c r="G2211" s="24"/>
      <c r="H2211" s="23"/>
      <c r="I2211" s="23"/>
      <c r="J2211" s="23">
        <v>0</v>
      </c>
      <c r="K2211" s="23">
        <v>0</v>
      </c>
      <c r="L2211" s="23">
        <v>4.5</v>
      </c>
      <c r="M2211" s="23" t="s">
        <v>44</v>
      </c>
      <c r="N2211" s="25">
        <f t="shared" si="182"/>
        <v>4.5</v>
      </c>
      <c r="O2211" s="26">
        <v>240</v>
      </c>
      <c r="P2211" s="26">
        <f t="shared" si="183"/>
        <v>1080</v>
      </c>
      <c r="Q2211" s="23">
        <v>1</v>
      </c>
      <c r="R2211" s="23" t="s">
        <v>7617</v>
      </c>
      <c r="S2211" s="27" t="s">
        <v>7618</v>
      </c>
      <c r="T2211" s="23" t="s">
        <v>7619</v>
      </c>
      <c r="U2211" s="23" t="s">
        <v>7627</v>
      </c>
      <c r="V2211" s="24" t="s">
        <v>7630</v>
      </c>
      <c r="W2211" s="23" t="s">
        <v>47</v>
      </c>
      <c r="X2211" s="23" t="s">
        <v>48</v>
      </c>
      <c r="Y2211" s="23" t="s">
        <v>49</v>
      </c>
      <c r="Z2211" s="23">
        <v>18</v>
      </c>
      <c r="AA2211" s="28">
        <v>100</v>
      </c>
      <c r="AB2211" s="26">
        <v>6550</v>
      </c>
      <c r="AC2211" s="26">
        <f t="shared" si="185"/>
        <v>117900</v>
      </c>
      <c r="AD2211" s="28">
        <v>22</v>
      </c>
      <c r="AE2211" s="28">
        <v>34</v>
      </c>
      <c r="AF2211" s="26">
        <f t="shared" si="186"/>
        <v>77814</v>
      </c>
      <c r="AG2211" s="26">
        <f t="shared" si="187"/>
        <v>78894</v>
      </c>
      <c r="AH2211" s="26">
        <f t="shared" si="188"/>
        <v>78894</v>
      </c>
      <c r="AI2211" s="26">
        <v>50000000</v>
      </c>
      <c r="AJ2211" s="26">
        <f t="shared" si="184"/>
        <v>0</v>
      </c>
      <c r="AK2211" s="26">
        <v>0.02</v>
      </c>
      <c r="AL2211" s="26">
        <f t="shared" si="189"/>
        <v>0</v>
      </c>
    </row>
    <row r="2212" spans="1:38" x14ac:dyDescent="0.35">
      <c r="A2212" s="23"/>
      <c r="B2212" s="24"/>
      <c r="C2212" s="23"/>
      <c r="D2212" s="23"/>
      <c r="E2212" s="23"/>
      <c r="F2212" s="23"/>
      <c r="G2212" s="24"/>
      <c r="H2212" s="23"/>
      <c r="I2212" s="23"/>
      <c r="J2212" s="23">
        <v>0</v>
      </c>
      <c r="K2212" s="23">
        <v>0</v>
      </c>
      <c r="L2212" s="23">
        <v>1</v>
      </c>
      <c r="M2212" s="23" t="s">
        <v>44</v>
      </c>
      <c r="N2212" s="25">
        <f t="shared" si="182"/>
        <v>1</v>
      </c>
      <c r="O2212" s="26">
        <v>240</v>
      </c>
      <c r="P2212" s="26">
        <f t="shared" si="183"/>
        <v>240</v>
      </c>
      <c r="Q2212" s="23">
        <v>1</v>
      </c>
      <c r="R2212" s="23" t="s">
        <v>7617</v>
      </c>
      <c r="S2212" s="27" t="s">
        <v>7618</v>
      </c>
      <c r="T2212" s="23" t="s">
        <v>7619</v>
      </c>
      <c r="U2212" s="23" t="s">
        <v>7627</v>
      </c>
      <c r="V2212" s="24" t="s">
        <v>7631</v>
      </c>
      <c r="W2212" s="23" t="s">
        <v>214</v>
      </c>
      <c r="X2212" s="23" t="s">
        <v>48</v>
      </c>
      <c r="Y2212" s="23" t="s">
        <v>49</v>
      </c>
      <c r="Z2212" s="23">
        <v>4</v>
      </c>
      <c r="AA2212" s="28">
        <v>100</v>
      </c>
      <c r="AB2212" s="26">
        <v>5850</v>
      </c>
      <c r="AC2212" s="26">
        <f t="shared" si="185"/>
        <v>23400</v>
      </c>
      <c r="AD2212" s="28">
        <v>22</v>
      </c>
      <c r="AE2212" s="28">
        <v>34</v>
      </c>
      <c r="AF2212" s="26">
        <f t="shared" si="186"/>
        <v>15444</v>
      </c>
      <c r="AG2212" s="26">
        <f t="shared" si="187"/>
        <v>15684</v>
      </c>
      <c r="AH2212" s="26">
        <f t="shared" si="188"/>
        <v>15684</v>
      </c>
      <c r="AI2212" s="26">
        <v>50000000</v>
      </c>
      <c r="AJ2212" s="26">
        <f t="shared" si="184"/>
        <v>0</v>
      </c>
      <c r="AK2212" s="26">
        <v>0.02</v>
      </c>
      <c r="AL2212" s="26">
        <f t="shared" si="189"/>
        <v>0</v>
      </c>
    </row>
    <row r="2213" spans="1:38" x14ac:dyDescent="0.35">
      <c r="A2213" s="23"/>
      <c r="B2213" s="24"/>
      <c r="C2213" s="23"/>
      <c r="D2213" s="23"/>
      <c r="E2213" s="23"/>
      <c r="F2213" s="23"/>
      <c r="G2213" s="24"/>
      <c r="H2213" s="23"/>
      <c r="I2213" s="23"/>
      <c r="J2213" s="23">
        <v>0</v>
      </c>
      <c r="K2213" s="23">
        <v>0</v>
      </c>
      <c r="L2213" s="23">
        <v>9</v>
      </c>
      <c r="M2213" s="23" t="s">
        <v>44</v>
      </c>
      <c r="N2213" s="25">
        <f t="shared" si="182"/>
        <v>9</v>
      </c>
      <c r="O2213" s="26">
        <v>240</v>
      </c>
      <c r="P2213" s="26">
        <f t="shared" si="183"/>
        <v>2160</v>
      </c>
      <c r="Q2213" s="23">
        <v>1</v>
      </c>
      <c r="R2213" s="23" t="s">
        <v>7617</v>
      </c>
      <c r="S2213" s="27" t="s">
        <v>7618</v>
      </c>
      <c r="T2213" s="23" t="s">
        <v>7619</v>
      </c>
      <c r="U2213" s="23" t="s">
        <v>7627</v>
      </c>
      <c r="V2213" s="24" t="s">
        <v>7632</v>
      </c>
      <c r="W2213" s="23" t="s">
        <v>208</v>
      </c>
      <c r="X2213" s="23" t="s">
        <v>48</v>
      </c>
      <c r="Y2213" s="23" t="s">
        <v>49</v>
      </c>
      <c r="Z2213" s="23">
        <v>36</v>
      </c>
      <c r="AA2213" s="28">
        <v>100</v>
      </c>
      <c r="AB2213" s="26">
        <v>2450</v>
      </c>
      <c r="AC2213" s="26">
        <f t="shared" si="185"/>
        <v>88200</v>
      </c>
      <c r="AD2213" s="28">
        <v>22</v>
      </c>
      <c r="AE2213" s="28">
        <v>34</v>
      </c>
      <c r="AF2213" s="26">
        <f t="shared" si="186"/>
        <v>58212</v>
      </c>
      <c r="AG2213" s="26">
        <f t="shared" si="187"/>
        <v>60372</v>
      </c>
      <c r="AH2213" s="26">
        <f t="shared" si="188"/>
        <v>60372</v>
      </c>
      <c r="AI2213" s="26">
        <v>50000000</v>
      </c>
      <c r="AJ2213" s="26">
        <f t="shared" si="184"/>
        <v>0</v>
      </c>
      <c r="AK2213" s="26">
        <v>0.02</v>
      </c>
      <c r="AL2213" s="26">
        <f t="shared" si="189"/>
        <v>0</v>
      </c>
    </row>
    <row r="2214" spans="1:38" x14ac:dyDescent="0.35">
      <c r="A2214" s="23"/>
      <c r="B2214" s="24"/>
      <c r="C2214" s="23"/>
      <c r="D2214" s="23"/>
      <c r="E2214" s="23"/>
      <c r="F2214" s="23"/>
      <c r="G2214" s="24"/>
      <c r="H2214" s="23"/>
      <c r="I2214" s="23"/>
      <c r="J2214" s="23">
        <v>0</v>
      </c>
      <c r="K2214" s="23">
        <v>0</v>
      </c>
      <c r="L2214" s="23">
        <v>9</v>
      </c>
      <c r="M2214" s="23" t="s">
        <v>44</v>
      </c>
      <c r="N2214" s="25">
        <f t="shared" si="182"/>
        <v>9</v>
      </c>
      <c r="O2214" s="26">
        <v>240</v>
      </c>
      <c r="P2214" s="26">
        <f t="shared" si="183"/>
        <v>2160</v>
      </c>
      <c r="Q2214" s="23">
        <v>1</v>
      </c>
      <c r="R2214" s="23" t="s">
        <v>7617</v>
      </c>
      <c r="S2214" s="27" t="s">
        <v>7618</v>
      </c>
      <c r="T2214" s="23" t="s">
        <v>7619</v>
      </c>
      <c r="U2214" s="23" t="s">
        <v>7627</v>
      </c>
      <c r="V2214" s="24" t="s">
        <v>7633</v>
      </c>
      <c r="W2214" s="23" t="s">
        <v>208</v>
      </c>
      <c r="X2214" s="23" t="s">
        <v>48</v>
      </c>
      <c r="Y2214" s="23" t="s">
        <v>49</v>
      </c>
      <c r="Z2214" s="23">
        <v>36</v>
      </c>
      <c r="AA2214" s="28">
        <v>100</v>
      </c>
      <c r="AB2214" s="26">
        <v>2450</v>
      </c>
      <c r="AC2214" s="26">
        <f t="shared" si="185"/>
        <v>88200</v>
      </c>
      <c r="AD2214" s="28">
        <v>22</v>
      </c>
      <c r="AE2214" s="28">
        <v>34</v>
      </c>
      <c r="AF2214" s="26">
        <f t="shared" si="186"/>
        <v>58212</v>
      </c>
      <c r="AG2214" s="26">
        <f t="shared" si="187"/>
        <v>60372</v>
      </c>
      <c r="AH2214" s="26">
        <f t="shared" si="188"/>
        <v>60372</v>
      </c>
      <c r="AI2214" s="26">
        <v>50000000</v>
      </c>
      <c r="AJ2214" s="26">
        <f t="shared" si="184"/>
        <v>0</v>
      </c>
      <c r="AK2214" s="26">
        <v>0.02</v>
      </c>
      <c r="AL2214" s="26">
        <f t="shared" si="189"/>
        <v>0</v>
      </c>
    </row>
    <row r="2215" spans="1:38" x14ac:dyDescent="0.35">
      <c r="A2215" s="23"/>
      <c r="B2215" s="24"/>
      <c r="C2215" s="23"/>
      <c r="D2215" s="23"/>
      <c r="E2215" s="23"/>
      <c r="F2215" s="23"/>
      <c r="G2215" s="24"/>
      <c r="H2215" s="23"/>
      <c r="I2215" s="23"/>
      <c r="J2215" s="23">
        <v>0</v>
      </c>
      <c r="K2215" s="23">
        <v>1</v>
      </c>
      <c r="L2215" s="23">
        <v>56</v>
      </c>
      <c r="M2215" s="23" t="s">
        <v>44</v>
      </c>
      <c r="N2215" s="25">
        <f t="shared" si="182"/>
        <v>156</v>
      </c>
      <c r="O2215" s="26">
        <v>240</v>
      </c>
      <c r="P2215" s="26">
        <f t="shared" si="183"/>
        <v>37440</v>
      </c>
      <c r="Q2215" s="23">
        <v>1</v>
      </c>
      <c r="R2215" s="23" t="s">
        <v>7617</v>
      </c>
      <c r="S2215" s="27" t="s">
        <v>7618</v>
      </c>
      <c r="T2215" s="23" t="s">
        <v>7619</v>
      </c>
      <c r="U2215" s="23" t="s">
        <v>7627</v>
      </c>
      <c r="V2215" s="24" t="s">
        <v>7634</v>
      </c>
      <c r="W2215" s="23" t="s">
        <v>300</v>
      </c>
      <c r="X2215" s="23" t="s">
        <v>48</v>
      </c>
      <c r="Y2215" s="23" t="s">
        <v>49</v>
      </c>
      <c r="Z2215" s="23">
        <v>624</v>
      </c>
      <c r="AA2215" s="28">
        <v>100</v>
      </c>
      <c r="AB2215" s="26">
        <v>2000</v>
      </c>
      <c r="AC2215" s="26">
        <f t="shared" si="185"/>
        <v>1248000</v>
      </c>
      <c r="AD2215" s="28">
        <v>22</v>
      </c>
      <c r="AE2215" s="28">
        <v>34</v>
      </c>
      <c r="AF2215" s="26">
        <f t="shared" si="186"/>
        <v>823680</v>
      </c>
      <c r="AG2215" s="26">
        <f t="shared" si="187"/>
        <v>861120</v>
      </c>
      <c r="AH2215" s="26">
        <f t="shared" si="188"/>
        <v>861120</v>
      </c>
      <c r="AI2215" s="26">
        <v>50000000</v>
      </c>
      <c r="AJ2215" s="26">
        <f t="shared" si="184"/>
        <v>0</v>
      </c>
      <c r="AK2215" s="26">
        <v>0.02</v>
      </c>
      <c r="AL2215" s="26">
        <f t="shared" si="189"/>
        <v>0</v>
      </c>
    </row>
    <row r="2216" spans="1:38" x14ac:dyDescent="0.35">
      <c r="A2216" s="23"/>
      <c r="B2216" s="24"/>
      <c r="C2216" s="23"/>
      <c r="D2216" s="23"/>
      <c r="E2216" s="23"/>
      <c r="F2216" s="23"/>
      <c r="G2216" s="24"/>
      <c r="H2216" s="23"/>
      <c r="I2216" s="23"/>
      <c r="J2216" s="23">
        <v>0</v>
      </c>
      <c r="K2216" s="23">
        <v>1</v>
      </c>
      <c r="L2216" s="23">
        <v>56</v>
      </c>
      <c r="M2216" s="23" t="s">
        <v>44</v>
      </c>
      <c r="N2216" s="25">
        <f t="shared" si="182"/>
        <v>156</v>
      </c>
      <c r="O2216" s="26">
        <v>240</v>
      </c>
      <c r="P2216" s="26">
        <f t="shared" si="183"/>
        <v>37440</v>
      </c>
      <c r="Q2216" s="23">
        <v>1</v>
      </c>
      <c r="R2216" s="23" t="s">
        <v>7617</v>
      </c>
      <c r="S2216" s="27" t="s">
        <v>7618</v>
      </c>
      <c r="T2216" s="23" t="s">
        <v>7619</v>
      </c>
      <c r="U2216" s="23" t="s">
        <v>7627</v>
      </c>
      <c r="V2216" s="24" t="s">
        <v>7635</v>
      </c>
      <c r="W2216" s="23" t="s">
        <v>300</v>
      </c>
      <c r="X2216" s="23" t="s">
        <v>48</v>
      </c>
      <c r="Y2216" s="23" t="s">
        <v>49</v>
      </c>
      <c r="Z2216" s="23">
        <v>624</v>
      </c>
      <c r="AA2216" s="28">
        <v>100</v>
      </c>
      <c r="AB2216" s="26">
        <v>2000</v>
      </c>
      <c r="AC2216" s="26">
        <f t="shared" si="185"/>
        <v>1248000</v>
      </c>
      <c r="AD2216" s="28">
        <v>22</v>
      </c>
      <c r="AE2216" s="28">
        <v>34</v>
      </c>
      <c r="AF2216" s="26">
        <f t="shared" si="186"/>
        <v>823680</v>
      </c>
      <c r="AG2216" s="26">
        <f t="shared" si="187"/>
        <v>861120</v>
      </c>
      <c r="AH2216" s="26">
        <f t="shared" si="188"/>
        <v>861120</v>
      </c>
      <c r="AI2216" s="26">
        <v>50000000</v>
      </c>
      <c r="AJ2216" s="26">
        <f t="shared" si="184"/>
        <v>0</v>
      </c>
      <c r="AK2216" s="26">
        <v>0.02</v>
      </c>
      <c r="AL2216" s="26">
        <f t="shared" si="189"/>
        <v>0</v>
      </c>
    </row>
    <row r="2217" spans="1:38" x14ac:dyDescent="0.35">
      <c r="A2217" s="23"/>
      <c r="B2217" s="24"/>
      <c r="C2217" s="23"/>
      <c r="D2217" s="23"/>
      <c r="E2217" s="23"/>
      <c r="F2217" s="23"/>
      <c r="G2217" s="24"/>
      <c r="H2217" s="23"/>
      <c r="I2217" s="23"/>
      <c r="J2217" s="23">
        <v>0</v>
      </c>
      <c r="K2217" s="23">
        <v>1</v>
      </c>
      <c r="L2217" s="23">
        <v>30</v>
      </c>
      <c r="M2217" s="23" t="s">
        <v>44</v>
      </c>
      <c r="N2217" s="25">
        <f t="shared" si="182"/>
        <v>130</v>
      </c>
      <c r="O2217" s="26">
        <v>240</v>
      </c>
      <c r="P2217" s="26">
        <f t="shared" si="183"/>
        <v>31200</v>
      </c>
      <c r="Q2217" s="23">
        <v>1</v>
      </c>
      <c r="R2217" s="23" t="s">
        <v>7617</v>
      </c>
      <c r="S2217" s="27" t="s">
        <v>7618</v>
      </c>
      <c r="T2217" s="23" t="s">
        <v>7619</v>
      </c>
      <c r="U2217" s="23" t="s">
        <v>7627</v>
      </c>
      <c r="V2217" s="24" t="s">
        <v>7636</v>
      </c>
      <c r="W2217" s="23" t="s">
        <v>300</v>
      </c>
      <c r="X2217" s="23" t="s">
        <v>48</v>
      </c>
      <c r="Y2217" s="23" t="s">
        <v>49</v>
      </c>
      <c r="Z2217" s="23">
        <v>520</v>
      </c>
      <c r="AA2217" s="28">
        <v>100</v>
      </c>
      <c r="AB2217" s="26">
        <v>2000</v>
      </c>
      <c r="AC2217" s="26">
        <f t="shared" si="185"/>
        <v>1040000</v>
      </c>
      <c r="AD2217" s="28">
        <v>22</v>
      </c>
      <c r="AE2217" s="28">
        <v>34</v>
      </c>
      <c r="AF2217" s="26">
        <f t="shared" si="186"/>
        <v>686400</v>
      </c>
      <c r="AG2217" s="26">
        <f t="shared" si="187"/>
        <v>717600</v>
      </c>
      <c r="AH2217" s="26">
        <f t="shared" si="188"/>
        <v>717600</v>
      </c>
      <c r="AI2217" s="26">
        <v>50000000</v>
      </c>
      <c r="AJ2217" s="26">
        <f t="shared" si="184"/>
        <v>0</v>
      </c>
      <c r="AK2217" s="26">
        <v>0.02</v>
      </c>
      <c r="AL2217" s="26">
        <f t="shared" si="189"/>
        <v>0</v>
      </c>
    </row>
    <row r="2218" spans="1:38" x14ac:dyDescent="0.35">
      <c r="A2218" s="23"/>
      <c r="B2218" s="24"/>
      <c r="C2218" s="23"/>
      <c r="D2218" s="23"/>
      <c r="E2218" s="23"/>
      <c r="F2218" s="23"/>
      <c r="G2218" s="24"/>
      <c r="H2218" s="23"/>
      <c r="I2218" s="23"/>
      <c r="J2218" s="23">
        <v>0</v>
      </c>
      <c r="K2218" s="23">
        <v>1</v>
      </c>
      <c r="L2218" s="23">
        <v>30</v>
      </c>
      <c r="M2218" s="23" t="s">
        <v>44</v>
      </c>
      <c r="N2218" s="25">
        <f t="shared" si="182"/>
        <v>130</v>
      </c>
      <c r="O2218" s="26">
        <v>240</v>
      </c>
      <c r="P2218" s="26">
        <f t="shared" si="183"/>
        <v>31200</v>
      </c>
      <c r="Q2218" s="23">
        <v>1</v>
      </c>
      <c r="R2218" s="23" t="s">
        <v>7617</v>
      </c>
      <c r="S2218" s="27" t="s">
        <v>7618</v>
      </c>
      <c r="T2218" s="23" t="s">
        <v>7619</v>
      </c>
      <c r="U2218" s="23" t="s">
        <v>7627</v>
      </c>
      <c r="V2218" s="24" t="s">
        <v>7637</v>
      </c>
      <c r="W2218" s="23" t="s">
        <v>300</v>
      </c>
      <c r="X2218" s="23" t="s">
        <v>48</v>
      </c>
      <c r="Y2218" s="23" t="s">
        <v>49</v>
      </c>
      <c r="Z2218" s="23">
        <v>520</v>
      </c>
      <c r="AA2218" s="28">
        <v>100</v>
      </c>
      <c r="AB2218" s="26">
        <v>2000</v>
      </c>
      <c r="AC2218" s="26">
        <f t="shared" si="185"/>
        <v>1040000</v>
      </c>
      <c r="AD2218" s="28">
        <v>22</v>
      </c>
      <c r="AE2218" s="28">
        <v>34</v>
      </c>
      <c r="AF2218" s="26">
        <f t="shared" si="186"/>
        <v>686400</v>
      </c>
      <c r="AG2218" s="26">
        <f t="shared" si="187"/>
        <v>717600</v>
      </c>
      <c r="AH2218" s="26">
        <f t="shared" si="188"/>
        <v>717600</v>
      </c>
      <c r="AI2218" s="26">
        <v>50000000</v>
      </c>
      <c r="AJ2218" s="26">
        <f t="shared" si="184"/>
        <v>0</v>
      </c>
      <c r="AK2218" s="26">
        <v>0.02</v>
      </c>
      <c r="AL2218" s="26">
        <f t="shared" si="189"/>
        <v>0</v>
      </c>
    </row>
    <row r="2219" spans="1:38" x14ac:dyDescent="0.35">
      <c r="A2219" s="23"/>
      <c r="B2219" s="24"/>
      <c r="C2219" s="23"/>
      <c r="D2219" s="23"/>
      <c r="E2219" s="23"/>
      <c r="F2219" s="23"/>
      <c r="G2219" s="24"/>
      <c r="H2219" s="23"/>
      <c r="I2219" s="23"/>
      <c r="J2219" s="23"/>
      <c r="K2219" s="23"/>
      <c r="L2219" s="23"/>
      <c r="M2219" s="23"/>
      <c r="N2219" s="25"/>
      <c r="O2219" s="26"/>
      <c r="P2219" s="26"/>
      <c r="Q2219" s="23"/>
      <c r="R2219" s="23"/>
      <c r="S2219" s="27"/>
      <c r="T2219" s="23"/>
      <c r="U2219" s="23"/>
      <c r="V2219" s="24"/>
      <c r="W2219" s="23"/>
      <c r="X2219" s="23"/>
      <c r="Y2219" s="23"/>
      <c r="Z2219" s="23"/>
      <c r="AA2219" s="28"/>
      <c r="AB2219" s="26"/>
      <c r="AC2219" s="26"/>
      <c r="AD2219" s="28"/>
      <c r="AE2219" s="28"/>
      <c r="AF2219" s="26"/>
      <c r="AG2219" s="26" t="s">
        <v>50</v>
      </c>
      <c r="AH2219" s="26">
        <f>SUM(AH2207:AH2218)</f>
        <v>4752716</v>
      </c>
      <c r="AI2219" s="26"/>
      <c r="AJ2219" s="26">
        <f>SUM(AJ2207:AJ2218)</f>
        <v>0</v>
      </c>
      <c r="AK2219" s="26"/>
      <c r="AL2219" s="26">
        <f>SUM(AL2207:AL2218)</f>
        <v>0</v>
      </c>
    </row>
    <row r="2220" spans="1:38" x14ac:dyDescent="0.35">
      <c r="A2220" s="23" t="s">
        <v>7638</v>
      </c>
      <c r="B2220" s="24" t="s">
        <v>7639</v>
      </c>
      <c r="C2220" s="23" t="s">
        <v>7640</v>
      </c>
      <c r="D2220" s="23" t="s">
        <v>4141</v>
      </c>
      <c r="E2220" s="23">
        <v>1175</v>
      </c>
      <c r="F2220" s="23" t="s">
        <v>7641</v>
      </c>
      <c r="G2220" s="24" t="s">
        <v>7642</v>
      </c>
      <c r="H2220" s="23" t="s">
        <v>42</v>
      </c>
      <c r="I2220" s="23" t="s">
        <v>7643</v>
      </c>
      <c r="J2220" s="23">
        <v>0</v>
      </c>
      <c r="K2220" s="23">
        <v>0</v>
      </c>
      <c r="L2220" s="23">
        <v>20</v>
      </c>
      <c r="M2220" s="23" t="s">
        <v>58</v>
      </c>
      <c r="N2220" s="25">
        <f>((J2220*400)+(K2220*100))+L2220</f>
        <v>20</v>
      </c>
      <c r="O2220" s="26">
        <v>180</v>
      </c>
      <c r="P2220" s="26">
        <f>N2220*O2220</f>
        <v>3600</v>
      </c>
      <c r="Q2220" s="23"/>
      <c r="R2220" s="23"/>
      <c r="S2220" s="27"/>
      <c r="T2220" s="23"/>
      <c r="U2220" s="23"/>
      <c r="V2220" s="24"/>
      <c r="W2220" s="23"/>
      <c r="X2220" s="23"/>
      <c r="Y2220" s="23"/>
      <c r="Z2220" s="23"/>
      <c r="AA2220" s="28"/>
      <c r="AB2220" s="26"/>
      <c r="AC2220" s="26"/>
      <c r="AD2220" s="28"/>
      <c r="AE2220" s="28"/>
      <c r="AF2220" s="26"/>
      <c r="AG2220" s="26">
        <f>AF2220+P2220</f>
        <v>3600</v>
      </c>
      <c r="AH2220" s="26">
        <f>AG2220</f>
        <v>3600</v>
      </c>
      <c r="AI2220" s="26">
        <v>50000000</v>
      </c>
      <c r="AJ2220" s="26">
        <f>IF((AI2220-AH2220) &gt; 1,0,IF((AI2220-AH2220)&lt;0,AH2220-AI2220,AI2220-AH2220))</f>
        <v>0</v>
      </c>
      <c r="AK2220" s="26">
        <v>0.01</v>
      </c>
      <c r="AL2220" s="26">
        <f>AJ2220*(AK2220/100)</f>
        <v>0</v>
      </c>
    </row>
    <row r="2221" spans="1:38" x14ac:dyDescent="0.35">
      <c r="A2221" s="23"/>
      <c r="B2221" s="24"/>
      <c r="C2221" s="23"/>
      <c r="D2221" s="23"/>
      <c r="E2221" s="23"/>
      <c r="F2221" s="23"/>
      <c r="G2221" s="24"/>
      <c r="H2221" s="23"/>
      <c r="I2221" s="23"/>
      <c r="J2221" s="23"/>
      <c r="K2221" s="23"/>
      <c r="L2221" s="23"/>
      <c r="M2221" s="23"/>
      <c r="N2221" s="25"/>
      <c r="O2221" s="26"/>
      <c r="P2221" s="26"/>
      <c r="Q2221" s="23"/>
      <c r="R2221" s="23"/>
      <c r="S2221" s="27"/>
      <c r="T2221" s="23"/>
      <c r="U2221" s="23"/>
      <c r="V2221" s="24"/>
      <c r="W2221" s="23"/>
      <c r="X2221" s="23"/>
      <c r="Y2221" s="23"/>
      <c r="Z2221" s="23"/>
      <c r="AA2221" s="28"/>
      <c r="AB2221" s="26"/>
      <c r="AC2221" s="26"/>
      <c r="AD2221" s="28"/>
      <c r="AE2221" s="28"/>
      <c r="AF2221" s="26"/>
      <c r="AG2221" s="26" t="s">
        <v>50</v>
      </c>
      <c r="AH2221" s="26">
        <f>AH2220</f>
        <v>3600</v>
      </c>
      <c r="AI2221" s="26"/>
      <c r="AJ2221" s="26">
        <f>AJ2220</f>
        <v>0</v>
      </c>
      <c r="AK2221" s="26"/>
      <c r="AL2221" s="26">
        <f>AL2220</f>
        <v>0</v>
      </c>
    </row>
    <row r="2222" spans="1:38" x14ac:dyDescent="0.35">
      <c r="A2222" s="23" t="s">
        <v>7644</v>
      </c>
      <c r="B2222" s="24"/>
      <c r="C2222" s="23" t="s">
        <v>7645</v>
      </c>
      <c r="D2222" s="23" t="s">
        <v>7646</v>
      </c>
      <c r="E2222" s="23">
        <v>1176</v>
      </c>
      <c r="F2222" s="23" t="s">
        <v>7647</v>
      </c>
      <c r="G2222" s="24" t="s">
        <v>7648</v>
      </c>
      <c r="H2222" s="23" t="s">
        <v>103</v>
      </c>
      <c r="I2222" s="23" t="s">
        <v>7649</v>
      </c>
      <c r="J2222" s="23">
        <v>0</v>
      </c>
      <c r="K2222" s="23">
        <v>2</v>
      </c>
      <c r="L2222" s="23">
        <v>33.5</v>
      </c>
      <c r="M2222" s="23" t="s">
        <v>44</v>
      </c>
      <c r="N2222" s="25">
        <f>((J2222*400)+(K2222*100))+L2222</f>
        <v>233.5</v>
      </c>
      <c r="O2222" s="26">
        <v>180</v>
      </c>
      <c r="P2222" s="26">
        <f>N2222*O2222</f>
        <v>42030</v>
      </c>
      <c r="Q2222" s="23">
        <v>1</v>
      </c>
      <c r="R2222" s="23" t="s">
        <v>7441</v>
      </c>
      <c r="S2222" s="27" t="s">
        <v>7442</v>
      </c>
      <c r="T2222" s="23" t="s">
        <v>7443</v>
      </c>
      <c r="U2222" s="23" t="s">
        <v>7650</v>
      </c>
      <c r="V2222" s="24" t="s">
        <v>7651</v>
      </c>
      <c r="W2222" s="23" t="s">
        <v>47</v>
      </c>
      <c r="X2222" s="23" t="s">
        <v>206</v>
      </c>
      <c r="Y2222" s="23" t="s">
        <v>49</v>
      </c>
      <c r="Z2222" s="23">
        <v>156.25</v>
      </c>
      <c r="AA2222" s="28">
        <v>100</v>
      </c>
      <c r="AB2222" s="26">
        <v>6550</v>
      </c>
      <c r="AC2222" s="26">
        <f>Z2222*AB2222</f>
        <v>1023437.5</v>
      </c>
      <c r="AD2222" s="28">
        <v>25</v>
      </c>
      <c r="AE2222" s="28">
        <v>85</v>
      </c>
      <c r="AF2222" s="26">
        <f>(AC2222*(100-AE2222))/100</f>
        <v>153515.625</v>
      </c>
      <c r="AG2222" s="26">
        <f>P2222+AF2222</f>
        <v>195545.625</v>
      </c>
      <c r="AH2222" s="26">
        <f>(AG2222*AA2222)/100</f>
        <v>195545.625</v>
      </c>
      <c r="AI2222" s="26">
        <f>IF(AF2222&lt;=10000000,AF2222,10000000)</f>
        <v>153515.625</v>
      </c>
      <c r="AJ2222" s="26">
        <f>IF((AI2222-AH2222) &gt; 1,0,IF((AI2222-AH2222)&lt;0,AH2222-AI2222,AI2222-AH2222))</f>
        <v>42030</v>
      </c>
      <c r="AK2222" s="26">
        <v>0.02</v>
      </c>
      <c r="AL2222" s="26">
        <f>ROUND(AJ2222*(AK2222/100),2)</f>
        <v>8.41</v>
      </c>
    </row>
    <row r="2223" spans="1:38" x14ac:dyDescent="0.35">
      <c r="A2223" s="23"/>
      <c r="B2223" s="24"/>
      <c r="C2223" s="23"/>
      <c r="D2223" s="23"/>
      <c r="E2223" s="23"/>
      <c r="F2223" s="23"/>
      <c r="G2223" s="24"/>
      <c r="H2223" s="23"/>
      <c r="I2223" s="23"/>
      <c r="J2223" s="23">
        <v>0</v>
      </c>
      <c r="K2223" s="23">
        <v>0</v>
      </c>
      <c r="L2223" s="23">
        <v>34.5</v>
      </c>
      <c r="M2223" s="23" t="s">
        <v>44</v>
      </c>
      <c r="N2223" s="25">
        <f>((J2223*400)+(K2223*100))+L2223</f>
        <v>34.5</v>
      </c>
      <c r="O2223" s="26">
        <v>180</v>
      </c>
      <c r="P2223" s="26">
        <f>N2223*O2223</f>
        <v>6210</v>
      </c>
      <c r="Q2223" s="23">
        <v>1</v>
      </c>
      <c r="R2223" s="23" t="s">
        <v>6475</v>
      </c>
      <c r="S2223" s="27" t="s">
        <v>6476</v>
      </c>
      <c r="T2223" s="23" t="s">
        <v>6477</v>
      </c>
      <c r="U2223" s="23" t="s">
        <v>7652</v>
      </c>
      <c r="V2223" s="24" t="s">
        <v>7653</v>
      </c>
      <c r="W2223" s="23" t="s">
        <v>47</v>
      </c>
      <c r="X2223" s="23" t="s">
        <v>48</v>
      </c>
      <c r="Y2223" s="23" t="s">
        <v>49</v>
      </c>
      <c r="Z2223" s="23">
        <v>138</v>
      </c>
      <c r="AA2223" s="28">
        <v>100</v>
      </c>
      <c r="AB2223" s="26">
        <v>6550</v>
      </c>
      <c r="AC2223" s="26">
        <f>Z2223*AB2223</f>
        <v>903900</v>
      </c>
      <c r="AD2223" s="28">
        <v>25</v>
      </c>
      <c r="AE2223" s="28">
        <v>40</v>
      </c>
      <c r="AF2223" s="26">
        <f>(AC2223*(100-AE2223))/100</f>
        <v>542340</v>
      </c>
      <c r="AG2223" s="26">
        <f>P2223+AF2223</f>
        <v>548550</v>
      </c>
      <c r="AH2223" s="26">
        <f>(AG2223*AA2223)/100</f>
        <v>548550</v>
      </c>
      <c r="AI2223" s="26">
        <f>IF(AF2223&lt;=10000000,AF2223,10000000)</f>
        <v>542340</v>
      </c>
      <c r="AJ2223" s="26">
        <f>IF((AI2223-AH2223) &gt; 1,0,IF((AI2223-AH2223)&lt;0,AH2223-AI2223,AI2223-AH2223))</f>
        <v>6210</v>
      </c>
      <c r="AK2223" s="26">
        <v>0.02</v>
      </c>
      <c r="AL2223" s="26">
        <f>ROUND(AJ2223*(AK2223/100),2)</f>
        <v>1.24</v>
      </c>
    </row>
    <row r="2224" spans="1:38" x14ac:dyDescent="0.35">
      <c r="A2224" s="23"/>
      <c r="B2224" s="24"/>
      <c r="C2224" s="23"/>
      <c r="D2224" s="23"/>
      <c r="E2224" s="23">
        <v>1177</v>
      </c>
      <c r="F2224" s="23" t="s">
        <v>7654</v>
      </c>
      <c r="G2224" s="24" t="s">
        <v>7655</v>
      </c>
      <c r="H2224" s="23" t="s">
        <v>103</v>
      </c>
      <c r="I2224" s="23" t="s">
        <v>7656</v>
      </c>
      <c r="J2224" s="23">
        <v>0</v>
      </c>
      <c r="K2224" s="23">
        <v>3</v>
      </c>
      <c r="L2224" s="23">
        <v>50</v>
      </c>
      <c r="M2224" s="23" t="s">
        <v>58</v>
      </c>
      <c r="N2224" s="25">
        <f>((J2224*400)+(K2224*100))+L2224</f>
        <v>350</v>
      </c>
      <c r="O2224" s="26">
        <v>180</v>
      </c>
      <c r="P2224" s="26">
        <f>N2224*O2224</f>
        <v>63000</v>
      </c>
      <c r="Q2224" s="23"/>
      <c r="R2224" s="23"/>
      <c r="S2224" s="27"/>
      <c r="T2224" s="23"/>
      <c r="U2224" s="23"/>
      <c r="V2224" s="24"/>
      <c r="W2224" s="23"/>
      <c r="X2224" s="23"/>
      <c r="Y2224" s="23"/>
      <c r="Z2224" s="23"/>
      <c r="AA2224" s="28"/>
      <c r="AB2224" s="26"/>
      <c r="AC2224" s="26"/>
      <c r="AD2224" s="28"/>
      <c r="AE2224" s="28"/>
      <c r="AF2224" s="26"/>
      <c r="AG2224" s="26">
        <f>AF2224+P2224</f>
        <v>63000</v>
      </c>
      <c r="AH2224" s="26">
        <f>AG2224</f>
        <v>63000</v>
      </c>
      <c r="AI2224" s="26">
        <v>0</v>
      </c>
      <c r="AJ2224" s="26">
        <f>IF((AI2224-AH2224) &gt; 1,0,IF((AI2224-AH2224)&lt;0,AH2224-AI2224,AI2224-AH2224))</f>
        <v>63000</v>
      </c>
      <c r="AK2224" s="26">
        <v>0.01</v>
      </c>
      <c r="AL2224" s="26">
        <f>AJ2224*(AK2224/100)</f>
        <v>6.3000000000000007</v>
      </c>
    </row>
    <row r="2225" spans="1:39" x14ac:dyDescent="0.35">
      <c r="A2225" s="23"/>
      <c r="B2225" s="24"/>
      <c r="C2225" s="23"/>
      <c r="D2225" s="23"/>
      <c r="E2225" s="23"/>
      <c r="F2225" s="23"/>
      <c r="G2225" s="24"/>
      <c r="H2225" s="23"/>
      <c r="I2225" s="23"/>
      <c r="J2225" s="23"/>
      <c r="K2225" s="23"/>
      <c r="L2225" s="23"/>
      <c r="M2225" s="23"/>
      <c r="N2225" s="25"/>
      <c r="O2225" s="26"/>
      <c r="P2225" s="26"/>
      <c r="Q2225" s="23"/>
      <c r="R2225" s="23"/>
      <c r="S2225" s="27"/>
      <c r="T2225" s="23"/>
      <c r="U2225" s="23"/>
      <c r="V2225" s="24"/>
      <c r="W2225" s="23"/>
      <c r="X2225" s="23"/>
      <c r="Y2225" s="23"/>
      <c r="Z2225" s="23"/>
      <c r="AA2225" s="28"/>
      <c r="AB2225" s="26"/>
      <c r="AC2225" s="26"/>
      <c r="AD2225" s="28"/>
      <c r="AE2225" s="28"/>
      <c r="AF2225" s="26"/>
      <c r="AG2225" s="26" t="s">
        <v>50</v>
      </c>
      <c r="AH2225" s="26">
        <f>SUM(AH2222:AH2224)</f>
        <v>807095.625</v>
      </c>
      <c r="AI2225" s="26"/>
      <c r="AJ2225" s="26">
        <f>SUM(AJ2222:AJ2224)</f>
        <v>111240</v>
      </c>
      <c r="AK2225" s="26"/>
      <c r="AL2225" s="26">
        <f>SUM(AL2222:AL2224)</f>
        <v>15.950000000000001</v>
      </c>
    </row>
    <row r="2226" spans="1:39" x14ac:dyDescent="0.35">
      <c r="A2226" s="23" t="s">
        <v>7657</v>
      </c>
      <c r="B2226" s="24" t="s">
        <v>7658</v>
      </c>
      <c r="C2226" s="23" t="s">
        <v>7659</v>
      </c>
      <c r="D2226" s="23" t="s">
        <v>7660</v>
      </c>
      <c r="E2226" s="23">
        <v>1178</v>
      </c>
      <c r="F2226" s="23" t="s">
        <v>7661</v>
      </c>
      <c r="G2226" s="24" t="s">
        <v>7662</v>
      </c>
      <c r="H2226" s="23" t="s">
        <v>42</v>
      </c>
      <c r="I2226" s="23" t="s">
        <v>7663</v>
      </c>
      <c r="J2226" s="23">
        <v>0</v>
      </c>
      <c r="K2226" s="23">
        <v>1</v>
      </c>
      <c r="L2226" s="23">
        <v>87.75</v>
      </c>
      <c r="M2226" s="23" t="s">
        <v>44</v>
      </c>
      <c r="N2226" s="25">
        <f>((J2226*400)+(K2226*100))+L2226</f>
        <v>187.75</v>
      </c>
      <c r="O2226" s="26">
        <v>1750</v>
      </c>
      <c r="P2226" s="26">
        <f>N2226*O2226</f>
        <v>328562.5</v>
      </c>
      <c r="Q2226" s="23">
        <v>1</v>
      </c>
      <c r="R2226" s="23" t="s">
        <v>7657</v>
      </c>
      <c r="S2226" s="27" t="s">
        <v>7658</v>
      </c>
      <c r="T2226" s="23" t="s">
        <v>7659</v>
      </c>
      <c r="U2226" s="23" t="s">
        <v>7664</v>
      </c>
      <c r="V2226" s="24" t="s">
        <v>7665</v>
      </c>
      <c r="W2226" s="23" t="s">
        <v>47</v>
      </c>
      <c r="X2226" s="23" t="s">
        <v>48</v>
      </c>
      <c r="Y2226" s="23" t="s">
        <v>49</v>
      </c>
      <c r="Z2226" s="23">
        <v>72</v>
      </c>
      <c r="AA2226" s="28">
        <v>100</v>
      </c>
      <c r="AB2226" s="26">
        <v>6550</v>
      </c>
      <c r="AC2226" s="26">
        <f>Z2226*AB2226</f>
        <v>471600</v>
      </c>
      <c r="AD2226" s="28">
        <v>32</v>
      </c>
      <c r="AE2226" s="28">
        <v>54</v>
      </c>
      <c r="AF2226" s="26">
        <f>(AC2226*(100-AE2226))/100</f>
        <v>216936</v>
      </c>
      <c r="AG2226" s="26">
        <f>P2226+AF2226</f>
        <v>545498.5</v>
      </c>
      <c r="AH2226" s="26">
        <f>(AG2226*AA2226)/100</f>
        <v>545498.5</v>
      </c>
      <c r="AI2226" s="26">
        <v>50000000</v>
      </c>
      <c r="AJ2226" s="26">
        <f>IF((AI2226-AH2226) &gt; 1,0,IF((AI2226-AH2226)&lt;0,AH2226-AI2226,AI2226-AH2226))</f>
        <v>0</v>
      </c>
      <c r="AK2226" s="26">
        <v>0.02</v>
      </c>
      <c r="AL2226" s="26">
        <f>ROUND(AJ2226*(AK2226/100),2)</f>
        <v>0</v>
      </c>
    </row>
    <row r="2227" spans="1:39" x14ac:dyDescent="0.35">
      <c r="A2227" s="23"/>
      <c r="B2227" s="24"/>
      <c r="C2227" s="23"/>
      <c r="D2227" s="23"/>
      <c r="E2227" s="23"/>
      <c r="F2227" s="23"/>
      <c r="G2227" s="24"/>
      <c r="H2227" s="23"/>
      <c r="I2227" s="23"/>
      <c r="J2227" s="23">
        <v>0</v>
      </c>
      <c r="K2227" s="23">
        <v>0</v>
      </c>
      <c r="L2227" s="23">
        <v>20.25</v>
      </c>
      <c r="M2227" s="23" t="s">
        <v>44</v>
      </c>
      <c r="N2227" s="25">
        <f>((J2227*400)+(K2227*100))+L2227</f>
        <v>20.25</v>
      </c>
      <c r="O2227" s="26">
        <v>1750</v>
      </c>
      <c r="P2227" s="26">
        <f>N2227*O2227</f>
        <v>35437.5</v>
      </c>
      <c r="Q2227" s="23">
        <v>1</v>
      </c>
      <c r="R2227" s="23" t="s">
        <v>7657</v>
      </c>
      <c r="S2227" s="27" t="s">
        <v>7658</v>
      </c>
      <c r="T2227" s="23" t="s">
        <v>7659</v>
      </c>
      <c r="U2227" s="23" t="s">
        <v>7664</v>
      </c>
      <c r="V2227" s="24" t="s">
        <v>7666</v>
      </c>
      <c r="W2227" s="23" t="s">
        <v>47</v>
      </c>
      <c r="X2227" s="23" t="s">
        <v>48</v>
      </c>
      <c r="Y2227" s="23" t="s">
        <v>49</v>
      </c>
      <c r="Z2227" s="23">
        <v>81</v>
      </c>
      <c r="AA2227" s="28">
        <v>100</v>
      </c>
      <c r="AB2227" s="26">
        <v>6550</v>
      </c>
      <c r="AC2227" s="26">
        <f>Z2227*AB2227</f>
        <v>530550</v>
      </c>
      <c r="AD2227" s="28">
        <v>42</v>
      </c>
      <c r="AE2227" s="28">
        <v>74</v>
      </c>
      <c r="AF2227" s="26">
        <f>(AC2227*(100-AE2227))/100</f>
        <v>137943</v>
      </c>
      <c r="AG2227" s="26">
        <f>P2227+AF2227</f>
        <v>173380.5</v>
      </c>
      <c r="AH2227" s="26">
        <f>(AG2227*AA2227)/100</f>
        <v>173380.5</v>
      </c>
      <c r="AI2227" s="26">
        <v>50000000</v>
      </c>
      <c r="AJ2227" s="26">
        <f>IF((AI2227-AH2227) &gt; 1,0,IF((AI2227-AH2227)&lt;0,AH2227-AI2227,AI2227-AH2227))</f>
        <v>0</v>
      </c>
      <c r="AK2227" s="26">
        <v>0.02</v>
      </c>
      <c r="AL2227" s="26">
        <f>ROUND(AJ2227*(AK2227/100),2)</f>
        <v>0</v>
      </c>
    </row>
    <row r="2228" spans="1:39" x14ac:dyDescent="0.35">
      <c r="A2228" s="23"/>
      <c r="B2228" s="24"/>
      <c r="C2228" s="23"/>
      <c r="D2228" s="23"/>
      <c r="E2228" s="23"/>
      <c r="F2228" s="23"/>
      <c r="G2228" s="24"/>
      <c r="H2228" s="23"/>
      <c r="I2228" s="23"/>
      <c r="J2228" s="23"/>
      <c r="K2228" s="23"/>
      <c r="L2228" s="23"/>
      <c r="M2228" s="23"/>
      <c r="N2228" s="25"/>
      <c r="O2228" s="26"/>
      <c r="P2228" s="26"/>
      <c r="Q2228" s="23"/>
      <c r="R2228" s="23"/>
      <c r="S2228" s="27"/>
      <c r="T2228" s="23"/>
      <c r="U2228" s="23"/>
      <c r="V2228" s="24"/>
      <c r="W2228" s="23"/>
      <c r="X2228" s="23"/>
      <c r="Y2228" s="23"/>
      <c r="Z2228" s="23"/>
      <c r="AA2228" s="28"/>
      <c r="AB2228" s="26"/>
      <c r="AC2228" s="26"/>
      <c r="AD2228" s="28"/>
      <c r="AE2228" s="28"/>
      <c r="AF2228" s="26"/>
      <c r="AG2228" s="26" t="s">
        <v>50</v>
      </c>
      <c r="AH2228" s="26">
        <f>SUM(AH2226:AH2227)</f>
        <v>718879</v>
      </c>
      <c r="AI2228" s="26"/>
      <c r="AJ2228" s="26">
        <f>SUM(AJ2226:AJ2227)</f>
        <v>0</v>
      </c>
      <c r="AK2228" s="26"/>
      <c r="AL2228" s="26">
        <f>SUM(AL2226:AL2227)</f>
        <v>0</v>
      </c>
    </row>
    <row r="2229" spans="1:39" x14ac:dyDescent="0.35">
      <c r="A2229" s="23" t="s">
        <v>7667</v>
      </c>
      <c r="B2229" s="24" t="s">
        <v>7668</v>
      </c>
      <c r="C2229" s="23" t="s">
        <v>7669</v>
      </c>
      <c r="D2229" s="23" t="s">
        <v>7670</v>
      </c>
      <c r="E2229" s="23">
        <v>1179</v>
      </c>
      <c r="F2229" s="23" t="s">
        <v>7671</v>
      </c>
      <c r="G2229" s="24" t="s">
        <v>7672</v>
      </c>
      <c r="H2229" s="23" t="s">
        <v>42</v>
      </c>
      <c r="I2229" s="23" t="s">
        <v>7673</v>
      </c>
      <c r="J2229" s="23">
        <v>2</v>
      </c>
      <c r="K2229" s="23">
        <v>1</v>
      </c>
      <c r="L2229" s="23">
        <v>50</v>
      </c>
      <c r="M2229" s="23" t="s">
        <v>58</v>
      </c>
      <c r="N2229" s="25">
        <f>((J2229*400)+(K2229*100))+L2229</f>
        <v>950</v>
      </c>
      <c r="O2229" s="26">
        <v>180</v>
      </c>
      <c r="P2229" s="26">
        <f>N2229*O2229</f>
        <v>171000</v>
      </c>
      <c r="Q2229" s="23"/>
      <c r="R2229" s="23"/>
      <c r="S2229" s="27"/>
      <c r="T2229" s="23"/>
      <c r="U2229" s="23"/>
      <c r="V2229" s="24"/>
      <c r="W2229" s="23"/>
      <c r="X2229" s="23"/>
      <c r="Y2229" s="23"/>
      <c r="Z2229" s="23"/>
      <c r="AA2229" s="28"/>
      <c r="AB2229" s="26"/>
      <c r="AC2229" s="26"/>
      <c r="AD2229" s="28"/>
      <c r="AE2229" s="28"/>
      <c r="AF2229" s="26"/>
      <c r="AG2229" s="26">
        <f>AF2229+P2229</f>
        <v>171000</v>
      </c>
      <c r="AH2229" s="26">
        <f>AG2229</f>
        <v>171000</v>
      </c>
      <c r="AI2229" s="26">
        <v>50000000</v>
      </c>
      <c r="AJ2229" s="26">
        <f>IF((AI2229-AH2229) &gt; 1,0,IF((AI2229-AH2229)&lt;0,AH2229-AI2229,AI2229-AH2229))</f>
        <v>0</v>
      </c>
      <c r="AK2229" s="26">
        <v>0.01</v>
      </c>
      <c r="AL2229" s="26">
        <f>AJ2229*(AK2229/100)</f>
        <v>0</v>
      </c>
    </row>
    <row r="2230" spans="1:39" x14ac:dyDescent="0.35">
      <c r="A2230" s="23"/>
      <c r="B2230" s="24"/>
      <c r="C2230" s="23"/>
      <c r="D2230" s="23"/>
      <c r="E2230" s="23"/>
      <c r="F2230" s="23"/>
      <c r="G2230" s="24"/>
      <c r="H2230" s="23"/>
      <c r="I2230" s="23"/>
      <c r="J2230" s="23"/>
      <c r="K2230" s="23"/>
      <c r="L2230" s="23"/>
      <c r="M2230" s="23"/>
      <c r="N2230" s="25"/>
      <c r="O2230" s="26"/>
      <c r="P2230" s="26"/>
      <c r="Q2230" s="23"/>
      <c r="R2230" s="23"/>
      <c r="S2230" s="27"/>
      <c r="T2230" s="23"/>
      <c r="U2230" s="23"/>
      <c r="V2230" s="24"/>
      <c r="W2230" s="23"/>
      <c r="X2230" s="23"/>
      <c r="Y2230" s="23"/>
      <c r="Z2230" s="23"/>
      <c r="AA2230" s="28"/>
      <c r="AB2230" s="26"/>
      <c r="AC2230" s="26"/>
      <c r="AD2230" s="28"/>
      <c r="AE2230" s="28"/>
      <c r="AF2230" s="26"/>
      <c r="AG2230" s="26" t="s">
        <v>50</v>
      </c>
      <c r="AH2230" s="26">
        <f>AH2229</f>
        <v>171000</v>
      </c>
      <c r="AI2230" s="26"/>
      <c r="AJ2230" s="26">
        <f>AJ2229</f>
        <v>0</v>
      </c>
      <c r="AK2230" s="26"/>
      <c r="AL2230" s="26">
        <f>AL2229</f>
        <v>0</v>
      </c>
    </row>
    <row r="2231" spans="1:39" x14ac:dyDescent="0.35">
      <c r="A2231" s="23" t="s">
        <v>7674</v>
      </c>
      <c r="B2231" s="24" t="s">
        <v>7675</v>
      </c>
      <c r="C2231" s="23" t="s">
        <v>7676</v>
      </c>
      <c r="D2231" s="23" t="s">
        <v>7677</v>
      </c>
      <c r="E2231" s="23">
        <v>1180</v>
      </c>
      <c r="F2231" s="23" t="s">
        <v>7678</v>
      </c>
      <c r="G2231" s="24" t="s">
        <v>7679</v>
      </c>
      <c r="H2231" s="23" t="s">
        <v>42</v>
      </c>
      <c r="I2231" s="23" t="s">
        <v>7680</v>
      </c>
      <c r="J2231" s="23">
        <v>8</v>
      </c>
      <c r="K2231" s="23">
        <v>2</v>
      </c>
      <c r="L2231" s="23">
        <v>8</v>
      </c>
      <c r="M2231" s="23" t="s">
        <v>58</v>
      </c>
      <c r="N2231" s="25">
        <f>((J2231*400)+(K2231*100))+L2231</f>
        <v>3408</v>
      </c>
      <c r="O2231" s="26">
        <v>180</v>
      </c>
      <c r="P2231" s="26">
        <f>N2231*O2231</f>
        <v>613440</v>
      </c>
      <c r="Q2231" s="23"/>
      <c r="R2231" s="23"/>
      <c r="S2231" s="27"/>
      <c r="T2231" s="23"/>
      <c r="U2231" s="23"/>
      <c r="V2231" s="24"/>
      <c r="W2231" s="23"/>
      <c r="X2231" s="23"/>
      <c r="Y2231" s="23"/>
      <c r="Z2231" s="23"/>
      <c r="AA2231" s="28"/>
      <c r="AB2231" s="26"/>
      <c r="AC2231" s="26"/>
      <c r="AD2231" s="28"/>
      <c r="AE2231" s="28"/>
      <c r="AF2231" s="26"/>
      <c r="AG2231" s="26">
        <f>AF2231+P2231</f>
        <v>613440</v>
      </c>
      <c r="AH2231" s="26">
        <f>AG2231</f>
        <v>613440</v>
      </c>
      <c r="AI2231" s="26">
        <v>50000000</v>
      </c>
      <c r="AJ2231" s="26">
        <f>IF((AI2231-AH2231) &gt; 1,0,IF((AI2231-AH2231)&lt;0,AH2231-AI2231,AI2231-AH2231))</f>
        <v>0</v>
      </c>
      <c r="AK2231" s="26">
        <v>0.01</v>
      </c>
      <c r="AL2231" s="26">
        <f>AJ2231*(AK2231/100)</f>
        <v>0</v>
      </c>
    </row>
    <row r="2232" spans="1:39" x14ac:dyDescent="0.35">
      <c r="A2232" s="23"/>
      <c r="B2232" s="24"/>
      <c r="C2232" s="23"/>
      <c r="D2232" s="23"/>
      <c r="E2232" s="23"/>
      <c r="F2232" s="23"/>
      <c r="G2232" s="24"/>
      <c r="H2232" s="23"/>
      <c r="I2232" s="23"/>
      <c r="J2232" s="23"/>
      <c r="K2232" s="23"/>
      <c r="L2232" s="23"/>
      <c r="M2232" s="23"/>
      <c r="N2232" s="25"/>
      <c r="O2232" s="26"/>
      <c r="P2232" s="26"/>
      <c r="Q2232" s="23"/>
      <c r="R2232" s="23"/>
      <c r="S2232" s="27"/>
      <c r="T2232" s="23"/>
      <c r="U2232" s="23"/>
      <c r="V2232" s="24"/>
      <c r="W2232" s="23"/>
      <c r="X2232" s="23"/>
      <c r="Y2232" s="23"/>
      <c r="Z2232" s="23"/>
      <c r="AA2232" s="28"/>
      <c r="AB2232" s="26"/>
      <c r="AC2232" s="26"/>
      <c r="AD2232" s="28"/>
      <c r="AE2232" s="28"/>
      <c r="AF2232" s="26"/>
      <c r="AG2232" s="26" t="s">
        <v>50</v>
      </c>
      <c r="AH2232" s="26">
        <f>AH2231</f>
        <v>613440</v>
      </c>
      <c r="AI2232" s="26"/>
      <c r="AJ2232" s="26">
        <f>AJ2231</f>
        <v>0</v>
      </c>
      <c r="AK2232" s="26"/>
      <c r="AL2232" s="26">
        <f>AL2231</f>
        <v>0</v>
      </c>
    </row>
    <row r="2233" spans="1:39" x14ac:dyDescent="0.35">
      <c r="A2233" s="23" t="s">
        <v>7681</v>
      </c>
      <c r="B2233" s="24"/>
      <c r="C2233" s="23" t="s">
        <v>7682</v>
      </c>
      <c r="D2233" s="23" t="s">
        <v>7683</v>
      </c>
      <c r="E2233" s="23">
        <v>1181</v>
      </c>
      <c r="F2233" s="23" t="s">
        <v>7684</v>
      </c>
      <c r="G2233" s="24" t="s">
        <v>7685</v>
      </c>
      <c r="H2233" s="23" t="s">
        <v>103</v>
      </c>
      <c r="I2233" s="23" t="s">
        <v>7686</v>
      </c>
      <c r="J2233" s="23">
        <v>3</v>
      </c>
      <c r="K2233" s="23">
        <v>3</v>
      </c>
      <c r="L2233" s="23">
        <v>40</v>
      </c>
      <c r="M2233" s="23" t="s">
        <v>58</v>
      </c>
      <c r="N2233" s="25">
        <f>((J2233*400)+(K2233*100))+L2233</f>
        <v>1540</v>
      </c>
      <c r="O2233" s="26">
        <v>390</v>
      </c>
      <c r="P2233" s="26">
        <f>N2233*O2233</f>
        <v>600600</v>
      </c>
      <c r="Q2233" s="23"/>
      <c r="R2233" s="23"/>
      <c r="S2233" s="27"/>
      <c r="T2233" s="23"/>
      <c r="U2233" s="23"/>
      <c r="V2233" s="24"/>
      <c r="W2233" s="23"/>
      <c r="X2233" s="23"/>
      <c r="Y2233" s="23"/>
      <c r="Z2233" s="23"/>
      <c r="AA2233" s="28"/>
      <c r="AB2233" s="26"/>
      <c r="AC2233" s="26"/>
      <c r="AD2233" s="28"/>
      <c r="AE2233" s="28"/>
      <c r="AF2233" s="26"/>
      <c r="AG2233" s="26">
        <f>AF2233+P2233</f>
        <v>600600</v>
      </c>
      <c r="AH2233" s="26">
        <f>AG2233</f>
        <v>600600</v>
      </c>
      <c r="AI2233" s="26">
        <v>0</v>
      </c>
      <c r="AJ2233" s="26">
        <f>IF((AI2233-AH2233) &gt; 1,0,IF((AI2233-AH2233)&lt;0,AH2233-AI2233,AI2233-AH2233))</f>
        <v>600600</v>
      </c>
      <c r="AK2233" s="26">
        <v>0.01</v>
      </c>
      <c r="AL2233" s="26">
        <f>AJ2233*(AK2233/100)</f>
        <v>60.06</v>
      </c>
    </row>
    <row r="2234" spans="1:39" x14ac:dyDescent="0.35">
      <c r="A2234" s="23"/>
      <c r="B2234" s="24"/>
      <c r="C2234" s="23"/>
      <c r="D2234" s="23"/>
      <c r="E2234" s="23">
        <v>1182</v>
      </c>
      <c r="F2234" s="23" t="s">
        <v>7687</v>
      </c>
      <c r="G2234" s="24" t="s">
        <v>7688</v>
      </c>
      <c r="H2234" s="23" t="s">
        <v>103</v>
      </c>
      <c r="I2234" s="23" t="s">
        <v>7689</v>
      </c>
      <c r="J2234" s="23">
        <v>0</v>
      </c>
      <c r="K2234" s="23">
        <v>2</v>
      </c>
      <c r="L2234" s="23">
        <v>78.290000000000006</v>
      </c>
      <c r="M2234" s="23" t="s">
        <v>44</v>
      </c>
      <c r="N2234" s="25">
        <f>((J2234*400)+(K2234*100))+L2234</f>
        <v>278.29000000000002</v>
      </c>
      <c r="O2234" s="26">
        <v>1750</v>
      </c>
      <c r="P2234" s="26">
        <f>N2234*O2234</f>
        <v>487007.50000000006</v>
      </c>
      <c r="Q2234" s="23">
        <v>1</v>
      </c>
      <c r="R2234" s="23" t="s">
        <v>1708</v>
      </c>
      <c r="S2234" s="27"/>
      <c r="T2234" s="23" t="s">
        <v>1709</v>
      </c>
      <c r="U2234" s="23" t="s">
        <v>7690</v>
      </c>
      <c r="V2234" s="24" t="s">
        <v>7691</v>
      </c>
      <c r="W2234" s="23" t="s">
        <v>47</v>
      </c>
      <c r="X2234" s="23" t="s">
        <v>206</v>
      </c>
      <c r="Y2234" s="23" t="s">
        <v>49</v>
      </c>
      <c r="Z2234" s="23">
        <v>120</v>
      </c>
      <c r="AA2234" s="28">
        <v>100</v>
      </c>
      <c r="AB2234" s="26">
        <v>6550</v>
      </c>
      <c r="AC2234" s="26">
        <f>Z2234*AB2234</f>
        <v>786000</v>
      </c>
      <c r="AD2234" s="28">
        <v>3</v>
      </c>
      <c r="AE2234" s="28">
        <v>6</v>
      </c>
      <c r="AF2234" s="26">
        <f>(AC2234*(100-AE2234))/100</f>
        <v>738840</v>
      </c>
      <c r="AG2234" s="26">
        <f>P2234+AF2234</f>
        <v>1225847.5</v>
      </c>
      <c r="AH2234" s="26">
        <f>(AG2234*AA2234)/100</f>
        <v>1225847.5</v>
      </c>
      <c r="AI2234" s="26">
        <f>IF(AF2234&lt;=10000000,AF2234,10000000)</f>
        <v>738840</v>
      </c>
      <c r="AJ2234" s="26">
        <f>IF((AI2234-AH2234) &gt; 1,0,IF((AI2234-AH2234)&lt;0,AH2234-AI2234,AI2234-AH2234))</f>
        <v>487007.5</v>
      </c>
      <c r="AK2234" s="26">
        <v>0.02</v>
      </c>
      <c r="AL2234" s="26">
        <f>ROUND(AJ2234*(AK2234/100),2)</f>
        <v>97.4</v>
      </c>
    </row>
    <row r="2235" spans="1:39" x14ac:dyDescent="0.35">
      <c r="A2235" s="23"/>
      <c r="B2235" s="24"/>
      <c r="C2235" s="23"/>
      <c r="D2235" s="23"/>
      <c r="E2235" s="23"/>
      <c r="F2235" s="23"/>
      <c r="G2235" s="24"/>
      <c r="H2235" s="23"/>
      <c r="I2235" s="23"/>
      <c r="J2235" s="23">
        <v>0</v>
      </c>
      <c r="K2235" s="23">
        <v>0</v>
      </c>
      <c r="L2235" s="23">
        <v>31.88</v>
      </c>
      <c r="M2235" s="23" t="s">
        <v>44</v>
      </c>
      <c r="N2235" s="25">
        <f>((J2235*400)+(K2235*100))+L2235</f>
        <v>31.88</v>
      </c>
      <c r="O2235" s="26">
        <v>1750</v>
      </c>
      <c r="P2235" s="26">
        <f>N2235*O2235</f>
        <v>55790</v>
      </c>
      <c r="Q2235" s="23">
        <v>1</v>
      </c>
      <c r="R2235" s="23" t="s">
        <v>7692</v>
      </c>
      <c r="S2235" s="27"/>
      <c r="T2235" s="23" t="s">
        <v>7693</v>
      </c>
      <c r="U2235" s="23" t="s">
        <v>7694</v>
      </c>
      <c r="V2235" s="24" t="s">
        <v>7695</v>
      </c>
      <c r="W2235" s="23" t="s">
        <v>47</v>
      </c>
      <c r="X2235" s="23" t="s">
        <v>253</v>
      </c>
      <c r="Y2235" s="23" t="s">
        <v>49</v>
      </c>
      <c r="Z2235" s="23">
        <v>204</v>
      </c>
      <c r="AA2235" s="28">
        <v>100</v>
      </c>
      <c r="AB2235" s="26">
        <v>6550</v>
      </c>
      <c r="AC2235" s="26">
        <f>Z2235*AB2235</f>
        <v>1336200</v>
      </c>
      <c r="AD2235" s="28">
        <v>3</v>
      </c>
      <c r="AE2235" s="28">
        <v>9</v>
      </c>
      <c r="AF2235" s="26">
        <f>(AC2235*(100-AE2235))/100</f>
        <v>1215942</v>
      </c>
      <c r="AG2235" s="26">
        <f>P2235+AF2235</f>
        <v>1271732</v>
      </c>
      <c r="AH2235" s="26">
        <f>(AG2235*AA2235)/100</f>
        <v>1271732</v>
      </c>
      <c r="AI2235" s="26">
        <f>IF(AF2235&lt;=10000000,AF2235,10000000)</f>
        <v>1215942</v>
      </c>
      <c r="AJ2235" s="26">
        <f>IF((AI2235-AH2235) &gt; 1,0,IF((AI2235-AH2235)&lt;0,AH2235-AI2235,AI2235-AH2235))</f>
        <v>55790</v>
      </c>
      <c r="AK2235" s="26">
        <v>0.02</v>
      </c>
      <c r="AL2235" s="26">
        <f>ROUND(AJ2235*(AK2235/100),2)</f>
        <v>11.16</v>
      </c>
      <c r="AM2235" s="3" t="s">
        <v>404</v>
      </c>
    </row>
    <row r="2236" spans="1:39" x14ac:dyDescent="0.35">
      <c r="A2236" s="23"/>
      <c r="B2236" s="24"/>
      <c r="C2236" s="23"/>
      <c r="D2236" s="23"/>
      <c r="E2236" s="23"/>
      <c r="F2236" s="23"/>
      <c r="G2236" s="24"/>
      <c r="H2236" s="23"/>
      <c r="I2236" s="23"/>
      <c r="J2236" s="23">
        <v>0</v>
      </c>
      <c r="K2236" s="23">
        <v>0</v>
      </c>
      <c r="L2236" s="23">
        <v>24.75</v>
      </c>
      <c r="M2236" s="23" t="s">
        <v>44</v>
      </c>
      <c r="N2236" s="25">
        <f>((J2236*400)+(K2236*100))+L2236</f>
        <v>24.75</v>
      </c>
      <c r="O2236" s="26">
        <v>1750</v>
      </c>
      <c r="P2236" s="26">
        <f>N2236*O2236</f>
        <v>43312.5</v>
      </c>
      <c r="Q2236" s="23">
        <v>1</v>
      </c>
      <c r="R2236" s="23" t="s">
        <v>7696</v>
      </c>
      <c r="S2236" s="27"/>
      <c r="T2236" s="23" t="s">
        <v>7697</v>
      </c>
      <c r="U2236" s="23" t="s">
        <v>7698</v>
      </c>
      <c r="V2236" s="24" t="s">
        <v>7699</v>
      </c>
      <c r="W2236" s="23" t="s">
        <v>47</v>
      </c>
      <c r="X2236" s="23" t="s">
        <v>206</v>
      </c>
      <c r="Y2236" s="23" t="s">
        <v>49</v>
      </c>
      <c r="Z2236" s="23">
        <v>99</v>
      </c>
      <c r="AA2236" s="28">
        <v>100</v>
      </c>
      <c r="AB2236" s="26">
        <v>6550</v>
      </c>
      <c r="AC2236" s="26">
        <f>Z2236*AB2236</f>
        <v>648450</v>
      </c>
      <c r="AD2236" s="28">
        <v>3</v>
      </c>
      <c r="AE2236" s="28">
        <v>6</v>
      </c>
      <c r="AF2236" s="26">
        <f>(AC2236*(100-AE2236))/100</f>
        <v>609543</v>
      </c>
      <c r="AG2236" s="26">
        <f>P2236+AF2236</f>
        <v>652855.5</v>
      </c>
      <c r="AH2236" s="26">
        <f>(AG2236*AA2236)/100</f>
        <v>652855.5</v>
      </c>
      <c r="AI2236" s="26">
        <f>IF(AF2236&lt;=10000000,AF2236,10000000)</f>
        <v>609543</v>
      </c>
      <c r="AJ2236" s="26">
        <f>IF((AI2236-AH2236) &gt; 1,0,IF((AI2236-AH2236)&lt;0,AH2236-AI2236,AI2236-AH2236))</f>
        <v>43312.5</v>
      </c>
      <c r="AK2236" s="26">
        <v>0.02</v>
      </c>
      <c r="AL2236" s="26">
        <f>ROUND(AJ2236*(AK2236/100),2)</f>
        <v>8.66</v>
      </c>
    </row>
    <row r="2237" spans="1:39" x14ac:dyDescent="0.35">
      <c r="A2237" s="23"/>
      <c r="B2237" s="24"/>
      <c r="C2237" s="23"/>
      <c r="D2237" s="23"/>
      <c r="E2237" s="23"/>
      <c r="F2237" s="23"/>
      <c r="G2237" s="24"/>
      <c r="H2237" s="23"/>
      <c r="I2237" s="23"/>
      <c r="J2237" s="23">
        <v>0</v>
      </c>
      <c r="K2237" s="23">
        <v>0</v>
      </c>
      <c r="L2237" s="23">
        <v>42.08</v>
      </c>
      <c r="M2237" s="23" t="s">
        <v>44</v>
      </c>
      <c r="N2237" s="25">
        <f>((J2237*400)+(K2237*100))+L2237</f>
        <v>42.08</v>
      </c>
      <c r="O2237" s="26">
        <v>1750</v>
      </c>
      <c r="P2237" s="26">
        <f>N2237*O2237</f>
        <v>73640</v>
      </c>
      <c r="Q2237" s="23">
        <v>1</v>
      </c>
      <c r="R2237" s="23" t="s">
        <v>7681</v>
      </c>
      <c r="S2237" s="27"/>
      <c r="T2237" s="23" t="s">
        <v>7682</v>
      </c>
      <c r="U2237" s="23" t="s">
        <v>7700</v>
      </c>
      <c r="V2237" s="24" t="s">
        <v>7701</v>
      </c>
      <c r="W2237" s="23" t="s">
        <v>47</v>
      </c>
      <c r="X2237" s="23" t="s">
        <v>253</v>
      </c>
      <c r="Y2237" s="23" t="s">
        <v>49</v>
      </c>
      <c r="Z2237" s="23">
        <v>223.5</v>
      </c>
      <c r="AA2237" s="28">
        <v>100</v>
      </c>
      <c r="AB2237" s="26">
        <v>6550</v>
      </c>
      <c r="AC2237" s="26">
        <f>Z2237*AB2237</f>
        <v>1463925</v>
      </c>
      <c r="AD2237" s="28">
        <v>35</v>
      </c>
      <c r="AE2237" s="28">
        <v>93</v>
      </c>
      <c r="AF2237" s="26">
        <f>(AC2237*(100-AE2237))/100</f>
        <v>102474.75</v>
      </c>
      <c r="AG2237" s="26">
        <f>P2237+AF2237</f>
        <v>176114.75</v>
      </c>
      <c r="AH2237" s="26">
        <f>(AG2237*AA2237)/100</f>
        <v>176114.75</v>
      </c>
      <c r="AI2237" s="26">
        <f>IF(AF2237&lt;=10000000,AF2237,10000000)</f>
        <v>102474.75</v>
      </c>
      <c r="AJ2237" s="26">
        <f>IF((AI2237-AH2237) &gt; 1,0,IF((AI2237-AH2237)&lt;0,AH2237-AI2237,AI2237-AH2237))</f>
        <v>73640</v>
      </c>
      <c r="AK2237" s="26">
        <v>0.02</v>
      </c>
      <c r="AL2237" s="26">
        <f>ROUND(AJ2237*(AK2237/100),2)</f>
        <v>14.73</v>
      </c>
      <c r="AM2237" s="3" t="s">
        <v>204</v>
      </c>
    </row>
    <row r="2238" spans="1:39" x14ac:dyDescent="0.35">
      <c r="A2238" s="23"/>
      <c r="B2238" s="24"/>
      <c r="C2238" s="23"/>
      <c r="D2238" s="23"/>
      <c r="E2238" s="23"/>
      <c r="F2238" s="23"/>
      <c r="G2238" s="24"/>
      <c r="H2238" s="23"/>
      <c r="I2238" s="23"/>
      <c r="J2238" s="23"/>
      <c r="K2238" s="23"/>
      <c r="L2238" s="23"/>
      <c r="M2238" s="23"/>
      <c r="N2238" s="25"/>
      <c r="O2238" s="26"/>
      <c r="P2238" s="26"/>
      <c r="Q2238" s="23"/>
      <c r="R2238" s="23"/>
      <c r="S2238" s="27"/>
      <c r="T2238" s="23"/>
      <c r="U2238" s="23"/>
      <c r="V2238" s="24"/>
      <c r="W2238" s="23"/>
      <c r="X2238" s="23"/>
      <c r="Y2238" s="23"/>
      <c r="Z2238" s="23"/>
      <c r="AA2238" s="28"/>
      <c r="AB2238" s="26"/>
      <c r="AC2238" s="26"/>
      <c r="AD2238" s="28"/>
      <c r="AE2238" s="28"/>
      <c r="AF2238" s="26"/>
      <c r="AG2238" s="26" t="s">
        <v>50</v>
      </c>
      <c r="AH2238" s="26">
        <f>SUM(AH2233:AH2237)</f>
        <v>3927149.75</v>
      </c>
      <c r="AI2238" s="26"/>
      <c r="AJ2238" s="26">
        <f>SUM(AJ2233:AJ2237)</f>
        <v>1260350</v>
      </c>
      <c r="AK2238" s="26"/>
      <c r="AL2238" s="26">
        <f>SUM(AL2233:AL2237)</f>
        <v>192.01</v>
      </c>
    </row>
    <row r="2239" spans="1:39" x14ac:dyDescent="0.35">
      <c r="A2239" s="23" t="s">
        <v>7702</v>
      </c>
      <c r="B2239" s="24" t="s">
        <v>7703</v>
      </c>
      <c r="C2239" s="23" t="s">
        <v>7704</v>
      </c>
      <c r="D2239" s="23" t="s">
        <v>7705</v>
      </c>
      <c r="E2239" s="23">
        <v>1183</v>
      </c>
      <c r="F2239" s="23" t="s">
        <v>7706</v>
      </c>
      <c r="G2239" s="24" t="s">
        <v>7707</v>
      </c>
      <c r="H2239" s="23" t="s">
        <v>42</v>
      </c>
      <c r="I2239" s="23" t="s">
        <v>7708</v>
      </c>
      <c r="J2239" s="23">
        <v>19</v>
      </c>
      <c r="K2239" s="23">
        <v>2</v>
      </c>
      <c r="L2239" s="23">
        <v>41</v>
      </c>
      <c r="M2239" s="23" t="s">
        <v>58</v>
      </c>
      <c r="N2239" s="25">
        <f>((J2239*400)+(K2239*100))+L2239</f>
        <v>7841</v>
      </c>
      <c r="O2239" s="26">
        <v>180</v>
      </c>
      <c r="P2239" s="26">
        <f>N2239*O2239</f>
        <v>1411380</v>
      </c>
      <c r="Q2239" s="23"/>
      <c r="R2239" s="23"/>
      <c r="S2239" s="27"/>
      <c r="T2239" s="23"/>
      <c r="U2239" s="23"/>
      <c r="V2239" s="24"/>
      <c r="W2239" s="23"/>
      <c r="X2239" s="23"/>
      <c r="Y2239" s="23"/>
      <c r="Z2239" s="23"/>
      <c r="AA2239" s="28"/>
      <c r="AB2239" s="26"/>
      <c r="AC2239" s="26"/>
      <c r="AD2239" s="28"/>
      <c r="AE2239" s="28"/>
      <c r="AF2239" s="26"/>
      <c r="AG2239" s="26">
        <f>AF2239+P2239</f>
        <v>1411380</v>
      </c>
      <c r="AH2239" s="26">
        <f>AG2239</f>
        <v>1411380</v>
      </c>
      <c r="AI2239" s="26">
        <v>50000000</v>
      </c>
      <c r="AJ2239" s="26">
        <f>IF((AI2239-AH2239) &gt; 1,0,IF((AI2239-AH2239)&lt;0,AH2239-AI2239,AI2239-AH2239))</f>
        <v>0</v>
      </c>
      <c r="AK2239" s="26">
        <v>0.01</v>
      </c>
      <c r="AL2239" s="26">
        <f>AJ2239*(AK2239/100)</f>
        <v>0</v>
      </c>
    </row>
    <row r="2240" spans="1:39" x14ac:dyDescent="0.35">
      <c r="A2240" s="23"/>
      <c r="B2240" s="24"/>
      <c r="C2240" s="23"/>
      <c r="D2240" s="23"/>
      <c r="E2240" s="23"/>
      <c r="F2240" s="23"/>
      <c r="G2240" s="24"/>
      <c r="H2240" s="23"/>
      <c r="I2240" s="23"/>
      <c r="J2240" s="23"/>
      <c r="K2240" s="23"/>
      <c r="L2240" s="23"/>
      <c r="M2240" s="23"/>
      <c r="N2240" s="25"/>
      <c r="O2240" s="26"/>
      <c r="P2240" s="26"/>
      <c r="Q2240" s="23"/>
      <c r="R2240" s="23"/>
      <c r="S2240" s="27"/>
      <c r="T2240" s="23"/>
      <c r="U2240" s="23"/>
      <c r="V2240" s="24"/>
      <c r="W2240" s="23"/>
      <c r="X2240" s="23"/>
      <c r="Y2240" s="23"/>
      <c r="Z2240" s="23"/>
      <c r="AA2240" s="28"/>
      <c r="AB2240" s="26"/>
      <c r="AC2240" s="26"/>
      <c r="AD2240" s="28"/>
      <c r="AE2240" s="28"/>
      <c r="AF2240" s="26"/>
      <c r="AG2240" s="26" t="s">
        <v>50</v>
      </c>
      <c r="AH2240" s="26">
        <f>AH2239</f>
        <v>1411380</v>
      </c>
      <c r="AI2240" s="26"/>
      <c r="AJ2240" s="26">
        <f>AJ2239</f>
        <v>0</v>
      </c>
      <c r="AK2240" s="26"/>
      <c r="AL2240" s="26">
        <f>AL2239</f>
        <v>0</v>
      </c>
    </row>
    <row r="2241" spans="1:39" x14ac:dyDescent="0.35">
      <c r="A2241" s="23" t="s">
        <v>7709</v>
      </c>
      <c r="B2241" s="24" t="s">
        <v>7710</v>
      </c>
      <c r="C2241" s="23" t="s">
        <v>7711</v>
      </c>
      <c r="D2241" s="23" t="s">
        <v>7712</v>
      </c>
      <c r="E2241" s="23">
        <v>1184</v>
      </c>
      <c r="F2241" s="23" t="s">
        <v>7713</v>
      </c>
      <c r="G2241" s="24" t="s">
        <v>7714</v>
      </c>
      <c r="H2241" s="23" t="s">
        <v>42</v>
      </c>
      <c r="I2241" s="23" t="s">
        <v>7715</v>
      </c>
      <c r="J2241" s="23">
        <v>0</v>
      </c>
      <c r="K2241" s="23">
        <v>0</v>
      </c>
      <c r="L2241" s="23">
        <v>70</v>
      </c>
      <c r="M2241" s="23" t="s">
        <v>44</v>
      </c>
      <c r="N2241" s="25">
        <f>((J2241*400)+(K2241*100))+L2241</f>
        <v>70</v>
      </c>
      <c r="O2241" s="26">
        <v>2000</v>
      </c>
      <c r="P2241" s="26">
        <f>N2241*O2241</f>
        <v>140000</v>
      </c>
      <c r="Q2241" s="23">
        <v>1</v>
      </c>
      <c r="R2241" s="23" t="s">
        <v>7709</v>
      </c>
      <c r="S2241" s="27" t="s">
        <v>7710</v>
      </c>
      <c r="T2241" s="23" t="s">
        <v>7711</v>
      </c>
      <c r="U2241" s="23" t="s">
        <v>7716</v>
      </c>
      <c r="V2241" s="24" t="s">
        <v>7717</v>
      </c>
      <c r="W2241" s="23" t="s">
        <v>47</v>
      </c>
      <c r="X2241" s="23" t="s">
        <v>206</v>
      </c>
      <c r="Y2241" s="23" t="s">
        <v>49</v>
      </c>
      <c r="Z2241" s="23">
        <v>81</v>
      </c>
      <c r="AA2241" s="28">
        <v>100</v>
      </c>
      <c r="AB2241" s="26">
        <v>6550</v>
      </c>
      <c r="AC2241" s="26">
        <f>Z2241*AB2241</f>
        <v>530550</v>
      </c>
      <c r="AD2241" s="28">
        <v>7</v>
      </c>
      <c r="AE2241" s="28">
        <v>18</v>
      </c>
      <c r="AF2241" s="26">
        <f>(AC2241*(100-AE2241))/100</f>
        <v>435051</v>
      </c>
      <c r="AG2241" s="26">
        <f>P2241+AF2241</f>
        <v>575051</v>
      </c>
      <c r="AH2241" s="26">
        <f>(AG2241*AA2241)/100</f>
        <v>575051</v>
      </c>
      <c r="AI2241" s="26">
        <v>50000000</v>
      </c>
      <c r="AJ2241" s="26">
        <f>IF((AI2241-AH2241) &gt; 1,0,IF((AI2241-AH2241)&lt;0,AH2241-AI2241,AI2241-AH2241))</f>
        <v>0</v>
      </c>
      <c r="AK2241" s="26">
        <v>0.02</v>
      </c>
      <c r="AL2241" s="26">
        <f>ROUND(AJ2241*(AK2241/100),2)</f>
        <v>0</v>
      </c>
    </row>
    <row r="2242" spans="1:39" x14ac:dyDescent="0.35">
      <c r="A2242" s="23"/>
      <c r="B2242" s="24"/>
      <c r="C2242" s="23"/>
      <c r="D2242" s="23"/>
      <c r="E2242" s="23"/>
      <c r="F2242" s="23"/>
      <c r="G2242" s="24"/>
      <c r="H2242" s="23"/>
      <c r="I2242" s="23"/>
      <c r="J2242" s="23"/>
      <c r="K2242" s="23"/>
      <c r="L2242" s="23"/>
      <c r="M2242" s="23"/>
      <c r="N2242" s="25"/>
      <c r="O2242" s="26"/>
      <c r="P2242" s="26"/>
      <c r="Q2242" s="23"/>
      <c r="R2242" s="23"/>
      <c r="S2242" s="27"/>
      <c r="T2242" s="23"/>
      <c r="U2242" s="23"/>
      <c r="V2242" s="24"/>
      <c r="W2242" s="23"/>
      <c r="X2242" s="23"/>
      <c r="Y2242" s="23"/>
      <c r="Z2242" s="23"/>
      <c r="AA2242" s="28"/>
      <c r="AB2242" s="26"/>
      <c r="AC2242" s="26"/>
      <c r="AD2242" s="28"/>
      <c r="AE2242" s="28"/>
      <c r="AF2242" s="26"/>
      <c r="AG2242" s="26" t="s">
        <v>50</v>
      </c>
      <c r="AH2242" s="26">
        <f>AH2241</f>
        <v>575051</v>
      </c>
      <c r="AI2242" s="26"/>
      <c r="AJ2242" s="26">
        <f>AJ2241</f>
        <v>0</v>
      </c>
      <c r="AK2242" s="26"/>
      <c r="AL2242" s="26">
        <f>AL2241</f>
        <v>0</v>
      </c>
    </row>
    <row r="2243" spans="1:39" x14ac:dyDescent="0.35">
      <c r="A2243" s="23" t="s">
        <v>7718</v>
      </c>
      <c r="B2243" s="24" t="s">
        <v>7719</v>
      </c>
      <c r="C2243" s="23" t="s">
        <v>7720</v>
      </c>
      <c r="D2243" s="23" t="s">
        <v>7721</v>
      </c>
      <c r="E2243" s="23">
        <v>1185</v>
      </c>
      <c r="F2243" s="23" t="s">
        <v>7722</v>
      </c>
      <c r="G2243" s="24" t="s">
        <v>7723</v>
      </c>
      <c r="H2243" s="23" t="s">
        <v>42</v>
      </c>
      <c r="I2243" s="23" t="s">
        <v>7724</v>
      </c>
      <c r="J2243" s="23">
        <v>0</v>
      </c>
      <c r="K2243" s="23">
        <v>2</v>
      </c>
      <c r="L2243" s="23">
        <v>16</v>
      </c>
      <c r="M2243" s="23" t="s">
        <v>44</v>
      </c>
      <c r="N2243" s="25">
        <f>((J2243*400)+(K2243*100))+L2243</f>
        <v>216</v>
      </c>
      <c r="O2243" s="26">
        <v>500</v>
      </c>
      <c r="P2243" s="26">
        <f>N2243*O2243</f>
        <v>108000</v>
      </c>
      <c r="Q2243" s="23">
        <v>1</v>
      </c>
      <c r="R2243" s="23" t="s">
        <v>7718</v>
      </c>
      <c r="S2243" s="27" t="s">
        <v>7719</v>
      </c>
      <c r="T2243" s="23" t="s">
        <v>7720</v>
      </c>
      <c r="U2243" s="23" t="s">
        <v>7725</v>
      </c>
      <c r="V2243" s="24" t="s">
        <v>7726</v>
      </c>
      <c r="W2243" s="23" t="s">
        <v>47</v>
      </c>
      <c r="X2243" s="23" t="s">
        <v>206</v>
      </c>
      <c r="Y2243" s="23" t="s">
        <v>49</v>
      </c>
      <c r="Z2243" s="23">
        <v>81</v>
      </c>
      <c r="AA2243" s="28">
        <v>100</v>
      </c>
      <c r="AB2243" s="26">
        <v>6550</v>
      </c>
      <c r="AC2243" s="26">
        <f>Z2243*AB2243</f>
        <v>530550</v>
      </c>
      <c r="AD2243" s="28">
        <v>7</v>
      </c>
      <c r="AE2243" s="28">
        <v>18</v>
      </c>
      <c r="AF2243" s="26">
        <f>(AC2243*(100-AE2243))/100</f>
        <v>435051</v>
      </c>
      <c r="AG2243" s="26">
        <f>P2243+AF2243</f>
        <v>543051</v>
      </c>
      <c r="AH2243" s="26">
        <f>(AG2243*AA2243)/100</f>
        <v>543051</v>
      </c>
      <c r="AI2243" s="26">
        <v>50000000</v>
      </c>
      <c r="AJ2243" s="26">
        <f>IF((AI2243-AH2243) &gt; 1,0,IF((AI2243-AH2243)&lt;0,AH2243-AI2243,AI2243-AH2243))</f>
        <v>0</v>
      </c>
      <c r="AK2243" s="26">
        <v>0.02</v>
      </c>
      <c r="AL2243" s="26">
        <f>ROUND(AJ2243*(AK2243/100),2)</f>
        <v>0</v>
      </c>
    </row>
    <row r="2244" spans="1:39" x14ac:dyDescent="0.35">
      <c r="A2244" s="23"/>
      <c r="B2244" s="24"/>
      <c r="C2244" s="23"/>
      <c r="D2244" s="23"/>
      <c r="E2244" s="23">
        <v>1186</v>
      </c>
      <c r="F2244" s="23" t="s">
        <v>7727</v>
      </c>
      <c r="G2244" s="24" t="s">
        <v>7728</v>
      </c>
      <c r="H2244" s="23" t="s">
        <v>42</v>
      </c>
      <c r="I2244" s="23" t="s">
        <v>7729</v>
      </c>
      <c r="J2244" s="23">
        <v>5</v>
      </c>
      <c r="K2244" s="23">
        <v>3</v>
      </c>
      <c r="L2244" s="23">
        <v>22.6</v>
      </c>
      <c r="M2244" s="23" t="s">
        <v>58</v>
      </c>
      <c r="N2244" s="25">
        <f>((J2244*400)+(K2244*100))+L2244</f>
        <v>2322.6</v>
      </c>
      <c r="O2244" s="26">
        <v>240</v>
      </c>
      <c r="P2244" s="26">
        <f>N2244*O2244</f>
        <v>557424</v>
      </c>
      <c r="Q2244" s="23"/>
      <c r="R2244" s="23"/>
      <c r="S2244" s="27"/>
      <c r="T2244" s="23"/>
      <c r="U2244" s="23"/>
      <c r="V2244" s="24"/>
      <c r="W2244" s="23"/>
      <c r="X2244" s="23"/>
      <c r="Y2244" s="23"/>
      <c r="Z2244" s="23"/>
      <c r="AA2244" s="28"/>
      <c r="AB2244" s="26"/>
      <c r="AC2244" s="26"/>
      <c r="AD2244" s="28"/>
      <c r="AE2244" s="28"/>
      <c r="AF2244" s="26"/>
      <c r="AG2244" s="26">
        <f>AF2244+P2244</f>
        <v>557424</v>
      </c>
      <c r="AH2244" s="26">
        <f>AG2244</f>
        <v>557424</v>
      </c>
      <c r="AI2244" s="26">
        <v>50000000</v>
      </c>
      <c r="AJ2244" s="26">
        <f>IF((AI2244-AH2244) &gt; 1,0,IF((AI2244-AH2244)&lt;0,AH2244-AI2244,AI2244-AH2244))</f>
        <v>0</v>
      </c>
      <c r="AK2244" s="26">
        <v>0.01</v>
      </c>
      <c r="AL2244" s="26">
        <f>AJ2244*(AK2244/100)</f>
        <v>0</v>
      </c>
    </row>
    <row r="2245" spans="1:39" x14ac:dyDescent="0.35">
      <c r="A2245" s="23"/>
      <c r="B2245" s="24"/>
      <c r="C2245" s="23"/>
      <c r="D2245" s="23"/>
      <c r="E2245" s="23"/>
      <c r="F2245" s="23"/>
      <c r="G2245" s="24"/>
      <c r="H2245" s="23"/>
      <c r="I2245" s="23"/>
      <c r="J2245" s="23"/>
      <c r="K2245" s="23"/>
      <c r="L2245" s="23"/>
      <c r="M2245" s="23"/>
      <c r="N2245" s="25"/>
      <c r="O2245" s="26"/>
      <c r="P2245" s="26"/>
      <c r="Q2245" s="23"/>
      <c r="R2245" s="23"/>
      <c r="S2245" s="27"/>
      <c r="T2245" s="23"/>
      <c r="U2245" s="23"/>
      <c r="V2245" s="24"/>
      <c r="W2245" s="23"/>
      <c r="X2245" s="23"/>
      <c r="Y2245" s="23"/>
      <c r="Z2245" s="23"/>
      <c r="AA2245" s="28"/>
      <c r="AB2245" s="26"/>
      <c r="AC2245" s="26"/>
      <c r="AD2245" s="28"/>
      <c r="AE2245" s="28"/>
      <c r="AF2245" s="26"/>
      <c r="AG2245" s="26" t="s">
        <v>50</v>
      </c>
      <c r="AH2245" s="26">
        <f>SUM(AH2243:AH2244)</f>
        <v>1100475</v>
      </c>
      <c r="AI2245" s="26"/>
      <c r="AJ2245" s="26">
        <f>SUM(AJ2243:AJ2244)</f>
        <v>0</v>
      </c>
      <c r="AK2245" s="26"/>
      <c r="AL2245" s="26">
        <f>SUM(AL2243:AL2244)</f>
        <v>0</v>
      </c>
    </row>
    <row r="2246" spans="1:39" x14ac:dyDescent="0.35">
      <c r="A2246" s="23" t="s">
        <v>7730</v>
      </c>
      <c r="B2246" s="24" t="s">
        <v>7731</v>
      </c>
      <c r="C2246" s="23" t="s">
        <v>7732</v>
      </c>
      <c r="D2246" s="23" t="s">
        <v>7733</v>
      </c>
      <c r="E2246" s="23">
        <v>1187</v>
      </c>
      <c r="F2246" s="23" t="s">
        <v>7734</v>
      </c>
      <c r="G2246" s="24" t="s">
        <v>7735</v>
      </c>
      <c r="H2246" s="23" t="s">
        <v>42</v>
      </c>
      <c r="I2246" s="23" t="s">
        <v>7736</v>
      </c>
      <c r="J2246" s="23">
        <v>3</v>
      </c>
      <c r="K2246" s="23">
        <v>3</v>
      </c>
      <c r="L2246" s="23">
        <v>46</v>
      </c>
      <c r="M2246" s="23" t="s">
        <v>58</v>
      </c>
      <c r="N2246" s="25">
        <f>((J2246*400)+(K2246*100))+L2246</f>
        <v>1546</v>
      </c>
      <c r="O2246" s="26">
        <v>280</v>
      </c>
      <c r="P2246" s="26">
        <f>N2246*O2246</f>
        <v>432880</v>
      </c>
      <c r="Q2246" s="23"/>
      <c r="R2246" s="23"/>
      <c r="S2246" s="27"/>
      <c r="T2246" s="23"/>
      <c r="U2246" s="23"/>
      <c r="V2246" s="24"/>
      <c r="W2246" s="23"/>
      <c r="X2246" s="23"/>
      <c r="Y2246" s="23"/>
      <c r="Z2246" s="23"/>
      <c r="AA2246" s="28"/>
      <c r="AB2246" s="26"/>
      <c r="AC2246" s="26"/>
      <c r="AD2246" s="28"/>
      <c r="AE2246" s="28"/>
      <c r="AF2246" s="26"/>
      <c r="AG2246" s="26">
        <f>AF2246+P2246</f>
        <v>432880</v>
      </c>
      <c r="AH2246" s="26">
        <f>AG2246</f>
        <v>432880</v>
      </c>
      <c r="AI2246" s="26">
        <v>50000000</v>
      </c>
      <c r="AJ2246" s="26">
        <f>IF((AI2246-AH2246) &gt; 1,0,IF((AI2246-AH2246)&lt;0,AH2246-AI2246,AI2246-AH2246))</f>
        <v>0</v>
      </c>
      <c r="AK2246" s="26">
        <v>0.01</v>
      </c>
      <c r="AL2246" s="26">
        <f>AJ2246*(AK2246/100)</f>
        <v>0</v>
      </c>
    </row>
    <row r="2247" spans="1:39" x14ac:dyDescent="0.35">
      <c r="A2247" s="23"/>
      <c r="B2247" s="24"/>
      <c r="C2247" s="23"/>
      <c r="D2247" s="23"/>
      <c r="E2247" s="23"/>
      <c r="F2247" s="23"/>
      <c r="G2247" s="24"/>
      <c r="H2247" s="23"/>
      <c r="I2247" s="23"/>
      <c r="J2247" s="23"/>
      <c r="K2247" s="23"/>
      <c r="L2247" s="23"/>
      <c r="M2247" s="23"/>
      <c r="N2247" s="25"/>
      <c r="O2247" s="26"/>
      <c r="P2247" s="26"/>
      <c r="Q2247" s="23"/>
      <c r="R2247" s="23"/>
      <c r="S2247" s="27"/>
      <c r="T2247" s="23"/>
      <c r="U2247" s="23"/>
      <c r="V2247" s="24"/>
      <c r="W2247" s="23"/>
      <c r="X2247" s="23"/>
      <c r="Y2247" s="23"/>
      <c r="Z2247" s="23"/>
      <c r="AA2247" s="28"/>
      <c r="AB2247" s="26"/>
      <c r="AC2247" s="26"/>
      <c r="AD2247" s="28"/>
      <c r="AE2247" s="28"/>
      <c r="AF2247" s="26"/>
      <c r="AG2247" s="26" t="s">
        <v>50</v>
      </c>
      <c r="AH2247" s="26">
        <f>AH2246</f>
        <v>432880</v>
      </c>
      <c r="AI2247" s="26"/>
      <c r="AJ2247" s="26">
        <f>AJ2246</f>
        <v>0</v>
      </c>
      <c r="AK2247" s="26"/>
      <c r="AL2247" s="26">
        <f>AL2246</f>
        <v>0</v>
      </c>
    </row>
    <row r="2248" spans="1:39" x14ac:dyDescent="0.35">
      <c r="A2248" s="23" t="s">
        <v>7737</v>
      </c>
      <c r="B2248" s="24"/>
      <c r="C2248" s="23" t="s">
        <v>7738</v>
      </c>
      <c r="D2248" s="23" t="s">
        <v>7739</v>
      </c>
      <c r="E2248" s="23">
        <v>1188</v>
      </c>
      <c r="F2248" s="23" t="s">
        <v>7740</v>
      </c>
      <c r="G2248" s="24" t="s">
        <v>7741</v>
      </c>
      <c r="H2248" s="23" t="s">
        <v>249</v>
      </c>
      <c r="I2248" s="23"/>
      <c r="J2248" s="23">
        <v>0</v>
      </c>
      <c r="K2248" s="23">
        <v>0</v>
      </c>
      <c r="L2248" s="23">
        <v>3.85</v>
      </c>
      <c r="M2248" s="23" t="s">
        <v>250</v>
      </c>
      <c r="N2248" s="25">
        <f>((J2248*400)+(K2248*100))+L2248</f>
        <v>3.85</v>
      </c>
      <c r="O2248" s="26">
        <v>1300</v>
      </c>
      <c r="P2248" s="26">
        <f>N2248*O2248</f>
        <v>5005</v>
      </c>
      <c r="Q2248" s="23">
        <v>1</v>
      </c>
      <c r="R2248" s="23" t="s">
        <v>7737</v>
      </c>
      <c r="S2248" s="27"/>
      <c r="T2248" s="23" t="s">
        <v>7738</v>
      </c>
      <c r="U2248" s="23" t="s">
        <v>7742</v>
      </c>
      <c r="V2248" s="24" t="s">
        <v>7743</v>
      </c>
      <c r="W2248" s="23" t="s">
        <v>208</v>
      </c>
      <c r="X2248" s="23" t="s">
        <v>253</v>
      </c>
      <c r="Y2248" s="23" t="s">
        <v>254</v>
      </c>
      <c r="Z2248" s="23">
        <v>15.4</v>
      </c>
      <c r="AA2248" s="28">
        <v>100</v>
      </c>
      <c r="AB2248" s="26">
        <v>2450</v>
      </c>
      <c r="AC2248" s="26">
        <f>Z2248*AB2248</f>
        <v>37730</v>
      </c>
      <c r="AD2248" s="28">
        <v>6</v>
      </c>
      <c r="AE2248" s="28">
        <v>20</v>
      </c>
      <c r="AF2248" s="26">
        <f>(AC2248*(100-AE2248))/100</f>
        <v>30184</v>
      </c>
      <c r="AG2248" s="26">
        <f>P2248+AF2248</f>
        <v>35189</v>
      </c>
      <c r="AH2248" s="26">
        <f>(AG2248*AA2248)/100</f>
        <v>35189</v>
      </c>
      <c r="AI2248" s="26">
        <v>0</v>
      </c>
      <c r="AJ2248" s="26">
        <f>IF((AI2248-AH2248) &gt; 1,0,IF((AI2248-AH2248)&lt;0,AH2248-AI2248,AI2248-AH2248))</f>
        <v>35189</v>
      </c>
      <c r="AK2248" s="26">
        <v>0.3</v>
      </c>
      <c r="AL2248" s="26">
        <f>ROUND(AJ2248*(AK2248/100),2)</f>
        <v>105.57</v>
      </c>
      <c r="AM2248" s="3" t="s">
        <v>7744</v>
      </c>
    </row>
    <row r="2249" spans="1:39" x14ac:dyDescent="0.35">
      <c r="A2249" s="23"/>
      <c r="B2249" s="24"/>
      <c r="C2249" s="23"/>
      <c r="D2249" s="23"/>
      <c r="E2249" s="23"/>
      <c r="F2249" s="23"/>
      <c r="G2249" s="24"/>
      <c r="H2249" s="23"/>
      <c r="I2249" s="23"/>
      <c r="J2249" s="23"/>
      <c r="K2249" s="23"/>
      <c r="L2249" s="23"/>
      <c r="M2249" s="23"/>
      <c r="N2249" s="25"/>
      <c r="O2249" s="26"/>
      <c r="P2249" s="26"/>
      <c r="Q2249" s="23"/>
      <c r="R2249" s="23"/>
      <c r="S2249" s="27"/>
      <c r="T2249" s="23"/>
      <c r="U2249" s="23"/>
      <c r="V2249" s="24"/>
      <c r="W2249" s="23"/>
      <c r="X2249" s="23"/>
      <c r="Y2249" s="23"/>
      <c r="Z2249" s="23"/>
      <c r="AA2249" s="28"/>
      <c r="AB2249" s="26"/>
      <c r="AC2249" s="26"/>
      <c r="AD2249" s="28"/>
      <c r="AE2249" s="28"/>
      <c r="AF2249" s="26"/>
      <c r="AG2249" s="26" t="s">
        <v>50</v>
      </c>
      <c r="AH2249" s="26">
        <f>AH2248</f>
        <v>35189</v>
      </c>
      <c r="AI2249" s="26"/>
      <c r="AJ2249" s="26">
        <f>AJ2248</f>
        <v>35189</v>
      </c>
      <c r="AK2249" s="26"/>
      <c r="AL2249" s="26">
        <f>AL2248</f>
        <v>105.57</v>
      </c>
    </row>
    <row r="2250" spans="1:39" x14ac:dyDescent="0.35">
      <c r="A2250" s="23" t="s">
        <v>7745</v>
      </c>
      <c r="B2250" s="24" t="s">
        <v>7746</v>
      </c>
      <c r="C2250" s="23" t="s">
        <v>7747</v>
      </c>
      <c r="D2250" s="23" t="s">
        <v>7748</v>
      </c>
      <c r="E2250" s="23">
        <v>1189</v>
      </c>
      <c r="F2250" s="23" t="s">
        <v>7749</v>
      </c>
      <c r="G2250" s="24" t="s">
        <v>7750</v>
      </c>
      <c r="H2250" s="23" t="s">
        <v>42</v>
      </c>
      <c r="I2250" s="23" t="s">
        <v>7751</v>
      </c>
      <c r="J2250" s="23">
        <v>2</v>
      </c>
      <c r="K2250" s="23">
        <v>1</v>
      </c>
      <c r="L2250" s="23">
        <v>94</v>
      </c>
      <c r="M2250" s="23" t="s">
        <v>58</v>
      </c>
      <c r="N2250" s="25">
        <f>((J2250*400)+(K2250*100))+L2250</f>
        <v>994</v>
      </c>
      <c r="O2250" s="26">
        <v>180</v>
      </c>
      <c r="P2250" s="26">
        <f>N2250*O2250</f>
        <v>178920</v>
      </c>
      <c r="Q2250" s="23"/>
      <c r="R2250" s="23"/>
      <c r="S2250" s="27"/>
      <c r="T2250" s="23"/>
      <c r="U2250" s="23"/>
      <c r="V2250" s="24"/>
      <c r="W2250" s="23"/>
      <c r="X2250" s="23"/>
      <c r="Y2250" s="23"/>
      <c r="Z2250" s="23"/>
      <c r="AA2250" s="28"/>
      <c r="AB2250" s="26"/>
      <c r="AC2250" s="26"/>
      <c r="AD2250" s="28"/>
      <c r="AE2250" s="28"/>
      <c r="AF2250" s="26"/>
      <c r="AG2250" s="26">
        <f>AF2250+P2250</f>
        <v>178920</v>
      </c>
      <c r="AH2250" s="26">
        <f>AG2250</f>
        <v>178920</v>
      </c>
      <c r="AI2250" s="26">
        <v>50000000</v>
      </c>
      <c r="AJ2250" s="26">
        <f>IF((AI2250-AH2250) &gt; 1,0,IF((AI2250-AH2250)&lt;0,AH2250-AI2250,AI2250-AH2250))</f>
        <v>0</v>
      </c>
      <c r="AK2250" s="26">
        <v>0.01</v>
      </c>
      <c r="AL2250" s="26">
        <f>AJ2250*(AK2250/100)</f>
        <v>0</v>
      </c>
    </row>
    <row r="2251" spans="1:39" x14ac:dyDescent="0.35">
      <c r="A2251" s="23"/>
      <c r="B2251" s="24"/>
      <c r="C2251" s="23"/>
      <c r="D2251" s="23"/>
      <c r="E2251" s="23"/>
      <c r="F2251" s="23"/>
      <c r="G2251" s="24"/>
      <c r="H2251" s="23"/>
      <c r="I2251" s="23"/>
      <c r="J2251" s="23"/>
      <c r="K2251" s="23"/>
      <c r="L2251" s="23"/>
      <c r="M2251" s="23"/>
      <c r="N2251" s="25"/>
      <c r="O2251" s="26"/>
      <c r="P2251" s="26"/>
      <c r="Q2251" s="23"/>
      <c r="R2251" s="23"/>
      <c r="S2251" s="27"/>
      <c r="T2251" s="23"/>
      <c r="U2251" s="23"/>
      <c r="V2251" s="24"/>
      <c r="W2251" s="23"/>
      <c r="X2251" s="23"/>
      <c r="Y2251" s="23"/>
      <c r="Z2251" s="23"/>
      <c r="AA2251" s="28"/>
      <c r="AB2251" s="26"/>
      <c r="AC2251" s="26"/>
      <c r="AD2251" s="28"/>
      <c r="AE2251" s="28"/>
      <c r="AF2251" s="26"/>
      <c r="AG2251" s="26" t="s">
        <v>50</v>
      </c>
      <c r="AH2251" s="26">
        <f>AH2250</f>
        <v>178920</v>
      </c>
      <c r="AI2251" s="26"/>
      <c r="AJ2251" s="26">
        <f>AJ2250</f>
        <v>0</v>
      </c>
      <c r="AK2251" s="26"/>
      <c r="AL2251" s="26">
        <f>AL2250</f>
        <v>0</v>
      </c>
    </row>
    <row r="2252" spans="1:39" x14ac:dyDescent="0.35">
      <c r="A2252" s="23" t="s">
        <v>7752</v>
      </c>
      <c r="B2252" s="24"/>
      <c r="C2252" s="23" t="s">
        <v>7753</v>
      </c>
      <c r="D2252" s="23" t="s">
        <v>7754</v>
      </c>
      <c r="E2252" s="23">
        <v>1190</v>
      </c>
      <c r="F2252" s="23" t="s">
        <v>7755</v>
      </c>
      <c r="G2252" s="24" t="s">
        <v>7756</v>
      </c>
      <c r="H2252" s="23" t="s">
        <v>103</v>
      </c>
      <c r="I2252" s="23" t="s">
        <v>7757</v>
      </c>
      <c r="J2252" s="23">
        <v>1</v>
      </c>
      <c r="K2252" s="23">
        <v>1</v>
      </c>
      <c r="L2252" s="23">
        <v>44.5</v>
      </c>
      <c r="M2252" s="23" t="s">
        <v>44</v>
      </c>
      <c r="N2252" s="25">
        <f>((J2252*400)+(K2252*100))+L2252</f>
        <v>544.5</v>
      </c>
      <c r="O2252" s="26">
        <v>1750</v>
      </c>
      <c r="P2252" s="26">
        <f>N2252*O2252</f>
        <v>952875</v>
      </c>
      <c r="Q2252" s="23">
        <v>1</v>
      </c>
      <c r="R2252" s="23" t="s">
        <v>7752</v>
      </c>
      <c r="S2252" s="27"/>
      <c r="T2252" s="23" t="s">
        <v>7753</v>
      </c>
      <c r="U2252" s="23" t="s">
        <v>7758</v>
      </c>
      <c r="V2252" s="24" t="s">
        <v>7759</v>
      </c>
      <c r="W2252" s="23" t="s">
        <v>47</v>
      </c>
      <c r="X2252" s="23" t="s">
        <v>48</v>
      </c>
      <c r="Y2252" s="23" t="s">
        <v>49</v>
      </c>
      <c r="Z2252" s="23">
        <v>108</v>
      </c>
      <c r="AA2252" s="28">
        <v>100</v>
      </c>
      <c r="AB2252" s="26">
        <v>6550</v>
      </c>
      <c r="AC2252" s="26">
        <f>Z2252*AB2252</f>
        <v>707400</v>
      </c>
      <c r="AD2252" s="28">
        <v>27</v>
      </c>
      <c r="AE2252" s="28">
        <v>44</v>
      </c>
      <c r="AF2252" s="26">
        <f>(AC2252*(100-AE2252))/100</f>
        <v>396144</v>
      </c>
      <c r="AG2252" s="26">
        <f>P2252+AF2252</f>
        <v>1349019</v>
      </c>
      <c r="AH2252" s="26">
        <f>(AG2252*AA2252)/100</f>
        <v>1349019</v>
      </c>
      <c r="AI2252" s="26">
        <f>IF(AF2252&lt;=10000000,AF2252,10000000)</f>
        <v>396144</v>
      </c>
      <c r="AJ2252" s="26">
        <f>IF((AI2252-AH2252) &gt; 1,0,IF((AI2252-AH2252)&lt;0,AH2252-AI2252,AI2252-AH2252))</f>
        <v>952875</v>
      </c>
      <c r="AK2252" s="26">
        <v>0.02</v>
      </c>
      <c r="AL2252" s="26">
        <f>ROUND(AJ2252*(AK2252/100),2)</f>
        <v>190.58</v>
      </c>
    </row>
    <row r="2253" spans="1:39" x14ac:dyDescent="0.35">
      <c r="A2253" s="23"/>
      <c r="B2253" s="24"/>
      <c r="C2253" s="23"/>
      <c r="D2253" s="23"/>
      <c r="E2253" s="23"/>
      <c r="F2253" s="23"/>
      <c r="G2253" s="24"/>
      <c r="H2253" s="23"/>
      <c r="I2253" s="23"/>
      <c r="J2253" s="23">
        <v>0</v>
      </c>
      <c r="K2253" s="23">
        <v>0</v>
      </c>
      <c r="L2253" s="23">
        <v>40.5</v>
      </c>
      <c r="M2253" s="23" t="s">
        <v>44</v>
      </c>
      <c r="N2253" s="25">
        <f>((J2253*400)+(K2253*100))+L2253</f>
        <v>40.5</v>
      </c>
      <c r="O2253" s="26">
        <v>1750</v>
      </c>
      <c r="P2253" s="26">
        <f>N2253*O2253</f>
        <v>70875</v>
      </c>
      <c r="Q2253" s="23">
        <v>1</v>
      </c>
      <c r="R2253" s="23" t="s">
        <v>7760</v>
      </c>
      <c r="S2253" s="27"/>
      <c r="T2253" s="23" t="s">
        <v>7761</v>
      </c>
      <c r="U2253" s="23" t="s">
        <v>7762</v>
      </c>
      <c r="V2253" s="24" t="s">
        <v>7763</v>
      </c>
      <c r="W2253" s="23" t="s">
        <v>47</v>
      </c>
      <c r="X2253" s="23" t="s">
        <v>48</v>
      </c>
      <c r="Y2253" s="23" t="s">
        <v>49</v>
      </c>
      <c r="Z2253" s="23">
        <v>162</v>
      </c>
      <c r="AA2253" s="28">
        <v>100</v>
      </c>
      <c r="AB2253" s="26">
        <v>6550</v>
      </c>
      <c r="AC2253" s="26">
        <f>Z2253*AB2253</f>
        <v>1061100</v>
      </c>
      <c r="AD2253" s="28">
        <v>42</v>
      </c>
      <c r="AE2253" s="28">
        <v>74</v>
      </c>
      <c r="AF2253" s="26">
        <f>(AC2253*(100-AE2253))/100</f>
        <v>275886</v>
      </c>
      <c r="AG2253" s="26">
        <f>P2253+AF2253</f>
        <v>346761</v>
      </c>
      <c r="AH2253" s="26">
        <f>(AG2253*AA2253)/100</f>
        <v>346761</v>
      </c>
      <c r="AI2253" s="26">
        <f>IF(AF2253&lt;=10000000,AF2253,10000000)</f>
        <v>275886</v>
      </c>
      <c r="AJ2253" s="26">
        <f>IF((AI2253-AH2253) &gt; 1,0,IF((AI2253-AH2253)&lt;0,AH2253-AI2253,AI2253-AH2253))</f>
        <v>70875</v>
      </c>
      <c r="AK2253" s="26">
        <v>0.02</v>
      </c>
      <c r="AL2253" s="26">
        <f>ROUND(AJ2253*(AK2253/100),2)</f>
        <v>14.18</v>
      </c>
    </row>
    <row r="2254" spans="1:39" x14ac:dyDescent="0.35">
      <c r="A2254" s="23"/>
      <c r="B2254" s="24"/>
      <c r="C2254" s="23"/>
      <c r="D2254" s="23"/>
      <c r="E2254" s="23"/>
      <c r="F2254" s="23"/>
      <c r="G2254" s="24"/>
      <c r="H2254" s="23"/>
      <c r="I2254" s="23"/>
      <c r="J2254" s="23">
        <v>0</v>
      </c>
      <c r="K2254" s="23">
        <v>0</v>
      </c>
      <c r="L2254" s="23">
        <v>42</v>
      </c>
      <c r="M2254" s="23" t="s">
        <v>44</v>
      </c>
      <c r="N2254" s="25">
        <f>((J2254*400)+(K2254*100))+L2254</f>
        <v>42</v>
      </c>
      <c r="O2254" s="26">
        <v>1750</v>
      </c>
      <c r="P2254" s="26">
        <f>N2254*O2254</f>
        <v>73500</v>
      </c>
      <c r="Q2254" s="23">
        <v>1</v>
      </c>
      <c r="R2254" s="23" t="s">
        <v>7764</v>
      </c>
      <c r="S2254" s="27"/>
      <c r="T2254" s="23" t="s">
        <v>7765</v>
      </c>
      <c r="U2254" s="23" t="s">
        <v>7742</v>
      </c>
      <c r="V2254" s="24" t="s">
        <v>7766</v>
      </c>
      <c r="W2254" s="23" t="s">
        <v>47</v>
      </c>
      <c r="X2254" s="23" t="s">
        <v>206</v>
      </c>
      <c r="Y2254" s="23" t="s">
        <v>49</v>
      </c>
      <c r="Z2254" s="23">
        <v>168</v>
      </c>
      <c r="AA2254" s="28">
        <v>100</v>
      </c>
      <c r="AB2254" s="26">
        <v>6550</v>
      </c>
      <c r="AC2254" s="26">
        <f>Z2254*AB2254</f>
        <v>1100400</v>
      </c>
      <c r="AD2254" s="28">
        <v>72</v>
      </c>
      <c r="AE2254" s="28">
        <v>85</v>
      </c>
      <c r="AF2254" s="26">
        <f>(AC2254*(100-AE2254))/100</f>
        <v>165060</v>
      </c>
      <c r="AG2254" s="26">
        <f>P2254+AF2254</f>
        <v>238560</v>
      </c>
      <c r="AH2254" s="26">
        <f>(AG2254*AA2254)/100</f>
        <v>238560</v>
      </c>
      <c r="AI2254" s="26">
        <f>IF(AF2254&lt;=10000000,AF2254,10000000)</f>
        <v>165060</v>
      </c>
      <c r="AJ2254" s="26">
        <f>IF((AI2254-AH2254) &gt; 1,0,IF((AI2254-AH2254)&lt;0,AH2254-AI2254,AI2254-AH2254))</f>
        <v>73500</v>
      </c>
      <c r="AK2254" s="26">
        <v>0.02</v>
      </c>
      <c r="AL2254" s="26">
        <f>ROUND(AJ2254*(AK2254/100),2)</f>
        <v>14.7</v>
      </c>
    </row>
    <row r="2255" spans="1:39" x14ac:dyDescent="0.35">
      <c r="A2255" s="23"/>
      <c r="B2255" s="24"/>
      <c r="C2255" s="23"/>
      <c r="D2255" s="23"/>
      <c r="E2255" s="23"/>
      <c r="F2255" s="23"/>
      <c r="G2255" s="24"/>
      <c r="H2255" s="23"/>
      <c r="I2255" s="23"/>
      <c r="J2255" s="23"/>
      <c r="K2255" s="23"/>
      <c r="L2255" s="23"/>
      <c r="M2255" s="23"/>
      <c r="N2255" s="25"/>
      <c r="O2255" s="26"/>
      <c r="P2255" s="26"/>
      <c r="Q2255" s="23"/>
      <c r="R2255" s="23"/>
      <c r="S2255" s="27"/>
      <c r="T2255" s="23"/>
      <c r="U2255" s="23"/>
      <c r="V2255" s="24"/>
      <c r="W2255" s="23"/>
      <c r="X2255" s="23"/>
      <c r="Y2255" s="23"/>
      <c r="Z2255" s="23"/>
      <c r="AA2255" s="28"/>
      <c r="AB2255" s="26"/>
      <c r="AC2255" s="26"/>
      <c r="AD2255" s="28"/>
      <c r="AE2255" s="28"/>
      <c r="AF2255" s="26"/>
      <c r="AG2255" s="26" t="s">
        <v>50</v>
      </c>
      <c r="AH2255" s="26">
        <f>SUM(AH2252:AH2254)</f>
        <v>1934340</v>
      </c>
      <c r="AI2255" s="26"/>
      <c r="AJ2255" s="26">
        <f>SUM(AJ2252:AJ2254)</f>
        <v>1097250</v>
      </c>
      <c r="AK2255" s="26"/>
      <c r="AL2255" s="26">
        <f>SUM(AL2252:AL2254)</f>
        <v>219.46</v>
      </c>
    </row>
    <row r="2256" spans="1:39" x14ac:dyDescent="0.35">
      <c r="A2256" s="23" t="s">
        <v>7767</v>
      </c>
      <c r="B2256" s="24"/>
      <c r="C2256" s="23" t="s">
        <v>7768</v>
      </c>
      <c r="D2256" s="23" t="s">
        <v>7769</v>
      </c>
      <c r="E2256" s="23">
        <v>1191</v>
      </c>
      <c r="F2256" s="23" t="s">
        <v>7770</v>
      </c>
      <c r="G2256" s="24" t="s">
        <v>7771</v>
      </c>
      <c r="H2256" s="23" t="s">
        <v>103</v>
      </c>
      <c r="I2256" s="23" t="s">
        <v>2829</v>
      </c>
      <c r="J2256" s="23">
        <v>3</v>
      </c>
      <c r="K2256" s="23">
        <v>1</v>
      </c>
      <c r="L2256" s="23">
        <v>33</v>
      </c>
      <c r="M2256" s="23" t="s">
        <v>58</v>
      </c>
      <c r="N2256" s="25">
        <f>((J2256*400)+(K2256*100))+L2256</f>
        <v>1333</v>
      </c>
      <c r="O2256" s="26">
        <v>500</v>
      </c>
      <c r="P2256" s="26">
        <f>N2256*O2256</f>
        <v>666500</v>
      </c>
      <c r="Q2256" s="23"/>
      <c r="R2256" s="23"/>
      <c r="S2256" s="27"/>
      <c r="T2256" s="23"/>
      <c r="U2256" s="23"/>
      <c r="V2256" s="24"/>
      <c r="W2256" s="23"/>
      <c r="X2256" s="23"/>
      <c r="Y2256" s="23"/>
      <c r="Z2256" s="23"/>
      <c r="AA2256" s="28"/>
      <c r="AB2256" s="26"/>
      <c r="AC2256" s="26"/>
      <c r="AD2256" s="28"/>
      <c r="AE2256" s="28"/>
      <c r="AF2256" s="26"/>
      <c r="AG2256" s="26">
        <f>AF2256+P2256</f>
        <v>666500</v>
      </c>
      <c r="AH2256" s="26">
        <f>AG2256</f>
        <v>666500</v>
      </c>
      <c r="AI2256" s="26">
        <v>0</v>
      </c>
      <c r="AJ2256" s="26">
        <f>IF((AI2256-AH2256) &gt; 1,0,IF((AI2256-AH2256)&lt;0,AH2256-AI2256,AI2256-AH2256))</f>
        <v>666500</v>
      </c>
      <c r="AK2256" s="26">
        <v>0.01</v>
      </c>
      <c r="AL2256" s="26">
        <f>AJ2256*(AK2256/100)</f>
        <v>66.650000000000006</v>
      </c>
    </row>
    <row r="2257" spans="1:38" x14ac:dyDescent="0.35">
      <c r="A2257" s="23"/>
      <c r="B2257" s="24"/>
      <c r="C2257" s="23"/>
      <c r="D2257" s="23"/>
      <c r="E2257" s="23"/>
      <c r="F2257" s="23"/>
      <c r="G2257" s="24"/>
      <c r="H2257" s="23"/>
      <c r="I2257" s="23"/>
      <c r="J2257" s="23"/>
      <c r="K2257" s="23"/>
      <c r="L2257" s="23"/>
      <c r="M2257" s="23"/>
      <c r="N2257" s="25"/>
      <c r="O2257" s="26"/>
      <c r="P2257" s="26"/>
      <c r="Q2257" s="23"/>
      <c r="R2257" s="23"/>
      <c r="S2257" s="27"/>
      <c r="T2257" s="23"/>
      <c r="U2257" s="23"/>
      <c r="V2257" s="24"/>
      <c r="W2257" s="23"/>
      <c r="X2257" s="23"/>
      <c r="Y2257" s="23"/>
      <c r="Z2257" s="23"/>
      <c r="AA2257" s="28"/>
      <c r="AB2257" s="26"/>
      <c r="AC2257" s="26"/>
      <c r="AD2257" s="28"/>
      <c r="AE2257" s="28"/>
      <c r="AF2257" s="26"/>
      <c r="AG2257" s="26" t="s">
        <v>50</v>
      </c>
      <c r="AH2257" s="26">
        <f>AH2256</f>
        <v>666500</v>
      </c>
      <c r="AI2257" s="26"/>
      <c r="AJ2257" s="26">
        <f>AJ2256</f>
        <v>666500</v>
      </c>
      <c r="AK2257" s="26"/>
      <c r="AL2257" s="26">
        <f>AL2256</f>
        <v>66.650000000000006</v>
      </c>
    </row>
    <row r="2258" spans="1:38" x14ac:dyDescent="0.35">
      <c r="A2258" s="23" t="s">
        <v>7772</v>
      </c>
      <c r="B2258" s="24" t="s">
        <v>7773</v>
      </c>
      <c r="C2258" s="23" t="s">
        <v>7774</v>
      </c>
      <c r="D2258" s="23" t="s">
        <v>7775</v>
      </c>
      <c r="E2258" s="23">
        <v>1192</v>
      </c>
      <c r="F2258" s="23" t="s">
        <v>7776</v>
      </c>
      <c r="G2258" s="24" t="s">
        <v>7777</v>
      </c>
      <c r="H2258" s="23" t="s">
        <v>42</v>
      </c>
      <c r="I2258" s="23" t="s">
        <v>7778</v>
      </c>
      <c r="J2258" s="23">
        <v>15</v>
      </c>
      <c r="K2258" s="23">
        <v>2</v>
      </c>
      <c r="L2258" s="23">
        <v>45</v>
      </c>
      <c r="M2258" s="23" t="s">
        <v>58</v>
      </c>
      <c r="N2258" s="25">
        <f>((J2258*400)+(K2258*100))+L2258</f>
        <v>6245</v>
      </c>
      <c r="O2258" s="26">
        <v>340</v>
      </c>
      <c r="P2258" s="26">
        <f>N2258*O2258</f>
        <v>2123300</v>
      </c>
      <c r="Q2258" s="23"/>
      <c r="R2258" s="23"/>
      <c r="S2258" s="27"/>
      <c r="T2258" s="23"/>
      <c r="U2258" s="23"/>
      <c r="V2258" s="24"/>
      <c r="W2258" s="23"/>
      <c r="X2258" s="23"/>
      <c r="Y2258" s="23"/>
      <c r="Z2258" s="23"/>
      <c r="AA2258" s="28"/>
      <c r="AB2258" s="26"/>
      <c r="AC2258" s="26"/>
      <c r="AD2258" s="28"/>
      <c r="AE2258" s="28"/>
      <c r="AF2258" s="26"/>
      <c r="AG2258" s="26">
        <f>AF2258+P2258</f>
        <v>2123300</v>
      </c>
      <c r="AH2258" s="26">
        <f>AG2258</f>
        <v>2123300</v>
      </c>
      <c r="AI2258" s="26">
        <v>50000000</v>
      </c>
      <c r="AJ2258" s="26">
        <f>IF((AI2258-AH2258) &gt; 1,0,IF((AI2258-AH2258)&lt;0,AH2258-AI2258,AI2258-AH2258))</f>
        <v>0</v>
      </c>
      <c r="AK2258" s="26">
        <v>0.01</v>
      </c>
      <c r="AL2258" s="26">
        <f>AJ2258*(AK2258/100)</f>
        <v>0</v>
      </c>
    </row>
    <row r="2259" spans="1:38" x14ac:dyDescent="0.35">
      <c r="A2259" s="23"/>
      <c r="B2259" s="24"/>
      <c r="C2259" s="23"/>
      <c r="D2259" s="23"/>
      <c r="E2259" s="23">
        <v>1193</v>
      </c>
      <c r="F2259" s="23" t="s">
        <v>7779</v>
      </c>
      <c r="G2259" s="24" t="s">
        <v>7780</v>
      </c>
      <c r="H2259" s="23" t="s">
        <v>42</v>
      </c>
      <c r="I2259" s="23" t="s">
        <v>7781</v>
      </c>
      <c r="J2259" s="23">
        <v>6</v>
      </c>
      <c r="K2259" s="23">
        <v>1</v>
      </c>
      <c r="L2259" s="23">
        <v>52</v>
      </c>
      <c r="M2259" s="23" t="s">
        <v>58</v>
      </c>
      <c r="N2259" s="25">
        <f>((J2259*400)+(K2259*100))+L2259</f>
        <v>2552</v>
      </c>
      <c r="O2259" s="26">
        <v>180</v>
      </c>
      <c r="P2259" s="26">
        <f>N2259*O2259</f>
        <v>459360</v>
      </c>
      <c r="Q2259" s="23"/>
      <c r="R2259" s="23"/>
      <c r="S2259" s="27"/>
      <c r="T2259" s="23"/>
      <c r="U2259" s="23"/>
      <c r="V2259" s="24"/>
      <c r="W2259" s="23"/>
      <c r="X2259" s="23"/>
      <c r="Y2259" s="23"/>
      <c r="Z2259" s="23"/>
      <c r="AA2259" s="28"/>
      <c r="AB2259" s="26"/>
      <c r="AC2259" s="26"/>
      <c r="AD2259" s="28"/>
      <c r="AE2259" s="28"/>
      <c r="AF2259" s="26"/>
      <c r="AG2259" s="26">
        <f>AF2259+P2259</f>
        <v>459360</v>
      </c>
      <c r="AH2259" s="26">
        <f>AG2259</f>
        <v>459360</v>
      </c>
      <c r="AI2259" s="26">
        <v>50000000</v>
      </c>
      <c r="AJ2259" s="26">
        <f>IF((AI2259-AH2259) &gt; 1,0,IF((AI2259-AH2259)&lt;0,AH2259-AI2259,AI2259-AH2259))</f>
        <v>0</v>
      </c>
      <c r="AK2259" s="26">
        <v>0.01</v>
      </c>
      <c r="AL2259" s="26">
        <f>AJ2259*(AK2259/100)</f>
        <v>0</v>
      </c>
    </row>
    <row r="2260" spans="1:38" x14ac:dyDescent="0.35">
      <c r="A2260" s="23"/>
      <c r="B2260" s="24"/>
      <c r="C2260" s="23"/>
      <c r="D2260" s="23"/>
      <c r="E2260" s="23"/>
      <c r="F2260" s="23"/>
      <c r="G2260" s="24"/>
      <c r="H2260" s="23"/>
      <c r="I2260" s="23"/>
      <c r="J2260" s="23">
        <v>0</v>
      </c>
      <c r="K2260" s="23">
        <v>1</v>
      </c>
      <c r="L2260" s="23">
        <v>8</v>
      </c>
      <c r="M2260" s="23" t="s">
        <v>44</v>
      </c>
      <c r="N2260" s="25">
        <f>((J2260*400)+(K2260*100))+L2260</f>
        <v>108</v>
      </c>
      <c r="O2260" s="26">
        <v>180</v>
      </c>
      <c r="P2260" s="26">
        <f>N2260*O2260</f>
        <v>19440</v>
      </c>
      <c r="Q2260" s="23">
        <v>1</v>
      </c>
      <c r="R2260" s="23" t="s">
        <v>7772</v>
      </c>
      <c r="S2260" s="27" t="s">
        <v>7773</v>
      </c>
      <c r="T2260" s="23" t="s">
        <v>7774</v>
      </c>
      <c r="U2260" s="23" t="s">
        <v>7782</v>
      </c>
      <c r="V2260" s="24" t="s">
        <v>7783</v>
      </c>
      <c r="W2260" s="23" t="s">
        <v>47</v>
      </c>
      <c r="X2260" s="23" t="s">
        <v>48</v>
      </c>
      <c r="Y2260" s="23" t="s">
        <v>49</v>
      </c>
      <c r="Z2260" s="23">
        <v>144</v>
      </c>
      <c r="AA2260" s="28">
        <v>100</v>
      </c>
      <c r="AB2260" s="26">
        <v>6550</v>
      </c>
      <c r="AC2260" s="26">
        <f>Z2260*AB2260</f>
        <v>943200</v>
      </c>
      <c r="AD2260" s="28">
        <v>7</v>
      </c>
      <c r="AE2260" s="28">
        <v>7</v>
      </c>
      <c r="AF2260" s="26">
        <f>(AC2260*(100-AE2260))/100</f>
        <v>877176</v>
      </c>
      <c r="AG2260" s="26">
        <f>P2260+AF2260</f>
        <v>896616</v>
      </c>
      <c r="AH2260" s="26">
        <f>(AG2260*AA2260)/100</f>
        <v>896616</v>
      </c>
      <c r="AI2260" s="26">
        <v>50000000</v>
      </c>
      <c r="AJ2260" s="26">
        <f>IF((AI2260-AH2260) &gt; 1,0,IF((AI2260-AH2260)&lt;0,AH2260-AI2260,AI2260-AH2260))</f>
        <v>0</v>
      </c>
      <c r="AK2260" s="26">
        <v>0.02</v>
      </c>
      <c r="AL2260" s="26">
        <f>ROUND(AJ2260*(AK2260/100),2)</f>
        <v>0</v>
      </c>
    </row>
    <row r="2261" spans="1:38" x14ac:dyDescent="0.35">
      <c r="A2261" s="23"/>
      <c r="B2261" s="24"/>
      <c r="C2261" s="23"/>
      <c r="D2261" s="23"/>
      <c r="E2261" s="23">
        <v>1194</v>
      </c>
      <c r="F2261" s="23" t="s">
        <v>7784</v>
      </c>
      <c r="G2261" s="24" t="s">
        <v>7785</v>
      </c>
      <c r="H2261" s="23" t="s">
        <v>42</v>
      </c>
      <c r="I2261" s="23" t="s">
        <v>7786</v>
      </c>
      <c r="J2261" s="23">
        <v>1</v>
      </c>
      <c r="K2261" s="23">
        <v>1</v>
      </c>
      <c r="L2261" s="23">
        <v>68.2</v>
      </c>
      <c r="M2261" s="23" t="s">
        <v>58</v>
      </c>
      <c r="N2261" s="25">
        <f>((J2261*400)+(K2261*100))+L2261</f>
        <v>568.20000000000005</v>
      </c>
      <c r="O2261" s="26">
        <v>180</v>
      </c>
      <c r="P2261" s="26">
        <f>N2261*O2261</f>
        <v>102276.00000000001</v>
      </c>
      <c r="Q2261" s="23"/>
      <c r="R2261" s="23"/>
      <c r="S2261" s="27"/>
      <c r="T2261" s="23"/>
      <c r="U2261" s="23"/>
      <c r="V2261" s="24"/>
      <c r="W2261" s="23"/>
      <c r="X2261" s="23"/>
      <c r="Y2261" s="23"/>
      <c r="Z2261" s="23"/>
      <c r="AA2261" s="28"/>
      <c r="AB2261" s="26"/>
      <c r="AC2261" s="26"/>
      <c r="AD2261" s="28"/>
      <c r="AE2261" s="28"/>
      <c r="AF2261" s="26"/>
      <c r="AG2261" s="26">
        <f>AF2261+P2261</f>
        <v>102276.00000000001</v>
      </c>
      <c r="AH2261" s="26">
        <f>AG2261</f>
        <v>102276.00000000001</v>
      </c>
      <c r="AI2261" s="26">
        <v>50000000</v>
      </c>
      <c r="AJ2261" s="26">
        <f>IF((AI2261-AH2261) &gt; 1,0,IF((AI2261-AH2261)&lt;0,AH2261-AI2261,AI2261-AH2261))</f>
        <v>0</v>
      </c>
      <c r="AK2261" s="26">
        <v>0.01</v>
      </c>
      <c r="AL2261" s="26">
        <f>AJ2261*(AK2261/100)</f>
        <v>0</v>
      </c>
    </row>
    <row r="2262" spans="1:38" x14ac:dyDescent="0.35">
      <c r="A2262" s="23"/>
      <c r="B2262" s="24"/>
      <c r="C2262" s="23"/>
      <c r="D2262" s="23"/>
      <c r="E2262" s="23"/>
      <c r="F2262" s="23"/>
      <c r="G2262" s="24"/>
      <c r="H2262" s="23"/>
      <c r="I2262" s="23"/>
      <c r="J2262" s="23"/>
      <c r="K2262" s="23"/>
      <c r="L2262" s="23"/>
      <c r="M2262" s="23"/>
      <c r="N2262" s="25"/>
      <c r="O2262" s="26"/>
      <c r="P2262" s="26"/>
      <c r="Q2262" s="23"/>
      <c r="R2262" s="23"/>
      <c r="S2262" s="27"/>
      <c r="T2262" s="23"/>
      <c r="U2262" s="23"/>
      <c r="V2262" s="24"/>
      <c r="W2262" s="23"/>
      <c r="X2262" s="23"/>
      <c r="Y2262" s="23"/>
      <c r="Z2262" s="23"/>
      <c r="AA2262" s="28"/>
      <c r="AB2262" s="26"/>
      <c r="AC2262" s="26"/>
      <c r="AD2262" s="28"/>
      <c r="AE2262" s="28"/>
      <c r="AF2262" s="26"/>
      <c r="AG2262" s="26" t="s">
        <v>50</v>
      </c>
      <c r="AH2262" s="26">
        <f>SUM(AH2258:AH2261)</f>
        <v>3581552</v>
      </c>
      <c r="AI2262" s="26"/>
      <c r="AJ2262" s="26">
        <f>SUM(AJ2258:AJ2261)</f>
        <v>0</v>
      </c>
      <c r="AK2262" s="26"/>
      <c r="AL2262" s="26">
        <f>SUM(AL2258:AL2261)</f>
        <v>0</v>
      </c>
    </row>
    <row r="2263" spans="1:38" x14ac:dyDescent="0.35">
      <c r="A2263" s="23" t="s">
        <v>7787</v>
      </c>
      <c r="B2263" s="24"/>
      <c r="C2263" s="23" t="s">
        <v>7788</v>
      </c>
      <c r="D2263" s="23" t="s">
        <v>100</v>
      </c>
      <c r="E2263" s="23">
        <v>1195</v>
      </c>
      <c r="F2263" s="23" t="s">
        <v>7789</v>
      </c>
      <c r="G2263" s="24" t="s">
        <v>7790</v>
      </c>
      <c r="H2263" s="23" t="s">
        <v>103</v>
      </c>
      <c r="I2263" s="23" t="s">
        <v>7791</v>
      </c>
      <c r="J2263" s="23">
        <v>2</v>
      </c>
      <c r="K2263" s="23">
        <v>2</v>
      </c>
      <c r="L2263" s="23">
        <v>30</v>
      </c>
      <c r="M2263" s="23" t="s">
        <v>58</v>
      </c>
      <c r="N2263" s="25">
        <f>((J2263*400)+(K2263*100))+L2263</f>
        <v>1030</v>
      </c>
      <c r="O2263" s="26">
        <v>180</v>
      </c>
      <c r="P2263" s="26">
        <f>N2263*O2263</f>
        <v>185400</v>
      </c>
      <c r="Q2263" s="23"/>
      <c r="R2263" s="23"/>
      <c r="S2263" s="27"/>
      <c r="T2263" s="23"/>
      <c r="U2263" s="23"/>
      <c r="V2263" s="24"/>
      <c r="W2263" s="23"/>
      <c r="X2263" s="23"/>
      <c r="Y2263" s="23"/>
      <c r="Z2263" s="23"/>
      <c r="AA2263" s="28"/>
      <c r="AB2263" s="26"/>
      <c r="AC2263" s="26"/>
      <c r="AD2263" s="28"/>
      <c r="AE2263" s="28"/>
      <c r="AF2263" s="26"/>
      <c r="AG2263" s="26">
        <f>AF2263+P2263</f>
        <v>185400</v>
      </c>
      <c r="AH2263" s="26">
        <f>AG2263</f>
        <v>185400</v>
      </c>
      <c r="AI2263" s="26">
        <v>0</v>
      </c>
      <c r="AJ2263" s="26">
        <f>IF((AI2263-AH2263) &gt; 1,0,IF((AI2263-AH2263)&lt;0,AH2263-AI2263,AI2263-AH2263))</f>
        <v>185400</v>
      </c>
      <c r="AK2263" s="26">
        <v>0.01</v>
      </c>
      <c r="AL2263" s="26">
        <f>AJ2263*(AK2263/100)</f>
        <v>18.54</v>
      </c>
    </row>
    <row r="2264" spans="1:38" x14ac:dyDescent="0.35">
      <c r="A2264" s="23"/>
      <c r="B2264" s="24"/>
      <c r="C2264" s="23"/>
      <c r="D2264" s="23"/>
      <c r="E2264" s="23"/>
      <c r="F2264" s="23"/>
      <c r="G2264" s="24"/>
      <c r="H2264" s="23"/>
      <c r="I2264" s="23"/>
      <c r="J2264" s="23"/>
      <c r="K2264" s="23"/>
      <c r="L2264" s="23"/>
      <c r="M2264" s="23"/>
      <c r="N2264" s="25"/>
      <c r="O2264" s="26"/>
      <c r="P2264" s="26"/>
      <c r="Q2264" s="23"/>
      <c r="R2264" s="23"/>
      <c r="S2264" s="27"/>
      <c r="T2264" s="23"/>
      <c r="U2264" s="23"/>
      <c r="V2264" s="24"/>
      <c r="W2264" s="23"/>
      <c r="X2264" s="23"/>
      <c r="Y2264" s="23"/>
      <c r="Z2264" s="23"/>
      <c r="AA2264" s="28"/>
      <c r="AB2264" s="26"/>
      <c r="AC2264" s="26"/>
      <c r="AD2264" s="28"/>
      <c r="AE2264" s="28"/>
      <c r="AF2264" s="26"/>
      <c r="AG2264" s="26" t="s">
        <v>50</v>
      </c>
      <c r="AH2264" s="26">
        <f>AH2263</f>
        <v>185400</v>
      </c>
      <c r="AI2264" s="26"/>
      <c r="AJ2264" s="26">
        <f>AJ2263</f>
        <v>185400</v>
      </c>
      <c r="AK2264" s="26"/>
      <c r="AL2264" s="26">
        <f>AL2263</f>
        <v>18.54</v>
      </c>
    </row>
    <row r="2265" spans="1:38" x14ac:dyDescent="0.35">
      <c r="A2265" s="23" t="s">
        <v>7792</v>
      </c>
      <c r="B2265" s="24" t="s">
        <v>7793</v>
      </c>
      <c r="C2265" s="23" t="s">
        <v>7794</v>
      </c>
      <c r="D2265" s="23" t="s">
        <v>5045</v>
      </c>
      <c r="E2265" s="23">
        <v>1196</v>
      </c>
      <c r="F2265" s="23" t="s">
        <v>7795</v>
      </c>
      <c r="G2265" s="24" t="s">
        <v>7796</v>
      </c>
      <c r="H2265" s="23" t="s">
        <v>42</v>
      </c>
      <c r="I2265" s="23" t="s">
        <v>7797</v>
      </c>
      <c r="J2265" s="23">
        <v>0</v>
      </c>
      <c r="K2265" s="23">
        <v>2</v>
      </c>
      <c r="L2265" s="23">
        <v>28</v>
      </c>
      <c r="M2265" s="23" t="s">
        <v>58</v>
      </c>
      <c r="N2265" s="25">
        <f>((J2265*400)+(K2265*100))+L2265</f>
        <v>228</v>
      </c>
      <c r="O2265" s="26">
        <v>310</v>
      </c>
      <c r="P2265" s="26">
        <f>N2265*O2265</f>
        <v>70680</v>
      </c>
      <c r="Q2265" s="23"/>
      <c r="R2265" s="23"/>
      <c r="S2265" s="27"/>
      <c r="T2265" s="23"/>
      <c r="U2265" s="23"/>
      <c r="V2265" s="24"/>
      <c r="W2265" s="23"/>
      <c r="X2265" s="23"/>
      <c r="Y2265" s="23"/>
      <c r="Z2265" s="23"/>
      <c r="AA2265" s="28"/>
      <c r="AB2265" s="26"/>
      <c r="AC2265" s="26"/>
      <c r="AD2265" s="28"/>
      <c r="AE2265" s="28"/>
      <c r="AF2265" s="26"/>
      <c r="AG2265" s="26">
        <f>AF2265+P2265</f>
        <v>70680</v>
      </c>
      <c r="AH2265" s="26">
        <f>AG2265</f>
        <v>70680</v>
      </c>
      <c r="AI2265" s="26">
        <v>50000000</v>
      </c>
      <c r="AJ2265" s="26">
        <f>IF((AI2265-AH2265) &gt; 1,0,IF((AI2265-AH2265)&lt;0,AH2265-AI2265,AI2265-AH2265))</f>
        <v>0</v>
      </c>
      <c r="AK2265" s="26">
        <v>0.01</v>
      </c>
      <c r="AL2265" s="26">
        <f>AJ2265*(AK2265/100)</f>
        <v>0</v>
      </c>
    </row>
    <row r="2266" spans="1:38" x14ac:dyDescent="0.35">
      <c r="A2266" s="23"/>
      <c r="B2266" s="24"/>
      <c r="C2266" s="23"/>
      <c r="D2266" s="23"/>
      <c r="E2266" s="23">
        <v>1197</v>
      </c>
      <c r="F2266" s="23" t="s">
        <v>7798</v>
      </c>
      <c r="G2266" s="24" t="s">
        <v>7799</v>
      </c>
      <c r="H2266" s="23" t="s">
        <v>42</v>
      </c>
      <c r="I2266" s="23" t="s">
        <v>7800</v>
      </c>
      <c r="J2266" s="23">
        <v>1</v>
      </c>
      <c r="K2266" s="23">
        <v>3</v>
      </c>
      <c r="L2266" s="23">
        <v>50</v>
      </c>
      <c r="M2266" s="23" t="s">
        <v>58</v>
      </c>
      <c r="N2266" s="25">
        <f>((J2266*400)+(K2266*100))+L2266</f>
        <v>750</v>
      </c>
      <c r="O2266" s="26">
        <v>180</v>
      </c>
      <c r="P2266" s="26">
        <f>N2266*O2266</f>
        <v>135000</v>
      </c>
      <c r="Q2266" s="23"/>
      <c r="R2266" s="23"/>
      <c r="S2266" s="27"/>
      <c r="T2266" s="23"/>
      <c r="U2266" s="23"/>
      <c r="V2266" s="24"/>
      <c r="W2266" s="23"/>
      <c r="X2266" s="23"/>
      <c r="Y2266" s="23"/>
      <c r="Z2266" s="23"/>
      <c r="AA2266" s="28"/>
      <c r="AB2266" s="26"/>
      <c r="AC2266" s="26"/>
      <c r="AD2266" s="28"/>
      <c r="AE2266" s="28"/>
      <c r="AF2266" s="26"/>
      <c r="AG2266" s="26">
        <f>AF2266+P2266</f>
        <v>135000</v>
      </c>
      <c r="AH2266" s="26">
        <f>AG2266</f>
        <v>135000</v>
      </c>
      <c r="AI2266" s="26">
        <v>50000000</v>
      </c>
      <c r="AJ2266" s="26">
        <f>IF((AI2266-AH2266) &gt; 1,0,IF((AI2266-AH2266)&lt;0,AH2266-AI2266,AI2266-AH2266))</f>
        <v>0</v>
      </c>
      <c r="AK2266" s="26">
        <v>0.01</v>
      </c>
      <c r="AL2266" s="26">
        <f>AJ2266*(AK2266/100)</f>
        <v>0</v>
      </c>
    </row>
    <row r="2267" spans="1:38" x14ac:dyDescent="0.35">
      <c r="A2267" s="23"/>
      <c r="B2267" s="24"/>
      <c r="C2267" s="23"/>
      <c r="D2267" s="23"/>
      <c r="E2267" s="23"/>
      <c r="F2267" s="23"/>
      <c r="G2267" s="24"/>
      <c r="H2267" s="23"/>
      <c r="I2267" s="23"/>
      <c r="J2267" s="23"/>
      <c r="K2267" s="23"/>
      <c r="L2267" s="23"/>
      <c r="M2267" s="23"/>
      <c r="N2267" s="25"/>
      <c r="O2267" s="26"/>
      <c r="P2267" s="26"/>
      <c r="Q2267" s="23"/>
      <c r="R2267" s="23"/>
      <c r="S2267" s="27"/>
      <c r="T2267" s="23"/>
      <c r="U2267" s="23"/>
      <c r="V2267" s="24"/>
      <c r="W2267" s="23"/>
      <c r="X2267" s="23"/>
      <c r="Y2267" s="23"/>
      <c r="Z2267" s="23"/>
      <c r="AA2267" s="28"/>
      <c r="AB2267" s="26"/>
      <c r="AC2267" s="26"/>
      <c r="AD2267" s="28"/>
      <c r="AE2267" s="28"/>
      <c r="AF2267" s="26"/>
      <c r="AG2267" s="26" t="s">
        <v>50</v>
      </c>
      <c r="AH2267" s="26">
        <f>SUM(AH2265:AH2266)</f>
        <v>205680</v>
      </c>
      <c r="AI2267" s="26"/>
      <c r="AJ2267" s="26">
        <f>SUM(AJ2265:AJ2266)</f>
        <v>0</v>
      </c>
      <c r="AK2267" s="26"/>
      <c r="AL2267" s="26">
        <f>SUM(AL2265:AL2266)</f>
        <v>0</v>
      </c>
    </row>
    <row r="2268" spans="1:38" x14ac:dyDescent="0.35">
      <c r="A2268" s="23" t="s">
        <v>7801</v>
      </c>
      <c r="B2268" s="24" t="s">
        <v>7802</v>
      </c>
      <c r="C2268" s="23" t="s">
        <v>7803</v>
      </c>
      <c r="D2268" s="23" t="s">
        <v>7804</v>
      </c>
      <c r="E2268" s="23">
        <v>1198</v>
      </c>
      <c r="F2268" s="23" t="s">
        <v>7805</v>
      </c>
      <c r="G2268" s="24" t="s">
        <v>7806</v>
      </c>
      <c r="H2268" s="23" t="s">
        <v>42</v>
      </c>
      <c r="I2268" s="23" t="s">
        <v>7807</v>
      </c>
      <c r="J2268" s="23">
        <v>3</v>
      </c>
      <c r="K2268" s="23">
        <v>2</v>
      </c>
      <c r="L2268" s="23">
        <v>49</v>
      </c>
      <c r="M2268" s="23" t="s">
        <v>58</v>
      </c>
      <c r="N2268" s="25">
        <f>((J2268*400)+(K2268*100))+L2268</f>
        <v>1449</v>
      </c>
      <c r="O2268" s="26">
        <v>230</v>
      </c>
      <c r="P2268" s="26">
        <f>N2268*O2268</f>
        <v>333270</v>
      </c>
      <c r="Q2268" s="23"/>
      <c r="R2268" s="23"/>
      <c r="S2268" s="27"/>
      <c r="T2268" s="23"/>
      <c r="U2268" s="23"/>
      <c r="V2268" s="24"/>
      <c r="W2268" s="23"/>
      <c r="X2268" s="23"/>
      <c r="Y2268" s="23"/>
      <c r="Z2268" s="23"/>
      <c r="AA2268" s="28"/>
      <c r="AB2268" s="26"/>
      <c r="AC2268" s="26"/>
      <c r="AD2268" s="28"/>
      <c r="AE2268" s="28"/>
      <c r="AF2268" s="26"/>
      <c r="AG2268" s="26">
        <f>AF2268+P2268</f>
        <v>333270</v>
      </c>
      <c r="AH2268" s="26">
        <f>AG2268</f>
        <v>333270</v>
      </c>
      <c r="AI2268" s="26">
        <v>50000000</v>
      </c>
      <c r="AJ2268" s="26">
        <f>IF((AI2268-AH2268) &gt; 1,0,IF((AI2268-AH2268)&lt;0,AH2268-AI2268,AI2268-AH2268))</f>
        <v>0</v>
      </c>
      <c r="AK2268" s="26">
        <v>0.01</v>
      </c>
      <c r="AL2268" s="26">
        <f>AJ2268*(AK2268/100)</f>
        <v>0</v>
      </c>
    </row>
    <row r="2269" spans="1:38" x14ac:dyDescent="0.35">
      <c r="A2269" s="23"/>
      <c r="B2269" s="24"/>
      <c r="C2269" s="23"/>
      <c r="D2269" s="23"/>
      <c r="E2269" s="23"/>
      <c r="F2269" s="23"/>
      <c r="G2269" s="24"/>
      <c r="H2269" s="23"/>
      <c r="I2269" s="23"/>
      <c r="J2269" s="23"/>
      <c r="K2269" s="23"/>
      <c r="L2269" s="23"/>
      <c r="M2269" s="23"/>
      <c r="N2269" s="25"/>
      <c r="O2269" s="26"/>
      <c r="P2269" s="26"/>
      <c r="Q2269" s="23"/>
      <c r="R2269" s="23"/>
      <c r="S2269" s="27"/>
      <c r="T2269" s="23"/>
      <c r="U2269" s="23"/>
      <c r="V2269" s="24"/>
      <c r="W2269" s="23"/>
      <c r="X2269" s="23"/>
      <c r="Y2269" s="23"/>
      <c r="Z2269" s="23"/>
      <c r="AA2269" s="28"/>
      <c r="AB2269" s="26"/>
      <c r="AC2269" s="26"/>
      <c r="AD2269" s="28"/>
      <c r="AE2269" s="28"/>
      <c r="AF2269" s="26"/>
      <c r="AG2269" s="26" t="s">
        <v>50</v>
      </c>
      <c r="AH2269" s="26">
        <f>AH2268</f>
        <v>333270</v>
      </c>
      <c r="AI2269" s="26"/>
      <c r="AJ2269" s="26">
        <f>AJ2268</f>
        <v>0</v>
      </c>
      <c r="AK2269" s="26"/>
      <c r="AL2269" s="26">
        <f>AL2268</f>
        <v>0</v>
      </c>
    </row>
    <row r="2270" spans="1:38" x14ac:dyDescent="0.35">
      <c r="A2270" s="23" t="s">
        <v>7808</v>
      </c>
      <c r="B2270" s="24" t="s">
        <v>7809</v>
      </c>
      <c r="C2270" s="23" t="s">
        <v>7810</v>
      </c>
      <c r="D2270" s="23" t="s">
        <v>7811</v>
      </c>
      <c r="E2270" s="23">
        <v>1199</v>
      </c>
      <c r="F2270" s="23" t="s">
        <v>7812</v>
      </c>
      <c r="G2270" s="24" t="s">
        <v>7813</v>
      </c>
      <c r="H2270" s="23" t="s">
        <v>42</v>
      </c>
      <c r="I2270" s="23" t="s">
        <v>7814</v>
      </c>
      <c r="J2270" s="23">
        <v>2</v>
      </c>
      <c r="K2270" s="23">
        <v>1</v>
      </c>
      <c r="L2270" s="23">
        <v>60</v>
      </c>
      <c r="M2270" s="23" t="s">
        <v>58</v>
      </c>
      <c r="N2270" s="25">
        <f>((J2270*400)+(K2270*100))+L2270</f>
        <v>960</v>
      </c>
      <c r="O2270" s="26">
        <v>340</v>
      </c>
      <c r="P2270" s="26">
        <f>N2270*O2270</f>
        <v>326400</v>
      </c>
      <c r="Q2270" s="23"/>
      <c r="R2270" s="23"/>
      <c r="S2270" s="27"/>
      <c r="T2270" s="23"/>
      <c r="U2270" s="23"/>
      <c r="V2270" s="24"/>
      <c r="W2270" s="23"/>
      <c r="X2270" s="23"/>
      <c r="Y2270" s="23"/>
      <c r="Z2270" s="23"/>
      <c r="AA2270" s="28"/>
      <c r="AB2270" s="26"/>
      <c r="AC2270" s="26"/>
      <c r="AD2270" s="28"/>
      <c r="AE2270" s="28"/>
      <c r="AF2270" s="26"/>
      <c r="AG2270" s="26">
        <f>AF2270+P2270</f>
        <v>326400</v>
      </c>
      <c r="AH2270" s="26">
        <f>AG2270</f>
        <v>326400</v>
      </c>
      <c r="AI2270" s="26">
        <v>50000000</v>
      </c>
      <c r="AJ2270" s="26">
        <f>IF((AI2270-AH2270) &gt; 1,0,IF((AI2270-AH2270)&lt;0,AH2270-AI2270,AI2270-AH2270))</f>
        <v>0</v>
      </c>
      <c r="AK2270" s="26">
        <v>0.01</v>
      </c>
      <c r="AL2270" s="26">
        <f>AJ2270*(AK2270/100)</f>
        <v>0</v>
      </c>
    </row>
    <row r="2271" spans="1:38" x14ac:dyDescent="0.35">
      <c r="A2271" s="23"/>
      <c r="B2271" s="24"/>
      <c r="C2271" s="23"/>
      <c r="D2271" s="23"/>
      <c r="E2271" s="23"/>
      <c r="F2271" s="23"/>
      <c r="G2271" s="24"/>
      <c r="H2271" s="23"/>
      <c r="I2271" s="23"/>
      <c r="J2271" s="23"/>
      <c r="K2271" s="23"/>
      <c r="L2271" s="23"/>
      <c r="M2271" s="23"/>
      <c r="N2271" s="25"/>
      <c r="O2271" s="26"/>
      <c r="P2271" s="26"/>
      <c r="Q2271" s="23"/>
      <c r="R2271" s="23"/>
      <c r="S2271" s="27"/>
      <c r="T2271" s="23"/>
      <c r="U2271" s="23"/>
      <c r="V2271" s="24"/>
      <c r="W2271" s="23"/>
      <c r="X2271" s="23"/>
      <c r="Y2271" s="23"/>
      <c r="Z2271" s="23"/>
      <c r="AA2271" s="28"/>
      <c r="AB2271" s="26"/>
      <c r="AC2271" s="26"/>
      <c r="AD2271" s="28"/>
      <c r="AE2271" s="28"/>
      <c r="AF2271" s="26"/>
      <c r="AG2271" s="26" t="s">
        <v>50</v>
      </c>
      <c r="AH2271" s="26">
        <f>AH2270</f>
        <v>326400</v>
      </c>
      <c r="AI2271" s="26"/>
      <c r="AJ2271" s="26">
        <f>AJ2270</f>
        <v>0</v>
      </c>
      <c r="AK2271" s="26"/>
      <c r="AL2271" s="26">
        <f>AL2270</f>
        <v>0</v>
      </c>
    </row>
    <row r="2272" spans="1:38" x14ac:dyDescent="0.35">
      <c r="A2272" s="23" t="s">
        <v>7815</v>
      </c>
      <c r="B2272" s="24" t="s">
        <v>7816</v>
      </c>
      <c r="C2272" s="23" t="s">
        <v>7817</v>
      </c>
      <c r="D2272" s="23" t="s">
        <v>7818</v>
      </c>
      <c r="E2272" s="23">
        <v>1200</v>
      </c>
      <c r="F2272" s="23" t="s">
        <v>7819</v>
      </c>
      <c r="G2272" s="24" t="s">
        <v>7820</v>
      </c>
      <c r="H2272" s="23" t="s">
        <v>42</v>
      </c>
      <c r="I2272" s="23" t="s">
        <v>7821</v>
      </c>
      <c r="J2272" s="23">
        <v>0</v>
      </c>
      <c r="K2272" s="23">
        <v>1</v>
      </c>
      <c r="L2272" s="23">
        <v>83</v>
      </c>
      <c r="M2272" s="23" t="s">
        <v>58</v>
      </c>
      <c r="N2272" s="25">
        <f>((J2272*400)+(K2272*100))+L2272</f>
        <v>183</v>
      </c>
      <c r="O2272" s="26">
        <v>500</v>
      </c>
      <c r="P2272" s="26">
        <f>N2272*O2272</f>
        <v>91500</v>
      </c>
      <c r="Q2272" s="23"/>
      <c r="R2272" s="23"/>
      <c r="S2272" s="27"/>
      <c r="T2272" s="23"/>
      <c r="U2272" s="23"/>
      <c r="V2272" s="24"/>
      <c r="W2272" s="23"/>
      <c r="X2272" s="23"/>
      <c r="Y2272" s="23"/>
      <c r="Z2272" s="23"/>
      <c r="AA2272" s="28"/>
      <c r="AB2272" s="26"/>
      <c r="AC2272" s="26"/>
      <c r="AD2272" s="28"/>
      <c r="AE2272" s="28"/>
      <c r="AF2272" s="26"/>
      <c r="AG2272" s="26">
        <f>AF2272+P2272</f>
        <v>91500</v>
      </c>
      <c r="AH2272" s="26">
        <f>AG2272</f>
        <v>91500</v>
      </c>
      <c r="AI2272" s="26">
        <v>50000000</v>
      </c>
      <c r="AJ2272" s="26">
        <f>IF((AI2272-AH2272) &gt; 1,0,IF((AI2272-AH2272)&lt;0,AH2272-AI2272,AI2272-AH2272))</f>
        <v>0</v>
      </c>
      <c r="AK2272" s="26">
        <v>0.01</v>
      </c>
      <c r="AL2272" s="26">
        <f>AJ2272*(AK2272/100)</f>
        <v>0</v>
      </c>
    </row>
    <row r="2273" spans="1:38" x14ac:dyDescent="0.35">
      <c r="A2273" s="23"/>
      <c r="B2273" s="24"/>
      <c r="C2273" s="23"/>
      <c r="D2273" s="23"/>
      <c r="E2273" s="23"/>
      <c r="F2273" s="23"/>
      <c r="G2273" s="24"/>
      <c r="H2273" s="23"/>
      <c r="I2273" s="23"/>
      <c r="J2273" s="23"/>
      <c r="K2273" s="23"/>
      <c r="L2273" s="23"/>
      <c r="M2273" s="23"/>
      <c r="N2273" s="25"/>
      <c r="O2273" s="26"/>
      <c r="P2273" s="26"/>
      <c r="Q2273" s="23"/>
      <c r="R2273" s="23"/>
      <c r="S2273" s="27"/>
      <c r="T2273" s="23"/>
      <c r="U2273" s="23"/>
      <c r="V2273" s="24"/>
      <c r="W2273" s="23"/>
      <c r="X2273" s="23"/>
      <c r="Y2273" s="23"/>
      <c r="Z2273" s="23"/>
      <c r="AA2273" s="28"/>
      <c r="AB2273" s="26"/>
      <c r="AC2273" s="26"/>
      <c r="AD2273" s="28"/>
      <c r="AE2273" s="28"/>
      <c r="AF2273" s="26"/>
      <c r="AG2273" s="26" t="s">
        <v>50</v>
      </c>
      <c r="AH2273" s="26">
        <f>AH2272</f>
        <v>91500</v>
      </c>
      <c r="AI2273" s="26"/>
      <c r="AJ2273" s="26">
        <f>AJ2272</f>
        <v>0</v>
      </c>
      <c r="AK2273" s="26"/>
      <c r="AL2273" s="26">
        <f>AL2272</f>
        <v>0</v>
      </c>
    </row>
    <row r="2274" spans="1:38" x14ac:dyDescent="0.35">
      <c r="A2274" s="23" t="s">
        <v>7822</v>
      </c>
      <c r="B2274" s="24" t="s">
        <v>7823</v>
      </c>
      <c r="C2274" s="23" t="s">
        <v>7824</v>
      </c>
      <c r="D2274" s="23" t="s">
        <v>7825</v>
      </c>
      <c r="E2274" s="23">
        <v>1201</v>
      </c>
      <c r="F2274" s="23" t="s">
        <v>7826</v>
      </c>
      <c r="G2274" s="24" t="s">
        <v>7827</v>
      </c>
      <c r="H2274" s="23" t="s">
        <v>103</v>
      </c>
      <c r="I2274" s="23" t="s">
        <v>7828</v>
      </c>
      <c r="J2274" s="23">
        <v>14</v>
      </c>
      <c r="K2274" s="23">
        <v>3</v>
      </c>
      <c r="L2274" s="23">
        <v>40</v>
      </c>
      <c r="M2274" s="23" t="s">
        <v>58</v>
      </c>
      <c r="N2274" s="25">
        <f t="shared" ref="N2274:N2281" si="190">((J2274*400)+(K2274*100))+L2274</f>
        <v>5940</v>
      </c>
      <c r="O2274" s="26">
        <v>240</v>
      </c>
      <c r="P2274" s="26">
        <f t="shared" ref="P2274:P2281" si="191">N2274*O2274</f>
        <v>1425600</v>
      </c>
      <c r="Q2274" s="23"/>
      <c r="R2274" s="23"/>
      <c r="S2274" s="27"/>
      <c r="T2274" s="23"/>
      <c r="U2274" s="23"/>
      <c r="V2274" s="24"/>
      <c r="W2274" s="23"/>
      <c r="X2274" s="23"/>
      <c r="Y2274" s="23"/>
      <c r="Z2274" s="23"/>
      <c r="AA2274" s="28"/>
      <c r="AB2274" s="26"/>
      <c r="AC2274" s="26"/>
      <c r="AD2274" s="28"/>
      <c r="AE2274" s="28"/>
      <c r="AF2274" s="26"/>
      <c r="AG2274" s="26">
        <f>AF2274+P2274</f>
        <v>1425600</v>
      </c>
      <c r="AH2274" s="26">
        <f>AG2274</f>
        <v>1425600</v>
      </c>
      <c r="AI2274" s="26">
        <v>0</v>
      </c>
      <c r="AJ2274" s="26">
        <f t="shared" ref="AJ2274:AJ2281" si="192">IF((AI2274-AH2274) &gt; 1,0,IF((AI2274-AH2274)&lt;0,AH2274-AI2274,AI2274-AH2274))</f>
        <v>1425600</v>
      </c>
      <c r="AK2274" s="26">
        <v>0.01</v>
      </c>
      <c r="AL2274" s="26">
        <f>AJ2274*(AK2274/100)</f>
        <v>142.56</v>
      </c>
    </row>
    <row r="2275" spans="1:38" x14ac:dyDescent="0.35">
      <c r="A2275" s="23"/>
      <c r="B2275" s="24"/>
      <c r="C2275" s="23"/>
      <c r="D2275" s="23"/>
      <c r="E2275" s="23">
        <v>1202</v>
      </c>
      <c r="F2275" s="23" t="s">
        <v>7829</v>
      </c>
      <c r="G2275" s="24" t="s">
        <v>7830</v>
      </c>
      <c r="H2275" s="23" t="s">
        <v>103</v>
      </c>
      <c r="I2275" s="23" t="s">
        <v>7831</v>
      </c>
      <c r="J2275" s="23">
        <v>7</v>
      </c>
      <c r="K2275" s="23">
        <v>2</v>
      </c>
      <c r="L2275" s="23">
        <v>37</v>
      </c>
      <c r="M2275" s="23" t="s">
        <v>58</v>
      </c>
      <c r="N2275" s="25">
        <f t="shared" si="190"/>
        <v>3037</v>
      </c>
      <c r="O2275" s="26">
        <v>180</v>
      </c>
      <c r="P2275" s="26">
        <f t="shared" si="191"/>
        <v>546660</v>
      </c>
      <c r="Q2275" s="23"/>
      <c r="R2275" s="23"/>
      <c r="S2275" s="27"/>
      <c r="T2275" s="23"/>
      <c r="U2275" s="23"/>
      <c r="V2275" s="24"/>
      <c r="W2275" s="23"/>
      <c r="X2275" s="23"/>
      <c r="Y2275" s="23"/>
      <c r="Z2275" s="23"/>
      <c r="AA2275" s="28"/>
      <c r="AB2275" s="26"/>
      <c r="AC2275" s="26"/>
      <c r="AD2275" s="28"/>
      <c r="AE2275" s="28"/>
      <c r="AF2275" s="26"/>
      <c r="AG2275" s="26">
        <f>AF2275+P2275</f>
        <v>546660</v>
      </c>
      <c r="AH2275" s="26">
        <f>AG2275</f>
        <v>546660</v>
      </c>
      <c r="AI2275" s="26">
        <v>0</v>
      </c>
      <c r="AJ2275" s="26">
        <f t="shared" si="192"/>
        <v>546660</v>
      </c>
      <c r="AK2275" s="26">
        <v>0.01</v>
      </c>
      <c r="AL2275" s="26">
        <f>AJ2275*(AK2275/100)</f>
        <v>54.666000000000004</v>
      </c>
    </row>
    <row r="2276" spans="1:38" x14ac:dyDescent="0.35">
      <c r="A2276" s="23"/>
      <c r="B2276" s="24"/>
      <c r="C2276" s="23"/>
      <c r="D2276" s="23"/>
      <c r="E2276" s="23">
        <v>1203</v>
      </c>
      <c r="F2276" s="23" t="s">
        <v>7832</v>
      </c>
      <c r="G2276" s="24" t="s">
        <v>7833</v>
      </c>
      <c r="H2276" s="23" t="s">
        <v>103</v>
      </c>
      <c r="I2276" s="23" t="s">
        <v>7834</v>
      </c>
      <c r="J2276" s="23">
        <v>14</v>
      </c>
      <c r="K2276" s="23">
        <v>1</v>
      </c>
      <c r="L2276" s="23">
        <v>67</v>
      </c>
      <c r="M2276" s="23" t="s">
        <v>58</v>
      </c>
      <c r="N2276" s="25">
        <f t="shared" si="190"/>
        <v>5767</v>
      </c>
      <c r="O2276" s="26">
        <v>180</v>
      </c>
      <c r="P2276" s="26">
        <f t="shared" si="191"/>
        <v>1038060</v>
      </c>
      <c r="Q2276" s="23"/>
      <c r="R2276" s="23"/>
      <c r="S2276" s="27"/>
      <c r="T2276" s="23"/>
      <c r="U2276" s="23"/>
      <c r="V2276" s="24"/>
      <c r="W2276" s="23"/>
      <c r="X2276" s="23"/>
      <c r="Y2276" s="23"/>
      <c r="Z2276" s="23"/>
      <c r="AA2276" s="28"/>
      <c r="AB2276" s="26"/>
      <c r="AC2276" s="26"/>
      <c r="AD2276" s="28"/>
      <c r="AE2276" s="28"/>
      <c r="AF2276" s="26"/>
      <c r="AG2276" s="26">
        <f>AF2276+P2276</f>
        <v>1038060</v>
      </c>
      <c r="AH2276" s="26">
        <f>AG2276</f>
        <v>1038060</v>
      </c>
      <c r="AI2276" s="26">
        <v>0</v>
      </c>
      <c r="AJ2276" s="26">
        <f t="shared" si="192"/>
        <v>1038060</v>
      </c>
      <c r="AK2276" s="26">
        <v>0.01</v>
      </c>
      <c r="AL2276" s="26">
        <f>AJ2276*(AK2276/100)</f>
        <v>103.80600000000001</v>
      </c>
    </row>
    <row r="2277" spans="1:38" x14ac:dyDescent="0.35">
      <c r="A2277" s="23"/>
      <c r="B2277" s="24"/>
      <c r="C2277" s="23"/>
      <c r="D2277" s="23"/>
      <c r="E2277" s="23">
        <v>1204</v>
      </c>
      <c r="F2277" s="23" t="s">
        <v>7835</v>
      </c>
      <c r="G2277" s="24" t="s">
        <v>7836</v>
      </c>
      <c r="H2277" s="23" t="s">
        <v>42</v>
      </c>
      <c r="I2277" s="23" t="s">
        <v>7837</v>
      </c>
      <c r="J2277" s="23">
        <v>0</v>
      </c>
      <c r="K2277" s="23">
        <v>3</v>
      </c>
      <c r="L2277" s="23">
        <v>25</v>
      </c>
      <c r="M2277" s="23" t="s">
        <v>58</v>
      </c>
      <c r="N2277" s="25">
        <f t="shared" si="190"/>
        <v>325</v>
      </c>
      <c r="O2277" s="26">
        <v>450</v>
      </c>
      <c r="P2277" s="26">
        <f t="shared" si="191"/>
        <v>146250</v>
      </c>
      <c r="Q2277" s="23"/>
      <c r="R2277" s="23"/>
      <c r="S2277" s="27"/>
      <c r="T2277" s="23"/>
      <c r="U2277" s="23"/>
      <c r="V2277" s="24"/>
      <c r="W2277" s="23"/>
      <c r="X2277" s="23"/>
      <c r="Y2277" s="23"/>
      <c r="Z2277" s="23"/>
      <c r="AA2277" s="28"/>
      <c r="AB2277" s="26"/>
      <c r="AC2277" s="26"/>
      <c r="AD2277" s="28"/>
      <c r="AE2277" s="28"/>
      <c r="AF2277" s="26"/>
      <c r="AG2277" s="26">
        <f>AF2277+P2277</f>
        <v>146250</v>
      </c>
      <c r="AH2277" s="26">
        <f>AG2277</f>
        <v>146250</v>
      </c>
      <c r="AI2277" s="26">
        <v>50000000</v>
      </c>
      <c r="AJ2277" s="26">
        <f t="shared" si="192"/>
        <v>0</v>
      </c>
      <c r="AK2277" s="26">
        <v>0.01</v>
      </c>
      <c r="AL2277" s="26">
        <f>AJ2277*(AK2277/100)</f>
        <v>0</v>
      </c>
    </row>
    <row r="2278" spans="1:38" x14ac:dyDescent="0.35">
      <c r="A2278" s="23"/>
      <c r="B2278" s="24"/>
      <c r="C2278" s="23"/>
      <c r="D2278" s="23"/>
      <c r="E2278" s="23">
        <v>1205</v>
      </c>
      <c r="F2278" s="23" t="s">
        <v>7838</v>
      </c>
      <c r="G2278" s="24" t="s">
        <v>7839</v>
      </c>
      <c r="H2278" s="23" t="s">
        <v>42</v>
      </c>
      <c r="I2278" s="23" t="s">
        <v>7840</v>
      </c>
      <c r="J2278" s="23">
        <v>0</v>
      </c>
      <c r="K2278" s="23">
        <v>2</v>
      </c>
      <c r="L2278" s="23">
        <v>25</v>
      </c>
      <c r="M2278" s="23" t="s">
        <v>58</v>
      </c>
      <c r="N2278" s="25">
        <f t="shared" si="190"/>
        <v>225</v>
      </c>
      <c r="O2278" s="26">
        <v>500</v>
      </c>
      <c r="P2278" s="26">
        <f t="shared" si="191"/>
        <v>112500</v>
      </c>
      <c r="Q2278" s="23"/>
      <c r="R2278" s="23"/>
      <c r="S2278" s="27"/>
      <c r="T2278" s="23"/>
      <c r="U2278" s="23"/>
      <c r="V2278" s="24"/>
      <c r="W2278" s="23"/>
      <c r="X2278" s="23"/>
      <c r="Y2278" s="23"/>
      <c r="Z2278" s="23"/>
      <c r="AA2278" s="28"/>
      <c r="AB2278" s="26"/>
      <c r="AC2278" s="26"/>
      <c r="AD2278" s="28"/>
      <c r="AE2278" s="28"/>
      <c r="AF2278" s="26"/>
      <c r="AG2278" s="26">
        <f>AF2278+P2278</f>
        <v>112500</v>
      </c>
      <c r="AH2278" s="26">
        <f>AG2278</f>
        <v>112500</v>
      </c>
      <c r="AI2278" s="26">
        <v>50000000</v>
      </c>
      <c r="AJ2278" s="26">
        <f t="shared" si="192"/>
        <v>0</v>
      </c>
      <c r="AK2278" s="26">
        <v>0.01</v>
      </c>
      <c r="AL2278" s="26">
        <f>AJ2278*(AK2278/100)</f>
        <v>0</v>
      </c>
    </row>
    <row r="2279" spans="1:38" x14ac:dyDescent="0.35">
      <c r="A2279" s="23"/>
      <c r="B2279" s="24"/>
      <c r="C2279" s="23"/>
      <c r="D2279" s="23"/>
      <c r="E2279" s="23">
        <v>1206</v>
      </c>
      <c r="F2279" s="23" t="s">
        <v>7841</v>
      </c>
      <c r="G2279" s="24" t="s">
        <v>7842</v>
      </c>
      <c r="H2279" s="23" t="s">
        <v>103</v>
      </c>
      <c r="I2279" s="23" t="s">
        <v>7843</v>
      </c>
      <c r="J2279" s="23">
        <v>1</v>
      </c>
      <c r="K2279" s="23">
        <v>2</v>
      </c>
      <c r="L2279" s="23">
        <v>84.25</v>
      </c>
      <c r="M2279" s="23" t="s">
        <v>44</v>
      </c>
      <c r="N2279" s="25">
        <f t="shared" si="190"/>
        <v>684.25</v>
      </c>
      <c r="O2279" s="26">
        <v>280</v>
      </c>
      <c r="P2279" s="26">
        <f t="shared" si="191"/>
        <v>191590</v>
      </c>
      <c r="Q2279" s="23">
        <v>1</v>
      </c>
      <c r="R2279" s="23" t="s">
        <v>7822</v>
      </c>
      <c r="S2279" s="27" t="s">
        <v>7823</v>
      </c>
      <c r="T2279" s="23" t="s">
        <v>7824</v>
      </c>
      <c r="U2279" s="23" t="s">
        <v>7844</v>
      </c>
      <c r="V2279" s="24" t="s">
        <v>7845</v>
      </c>
      <c r="W2279" s="23" t="s">
        <v>47</v>
      </c>
      <c r="X2279" s="23" t="s">
        <v>206</v>
      </c>
      <c r="Y2279" s="23" t="s">
        <v>49</v>
      </c>
      <c r="Z2279" s="23">
        <v>336</v>
      </c>
      <c r="AA2279" s="28">
        <v>100</v>
      </c>
      <c r="AB2279" s="26">
        <v>6550</v>
      </c>
      <c r="AC2279" s="26">
        <f>Z2279*AB2279</f>
        <v>2200800</v>
      </c>
      <c r="AD2279" s="28">
        <v>47</v>
      </c>
      <c r="AE2279" s="28">
        <v>85</v>
      </c>
      <c r="AF2279" s="26">
        <f>(AC2279*(100-AE2279))/100</f>
        <v>330120</v>
      </c>
      <c r="AG2279" s="26">
        <f>P2279+AF2279</f>
        <v>521710</v>
      </c>
      <c r="AH2279" s="26">
        <f>(AG2279*AA2279)/100</f>
        <v>521710</v>
      </c>
      <c r="AI2279" s="26">
        <f>IF(AF2279&lt;=10000000,AF2279,10000000)</f>
        <v>330120</v>
      </c>
      <c r="AJ2279" s="26">
        <f t="shared" si="192"/>
        <v>191590</v>
      </c>
      <c r="AK2279" s="26">
        <v>0.02</v>
      </c>
      <c r="AL2279" s="26">
        <f>ROUND(AJ2279*(AK2279/100),2)</f>
        <v>38.32</v>
      </c>
    </row>
    <row r="2280" spans="1:38" x14ac:dyDescent="0.35">
      <c r="A2280" s="23"/>
      <c r="B2280" s="24"/>
      <c r="C2280" s="23"/>
      <c r="D2280" s="23"/>
      <c r="E2280" s="23"/>
      <c r="F2280" s="23"/>
      <c r="G2280" s="24"/>
      <c r="H2280" s="23"/>
      <c r="I2280" s="23"/>
      <c r="J2280" s="23">
        <v>0</v>
      </c>
      <c r="K2280" s="23">
        <v>0</v>
      </c>
      <c r="L2280" s="23">
        <v>33.75</v>
      </c>
      <c r="M2280" s="23" t="s">
        <v>44</v>
      </c>
      <c r="N2280" s="25">
        <f t="shared" si="190"/>
        <v>33.75</v>
      </c>
      <c r="O2280" s="26">
        <v>280</v>
      </c>
      <c r="P2280" s="26">
        <f t="shared" si="191"/>
        <v>9450</v>
      </c>
      <c r="Q2280" s="23">
        <v>1</v>
      </c>
      <c r="R2280" s="23" t="s">
        <v>7846</v>
      </c>
      <c r="S2280" s="27"/>
      <c r="T2280" s="23" t="s">
        <v>7847</v>
      </c>
      <c r="U2280" s="23" t="s">
        <v>7848</v>
      </c>
      <c r="V2280" s="24" t="s">
        <v>7849</v>
      </c>
      <c r="W2280" s="23" t="s">
        <v>47</v>
      </c>
      <c r="X2280" s="23" t="s">
        <v>206</v>
      </c>
      <c r="Y2280" s="23" t="s">
        <v>49</v>
      </c>
      <c r="Z2280" s="23">
        <v>135</v>
      </c>
      <c r="AA2280" s="28">
        <v>100</v>
      </c>
      <c r="AB2280" s="26">
        <v>6550</v>
      </c>
      <c r="AC2280" s="26">
        <f>Z2280*AB2280</f>
        <v>884250</v>
      </c>
      <c r="AD2280" s="28">
        <v>41</v>
      </c>
      <c r="AE2280" s="28">
        <v>85</v>
      </c>
      <c r="AF2280" s="26">
        <f>(AC2280*(100-AE2280))/100</f>
        <v>132637.5</v>
      </c>
      <c r="AG2280" s="26">
        <f>P2280+AF2280</f>
        <v>142087.5</v>
      </c>
      <c r="AH2280" s="26">
        <f>(AG2280*AA2280)/100</f>
        <v>142087.5</v>
      </c>
      <c r="AI2280" s="26">
        <f>IF(AF2280&lt;=10000000,AF2280,10000000)</f>
        <v>132637.5</v>
      </c>
      <c r="AJ2280" s="26">
        <f t="shared" si="192"/>
        <v>9450</v>
      </c>
      <c r="AK2280" s="26">
        <v>0.02</v>
      </c>
      <c r="AL2280" s="26">
        <f>ROUND(AJ2280*(AK2280/100),2)</f>
        <v>1.89</v>
      </c>
    </row>
    <row r="2281" spans="1:38" x14ac:dyDescent="0.35">
      <c r="A2281" s="23"/>
      <c r="B2281" s="24"/>
      <c r="C2281" s="23"/>
      <c r="D2281" s="23"/>
      <c r="E2281" s="23">
        <v>1207</v>
      </c>
      <c r="F2281" s="23" t="s">
        <v>7850</v>
      </c>
      <c r="G2281" s="24" t="s">
        <v>7851</v>
      </c>
      <c r="H2281" s="23" t="s">
        <v>103</v>
      </c>
      <c r="I2281" s="23" t="s">
        <v>7852</v>
      </c>
      <c r="J2281" s="23">
        <v>8</v>
      </c>
      <c r="K2281" s="23">
        <v>2</v>
      </c>
      <c r="L2281" s="23">
        <v>10</v>
      </c>
      <c r="M2281" s="23" t="s">
        <v>58</v>
      </c>
      <c r="N2281" s="25">
        <f t="shared" si="190"/>
        <v>3410</v>
      </c>
      <c r="O2281" s="26">
        <v>280</v>
      </c>
      <c r="P2281" s="26">
        <f t="shared" si="191"/>
        <v>954800</v>
      </c>
      <c r="Q2281" s="23"/>
      <c r="R2281" s="23"/>
      <c r="S2281" s="27"/>
      <c r="T2281" s="23"/>
      <c r="U2281" s="23"/>
      <c r="V2281" s="24"/>
      <c r="W2281" s="23"/>
      <c r="X2281" s="23"/>
      <c r="Y2281" s="23"/>
      <c r="Z2281" s="23"/>
      <c r="AA2281" s="28"/>
      <c r="AB2281" s="26"/>
      <c r="AC2281" s="26"/>
      <c r="AD2281" s="28"/>
      <c r="AE2281" s="28"/>
      <c r="AF2281" s="26"/>
      <c r="AG2281" s="26">
        <f>AF2281+P2281</f>
        <v>954800</v>
      </c>
      <c r="AH2281" s="26">
        <f>AG2281</f>
        <v>954800</v>
      </c>
      <c r="AI2281" s="26">
        <v>0</v>
      </c>
      <c r="AJ2281" s="26">
        <f t="shared" si="192"/>
        <v>954800</v>
      </c>
      <c r="AK2281" s="26">
        <v>0.01</v>
      </c>
      <c r="AL2281" s="26">
        <f>AJ2281*(AK2281/100)</f>
        <v>95.48</v>
      </c>
    </row>
    <row r="2282" spans="1:38" x14ac:dyDescent="0.35">
      <c r="A2282" s="23"/>
      <c r="B2282" s="24"/>
      <c r="C2282" s="23"/>
      <c r="D2282" s="23"/>
      <c r="E2282" s="23"/>
      <c r="F2282" s="23"/>
      <c r="G2282" s="24"/>
      <c r="H2282" s="23"/>
      <c r="I2282" s="23"/>
      <c r="J2282" s="23"/>
      <c r="K2282" s="23"/>
      <c r="L2282" s="23"/>
      <c r="M2282" s="23"/>
      <c r="N2282" s="25"/>
      <c r="O2282" s="26"/>
      <c r="P2282" s="26"/>
      <c r="Q2282" s="23"/>
      <c r="R2282" s="23"/>
      <c r="S2282" s="27"/>
      <c r="T2282" s="23"/>
      <c r="U2282" s="23"/>
      <c r="V2282" s="24"/>
      <c r="W2282" s="23"/>
      <c r="X2282" s="23"/>
      <c r="Y2282" s="23"/>
      <c r="Z2282" s="23"/>
      <c r="AA2282" s="28"/>
      <c r="AB2282" s="26"/>
      <c r="AC2282" s="26"/>
      <c r="AD2282" s="28"/>
      <c r="AE2282" s="28"/>
      <c r="AF2282" s="26"/>
      <c r="AG2282" s="26" t="s">
        <v>50</v>
      </c>
      <c r="AH2282" s="26">
        <f>SUM(AH2274:AH2281)</f>
        <v>4887667.5</v>
      </c>
      <c r="AI2282" s="26"/>
      <c r="AJ2282" s="26">
        <f>SUM(AJ2274:AJ2281)</f>
        <v>4166160</v>
      </c>
      <c r="AK2282" s="26"/>
      <c r="AL2282" s="26">
        <f>SUM(AL2274:AL2281)</f>
        <v>436.72200000000004</v>
      </c>
    </row>
    <row r="2283" spans="1:38" x14ac:dyDescent="0.35">
      <c r="A2283" s="23" t="s">
        <v>7853</v>
      </c>
      <c r="B2283" s="24"/>
      <c r="C2283" s="23" t="s">
        <v>7854</v>
      </c>
      <c r="D2283" s="23" t="s">
        <v>7855</v>
      </c>
      <c r="E2283" s="23">
        <v>1208</v>
      </c>
      <c r="F2283" s="23" t="s">
        <v>7856</v>
      </c>
      <c r="G2283" s="24" t="s">
        <v>7857</v>
      </c>
      <c r="H2283" s="23" t="s">
        <v>42</v>
      </c>
      <c r="I2283" s="23" t="s">
        <v>7858</v>
      </c>
      <c r="J2283" s="23">
        <v>1</v>
      </c>
      <c r="K2283" s="23">
        <v>1</v>
      </c>
      <c r="L2283" s="23">
        <v>40</v>
      </c>
      <c r="M2283" s="23" t="s">
        <v>58</v>
      </c>
      <c r="N2283" s="25">
        <f>((J2283*400)+(K2283*100))+L2283</f>
        <v>540</v>
      </c>
      <c r="O2283" s="26">
        <v>500</v>
      </c>
      <c r="P2283" s="26">
        <f>N2283*O2283</f>
        <v>270000</v>
      </c>
      <c r="Q2283" s="23"/>
      <c r="R2283" s="23"/>
      <c r="S2283" s="27"/>
      <c r="T2283" s="23"/>
      <c r="U2283" s="23"/>
      <c r="V2283" s="24"/>
      <c r="W2283" s="23"/>
      <c r="X2283" s="23"/>
      <c r="Y2283" s="23"/>
      <c r="Z2283" s="23"/>
      <c r="AA2283" s="28"/>
      <c r="AB2283" s="26"/>
      <c r="AC2283" s="26"/>
      <c r="AD2283" s="28"/>
      <c r="AE2283" s="28"/>
      <c r="AF2283" s="26"/>
      <c r="AG2283" s="26">
        <f>AF2283+P2283</f>
        <v>270000</v>
      </c>
      <c r="AH2283" s="26">
        <f>AG2283</f>
        <v>270000</v>
      </c>
      <c r="AI2283" s="26">
        <v>50000000</v>
      </c>
      <c r="AJ2283" s="26">
        <f>IF((AI2283-AH2283) &gt; 1,0,IF((AI2283-AH2283)&lt;0,AH2283-AI2283,AI2283-AH2283))</f>
        <v>0</v>
      </c>
      <c r="AK2283" s="26">
        <v>0.01</v>
      </c>
      <c r="AL2283" s="26">
        <f>AJ2283*(AK2283/100)</f>
        <v>0</v>
      </c>
    </row>
    <row r="2284" spans="1:38" x14ac:dyDescent="0.35">
      <c r="A2284" s="23"/>
      <c r="B2284" s="24"/>
      <c r="C2284" s="23"/>
      <c r="D2284" s="23"/>
      <c r="E2284" s="23"/>
      <c r="F2284" s="23"/>
      <c r="G2284" s="24"/>
      <c r="H2284" s="23"/>
      <c r="I2284" s="23"/>
      <c r="J2284" s="23"/>
      <c r="K2284" s="23"/>
      <c r="L2284" s="23"/>
      <c r="M2284" s="23"/>
      <c r="N2284" s="25"/>
      <c r="O2284" s="26"/>
      <c r="P2284" s="26"/>
      <c r="Q2284" s="23"/>
      <c r="R2284" s="23"/>
      <c r="S2284" s="27"/>
      <c r="T2284" s="23"/>
      <c r="U2284" s="23"/>
      <c r="V2284" s="24"/>
      <c r="W2284" s="23"/>
      <c r="X2284" s="23"/>
      <c r="Y2284" s="23"/>
      <c r="Z2284" s="23"/>
      <c r="AA2284" s="28"/>
      <c r="AB2284" s="26"/>
      <c r="AC2284" s="26"/>
      <c r="AD2284" s="28"/>
      <c r="AE2284" s="28"/>
      <c r="AF2284" s="26"/>
      <c r="AG2284" s="26" t="s">
        <v>50</v>
      </c>
      <c r="AH2284" s="26">
        <f>AH2283</f>
        <v>270000</v>
      </c>
      <c r="AI2284" s="26"/>
      <c r="AJ2284" s="26">
        <f>AJ2283</f>
        <v>0</v>
      </c>
      <c r="AK2284" s="26"/>
      <c r="AL2284" s="26">
        <f>AL2283</f>
        <v>0</v>
      </c>
    </row>
    <row r="2285" spans="1:38" x14ac:dyDescent="0.35">
      <c r="A2285" s="23" t="s">
        <v>7859</v>
      </c>
      <c r="B2285" s="24" t="s">
        <v>7860</v>
      </c>
      <c r="C2285" s="23" t="s">
        <v>7854</v>
      </c>
      <c r="D2285" s="23" t="s">
        <v>7861</v>
      </c>
      <c r="E2285" s="23">
        <v>1209</v>
      </c>
      <c r="F2285" s="23" t="s">
        <v>7862</v>
      </c>
      <c r="G2285" s="24" t="s">
        <v>7863</v>
      </c>
      <c r="H2285" s="23" t="s">
        <v>42</v>
      </c>
      <c r="I2285" s="23" t="s">
        <v>7864</v>
      </c>
      <c r="J2285" s="23">
        <v>0</v>
      </c>
      <c r="K2285" s="23">
        <v>1</v>
      </c>
      <c r="L2285" s="23">
        <v>85</v>
      </c>
      <c r="M2285" s="23" t="s">
        <v>44</v>
      </c>
      <c r="N2285" s="25">
        <f>((J2285*400)+(K2285*100))+L2285</f>
        <v>185</v>
      </c>
      <c r="O2285" s="26">
        <v>500</v>
      </c>
      <c r="P2285" s="26">
        <f>N2285*O2285</f>
        <v>92500</v>
      </c>
      <c r="Q2285" s="23">
        <v>1</v>
      </c>
      <c r="R2285" s="23" t="s">
        <v>7859</v>
      </c>
      <c r="S2285" s="27" t="s">
        <v>7860</v>
      </c>
      <c r="T2285" s="23" t="s">
        <v>7854</v>
      </c>
      <c r="U2285" s="23" t="s">
        <v>7865</v>
      </c>
      <c r="V2285" s="24" t="s">
        <v>7866</v>
      </c>
      <c r="W2285" s="23" t="s">
        <v>47</v>
      </c>
      <c r="X2285" s="23" t="s">
        <v>48</v>
      </c>
      <c r="Y2285" s="23" t="s">
        <v>49</v>
      </c>
      <c r="Z2285" s="23">
        <v>72</v>
      </c>
      <c r="AA2285" s="28">
        <v>100</v>
      </c>
      <c r="AB2285" s="26">
        <v>6550</v>
      </c>
      <c r="AC2285" s="26">
        <f>Z2285*AB2285</f>
        <v>471600</v>
      </c>
      <c r="AD2285" s="28">
        <v>32</v>
      </c>
      <c r="AE2285" s="28">
        <v>54</v>
      </c>
      <c r="AF2285" s="26">
        <f>(AC2285*(100-AE2285))/100</f>
        <v>216936</v>
      </c>
      <c r="AG2285" s="26">
        <f>P2285+AF2285</f>
        <v>309436</v>
      </c>
      <c r="AH2285" s="26">
        <f>(AG2285*AA2285)/100</f>
        <v>309436</v>
      </c>
      <c r="AI2285" s="26">
        <v>50000000</v>
      </c>
      <c r="AJ2285" s="26">
        <f>IF((AI2285-AH2285) &gt; 1,0,IF((AI2285-AH2285)&lt;0,AH2285-AI2285,AI2285-AH2285))</f>
        <v>0</v>
      </c>
      <c r="AK2285" s="26">
        <v>0.02</v>
      </c>
      <c r="AL2285" s="26">
        <f>ROUND(AJ2285*(AK2285/100),2)</f>
        <v>0</v>
      </c>
    </row>
    <row r="2286" spans="1:38" x14ac:dyDescent="0.35">
      <c r="A2286" s="23"/>
      <c r="B2286" s="24"/>
      <c r="C2286" s="23"/>
      <c r="D2286" s="23"/>
      <c r="E2286" s="23"/>
      <c r="F2286" s="23"/>
      <c r="G2286" s="24"/>
      <c r="H2286" s="23"/>
      <c r="I2286" s="23"/>
      <c r="J2286" s="23"/>
      <c r="K2286" s="23"/>
      <c r="L2286" s="23"/>
      <c r="M2286" s="23"/>
      <c r="N2286" s="25"/>
      <c r="O2286" s="26"/>
      <c r="P2286" s="26"/>
      <c r="Q2286" s="23"/>
      <c r="R2286" s="23"/>
      <c r="S2286" s="27"/>
      <c r="T2286" s="23"/>
      <c r="U2286" s="23"/>
      <c r="V2286" s="24"/>
      <c r="W2286" s="23"/>
      <c r="X2286" s="23"/>
      <c r="Y2286" s="23"/>
      <c r="Z2286" s="23"/>
      <c r="AA2286" s="28"/>
      <c r="AB2286" s="26"/>
      <c r="AC2286" s="26"/>
      <c r="AD2286" s="28"/>
      <c r="AE2286" s="28"/>
      <c r="AF2286" s="26"/>
      <c r="AG2286" s="26" t="s">
        <v>50</v>
      </c>
      <c r="AH2286" s="26">
        <f>AH2285</f>
        <v>309436</v>
      </c>
      <c r="AI2286" s="26"/>
      <c r="AJ2286" s="26">
        <f>AJ2285</f>
        <v>0</v>
      </c>
      <c r="AK2286" s="26"/>
      <c r="AL2286" s="26">
        <f>AL2285</f>
        <v>0</v>
      </c>
    </row>
    <row r="2287" spans="1:38" x14ac:dyDescent="0.35">
      <c r="A2287" s="23" t="s">
        <v>7867</v>
      </c>
      <c r="B2287" s="24" t="s">
        <v>7868</v>
      </c>
      <c r="C2287" s="23" t="s">
        <v>7869</v>
      </c>
      <c r="D2287" s="23" t="s">
        <v>7870</v>
      </c>
      <c r="E2287" s="23">
        <v>1210</v>
      </c>
      <c r="F2287" s="23" t="s">
        <v>7871</v>
      </c>
      <c r="G2287" s="24" t="s">
        <v>7872</v>
      </c>
      <c r="H2287" s="23" t="s">
        <v>103</v>
      </c>
      <c r="I2287" s="23" t="s">
        <v>7873</v>
      </c>
      <c r="J2287" s="23">
        <v>1</v>
      </c>
      <c r="K2287" s="23">
        <v>0</v>
      </c>
      <c r="L2287" s="23">
        <v>5</v>
      </c>
      <c r="M2287" s="23" t="s">
        <v>58</v>
      </c>
      <c r="N2287" s="25">
        <f>((J2287*400)+(K2287*100))+L2287</f>
        <v>405</v>
      </c>
      <c r="O2287" s="26">
        <v>390</v>
      </c>
      <c r="P2287" s="26">
        <f>N2287*O2287</f>
        <v>157950</v>
      </c>
      <c r="Q2287" s="23"/>
      <c r="R2287" s="23"/>
      <c r="S2287" s="27"/>
      <c r="T2287" s="23"/>
      <c r="U2287" s="23"/>
      <c r="V2287" s="24"/>
      <c r="W2287" s="23"/>
      <c r="X2287" s="23"/>
      <c r="Y2287" s="23"/>
      <c r="Z2287" s="23"/>
      <c r="AA2287" s="28"/>
      <c r="AB2287" s="26"/>
      <c r="AC2287" s="26"/>
      <c r="AD2287" s="28"/>
      <c r="AE2287" s="28"/>
      <c r="AF2287" s="26"/>
      <c r="AG2287" s="26">
        <f>AF2287+P2287</f>
        <v>157950</v>
      </c>
      <c r="AH2287" s="26">
        <f>AG2287</f>
        <v>157950</v>
      </c>
      <c r="AI2287" s="26">
        <v>0</v>
      </c>
      <c r="AJ2287" s="26">
        <f>IF((AI2287-AH2287) &gt; 1,0,IF((AI2287-AH2287)&lt;0,AH2287-AI2287,AI2287-AH2287))</f>
        <v>157950</v>
      </c>
      <c r="AK2287" s="26">
        <v>0.01</v>
      </c>
      <c r="AL2287" s="26">
        <f>AJ2287*(AK2287/100)</f>
        <v>15.795</v>
      </c>
    </row>
    <row r="2288" spans="1:38" x14ac:dyDescent="0.35">
      <c r="A2288" s="23"/>
      <c r="B2288" s="24"/>
      <c r="C2288" s="23"/>
      <c r="D2288" s="23"/>
      <c r="E2288" s="23">
        <v>1211</v>
      </c>
      <c r="F2288" s="23" t="s">
        <v>7874</v>
      </c>
      <c r="G2288" s="24" t="s">
        <v>7875</v>
      </c>
      <c r="H2288" s="23" t="s">
        <v>42</v>
      </c>
      <c r="I2288" s="23" t="s">
        <v>7876</v>
      </c>
      <c r="J2288" s="23">
        <v>0</v>
      </c>
      <c r="K2288" s="23">
        <v>2</v>
      </c>
      <c r="L2288" s="23">
        <v>8</v>
      </c>
      <c r="M2288" s="23" t="s">
        <v>44</v>
      </c>
      <c r="N2288" s="25">
        <f>((J2288*400)+(K2288*100))+L2288</f>
        <v>208</v>
      </c>
      <c r="O2288" s="26">
        <v>180</v>
      </c>
      <c r="P2288" s="26">
        <f>N2288*O2288</f>
        <v>37440</v>
      </c>
      <c r="Q2288" s="23">
        <v>1</v>
      </c>
      <c r="R2288" s="23" t="s">
        <v>7877</v>
      </c>
      <c r="S2288" s="27"/>
      <c r="T2288" s="23" t="s">
        <v>7878</v>
      </c>
      <c r="U2288" s="23" t="s">
        <v>7879</v>
      </c>
      <c r="V2288" s="24" t="s">
        <v>7880</v>
      </c>
      <c r="W2288" s="23" t="s">
        <v>47</v>
      </c>
      <c r="X2288" s="23" t="s">
        <v>48</v>
      </c>
      <c r="Y2288" s="23" t="s">
        <v>49</v>
      </c>
      <c r="Z2288" s="23">
        <v>108</v>
      </c>
      <c r="AA2288" s="28">
        <v>100</v>
      </c>
      <c r="AB2288" s="26">
        <v>6550</v>
      </c>
      <c r="AC2288" s="26">
        <f>Z2288*AB2288</f>
        <v>707400</v>
      </c>
      <c r="AD2288" s="28">
        <v>22</v>
      </c>
      <c r="AE2288" s="28">
        <v>34</v>
      </c>
      <c r="AF2288" s="26">
        <f>(AC2288*(100-AE2288))/100</f>
        <v>466884</v>
      </c>
      <c r="AG2288" s="26">
        <f>P2288+AF2288</f>
        <v>504324</v>
      </c>
      <c r="AH2288" s="26">
        <f>(AG2288*AA2288)/100</f>
        <v>504324</v>
      </c>
      <c r="AI2288" s="26">
        <v>10000000</v>
      </c>
      <c r="AJ2288" s="26">
        <f>IF((AI2288-AH2288) &gt; 1,0,IF((AI2288-AH2288)&lt;0,AH2288-AI2288,AI2288-AH2288))</f>
        <v>0</v>
      </c>
      <c r="AK2288" s="26">
        <v>0.02</v>
      </c>
      <c r="AL2288" s="26">
        <f>ROUND(AJ2288*(AK2288/100),2)</f>
        <v>0</v>
      </c>
    </row>
    <row r="2289" spans="1:39" x14ac:dyDescent="0.35">
      <c r="A2289" s="23"/>
      <c r="B2289" s="24"/>
      <c r="C2289" s="23"/>
      <c r="D2289" s="23"/>
      <c r="E2289" s="23"/>
      <c r="F2289" s="23"/>
      <c r="G2289" s="24"/>
      <c r="H2289" s="23"/>
      <c r="I2289" s="23"/>
      <c r="J2289" s="23">
        <v>0</v>
      </c>
      <c r="K2289" s="23">
        <v>0</v>
      </c>
      <c r="L2289" s="23">
        <v>27</v>
      </c>
      <c r="M2289" s="23" t="s">
        <v>44</v>
      </c>
      <c r="N2289" s="25">
        <f>((J2289*400)+(K2289*100))+L2289</f>
        <v>27</v>
      </c>
      <c r="O2289" s="26">
        <v>180</v>
      </c>
      <c r="P2289" s="26">
        <f>N2289*O2289</f>
        <v>4860</v>
      </c>
      <c r="Q2289" s="23">
        <v>1</v>
      </c>
      <c r="R2289" s="23" t="s">
        <v>7881</v>
      </c>
      <c r="S2289" s="27" t="s">
        <v>7882</v>
      </c>
      <c r="T2289" s="23" t="s">
        <v>7883</v>
      </c>
      <c r="U2289" s="23" t="s">
        <v>7884</v>
      </c>
      <c r="V2289" s="24" t="s">
        <v>7885</v>
      </c>
      <c r="W2289" s="23" t="s">
        <v>47</v>
      </c>
      <c r="X2289" s="23" t="s">
        <v>48</v>
      </c>
      <c r="Y2289" s="23" t="s">
        <v>49</v>
      </c>
      <c r="Z2289" s="23">
        <v>108</v>
      </c>
      <c r="AA2289" s="28">
        <v>100</v>
      </c>
      <c r="AB2289" s="26">
        <v>6550</v>
      </c>
      <c r="AC2289" s="26">
        <f>Z2289*AB2289</f>
        <v>707400</v>
      </c>
      <c r="AD2289" s="28">
        <v>22</v>
      </c>
      <c r="AE2289" s="28">
        <v>34</v>
      </c>
      <c r="AF2289" s="26">
        <f>(AC2289*(100-AE2289))/100</f>
        <v>466884</v>
      </c>
      <c r="AG2289" s="26">
        <f>P2289+AF2289</f>
        <v>471744</v>
      </c>
      <c r="AH2289" s="26">
        <f>(AG2289*AA2289)/100</f>
        <v>471744</v>
      </c>
      <c r="AI2289" s="26">
        <v>10000000</v>
      </c>
      <c r="AJ2289" s="26">
        <f>IF((AI2289-AH2289) &gt; 1,0,IF((AI2289-AH2289)&lt;0,AH2289-AI2289,AI2289-AH2289))</f>
        <v>0</v>
      </c>
      <c r="AK2289" s="26">
        <v>0.02</v>
      </c>
      <c r="AL2289" s="26">
        <f>ROUND(AJ2289*(AK2289/100),2)</f>
        <v>0</v>
      </c>
    </row>
    <row r="2290" spans="1:39" x14ac:dyDescent="0.35">
      <c r="A2290" s="23"/>
      <c r="B2290" s="24"/>
      <c r="C2290" s="23"/>
      <c r="D2290" s="23"/>
      <c r="E2290" s="23">
        <v>1212</v>
      </c>
      <c r="F2290" s="23" t="s">
        <v>7886</v>
      </c>
      <c r="G2290" s="24" t="s">
        <v>7887</v>
      </c>
      <c r="H2290" s="23" t="s">
        <v>42</v>
      </c>
      <c r="I2290" s="23" t="s">
        <v>7888</v>
      </c>
      <c r="J2290" s="23">
        <v>5</v>
      </c>
      <c r="K2290" s="23">
        <v>2</v>
      </c>
      <c r="L2290" s="23">
        <v>43</v>
      </c>
      <c r="M2290" s="23" t="s">
        <v>58</v>
      </c>
      <c r="N2290" s="25">
        <f>((J2290*400)+(K2290*100))+L2290</f>
        <v>2243</v>
      </c>
      <c r="O2290" s="26">
        <v>1750</v>
      </c>
      <c r="P2290" s="26">
        <f>N2290*O2290</f>
        <v>3925250</v>
      </c>
      <c r="Q2290" s="23"/>
      <c r="R2290" s="23"/>
      <c r="S2290" s="27"/>
      <c r="T2290" s="23"/>
      <c r="U2290" s="23"/>
      <c r="V2290" s="24"/>
      <c r="W2290" s="23"/>
      <c r="X2290" s="23"/>
      <c r="Y2290" s="23"/>
      <c r="Z2290" s="23"/>
      <c r="AA2290" s="28"/>
      <c r="AB2290" s="26"/>
      <c r="AC2290" s="26"/>
      <c r="AD2290" s="28"/>
      <c r="AE2290" s="28"/>
      <c r="AF2290" s="26"/>
      <c r="AG2290" s="26">
        <f>AF2290+P2290</f>
        <v>3925250</v>
      </c>
      <c r="AH2290" s="26">
        <f>AG2290</f>
        <v>3925250</v>
      </c>
      <c r="AI2290" s="26">
        <v>50000000</v>
      </c>
      <c r="AJ2290" s="26">
        <f>IF((AI2290-AH2290) &gt; 1,0,IF((AI2290-AH2290)&lt;0,AH2290-AI2290,AI2290-AH2290))</f>
        <v>0</v>
      </c>
      <c r="AK2290" s="26">
        <v>0.01</v>
      </c>
      <c r="AL2290" s="26">
        <f>AJ2290*(AK2290/100)</f>
        <v>0</v>
      </c>
    </row>
    <row r="2291" spans="1:39" x14ac:dyDescent="0.35">
      <c r="A2291" s="23"/>
      <c r="B2291" s="24"/>
      <c r="C2291" s="23"/>
      <c r="D2291" s="23"/>
      <c r="E2291" s="23"/>
      <c r="F2291" s="23"/>
      <c r="G2291" s="24"/>
      <c r="H2291" s="23"/>
      <c r="I2291" s="23"/>
      <c r="J2291" s="23"/>
      <c r="K2291" s="23"/>
      <c r="L2291" s="23"/>
      <c r="M2291" s="23"/>
      <c r="N2291" s="25"/>
      <c r="O2291" s="26"/>
      <c r="P2291" s="26"/>
      <c r="Q2291" s="23"/>
      <c r="R2291" s="23"/>
      <c r="S2291" s="27"/>
      <c r="T2291" s="23"/>
      <c r="U2291" s="23"/>
      <c r="V2291" s="24"/>
      <c r="W2291" s="23"/>
      <c r="X2291" s="23"/>
      <c r="Y2291" s="23"/>
      <c r="Z2291" s="23"/>
      <c r="AA2291" s="28"/>
      <c r="AB2291" s="26"/>
      <c r="AC2291" s="26"/>
      <c r="AD2291" s="28"/>
      <c r="AE2291" s="28"/>
      <c r="AF2291" s="26"/>
      <c r="AG2291" s="26" t="s">
        <v>50</v>
      </c>
      <c r="AH2291" s="26">
        <f>SUM(AH2287:AH2290)</f>
        <v>5059268</v>
      </c>
      <c r="AI2291" s="26"/>
      <c r="AJ2291" s="26">
        <f>SUM(AJ2287:AJ2290)</f>
        <v>157950</v>
      </c>
      <c r="AK2291" s="26"/>
      <c r="AL2291" s="26">
        <f>SUM(AL2287:AL2290)</f>
        <v>15.795</v>
      </c>
    </row>
    <row r="2292" spans="1:39" x14ac:dyDescent="0.35">
      <c r="A2292" s="23" t="s">
        <v>7889</v>
      </c>
      <c r="B2292" s="24" t="s">
        <v>7890</v>
      </c>
      <c r="C2292" s="23" t="s">
        <v>7891</v>
      </c>
      <c r="D2292" s="23" t="s">
        <v>7892</v>
      </c>
      <c r="E2292" s="23">
        <v>1213</v>
      </c>
      <c r="F2292" s="23" t="s">
        <v>7893</v>
      </c>
      <c r="G2292" s="24" t="s">
        <v>7894</v>
      </c>
      <c r="H2292" s="23" t="s">
        <v>42</v>
      </c>
      <c r="I2292" s="23" t="s">
        <v>7895</v>
      </c>
      <c r="J2292" s="23">
        <v>2</v>
      </c>
      <c r="K2292" s="23">
        <v>3</v>
      </c>
      <c r="L2292" s="23">
        <v>50</v>
      </c>
      <c r="M2292" s="23" t="s">
        <v>58</v>
      </c>
      <c r="N2292" s="25">
        <f>((J2292*400)+(K2292*100))+L2292</f>
        <v>1150</v>
      </c>
      <c r="O2292" s="26">
        <v>310</v>
      </c>
      <c r="P2292" s="26">
        <f>N2292*O2292</f>
        <v>356500</v>
      </c>
      <c r="Q2292" s="23"/>
      <c r="R2292" s="23"/>
      <c r="S2292" s="27"/>
      <c r="T2292" s="23"/>
      <c r="U2292" s="23"/>
      <c r="V2292" s="24"/>
      <c r="W2292" s="23"/>
      <c r="X2292" s="23"/>
      <c r="Y2292" s="23"/>
      <c r="Z2292" s="23"/>
      <c r="AA2292" s="28"/>
      <c r="AB2292" s="26"/>
      <c r="AC2292" s="26"/>
      <c r="AD2292" s="28"/>
      <c r="AE2292" s="28"/>
      <c r="AF2292" s="26"/>
      <c r="AG2292" s="26">
        <f>AF2292+P2292</f>
        <v>356500</v>
      </c>
      <c r="AH2292" s="26">
        <f>AG2292</f>
        <v>356500</v>
      </c>
      <c r="AI2292" s="26">
        <v>50000000</v>
      </c>
      <c r="AJ2292" s="26">
        <f>IF((AI2292-AH2292) &gt; 1,0,IF((AI2292-AH2292)&lt;0,AH2292-AI2292,AI2292-AH2292))</f>
        <v>0</v>
      </c>
      <c r="AK2292" s="26">
        <v>0.01</v>
      </c>
      <c r="AL2292" s="26">
        <f>AJ2292*(AK2292/100)</f>
        <v>0</v>
      </c>
    </row>
    <row r="2293" spans="1:39" x14ac:dyDescent="0.35">
      <c r="A2293" s="23"/>
      <c r="B2293" s="24"/>
      <c r="C2293" s="23"/>
      <c r="D2293" s="23"/>
      <c r="E2293" s="23"/>
      <c r="F2293" s="23"/>
      <c r="G2293" s="24"/>
      <c r="H2293" s="23"/>
      <c r="I2293" s="23"/>
      <c r="J2293" s="23"/>
      <c r="K2293" s="23"/>
      <c r="L2293" s="23"/>
      <c r="M2293" s="23"/>
      <c r="N2293" s="25"/>
      <c r="O2293" s="26"/>
      <c r="P2293" s="26"/>
      <c r="Q2293" s="23"/>
      <c r="R2293" s="23"/>
      <c r="S2293" s="27"/>
      <c r="T2293" s="23"/>
      <c r="U2293" s="23"/>
      <c r="V2293" s="24"/>
      <c r="W2293" s="23"/>
      <c r="X2293" s="23"/>
      <c r="Y2293" s="23"/>
      <c r="Z2293" s="23"/>
      <c r="AA2293" s="28"/>
      <c r="AB2293" s="26"/>
      <c r="AC2293" s="26"/>
      <c r="AD2293" s="28"/>
      <c r="AE2293" s="28"/>
      <c r="AF2293" s="26"/>
      <c r="AG2293" s="26" t="s">
        <v>50</v>
      </c>
      <c r="AH2293" s="26">
        <f>AH2292</f>
        <v>356500</v>
      </c>
      <c r="AI2293" s="26"/>
      <c r="AJ2293" s="26">
        <f>AJ2292</f>
        <v>0</v>
      </c>
      <c r="AK2293" s="26"/>
      <c r="AL2293" s="26">
        <f>AL2292</f>
        <v>0</v>
      </c>
    </row>
    <row r="2294" spans="1:39" x14ac:dyDescent="0.35">
      <c r="A2294" s="23" t="s">
        <v>7896</v>
      </c>
      <c r="B2294" s="24" t="s">
        <v>7897</v>
      </c>
      <c r="C2294" s="23" t="s">
        <v>7898</v>
      </c>
      <c r="D2294" s="23" t="s">
        <v>7899</v>
      </c>
      <c r="E2294" s="23">
        <v>1214</v>
      </c>
      <c r="F2294" s="23" t="s">
        <v>7900</v>
      </c>
      <c r="G2294" s="24" t="s">
        <v>7901</v>
      </c>
      <c r="H2294" s="23" t="s">
        <v>42</v>
      </c>
      <c r="I2294" s="23" t="s">
        <v>7902</v>
      </c>
      <c r="J2294" s="23">
        <v>0</v>
      </c>
      <c r="K2294" s="23">
        <v>1</v>
      </c>
      <c r="L2294" s="23">
        <v>69</v>
      </c>
      <c r="M2294" s="23" t="s">
        <v>44</v>
      </c>
      <c r="N2294" s="25">
        <f>((J2294*400)+(K2294*100))+L2294</f>
        <v>169</v>
      </c>
      <c r="O2294" s="26">
        <v>2000</v>
      </c>
      <c r="P2294" s="26">
        <f>N2294*O2294</f>
        <v>338000</v>
      </c>
      <c r="Q2294" s="23">
        <v>1</v>
      </c>
      <c r="R2294" s="23" t="s">
        <v>7896</v>
      </c>
      <c r="S2294" s="27" t="s">
        <v>7897</v>
      </c>
      <c r="T2294" s="23" t="s">
        <v>7898</v>
      </c>
      <c r="U2294" s="23" t="s">
        <v>7903</v>
      </c>
      <c r="V2294" s="24" t="s">
        <v>7904</v>
      </c>
      <c r="W2294" s="23" t="s">
        <v>47</v>
      </c>
      <c r="X2294" s="23" t="s">
        <v>48</v>
      </c>
      <c r="Y2294" s="23" t="s">
        <v>49</v>
      </c>
      <c r="Z2294" s="23">
        <v>129</v>
      </c>
      <c r="AA2294" s="28">
        <v>100</v>
      </c>
      <c r="AB2294" s="26">
        <v>6550</v>
      </c>
      <c r="AC2294" s="26">
        <f>Z2294*AB2294</f>
        <v>844950</v>
      </c>
      <c r="AD2294" s="28">
        <v>32</v>
      </c>
      <c r="AE2294" s="28">
        <v>54</v>
      </c>
      <c r="AF2294" s="26">
        <f>(AC2294*(100-AE2294))/100</f>
        <v>388677</v>
      </c>
      <c r="AG2294" s="26">
        <f>P2294+AF2294</f>
        <v>726677</v>
      </c>
      <c r="AH2294" s="26">
        <f>(AG2294*AA2294)/100</f>
        <v>726677</v>
      </c>
      <c r="AI2294" s="26">
        <v>50000000</v>
      </c>
      <c r="AJ2294" s="26">
        <f>IF((AI2294-AH2294) &gt; 1,0,IF((AI2294-AH2294)&lt;0,AH2294-AI2294,AI2294-AH2294))</f>
        <v>0</v>
      </c>
      <c r="AK2294" s="26">
        <v>0.02</v>
      </c>
      <c r="AL2294" s="26">
        <f>ROUND(AJ2294*(AK2294/100),2)</f>
        <v>0</v>
      </c>
      <c r="AM2294" s="3" t="s">
        <v>404</v>
      </c>
    </row>
    <row r="2295" spans="1:39" x14ac:dyDescent="0.35">
      <c r="A2295" s="23"/>
      <c r="B2295" s="24"/>
      <c r="C2295" s="23"/>
      <c r="D2295" s="23"/>
      <c r="E2295" s="23"/>
      <c r="F2295" s="23"/>
      <c r="G2295" s="24"/>
      <c r="H2295" s="23"/>
      <c r="I2295" s="23"/>
      <c r="J2295" s="23"/>
      <c r="K2295" s="23"/>
      <c r="L2295" s="23"/>
      <c r="M2295" s="23"/>
      <c r="N2295" s="25"/>
      <c r="O2295" s="26"/>
      <c r="P2295" s="26"/>
      <c r="Q2295" s="23"/>
      <c r="R2295" s="23"/>
      <c r="S2295" s="27"/>
      <c r="T2295" s="23"/>
      <c r="U2295" s="23"/>
      <c r="V2295" s="24"/>
      <c r="W2295" s="23"/>
      <c r="X2295" s="23"/>
      <c r="Y2295" s="23"/>
      <c r="Z2295" s="23"/>
      <c r="AA2295" s="28"/>
      <c r="AB2295" s="26"/>
      <c r="AC2295" s="26"/>
      <c r="AD2295" s="28"/>
      <c r="AE2295" s="28"/>
      <c r="AF2295" s="26"/>
      <c r="AG2295" s="26" t="s">
        <v>50</v>
      </c>
      <c r="AH2295" s="26">
        <f>AH2294</f>
        <v>726677</v>
      </c>
      <c r="AI2295" s="26"/>
      <c r="AJ2295" s="26">
        <f>AJ2294</f>
        <v>0</v>
      </c>
      <c r="AK2295" s="26"/>
      <c r="AL2295" s="26">
        <f>AL2294</f>
        <v>0</v>
      </c>
    </row>
    <row r="2296" spans="1:39" x14ac:dyDescent="0.35">
      <c r="A2296" s="23" t="s">
        <v>7905</v>
      </c>
      <c r="B2296" s="24"/>
      <c r="C2296" s="23" t="s">
        <v>7906</v>
      </c>
      <c r="D2296" s="23" t="s">
        <v>5550</v>
      </c>
      <c r="E2296" s="23">
        <v>1215</v>
      </c>
      <c r="F2296" s="23" t="s">
        <v>7907</v>
      </c>
      <c r="G2296" s="24" t="s">
        <v>7908</v>
      </c>
      <c r="H2296" s="23" t="s">
        <v>129</v>
      </c>
      <c r="I2296" s="23" t="s">
        <v>7909</v>
      </c>
      <c r="J2296" s="23">
        <v>7</v>
      </c>
      <c r="K2296" s="23">
        <v>3</v>
      </c>
      <c r="L2296" s="23">
        <v>60</v>
      </c>
      <c r="M2296" s="23" t="s">
        <v>58</v>
      </c>
      <c r="N2296" s="25">
        <f>((J2296*400)+(K2296*100))+L2296</f>
        <v>3160</v>
      </c>
      <c r="O2296" s="26">
        <v>180</v>
      </c>
      <c r="P2296" s="26">
        <f>N2296*O2296</f>
        <v>568800</v>
      </c>
      <c r="Q2296" s="23"/>
      <c r="R2296" s="23"/>
      <c r="S2296" s="27"/>
      <c r="T2296" s="23"/>
      <c r="U2296" s="23"/>
      <c r="V2296" s="24"/>
      <c r="W2296" s="23"/>
      <c r="X2296" s="23"/>
      <c r="Y2296" s="23"/>
      <c r="Z2296" s="23"/>
      <c r="AA2296" s="28"/>
      <c r="AB2296" s="26"/>
      <c r="AC2296" s="26"/>
      <c r="AD2296" s="28"/>
      <c r="AE2296" s="28"/>
      <c r="AF2296" s="26"/>
      <c r="AG2296" s="26">
        <f>AF2296+P2296</f>
        <v>568800</v>
      </c>
      <c r="AH2296" s="26">
        <f>AG2296</f>
        <v>568800</v>
      </c>
      <c r="AI2296" s="26">
        <v>0</v>
      </c>
      <c r="AJ2296" s="26">
        <f>IF((AI2296-AH2296) &gt; 1,0,IF((AI2296-AH2296)&lt;0,AH2296-AI2296,AI2296-AH2296))</f>
        <v>568800</v>
      </c>
      <c r="AK2296" s="26">
        <v>0.01</v>
      </c>
      <c r="AL2296" s="26">
        <f>AJ2296*(AK2296/100)</f>
        <v>56.88</v>
      </c>
    </row>
    <row r="2297" spans="1:39" x14ac:dyDescent="0.35">
      <c r="A2297" s="23"/>
      <c r="B2297" s="24"/>
      <c r="C2297" s="23"/>
      <c r="D2297" s="23"/>
      <c r="E2297" s="23"/>
      <c r="F2297" s="23"/>
      <c r="G2297" s="24"/>
      <c r="H2297" s="23"/>
      <c r="I2297" s="23"/>
      <c r="J2297" s="23"/>
      <c r="K2297" s="23"/>
      <c r="L2297" s="23"/>
      <c r="M2297" s="23"/>
      <c r="N2297" s="25"/>
      <c r="O2297" s="26"/>
      <c r="P2297" s="26"/>
      <c r="Q2297" s="23"/>
      <c r="R2297" s="23"/>
      <c r="S2297" s="27"/>
      <c r="T2297" s="23"/>
      <c r="U2297" s="23"/>
      <c r="V2297" s="24"/>
      <c r="W2297" s="23"/>
      <c r="X2297" s="23"/>
      <c r="Y2297" s="23"/>
      <c r="Z2297" s="23"/>
      <c r="AA2297" s="28"/>
      <c r="AB2297" s="26"/>
      <c r="AC2297" s="26"/>
      <c r="AD2297" s="28"/>
      <c r="AE2297" s="28"/>
      <c r="AF2297" s="26"/>
      <c r="AG2297" s="26" t="s">
        <v>50</v>
      </c>
      <c r="AH2297" s="26">
        <f>AH2296</f>
        <v>568800</v>
      </c>
      <c r="AI2297" s="26"/>
      <c r="AJ2297" s="26">
        <f>AJ2296</f>
        <v>568800</v>
      </c>
      <c r="AK2297" s="26"/>
      <c r="AL2297" s="26">
        <f>AL2296</f>
        <v>56.88</v>
      </c>
    </row>
    <row r="2298" spans="1:39" x14ac:dyDescent="0.35">
      <c r="A2298" s="23" t="s">
        <v>7910</v>
      </c>
      <c r="B2298" s="24"/>
      <c r="C2298" s="23" t="s">
        <v>7911</v>
      </c>
      <c r="D2298" s="23" t="s">
        <v>6607</v>
      </c>
      <c r="E2298" s="23">
        <v>1216</v>
      </c>
      <c r="F2298" s="23" t="s">
        <v>7912</v>
      </c>
      <c r="G2298" s="24" t="s">
        <v>7913</v>
      </c>
      <c r="H2298" s="23" t="s">
        <v>42</v>
      </c>
      <c r="I2298" s="23" t="s">
        <v>7914</v>
      </c>
      <c r="J2298" s="23">
        <v>1</v>
      </c>
      <c r="K2298" s="23">
        <v>3</v>
      </c>
      <c r="L2298" s="23">
        <v>0</v>
      </c>
      <c r="M2298" s="23" t="s">
        <v>58</v>
      </c>
      <c r="N2298" s="25">
        <f>((J2298*400)+(K2298*100))+L2298</f>
        <v>700</v>
      </c>
      <c r="O2298" s="26">
        <v>180</v>
      </c>
      <c r="P2298" s="26">
        <f>N2298*O2298</f>
        <v>126000</v>
      </c>
      <c r="Q2298" s="23"/>
      <c r="R2298" s="23"/>
      <c r="S2298" s="27"/>
      <c r="T2298" s="23"/>
      <c r="U2298" s="23"/>
      <c r="V2298" s="24"/>
      <c r="W2298" s="23"/>
      <c r="X2298" s="23"/>
      <c r="Y2298" s="23"/>
      <c r="Z2298" s="23"/>
      <c r="AA2298" s="28"/>
      <c r="AB2298" s="26"/>
      <c r="AC2298" s="26"/>
      <c r="AD2298" s="28"/>
      <c r="AE2298" s="28"/>
      <c r="AF2298" s="26"/>
      <c r="AG2298" s="26">
        <f>AF2298+P2298</f>
        <v>126000</v>
      </c>
      <c r="AH2298" s="26">
        <f>AG2298</f>
        <v>126000</v>
      </c>
      <c r="AI2298" s="26">
        <v>50000000</v>
      </c>
      <c r="AJ2298" s="26">
        <f>IF((AI2298-AH2298) &gt; 1,0,IF((AI2298-AH2298)&lt;0,AH2298-AI2298,AI2298-AH2298))</f>
        <v>0</v>
      </c>
      <c r="AK2298" s="26">
        <v>0.01</v>
      </c>
      <c r="AL2298" s="26">
        <f>AJ2298*(AK2298/100)</f>
        <v>0</v>
      </c>
    </row>
    <row r="2299" spans="1:39" x14ac:dyDescent="0.35">
      <c r="A2299" s="23"/>
      <c r="B2299" s="24"/>
      <c r="C2299" s="23"/>
      <c r="D2299" s="23"/>
      <c r="E2299" s="23"/>
      <c r="F2299" s="23"/>
      <c r="G2299" s="24"/>
      <c r="H2299" s="23"/>
      <c r="I2299" s="23"/>
      <c r="J2299" s="23"/>
      <c r="K2299" s="23"/>
      <c r="L2299" s="23"/>
      <c r="M2299" s="23"/>
      <c r="N2299" s="25"/>
      <c r="O2299" s="26"/>
      <c r="P2299" s="26"/>
      <c r="Q2299" s="23"/>
      <c r="R2299" s="23"/>
      <c r="S2299" s="27"/>
      <c r="T2299" s="23"/>
      <c r="U2299" s="23"/>
      <c r="V2299" s="24"/>
      <c r="W2299" s="23"/>
      <c r="X2299" s="23"/>
      <c r="Y2299" s="23"/>
      <c r="Z2299" s="23"/>
      <c r="AA2299" s="28"/>
      <c r="AB2299" s="26"/>
      <c r="AC2299" s="26"/>
      <c r="AD2299" s="28"/>
      <c r="AE2299" s="28"/>
      <c r="AF2299" s="26"/>
      <c r="AG2299" s="26" t="s">
        <v>50</v>
      </c>
      <c r="AH2299" s="26">
        <f>AH2298</f>
        <v>126000</v>
      </c>
      <c r="AI2299" s="26"/>
      <c r="AJ2299" s="26">
        <f>AJ2298</f>
        <v>0</v>
      </c>
      <c r="AK2299" s="26"/>
      <c r="AL2299" s="26">
        <f>AL2298</f>
        <v>0</v>
      </c>
    </row>
    <row r="2300" spans="1:39" x14ac:dyDescent="0.35">
      <c r="A2300" s="23" t="s">
        <v>7915</v>
      </c>
      <c r="B2300" s="24" t="s">
        <v>7916</v>
      </c>
      <c r="C2300" s="23" t="s">
        <v>7917</v>
      </c>
      <c r="D2300" s="23" t="s">
        <v>7918</v>
      </c>
      <c r="E2300" s="23">
        <v>1217</v>
      </c>
      <c r="F2300" s="23" t="s">
        <v>7919</v>
      </c>
      <c r="G2300" s="24" t="s">
        <v>7920</v>
      </c>
      <c r="H2300" s="23" t="s">
        <v>42</v>
      </c>
      <c r="I2300" s="23" t="s">
        <v>7921</v>
      </c>
      <c r="J2300" s="23">
        <v>0</v>
      </c>
      <c r="K2300" s="23">
        <v>2</v>
      </c>
      <c r="L2300" s="23">
        <v>76</v>
      </c>
      <c r="M2300" s="23" t="s">
        <v>44</v>
      </c>
      <c r="N2300" s="25">
        <f>((J2300*400)+(K2300*100))+L2300</f>
        <v>276</v>
      </c>
      <c r="O2300" s="26">
        <v>500</v>
      </c>
      <c r="P2300" s="26">
        <f>N2300*O2300</f>
        <v>138000</v>
      </c>
      <c r="Q2300" s="23">
        <v>1</v>
      </c>
      <c r="R2300" s="23" t="s">
        <v>7922</v>
      </c>
      <c r="S2300" s="27" t="s">
        <v>7923</v>
      </c>
      <c r="T2300" s="23" t="s">
        <v>7924</v>
      </c>
      <c r="U2300" s="23" t="s">
        <v>7925</v>
      </c>
      <c r="V2300" s="24" t="s">
        <v>7926</v>
      </c>
      <c r="W2300" s="23" t="s">
        <v>47</v>
      </c>
      <c r="X2300" s="23" t="s">
        <v>48</v>
      </c>
      <c r="Y2300" s="23" t="s">
        <v>49</v>
      </c>
      <c r="Z2300" s="23">
        <v>72</v>
      </c>
      <c r="AA2300" s="28">
        <v>100</v>
      </c>
      <c r="AB2300" s="26">
        <v>6550</v>
      </c>
      <c r="AC2300" s="26">
        <f>Z2300*AB2300</f>
        <v>471600</v>
      </c>
      <c r="AD2300" s="28">
        <v>22</v>
      </c>
      <c r="AE2300" s="28">
        <v>34</v>
      </c>
      <c r="AF2300" s="26">
        <f>(AC2300*(100-AE2300))/100</f>
        <v>311256</v>
      </c>
      <c r="AG2300" s="26">
        <f>P2300+AF2300</f>
        <v>449256</v>
      </c>
      <c r="AH2300" s="26">
        <f>(AG2300*AA2300)/100</f>
        <v>449256</v>
      </c>
      <c r="AI2300" s="26">
        <v>10000000</v>
      </c>
      <c r="AJ2300" s="26">
        <f>IF((AI2300-AH2300) &gt; 1,0,IF((AI2300-AH2300)&lt;0,AH2300-AI2300,AI2300-AH2300))</f>
        <v>0</v>
      </c>
      <c r="AK2300" s="26">
        <v>0.02</v>
      </c>
      <c r="AL2300" s="26">
        <f>ROUND(AJ2300*(AK2300/100),2)</f>
        <v>0</v>
      </c>
    </row>
    <row r="2301" spans="1:39" x14ac:dyDescent="0.35">
      <c r="A2301" s="23"/>
      <c r="B2301" s="24"/>
      <c r="C2301" s="23"/>
      <c r="D2301" s="23"/>
      <c r="E2301" s="23"/>
      <c r="F2301" s="23"/>
      <c r="G2301" s="24"/>
      <c r="H2301" s="23"/>
      <c r="I2301" s="23"/>
      <c r="J2301" s="23"/>
      <c r="K2301" s="23"/>
      <c r="L2301" s="23"/>
      <c r="M2301" s="23"/>
      <c r="N2301" s="25"/>
      <c r="O2301" s="26"/>
      <c r="P2301" s="26"/>
      <c r="Q2301" s="23"/>
      <c r="R2301" s="23"/>
      <c r="S2301" s="27"/>
      <c r="T2301" s="23"/>
      <c r="U2301" s="23"/>
      <c r="V2301" s="24"/>
      <c r="W2301" s="23"/>
      <c r="X2301" s="23"/>
      <c r="Y2301" s="23"/>
      <c r="Z2301" s="23"/>
      <c r="AA2301" s="28"/>
      <c r="AB2301" s="26"/>
      <c r="AC2301" s="26"/>
      <c r="AD2301" s="28"/>
      <c r="AE2301" s="28"/>
      <c r="AF2301" s="26"/>
      <c r="AG2301" s="26" t="s">
        <v>50</v>
      </c>
      <c r="AH2301" s="26">
        <f>AH2300</f>
        <v>449256</v>
      </c>
      <c r="AI2301" s="26"/>
      <c r="AJ2301" s="26">
        <f>AJ2300</f>
        <v>0</v>
      </c>
      <c r="AK2301" s="26"/>
      <c r="AL2301" s="26">
        <f>AL2300</f>
        <v>0</v>
      </c>
    </row>
    <row r="2302" spans="1:39" x14ac:dyDescent="0.35">
      <c r="A2302" s="23" t="s">
        <v>7927</v>
      </c>
      <c r="B2302" s="24" t="s">
        <v>7928</v>
      </c>
      <c r="C2302" s="23" t="s">
        <v>7929</v>
      </c>
      <c r="D2302" s="23" t="s">
        <v>7930</v>
      </c>
      <c r="E2302" s="23">
        <v>1218</v>
      </c>
      <c r="F2302" s="23" t="s">
        <v>7931</v>
      </c>
      <c r="G2302" s="24" t="s">
        <v>7932</v>
      </c>
      <c r="H2302" s="23" t="s">
        <v>42</v>
      </c>
      <c r="I2302" s="23" t="s">
        <v>7933</v>
      </c>
      <c r="J2302" s="23">
        <v>11</v>
      </c>
      <c r="K2302" s="23">
        <v>1</v>
      </c>
      <c r="L2302" s="23">
        <v>37</v>
      </c>
      <c r="M2302" s="23" t="s">
        <v>58</v>
      </c>
      <c r="N2302" s="25">
        <f>((J2302*400)+(K2302*100))+L2302</f>
        <v>4537</v>
      </c>
      <c r="O2302" s="26">
        <v>380</v>
      </c>
      <c r="P2302" s="26">
        <f>N2302*O2302</f>
        <v>1724060</v>
      </c>
      <c r="Q2302" s="23"/>
      <c r="R2302" s="23"/>
      <c r="S2302" s="27"/>
      <c r="T2302" s="23"/>
      <c r="U2302" s="23"/>
      <c r="V2302" s="24"/>
      <c r="W2302" s="23"/>
      <c r="X2302" s="23"/>
      <c r="Y2302" s="23"/>
      <c r="Z2302" s="23"/>
      <c r="AA2302" s="28"/>
      <c r="AB2302" s="26"/>
      <c r="AC2302" s="26"/>
      <c r="AD2302" s="28"/>
      <c r="AE2302" s="28"/>
      <c r="AF2302" s="26"/>
      <c r="AG2302" s="26">
        <f>AF2302+P2302</f>
        <v>1724060</v>
      </c>
      <c r="AH2302" s="26">
        <f>AG2302</f>
        <v>1724060</v>
      </c>
      <c r="AI2302" s="26">
        <v>50000000</v>
      </c>
      <c r="AJ2302" s="26">
        <f>IF((AI2302-AH2302) &gt; 1,0,IF((AI2302-AH2302)&lt;0,AH2302-AI2302,AI2302-AH2302))</f>
        <v>0</v>
      </c>
      <c r="AK2302" s="26">
        <v>0.01</v>
      </c>
      <c r="AL2302" s="26">
        <f>AJ2302*(AK2302/100)</f>
        <v>0</v>
      </c>
    </row>
    <row r="2303" spans="1:39" x14ac:dyDescent="0.35">
      <c r="A2303" s="23"/>
      <c r="B2303" s="24"/>
      <c r="C2303" s="23"/>
      <c r="D2303" s="23"/>
      <c r="E2303" s="23"/>
      <c r="F2303" s="23"/>
      <c r="G2303" s="24"/>
      <c r="H2303" s="23"/>
      <c r="I2303" s="23"/>
      <c r="J2303" s="23"/>
      <c r="K2303" s="23"/>
      <c r="L2303" s="23"/>
      <c r="M2303" s="23"/>
      <c r="N2303" s="25"/>
      <c r="O2303" s="26"/>
      <c r="P2303" s="26"/>
      <c r="Q2303" s="23"/>
      <c r="R2303" s="23"/>
      <c r="S2303" s="27"/>
      <c r="T2303" s="23"/>
      <c r="U2303" s="23"/>
      <c r="V2303" s="24"/>
      <c r="W2303" s="23"/>
      <c r="X2303" s="23"/>
      <c r="Y2303" s="23"/>
      <c r="Z2303" s="23"/>
      <c r="AA2303" s="28"/>
      <c r="AB2303" s="26"/>
      <c r="AC2303" s="26"/>
      <c r="AD2303" s="28"/>
      <c r="AE2303" s="28"/>
      <c r="AF2303" s="26"/>
      <c r="AG2303" s="26" t="s">
        <v>50</v>
      </c>
      <c r="AH2303" s="26">
        <f>AH2302</f>
        <v>1724060</v>
      </c>
      <c r="AI2303" s="26"/>
      <c r="AJ2303" s="26">
        <f>AJ2302</f>
        <v>0</v>
      </c>
      <c r="AK2303" s="26"/>
      <c r="AL2303" s="26">
        <f>AL2302</f>
        <v>0</v>
      </c>
    </row>
    <row r="2304" spans="1:39" x14ac:dyDescent="0.35">
      <c r="A2304" s="23" t="s">
        <v>7934</v>
      </c>
      <c r="B2304" s="24"/>
      <c r="C2304" s="23" t="s">
        <v>7935</v>
      </c>
      <c r="D2304" s="23" t="s">
        <v>1924</v>
      </c>
      <c r="E2304" s="23">
        <v>1219</v>
      </c>
      <c r="F2304" s="23" t="s">
        <v>7936</v>
      </c>
      <c r="G2304" s="24" t="s">
        <v>7937</v>
      </c>
      <c r="H2304" s="23" t="s">
        <v>103</v>
      </c>
      <c r="I2304" s="23" t="s">
        <v>7938</v>
      </c>
      <c r="J2304" s="23">
        <v>3</v>
      </c>
      <c r="K2304" s="23">
        <v>0</v>
      </c>
      <c r="L2304" s="23">
        <v>10</v>
      </c>
      <c r="M2304" s="23" t="s">
        <v>58</v>
      </c>
      <c r="N2304" s="25">
        <f>((J2304*400)+(K2304*100))+L2304</f>
        <v>1210</v>
      </c>
      <c r="O2304" s="26">
        <v>180</v>
      </c>
      <c r="P2304" s="26">
        <f>N2304*O2304</f>
        <v>217800</v>
      </c>
      <c r="Q2304" s="23"/>
      <c r="R2304" s="23"/>
      <c r="S2304" s="27"/>
      <c r="T2304" s="23"/>
      <c r="U2304" s="23"/>
      <c r="V2304" s="24"/>
      <c r="W2304" s="23"/>
      <c r="X2304" s="23"/>
      <c r="Y2304" s="23"/>
      <c r="Z2304" s="23"/>
      <c r="AA2304" s="28"/>
      <c r="AB2304" s="26"/>
      <c r="AC2304" s="26"/>
      <c r="AD2304" s="28"/>
      <c r="AE2304" s="28"/>
      <c r="AF2304" s="26"/>
      <c r="AG2304" s="26">
        <f>AF2304+P2304</f>
        <v>217800</v>
      </c>
      <c r="AH2304" s="26">
        <f>AG2304</f>
        <v>217800</v>
      </c>
      <c r="AI2304" s="26">
        <v>0</v>
      </c>
      <c r="AJ2304" s="26">
        <f>IF((AI2304-AH2304) &gt; 1,0,IF((AI2304-AH2304)&lt;0,AH2304-AI2304,AI2304-AH2304))</f>
        <v>217800</v>
      </c>
      <c r="AK2304" s="26">
        <v>0.01</v>
      </c>
      <c r="AL2304" s="26">
        <f>AJ2304*(AK2304/100)</f>
        <v>21.78</v>
      </c>
    </row>
    <row r="2305" spans="1:38" x14ac:dyDescent="0.35">
      <c r="A2305" s="23"/>
      <c r="B2305" s="24"/>
      <c r="C2305" s="23"/>
      <c r="D2305" s="23"/>
      <c r="E2305" s="23"/>
      <c r="F2305" s="23"/>
      <c r="G2305" s="24"/>
      <c r="H2305" s="23"/>
      <c r="I2305" s="23"/>
      <c r="J2305" s="23"/>
      <c r="K2305" s="23"/>
      <c r="L2305" s="23"/>
      <c r="M2305" s="23"/>
      <c r="N2305" s="25"/>
      <c r="O2305" s="26"/>
      <c r="P2305" s="26"/>
      <c r="Q2305" s="23"/>
      <c r="R2305" s="23"/>
      <c r="S2305" s="27"/>
      <c r="T2305" s="23"/>
      <c r="U2305" s="23"/>
      <c r="V2305" s="24"/>
      <c r="W2305" s="23"/>
      <c r="X2305" s="23"/>
      <c r="Y2305" s="23"/>
      <c r="Z2305" s="23"/>
      <c r="AA2305" s="28"/>
      <c r="AB2305" s="26"/>
      <c r="AC2305" s="26"/>
      <c r="AD2305" s="28"/>
      <c r="AE2305" s="28"/>
      <c r="AF2305" s="26"/>
      <c r="AG2305" s="26" t="s">
        <v>50</v>
      </c>
      <c r="AH2305" s="26">
        <f>AH2304</f>
        <v>217800</v>
      </c>
      <c r="AI2305" s="26"/>
      <c r="AJ2305" s="26">
        <f>AJ2304</f>
        <v>217800</v>
      </c>
      <c r="AK2305" s="26"/>
      <c r="AL2305" s="26">
        <f>AL2304</f>
        <v>21.78</v>
      </c>
    </row>
    <row r="2306" spans="1:38" x14ac:dyDescent="0.35">
      <c r="A2306" s="23" t="s">
        <v>7939</v>
      </c>
      <c r="B2306" s="24"/>
      <c r="C2306" s="23" t="s">
        <v>7940</v>
      </c>
      <c r="D2306" s="23" t="s">
        <v>7941</v>
      </c>
      <c r="E2306" s="23">
        <v>1220</v>
      </c>
      <c r="F2306" s="23" t="s">
        <v>7942</v>
      </c>
      <c r="G2306" s="24" t="s">
        <v>7943</v>
      </c>
      <c r="H2306" s="23" t="s">
        <v>103</v>
      </c>
      <c r="I2306" s="23" t="s">
        <v>7944</v>
      </c>
      <c r="J2306" s="23">
        <v>1</v>
      </c>
      <c r="K2306" s="23">
        <v>2</v>
      </c>
      <c r="L2306" s="23">
        <v>89</v>
      </c>
      <c r="M2306" s="23" t="s">
        <v>58</v>
      </c>
      <c r="N2306" s="25">
        <f>((J2306*400)+(K2306*100))+L2306</f>
        <v>689</v>
      </c>
      <c r="O2306" s="26">
        <v>390</v>
      </c>
      <c r="P2306" s="26">
        <f>N2306*O2306</f>
        <v>268710</v>
      </c>
      <c r="Q2306" s="23"/>
      <c r="R2306" s="23"/>
      <c r="S2306" s="27"/>
      <c r="T2306" s="23"/>
      <c r="U2306" s="23"/>
      <c r="V2306" s="24"/>
      <c r="W2306" s="23"/>
      <c r="X2306" s="23"/>
      <c r="Y2306" s="23"/>
      <c r="Z2306" s="23"/>
      <c r="AA2306" s="28"/>
      <c r="AB2306" s="26"/>
      <c r="AC2306" s="26"/>
      <c r="AD2306" s="28"/>
      <c r="AE2306" s="28"/>
      <c r="AF2306" s="26"/>
      <c r="AG2306" s="26">
        <f>AF2306+P2306</f>
        <v>268710</v>
      </c>
      <c r="AH2306" s="26">
        <f>AG2306</f>
        <v>268710</v>
      </c>
      <c r="AI2306" s="26">
        <v>0</v>
      </c>
      <c r="AJ2306" s="26">
        <f>IF((AI2306-AH2306) &gt; 1,0,IF((AI2306-AH2306)&lt;0,AH2306-AI2306,AI2306-AH2306))</f>
        <v>268710</v>
      </c>
      <c r="AK2306" s="26">
        <v>0.01</v>
      </c>
      <c r="AL2306" s="26">
        <f>AJ2306*(AK2306/100)</f>
        <v>26.871000000000002</v>
      </c>
    </row>
    <row r="2307" spans="1:38" x14ac:dyDescent="0.35">
      <c r="A2307" s="23"/>
      <c r="B2307" s="24"/>
      <c r="C2307" s="23"/>
      <c r="D2307" s="23"/>
      <c r="E2307" s="23">
        <v>1221</v>
      </c>
      <c r="F2307" s="23" t="s">
        <v>7945</v>
      </c>
      <c r="G2307" s="24" t="s">
        <v>7946</v>
      </c>
      <c r="H2307" s="23" t="s">
        <v>103</v>
      </c>
      <c r="I2307" s="23" t="s">
        <v>7947</v>
      </c>
      <c r="J2307" s="23">
        <v>2</v>
      </c>
      <c r="K2307" s="23">
        <v>0</v>
      </c>
      <c r="L2307" s="23">
        <v>96</v>
      </c>
      <c r="M2307" s="23" t="s">
        <v>138</v>
      </c>
      <c r="N2307" s="25">
        <f>((J2307*400)+(K2307*100))+L2307</f>
        <v>896</v>
      </c>
      <c r="O2307" s="26">
        <v>1750</v>
      </c>
      <c r="P2307" s="26">
        <f>N2307*O2307</f>
        <v>1568000</v>
      </c>
      <c r="Q2307" s="23"/>
      <c r="R2307" s="23"/>
      <c r="S2307" s="27"/>
      <c r="T2307" s="23"/>
      <c r="U2307" s="23"/>
      <c r="V2307" s="24"/>
      <c r="W2307" s="23"/>
      <c r="X2307" s="23"/>
      <c r="Y2307" s="23"/>
      <c r="Z2307" s="23"/>
      <c r="AA2307" s="28"/>
      <c r="AB2307" s="26"/>
      <c r="AC2307" s="26"/>
      <c r="AD2307" s="28"/>
      <c r="AE2307" s="28"/>
      <c r="AF2307" s="26"/>
      <c r="AG2307" s="26">
        <f>AF2307+P2307</f>
        <v>1568000</v>
      </c>
      <c r="AH2307" s="26">
        <f>AG2307</f>
        <v>1568000</v>
      </c>
      <c r="AI2307" s="26">
        <v>0</v>
      </c>
      <c r="AJ2307" s="26">
        <f>IF((AI2307-AH2307) &gt; 1,0,IF((AI2307-AH2307)&lt;0,AH2307-AI2307,AI2307-AH2307))</f>
        <v>1568000</v>
      </c>
      <c r="AK2307" s="26">
        <v>0.3</v>
      </c>
      <c r="AL2307" s="26">
        <f>AJ2307*(AK2307/100)</f>
        <v>4704</v>
      </c>
    </row>
    <row r="2308" spans="1:38" x14ac:dyDescent="0.35">
      <c r="A2308" s="23"/>
      <c r="B2308" s="24"/>
      <c r="C2308" s="23"/>
      <c r="D2308" s="23"/>
      <c r="E2308" s="23"/>
      <c r="F2308" s="23"/>
      <c r="G2308" s="24"/>
      <c r="H2308" s="23"/>
      <c r="I2308" s="23"/>
      <c r="J2308" s="23"/>
      <c r="K2308" s="23"/>
      <c r="L2308" s="23"/>
      <c r="M2308" s="23"/>
      <c r="N2308" s="25"/>
      <c r="O2308" s="26"/>
      <c r="P2308" s="26"/>
      <c r="Q2308" s="23"/>
      <c r="R2308" s="23"/>
      <c r="S2308" s="27"/>
      <c r="T2308" s="23"/>
      <c r="U2308" s="23"/>
      <c r="V2308" s="24"/>
      <c r="W2308" s="23"/>
      <c r="X2308" s="23"/>
      <c r="Y2308" s="23"/>
      <c r="Z2308" s="23"/>
      <c r="AA2308" s="28"/>
      <c r="AB2308" s="26"/>
      <c r="AC2308" s="26"/>
      <c r="AD2308" s="28"/>
      <c r="AE2308" s="28"/>
      <c r="AF2308" s="26"/>
      <c r="AG2308" s="26" t="s">
        <v>50</v>
      </c>
      <c r="AH2308" s="26">
        <f>SUM(AH2306:AH2307)</f>
        <v>1836710</v>
      </c>
      <c r="AI2308" s="26"/>
      <c r="AJ2308" s="26">
        <f>SUM(AJ2306:AJ2307)</f>
        <v>1836710</v>
      </c>
      <c r="AK2308" s="26"/>
      <c r="AL2308" s="26">
        <f>SUM(AL2306:AL2307)</f>
        <v>4730.8710000000001</v>
      </c>
    </row>
    <row r="2309" spans="1:38" x14ac:dyDescent="0.35">
      <c r="A2309" s="23" t="s">
        <v>7948</v>
      </c>
      <c r="B2309" s="24" t="s">
        <v>7949</v>
      </c>
      <c r="C2309" s="23" t="s">
        <v>7950</v>
      </c>
      <c r="D2309" s="23" t="s">
        <v>7951</v>
      </c>
      <c r="E2309" s="23">
        <v>1222</v>
      </c>
      <c r="F2309" s="23" t="s">
        <v>7952</v>
      </c>
      <c r="G2309" s="24" t="s">
        <v>7953</v>
      </c>
      <c r="H2309" s="23" t="s">
        <v>42</v>
      </c>
      <c r="I2309" s="23" t="s">
        <v>7954</v>
      </c>
      <c r="J2309" s="23">
        <v>3</v>
      </c>
      <c r="K2309" s="23">
        <v>3</v>
      </c>
      <c r="L2309" s="23">
        <v>71</v>
      </c>
      <c r="M2309" s="23" t="s">
        <v>58</v>
      </c>
      <c r="N2309" s="25">
        <f>((J2309*400)+(K2309*100))+L2309</f>
        <v>1571</v>
      </c>
      <c r="O2309" s="26">
        <v>180</v>
      </c>
      <c r="P2309" s="26">
        <f>N2309*O2309</f>
        <v>282780</v>
      </c>
      <c r="Q2309" s="23"/>
      <c r="R2309" s="23"/>
      <c r="S2309" s="27"/>
      <c r="T2309" s="23"/>
      <c r="U2309" s="23"/>
      <c r="V2309" s="24"/>
      <c r="W2309" s="23"/>
      <c r="X2309" s="23"/>
      <c r="Y2309" s="23"/>
      <c r="Z2309" s="23"/>
      <c r="AA2309" s="28"/>
      <c r="AB2309" s="26"/>
      <c r="AC2309" s="26"/>
      <c r="AD2309" s="28"/>
      <c r="AE2309" s="28"/>
      <c r="AF2309" s="26"/>
      <c r="AG2309" s="26">
        <f>AF2309+P2309</f>
        <v>282780</v>
      </c>
      <c r="AH2309" s="26">
        <f>AG2309</f>
        <v>282780</v>
      </c>
      <c r="AI2309" s="26">
        <v>50000000</v>
      </c>
      <c r="AJ2309" s="26">
        <f>IF((AI2309-AH2309) &gt; 1,0,IF((AI2309-AH2309)&lt;0,AH2309-AI2309,AI2309-AH2309))</f>
        <v>0</v>
      </c>
      <c r="AK2309" s="26">
        <v>0.01</v>
      </c>
      <c r="AL2309" s="26">
        <f>AJ2309*(AK2309/100)</f>
        <v>0</v>
      </c>
    </row>
    <row r="2310" spans="1:38" x14ac:dyDescent="0.35">
      <c r="A2310" s="23"/>
      <c r="B2310" s="24"/>
      <c r="C2310" s="23"/>
      <c r="D2310" s="23"/>
      <c r="E2310" s="23"/>
      <c r="F2310" s="23"/>
      <c r="G2310" s="24"/>
      <c r="H2310" s="23"/>
      <c r="I2310" s="23"/>
      <c r="J2310" s="23"/>
      <c r="K2310" s="23"/>
      <c r="L2310" s="23"/>
      <c r="M2310" s="23"/>
      <c r="N2310" s="25"/>
      <c r="O2310" s="26"/>
      <c r="P2310" s="26"/>
      <c r="Q2310" s="23"/>
      <c r="R2310" s="23"/>
      <c r="S2310" s="27"/>
      <c r="T2310" s="23"/>
      <c r="U2310" s="23"/>
      <c r="V2310" s="24"/>
      <c r="W2310" s="23"/>
      <c r="X2310" s="23"/>
      <c r="Y2310" s="23"/>
      <c r="Z2310" s="23"/>
      <c r="AA2310" s="28"/>
      <c r="AB2310" s="26"/>
      <c r="AC2310" s="26"/>
      <c r="AD2310" s="28"/>
      <c r="AE2310" s="28"/>
      <c r="AF2310" s="26"/>
      <c r="AG2310" s="26" t="s">
        <v>50</v>
      </c>
      <c r="AH2310" s="26">
        <f>AH2309</f>
        <v>282780</v>
      </c>
      <c r="AI2310" s="26"/>
      <c r="AJ2310" s="26">
        <f>AJ2309</f>
        <v>0</v>
      </c>
      <c r="AK2310" s="26"/>
      <c r="AL2310" s="26">
        <f>AL2309</f>
        <v>0</v>
      </c>
    </row>
    <row r="2311" spans="1:38" x14ac:dyDescent="0.35">
      <c r="A2311" s="23" t="s">
        <v>7955</v>
      </c>
      <c r="B2311" s="24"/>
      <c r="C2311" s="23" t="s">
        <v>7956</v>
      </c>
      <c r="D2311" s="23" t="s">
        <v>7957</v>
      </c>
      <c r="E2311" s="23">
        <v>1223</v>
      </c>
      <c r="F2311" s="23" t="s">
        <v>7958</v>
      </c>
      <c r="G2311" s="24" t="s">
        <v>7959</v>
      </c>
      <c r="H2311" s="23" t="s">
        <v>437</v>
      </c>
      <c r="I2311" s="23" t="s">
        <v>7960</v>
      </c>
      <c r="J2311" s="23">
        <v>1</v>
      </c>
      <c r="K2311" s="23">
        <v>3</v>
      </c>
      <c r="L2311" s="23">
        <v>33</v>
      </c>
      <c r="M2311" s="23" t="s">
        <v>58</v>
      </c>
      <c r="N2311" s="25">
        <f>((J2311*400)+(K2311*100))+L2311</f>
        <v>733</v>
      </c>
      <c r="O2311" s="26">
        <v>180</v>
      </c>
      <c r="P2311" s="26">
        <f>N2311*O2311</f>
        <v>131940</v>
      </c>
      <c r="Q2311" s="23"/>
      <c r="R2311" s="23"/>
      <c r="S2311" s="27"/>
      <c r="T2311" s="23"/>
      <c r="U2311" s="23"/>
      <c r="V2311" s="24"/>
      <c r="W2311" s="23"/>
      <c r="X2311" s="23"/>
      <c r="Y2311" s="23"/>
      <c r="Z2311" s="23"/>
      <c r="AA2311" s="28"/>
      <c r="AB2311" s="26"/>
      <c r="AC2311" s="26"/>
      <c r="AD2311" s="28"/>
      <c r="AE2311" s="28"/>
      <c r="AF2311" s="26"/>
      <c r="AG2311" s="26">
        <f>AF2311+P2311</f>
        <v>131940</v>
      </c>
      <c r="AH2311" s="26">
        <f>AG2311</f>
        <v>131940</v>
      </c>
      <c r="AI2311" s="26">
        <v>0</v>
      </c>
      <c r="AJ2311" s="26">
        <f>IF((AI2311-AH2311) &gt; 1,0,IF((AI2311-AH2311)&lt;0,AH2311-AI2311,AI2311-AH2311))</f>
        <v>131940</v>
      </c>
      <c r="AK2311" s="26">
        <v>0.01</v>
      </c>
      <c r="AL2311" s="26">
        <f>AJ2311*(AK2311/100)</f>
        <v>13.194000000000001</v>
      </c>
    </row>
    <row r="2312" spans="1:38" x14ac:dyDescent="0.35">
      <c r="A2312" s="23"/>
      <c r="B2312" s="24"/>
      <c r="C2312" s="23"/>
      <c r="D2312" s="23"/>
      <c r="E2312" s="23"/>
      <c r="F2312" s="23"/>
      <c r="G2312" s="24"/>
      <c r="H2312" s="23"/>
      <c r="I2312" s="23"/>
      <c r="J2312" s="23"/>
      <c r="K2312" s="23"/>
      <c r="L2312" s="23"/>
      <c r="M2312" s="23"/>
      <c r="N2312" s="25"/>
      <c r="O2312" s="26"/>
      <c r="P2312" s="26"/>
      <c r="Q2312" s="23"/>
      <c r="R2312" s="23"/>
      <c r="S2312" s="27"/>
      <c r="T2312" s="23"/>
      <c r="U2312" s="23"/>
      <c r="V2312" s="24"/>
      <c r="W2312" s="23"/>
      <c r="X2312" s="23"/>
      <c r="Y2312" s="23"/>
      <c r="Z2312" s="23"/>
      <c r="AA2312" s="28"/>
      <c r="AB2312" s="26"/>
      <c r="AC2312" s="26"/>
      <c r="AD2312" s="28"/>
      <c r="AE2312" s="28"/>
      <c r="AF2312" s="26"/>
      <c r="AG2312" s="26" t="s">
        <v>50</v>
      </c>
      <c r="AH2312" s="26">
        <f>AH2311</f>
        <v>131940</v>
      </c>
      <c r="AI2312" s="26"/>
      <c r="AJ2312" s="26">
        <f>AJ2311</f>
        <v>131940</v>
      </c>
      <c r="AK2312" s="26"/>
      <c r="AL2312" s="26">
        <f>AL2311</f>
        <v>13.194000000000001</v>
      </c>
    </row>
    <row r="2313" spans="1:38" x14ac:dyDescent="0.35">
      <c r="A2313" s="23" t="s">
        <v>7961</v>
      </c>
      <c r="B2313" s="24"/>
      <c r="C2313" s="23" t="s">
        <v>7962</v>
      </c>
      <c r="D2313" s="23" t="s">
        <v>2915</v>
      </c>
      <c r="E2313" s="23">
        <v>1224</v>
      </c>
      <c r="F2313" s="23" t="s">
        <v>7963</v>
      </c>
      <c r="G2313" s="24" t="s">
        <v>7964</v>
      </c>
      <c r="H2313" s="23" t="s">
        <v>103</v>
      </c>
      <c r="I2313" s="23" t="s">
        <v>7965</v>
      </c>
      <c r="J2313" s="23">
        <v>0</v>
      </c>
      <c r="K2313" s="23">
        <v>1</v>
      </c>
      <c r="L2313" s="23">
        <v>47</v>
      </c>
      <c r="M2313" s="23" t="s">
        <v>44</v>
      </c>
      <c r="N2313" s="25">
        <f>((J2313*400)+(K2313*100))+L2313</f>
        <v>147</v>
      </c>
      <c r="O2313" s="26">
        <v>1750</v>
      </c>
      <c r="P2313" s="26">
        <f>N2313*O2313</f>
        <v>257250</v>
      </c>
      <c r="Q2313" s="23">
        <v>1</v>
      </c>
      <c r="R2313" s="23" t="s">
        <v>7961</v>
      </c>
      <c r="S2313" s="27"/>
      <c r="T2313" s="23" t="s">
        <v>7962</v>
      </c>
      <c r="U2313" s="23" t="s">
        <v>7966</v>
      </c>
      <c r="V2313" s="24" t="s">
        <v>7967</v>
      </c>
      <c r="W2313" s="23" t="s">
        <v>47</v>
      </c>
      <c r="X2313" s="23" t="s">
        <v>206</v>
      </c>
      <c r="Y2313" s="23" t="s">
        <v>49</v>
      </c>
      <c r="Z2313" s="23">
        <v>64</v>
      </c>
      <c r="AA2313" s="28">
        <v>100</v>
      </c>
      <c r="AB2313" s="26">
        <v>6550</v>
      </c>
      <c r="AC2313" s="26">
        <f>Z2313*AB2313</f>
        <v>419200</v>
      </c>
      <c r="AD2313" s="28">
        <v>42</v>
      </c>
      <c r="AE2313" s="28">
        <v>85</v>
      </c>
      <c r="AF2313" s="26">
        <f>(AC2313*(100-AE2313))/100</f>
        <v>62880</v>
      </c>
      <c r="AG2313" s="26">
        <f>P2313+AF2313</f>
        <v>320130</v>
      </c>
      <c r="AH2313" s="26">
        <f>(AG2313*AA2313)/100</f>
        <v>320130</v>
      </c>
      <c r="AI2313" s="26">
        <f>IF(AF2313&lt;=10000000,AF2313,10000000)</f>
        <v>62880</v>
      </c>
      <c r="AJ2313" s="26">
        <f>IF((AI2313-AH2313) &gt; 1,0,IF((AI2313-AH2313)&lt;0,AH2313-AI2313,AI2313-AH2313))</f>
        <v>257250</v>
      </c>
      <c r="AK2313" s="26">
        <v>0.02</v>
      </c>
      <c r="AL2313" s="26">
        <f>ROUND(AJ2313*(AK2313/100),2)</f>
        <v>51.45</v>
      </c>
    </row>
    <row r="2314" spans="1:38" x14ac:dyDescent="0.35">
      <c r="A2314" s="23"/>
      <c r="B2314" s="24"/>
      <c r="C2314" s="23"/>
      <c r="D2314" s="23"/>
      <c r="E2314" s="23"/>
      <c r="F2314" s="23"/>
      <c r="G2314" s="24"/>
      <c r="H2314" s="23"/>
      <c r="I2314" s="23"/>
      <c r="J2314" s="23">
        <v>0</v>
      </c>
      <c r="K2314" s="23">
        <v>0</v>
      </c>
      <c r="L2314" s="23">
        <v>20</v>
      </c>
      <c r="M2314" s="23" t="s">
        <v>44</v>
      </c>
      <c r="N2314" s="25">
        <f>((J2314*400)+(K2314*100))+L2314</f>
        <v>20</v>
      </c>
      <c r="O2314" s="26">
        <v>1750</v>
      </c>
      <c r="P2314" s="26">
        <f>N2314*O2314</f>
        <v>35000</v>
      </c>
      <c r="Q2314" s="23">
        <v>1</v>
      </c>
      <c r="R2314" s="23" t="s">
        <v>7961</v>
      </c>
      <c r="S2314" s="27"/>
      <c r="T2314" s="23" t="s">
        <v>7962</v>
      </c>
      <c r="U2314" s="23" t="s">
        <v>7966</v>
      </c>
      <c r="V2314" s="24" t="s">
        <v>7968</v>
      </c>
      <c r="W2314" s="23" t="s">
        <v>47</v>
      </c>
      <c r="X2314" s="23" t="s">
        <v>206</v>
      </c>
      <c r="Y2314" s="23" t="s">
        <v>49</v>
      </c>
      <c r="Z2314" s="23">
        <v>80</v>
      </c>
      <c r="AA2314" s="28">
        <v>100</v>
      </c>
      <c r="AB2314" s="26">
        <v>6550</v>
      </c>
      <c r="AC2314" s="26">
        <f>Z2314*AB2314</f>
        <v>524000</v>
      </c>
      <c r="AD2314" s="28">
        <v>42</v>
      </c>
      <c r="AE2314" s="28">
        <v>85</v>
      </c>
      <c r="AF2314" s="26">
        <f>(AC2314*(100-AE2314))/100</f>
        <v>78600</v>
      </c>
      <c r="AG2314" s="26">
        <f>P2314+AF2314</f>
        <v>113600</v>
      </c>
      <c r="AH2314" s="26">
        <f>(AG2314*AA2314)/100</f>
        <v>113600</v>
      </c>
      <c r="AI2314" s="26">
        <f>IF(AF2314&lt;=10000000,AF2314,10000000)</f>
        <v>78600</v>
      </c>
      <c r="AJ2314" s="26">
        <f>IF((AI2314-AH2314) &gt; 1,0,IF((AI2314-AH2314)&lt;0,AH2314-AI2314,AI2314-AH2314))</f>
        <v>35000</v>
      </c>
      <c r="AK2314" s="26">
        <v>0.02</v>
      </c>
      <c r="AL2314" s="26">
        <f>ROUND(AJ2314*(AK2314/100),2)</f>
        <v>7</v>
      </c>
    </row>
    <row r="2315" spans="1:38" x14ac:dyDescent="0.35">
      <c r="A2315" s="23"/>
      <c r="B2315" s="24"/>
      <c r="C2315" s="23"/>
      <c r="D2315" s="23"/>
      <c r="E2315" s="23"/>
      <c r="F2315" s="23"/>
      <c r="G2315" s="24"/>
      <c r="H2315" s="23"/>
      <c r="I2315" s="23"/>
      <c r="J2315" s="23"/>
      <c r="K2315" s="23"/>
      <c r="L2315" s="23"/>
      <c r="M2315" s="23"/>
      <c r="N2315" s="25"/>
      <c r="O2315" s="26"/>
      <c r="P2315" s="26"/>
      <c r="Q2315" s="23"/>
      <c r="R2315" s="23"/>
      <c r="S2315" s="27"/>
      <c r="T2315" s="23"/>
      <c r="U2315" s="23"/>
      <c r="V2315" s="24"/>
      <c r="W2315" s="23"/>
      <c r="X2315" s="23"/>
      <c r="Y2315" s="23"/>
      <c r="Z2315" s="23"/>
      <c r="AA2315" s="28"/>
      <c r="AB2315" s="26"/>
      <c r="AC2315" s="26"/>
      <c r="AD2315" s="28"/>
      <c r="AE2315" s="28"/>
      <c r="AF2315" s="26"/>
      <c r="AG2315" s="26" t="s">
        <v>50</v>
      </c>
      <c r="AH2315" s="26">
        <f>SUM(AH2313:AH2314)</f>
        <v>433730</v>
      </c>
      <c r="AI2315" s="26"/>
      <c r="AJ2315" s="26">
        <f>SUM(AJ2313:AJ2314)</f>
        <v>292250</v>
      </c>
      <c r="AK2315" s="26"/>
      <c r="AL2315" s="26">
        <f>SUM(AL2313:AL2314)</f>
        <v>58.45</v>
      </c>
    </row>
    <row r="2316" spans="1:38" x14ac:dyDescent="0.35">
      <c r="A2316" s="23" t="s">
        <v>7969</v>
      </c>
      <c r="B2316" s="24" t="s">
        <v>7970</v>
      </c>
      <c r="C2316" s="23" t="s">
        <v>7971</v>
      </c>
      <c r="D2316" s="23" t="s">
        <v>7972</v>
      </c>
      <c r="E2316" s="23">
        <v>1225</v>
      </c>
      <c r="F2316" s="23" t="s">
        <v>7973</v>
      </c>
      <c r="G2316" s="24" t="s">
        <v>7974</v>
      </c>
      <c r="H2316" s="23" t="s">
        <v>42</v>
      </c>
      <c r="I2316" s="23" t="s">
        <v>7975</v>
      </c>
      <c r="J2316" s="23">
        <v>0</v>
      </c>
      <c r="K2316" s="23">
        <v>1</v>
      </c>
      <c r="L2316" s="23">
        <v>1</v>
      </c>
      <c r="M2316" s="23" t="s">
        <v>44</v>
      </c>
      <c r="N2316" s="25">
        <f>((J2316*400)+(K2316*100))+L2316</f>
        <v>101</v>
      </c>
      <c r="O2316" s="26">
        <v>180</v>
      </c>
      <c r="P2316" s="26">
        <f>N2316*O2316</f>
        <v>18180</v>
      </c>
      <c r="Q2316" s="23">
        <v>1</v>
      </c>
      <c r="R2316" s="23" t="s">
        <v>7976</v>
      </c>
      <c r="S2316" s="27"/>
      <c r="T2316" s="23" t="s">
        <v>7977</v>
      </c>
      <c r="U2316" s="23" t="s">
        <v>7978</v>
      </c>
      <c r="V2316" s="24" t="s">
        <v>7979</v>
      </c>
      <c r="W2316" s="23" t="s">
        <v>47</v>
      </c>
      <c r="X2316" s="23" t="s">
        <v>48</v>
      </c>
      <c r="Y2316" s="23" t="s">
        <v>49</v>
      </c>
      <c r="Z2316" s="23">
        <v>96</v>
      </c>
      <c r="AA2316" s="28">
        <v>100</v>
      </c>
      <c r="AB2316" s="26">
        <v>6550</v>
      </c>
      <c r="AC2316" s="26">
        <f>Z2316*AB2316</f>
        <v>628800</v>
      </c>
      <c r="AD2316" s="28">
        <v>22</v>
      </c>
      <c r="AE2316" s="28">
        <v>34</v>
      </c>
      <c r="AF2316" s="26">
        <f>(AC2316*(100-AE2316))/100</f>
        <v>415008</v>
      </c>
      <c r="AG2316" s="26">
        <f>P2316+AF2316</f>
        <v>433188</v>
      </c>
      <c r="AH2316" s="26">
        <f>(AG2316*AA2316)/100</f>
        <v>433188</v>
      </c>
      <c r="AI2316" s="26">
        <v>10000000</v>
      </c>
      <c r="AJ2316" s="26">
        <f>IF((AI2316-AH2316) &gt; 1,0,IF((AI2316-AH2316)&lt;0,AH2316-AI2316,AI2316-AH2316))</f>
        <v>0</v>
      </c>
      <c r="AK2316" s="26">
        <v>0.02</v>
      </c>
      <c r="AL2316" s="26">
        <f>ROUND(AJ2316*(AK2316/100),2)</f>
        <v>0</v>
      </c>
    </row>
    <row r="2317" spans="1:38" x14ac:dyDescent="0.35">
      <c r="A2317" s="23"/>
      <c r="B2317" s="24"/>
      <c r="C2317" s="23"/>
      <c r="D2317" s="23"/>
      <c r="E2317" s="23"/>
      <c r="F2317" s="23"/>
      <c r="G2317" s="24"/>
      <c r="H2317" s="23"/>
      <c r="I2317" s="23"/>
      <c r="J2317" s="23"/>
      <c r="K2317" s="23"/>
      <c r="L2317" s="23"/>
      <c r="M2317" s="23"/>
      <c r="N2317" s="25"/>
      <c r="O2317" s="26"/>
      <c r="P2317" s="26"/>
      <c r="Q2317" s="23"/>
      <c r="R2317" s="23"/>
      <c r="S2317" s="27"/>
      <c r="T2317" s="23"/>
      <c r="U2317" s="23"/>
      <c r="V2317" s="24"/>
      <c r="W2317" s="23"/>
      <c r="X2317" s="23"/>
      <c r="Y2317" s="23"/>
      <c r="Z2317" s="23"/>
      <c r="AA2317" s="28"/>
      <c r="AB2317" s="26"/>
      <c r="AC2317" s="26"/>
      <c r="AD2317" s="28"/>
      <c r="AE2317" s="28"/>
      <c r="AF2317" s="26"/>
      <c r="AG2317" s="26" t="s">
        <v>50</v>
      </c>
      <c r="AH2317" s="26">
        <f>AH2316</f>
        <v>433188</v>
      </c>
      <c r="AI2317" s="26"/>
      <c r="AJ2317" s="26">
        <f>AJ2316</f>
        <v>0</v>
      </c>
      <c r="AK2317" s="26"/>
      <c r="AL2317" s="26">
        <f>AL2316</f>
        <v>0</v>
      </c>
    </row>
    <row r="2318" spans="1:38" x14ac:dyDescent="0.35">
      <c r="A2318" s="23" t="s">
        <v>7980</v>
      </c>
      <c r="B2318" s="24" t="s">
        <v>7981</v>
      </c>
      <c r="C2318" s="23" t="s">
        <v>7982</v>
      </c>
      <c r="D2318" s="23" t="s">
        <v>7983</v>
      </c>
      <c r="E2318" s="23">
        <v>1226</v>
      </c>
      <c r="F2318" s="23" t="s">
        <v>7984</v>
      </c>
      <c r="G2318" s="24" t="s">
        <v>7985</v>
      </c>
      <c r="H2318" s="23" t="s">
        <v>42</v>
      </c>
      <c r="I2318" s="23" t="s">
        <v>7986</v>
      </c>
      <c r="J2318" s="23">
        <v>3</v>
      </c>
      <c r="K2318" s="23">
        <v>3</v>
      </c>
      <c r="L2318" s="23">
        <v>22</v>
      </c>
      <c r="M2318" s="23" t="s">
        <v>58</v>
      </c>
      <c r="N2318" s="25">
        <f>((J2318*400)+(K2318*100))+L2318</f>
        <v>1522</v>
      </c>
      <c r="O2318" s="26">
        <v>1250</v>
      </c>
      <c r="P2318" s="26">
        <f>N2318*O2318</f>
        <v>1902500</v>
      </c>
      <c r="Q2318" s="23"/>
      <c r="R2318" s="23"/>
      <c r="S2318" s="27"/>
      <c r="T2318" s="23"/>
      <c r="U2318" s="23"/>
      <c r="V2318" s="24"/>
      <c r="W2318" s="23"/>
      <c r="X2318" s="23"/>
      <c r="Y2318" s="23"/>
      <c r="Z2318" s="23"/>
      <c r="AA2318" s="28"/>
      <c r="AB2318" s="26"/>
      <c r="AC2318" s="26"/>
      <c r="AD2318" s="28"/>
      <c r="AE2318" s="28"/>
      <c r="AF2318" s="26"/>
      <c r="AG2318" s="26">
        <f>AF2318+P2318</f>
        <v>1902500</v>
      </c>
      <c r="AH2318" s="26">
        <f>AG2318</f>
        <v>1902500</v>
      </c>
      <c r="AI2318" s="26">
        <v>50000000</v>
      </c>
      <c r="AJ2318" s="26">
        <f>IF((AI2318-AH2318) &gt; 1,0,IF((AI2318-AH2318)&lt;0,AH2318-AI2318,AI2318-AH2318))</f>
        <v>0</v>
      </c>
      <c r="AK2318" s="26">
        <v>0.01</v>
      </c>
      <c r="AL2318" s="26">
        <f>AJ2318*(AK2318/100)</f>
        <v>0</v>
      </c>
    </row>
    <row r="2319" spans="1:38" x14ac:dyDescent="0.35">
      <c r="A2319" s="23"/>
      <c r="B2319" s="24"/>
      <c r="C2319" s="23"/>
      <c r="D2319" s="23"/>
      <c r="E2319" s="23"/>
      <c r="F2319" s="23"/>
      <c r="G2319" s="24"/>
      <c r="H2319" s="23"/>
      <c r="I2319" s="23"/>
      <c r="J2319" s="23">
        <v>0</v>
      </c>
      <c r="K2319" s="23">
        <v>1</v>
      </c>
      <c r="L2319" s="23">
        <v>41</v>
      </c>
      <c r="M2319" s="23" t="s">
        <v>44</v>
      </c>
      <c r="N2319" s="25">
        <f>((J2319*400)+(K2319*100))+L2319</f>
        <v>141</v>
      </c>
      <c r="O2319" s="26">
        <v>1250</v>
      </c>
      <c r="P2319" s="26">
        <f>N2319*O2319</f>
        <v>176250</v>
      </c>
      <c r="Q2319" s="23">
        <v>1</v>
      </c>
      <c r="R2319" s="23" t="s">
        <v>7980</v>
      </c>
      <c r="S2319" s="27" t="s">
        <v>7981</v>
      </c>
      <c r="T2319" s="23" t="s">
        <v>7982</v>
      </c>
      <c r="U2319" s="23" t="s">
        <v>7987</v>
      </c>
      <c r="V2319" s="24" t="s">
        <v>7988</v>
      </c>
      <c r="W2319" s="23" t="s">
        <v>47</v>
      </c>
      <c r="X2319" s="23" t="s">
        <v>253</v>
      </c>
      <c r="Y2319" s="23" t="s">
        <v>49</v>
      </c>
      <c r="Z2319" s="23">
        <v>72</v>
      </c>
      <c r="AA2319" s="28">
        <v>100</v>
      </c>
      <c r="AB2319" s="26">
        <v>6550</v>
      </c>
      <c r="AC2319" s="26">
        <f>Z2319*AB2319</f>
        <v>471600</v>
      </c>
      <c r="AD2319" s="28">
        <v>22</v>
      </c>
      <c r="AE2319" s="28">
        <v>93</v>
      </c>
      <c r="AF2319" s="26">
        <f>(AC2319*(100-AE2319))/100</f>
        <v>33012</v>
      </c>
      <c r="AG2319" s="26">
        <f>P2319+AF2319</f>
        <v>209262</v>
      </c>
      <c r="AH2319" s="26">
        <f>(AG2319*AA2319)/100</f>
        <v>209262</v>
      </c>
      <c r="AI2319" s="26">
        <v>50000000</v>
      </c>
      <c r="AJ2319" s="26">
        <f>IF((AI2319-AH2319) &gt; 1,0,IF((AI2319-AH2319)&lt;0,AH2319-AI2319,AI2319-AH2319))</f>
        <v>0</v>
      </c>
      <c r="AK2319" s="26">
        <v>0.02</v>
      </c>
      <c r="AL2319" s="26">
        <f>ROUND(AJ2319*(AK2319/100),2)</f>
        <v>0</v>
      </c>
    </row>
    <row r="2320" spans="1:38" x14ac:dyDescent="0.35">
      <c r="A2320" s="23"/>
      <c r="B2320" s="24"/>
      <c r="C2320" s="23"/>
      <c r="D2320" s="23"/>
      <c r="E2320" s="23"/>
      <c r="F2320" s="23"/>
      <c r="G2320" s="24"/>
      <c r="H2320" s="23"/>
      <c r="I2320" s="23"/>
      <c r="J2320" s="23">
        <v>0</v>
      </c>
      <c r="K2320" s="23">
        <v>0</v>
      </c>
      <c r="L2320" s="23">
        <v>24</v>
      </c>
      <c r="M2320" s="23" t="s">
        <v>44</v>
      </c>
      <c r="N2320" s="25">
        <f>((J2320*400)+(K2320*100))+L2320</f>
        <v>24</v>
      </c>
      <c r="O2320" s="26">
        <v>1250</v>
      </c>
      <c r="P2320" s="26">
        <f>N2320*O2320</f>
        <v>30000</v>
      </c>
      <c r="Q2320" s="23">
        <v>1</v>
      </c>
      <c r="R2320" s="23" t="s">
        <v>7980</v>
      </c>
      <c r="S2320" s="27" t="s">
        <v>7981</v>
      </c>
      <c r="T2320" s="23" t="s">
        <v>7982</v>
      </c>
      <c r="U2320" s="23" t="s">
        <v>7987</v>
      </c>
      <c r="V2320" s="24" t="s">
        <v>7989</v>
      </c>
      <c r="W2320" s="23" t="s">
        <v>47</v>
      </c>
      <c r="X2320" s="23" t="s">
        <v>48</v>
      </c>
      <c r="Y2320" s="23" t="s">
        <v>49</v>
      </c>
      <c r="Z2320" s="23">
        <v>96</v>
      </c>
      <c r="AA2320" s="28">
        <v>100</v>
      </c>
      <c r="AB2320" s="26">
        <v>6550</v>
      </c>
      <c r="AC2320" s="26">
        <f>Z2320*AB2320</f>
        <v>628800</v>
      </c>
      <c r="AD2320" s="28">
        <v>22</v>
      </c>
      <c r="AE2320" s="28">
        <v>34</v>
      </c>
      <c r="AF2320" s="26">
        <f>(AC2320*(100-AE2320))/100</f>
        <v>415008</v>
      </c>
      <c r="AG2320" s="26">
        <f>P2320+AF2320</f>
        <v>445008</v>
      </c>
      <c r="AH2320" s="26">
        <f>(AG2320*AA2320)/100</f>
        <v>445008</v>
      </c>
      <c r="AI2320" s="26">
        <v>50000000</v>
      </c>
      <c r="AJ2320" s="26">
        <f>IF((AI2320-AH2320) &gt; 1,0,IF((AI2320-AH2320)&lt;0,AH2320-AI2320,AI2320-AH2320))</f>
        <v>0</v>
      </c>
      <c r="AK2320" s="26">
        <v>0.02</v>
      </c>
      <c r="AL2320" s="26">
        <f>ROUND(AJ2320*(AK2320/100),2)</f>
        <v>0</v>
      </c>
    </row>
    <row r="2321" spans="1:39" x14ac:dyDescent="0.35">
      <c r="A2321" s="23"/>
      <c r="B2321" s="24"/>
      <c r="C2321" s="23"/>
      <c r="D2321" s="23"/>
      <c r="E2321" s="23"/>
      <c r="F2321" s="23"/>
      <c r="G2321" s="24"/>
      <c r="H2321" s="23"/>
      <c r="I2321" s="23"/>
      <c r="J2321" s="23">
        <v>0</v>
      </c>
      <c r="K2321" s="23">
        <v>0</v>
      </c>
      <c r="L2321" s="23">
        <v>18</v>
      </c>
      <c r="M2321" s="23" t="s">
        <v>44</v>
      </c>
      <c r="N2321" s="25">
        <f>((J2321*400)+(K2321*100))+L2321</f>
        <v>18</v>
      </c>
      <c r="O2321" s="26">
        <v>1250</v>
      </c>
      <c r="P2321" s="26">
        <f>N2321*O2321</f>
        <v>22500</v>
      </c>
      <c r="Q2321" s="23">
        <v>1</v>
      </c>
      <c r="R2321" s="23" t="s">
        <v>7980</v>
      </c>
      <c r="S2321" s="27" t="s">
        <v>7981</v>
      </c>
      <c r="T2321" s="23" t="s">
        <v>7982</v>
      </c>
      <c r="U2321" s="23" t="s">
        <v>7987</v>
      </c>
      <c r="V2321" s="24" t="s">
        <v>7990</v>
      </c>
      <c r="W2321" s="23" t="s">
        <v>47</v>
      </c>
      <c r="X2321" s="23" t="s">
        <v>48</v>
      </c>
      <c r="Y2321" s="23" t="s">
        <v>49</v>
      </c>
      <c r="Z2321" s="23">
        <v>72</v>
      </c>
      <c r="AA2321" s="28">
        <v>100</v>
      </c>
      <c r="AB2321" s="26">
        <v>6550</v>
      </c>
      <c r="AC2321" s="26">
        <f>Z2321*AB2321</f>
        <v>471600</v>
      </c>
      <c r="AD2321" s="28">
        <v>22</v>
      </c>
      <c r="AE2321" s="28">
        <v>34</v>
      </c>
      <c r="AF2321" s="26">
        <f>(AC2321*(100-AE2321))/100</f>
        <v>311256</v>
      </c>
      <c r="AG2321" s="26">
        <f>P2321+AF2321</f>
        <v>333756</v>
      </c>
      <c r="AH2321" s="26">
        <f>(AG2321*AA2321)/100</f>
        <v>333756</v>
      </c>
      <c r="AI2321" s="26">
        <v>50000000</v>
      </c>
      <c r="AJ2321" s="26">
        <f>IF((AI2321-AH2321) &gt; 1,0,IF((AI2321-AH2321)&lt;0,AH2321-AI2321,AI2321-AH2321))</f>
        <v>0</v>
      </c>
      <c r="AK2321" s="26">
        <v>0.02</v>
      </c>
      <c r="AL2321" s="26">
        <f>ROUND(AJ2321*(AK2321/100),2)</f>
        <v>0</v>
      </c>
    </row>
    <row r="2322" spans="1:39" x14ac:dyDescent="0.35">
      <c r="A2322" s="23"/>
      <c r="B2322" s="24"/>
      <c r="C2322" s="23"/>
      <c r="D2322" s="23"/>
      <c r="E2322" s="23"/>
      <c r="F2322" s="23"/>
      <c r="G2322" s="24"/>
      <c r="H2322" s="23"/>
      <c r="I2322" s="23"/>
      <c r="J2322" s="23">
        <v>0</v>
      </c>
      <c r="K2322" s="23">
        <v>0</v>
      </c>
      <c r="L2322" s="23">
        <v>36</v>
      </c>
      <c r="M2322" s="23" t="s">
        <v>44</v>
      </c>
      <c r="N2322" s="25">
        <f>((J2322*400)+(K2322*100))+L2322</f>
        <v>36</v>
      </c>
      <c r="O2322" s="26">
        <v>1250</v>
      </c>
      <c r="P2322" s="26">
        <f>N2322*O2322</f>
        <v>45000</v>
      </c>
      <c r="Q2322" s="23">
        <v>1</v>
      </c>
      <c r="R2322" s="23" t="s">
        <v>7980</v>
      </c>
      <c r="S2322" s="27" t="s">
        <v>7981</v>
      </c>
      <c r="T2322" s="23" t="s">
        <v>7982</v>
      </c>
      <c r="U2322" s="23" t="s">
        <v>7987</v>
      </c>
      <c r="V2322" s="24" t="s">
        <v>7991</v>
      </c>
      <c r="W2322" s="23" t="s">
        <v>47</v>
      </c>
      <c r="X2322" s="23" t="s">
        <v>48</v>
      </c>
      <c r="Y2322" s="23" t="s">
        <v>49</v>
      </c>
      <c r="Z2322" s="23">
        <v>144</v>
      </c>
      <c r="AA2322" s="28">
        <v>100</v>
      </c>
      <c r="AB2322" s="26">
        <v>6550</v>
      </c>
      <c r="AC2322" s="26">
        <f>Z2322*AB2322</f>
        <v>943200</v>
      </c>
      <c r="AD2322" s="28">
        <v>22</v>
      </c>
      <c r="AE2322" s="28">
        <v>34</v>
      </c>
      <c r="AF2322" s="26">
        <f>(AC2322*(100-AE2322))/100</f>
        <v>622512</v>
      </c>
      <c r="AG2322" s="26">
        <f>P2322+AF2322</f>
        <v>667512</v>
      </c>
      <c r="AH2322" s="26">
        <f>(AG2322*AA2322)/100</f>
        <v>667512</v>
      </c>
      <c r="AI2322" s="26">
        <v>50000000</v>
      </c>
      <c r="AJ2322" s="26">
        <f>IF((AI2322-AH2322) &gt; 1,0,IF((AI2322-AH2322)&lt;0,AH2322-AI2322,AI2322-AH2322))</f>
        <v>0</v>
      </c>
      <c r="AK2322" s="26">
        <v>0.02</v>
      </c>
      <c r="AL2322" s="26">
        <f>ROUND(AJ2322*(AK2322/100),2)</f>
        <v>0</v>
      </c>
    </row>
    <row r="2323" spans="1:39" x14ac:dyDescent="0.35">
      <c r="A2323" s="23"/>
      <c r="B2323" s="24"/>
      <c r="C2323" s="23"/>
      <c r="D2323" s="23"/>
      <c r="E2323" s="23"/>
      <c r="F2323" s="23"/>
      <c r="G2323" s="24"/>
      <c r="H2323" s="23"/>
      <c r="I2323" s="23"/>
      <c r="J2323" s="23"/>
      <c r="K2323" s="23"/>
      <c r="L2323" s="23"/>
      <c r="M2323" s="23"/>
      <c r="N2323" s="25"/>
      <c r="O2323" s="26"/>
      <c r="P2323" s="26"/>
      <c r="Q2323" s="23"/>
      <c r="R2323" s="23"/>
      <c r="S2323" s="27"/>
      <c r="T2323" s="23"/>
      <c r="U2323" s="23"/>
      <c r="V2323" s="24"/>
      <c r="W2323" s="23"/>
      <c r="X2323" s="23"/>
      <c r="Y2323" s="23"/>
      <c r="Z2323" s="23"/>
      <c r="AA2323" s="28"/>
      <c r="AB2323" s="26"/>
      <c r="AC2323" s="26"/>
      <c r="AD2323" s="28"/>
      <c r="AE2323" s="28"/>
      <c r="AF2323" s="26"/>
      <c r="AG2323" s="26" t="s">
        <v>50</v>
      </c>
      <c r="AH2323" s="26">
        <f>SUM(AH2318:AH2322)</f>
        <v>3558038</v>
      </c>
      <c r="AI2323" s="26"/>
      <c r="AJ2323" s="26">
        <f>SUM(AJ2318:AJ2322)</f>
        <v>0</v>
      </c>
      <c r="AK2323" s="26"/>
      <c r="AL2323" s="26">
        <f>SUM(AL2318:AL2322)</f>
        <v>0</v>
      </c>
    </row>
    <row r="2324" spans="1:39" x14ac:dyDescent="0.35">
      <c r="A2324" s="23" t="s">
        <v>7992</v>
      </c>
      <c r="B2324" s="24" t="s">
        <v>7993</v>
      </c>
      <c r="C2324" s="23" t="s">
        <v>7994</v>
      </c>
      <c r="D2324" s="23" t="s">
        <v>2131</v>
      </c>
      <c r="E2324" s="23">
        <v>1227</v>
      </c>
      <c r="F2324" s="23" t="s">
        <v>7995</v>
      </c>
      <c r="G2324" s="24" t="s">
        <v>7996</v>
      </c>
      <c r="H2324" s="23" t="s">
        <v>42</v>
      </c>
      <c r="I2324" s="23" t="s">
        <v>7997</v>
      </c>
      <c r="J2324" s="23">
        <v>5</v>
      </c>
      <c r="K2324" s="23">
        <v>2</v>
      </c>
      <c r="L2324" s="23">
        <v>11</v>
      </c>
      <c r="M2324" s="23" t="s">
        <v>58</v>
      </c>
      <c r="N2324" s="25">
        <f>((J2324*400)+(K2324*100))+L2324</f>
        <v>2211</v>
      </c>
      <c r="O2324" s="26">
        <v>390</v>
      </c>
      <c r="P2324" s="26">
        <f>N2324*O2324</f>
        <v>862290</v>
      </c>
      <c r="Q2324" s="23"/>
      <c r="R2324" s="23"/>
      <c r="S2324" s="27"/>
      <c r="T2324" s="23"/>
      <c r="U2324" s="23"/>
      <c r="V2324" s="24"/>
      <c r="W2324" s="23"/>
      <c r="X2324" s="23"/>
      <c r="Y2324" s="23"/>
      <c r="Z2324" s="23"/>
      <c r="AA2324" s="28"/>
      <c r="AB2324" s="26"/>
      <c r="AC2324" s="26"/>
      <c r="AD2324" s="28"/>
      <c r="AE2324" s="28"/>
      <c r="AF2324" s="26"/>
      <c r="AG2324" s="26">
        <f>AF2324+P2324</f>
        <v>862290</v>
      </c>
      <c r="AH2324" s="26">
        <f>AG2324</f>
        <v>862290</v>
      </c>
      <c r="AI2324" s="26">
        <v>50000000</v>
      </c>
      <c r="AJ2324" s="26">
        <f>IF((AI2324-AH2324) &gt; 1,0,IF((AI2324-AH2324)&lt;0,AH2324-AI2324,AI2324-AH2324))</f>
        <v>0</v>
      </c>
      <c r="AK2324" s="26">
        <v>0.01</v>
      </c>
      <c r="AL2324" s="26">
        <f>AJ2324*(AK2324/100)</f>
        <v>0</v>
      </c>
    </row>
    <row r="2325" spans="1:39" x14ac:dyDescent="0.35">
      <c r="A2325" s="23"/>
      <c r="B2325" s="24"/>
      <c r="C2325" s="23"/>
      <c r="D2325" s="23"/>
      <c r="E2325" s="23"/>
      <c r="F2325" s="23"/>
      <c r="G2325" s="24"/>
      <c r="H2325" s="23"/>
      <c r="I2325" s="23"/>
      <c r="J2325" s="23"/>
      <c r="K2325" s="23"/>
      <c r="L2325" s="23"/>
      <c r="M2325" s="23"/>
      <c r="N2325" s="25"/>
      <c r="O2325" s="26"/>
      <c r="P2325" s="26"/>
      <c r="Q2325" s="23"/>
      <c r="R2325" s="23"/>
      <c r="S2325" s="27"/>
      <c r="T2325" s="23"/>
      <c r="U2325" s="23"/>
      <c r="V2325" s="24"/>
      <c r="W2325" s="23"/>
      <c r="X2325" s="23"/>
      <c r="Y2325" s="23"/>
      <c r="Z2325" s="23"/>
      <c r="AA2325" s="28"/>
      <c r="AB2325" s="26"/>
      <c r="AC2325" s="26"/>
      <c r="AD2325" s="28"/>
      <c r="AE2325" s="28"/>
      <c r="AF2325" s="26"/>
      <c r="AG2325" s="26" t="s">
        <v>50</v>
      </c>
      <c r="AH2325" s="26">
        <f>AH2324</f>
        <v>862290</v>
      </c>
      <c r="AI2325" s="26"/>
      <c r="AJ2325" s="26">
        <f>AJ2324</f>
        <v>0</v>
      </c>
      <c r="AK2325" s="26"/>
      <c r="AL2325" s="26">
        <f>AL2324</f>
        <v>0</v>
      </c>
    </row>
    <row r="2326" spans="1:39" x14ac:dyDescent="0.35">
      <c r="A2326" s="23" t="s">
        <v>7998</v>
      </c>
      <c r="B2326" s="24"/>
      <c r="C2326" s="23" t="s">
        <v>7999</v>
      </c>
      <c r="D2326" s="23" t="s">
        <v>8000</v>
      </c>
      <c r="E2326" s="23">
        <v>1228</v>
      </c>
      <c r="F2326" s="23" t="s">
        <v>8001</v>
      </c>
      <c r="G2326" s="24" t="s">
        <v>8002</v>
      </c>
      <c r="H2326" s="23" t="s">
        <v>103</v>
      </c>
      <c r="I2326" s="23" t="s">
        <v>8003</v>
      </c>
      <c r="J2326" s="23">
        <v>0</v>
      </c>
      <c r="K2326" s="23">
        <v>2</v>
      </c>
      <c r="L2326" s="23">
        <v>11.625</v>
      </c>
      <c r="M2326" s="23" t="s">
        <v>58</v>
      </c>
      <c r="N2326" s="25">
        <f>((J2326*400)+(K2326*100))+L2326</f>
        <v>211.625</v>
      </c>
      <c r="O2326" s="26">
        <v>450</v>
      </c>
      <c r="P2326" s="26">
        <f>N2326*O2326</f>
        <v>95231.25</v>
      </c>
      <c r="Q2326" s="23"/>
      <c r="R2326" s="23"/>
      <c r="S2326" s="27"/>
      <c r="T2326" s="23"/>
      <c r="U2326" s="23"/>
      <c r="V2326" s="24"/>
      <c r="W2326" s="23"/>
      <c r="X2326" s="23"/>
      <c r="Y2326" s="23"/>
      <c r="Z2326" s="23"/>
      <c r="AA2326" s="28"/>
      <c r="AB2326" s="26"/>
      <c r="AC2326" s="26"/>
      <c r="AD2326" s="28"/>
      <c r="AE2326" s="28"/>
      <c r="AF2326" s="26"/>
      <c r="AG2326" s="26">
        <f>AF2326+P2326</f>
        <v>95231.25</v>
      </c>
      <c r="AH2326" s="26">
        <f>AG2326</f>
        <v>95231.25</v>
      </c>
      <c r="AI2326" s="26">
        <v>0</v>
      </c>
      <c r="AJ2326" s="26">
        <f>IF((AI2326-AH2326) &gt; 1,0,IF((AI2326-AH2326)&lt;0,AH2326-AI2326,AI2326-AH2326))</f>
        <v>95231.25</v>
      </c>
      <c r="AK2326" s="26">
        <v>0.01</v>
      </c>
      <c r="AL2326" s="26">
        <f>AJ2326*(AK2326/100)</f>
        <v>9.5231250000000003</v>
      </c>
    </row>
    <row r="2327" spans="1:39" x14ac:dyDescent="0.35">
      <c r="A2327" s="23"/>
      <c r="B2327" s="24"/>
      <c r="C2327" s="23"/>
      <c r="D2327" s="23"/>
      <c r="E2327" s="23"/>
      <c r="F2327" s="23"/>
      <c r="G2327" s="24"/>
      <c r="H2327" s="23"/>
      <c r="I2327" s="23"/>
      <c r="J2327" s="23">
        <v>0</v>
      </c>
      <c r="K2327" s="23">
        <v>0</v>
      </c>
      <c r="L2327" s="23">
        <v>18.375</v>
      </c>
      <c r="M2327" s="23" t="s">
        <v>44</v>
      </c>
      <c r="N2327" s="25">
        <f>((J2327*400)+(K2327*100))+L2327</f>
        <v>18.375</v>
      </c>
      <c r="O2327" s="26">
        <v>450</v>
      </c>
      <c r="P2327" s="26">
        <f>N2327*O2327</f>
        <v>8268.75</v>
      </c>
      <c r="Q2327" s="23">
        <v>1</v>
      </c>
      <c r="R2327" s="23" t="s">
        <v>8004</v>
      </c>
      <c r="S2327" s="27"/>
      <c r="T2327" s="23" t="s">
        <v>8005</v>
      </c>
      <c r="U2327" s="23" t="s">
        <v>8006</v>
      </c>
      <c r="V2327" s="24" t="s">
        <v>8007</v>
      </c>
      <c r="W2327" s="23" t="s">
        <v>47</v>
      </c>
      <c r="X2327" s="23" t="s">
        <v>48</v>
      </c>
      <c r="Y2327" s="23" t="s">
        <v>49</v>
      </c>
      <c r="Z2327" s="23">
        <v>73.5</v>
      </c>
      <c r="AA2327" s="28">
        <v>100</v>
      </c>
      <c r="AB2327" s="26">
        <v>6550</v>
      </c>
      <c r="AC2327" s="26">
        <f>Z2327*AB2327</f>
        <v>481425</v>
      </c>
      <c r="AD2327" s="28">
        <v>3</v>
      </c>
      <c r="AE2327" s="28">
        <v>3</v>
      </c>
      <c r="AF2327" s="26">
        <f>(AC2327*(100-AE2327))/100</f>
        <v>466982.25</v>
      </c>
      <c r="AG2327" s="26">
        <f>P2327+AF2327</f>
        <v>475251</v>
      </c>
      <c r="AH2327" s="26">
        <f>(AG2327*AA2327)/100</f>
        <v>475251</v>
      </c>
      <c r="AI2327" s="26">
        <f>IF(AF2327&lt;=10000000,AF2327,10000000)</f>
        <v>466982.25</v>
      </c>
      <c r="AJ2327" s="26">
        <f>IF((AI2327-AH2327) &gt; 1,0,IF((AI2327-AH2327)&lt;0,AH2327-AI2327,AI2327-AH2327))</f>
        <v>8268.75</v>
      </c>
      <c r="AK2327" s="26">
        <v>0.02</v>
      </c>
      <c r="AL2327" s="26">
        <f>ROUND(AJ2327*(AK2327/100),2)</f>
        <v>1.65</v>
      </c>
    </row>
    <row r="2328" spans="1:39" x14ac:dyDescent="0.35">
      <c r="A2328" s="23"/>
      <c r="B2328" s="24"/>
      <c r="C2328" s="23"/>
      <c r="D2328" s="23"/>
      <c r="E2328" s="23">
        <v>1229</v>
      </c>
      <c r="F2328" s="23" t="s">
        <v>8008</v>
      </c>
      <c r="G2328" s="24" t="s">
        <v>8009</v>
      </c>
      <c r="H2328" s="23" t="s">
        <v>103</v>
      </c>
      <c r="I2328" s="23" t="s">
        <v>8010</v>
      </c>
      <c r="J2328" s="23">
        <v>3</v>
      </c>
      <c r="K2328" s="23">
        <v>3</v>
      </c>
      <c r="L2328" s="23">
        <v>0</v>
      </c>
      <c r="M2328" s="23" t="s">
        <v>58</v>
      </c>
      <c r="N2328" s="25">
        <f>((J2328*400)+(K2328*100))+L2328</f>
        <v>1500</v>
      </c>
      <c r="O2328" s="26">
        <v>180</v>
      </c>
      <c r="P2328" s="26">
        <f>N2328*O2328</f>
        <v>270000</v>
      </c>
      <c r="Q2328" s="23"/>
      <c r="R2328" s="23"/>
      <c r="S2328" s="27"/>
      <c r="T2328" s="23"/>
      <c r="U2328" s="23"/>
      <c r="V2328" s="24"/>
      <c r="W2328" s="23"/>
      <c r="X2328" s="23"/>
      <c r="Y2328" s="23"/>
      <c r="Z2328" s="23"/>
      <c r="AA2328" s="28"/>
      <c r="AB2328" s="26"/>
      <c r="AC2328" s="26"/>
      <c r="AD2328" s="28"/>
      <c r="AE2328" s="28"/>
      <c r="AF2328" s="26"/>
      <c r="AG2328" s="26">
        <f>AF2328+P2328</f>
        <v>270000</v>
      </c>
      <c r="AH2328" s="26">
        <f>AG2328</f>
        <v>270000</v>
      </c>
      <c r="AI2328" s="26">
        <v>0</v>
      </c>
      <c r="AJ2328" s="26">
        <f>IF((AI2328-AH2328) &gt; 1,0,IF((AI2328-AH2328)&lt;0,AH2328-AI2328,AI2328-AH2328))</f>
        <v>270000</v>
      </c>
      <c r="AK2328" s="26">
        <v>0.01</v>
      </c>
      <c r="AL2328" s="26">
        <f>AJ2328*(AK2328/100)</f>
        <v>27</v>
      </c>
    </row>
    <row r="2329" spans="1:39" x14ac:dyDescent="0.35">
      <c r="A2329" s="23"/>
      <c r="B2329" s="24"/>
      <c r="C2329" s="23"/>
      <c r="D2329" s="23"/>
      <c r="E2329" s="23"/>
      <c r="F2329" s="23"/>
      <c r="G2329" s="24"/>
      <c r="H2329" s="23"/>
      <c r="I2329" s="23"/>
      <c r="J2329" s="23"/>
      <c r="K2329" s="23"/>
      <c r="L2329" s="23"/>
      <c r="M2329" s="23"/>
      <c r="N2329" s="25"/>
      <c r="O2329" s="26"/>
      <c r="P2329" s="26"/>
      <c r="Q2329" s="23"/>
      <c r="R2329" s="23"/>
      <c r="S2329" s="27"/>
      <c r="T2329" s="23"/>
      <c r="U2329" s="23"/>
      <c r="V2329" s="24"/>
      <c r="W2329" s="23"/>
      <c r="X2329" s="23"/>
      <c r="Y2329" s="23"/>
      <c r="Z2329" s="23"/>
      <c r="AA2329" s="28"/>
      <c r="AB2329" s="26"/>
      <c r="AC2329" s="26"/>
      <c r="AD2329" s="28"/>
      <c r="AE2329" s="28"/>
      <c r="AF2329" s="26"/>
      <c r="AG2329" s="26" t="s">
        <v>50</v>
      </c>
      <c r="AH2329" s="26">
        <f>SUM(AH2326:AH2328)</f>
        <v>840482.25</v>
      </c>
      <c r="AI2329" s="26"/>
      <c r="AJ2329" s="26">
        <f>SUM(AJ2326:AJ2328)</f>
        <v>373500</v>
      </c>
      <c r="AK2329" s="26"/>
      <c r="AL2329" s="26">
        <f>SUM(AL2326:AL2328)</f>
        <v>38.173124999999999</v>
      </c>
    </row>
    <row r="2330" spans="1:39" x14ac:dyDescent="0.35">
      <c r="A2330" s="23" t="s">
        <v>8011</v>
      </c>
      <c r="B2330" s="24"/>
      <c r="C2330" s="23" t="s">
        <v>8012</v>
      </c>
      <c r="D2330" s="23" t="s">
        <v>8013</v>
      </c>
      <c r="E2330" s="23">
        <v>1230</v>
      </c>
      <c r="F2330" s="23" t="s">
        <v>8014</v>
      </c>
      <c r="G2330" s="24" t="s">
        <v>8015</v>
      </c>
      <c r="H2330" s="23" t="s">
        <v>103</v>
      </c>
      <c r="I2330" s="23" t="s">
        <v>8016</v>
      </c>
      <c r="J2330" s="23">
        <v>1</v>
      </c>
      <c r="K2330" s="23">
        <v>0</v>
      </c>
      <c r="L2330" s="23">
        <v>21.62</v>
      </c>
      <c r="M2330" s="23" t="s">
        <v>44</v>
      </c>
      <c r="N2330" s="25">
        <f>((J2330*400)+(K2330*100))+L2330</f>
        <v>421.62</v>
      </c>
      <c r="O2330" s="26">
        <v>390</v>
      </c>
      <c r="P2330" s="26">
        <f>N2330*O2330</f>
        <v>164431.79999999999</v>
      </c>
      <c r="Q2330" s="23">
        <v>1</v>
      </c>
      <c r="R2330" s="23" t="s">
        <v>8017</v>
      </c>
      <c r="S2330" s="27"/>
      <c r="T2330" s="23" t="s">
        <v>8018</v>
      </c>
      <c r="U2330" s="23" t="s">
        <v>8019</v>
      </c>
      <c r="V2330" s="24" t="s">
        <v>8020</v>
      </c>
      <c r="W2330" s="23" t="s">
        <v>47</v>
      </c>
      <c r="X2330" s="23" t="s">
        <v>206</v>
      </c>
      <c r="Y2330" s="23" t="s">
        <v>49</v>
      </c>
      <c r="Z2330" s="23">
        <v>84</v>
      </c>
      <c r="AA2330" s="28">
        <v>100</v>
      </c>
      <c r="AB2330" s="26">
        <v>6550</v>
      </c>
      <c r="AC2330" s="26">
        <f t="shared" ref="AC2330:AC2337" si="193">Z2330*AB2330</f>
        <v>550200</v>
      </c>
      <c r="AD2330" s="28">
        <v>44</v>
      </c>
      <c r="AE2330" s="28">
        <v>85</v>
      </c>
      <c r="AF2330" s="26">
        <f t="shared" ref="AF2330:AF2337" si="194">(AC2330*(100-AE2330))/100</f>
        <v>82530</v>
      </c>
      <c r="AG2330" s="26">
        <f>P2330+AF2330</f>
        <v>246961.8</v>
      </c>
      <c r="AH2330" s="26">
        <f t="shared" ref="AH2330:AH2337" si="195">(AG2330*AA2330)/100</f>
        <v>246961.8</v>
      </c>
      <c r="AI2330" s="26">
        <f>IF(AF2330&lt;=10000000,AF2330,10000000)</f>
        <v>82530</v>
      </c>
      <c r="AJ2330" s="26">
        <f t="shared" ref="AJ2330:AJ2337" si="196">IF((AI2330-AH2330) &gt; 1,0,IF((AI2330-AH2330)&lt;0,AH2330-AI2330,AI2330-AH2330))</f>
        <v>164431.79999999999</v>
      </c>
      <c r="AK2330" s="26">
        <v>0.02</v>
      </c>
      <c r="AL2330" s="26">
        <f t="shared" ref="AL2330:AL2337" si="197">ROUND(AJ2330*(AK2330/100),2)</f>
        <v>32.89</v>
      </c>
    </row>
    <row r="2331" spans="1:39" x14ac:dyDescent="0.35">
      <c r="A2331" s="23"/>
      <c r="B2331" s="24"/>
      <c r="C2331" s="23"/>
      <c r="D2331" s="23"/>
      <c r="E2331" s="23"/>
      <c r="F2331" s="23"/>
      <c r="G2331" s="24"/>
      <c r="H2331" s="23"/>
      <c r="I2331" s="23"/>
      <c r="J2331" s="23">
        <v>0</v>
      </c>
      <c r="K2331" s="23">
        <v>0</v>
      </c>
      <c r="L2331" s="23">
        <v>18.38</v>
      </c>
      <c r="M2331" s="23" t="s">
        <v>44</v>
      </c>
      <c r="N2331" s="25">
        <f>((J2331*400)+(K2331*100))+L2331</f>
        <v>18.38</v>
      </c>
      <c r="O2331" s="26">
        <v>390</v>
      </c>
      <c r="P2331" s="26">
        <f>N2331*O2331</f>
        <v>7168.2</v>
      </c>
      <c r="Q2331" s="23">
        <v>1</v>
      </c>
      <c r="R2331" s="23" t="s">
        <v>8021</v>
      </c>
      <c r="S2331" s="27"/>
      <c r="T2331" s="23" t="s">
        <v>8022</v>
      </c>
      <c r="U2331" s="23" t="s">
        <v>8023</v>
      </c>
      <c r="V2331" s="24" t="s">
        <v>8024</v>
      </c>
      <c r="W2331" s="23" t="s">
        <v>47</v>
      </c>
      <c r="X2331" s="23" t="s">
        <v>48</v>
      </c>
      <c r="Y2331" s="23" t="s">
        <v>49</v>
      </c>
      <c r="Z2331" s="23">
        <v>73.5</v>
      </c>
      <c r="AA2331" s="28">
        <v>100</v>
      </c>
      <c r="AB2331" s="26">
        <v>6550</v>
      </c>
      <c r="AC2331" s="26">
        <f t="shared" si="193"/>
        <v>481425</v>
      </c>
      <c r="AD2331" s="28">
        <v>3</v>
      </c>
      <c r="AE2331" s="28">
        <v>3</v>
      </c>
      <c r="AF2331" s="26">
        <f t="shared" si="194"/>
        <v>466982.25</v>
      </c>
      <c r="AG2331" s="26">
        <f>P2331+AF2331</f>
        <v>474150.45</v>
      </c>
      <c r="AH2331" s="26">
        <f t="shared" si="195"/>
        <v>474150.45</v>
      </c>
      <c r="AI2331" s="26">
        <f>IF(AF2331&lt;=10000000,AF2331,10000000)</f>
        <v>466982.25</v>
      </c>
      <c r="AJ2331" s="26">
        <f t="shared" si="196"/>
        <v>7168.2000000000116</v>
      </c>
      <c r="AK2331" s="26">
        <v>0.02</v>
      </c>
      <c r="AL2331" s="26">
        <f t="shared" si="197"/>
        <v>1.43</v>
      </c>
    </row>
    <row r="2332" spans="1:39" x14ac:dyDescent="0.35">
      <c r="A2332" s="23"/>
      <c r="B2332" s="24"/>
      <c r="C2332" s="23"/>
      <c r="D2332" s="23"/>
      <c r="E2332" s="23">
        <v>1231</v>
      </c>
      <c r="F2332" s="23" t="s">
        <v>8025</v>
      </c>
      <c r="G2332" s="24" t="s">
        <v>8026</v>
      </c>
      <c r="H2332" s="23" t="s">
        <v>103</v>
      </c>
      <c r="I2332" s="23" t="s">
        <v>8027</v>
      </c>
      <c r="J2332" s="23">
        <v>0</v>
      </c>
      <c r="K2332" s="23">
        <v>2</v>
      </c>
      <c r="L2332" s="23">
        <v>11</v>
      </c>
      <c r="M2332" s="23" t="s">
        <v>391</v>
      </c>
      <c r="N2332" s="25">
        <f>((J2332*400)+(K2332*100))+L2332</f>
        <v>211</v>
      </c>
      <c r="O2332" s="26">
        <v>1750</v>
      </c>
      <c r="P2332" s="26">
        <f>N2332*O2332</f>
        <v>369250</v>
      </c>
      <c r="Q2332" s="23">
        <v>1</v>
      </c>
      <c r="R2332" s="23" t="s">
        <v>8028</v>
      </c>
      <c r="S2332" s="27"/>
      <c r="T2332" s="23" t="s">
        <v>8029</v>
      </c>
      <c r="U2332" s="23" t="s">
        <v>8030</v>
      </c>
      <c r="V2332" s="24" t="s">
        <v>8031</v>
      </c>
      <c r="W2332" s="23" t="s">
        <v>47</v>
      </c>
      <c r="X2332" s="23" t="s">
        <v>253</v>
      </c>
      <c r="Y2332" s="23" t="s">
        <v>49</v>
      </c>
      <c r="Z2332" s="23">
        <v>288</v>
      </c>
      <c r="AA2332" s="28">
        <v>99.56</v>
      </c>
      <c r="AB2332" s="26">
        <v>6550</v>
      </c>
      <c r="AC2332" s="26">
        <f t="shared" si="193"/>
        <v>1886400</v>
      </c>
      <c r="AD2332" s="28">
        <v>37</v>
      </c>
      <c r="AE2332" s="28">
        <v>93</v>
      </c>
      <c r="AF2332" s="26">
        <f t="shared" si="194"/>
        <v>132048</v>
      </c>
      <c r="AG2332" s="26">
        <f>P2332+AF2332+AF2333</f>
        <v>501875.71</v>
      </c>
      <c r="AH2332" s="26">
        <f t="shared" si="195"/>
        <v>499667.45687600004</v>
      </c>
      <c r="AI2332" s="26">
        <f>IF(AF2332&lt;=10000000,AF2332,10000000)</f>
        <v>132048</v>
      </c>
      <c r="AJ2332" s="26">
        <f t="shared" si="196"/>
        <v>367619.45687600004</v>
      </c>
      <c r="AK2332" s="26">
        <v>0.02</v>
      </c>
      <c r="AL2332" s="26">
        <f t="shared" si="197"/>
        <v>73.52</v>
      </c>
      <c r="AM2332" s="3" t="s">
        <v>404</v>
      </c>
    </row>
    <row r="2333" spans="1:39" x14ac:dyDescent="0.35">
      <c r="A2333" s="23"/>
      <c r="B2333" s="24"/>
      <c r="C2333" s="23"/>
      <c r="D2333" s="23"/>
      <c r="E2333" s="23"/>
      <c r="F2333" s="23"/>
      <c r="G2333" s="24"/>
      <c r="H2333" s="23"/>
      <c r="I2333" s="23"/>
      <c r="J2333" s="23"/>
      <c r="K2333" s="23"/>
      <c r="L2333" s="23"/>
      <c r="M2333" s="23"/>
      <c r="N2333" s="25"/>
      <c r="O2333" s="26"/>
      <c r="P2333" s="26"/>
      <c r="Q2333" s="23"/>
      <c r="R2333" s="23"/>
      <c r="S2333" s="27"/>
      <c r="T2333" s="23"/>
      <c r="U2333" s="23"/>
      <c r="V2333" s="24"/>
      <c r="W2333" s="23"/>
      <c r="X2333" s="23"/>
      <c r="Y2333" s="23" t="s">
        <v>254</v>
      </c>
      <c r="Z2333" s="23">
        <v>1.26</v>
      </c>
      <c r="AA2333" s="28">
        <v>0.44</v>
      </c>
      <c r="AB2333" s="26">
        <v>6550</v>
      </c>
      <c r="AC2333" s="26">
        <f t="shared" si="193"/>
        <v>8253</v>
      </c>
      <c r="AD2333" s="28">
        <v>37</v>
      </c>
      <c r="AE2333" s="28">
        <v>93</v>
      </c>
      <c r="AF2333" s="26">
        <f t="shared" si="194"/>
        <v>577.71</v>
      </c>
      <c r="AG2333" s="26">
        <f>P2332+AF2332+AF2333</f>
        <v>501875.71</v>
      </c>
      <c r="AH2333" s="26">
        <f t="shared" si="195"/>
        <v>2208.2531240000003</v>
      </c>
      <c r="AI2333" s="26">
        <v>0</v>
      </c>
      <c r="AJ2333" s="26">
        <f t="shared" si="196"/>
        <v>2208.2531240000003</v>
      </c>
      <c r="AK2333" s="26">
        <v>0.3</v>
      </c>
      <c r="AL2333" s="26">
        <f t="shared" si="197"/>
        <v>6.62</v>
      </c>
    </row>
    <row r="2334" spans="1:39" x14ac:dyDescent="0.35">
      <c r="A2334" s="23"/>
      <c r="B2334" s="24"/>
      <c r="C2334" s="23"/>
      <c r="D2334" s="23"/>
      <c r="E2334" s="23"/>
      <c r="F2334" s="23"/>
      <c r="G2334" s="24"/>
      <c r="H2334" s="23"/>
      <c r="I2334" s="23"/>
      <c r="J2334" s="23">
        <v>0</v>
      </c>
      <c r="K2334" s="23">
        <v>0</v>
      </c>
      <c r="L2334" s="23">
        <v>0</v>
      </c>
      <c r="M2334" s="23" t="s">
        <v>44</v>
      </c>
      <c r="N2334" s="25">
        <f>((J2334*400)+(K2334*100))+L2334</f>
        <v>0</v>
      </c>
      <c r="O2334" s="26">
        <v>1750</v>
      </c>
      <c r="P2334" s="26">
        <f>N2334*O2334</f>
        <v>0</v>
      </c>
      <c r="Q2334" s="23">
        <v>1</v>
      </c>
      <c r="R2334" s="23" t="s">
        <v>8032</v>
      </c>
      <c r="S2334" s="27"/>
      <c r="T2334" s="23" t="s">
        <v>8033</v>
      </c>
      <c r="U2334" s="23" t="s">
        <v>8034</v>
      </c>
      <c r="V2334" s="24" t="s">
        <v>8035</v>
      </c>
      <c r="W2334" s="23" t="s">
        <v>47</v>
      </c>
      <c r="X2334" s="23" t="s">
        <v>253</v>
      </c>
      <c r="Y2334" s="23" t="s">
        <v>49</v>
      </c>
      <c r="Z2334" s="23">
        <v>160</v>
      </c>
      <c r="AA2334" s="28">
        <v>100</v>
      </c>
      <c r="AB2334" s="26">
        <v>6550</v>
      </c>
      <c r="AC2334" s="26">
        <f t="shared" si="193"/>
        <v>1048000</v>
      </c>
      <c r="AD2334" s="28">
        <v>37</v>
      </c>
      <c r="AE2334" s="28">
        <v>93</v>
      </c>
      <c r="AF2334" s="26">
        <f t="shared" si="194"/>
        <v>73360</v>
      </c>
      <c r="AG2334" s="26">
        <f>P2334+AF2334</f>
        <v>73360</v>
      </c>
      <c r="AH2334" s="26">
        <f t="shared" si="195"/>
        <v>73360</v>
      </c>
      <c r="AI2334" s="26">
        <f>IF(AF2334&lt;=10000000,AF2334,10000000)</f>
        <v>73360</v>
      </c>
      <c r="AJ2334" s="26">
        <f t="shared" si="196"/>
        <v>0</v>
      </c>
      <c r="AK2334" s="26">
        <v>0.02</v>
      </c>
      <c r="AL2334" s="26">
        <f t="shared" si="197"/>
        <v>0</v>
      </c>
      <c r="AM2334" s="3" t="s">
        <v>404</v>
      </c>
    </row>
    <row r="2335" spans="1:39" x14ac:dyDescent="0.35">
      <c r="A2335" s="23"/>
      <c r="B2335" s="24"/>
      <c r="C2335" s="23"/>
      <c r="D2335" s="23"/>
      <c r="E2335" s="23"/>
      <c r="F2335" s="23"/>
      <c r="G2335" s="24"/>
      <c r="H2335" s="23"/>
      <c r="I2335" s="23"/>
      <c r="J2335" s="23">
        <v>0</v>
      </c>
      <c r="K2335" s="23">
        <v>0</v>
      </c>
      <c r="L2335" s="23">
        <v>0</v>
      </c>
      <c r="M2335" s="23" t="s">
        <v>44</v>
      </c>
      <c r="N2335" s="25">
        <f>((J2335*400)+(K2335*100))+L2335</f>
        <v>0</v>
      </c>
      <c r="O2335" s="26">
        <v>1750</v>
      </c>
      <c r="P2335" s="26">
        <f>N2335*O2335</f>
        <v>0</v>
      </c>
      <c r="Q2335" s="23">
        <v>1</v>
      </c>
      <c r="R2335" s="23" t="s">
        <v>8032</v>
      </c>
      <c r="S2335" s="27"/>
      <c r="T2335" s="23" t="s">
        <v>8033</v>
      </c>
      <c r="U2335" s="23" t="s">
        <v>8034</v>
      </c>
      <c r="V2335" s="24" t="s">
        <v>8036</v>
      </c>
      <c r="W2335" s="23" t="s">
        <v>208</v>
      </c>
      <c r="X2335" s="23" t="s">
        <v>206</v>
      </c>
      <c r="Y2335" s="23" t="s">
        <v>49</v>
      </c>
      <c r="Z2335" s="23">
        <v>18.600000000000001</v>
      </c>
      <c r="AA2335" s="28">
        <v>100</v>
      </c>
      <c r="AB2335" s="26">
        <v>2450</v>
      </c>
      <c r="AC2335" s="26">
        <f t="shared" si="193"/>
        <v>45570</v>
      </c>
      <c r="AD2335" s="28">
        <v>27</v>
      </c>
      <c r="AE2335" s="28">
        <v>85</v>
      </c>
      <c r="AF2335" s="26">
        <f t="shared" si="194"/>
        <v>6835.5</v>
      </c>
      <c r="AG2335" s="26">
        <f>P2335+AF2335</f>
        <v>6835.5</v>
      </c>
      <c r="AH2335" s="26">
        <f t="shared" si="195"/>
        <v>6835.5</v>
      </c>
      <c r="AI2335" s="26">
        <f>IF(AF2335&lt;=10000000,AF2335,10000000)</f>
        <v>6835.5</v>
      </c>
      <c r="AJ2335" s="26">
        <f t="shared" si="196"/>
        <v>0</v>
      </c>
      <c r="AK2335" s="26">
        <v>0.02</v>
      </c>
      <c r="AL2335" s="26">
        <f t="shared" si="197"/>
        <v>0</v>
      </c>
    </row>
    <row r="2336" spans="1:39" x14ac:dyDescent="0.35">
      <c r="A2336" s="23"/>
      <c r="B2336" s="24"/>
      <c r="C2336" s="23"/>
      <c r="D2336" s="23"/>
      <c r="E2336" s="23"/>
      <c r="F2336" s="23"/>
      <c r="G2336" s="24"/>
      <c r="H2336" s="23"/>
      <c r="I2336" s="23"/>
      <c r="J2336" s="23">
        <v>0</v>
      </c>
      <c r="K2336" s="23">
        <v>0</v>
      </c>
      <c r="L2336" s="23">
        <v>20</v>
      </c>
      <c r="M2336" s="23" t="s">
        <v>44</v>
      </c>
      <c r="N2336" s="25">
        <f>((J2336*400)+(K2336*100))+L2336</f>
        <v>20</v>
      </c>
      <c r="O2336" s="26">
        <v>1750</v>
      </c>
      <c r="P2336" s="26">
        <f>N2336*O2336</f>
        <v>35000</v>
      </c>
      <c r="Q2336" s="23">
        <v>1</v>
      </c>
      <c r="R2336" s="23" t="s">
        <v>8037</v>
      </c>
      <c r="S2336" s="27"/>
      <c r="T2336" s="23" t="s">
        <v>8038</v>
      </c>
      <c r="U2336" s="23" t="s">
        <v>8039</v>
      </c>
      <c r="V2336" s="24" t="s">
        <v>8040</v>
      </c>
      <c r="W2336" s="23" t="s">
        <v>47</v>
      </c>
      <c r="X2336" s="23" t="s">
        <v>48</v>
      </c>
      <c r="Y2336" s="23" t="s">
        <v>49</v>
      </c>
      <c r="Z2336" s="23">
        <v>160</v>
      </c>
      <c r="AA2336" s="28">
        <v>100</v>
      </c>
      <c r="AB2336" s="26">
        <v>6550</v>
      </c>
      <c r="AC2336" s="26">
        <f t="shared" si="193"/>
        <v>1048000</v>
      </c>
      <c r="AD2336" s="28">
        <v>37</v>
      </c>
      <c r="AE2336" s="28">
        <v>64</v>
      </c>
      <c r="AF2336" s="26">
        <f t="shared" si="194"/>
        <v>377280</v>
      </c>
      <c r="AG2336" s="26">
        <f>P2336+AF2336</f>
        <v>412280</v>
      </c>
      <c r="AH2336" s="26">
        <f t="shared" si="195"/>
        <v>412280</v>
      </c>
      <c r="AI2336" s="26">
        <f>IF(AF2336&lt;=10000000,AF2336,10000000)</f>
        <v>377280</v>
      </c>
      <c r="AJ2336" s="26">
        <f t="shared" si="196"/>
        <v>35000</v>
      </c>
      <c r="AK2336" s="26">
        <v>0.02</v>
      </c>
      <c r="AL2336" s="26">
        <f t="shared" si="197"/>
        <v>7</v>
      </c>
      <c r="AM2336" s="3" t="s">
        <v>404</v>
      </c>
    </row>
    <row r="2337" spans="1:39" x14ac:dyDescent="0.35">
      <c r="A2337" s="23"/>
      <c r="B2337" s="24"/>
      <c r="C2337" s="23"/>
      <c r="D2337" s="23"/>
      <c r="E2337" s="23"/>
      <c r="F2337" s="23"/>
      <c r="G2337" s="24"/>
      <c r="H2337" s="23"/>
      <c r="I2337" s="23"/>
      <c r="J2337" s="23">
        <v>0</v>
      </c>
      <c r="K2337" s="23">
        <v>0</v>
      </c>
      <c r="L2337" s="23">
        <v>0</v>
      </c>
      <c r="M2337" s="23" t="s">
        <v>44</v>
      </c>
      <c r="N2337" s="25">
        <f>((J2337*400)+(K2337*100))+L2337</f>
        <v>0</v>
      </c>
      <c r="O2337" s="26">
        <v>1750</v>
      </c>
      <c r="P2337" s="26">
        <f>N2337*O2337</f>
        <v>0</v>
      </c>
      <c r="Q2337" s="23">
        <v>1</v>
      </c>
      <c r="R2337" s="23" t="s">
        <v>8032</v>
      </c>
      <c r="S2337" s="27"/>
      <c r="T2337" s="23" t="s">
        <v>8033</v>
      </c>
      <c r="U2337" s="23" t="s">
        <v>8034</v>
      </c>
      <c r="V2337" s="24" t="s">
        <v>8041</v>
      </c>
      <c r="W2337" s="23" t="s">
        <v>208</v>
      </c>
      <c r="X2337" s="23" t="s">
        <v>206</v>
      </c>
      <c r="Y2337" s="23" t="s">
        <v>49</v>
      </c>
      <c r="Z2337" s="23">
        <v>48</v>
      </c>
      <c r="AA2337" s="28">
        <v>100</v>
      </c>
      <c r="AB2337" s="26">
        <v>2450</v>
      </c>
      <c r="AC2337" s="26">
        <f t="shared" si="193"/>
        <v>117600</v>
      </c>
      <c r="AD2337" s="28">
        <v>42</v>
      </c>
      <c r="AE2337" s="28">
        <v>85</v>
      </c>
      <c r="AF2337" s="26">
        <f t="shared" si="194"/>
        <v>17640</v>
      </c>
      <c r="AG2337" s="26">
        <f>P2337+AF2337</f>
        <v>17640</v>
      </c>
      <c r="AH2337" s="26">
        <f t="shared" si="195"/>
        <v>17640</v>
      </c>
      <c r="AI2337" s="26">
        <f>IF(AF2337&lt;=10000000,AF2337,10000000)</f>
        <v>17640</v>
      </c>
      <c r="AJ2337" s="26">
        <f t="shared" si="196"/>
        <v>0</v>
      </c>
      <c r="AK2337" s="26">
        <v>0.02</v>
      </c>
      <c r="AL2337" s="26">
        <f t="shared" si="197"/>
        <v>0</v>
      </c>
    </row>
    <row r="2338" spans="1:39" x14ac:dyDescent="0.35">
      <c r="A2338" s="23"/>
      <c r="B2338" s="24"/>
      <c r="C2338" s="23"/>
      <c r="D2338" s="23"/>
      <c r="E2338" s="23"/>
      <c r="F2338" s="23"/>
      <c r="G2338" s="24"/>
      <c r="H2338" s="23"/>
      <c r="I2338" s="23"/>
      <c r="J2338" s="23"/>
      <c r="K2338" s="23"/>
      <c r="L2338" s="23"/>
      <c r="M2338" s="23"/>
      <c r="N2338" s="25"/>
      <c r="O2338" s="26"/>
      <c r="P2338" s="26"/>
      <c r="Q2338" s="23"/>
      <c r="R2338" s="23"/>
      <c r="S2338" s="27"/>
      <c r="T2338" s="23"/>
      <c r="U2338" s="23"/>
      <c r="V2338" s="24"/>
      <c r="W2338" s="23"/>
      <c r="X2338" s="23"/>
      <c r="Y2338" s="23"/>
      <c r="Z2338" s="23"/>
      <c r="AA2338" s="28"/>
      <c r="AB2338" s="26"/>
      <c r="AC2338" s="26"/>
      <c r="AD2338" s="28"/>
      <c r="AE2338" s="28"/>
      <c r="AF2338" s="26"/>
      <c r="AG2338" s="26" t="s">
        <v>50</v>
      </c>
      <c r="AH2338" s="26">
        <f>SUM(AH2330:AH2337)</f>
        <v>1733103.46</v>
      </c>
      <c r="AI2338" s="26"/>
      <c r="AJ2338" s="26">
        <f>SUM(AJ2330:AJ2337)</f>
        <v>576427.71000000008</v>
      </c>
      <c r="AK2338" s="26"/>
      <c r="AL2338" s="26">
        <f>SUM(AL2330:AL2337)</f>
        <v>121.46000000000001</v>
      </c>
    </row>
    <row r="2339" spans="1:39" x14ac:dyDescent="0.35">
      <c r="A2339" s="23" t="s">
        <v>8042</v>
      </c>
      <c r="B2339" s="24"/>
      <c r="C2339" s="23" t="s">
        <v>8043</v>
      </c>
      <c r="D2339" s="23" t="s">
        <v>6338</v>
      </c>
      <c r="E2339" s="23">
        <v>1232</v>
      </c>
      <c r="F2339" s="23" t="s">
        <v>8044</v>
      </c>
      <c r="G2339" s="24" t="s">
        <v>8045</v>
      </c>
      <c r="H2339" s="23" t="s">
        <v>103</v>
      </c>
      <c r="I2339" s="23" t="s">
        <v>8046</v>
      </c>
      <c r="J2339" s="23">
        <v>0</v>
      </c>
      <c r="K2339" s="23">
        <v>1</v>
      </c>
      <c r="L2339" s="23">
        <v>57</v>
      </c>
      <c r="M2339" s="23" t="s">
        <v>44</v>
      </c>
      <c r="N2339" s="25">
        <f>((J2339*400)+(K2339*100))+L2339</f>
        <v>157</v>
      </c>
      <c r="O2339" s="26">
        <v>450</v>
      </c>
      <c r="P2339" s="26">
        <f>N2339*O2339</f>
        <v>70650</v>
      </c>
      <c r="Q2339" s="23">
        <v>1</v>
      </c>
      <c r="R2339" s="23" t="s">
        <v>6336</v>
      </c>
      <c r="S2339" s="27"/>
      <c r="T2339" s="23" t="s">
        <v>6337</v>
      </c>
      <c r="U2339" s="23" t="s">
        <v>8047</v>
      </c>
      <c r="V2339" s="24" t="s">
        <v>8048</v>
      </c>
      <c r="W2339" s="23" t="s">
        <v>47</v>
      </c>
      <c r="X2339" s="23" t="s">
        <v>253</v>
      </c>
      <c r="Y2339" s="23" t="s">
        <v>49</v>
      </c>
      <c r="Z2339" s="23">
        <v>319</v>
      </c>
      <c r="AA2339" s="28">
        <v>100</v>
      </c>
      <c r="AB2339" s="26">
        <v>6550</v>
      </c>
      <c r="AC2339" s="26">
        <f>Z2339*AB2339</f>
        <v>2089450</v>
      </c>
      <c r="AD2339" s="28">
        <v>82</v>
      </c>
      <c r="AE2339" s="28">
        <v>93</v>
      </c>
      <c r="AF2339" s="26">
        <f>(AC2339*(100-AE2339))/100</f>
        <v>146261.5</v>
      </c>
      <c r="AG2339" s="26">
        <f>P2339+AF2339</f>
        <v>216911.5</v>
      </c>
      <c r="AH2339" s="26">
        <f>(AG2339*AA2339)/100</f>
        <v>216911.5</v>
      </c>
      <c r="AI2339" s="26">
        <f>IF(AF2339&lt;=10000000,AF2339,10000000)</f>
        <v>146261.5</v>
      </c>
      <c r="AJ2339" s="26">
        <f>IF((AI2339-AH2339) &gt; 1,0,IF((AI2339-AH2339)&lt;0,AH2339-AI2339,AI2339-AH2339))</f>
        <v>70650</v>
      </c>
      <c r="AK2339" s="26">
        <v>0.02</v>
      </c>
      <c r="AL2339" s="26">
        <f>ROUND(AJ2339*(AK2339/100),2)</f>
        <v>14.13</v>
      </c>
      <c r="AM2339" s="3" t="s">
        <v>404</v>
      </c>
    </row>
    <row r="2340" spans="1:39" x14ac:dyDescent="0.35">
      <c r="A2340" s="23"/>
      <c r="B2340" s="24"/>
      <c r="C2340" s="23"/>
      <c r="D2340" s="23"/>
      <c r="E2340" s="23"/>
      <c r="F2340" s="23"/>
      <c r="G2340" s="24"/>
      <c r="H2340" s="23"/>
      <c r="I2340" s="23"/>
      <c r="J2340" s="23">
        <v>0</v>
      </c>
      <c r="K2340" s="23">
        <v>0</v>
      </c>
      <c r="L2340" s="23">
        <v>12.75</v>
      </c>
      <c r="M2340" s="23" t="s">
        <v>44</v>
      </c>
      <c r="N2340" s="25">
        <f>((J2340*400)+(K2340*100))+L2340</f>
        <v>12.75</v>
      </c>
      <c r="O2340" s="26">
        <v>450</v>
      </c>
      <c r="P2340" s="26">
        <f>N2340*O2340</f>
        <v>5737.5</v>
      </c>
      <c r="Q2340" s="23">
        <v>1</v>
      </c>
      <c r="R2340" s="23" t="s">
        <v>8049</v>
      </c>
      <c r="S2340" s="27"/>
      <c r="T2340" s="23" t="s">
        <v>8050</v>
      </c>
      <c r="U2340" s="23" t="s">
        <v>8051</v>
      </c>
      <c r="V2340" s="24" t="s">
        <v>8052</v>
      </c>
      <c r="W2340" s="23" t="s">
        <v>47</v>
      </c>
      <c r="X2340" s="23" t="s">
        <v>253</v>
      </c>
      <c r="Y2340" s="23" t="s">
        <v>49</v>
      </c>
      <c r="Z2340" s="23">
        <v>87</v>
      </c>
      <c r="AA2340" s="28">
        <v>100</v>
      </c>
      <c r="AB2340" s="26">
        <v>6550</v>
      </c>
      <c r="AC2340" s="26">
        <f>Z2340*AB2340</f>
        <v>569850</v>
      </c>
      <c r="AD2340" s="28">
        <v>32</v>
      </c>
      <c r="AE2340" s="28">
        <v>93</v>
      </c>
      <c r="AF2340" s="26">
        <f>(AC2340*(100-AE2340))/100</f>
        <v>39889.5</v>
      </c>
      <c r="AG2340" s="26">
        <f>P2340+AF2340</f>
        <v>45627</v>
      </c>
      <c r="AH2340" s="26">
        <f>(AG2340*AA2340)/100</f>
        <v>45627</v>
      </c>
      <c r="AI2340" s="26">
        <f>IF(AF2340&lt;=10000000,AF2340,10000000)</f>
        <v>39889.5</v>
      </c>
      <c r="AJ2340" s="26">
        <f>IF((AI2340-AH2340) &gt; 1,0,IF((AI2340-AH2340)&lt;0,AH2340-AI2340,AI2340-AH2340))</f>
        <v>5737.5</v>
      </c>
      <c r="AK2340" s="26">
        <v>0.02</v>
      </c>
      <c r="AL2340" s="26">
        <f>ROUND(AJ2340*(AK2340/100),2)</f>
        <v>1.1499999999999999</v>
      </c>
      <c r="AM2340" s="3" t="s">
        <v>404</v>
      </c>
    </row>
    <row r="2341" spans="1:39" x14ac:dyDescent="0.35">
      <c r="A2341" s="23"/>
      <c r="B2341" s="24"/>
      <c r="C2341" s="23"/>
      <c r="D2341" s="23"/>
      <c r="E2341" s="23"/>
      <c r="F2341" s="23"/>
      <c r="G2341" s="24"/>
      <c r="H2341" s="23"/>
      <c r="I2341" s="23"/>
      <c r="J2341" s="23">
        <v>1</v>
      </c>
      <c r="K2341" s="23">
        <v>0</v>
      </c>
      <c r="L2341" s="23">
        <v>37.5</v>
      </c>
      <c r="M2341" s="23" t="s">
        <v>44</v>
      </c>
      <c r="N2341" s="25">
        <f>((J2341*400)+(K2341*100))+L2341</f>
        <v>437.5</v>
      </c>
      <c r="O2341" s="26">
        <v>450</v>
      </c>
      <c r="P2341" s="26">
        <f>N2341*O2341</f>
        <v>196875</v>
      </c>
      <c r="Q2341" s="23">
        <v>1</v>
      </c>
      <c r="R2341" s="23" t="s">
        <v>8053</v>
      </c>
      <c r="S2341" s="27"/>
      <c r="T2341" s="23" t="s">
        <v>8054</v>
      </c>
      <c r="U2341" s="23" t="s">
        <v>8055</v>
      </c>
      <c r="V2341" s="24" t="s">
        <v>8056</v>
      </c>
      <c r="W2341" s="23" t="s">
        <v>47</v>
      </c>
      <c r="X2341" s="23" t="s">
        <v>48</v>
      </c>
      <c r="Y2341" s="23" t="s">
        <v>49</v>
      </c>
      <c r="Z2341" s="23">
        <v>250</v>
      </c>
      <c r="AA2341" s="28">
        <v>100</v>
      </c>
      <c r="AB2341" s="26">
        <v>6550</v>
      </c>
      <c r="AC2341" s="26">
        <f>Z2341*AB2341</f>
        <v>1637500</v>
      </c>
      <c r="AD2341" s="28">
        <v>42</v>
      </c>
      <c r="AE2341" s="28">
        <v>74</v>
      </c>
      <c r="AF2341" s="26">
        <f>(AC2341*(100-AE2341))/100</f>
        <v>425750</v>
      </c>
      <c r="AG2341" s="26">
        <f>P2341+AF2341</f>
        <v>622625</v>
      </c>
      <c r="AH2341" s="26">
        <f>(AG2341*AA2341)/100</f>
        <v>622625</v>
      </c>
      <c r="AI2341" s="26">
        <f>IF(AF2341&lt;=10000000,AF2341,10000000)</f>
        <v>425750</v>
      </c>
      <c r="AJ2341" s="26">
        <f>IF((AI2341-AH2341) &gt; 1,0,IF((AI2341-AH2341)&lt;0,AH2341-AI2341,AI2341-AH2341))</f>
        <v>196875</v>
      </c>
      <c r="AK2341" s="26">
        <v>0.02</v>
      </c>
      <c r="AL2341" s="26">
        <f>ROUND(AJ2341*(AK2341/100),2)</f>
        <v>39.380000000000003</v>
      </c>
      <c r="AM2341" s="3" t="s">
        <v>404</v>
      </c>
    </row>
    <row r="2342" spans="1:39" x14ac:dyDescent="0.35">
      <c r="A2342" s="23"/>
      <c r="B2342" s="24"/>
      <c r="C2342" s="23"/>
      <c r="D2342" s="23"/>
      <c r="E2342" s="23"/>
      <c r="F2342" s="23"/>
      <c r="G2342" s="24"/>
      <c r="H2342" s="23"/>
      <c r="I2342" s="23"/>
      <c r="J2342" s="23">
        <v>0</v>
      </c>
      <c r="K2342" s="23">
        <v>0</v>
      </c>
      <c r="L2342" s="23">
        <v>28.75</v>
      </c>
      <c r="M2342" s="23" t="s">
        <v>44</v>
      </c>
      <c r="N2342" s="25">
        <f>((J2342*400)+(K2342*100))+L2342</f>
        <v>28.75</v>
      </c>
      <c r="O2342" s="26">
        <v>450</v>
      </c>
      <c r="P2342" s="26">
        <f>N2342*O2342</f>
        <v>12937.5</v>
      </c>
      <c r="Q2342" s="23">
        <v>1</v>
      </c>
      <c r="R2342" s="23" t="s">
        <v>8057</v>
      </c>
      <c r="S2342" s="27"/>
      <c r="T2342" s="23" t="s">
        <v>8058</v>
      </c>
      <c r="U2342" s="23" t="s">
        <v>8059</v>
      </c>
      <c r="V2342" s="24" t="s">
        <v>8060</v>
      </c>
      <c r="W2342" s="23" t="s">
        <v>47</v>
      </c>
      <c r="X2342" s="23" t="s">
        <v>253</v>
      </c>
      <c r="Y2342" s="23" t="s">
        <v>49</v>
      </c>
      <c r="Z2342" s="23">
        <v>195</v>
      </c>
      <c r="AA2342" s="28">
        <v>100</v>
      </c>
      <c r="AB2342" s="26">
        <v>6550</v>
      </c>
      <c r="AC2342" s="26">
        <f>Z2342*AB2342</f>
        <v>1277250</v>
      </c>
      <c r="AD2342" s="28">
        <v>42</v>
      </c>
      <c r="AE2342" s="28">
        <v>93</v>
      </c>
      <c r="AF2342" s="26">
        <f>(AC2342*(100-AE2342))/100</f>
        <v>89407.5</v>
      </c>
      <c r="AG2342" s="26">
        <f>P2342+AF2342</f>
        <v>102345</v>
      </c>
      <c r="AH2342" s="26">
        <f>(AG2342*AA2342)/100</f>
        <v>102345</v>
      </c>
      <c r="AI2342" s="26">
        <f>IF(AF2342&lt;=10000000,AF2342,10000000)</f>
        <v>89407.5</v>
      </c>
      <c r="AJ2342" s="26">
        <f>IF((AI2342-AH2342) &gt; 1,0,IF((AI2342-AH2342)&lt;0,AH2342-AI2342,AI2342-AH2342))</f>
        <v>12937.5</v>
      </c>
      <c r="AK2342" s="26">
        <v>0.02</v>
      </c>
      <c r="AL2342" s="26">
        <f>ROUND(AJ2342*(AK2342/100),2)</f>
        <v>2.59</v>
      </c>
      <c r="AM2342" s="3" t="s">
        <v>404</v>
      </c>
    </row>
    <row r="2343" spans="1:39" x14ac:dyDescent="0.35">
      <c r="A2343" s="23"/>
      <c r="B2343" s="24"/>
      <c r="C2343" s="23"/>
      <c r="D2343" s="23"/>
      <c r="E2343" s="23">
        <v>1233</v>
      </c>
      <c r="F2343" s="23" t="s">
        <v>8061</v>
      </c>
      <c r="G2343" s="24" t="s">
        <v>8062</v>
      </c>
      <c r="H2343" s="23" t="s">
        <v>103</v>
      </c>
      <c r="I2343" s="23" t="s">
        <v>8063</v>
      </c>
      <c r="J2343" s="23">
        <v>3</v>
      </c>
      <c r="K2343" s="23">
        <v>3</v>
      </c>
      <c r="L2343" s="23">
        <v>63</v>
      </c>
      <c r="M2343" s="23" t="s">
        <v>58</v>
      </c>
      <c r="N2343" s="25">
        <f>((J2343*400)+(K2343*100))+L2343</f>
        <v>1563</v>
      </c>
      <c r="O2343" s="26">
        <v>180</v>
      </c>
      <c r="P2343" s="26">
        <f>N2343*O2343</f>
        <v>281340</v>
      </c>
      <c r="Q2343" s="23"/>
      <c r="R2343" s="23"/>
      <c r="S2343" s="27"/>
      <c r="T2343" s="23"/>
      <c r="U2343" s="23"/>
      <c r="V2343" s="24"/>
      <c r="W2343" s="23"/>
      <c r="X2343" s="23"/>
      <c r="Y2343" s="23"/>
      <c r="Z2343" s="23"/>
      <c r="AA2343" s="28"/>
      <c r="AB2343" s="26"/>
      <c r="AC2343" s="26"/>
      <c r="AD2343" s="28"/>
      <c r="AE2343" s="28"/>
      <c r="AF2343" s="26"/>
      <c r="AG2343" s="26">
        <f>AF2343+P2343</f>
        <v>281340</v>
      </c>
      <c r="AH2343" s="26">
        <f>AG2343</f>
        <v>281340</v>
      </c>
      <c r="AI2343" s="26">
        <v>0</v>
      </c>
      <c r="AJ2343" s="26">
        <f>IF((AI2343-AH2343) &gt; 1,0,IF((AI2343-AH2343)&lt;0,AH2343-AI2343,AI2343-AH2343))</f>
        <v>281340</v>
      </c>
      <c r="AK2343" s="26">
        <v>0.01</v>
      </c>
      <c r="AL2343" s="26">
        <f>AJ2343*(AK2343/100)</f>
        <v>28.134</v>
      </c>
    </row>
    <row r="2344" spans="1:39" x14ac:dyDescent="0.35">
      <c r="A2344" s="23"/>
      <c r="B2344" s="24"/>
      <c r="C2344" s="23"/>
      <c r="D2344" s="23"/>
      <c r="E2344" s="23"/>
      <c r="F2344" s="23"/>
      <c r="G2344" s="24"/>
      <c r="H2344" s="23"/>
      <c r="I2344" s="23"/>
      <c r="J2344" s="23"/>
      <c r="K2344" s="23"/>
      <c r="L2344" s="23"/>
      <c r="M2344" s="23"/>
      <c r="N2344" s="25"/>
      <c r="O2344" s="26"/>
      <c r="P2344" s="26"/>
      <c r="Q2344" s="23"/>
      <c r="R2344" s="23"/>
      <c r="S2344" s="27"/>
      <c r="T2344" s="23"/>
      <c r="U2344" s="23"/>
      <c r="V2344" s="24"/>
      <c r="W2344" s="23"/>
      <c r="X2344" s="23"/>
      <c r="Y2344" s="23"/>
      <c r="Z2344" s="23"/>
      <c r="AA2344" s="28"/>
      <c r="AB2344" s="26"/>
      <c r="AC2344" s="26"/>
      <c r="AD2344" s="28"/>
      <c r="AE2344" s="28"/>
      <c r="AF2344" s="26"/>
      <c r="AG2344" s="26" t="s">
        <v>50</v>
      </c>
      <c r="AH2344" s="26">
        <f>SUM(AH2339:AH2343)</f>
        <v>1268848.5</v>
      </c>
      <c r="AI2344" s="26"/>
      <c r="AJ2344" s="26">
        <f>SUM(AJ2339:AJ2343)</f>
        <v>567540</v>
      </c>
      <c r="AK2344" s="26"/>
      <c r="AL2344" s="26">
        <f>SUM(AL2339:AL2343)</f>
        <v>85.384</v>
      </c>
    </row>
    <row r="2345" spans="1:39" x14ac:dyDescent="0.35">
      <c r="A2345" s="23" t="s">
        <v>8064</v>
      </c>
      <c r="B2345" s="24"/>
      <c r="C2345" s="23" t="s">
        <v>8065</v>
      </c>
      <c r="D2345" s="23" t="s">
        <v>3504</v>
      </c>
      <c r="E2345" s="23">
        <v>1234</v>
      </c>
      <c r="F2345" s="23" t="s">
        <v>8066</v>
      </c>
      <c r="G2345" s="24" t="s">
        <v>8067</v>
      </c>
      <c r="H2345" s="23" t="s">
        <v>42</v>
      </c>
      <c r="I2345" s="23"/>
      <c r="J2345" s="23">
        <v>0</v>
      </c>
      <c r="K2345" s="23">
        <v>0</v>
      </c>
      <c r="L2345" s="23">
        <v>40.5</v>
      </c>
      <c r="M2345" s="23" t="s">
        <v>44</v>
      </c>
      <c r="N2345" s="25">
        <f>((J2345*400)+(K2345*100))+L2345</f>
        <v>40.5</v>
      </c>
      <c r="O2345" s="26">
        <v>180</v>
      </c>
      <c r="P2345" s="26">
        <f>N2345*O2345</f>
        <v>7290</v>
      </c>
      <c r="Q2345" s="23">
        <v>1</v>
      </c>
      <c r="R2345" s="23" t="s">
        <v>8064</v>
      </c>
      <c r="S2345" s="27"/>
      <c r="T2345" s="23" t="s">
        <v>8065</v>
      </c>
      <c r="U2345" s="23" t="s">
        <v>3041</v>
      </c>
      <c r="V2345" s="24" t="s">
        <v>8068</v>
      </c>
      <c r="W2345" s="23" t="s">
        <v>47</v>
      </c>
      <c r="X2345" s="23" t="s">
        <v>206</v>
      </c>
      <c r="Y2345" s="23" t="s">
        <v>49</v>
      </c>
      <c r="Z2345" s="23">
        <v>162</v>
      </c>
      <c r="AA2345" s="28">
        <v>100</v>
      </c>
      <c r="AB2345" s="26">
        <v>6550</v>
      </c>
      <c r="AC2345" s="26">
        <f>Z2345*AB2345</f>
        <v>1061100</v>
      </c>
      <c r="AD2345" s="28">
        <v>23</v>
      </c>
      <c r="AE2345" s="28">
        <v>85</v>
      </c>
      <c r="AF2345" s="26">
        <f>(AC2345*(100-AE2345))/100</f>
        <v>159165</v>
      </c>
      <c r="AG2345" s="26">
        <f>P2345+AF2345</f>
        <v>166455</v>
      </c>
      <c r="AH2345" s="26">
        <f>(AG2345*AA2345)/100</f>
        <v>166455</v>
      </c>
      <c r="AI2345" s="26">
        <v>50000000</v>
      </c>
      <c r="AJ2345" s="26">
        <f>IF((AI2345-AH2345) &gt; 1,0,IF((AI2345-AH2345)&lt;0,AH2345-AI2345,AI2345-AH2345))</f>
        <v>0</v>
      </c>
      <c r="AK2345" s="26">
        <v>0.02</v>
      </c>
      <c r="AL2345" s="26">
        <f>ROUND(AJ2345*(AK2345/100),2)</f>
        <v>0</v>
      </c>
      <c r="AM2345" s="3" t="s">
        <v>4138</v>
      </c>
    </row>
    <row r="2346" spans="1:39" x14ac:dyDescent="0.35">
      <c r="A2346" s="23"/>
      <c r="B2346" s="24"/>
      <c r="C2346" s="23"/>
      <c r="D2346" s="23"/>
      <c r="E2346" s="23"/>
      <c r="F2346" s="23"/>
      <c r="G2346" s="24"/>
      <c r="H2346" s="23"/>
      <c r="I2346" s="23"/>
      <c r="J2346" s="23"/>
      <c r="K2346" s="23"/>
      <c r="L2346" s="23"/>
      <c r="M2346" s="23"/>
      <c r="N2346" s="25"/>
      <c r="O2346" s="26"/>
      <c r="P2346" s="26"/>
      <c r="Q2346" s="23"/>
      <c r="R2346" s="23"/>
      <c r="S2346" s="27"/>
      <c r="T2346" s="23"/>
      <c r="U2346" s="23"/>
      <c r="V2346" s="24"/>
      <c r="W2346" s="23"/>
      <c r="X2346" s="23"/>
      <c r="Y2346" s="23"/>
      <c r="Z2346" s="23"/>
      <c r="AA2346" s="28"/>
      <c r="AB2346" s="26"/>
      <c r="AC2346" s="26"/>
      <c r="AD2346" s="28"/>
      <c r="AE2346" s="28"/>
      <c r="AF2346" s="26"/>
      <c r="AG2346" s="26" t="s">
        <v>50</v>
      </c>
      <c r="AH2346" s="26">
        <f>AH2345</f>
        <v>166455</v>
      </c>
      <c r="AI2346" s="26"/>
      <c r="AJ2346" s="26">
        <f>AJ2345</f>
        <v>0</v>
      </c>
      <c r="AK2346" s="26"/>
      <c r="AL2346" s="26">
        <f>AL2345</f>
        <v>0</v>
      </c>
    </row>
    <row r="2347" spans="1:39" x14ac:dyDescent="0.35">
      <c r="A2347" s="23" t="s">
        <v>8069</v>
      </c>
      <c r="B2347" s="24"/>
      <c r="C2347" s="23" t="s">
        <v>8070</v>
      </c>
      <c r="D2347" s="23" t="s">
        <v>8071</v>
      </c>
      <c r="E2347" s="23">
        <v>1235</v>
      </c>
      <c r="F2347" s="23" t="s">
        <v>8072</v>
      </c>
      <c r="G2347" s="24" t="s">
        <v>8073</v>
      </c>
      <c r="H2347" s="23" t="s">
        <v>42</v>
      </c>
      <c r="I2347" s="23" t="s">
        <v>8074</v>
      </c>
      <c r="J2347" s="23">
        <v>0</v>
      </c>
      <c r="K2347" s="23">
        <v>2</v>
      </c>
      <c r="L2347" s="23">
        <v>53</v>
      </c>
      <c r="M2347" s="23" t="s">
        <v>44</v>
      </c>
      <c r="N2347" s="25">
        <f>((J2347*400)+(K2347*100))+L2347</f>
        <v>253</v>
      </c>
      <c r="O2347" s="26">
        <v>500</v>
      </c>
      <c r="P2347" s="26">
        <f>N2347*O2347</f>
        <v>126500</v>
      </c>
      <c r="Q2347" s="23">
        <v>1</v>
      </c>
      <c r="R2347" s="23" t="s">
        <v>8069</v>
      </c>
      <c r="S2347" s="27"/>
      <c r="T2347" s="23" t="s">
        <v>8070</v>
      </c>
      <c r="U2347" s="23" t="s">
        <v>8075</v>
      </c>
      <c r="V2347" s="24" t="s">
        <v>8076</v>
      </c>
      <c r="W2347" s="23" t="s">
        <v>47</v>
      </c>
      <c r="X2347" s="23" t="s">
        <v>48</v>
      </c>
      <c r="Y2347" s="23" t="s">
        <v>49</v>
      </c>
      <c r="Z2347" s="23">
        <v>80</v>
      </c>
      <c r="AA2347" s="28">
        <v>100</v>
      </c>
      <c r="AB2347" s="26">
        <v>6550</v>
      </c>
      <c r="AC2347" s="26">
        <f>Z2347*AB2347</f>
        <v>524000</v>
      </c>
      <c r="AD2347" s="28">
        <v>22</v>
      </c>
      <c r="AE2347" s="28">
        <v>34</v>
      </c>
      <c r="AF2347" s="26">
        <f>(AC2347*(100-AE2347))/100</f>
        <v>345840</v>
      </c>
      <c r="AG2347" s="26">
        <f>P2347+AF2347</f>
        <v>472340</v>
      </c>
      <c r="AH2347" s="26">
        <f>(AG2347*AA2347)/100</f>
        <v>472340</v>
      </c>
      <c r="AI2347" s="26">
        <v>50000000</v>
      </c>
      <c r="AJ2347" s="26">
        <f>IF((AI2347-AH2347) &gt; 1,0,IF((AI2347-AH2347)&lt;0,AH2347-AI2347,AI2347-AH2347))</f>
        <v>0</v>
      </c>
      <c r="AK2347" s="26">
        <v>0.02</v>
      </c>
      <c r="AL2347" s="26">
        <f>ROUND(AJ2347*(AK2347/100),2)</f>
        <v>0</v>
      </c>
    </row>
    <row r="2348" spans="1:39" x14ac:dyDescent="0.35">
      <c r="A2348" s="23"/>
      <c r="B2348" s="24"/>
      <c r="C2348" s="23"/>
      <c r="D2348" s="23"/>
      <c r="E2348" s="23"/>
      <c r="F2348" s="23"/>
      <c r="G2348" s="24"/>
      <c r="H2348" s="23"/>
      <c r="I2348" s="23"/>
      <c r="J2348" s="23"/>
      <c r="K2348" s="23"/>
      <c r="L2348" s="23"/>
      <c r="M2348" s="23"/>
      <c r="N2348" s="25"/>
      <c r="O2348" s="26"/>
      <c r="P2348" s="26"/>
      <c r="Q2348" s="23"/>
      <c r="R2348" s="23"/>
      <c r="S2348" s="27"/>
      <c r="T2348" s="23"/>
      <c r="U2348" s="23"/>
      <c r="V2348" s="24"/>
      <c r="W2348" s="23"/>
      <c r="X2348" s="23"/>
      <c r="Y2348" s="23"/>
      <c r="Z2348" s="23"/>
      <c r="AA2348" s="28"/>
      <c r="AB2348" s="26"/>
      <c r="AC2348" s="26"/>
      <c r="AD2348" s="28"/>
      <c r="AE2348" s="28"/>
      <c r="AF2348" s="26"/>
      <c r="AG2348" s="26" t="s">
        <v>50</v>
      </c>
      <c r="AH2348" s="26">
        <f>AH2347</f>
        <v>472340</v>
      </c>
      <c r="AI2348" s="26"/>
      <c r="AJ2348" s="26">
        <f>AJ2347</f>
        <v>0</v>
      </c>
      <c r="AK2348" s="26"/>
      <c r="AL2348" s="26">
        <f>AL2347</f>
        <v>0</v>
      </c>
    </row>
    <row r="2349" spans="1:39" x14ac:dyDescent="0.35">
      <c r="A2349" s="23" t="s">
        <v>8077</v>
      </c>
      <c r="B2349" s="24" t="s">
        <v>8078</v>
      </c>
      <c r="C2349" s="23" t="s">
        <v>8079</v>
      </c>
      <c r="D2349" s="23" t="s">
        <v>6537</v>
      </c>
      <c r="E2349" s="23">
        <v>1236</v>
      </c>
      <c r="F2349" s="23" t="s">
        <v>8080</v>
      </c>
      <c r="G2349" s="24" t="s">
        <v>8081</v>
      </c>
      <c r="H2349" s="23" t="s">
        <v>42</v>
      </c>
      <c r="I2349" s="23" t="s">
        <v>8082</v>
      </c>
      <c r="J2349" s="23">
        <v>0</v>
      </c>
      <c r="K2349" s="23">
        <v>1</v>
      </c>
      <c r="L2349" s="23">
        <v>16.75</v>
      </c>
      <c r="M2349" s="23" t="s">
        <v>44</v>
      </c>
      <c r="N2349" s="25">
        <f>((J2349*400)+(K2349*100))+L2349</f>
        <v>116.75</v>
      </c>
      <c r="O2349" s="26">
        <v>180</v>
      </c>
      <c r="P2349" s="26">
        <f>N2349*O2349</f>
        <v>21015</v>
      </c>
      <c r="Q2349" s="23">
        <v>1</v>
      </c>
      <c r="R2349" s="23" t="s">
        <v>8077</v>
      </c>
      <c r="S2349" s="27" t="s">
        <v>8078</v>
      </c>
      <c r="T2349" s="23" t="s">
        <v>8079</v>
      </c>
      <c r="U2349" s="23" t="s">
        <v>6541</v>
      </c>
      <c r="V2349" s="24" t="s">
        <v>8083</v>
      </c>
      <c r="W2349" s="23" t="s">
        <v>47</v>
      </c>
      <c r="X2349" s="23" t="s">
        <v>48</v>
      </c>
      <c r="Y2349" s="23" t="s">
        <v>49</v>
      </c>
      <c r="Z2349" s="23">
        <v>120</v>
      </c>
      <c r="AA2349" s="28">
        <v>100</v>
      </c>
      <c r="AB2349" s="26">
        <v>6550</v>
      </c>
      <c r="AC2349" s="26">
        <f>Z2349*AB2349</f>
        <v>786000</v>
      </c>
      <c r="AD2349" s="28">
        <v>7</v>
      </c>
      <c r="AE2349" s="28">
        <v>7</v>
      </c>
      <c r="AF2349" s="26">
        <f>(AC2349*(100-AE2349))/100</f>
        <v>730980</v>
      </c>
      <c r="AG2349" s="26">
        <f>P2349+AF2349</f>
        <v>751995</v>
      </c>
      <c r="AH2349" s="26">
        <f>(AG2349*AA2349)/100</f>
        <v>751995</v>
      </c>
      <c r="AI2349" s="26">
        <v>50000000</v>
      </c>
      <c r="AJ2349" s="26">
        <f>IF((AI2349-AH2349) &gt; 1,0,IF((AI2349-AH2349)&lt;0,AH2349-AI2349,AI2349-AH2349))</f>
        <v>0</v>
      </c>
      <c r="AK2349" s="26">
        <v>0.02</v>
      </c>
      <c r="AL2349" s="26">
        <f>ROUND(AJ2349*(AK2349/100),2)</f>
        <v>0</v>
      </c>
    </row>
    <row r="2350" spans="1:39" x14ac:dyDescent="0.35">
      <c r="A2350" s="23"/>
      <c r="B2350" s="24"/>
      <c r="C2350" s="23"/>
      <c r="D2350" s="23"/>
      <c r="E2350" s="23"/>
      <c r="F2350" s="23"/>
      <c r="G2350" s="24"/>
      <c r="H2350" s="23"/>
      <c r="I2350" s="23"/>
      <c r="J2350" s="23">
        <v>0</v>
      </c>
      <c r="K2350" s="23">
        <v>0</v>
      </c>
      <c r="L2350" s="23">
        <v>20.25</v>
      </c>
      <c r="M2350" s="23" t="s">
        <v>44</v>
      </c>
      <c r="N2350" s="25">
        <f>((J2350*400)+(K2350*100))+L2350</f>
        <v>20.25</v>
      </c>
      <c r="O2350" s="26">
        <v>180</v>
      </c>
      <c r="P2350" s="26">
        <f>N2350*O2350</f>
        <v>3645</v>
      </c>
      <c r="Q2350" s="23">
        <v>1</v>
      </c>
      <c r="R2350" s="23" t="s">
        <v>8077</v>
      </c>
      <c r="S2350" s="27" t="s">
        <v>8078</v>
      </c>
      <c r="T2350" s="23" t="s">
        <v>8079</v>
      </c>
      <c r="U2350" s="23" t="s">
        <v>6541</v>
      </c>
      <c r="V2350" s="24" t="s">
        <v>8084</v>
      </c>
      <c r="W2350" s="23" t="s">
        <v>47</v>
      </c>
      <c r="X2350" s="23" t="s">
        <v>206</v>
      </c>
      <c r="Y2350" s="23" t="s">
        <v>49</v>
      </c>
      <c r="Z2350" s="23">
        <v>81</v>
      </c>
      <c r="AA2350" s="28">
        <v>100</v>
      </c>
      <c r="AB2350" s="26">
        <v>6550</v>
      </c>
      <c r="AC2350" s="26">
        <f>Z2350*AB2350</f>
        <v>530550</v>
      </c>
      <c r="AD2350" s="28">
        <v>7</v>
      </c>
      <c r="AE2350" s="28">
        <v>18</v>
      </c>
      <c r="AF2350" s="26">
        <f>(AC2350*(100-AE2350))/100</f>
        <v>435051</v>
      </c>
      <c r="AG2350" s="26">
        <f>P2350+AF2350</f>
        <v>438696</v>
      </c>
      <c r="AH2350" s="26">
        <f>(AG2350*AA2350)/100</f>
        <v>438696</v>
      </c>
      <c r="AI2350" s="26">
        <v>50000000</v>
      </c>
      <c r="AJ2350" s="26">
        <f>IF((AI2350-AH2350) &gt; 1,0,IF((AI2350-AH2350)&lt;0,AH2350-AI2350,AI2350-AH2350))</f>
        <v>0</v>
      </c>
      <c r="AK2350" s="26">
        <v>0.02</v>
      </c>
      <c r="AL2350" s="26">
        <f>ROUND(AJ2350*(AK2350/100),2)</f>
        <v>0</v>
      </c>
    </row>
    <row r="2351" spans="1:39" x14ac:dyDescent="0.35">
      <c r="A2351" s="23"/>
      <c r="B2351" s="24"/>
      <c r="C2351" s="23"/>
      <c r="D2351" s="23"/>
      <c r="E2351" s="23"/>
      <c r="F2351" s="23"/>
      <c r="G2351" s="24"/>
      <c r="H2351" s="23"/>
      <c r="I2351" s="23"/>
      <c r="J2351" s="23"/>
      <c r="K2351" s="23"/>
      <c r="L2351" s="23"/>
      <c r="M2351" s="23"/>
      <c r="N2351" s="25"/>
      <c r="O2351" s="26"/>
      <c r="P2351" s="26"/>
      <c r="Q2351" s="23"/>
      <c r="R2351" s="23"/>
      <c r="S2351" s="27"/>
      <c r="T2351" s="23"/>
      <c r="U2351" s="23"/>
      <c r="V2351" s="24"/>
      <c r="W2351" s="23"/>
      <c r="X2351" s="23"/>
      <c r="Y2351" s="23"/>
      <c r="Z2351" s="23"/>
      <c r="AA2351" s="28"/>
      <c r="AB2351" s="26"/>
      <c r="AC2351" s="26"/>
      <c r="AD2351" s="28"/>
      <c r="AE2351" s="28"/>
      <c r="AF2351" s="26"/>
      <c r="AG2351" s="26" t="s">
        <v>50</v>
      </c>
      <c r="AH2351" s="26">
        <f>SUM(AH2349:AH2350)</f>
        <v>1190691</v>
      </c>
      <c r="AI2351" s="26"/>
      <c r="AJ2351" s="26">
        <f>SUM(AJ2349:AJ2350)</f>
        <v>0</v>
      </c>
      <c r="AK2351" s="26"/>
      <c r="AL2351" s="26">
        <f>SUM(AL2349:AL2350)</f>
        <v>0</v>
      </c>
    </row>
    <row r="2352" spans="1:39" x14ac:dyDescent="0.35">
      <c r="A2352" s="23" t="s">
        <v>8085</v>
      </c>
      <c r="B2352" s="24" t="s">
        <v>8086</v>
      </c>
      <c r="C2352" s="23" t="s">
        <v>8087</v>
      </c>
      <c r="D2352" s="23" t="s">
        <v>8088</v>
      </c>
      <c r="E2352" s="23">
        <v>1237</v>
      </c>
      <c r="F2352" s="23" t="s">
        <v>8089</v>
      </c>
      <c r="G2352" s="24" t="s">
        <v>8090</v>
      </c>
      <c r="H2352" s="23" t="s">
        <v>42</v>
      </c>
      <c r="I2352" s="23" t="s">
        <v>8091</v>
      </c>
      <c r="J2352" s="23">
        <v>2</v>
      </c>
      <c r="K2352" s="23">
        <v>2</v>
      </c>
      <c r="L2352" s="23">
        <v>47</v>
      </c>
      <c r="M2352" s="23" t="s">
        <v>58</v>
      </c>
      <c r="N2352" s="25">
        <f>((J2352*400)+(K2352*100))+L2352</f>
        <v>1047</v>
      </c>
      <c r="O2352" s="26">
        <v>390</v>
      </c>
      <c r="P2352" s="26">
        <f>N2352*O2352</f>
        <v>408330</v>
      </c>
      <c r="Q2352" s="23"/>
      <c r="R2352" s="23"/>
      <c r="S2352" s="27"/>
      <c r="T2352" s="23"/>
      <c r="U2352" s="23"/>
      <c r="V2352" s="24"/>
      <c r="W2352" s="23"/>
      <c r="X2352" s="23"/>
      <c r="Y2352" s="23"/>
      <c r="Z2352" s="23"/>
      <c r="AA2352" s="28"/>
      <c r="AB2352" s="26"/>
      <c r="AC2352" s="26"/>
      <c r="AD2352" s="28"/>
      <c r="AE2352" s="28"/>
      <c r="AF2352" s="26"/>
      <c r="AG2352" s="26">
        <f>AF2352+P2352</f>
        <v>408330</v>
      </c>
      <c r="AH2352" s="26">
        <f>AG2352</f>
        <v>408330</v>
      </c>
      <c r="AI2352" s="26">
        <v>50000000</v>
      </c>
      <c r="AJ2352" s="26">
        <f>IF((AI2352-AH2352) &gt; 1,0,IF((AI2352-AH2352)&lt;0,AH2352-AI2352,AI2352-AH2352))</f>
        <v>0</v>
      </c>
      <c r="AK2352" s="26">
        <v>0.01</v>
      </c>
      <c r="AL2352" s="26">
        <f>AJ2352*(AK2352/100)</f>
        <v>0</v>
      </c>
    </row>
    <row r="2353" spans="1:38" x14ac:dyDescent="0.35">
      <c r="A2353" s="23"/>
      <c r="B2353" s="24"/>
      <c r="C2353" s="23"/>
      <c r="D2353" s="23"/>
      <c r="E2353" s="23">
        <v>1238</v>
      </c>
      <c r="F2353" s="23" t="s">
        <v>8092</v>
      </c>
      <c r="G2353" s="24" t="s">
        <v>8093</v>
      </c>
      <c r="H2353" s="23" t="s">
        <v>103</v>
      </c>
      <c r="I2353" s="23" t="s">
        <v>8094</v>
      </c>
      <c r="J2353" s="23">
        <v>14</v>
      </c>
      <c r="K2353" s="23">
        <v>2</v>
      </c>
      <c r="L2353" s="23">
        <v>73</v>
      </c>
      <c r="M2353" s="23" t="s">
        <v>58</v>
      </c>
      <c r="N2353" s="25">
        <f>((J2353*400)+(K2353*100))+L2353</f>
        <v>5873</v>
      </c>
      <c r="O2353" s="26">
        <v>240</v>
      </c>
      <c r="P2353" s="26">
        <f>N2353*O2353</f>
        <v>1409520</v>
      </c>
      <c r="Q2353" s="23"/>
      <c r="R2353" s="23"/>
      <c r="S2353" s="27"/>
      <c r="T2353" s="23"/>
      <c r="U2353" s="23"/>
      <c r="V2353" s="24"/>
      <c r="W2353" s="23"/>
      <c r="X2353" s="23"/>
      <c r="Y2353" s="23"/>
      <c r="Z2353" s="23"/>
      <c r="AA2353" s="28"/>
      <c r="AB2353" s="26"/>
      <c r="AC2353" s="26"/>
      <c r="AD2353" s="28"/>
      <c r="AE2353" s="28"/>
      <c r="AF2353" s="26"/>
      <c r="AG2353" s="26">
        <f>AF2353+P2353</f>
        <v>1409520</v>
      </c>
      <c r="AH2353" s="26">
        <f>AG2353</f>
        <v>1409520</v>
      </c>
      <c r="AI2353" s="26">
        <v>0</v>
      </c>
      <c r="AJ2353" s="26">
        <f>IF((AI2353-AH2353) &gt; 1,0,IF((AI2353-AH2353)&lt;0,AH2353-AI2353,AI2353-AH2353))</f>
        <v>1409520</v>
      </c>
      <c r="AK2353" s="26">
        <v>0.01</v>
      </c>
      <c r="AL2353" s="26">
        <f>AJ2353*(AK2353/100)</f>
        <v>140.952</v>
      </c>
    </row>
    <row r="2354" spans="1:38" x14ac:dyDescent="0.35">
      <c r="A2354" s="23"/>
      <c r="B2354" s="24"/>
      <c r="C2354" s="23"/>
      <c r="D2354" s="23"/>
      <c r="E2354" s="23"/>
      <c r="F2354" s="23"/>
      <c r="G2354" s="24"/>
      <c r="H2354" s="23"/>
      <c r="I2354" s="23"/>
      <c r="J2354" s="23"/>
      <c r="K2354" s="23"/>
      <c r="L2354" s="23"/>
      <c r="M2354" s="23"/>
      <c r="N2354" s="25"/>
      <c r="O2354" s="26"/>
      <c r="P2354" s="26"/>
      <c r="Q2354" s="23"/>
      <c r="R2354" s="23"/>
      <c r="S2354" s="27"/>
      <c r="T2354" s="23"/>
      <c r="U2354" s="23"/>
      <c r="V2354" s="24"/>
      <c r="W2354" s="23"/>
      <c r="X2354" s="23"/>
      <c r="Y2354" s="23"/>
      <c r="Z2354" s="23"/>
      <c r="AA2354" s="28"/>
      <c r="AB2354" s="26"/>
      <c r="AC2354" s="26"/>
      <c r="AD2354" s="28"/>
      <c r="AE2354" s="28"/>
      <c r="AF2354" s="26"/>
      <c r="AG2354" s="26" t="s">
        <v>50</v>
      </c>
      <c r="AH2354" s="26">
        <f>SUM(AH2352:AH2353)</f>
        <v>1817850</v>
      </c>
      <c r="AI2354" s="26"/>
      <c r="AJ2354" s="26">
        <f>SUM(AJ2352:AJ2353)</f>
        <v>1409520</v>
      </c>
      <c r="AK2354" s="26"/>
      <c r="AL2354" s="26">
        <f>SUM(AL2352:AL2353)</f>
        <v>140.952</v>
      </c>
    </row>
    <row r="2355" spans="1:38" x14ac:dyDescent="0.35">
      <c r="A2355" s="23" t="s">
        <v>8095</v>
      </c>
      <c r="B2355" s="24" t="s">
        <v>8096</v>
      </c>
      <c r="C2355" s="23" t="s">
        <v>8097</v>
      </c>
      <c r="D2355" s="23" t="s">
        <v>8098</v>
      </c>
      <c r="E2355" s="23">
        <v>1239</v>
      </c>
      <c r="F2355" s="23" t="s">
        <v>8099</v>
      </c>
      <c r="G2355" s="24" t="s">
        <v>8100</v>
      </c>
      <c r="H2355" s="23" t="s">
        <v>42</v>
      </c>
      <c r="I2355" s="23" t="s">
        <v>8101</v>
      </c>
      <c r="J2355" s="23">
        <v>1</v>
      </c>
      <c r="K2355" s="23">
        <v>2</v>
      </c>
      <c r="L2355" s="23">
        <v>30</v>
      </c>
      <c r="M2355" s="23" t="s">
        <v>58</v>
      </c>
      <c r="N2355" s="25">
        <f>((J2355*400)+(K2355*100))+L2355</f>
        <v>630</v>
      </c>
      <c r="O2355" s="26">
        <v>390</v>
      </c>
      <c r="P2355" s="26">
        <f>N2355*O2355</f>
        <v>245700</v>
      </c>
      <c r="Q2355" s="23"/>
      <c r="R2355" s="23"/>
      <c r="S2355" s="27"/>
      <c r="T2355" s="23"/>
      <c r="U2355" s="23"/>
      <c r="V2355" s="24"/>
      <c r="W2355" s="23"/>
      <c r="X2355" s="23"/>
      <c r="Y2355" s="23"/>
      <c r="Z2355" s="23"/>
      <c r="AA2355" s="28"/>
      <c r="AB2355" s="26"/>
      <c r="AC2355" s="26"/>
      <c r="AD2355" s="28"/>
      <c r="AE2355" s="28"/>
      <c r="AF2355" s="26"/>
      <c r="AG2355" s="26">
        <f>AF2355+P2355</f>
        <v>245700</v>
      </c>
      <c r="AH2355" s="26">
        <f>AG2355</f>
        <v>245700</v>
      </c>
      <c r="AI2355" s="26">
        <v>50000000</v>
      </c>
      <c r="AJ2355" s="26">
        <f>IF((AI2355-AH2355) &gt; 1,0,IF((AI2355-AH2355)&lt;0,AH2355-AI2355,AI2355-AH2355))</f>
        <v>0</v>
      </c>
      <c r="AK2355" s="26">
        <v>0.01</v>
      </c>
      <c r="AL2355" s="26">
        <f>AJ2355*(AK2355/100)</f>
        <v>0</v>
      </c>
    </row>
    <row r="2356" spans="1:38" x14ac:dyDescent="0.35">
      <c r="A2356" s="23"/>
      <c r="B2356" s="24"/>
      <c r="C2356" s="23"/>
      <c r="D2356" s="23"/>
      <c r="E2356" s="23"/>
      <c r="F2356" s="23"/>
      <c r="G2356" s="24"/>
      <c r="H2356" s="23"/>
      <c r="I2356" s="23"/>
      <c r="J2356" s="23"/>
      <c r="K2356" s="23"/>
      <c r="L2356" s="23"/>
      <c r="M2356" s="23"/>
      <c r="N2356" s="25"/>
      <c r="O2356" s="26"/>
      <c r="P2356" s="26"/>
      <c r="Q2356" s="23"/>
      <c r="R2356" s="23"/>
      <c r="S2356" s="27"/>
      <c r="T2356" s="23"/>
      <c r="U2356" s="23"/>
      <c r="V2356" s="24"/>
      <c r="W2356" s="23"/>
      <c r="X2356" s="23"/>
      <c r="Y2356" s="23"/>
      <c r="Z2356" s="23"/>
      <c r="AA2356" s="28"/>
      <c r="AB2356" s="26"/>
      <c r="AC2356" s="26"/>
      <c r="AD2356" s="28"/>
      <c r="AE2356" s="28"/>
      <c r="AF2356" s="26"/>
      <c r="AG2356" s="26" t="s">
        <v>50</v>
      </c>
      <c r="AH2356" s="26">
        <f>AH2355</f>
        <v>245700</v>
      </c>
      <c r="AI2356" s="26"/>
      <c r="AJ2356" s="26">
        <f>AJ2355</f>
        <v>0</v>
      </c>
      <c r="AK2356" s="26"/>
      <c r="AL2356" s="26">
        <f>AL2355</f>
        <v>0</v>
      </c>
    </row>
    <row r="2357" spans="1:38" x14ac:dyDescent="0.35">
      <c r="A2357" s="23" t="s">
        <v>8102</v>
      </c>
      <c r="B2357" s="24"/>
      <c r="C2357" s="23" t="s">
        <v>8103</v>
      </c>
      <c r="D2357" s="23" t="s">
        <v>8104</v>
      </c>
      <c r="E2357" s="23">
        <v>1240</v>
      </c>
      <c r="F2357" s="23" t="s">
        <v>8105</v>
      </c>
      <c r="G2357" s="24" t="s">
        <v>8106</v>
      </c>
      <c r="H2357" s="23" t="s">
        <v>42</v>
      </c>
      <c r="I2357" s="23" t="s">
        <v>8107</v>
      </c>
      <c r="J2357" s="23">
        <v>7</v>
      </c>
      <c r="K2357" s="23">
        <v>3</v>
      </c>
      <c r="L2357" s="23">
        <v>26</v>
      </c>
      <c r="M2357" s="23" t="s">
        <v>58</v>
      </c>
      <c r="N2357" s="25">
        <f>((J2357*400)+(K2357*100))+L2357</f>
        <v>3126</v>
      </c>
      <c r="O2357" s="26">
        <v>340</v>
      </c>
      <c r="P2357" s="26">
        <f>N2357*O2357</f>
        <v>1062840</v>
      </c>
      <c r="Q2357" s="23"/>
      <c r="R2357" s="23"/>
      <c r="S2357" s="27"/>
      <c r="T2357" s="23"/>
      <c r="U2357" s="23"/>
      <c r="V2357" s="24"/>
      <c r="W2357" s="23"/>
      <c r="X2357" s="23"/>
      <c r="Y2357" s="23"/>
      <c r="Z2357" s="23"/>
      <c r="AA2357" s="28"/>
      <c r="AB2357" s="26"/>
      <c r="AC2357" s="26"/>
      <c r="AD2357" s="28"/>
      <c r="AE2357" s="28"/>
      <c r="AF2357" s="26"/>
      <c r="AG2357" s="26">
        <f>AF2357+P2357</f>
        <v>1062840</v>
      </c>
      <c r="AH2357" s="26">
        <f>AG2357</f>
        <v>1062840</v>
      </c>
      <c r="AI2357" s="26">
        <v>50000000</v>
      </c>
      <c r="AJ2357" s="26">
        <f>IF((AI2357-AH2357) &gt; 1,0,IF((AI2357-AH2357)&lt;0,AH2357-AI2357,AI2357-AH2357))</f>
        <v>0</v>
      </c>
      <c r="AK2357" s="26">
        <v>0.01</v>
      </c>
      <c r="AL2357" s="26">
        <f>AJ2357*(AK2357/100)</f>
        <v>0</v>
      </c>
    </row>
    <row r="2358" spans="1:38" x14ac:dyDescent="0.35">
      <c r="A2358" s="23"/>
      <c r="B2358" s="24"/>
      <c r="C2358" s="23"/>
      <c r="D2358" s="23"/>
      <c r="E2358" s="23"/>
      <c r="F2358" s="23"/>
      <c r="G2358" s="24"/>
      <c r="H2358" s="23"/>
      <c r="I2358" s="23"/>
      <c r="J2358" s="23"/>
      <c r="K2358" s="23"/>
      <c r="L2358" s="23"/>
      <c r="M2358" s="23"/>
      <c r="N2358" s="25"/>
      <c r="O2358" s="26"/>
      <c r="P2358" s="26"/>
      <c r="Q2358" s="23"/>
      <c r="R2358" s="23"/>
      <c r="S2358" s="27"/>
      <c r="T2358" s="23"/>
      <c r="U2358" s="23"/>
      <c r="V2358" s="24"/>
      <c r="W2358" s="23"/>
      <c r="X2358" s="23"/>
      <c r="Y2358" s="23"/>
      <c r="Z2358" s="23"/>
      <c r="AA2358" s="28"/>
      <c r="AB2358" s="26"/>
      <c r="AC2358" s="26"/>
      <c r="AD2358" s="28"/>
      <c r="AE2358" s="28"/>
      <c r="AF2358" s="26"/>
      <c r="AG2358" s="26" t="s">
        <v>50</v>
      </c>
      <c r="AH2358" s="26">
        <f>AH2357</f>
        <v>1062840</v>
      </c>
      <c r="AI2358" s="26"/>
      <c r="AJ2358" s="26">
        <f>AJ2357</f>
        <v>0</v>
      </c>
      <c r="AK2358" s="26"/>
      <c r="AL2358" s="26">
        <f>AL2357</f>
        <v>0</v>
      </c>
    </row>
    <row r="2359" spans="1:38" x14ac:dyDescent="0.35">
      <c r="A2359" s="23" t="s">
        <v>8108</v>
      </c>
      <c r="B2359" s="24"/>
      <c r="C2359" s="23" t="s">
        <v>8109</v>
      </c>
      <c r="D2359" s="23" t="s">
        <v>8110</v>
      </c>
      <c r="E2359" s="23">
        <v>1241</v>
      </c>
      <c r="F2359" s="23" t="s">
        <v>8111</v>
      </c>
      <c r="G2359" s="24" t="s">
        <v>8112</v>
      </c>
      <c r="H2359" s="23" t="s">
        <v>103</v>
      </c>
      <c r="I2359" s="23" t="s">
        <v>8113</v>
      </c>
      <c r="J2359" s="23">
        <v>6</v>
      </c>
      <c r="K2359" s="23">
        <v>1</v>
      </c>
      <c r="L2359" s="23">
        <v>18</v>
      </c>
      <c r="M2359" s="23" t="s">
        <v>58</v>
      </c>
      <c r="N2359" s="25">
        <f>((J2359*400)+(K2359*100))+L2359</f>
        <v>2518</v>
      </c>
      <c r="O2359" s="26">
        <v>180</v>
      </c>
      <c r="P2359" s="26">
        <f>N2359*O2359</f>
        <v>453240</v>
      </c>
      <c r="Q2359" s="23"/>
      <c r="R2359" s="23"/>
      <c r="S2359" s="27"/>
      <c r="T2359" s="23"/>
      <c r="U2359" s="23"/>
      <c r="V2359" s="24"/>
      <c r="W2359" s="23"/>
      <c r="X2359" s="23"/>
      <c r="Y2359" s="23"/>
      <c r="Z2359" s="23"/>
      <c r="AA2359" s="28"/>
      <c r="AB2359" s="26"/>
      <c r="AC2359" s="26"/>
      <c r="AD2359" s="28"/>
      <c r="AE2359" s="28"/>
      <c r="AF2359" s="26"/>
      <c r="AG2359" s="26">
        <f>AF2359+P2359</f>
        <v>453240</v>
      </c>
      <c r="AH2359" s="26">
        <f>AG2359</f>
        <v>453240</v>
      </c>
      <c r="AI2359" s="26">
        <v>0</v>
      </c>
      <c r="AJ2359" s="26">
        <f>IF((AI2359-AH2359) &gt; 1,0,IF((AI2359-AH2359)&lt;0,AH2359-AI2359,AI2359-AH2359))</f>
        <v>453240</v>
      </c>
      <c r="AK2359" s="26">
        <v>0.01</v>
      </c>
      <c r="AL2359" s="26">
        <f>AJ2359*(AK2359/100)</f>
        <v>45.324000000000005</v>
      </c>
    </row>
    <row r="2360" spans="1:38" x14ac:dyDescent="0.35">
      <c r="A2360" s="23"/>
      <c r="B2360" s="24"/>
      <c r="C2360" s="23"/>
      <c r="D2360" s="23"/>
      <c r="E2360" s="23"/>
      <c r="F2360" s="23"/>
      <c r="G2360" s="24"/>
      <c r="H2360" s="23"/>
      <c r="I2360" s="23"/>
      <c r="J2360" s="23"/>
      <c r="K2360" s="23"/>
      <c r="L2360" s="23"/>
      <c r="M2360" s="23"/>
      <c r="N2360" s="25"/>
      <c r="O2360" s="26"/>
      <c r="P2360" s="26"/>
      <c r="Q2360" s="23"/>
      <c r="R2360" s="23"/>
      <c r="S2360" s="27"/>
      <c r="T2360" s="23"/>
      <c r="U2360" s="23"/>
      <c r="V2360" s="24"/>
      <c r="W2360" s="23"/>
      <c r="X2360" s="23"/>
      <c r="Y2360" s="23"/>
      <c r="Z2360" s="23"/>
      <c r="AA2360" s="28"/>
      <c r="AB2360" s="26"/>
      <c r="AC2360" s="26"/>
      <c r="AD2360" s="28"/>
      <c r="AE2360" s="28"/>
      <c r="AF2360" s="26"/>
      <c r="AG2360" s="26" t="s">
        <v>50</v>
      </c>
      <c r="AH2360" s="26">
        <f>AH2359</f>
        <v>453240</v>
      </c>
      <c r="AI2360" s="26"/>
      <c r="AJ2360" s="26">
        <f>AJ2359</f>
        <v>453240</v>
      </c>
      <c r="AK2360" s="26"/>
      <c r="AL2360" s="26">
        <f>AL2359</f>
        <v>45.324000000000005</v>
      </c>
    </row>
    <row r="2361" spans="1:38" x14ac:dyDescent="0.35">
      <c r="A2361" s="23" t="s">
        <v>8114</v>
      </c>
      <c r="B2361" s="24" t="s">
        <v>8115</v>
      </c>
      <c r="C2361" s="23" t="s">
        <v>8116</v>
      </c>
      <c r="D2361" s="23" t="s">
        <v>8117</v>
      </c>
      <c r="E2361" s="23">
        <v>1242</v>
      </c>
      <c r="F2361" s="23" t="s">
        <v>8118</v>
      </c>
      <c r="G2361" s="24" t="s">
        <v>8119</v>
      </c>
      <c r="H2361" s="23" t="s">
        <v>42</v>
      </c>
      <c r="I2361" s="23" t="s">
        <v>8120</v>
      </c>
      <c r="J2361" s="23">
        <v>0</v>
      </c>
      <c r="K2361" s="23">
        <v>3</v>
      </c>
      <c r="L2361" s="23">
        <v>8</v>
      </c>
      <c r="M2361" s="23" t="s">
        <v>58</v>
      </c>
      <c r="N2361" s="25">
        <f>((J2361*400)+(K2361*100))+L2361</f>
        <v>308</v>
      </c>
      <c r="O2361" s="26">
        <v>1250</v>
      </c>
      <c r="P2361" s="26">
        <f>N2361*O2361</f>
        <v>385000</v>
      </c>
      <c r="Q2361" s="23"/>
      <c r="R2361" s="23"/>
      <c r="S2361" s="27"/>
      <c r="T2361" s="23"/>
      <c r="U2361" s="23"/>
      <c r="V2361" s="24"/>
      <c r="W2361" s="23"/>
      <c r="X2361" s="23"/>
      <c r="Y2361" s="23"/>
      <c r="Z2361" s="23"/>
      <c r="AA2361" s="28"/>
      <c r="AB2361" s="26"/>
      <c r="AC2361" s="26"/>
      <c r="AD2361" s="28"/>
      <c r="AE2361" s="28"/>
      <c r="AF2361" s="26"/>
      <c r="AG2361" s="26">
        <f>AF2361+P2361</f>
        <v>385000</v>
      </c>
      <c r="AH2361" s="26">
        <f>AG2361</f>
        <v>385000</v>
      </c>
      <c r="AI2361" s="26">
        <v>50000000</v>
      </c>
      <c r="AJ2361" s="26">
        <f>IF((AI2361-AH2361) &gt; 1,0,IF((AI2361-AH2361)&lt;0,AH2361-AI2361,AI2361-AH2361))</f>
        <v>0</v>
      </c>
      <c r="AK2361" s="26">
        <v>0.01</v>
      </c>
      <c r="AL2361" s="26">
        <f>AJ2361*(AK2361/100)</f>
        <v>0</v>
      </c>
    </row>
    <row r="2362" spans="1:38" x14ac:dyDescent="0.35">
      <c r="A2362" s="23"/>
      <c r="B2362" s="24"/>
      <c r="C2362" s="23"/>
      <c r="D2362" s="23"/>
      <c r="E2362" s="23"/>
      <c r="F2362" s="23"/>
      <c r="G2362" s="24"/>
      <c r="H2362" s="23"/>
      <c r="I2362" s="23"/>
      <c r="J2362" s="23"/>
      <c r="K2362" s="23"/>
      <c r="L2362" s="23"/>
      <c r="M2362" s="23"/>
      <c r="N2362" s="25"/>
      <c r="O2362" s="26"/>
      <c r="P2362" s="26"/>
      <c r="Q2362" s="23"/>
      <c r="R2362" s="23"/>
      <c r="S2362" s="27"/>
      <c r="T2362" s="23"/>
      <c r="U2362" s="23"/>
      <c r="V2362" s="24"/>
      <c r="W2362" s="23"/>
      <c r="X2362" s="23"/>
      <c r="Y2362" s="23"/>
      <c r="Z2362" s="23"/>
      <c r="AA2362" s="28"/>
      <c r="AB2362" s="26"/>
      <c r="AC2362" s="26"/>
      <c r="AD2362" s="28"/>
      <c r="AE2362" s="28"/>
      <c r="AF2362" s="26"/>
      <c r="AG2362" s="26" t="s">
        <v>50</v>
      </c>
      <c r="AH2362" s="26">
        <f>AH2361</f>
        <v>385000</v>
      </c>
      <c r="AI2362" s="26"/>
      <c r="AJ2362" s="26">
        <f>AJ2361</f>
        <v>0</v>
      </c>
      <c r="AK2362" s="26"/>
      <c r="AL2362" s="26">
        <f>AL2361</f>
        <v>0</v>
      </c>
    </row>
    <row r="2363" spans="1:38" x14ac:dyDescent="0.35">
      <c r="A2363" s="23" t="s">
        <v>8121</v>
      </c>
      <c r="B2363" s="24" t="s">
        <v>8122</v>
      </c>
      <c r="C2363" s="23" t="s">
        <v>8123</v>
      </c>
      <c r="D2363" s="23" t="s">
        <v>8124</v>
      </c>
      <c r="E2363" s="23">
        <v>1243</v>
      </c>
      <c r="F2363" s="23" t="s">
        <v>8125</v>
      </c>
      <c r="G2363" s="24" t="s">
        <v>8126</v>
      </c>
      <c r="H2363" s="23" t="s">
        <v>42</v>
      </c>
      <c r="I2363" s="23" t="s">
        <v>8127</v>
      </c>
      <c r="J2363" s="23">
        <v>5</v>
      </c>
      <c r="K2363" s="23">
        <v>0</v>
      </c>
      <c r="L2363" s="23">
        <v>83</v>
      </c>
      <c r="M2363" s="23" t="s">
        <v>58</v>
      </c>
      <c r="N2363" s="25">
        <f>((J2363*400)+(K2363*100))+L2363</f>
        <v>2083</v>
      </c>
      <c r="O2363" s="26">
        <v>180</v>
      </c>
      <c r="P2363" s="26">
        <f>N2363*O2363</f>
        <v>374940</v>
      </c>
      <c r="Q2363" s="23"/>
      <c r="R2363" s="23"/>
      <c r="S2363" s="27"/>
      <c r="T2363" s="23"/>
      <c r="U2363" s="23"/>
      <c r="V2363" s="24"/>
      <c r="W2363" s="23"/>
      <c r="X2363" s="23"/>
      <c r="Y2363" s="23"/>
      <c r="Z2363" s="23"/>
      <c r="AA2363" s="28"/>
      <c r="AB2363" s="26"/>
      <c r="AC2363" s="26"/>
      <c r="AD2363" s="28"/>
      <c r="AE2363" s="28"/>
      <c r="AF2363" s="26"/>
      <c r="AG2363" s="26">
        <f>AF2363+P2363</f>
        <v>374940</v>
      </c>
      <c r="AH2363" s="26">
        <f>AG2363</f>
        <v>374940</v>
      </c>
      <c r="AI2363" s="26">
        <v>50000000</v>
      </c>
      <c r="AJ2363" s="26">
        <f>IF((AI2363-AH2363) &gt; 1,0,IF((AI2363-AH2363)&lt;0,AH2363-AI2363,AI2363-AH2363))</f>
        <v>0</v>
      </c>
      <c r="AK2363" s="26">
        <v>0.01</v>
      </c>
      <c r="AL2363" s="26">
        <f>AJ2363*(AK2363/100)</f>
        <v>0</v>
      </c>
    </row>
    <row r="2364" spans="1:38" x14ac:dyDescent="0.35">
      <c r="A2364" s="23"/>
      <c r="B2364" s="24"/>
      <c r="C2364" s="23"/>
      <c r="D2364" s="23"/>
      <c r="E2364" s="23"/>
      <c r="F2364" s="23"/>
      <c r="G2364" s="24"/>
      <c r="H2364" s="23"/>
      <c r="I2364" s="23"/>
      <c r="J2364" s="23"/>
      <c r="K2364" s="23"/>
      <c r="L2364" s="23"/>
      <c r="M2364" s="23"/>
      <c r="N2364" s="25"/>
      <c r="O2364" s="26"/>
      <c r="P2364" s="26"/>
      <c r="Q2364" s="23"/>
      <c r="R2364" s="23"/>
      <c r="S2364" s="27"/>
      <c r="T2364" s="23"/>
      <c r="U2364" s="23"/>
      <c r="V2364" s="24"/>
      <c r="W2364" s="23"/>
      <c r="X2364" s="23"/>
      <c r="Y2364" s="23"/>
      <c r="Z2364" s="23"/>
      <c r="AA2364" s="28"/>
      <c r="AB2364" s="26"/>
      <c r="AC2364" s="26"/>
      <c r="AD2364" s="28"/>
      <c r="AE2364" s="28"/>
      <c r="AF2364" s="26"/>
      <c r="AG2364" s="26" t="s">
        <v>50</v>
      </c>
      <c r="AH2364" s="26">
        <f>AH2363</f>
        <v>374940</v>
      </c>
      <c r="AI2364" s="26"/>
      <c r="AJ2364" s="26">
        <f>AJ2363</f>
        <v>0</v>
      </c>
      <c r="AK2364" s="26"/>
      <c r="AL2364" s="26">
        <f>AL2363</f>
        <v>0</v>
      </c>
    </row>
    <row r="2365" spans="1:38" x14ac:dyDescent="0.35">
      <c r="A2365" s="23" t="s">
        <v>8128</v>
      </c>
      <c r="B2365" s="24" t="s">
        <v>8129</v>
      </c>
      <c r="C2365" s="23" t="s">
        <v>8130</v>
      </c>
      <c r="D2365" s="23" t="s">
        <v>8131</v>
      </c>
      <c r="E2365" s="23">
        <v>1244</v>
      </c>
      <c r="F2365" s="23" t="s">
        <v>8132</v>
      </c>
      <c r="G2365" s="24" t="s">
        <v>8133</v>
      </c>
      <c r="H2365" s="23" t="s">
        <v>42</v>
      </c>
      <c r="I2365" s="23" t="s">
        <v>8134</v>
      </c>
      <c r="J2365" s="23">
        <v>2</v>
      </c>
      <c r="K2365" s="23">
        <v>0</v>
      </c>
      <c r="L2365" s="23">
        <v>94</v>
      </c>
      <c r="M2365" s="23" t="s">
        <v>58</v>
      </c>
      <c r="N2365" s="25">
        <f>((J2365*400)+(K2365*100))+L2365</f>
        <v>894</v>
      </c>
      <c r="O2365" s="26">
        <v>180</v>
      </c>
      <c r="P2365" s="26">
        <f>N2365*O2365</f>
        <v>160920</v>
      </c>
      <c r="Q2365" s="23"/>
      <c r="R2365" s="23"/>
      <c r="S2365" s="27"/>
      <c r="T2365" s="23"/>
      <c r="U2365" s="23"/>
      <c r="V2365" s="24"/>
      <c r="W2365" s="23"/>
      <c r="X2365" s="23"/>
      <c r="Y2365" s="23"/>
      <c r="Z2365" s="23"/>
      <c r="AA2365" s="28"/>
      <c r="AB2365" s="26"/>
      <c r="AC2365" s="26"/>
      <c r="AD2365" s="28"/>
      <c r="AE2365" s="28"/>
      <c r="AF2365" s="26"/>
      <c r="AG2365" s="26">
        <f>AF2365+P2365</f>
        <v>160920</v>
      </c>
      <c r="AH2365" s="26">
        <f>AG2365</f>
        <v>160920</v>
      </c>
      <c r="AI2365" s="26">
        <v>50000000</v>
      </c>
      <c r="AJ2365" s="26">
        <f>IF((AI2365-AH2365) &gt; 1,0,IF((AI2365-AH2365)&lt;0,AH2365-AI2365,AI2365-AH2365))</f>
        <v>0</v>
      </c>
      <c r="AK2365" s="26">
        <v>0.01</v>
      </c>
      <c r="AL2365" s="26">
        <f>AJ2365*(AK2365/100)</f>
        <v>0</v>
      </c>
    </row>
    <row r="2366" spans="1:38" x14ac:dyDescent="0.35">
      <c r="A2366" s="23"/>
      <c r="B2366" s="24"/>
      <c r="C2366" s="23"/>
      <c r="D2366" s="23"/>
      <c r="E2366" s="23"/>
      <c r="F2366" s="23"/>
      <c r="G2366" s="24"/>
      <c r="H2366" s="23"/>
      <c r="I2366" s="23"/>
      <c r="J2366" s="23"/>
      <c r="K2366" s="23"/>
      <c r="L2366" s="23"/>
      <c r="M2366" s="23"/>
      <c r="N2366" s="25"/>
      <c r="O2366" s="26"/>
      <c r="P2366" s="26"/>
      <c r="Q2366" s="23"/>
      <c r="R2366" s="23"/>
      <c r="S2366" s="27"/>
      <c r="T2366" s="23"/>
      <c r="U2366" s="23"/>
      <c r="V2366" s="24"/>
      <c r="W2366" s="23"/>
      <c r="X2366" s="23"/>
      <c r="Y2366" s="23"/>
      <c r="Z2366" s="23"/>
      <c r="AA2366" s="28"/>
      <c r="AB2366" s="26"/>
      <c r="AC2366" s="26"/>
      <c r="AD2366" s="28"/>
      <c r="AE2366" s="28"/>
      <c r="AF2366" s="26"/>
      <c r="AG2366" s="26" t="s">
        <v>50</v>
      </c>
      <c r="AH2366" s="26">
        <f>AH2365</f>
        <v>160920</v>
      </c>
      <c r="AI2366" s="26"/>
      <c r="AJ2366" s="26">
        <f>AJ2365</f>
        <v>0</v>
      </c>
      <c r="AK2366" s="26"/>
      <c r="AL2366" s="26">
        <f>AL2365</f>
        <v>0</v>
      </c>
    </row>
    <row r="2367" spans="1:38" x14ac:dyDescent="0.35">
      <c r="A2367" s="23" t="s">
        <v>8135</v>
      </c>
      <c r="B2367" s="24" t="s">
        <v>8136</v>
      </c>
      <c r="C2367" s="23" t="s">
        <v>8137</v>
      </c>
      <c r="D2367" s="23" t="s">
        <v>8138</v>
      </c>
      <c r="E2367" s="23">
        <v>1245</v>
      </c>
      <c r="F2367" s="23" t="s">
        <v>8139</v>
      </c>
      <c r="G2367" s="24" t="s">
        <v>8140</v>
      </c>
      <c r="H2367" s="23" t="s">
        <v>42</v>
      </c>
      <c r="I2367" s="23" t="s">
        <v>8141</v>
      </c>
      <c r="J2367" s="23">
        <v>10</v>
      </c>
      <c r="K2367" s="23">
        <v>2</v>
      </c>
      <c r="L2367" s="23">
        <v>27</v>
      </c>
      <c r="M2367" s="23" t="s">
        <v>58</v>
      </c>
      <c r="N2367" s="25">
        <f>((J2367*400)+(K2367*100))+L2367</f>
        <v>4227</v>
      </c>
      <c r="O2367" s="26">
        <v>340</v>
      </c>
      <c r="P2367" s="26">
        <f>N2367*O2367</f>
        <v>1437180</v>
      </c>
      <c r="Q2367" s="23"/>
      <c r="R2367" s="23"/>
      <c r="S2367" s="27"/>
      <c r="T2367" s="23"/>
      <c r="U2367" s="23"/>
      <c r="V2367" s="24"/>
      <c r="W2367" s="23"/>
      <c r="X2367" s="23"/>
      <c r="Y2367" s="23"/>
      <c r="Z2367" s="23"/>
      <c r="AA2367" s="28"/>
      <c r="AB2367" s="26"/>
      <c r="AC2367" s="26"/>
      <c r="AD2367" s="28"/>
      <c r="AE2367" s="28"/>
      <c r="AF2367" s="26"/>
      <c r="AG2367" s="26">
        <f>AF2367+P2367</f>
        <v>1437180</v>
      </c>
      <c r="AH2367" s="26">
        <f>AG2367</f>
        <v>1437180</v>
      </c>
      <c r="AI2367" s="26">
        <v>50000000</v>
      </c>
      <c r="AJ2367" s="26">
        <f>IF((AI2367-AH2367) &gt; 1,0,IF((AI2367-AH2367)&lt;0,AH2367-AI2367,AI2367-AH2367))</f>
        <v>0</v>
      </c>
      <c r="AK2367" s="26">
        <v>0.01</v>
      </c>
      <c r="AL2367" s="26">
        <f>AJ2367*(AK2367/100)</f>
        <v>0</v>
      </c>
    </row>
    <row r="2368" spans="1:38" x14ac:dyDescent="0.35">
      <c r="A2368" s="23"/>
      <c r="B2368" s="24"/>
      <c r="C2368" s="23"/>
      <c r="D2368" s="23"/>
      <c r="E2368" s="23"/>
      <c r="F2368" s="23"/>
      <c r="G2368" s="24"/>
      <c r="H2368" s="23"/>
      <c r="I2368" s="23"/>
      <c r="J2368" s="23"/>
      <c r="K2368" s="23"/>
      <c r="L2368" s="23"/>
      <c r="M2368" s="23"/>
      <c r="N2368" s="25"/>
      <c r="O2368" s="26"/>
      <c r="P2368" s="26"/>
      <c r="Q2368" s="23"/>
      <c r="R2368" s="23"/>
      <c r="S2368" s="27"/>
      <c r="T2368" s="23"/>
      <c r="U2368" s="23"/>
      <c r="V2368" s="24"/>
      <c r="W2368" s="23"/>
      <c r="X2368" s="23"/>
      <c r="Y2368" s="23"/>
      <c r="Z2368" s="23"/>
      <c r="AA2368" s="28"/>
      <c r="AB2368" s="26"/>
      <c r="AC2368" s="26"/>
      <c r="AD2368" s="28"/>
      <c r="AE2368" s="28"/>
      <c r="AF2368" s="26"/>
      <c r="AG2368" s="26" t="s">
        <v>50</v>
      </c>
      <c r="AH2368" s="26">
        <f>AH2367</f>
        <v>1437180</v>
      </c>
      <c r="AI2368" s="26"/>
      <c r="AJ2368" s="26">
        <f>AJ2367</f>
        <v>0</v>
      </c>
      <c r="AK2368" s="26"/>
      <c r="AL2368" s="26">
        <f>AL2367</f>
        <v>0</v>
      </c>
    </row>
    <row r="2369" spans="1:39" x14ac:dyDescent="0.35">
      <c r="A2369" s="23" t="s">
        <v>8142</v>
      </c>
      <c r="B2369" s="24"/>
      <c r="C2369" s="23" t="s">
        <v>8143</v>
      </c>
      <c r="D2369" s="23" t="s">
        <v>8144</v>
      </c>
      <c r="E2369" s="23">
        <v>1246</v>
      </c>
      <c r="F2369" s="23" t="s">
        <v>8145</v>
      </c>
      <c r="G2369" s="24" t="s">
        <v>8146</v>
      </c>
      <c r="H2369" s="23" t="s">
        <v>42</v>
      </c>
      <c r="I2369" s="23" t="s">
        <v>8147</v>
      </c>
      <c r="J2369" s="23">
        <v>0</v>
      </c>
      <c r="K2369" s="23">
        <v>1</v>
      </c>
      <c r="L2369" s="23">
        <v>61.6</v>
      </c>
      <c r="M2369" s="23" t="s">
        <v>44</v>
      </c>
      <c r="N2369" s="25">
        <f>((J2369*400)+(K2369*100))+L2369</f>
        <v>161.6</v>
      </c>
      <c r="O2369" s="26">
        <v>500</v>
      </c>
      <c r="P2369" s="26">
        <f>N2369*O2369</f>
        <v>80800</v>
      </c>
      <c r="Q2369" s="23">
        <v>1</v>
      </c>
      <c r="R2369" s="23" t="s">
        <v>8142</v>
      </c>
      <c r="S2369" s="27"/>
      <c r="T2369" s="23" t="s">
        <v>8143</v>
      </c>
      <c r="U2369" s="23" t="s">
        <v>8148</v>
      </c>
      <c r="V2369" s="24" t="s">
        <v>8149</v>
      </c>
      <c r="W2369" s="23" t="s">
        <v>47</v>
      </c>
      <c r="X2369" s="23" t="s">
        <v>206</v>
      </c>
      <c r="Y2369" s="23" t="s">
        <v>49</v>
      </c>
      <c r="Z2369" s="23">
        <v>81</v>
      </c>
      <c r="AA2369" s="28">
        <v>100</v>
      </c>
      <c r="AB2369" s="26">
        <v>6550</v>
      </c>
      <c r="AC2369" s="26">
        <f>Z2369*AB2369</f>
        <v>530550</v>
      </c>
      <c r="AD2369" s="28">
        <v>7</v>
      </c>
      <c r="AE2369" s="28">
        <v>18</v>
      </c>
      <c r="AF2369" s="26">
        <f>(AC2369*(100-AE2369))/100</f>
        <v>435051</v>
      </c>
      <c r="AG2369" s="26">
        <f>P2369+AF2369</f>
        <v>515851</v>
      </c>
      <c r="AH2369" s="26">
        <f>(AG2369*AA2369)/100</f>
        <v>515851</v>
      </c>
      <c r="AI2369" s="26">
        <v>50000000</v>
      </c>
      <c r="AJ2369" s="26">
        <f>IF((AI2369-AH2369) &gt; 1,0,IF((AI2369-AH2369)&lt;0,AH2369-AI2369,AI2369-AH2369))</f>
        <v>0</v>
      </c>
      <c r="AK2369" s="26">
        <v>0.02</v>
      </c>
      <c r="AL2369" s="26">
        <f>ROUND(AJ2369*(AK2369/100),2)</f>
        <v>0</v>
      </c>
    </row>
    <row r="2370" spans="1:39" x14ac:dyDescent="0.35">
      <c r="A2370" s="23"/>
      <c r="B2370" s="24"/>
      <c r="C2370" s="23"/>
      <c r="D2370" s="23"/>
      <c r="E2370" s="23">
        <v>1247</v>
      </c>
      <c r="F2370" s="23" t="s">
        <v>8150</v>
      </c>
      <c r="G2370" s="24" t="s">
        <v>8151</v>
      </c>
      <c r="H2370" s="23" t="s">
        <v>42</v>
      </c>
      <c r="I2370" s="23" t="s">
        <v>8152</v>
      </c>
      <c r="J2370" s="23">
        <v>2</v>
      </c>
      <c r="K2370" s="23">
        <v>3</v>
      </c>
      <c r="L2370" s="23">
        <v>11</v>
      </c>
      <c r="M2370" s="23" t="s">
        <v>58</v>
      </c>
      <c r="N2370" s="25">
        <f>((J2370*400)+(K2370*100))+L2370</f>
        <v>1111</v>
      </c>
      <c r="O2370" s="26">
        <v>390</v>
      </c>
      <c r="P2370" s="26">
        <f>N2370*O2370</f>
        <v>433290</v>
      </c>
      <c r="Q2370" s="23"/>
      <c r="R2370" s="23"/>
      <c r="S2370" s="27"/>
      <c r="T2370" s="23"/>
      <c r="U2370" s="23"/>
      <c r="V2370" s="24"/>
      <c r="W2370" s="23"/>
      <c r="X2370" s="23"/>
      <c r="Y2370" s="23"/>
      <c r="Z2370" s="23"/>
      <c r="AA2370" s="28"/>
      <c r="AB2370" s="26"/>
      <c r="AC2370" s="26"/>
      <c r="AD2370" s="28"/>
      <c r="AE2370" s="28"/>
      <c r="AF2370" s="26"/>
      <c r="AG2370" s="26">
        <f>AF2370+P2370</f>
        <v>433290</v>
      </c>
      <c r="AH2370" s="26">
        <f>AG2370</f>
        <v>433290</v>
      </c>
      <c r="AI2370" s="26">
        <v>50000000</v>
      </c>
      <c r="AJ2370" s="26">
        <f>IF((AI2370-AH2370) &gt; 1,0,IF((AI2370-AH2370)&lt;0,AH2370-AI2370,AI2370-AH2370))</f>
        <v>0</v>
      </c>
      <c r="AK2370" s="26">
        <v>0.01</v>
      </c>
      <c r="AL2370" s="26">
        <f>AJ2370*(AK2370/100)</f>
        <v>0</v>
      </c>
    </row>
    <row r="2371" spans="1:39" x14ac:dyDescent="0.35">
      <c r="A2371" s="23"/>
      <c r="B2371" s="24"/>
      <c r="C2371" s="23"/>
      <c r="D2371" s="23"/>
      <c r="E2371" s="23"/>
      <c r="F2371" s="23"/>
      <c r="G2371" s="24"/>
      <c r="H2371" s="23"/>
      <c r="I2371" s="23"/>
      <c r="J2371" s="23"/>
      <c r="K2371" s="23"/>
      <c r="L2371" s="23"/>
      <c r="M2371" s="23"/>
      <c r="N2371" s="25"/>
      <c r="O2371" s="26"/>
      <c r="P2371" s="26"/>
      <c r="Q2371" s="23"/>
      <c r="R2371" s="23"/>
      <c r="S2371" s="27"/>
      <c r="T2371" s="23"/>
      <c r="U2371" s="23"/>
      <c r="V2371" s="24"/>
      <c r="W2371" s="23"/>
      <c r="X2371" s="23"/>
      <c r="Y2371" s="23"/>
      <c r="Z2371" s="23"/>
      <c r="AA2371" s="28"/>
      <c r="AB2371" s="26"/>
      <c r="AC2371" s="26"/>
      <c r="AD2371" s="28"/>
      <c r="AE2371" s="28"/>
      <c r="AF2371" s="26"/>
      <c r="AG2371" s="26" t="s">
        <v>50</v>
      </c>
      <c r="AH2371" s="26">
        <f>SUM(AH2369:AH2370)</f>
        <v>949141</v>
      </c>
      <c r="AI2371" s="26"/>
      <c r="AJ2371" s="26">
        <f>SUM(AJ2369:AJ2370)</f>
        <v>0</v>
      </c>
      <c r="AK2371" s="26"/>
      <c r="AL2371" s="26">
        <f>SUM(AL2369:AL2370)</f>
        <v>0</v>
      </c>
    </row>
    <row r="2372" spans="1:39" x14ac:dyDescent="0.35">
      <c r="A2372" s="23" t="s">
        <v>8153</v>
      </c>
      <c r="B2372" s="24"/>
      <c r="C2372" s="23" t="s">
        <v>8154</v>
      </c>
      <c r="D2372" s="23" t="s">
        <v>8155</v>
      </c>
      <c r="E2372" s="23">
        <v>1248</v>
      </c>
      <c r="F2372" s="23" t="s">
        <v>8156</v>
      </c>
      <c r="G2372" s="24" t="s">
        <v>8157</v>
      </c>
      <c r="H2372" s="23" t="s">
        <v>250</v>
      </c>
      <c r="I2372" s="23"/>
      <c r="J2372" s="23">
        <v>0</v>
      </c>
      <c r="K2372" s="23">
        <v>0</v>
      </c>
      <c r="L2372" s="23">
        <v>37.5</v>
      </c>
      <c r="M2372" s="23" t="s">
        <v>44</v>
      </c>
      <c r="N2372" s="25">
        <f>((J2372*400)+(K2372*100))+L2372</f>
        <v>37.5</v>
      </c>
      <c r="O2372" s="26">
        <v>1300</v>
      </c>
      <c r="P2372" s="26">
        <f>N2372*O2372</f>
        <v>48750</v>
      </c>
      <c r="Q2372" s="23">
        <v>1</v>
      </c>
      <c r="R2372" s="23" t="s">
        <v>8153</v>
      </c>
      <c r="S2372" s="27"/>
      <c r="T2372" s="23" t="s">
        <v>8154</v>
      </c>
      <c r="U2372" s="23" t="s">
        <v>8158</v>
      </c>
      <c r="V2372" s="24" t="s">
        <v>8159</v>
      </c>
      <c r="W2372" s="23" t="s">
        <v>47</v>
      </c>
      <c r="X2372" s="23" t="s">
        <v>48</v>
      </c>
      <c r="Y2372" s="23" t="s">
        <v>49</v>
      </c>
      <c r="Z2372" s="23">
        <v>127.82</v>
      </c>
      <c r="AA2372" s="28">
        <v>100</v>
      </c>
      <c r="AB2372" s="26">
        <v>6550</v>
      </c>
      <c r="AC2372" s="26">
        <f>Z2372*AB2372</f>
        <v>837221</v>
      </c>
      <c r="AD2372" s="28">
        <v>41</v>
      </c>
      <c r="AE2372" s="28">
        <v>72</v>
      </c>
      <c r="AF2372" s="26">
        <f>(AC2372*(100-AE2372))/100</f>
        <v>234421.88</v>
      </c>
      <c r="AG2372" s="26">
        <f>P2372+AF2372</f>
        <v>283171.88</v>
      </c>
      <c r="AH2372" s="26">
        <f>(AG2372*AA2372)/100</f>
        <v>283171.88</v>
      </c>
      <c r="AI2372" s="26">
        <f>IF(AF2372&lt;=10000000,AF2372,10000000)</f>
        <v>234421.88</v>
      </c>
      <c r="AJ2372" s="26">
        <f>IF((AI2372-AH2372) &gt; 1,0,IF((AI2372-AH2372)&lt;0,AH2372-AI2372,AI2372-AH2372))</f>
        <v>48750</v>
      </c>
      <c r="AK2372" s="26">
        <v>0.02</v>
      </c>
      <c r="AL2372" s="26">
        <f>ROUND(AJ2372*(AK2372/100),2)</f>
        <v>9.75</v>
      </c>
      <c r="AM2372" s="3" t="s">
        <v>404</v>
      </c>
    </row>
    <row r="2373" spans="1:39" x14ac:dyDescent="0.35">
      <c r="A2373" s="23"/>
      <c r="B2373" s="24"/>
      <c r="C2373" s="23"/>
      <c r="D2373" s="23"/>
      <c r="E2373" s="23"/>
      <c r="F2373" s="23"/>
      <c r="G2373" s="24"/>
      <c r="H2373" s="23"/>
      <c r="I2373" s="23"/>
      <c r="J2373" s="23"/>
      <c r="K2373" s="23"/>
      <c r="L2373" s="23"/>
      <c r="M2373" s="23"/>
      <c r="N2373" s="25"/>
      <c r="O2373" s="26"/>
      <c r="P2373" s="26"/>
      <c r="Q2373" s="23"/>
      <c r="R2373" s="23"/>
      <c r="S2373" s="27"/>
      <c r="T2373" s="23"/>
      <c r="U2373" s="23"/>
      <c r="V2373" s="24"/>
      <c r="W2373" s="23"/>
      <c r="X2373" s="23"/>
      <c r="Y2373" s="23"/>
      <c r="Z2373" s="23"/>
      <c r="AA2373" s="28"/>
      <c r="AB2373" s="26"/>
      <c r="AC2373" s="26"/>
      <c r="AD2373" s="28"/>
      <c r="AE2373" s="28"/>
      <c r="AF2373" s="26"/>
      <c r="AG2373" s="26" t="s">
        <v>50</v>
      </c>
      <c r="AH2373" s="26">
        <f>AH2372</f>
        <v>283171.88</v>
      </c>
      <c r="AI2373" s="26"/>
      <c r="AJ2373" s="26">
        <f>AJ2372</f>
        <v>48750</v>
      </c>
      <c r="AK2373" s="26"/>
      <c r="AL2373" s="26">
        <f>AL2372</f>
        <v>9.75</v>
      </c>
    </row>
    <row r="2374" spans="1:39" x14ac:dyDescent="0.35">
      <c r="A2374" s="23" t="s">
        <v>8160</v>
      </c>
      <c r="B2374" s="24"/>
      <c r="C2374" s="23" t="s">
        <v>8161</v>
      </c>
      <c r="D2374" s="23" t="s">
        <v>8162</v>
      </c>
      <c r="E2374" s="23">
        <v>1249</v>
      </c>
      <c r="F2374" s="23" t="s">
        <v>8163</v>
      </c>
      <c r="G2374" s="24" t="s">
        <v>8164</v>
      </c>
      <c r="H2374" s="23" t="s">
        <v>42</v>
      </c>
      <c r="I2374" s="23" t="s">
        <v>8165</v>
      </c>
      <c r="J2374" s="23">
        <v>0</v>
      </c>
      <c r="K2374" s="23">
        <v>0</v>
      </c>
      <c r="L2374" s="23">
        <v>77</v>
      </c>
      <c r="M2374" s="23" t="s">
        <v>44</v>
      </c>
      <c r="N2374" s="25">
        <f>((J2374*400)+(K2374*100))+L2374</f>
        <v>77</v>
      </c>
      <c r="O2374" s="26">
        <v>2000</v>
      </c>
      <c r="P2374" s="26">
        <f>N2374*O2374</f>
        <v>154000</v>
      </c>
      <c r="Q2374" s="23">
        <v>1</v>
      </c>
      <c r="R2374" s="23" t="s">
        <v>8160</v>
      </c>
      <c r="S2374" s="27"/>
      <c r="T2374" s="23" t="s">
        <v>8161</v>
      </c>
      <c r="U2374" s="23" t="s">
        <v>8166</v>
      </c>
      <c r="V2374" s="24" t="s">
        <v>8167</v>
      </c>
      <c r="W2374" s="23" t="s">
        <v>47</v>
      </c>
      <c r="X2374" s="23" t="s">
        <v>206</v>
      </c>
      <c r="Y2374" s="23" t="s">
        <v>49</v>
      </c>
      <c r="Z2374" s="23">
        <v>81</v>
      </c>
      <c r="AA2374" s="28">
        <v>100</v>
      </c>
      <c r="AB2374" s="26">
        <v>6550</v>
      </c>
      <c r="AC2374" s="26">
        <f>Z2374*AB2374</f>
        <v>530550</v>
      </c>
      <c r="AD2374" s="28">
        <v>22</v>
      </c>
      <c r="AE2374" s="28">
        <v>85</v>
      </c>
      <c r="AF2374" s="26">
        <f>(AC2374*(100-AE2374))/100</f>
        <v>79582.5</v>
      </c>
      <c r="AG2374" s="26">
        <f>P2374+AF2374</f>
        <v>233582.5</v>
      </c>
      <c r="AH2374" s="26">
        <f>(AG2374*AA2374)/100</f>
        <v>233582.5</v>
      </c>
      <c r="AI2374" s="26">
        <v>50000000</v>
      </c>
      <c r="AJ2374" s="26">
        <f>IF((AI2374-AH2374) &gt; 1,0,IF((AI2374-AH2374)&lt;0,AH2374-AI2374,AI2374-AH2374))</f>
        <v>0</v>
      </c>
      <c r="AK2374" s="26">
        <v>0.02</v>
      </c>
      <c r="AL2374" s="26">
        <f>ROUND(AJ2374*(AK2374/100),2)</f>
        <v>0</v>
      </c>
    </row>
    <row r="2375" spans="1:39" x14ac:dyDescent="0.35">
      <c r="A2375" s="23"/>
      <c r="B2375" s="24"/>
      <c r="C2375" s="23"/>
      <c r="D2375" s="23"/>
      <c r="E2375" s="23"/>
      <c r="F2375" s="23"/>
      <c r="G2375" s="24"/>
      <c r="H2375" s="23"/>
      <c r="I2375" s="23"/>
      <c r="J2375" s="23"/>
      <c r="K2375" s="23"/>
      <c r="L2375" s="23"/>
      <c r="M2375" s="23"/>
      <c r="N2375" s="25"/>
      <c r="O2375" s="26"/>
      <c r="P2375" s="26"/>
      <c r="Q2375" s="23"/>
      <c r="R2375" s="23"/>
      <c r="S2375" s="27"/>
      <c r="T2375" s="23"/>
      <c r="U2375" s="23"/>
      <c r="V2375" s="24"/>
      <c r="W2375" s="23"/>
      <c r="X2375" s="23"/>
      <c r="Y2375" s="23"/>
      <c r="Z2375" s="23"/>
      <c r="AA2375" s="28"/>
      <c r="AB2375" s="26"/>
      <c r="AC2375" s="26"/>
      <c r="AD2375" s="28"/>
      <c r="AE2375" s="28"/>
      <c r="AF2375" s="26"/>
      <c r="AG2375" s="26" t="s">
        <v>50</v>
      </c>
      <c r="AH2375" s="26">
        <f>AH2374</f>
        <v>233582.5</v>
      </c>
      <c r="AI2375" s="26"/>
      <c r="AJ2375" s="26">
        <f>AJ2374</f>
        <v>0</v>
      </c>
      <c r="AK2375" s="26"/>
      <c r="AL2375" s="26">
        <f>AL2374</f>
        <v>0</v>
      </c>
    </row>
    <row r="2376" spans="1:39" x14ac:dyDescent="0.35">
      <c r="A2376" s="23" t="s">
        <v>8168</v>
      </c>
      <c r="B2376" s="24"/>
      <c r="C2376" s="23" t="s">
        <v>8169</v>
      </c>
      <c r="D2376" s="23" t="s">
        <v>8170</v>
      </c>
      <c r="E2376" s="23">
        <v>1250</v>
      </c>
      <c r="F2376" s="23" t="s">
        <v>8171</v>
      </c>
      <c r="G2376" s="24" t="s">
        <v>8172</v>
      </c>
      <c r="H2376" s="23" t="s">
        <v>103</v>
      </c>
      <c r="I2376" s="23" t="s">
        <v>8173</v>
      </c>
      <c r="J2376" s="23">
        <v>0</v>
      </c>
      <c r="K2376" s="23">
        <v>0</v>
      </c>
      <c r="L2376" s="23">
        <v>81</v>
      </c>
      <c r="M2376" s="23" t="s">
        <v>44</v>
      </c>
      <c r="N2376" s="25">
        <f>((J2376*400)+(K2376*100))+L2376</f>
        <v>81</v>
      </c>
      <c r="O2376" s="26">
        <v>2000</v>
      </c>
      <c r="P2376" s="26">
        <f>N2376*O2376</f>
        <v>162000</v>
      </c>
      <c r="Q2376" s="23">
        <v>1</v>
      </c>
      <c r="R2376" s="23" t="s">
        <v>8174</v>
      </c>
      <c r="S2376" s="27"/>
      <c r="T2376" s="23" t="s">
        <v>8175</v>
      </c>
      <c r="U2376" s="23" t="s">
        <v>8176</v>
      </c>
      <c r="V2376" s="24" t="s">
        <v>8177</v>
      </c>
      <c r="W2376" s="23" t="s">
        <v>47</v>
      </c>
      <c r="X2376" s="23" t="s">
        <v>206</v>
      </c>
      <c r="Y2376" s="23" t="s">
        <v>49</v>
      </c>
      <c r="Z2376" s="23">
        <v>192</v>
      </c>
      <c r="AA2376" s="28">
        <v>100</v>
      </c>
      <c r="AB2376" s="26">
        <v>6550</v>
      </c>
      <c r="AC2376" s="26">
        <f>Z2376*AB2376</f>
        <v>1257600</v>
      </c>
      <c r="AD2376" s="28">
        <v>11</v>
      </c>
      <c r="AE2376" s="28">
        <v>34</v>
      </c>
      <c r="AF2376" s="26">
        <f>(AC2376*(100-AE2376))/100</f>
        <v>830016</v>
      </c>
      <c r="AG2376" s="26">
        <f>P2376+AF2376</f>
        <v>992016</v>
      </c>
      <c r="AH2376" s="26">
        <f>(AG2376*AA2376)/100</f>
        <v>992016</v>
      </c>
      <c r="AI2376" s="26">
        <f>IF(AF2376&lt;=10000000,AF2376,10000000)</f>
        <v>830016</v>
      </c>
      <c r="AJ2376" s="26">
        <f>IF((AI2376-AH2376) &gt; 1,0,IF((AI2376-AH2376)&lt;0,AH2376-AI2376,AI2376-AH2376))</f>
        <v>162000</v>
      </c>
      <c r="AK2376" s="26">
        <v>0.02</v>
      </c>
      <c r="AL2376" s="26">
        <f>ROUND(AJ2376*(AK2376/100),2)</f>
        <v>32.4</v>
      </c>
    </row>
    <row r="2377" spans="1:39" x14ac:dyDescent="0.35">
      <c r="A2377" s="23"/>
      <c r="B2377" s="24"/>
      <c r="C2377" s="23"/>
      <c r="D2377" s="23"/>
      <c r="E2377" s="23"/>
      <c r="F2377" s="23"/>
      <c r="G2377" s="24"/>
      <c r="H2377" s="23"/>
      <c r="I2377" s="23"/>
      <c r="J2377" s="23">
        <v>0</v>
      </c>
      <c r="K2377" s="23">
        <v>0</v>
      </c>
      <c r="L2377" s="23">
        <v>66</v>
      </c>
      <c r="M2377" s="23" t="s">
        <v>44</v>
      </c>
      <c r="N2377" s="25">
        <f>((J2377*400)+(K2377*100))+L2377</f>
        <v>66</v>
      </c>
      <c r="O2377" s="26">
        <v>2000</v>
      </c>
      <c r="P2377" s="26">
        <f>N2377*O2377</f>
        <v>132000</v>
      </c>
      <c r="Q2377" s="23">
        <v>1</v>
      </c>
      <c r="R2377" s="23" t="s">
        <v>8178</v>
      </c>
      <c r="S2377" s="27"/>
      <c r="T2377" s="23" t="s">
        <v>8179</v>
      </c>
      <c r="U2377" s="23" t="s">
        <v>8180</v>
      </c>
      <c r="V2377" s="24" t="s">
        <v>8181</v>
      </c>
      <c r="W2377" s="23" t="s">
        <v>47</v>
      </c>
      <c r="X2377" s="23" t="s">
        <v>48</v>
      </c>
      <c r="Y2377" s="23" t="s">
        <v>49</v>
      </c>
      <c r="Z2377" s="23">
        <v>312</v>
      </c>
      <c r="AA2377" s="28">
        <v>100</v>
      </c>
      <c r="AB2377" s="26">
        <v>6550</v>
      </c>
      <c r="AC2377" s="26">
        <f>Z2377*AB2377</f>
        <v>2043600</v>
      </c>
      <c r="AD2377" s="28">
        <v>62</v>
      </c>
      <c r="AE2377" s="28">
        <v>76</v>
      </c>
      <c r="AF2377" s="26">
        <f>(AC2377*(100-AE2377))/100</f>
        <v>490464</v>
      </c>
      <c r="AG2377" s="26">
        <f>P2377+AF2377</f>
        <v>622464</v>
      </c>
      <c r="AH2377" s="26">
        <f>(AG2377*AA2377)/100</f>
        <v>622464</v>
      </c>
      <c r="AI2377" s="26">
        <f>IF(AF2377&lt;=10000000,AF2377,10000000)</f>
        <v>490464</v>
      </c>
      <c r="AJ2377" s="26">
        <f>IF((AI2377-AH2377) &gt; 1,0,IF((AI2377-AH2377)&lt;0,AH2377-AI2377,AI2377-AH2377))</f>
        <v>132000</v>
      </c>
      <c r="AK2377" s="26">
        <v>0.02</v>
      </c>
      <c r="AL2377" s="26">
        <f>ROUND(AJ2377*(AK2377/100),2)</f>
        <v>26.4</v>
      </c>
      <c r="AM2377" s="3" t="s">
        <v>404</v>
      </c>
    </row>
    <row r="2378" spans="1:39" x14ac:dyDescent="0.35">
      <c r="A2378" s="23"/>
      <c r="B2378" s="24"/>
      <c r="C2378" s="23"/>
      <c r="D2378" s="23"/>
      <c r="E2378" s="23"/>
      <c r="F2378" s="23"/>
      <c r="G2378" s="24"/>
      <c r="H2378" s="23"/>
      <c r="I2378" s="23"/>
      <c r="J2378" s="23"/>
      <c r="K2378" s="23"/>
      <c r="L2378" s="23"/>
      <c r="M2378" s="23"/>
      <c r="N2378" s="25"/>
      <c r="O2378" s="26"/>
      <c r="P2378" s="26"/>
      <c r="Q2378" s="23"/>
      <c r="R2378" s="23"/>
      <c r="S2378" s="27"/>
      <c r="T2378" s="23"/>
      <c r="U2378" s="23"/>
      <c r="V2378" s="24"/>
      <c r="W2378" s="23"/>
      <c r="X2378" s="23"/>
      <c r="Y2378" s="23"/>
      <c r="Z2378" s="23"/>
      <c r="AA2378" s="28"/>
      <c r="AB2378" s="26"/>
      <c r="AC2378" s="26"/>
      <c r="AD2378" s="28"/>
      <c r="AE2378" s="28"/>
      <c r="AF2378" s="26"/>
      <c r="AG2378" s="26" t="s">
        <v>50</v>
      </c>
      <c r="AH2378" s="26">
        <f>SUM(AH2376:AH2377)</f>
        <v>1614480</v>
      </c>
      <c r="AI2378" s="26"/>
      <c r="AJ2378" s="26">
        <f>SUM(AJ2376:AJ2377)</f>
        <v>294000</v>
      </c>
      <c r="AK2378" s="26"/>
      <c r="AL2378" s="26">
        <f>SUM(AL2376:AL2377)</f>
        <v>58.8</v>
      </c>
    </row>
    <row r="2379" spans="1:39" x14ac:dyDescent="0.35">
      <c r="A2379" s="23" t="s">
        <v>8182</v>
      </c>
      <c r="B2379" s="24"/>
      <c r="C2379" s="23" t="s">
        <v>8183</v>
      </c>
      <c r="D2379" s="23" t="s">
        <v>8071</v>
      </c>
      <c r="E2379" s="23">
        <v>1251</v>
      </c>
      <c r="F2379" s="23" t="s">
        <v>8184</v>
      </c>
      <c r="G2379" s="24" t="s">
        <v>8185</v>
      </c>
      <c r="H2379" s="23" t="s">
        <v>42</v>
      </c>
      <c r="I2379" s="23" t="s">
        <v>8186</v>
      </c>
      <c r="J2379" s="23">
        <v>0</v>
      </c>
      <c r="K2379" s="23">
        <v>2</v>
      </c>
      <c r="L2379" s="23">
        <v>33</v>
      </c>
      <c r="M2379" s="23" t="s">
        <v>44</v>
      </c>
      <c r="N2379" s="25">
        <f>((J2379*400)+(K2379*100))+L2379</f>
        <v>233</v>
      </c>
      <c r="O2379" s="26">
        <v>180</v>
      </c>
      <c r="P2379" s="26">
        <f>N2379*O2379</f>
        <v>41940</v>
      </c>
      <c r="Q2379" s="23">
        <v>1</v>
      </c>
      <c r="R2379" s="23" t="s">
        <v>8182</v>
      </c>
      <c r="S2379" s="27"/>
      <c r="T2379" s="23" t="s">
        <v>8183</v>
      </c>
      <c r="U2379" s="23" t="s">
        <v>8075</v>
      </c>
      <c r="V2379" s="24" t="s">
        <v>8187</v>
      </c>
      <c r="W2379" s="23" t="s">
        <v>47</v>
      </c>
      <c r="X2379" s="23" t="s">
        <v>48</v>
      </c>
      <c r="Y2379" s="23" t="s">
        <v>49</v>
      </c>
      <c r="Z2379" s="23">
        <v>81</v>
      </c>
      <c r="AA2379" s="28">
        <v>100</v>
      </c>
      <c r="AB2379" s="26">
        <v>6550</v>
      </c>
      <c r="AC2379" s="26">
        <f>Z2379*AB2379</f>
        <v>530550</v>
      </c>
      <c r="AD2379" s="28">
        <v>22</v>
      </c>
      <c r="AE2379" s="28">
        <v>34</v>
      </c>
      <c r="AF2379" s="26">
        <f>(AC2379*(100-AE2379))/100</f>
        <v>350163</v>
      </c>
      <c r="AG2379" s="26">
        <f>P2379+AF2379</f>
        <v>392103</v>
      </c>
      <c r="AH2379" s="26">
        <f>(AG2379*AA2379)/100</f>
        <v>392103</v>
      </c>
      <c r="AI2379" s="26">
        <v>50000000</v>
      </c>
      <c r="AJ2379" s="26">
        <f>IF((AI2379-AH2379) &gt; 1,0,IF((AI2379-AH2379)&lt;0,AH2379-AI2379,AI2379-AH2379))</f>
        <v>0</v>
      </c>
      <c r="AK2379" s="26">
        <v>0.02</v>
      </c>
      <c r="AL2379" s="26">
        <f>ROUND(AJ2379*(AK2379/100),2)</f>
        <v>0</v>
      </c>
    </row>
    <row r="2380" spans="1:39" x14ac:dyDescent="0.35">
      <c r="A2380" s="23"/>
      <c r="B2380" s="24"/>
      <c r="C2380" s="23"/>
      <c r="D2380" s="23"/>
      <c r="E2380" s="23"/>
      <c r="F2380" s="23"/>
      <c r="G2380" s="24"/>
      <c r="H2380" s="23"/>
      <c r="I2380" s="23"/>
      <c r="J2380" s="23">
        <v>0</v>
      </c>
      <c r="K2380" s="23">
        <v>0</v>
      </c>
      <c r="L2380" s="23">
        <v>13.5</v>
      </c>
      <c r="M2380" s="23" t="s">
        <v>44</v>
      </c>
      <c r="N2380" s="25">
        <f>((J2380*400)+(K2380*100))+L2380</f>
        <v>13.5</v>
      </c>
      <c r="O2380" s="26">
        <v>180</v>
      </c>
      <c r="P2380" s="26">
        <f>N2380*O2380</f>
        <v>2430</v>
      </c>
      <c r="Q2380" s="23">
        <v>1</v>
      </c>
      <c r="R2380" s="23" t="s">
        <v>8182</v>
      </c>
      <c r="S2380" s="27"/>
      <c r="T2380" s="23" t="s">
        <v>8183</v>
      </c>
      <c r="U2380" s="23" t="s">
        <v>8075</v>
      </c>
      <c r="V2380" s="24" t="s">
        <v>8188</v>
      </c>
      <c r="W2380" s="23" t="s">
        <v>47</v>
      </c>
      <c r="X2380" s="23" t="s">
        <v>48</v>
      </c>
      <c r="Y2380" s="23" t="s">
        <v>49</v>
      </c>
      <c r="Z2380" s="23">
        <v>54</v>
      </c>
      <c r="AA2380" s="28">
        <v>100</v>
      </c>
      <c r="AB2380" s="26">
        <v>6550</v>
      </c>
      <c r="AC2380" s="26">
        <f>Z2380*AB2380</f>
        <v>353700</v>
      </c>
      <c r="AD2380" s="28">
        <v>22</v>
      </c>
      <c r="AE2380" s="28">
        <v>34</v>
      </c>
      <c r="AF2380" s="26">
        <f>(AC2380*(100-AE2380))/100</f>
        <v>233442</v>
      </c>
      <c r="AG2380" s="26">
        <f>P2380+AF2380</f>
        <v>235872</v>
      </c>
      <c r="AH2380" s="26">
        <f>(AG2380*AA2380)/100</f>
        <v>235872</v>
      </c>
      <c r="AI2380" s="26">
        <v>50000000</v>
      </c>
      <c r="AJ2380" s="26">
        <f>IF((AI2380-AH2380) &gt; 1,0,IF((AI2380-AH2380)&lt;0,AH2380-AI2380,AI2380-AH2380))</f>
        <v>0</v>
      </c>
      <c r="AK2380" s="26">
        <v>0.02</v>
      </c>
      <c r="AL2380" s="26">
        <f>ROUND(AJ2380*(AK2380/100),2)</f>
        <v>0</v>
      </c>
    </row>
    <row r="2381" spans="1:39" x14ac:dyDescent="0.35">
      <c r="A2381" s="23"/>
      <c r="B2381" s="24"/>
      <c r="C2381" s="23"/>
      <c r="D2381" s="23"/>
      <c r="E2381" s="23"/>
      <c r="F2381" s="23"/>
      <c r="G2381" s="24"/>
      <c r="H2381" s="23"/>
      <c r="I2381" s="23"/>
      <c r="J2381" s="23">
        <v>0</v>
      </c>
      <c r="K2381" s="23">
        <v>0</v>
      </c>
      <c r="L2381" s="23">
        <v>13.5</v>
      </c>
      <c r="M2381" s="23" t="s">
        <v>44</v>
      </c>
      <c r="N2381" s="25">
        <f>((J2381*400)+(K2381*100))+L2381</f>
        <v>13.5</v>
      </c>
      <c r="O2381" s="26">
        <v>180</v>
      </c>
      <c r="P2381" s="26">
        <f>N2381*O2381</f>
        <v>2430</v>
      </c>
      <c r="Q2381" s="23">
        <v>1</v>
      </c>
      <c r="R2381" s="23" t="s">
        <v>8182</v>
      </c>
      <c r="S2381" s="27"/>
      <c r="T2381" s="23" t="s">
        <v>8183</v>
      </c>
      <c r="U2381" s="23" t="s">
        <v>8075</v>
      </c>
      <c r="V2381" s="24" t="s">
        <v>8189</v>
      </c>
      <c r="W2381" s="23" t="s">
        <v>47</v>
      </c>
      <c r="X2381" s="23" t="s">
        <v>48</v>
      </c>
      <c r="Y2381" s="23" t="s">
        <v>49</v>
      </c>
      <c r="Z2381" s="23">
        <v>54</v>
      </c>
      <c r="AA2381" s="28">
        <v>100</v>
      </c>
      <c r="AB2381" s="26">
        <v>6550</v>
      </c>
      <c r="AC2381" s="26">
        <f>Z2381*AB2381</f>
        <v>353700</v>
      </c>
      <c r="AD2381" s="28">
        <v>22</v>
      </c>
      <c r="AE2381" s="28">
        <v>34</v>
      </c>
      <c r="AF2381" s="26">
        <f>(AC2381*(100-AE2381))/100</f>
        <v>233442</v>
      </c>
      <c r="AG2381" s="26">
        <f>P2381+AF2381</f>
        <v>235872</v>
      </c>
      <c r="AH2381" s="26">
        <f>(AG2381*AA2381)/100</f>
        <v>235872</v>
      </c>
      <c r="AI2381" s="26">
        <v>50000000</v>
      </c>
      <c r="AJ2381" s="26">
        <f>IF((AI2381-AH2381) &gt; 1,0,IF((AI2381-AH2381)&lt;0,AH2381-AI2381,AI2381-AH2381))</f>
        <v>0</v>
      </c>
      <c r="AK2381" s="26">
        <v>0.02</v>
      </c>
      <c r="AL2381" s="26">
        <f>ROUND(AJ2381*(AK2381/100),2)</f>
        <v>0</v>
      </c>
    </row>
    <row r="2382" spans="1:39" x14ac:dyDescent="0.35">
      <c r="A2382" s="23"/>
      <c r="B2382" s="24"/>
      <c r="C2382" s="23"/>
      <c r="D2382" s="23"/>
      <c r="E2382" s="23"/>
      <c r="F2382" s="23"/>
      <c r="G2382" s="24"/>
      <c r="H2382" s="23"/>
      <c r="I2382" s="23"/>
      <c r="J2382" s="23"/>
      <c r="K2382" s="23"/>
      <c r="L2382" s="23"/>
      <c r="M2382" s="23"/>
      <c r="N2382" s="25"/>
      <c r="O2382" s="26"/>
      <c r="P2382" s="26"/>
      <c r="Q2382" s="23"/>
      <c r="R2382" s="23"/>
      <c r="S2382" s="27"/>
      <c r="T2382" s="23"/>
      <c r="U2382" s="23"/>
      <c r="V2382" s="24"/>
      <c r="W2382" s="23"/>
      <c r="X2382" s="23"/>
      <c r="Y2382" s="23"/>
      <c r="Z2382" s="23"/>
      <c r="AA2382" s="28"/>
      <c r="AB2382" s="26"/>
      <c r="AC2382" s="26"/>
      <c r="AD2382" s="28"/>
      <c r="AE2382" s="28"/>
      <c r="AF2382" s="26"/>
      <c r="AG2382" s="26" t="s">
        <v>50</v>
      </c>
      <c r="AH2382" s="26">
        <f>SUM(AH2379:AH2381)</f>
        <v>863847</v>
      </c>
      <c r="AI2382" s="26"/>
      <c r="AJ2382" s="26">
        <f>SUM(AJ2379:AJ2381)</f>
        <v>0</v>
      </c>
      <c r="AK2382" s="26"/>
      <c r="AL2382" s="26">
        <f>SUM(AL2379:AL2381)</f>
        <v>0</v>
      </c>
    </row>
    <row r="2383" spans="1:39" x14ac:dyDescent="0.35">
      <c r="A2383" s="23" t="s">
        <v>8190</v>
      </c>
      <c r="B2383" s="24" t="s">
        <v>8191</v>
      </c>
      <c r="C2383" s="23" t="s">
        <v>8192</v>
      </c>
      <c r="D2383" s="23" t="s">
        <v>8193</v>
      </c>
      <c r="E2383" s="23">
        <v>1252</v>
      </c>
      <c r="F2383" s="23" t="s">
        <v>8194</v>
      </c>
      <c r="G2383" s="24" t="s">
        <v>8195</v>
      </c>
      <c r="H2383" s="23" t="s">
        <v>42</v>
      </c>
      <c r="I2383" s="23" t="s">
        <v>8196</v>
      </c>
      <c r="J2383" s="23">
        <v>0</v>
      </c>
      <c r="K2383" s="23">
        <v>0</v>
      </c>
      <c r="L2383" s="23">
        <v>90</v>
      </c>
      <c r="M2383" s="23" t="s">
        <v>44</v>
      </c>
      <c r="N2383" s="25">
        <f>((J2383*400)+(K2383*100))+L2383</f>
        <v>90</v>
      </c>
      <c r="O2383" s="26">
        <v>180</v>
      </c>
      <c r="P2383" s="26">
        <f>N2383*O2383</f>
        <v>16200</v>
      </c>
      <c r="Q2383" s="23"/>
      <c r="R2383" s="23"/>
      <c r="S2383" s="27"/>
      <c r="T2383" s="23"/>
      <c r="U2383" s="23"/>
      <c r="V2383" s="24"/>
      <c r="W2383" s="23"/>
      <c r="X2383" s="23"/>
      <c r="Y2383" s="23"/>
      <c r="Z2383" s="23"/>
      <c r="AA2383" s="28"/>
      <c r="AB2383" s="26"/>
      <c r="AC2383" s="26"/>
      <c r="AD2383" s="28"/>
      <c r="AE2383" s="28"/>
      <c r="AF2383" s="26"/>
      <c r="AG2383" s="26">
        <f>AF2383+P2383</f>
        <v>16200</v>
      </c>
      <c r="AH2383" s="26">
        <f>AG2383</f>
        <v>16200</v>
      </c>
      <c r="AI2383" s="26">
        <v>50000000</v>
      </c>
      <c r="AJ2383" s="26">
        <f>IF((AI2383-AH2383) &gt; 1,0,IF((AI2383-AH2383)&lt;0,AH2383-AI2383,AI2383-AH2383))</f>
        <v>0</v>
      </c>
      <c r="AK2383" s="26">
        <v>0.02</v>
      </c>
      <c r="AL2383" s="26">
        <f>AJ2383*(AK2383/100)</f>
        <v>0</v>
      </c>
    </row>
    <row r="2384" spans="1:39" x14ac:dyDescent="0.35">
      <c r="A2384" s="23"/>
      <c r="B2384" s="24"/>
      <c r="C2384" s="23"/>
      <c r="D2384" s="23"/>
      <c r="E2384" s="23"/>
      <c r="F2384" s="23"/>
      <c r="G2384" s="24"/>
      <c r="H2384" s="23"/>
      <c r="I2384" s="23"/>
      <c r="J2384" s="23"/>
      <c r="K2384" s="23"/>
      <c r="L2384" s="23"/>
      <c r="M2384" s="23"/>
      <c r="N2384" s="25"/>
      <c r="O2384" s="26"/>
      <c r="P2384" s="26"/>
      <c r="Q2384" s="23"/>
      <c r="R2384" s="23"/>
      <c r="S2384" s="27"/>
      <c r="T2384" s="23"/>
      <c r="U2384" s="23"/>
      <c r="V2384" s="24"/>
      <c r="W2384" s="23"/>
      <c r="X2384" s="23"/>
      <c r="Y2384" s="23"/>
      <c r="Z2384" s="23"/>
      <c r="AA2384" s="28"/>
      <c r="AB2384" s="26"/>
      <c r="AC2384" s="26"/>
      <c r="AD2384" s="28"/>
      <c r="AE2384" s="28"/>
      <c r="AF2384" s="26"/>
      <c r="AG2384" s="26" t="s">
        <v>50</v>
      </c>
      <c r="AH2384" s="26">
        <f>AH2383</f>
        <v>16200</v>
      </c>
      <c r="AI2384" s="26"/>
      <c r="AJ2384" s="26">
        <f>AJ2383</f>
        <v>0</v>
      </c>
      <c r="AK2384" s="26"/>
      <c r="AL2384" s="26">
        <f>AL2383</f>
        <v>0</v>
      </c>
    </row>
    <row r="2385" spans="1:39" x14ac:dyDescent="0.35">
      <c r="A2385" s="23" t="s">
        <v>8197</v>
      </c>
      <c r="B2385" s="24" t="s">
        <v>8198</v>
      </c>
      <c r="C2385" s="23" t="s">
        <v>8199</v>
      </c>
      <c r="D2385" s="23" t="s">
        <v>8200</v>
      </c>
      <c r="E2385" s="23">
        <v>1253</v>
      </c>
      <c r="F2385" s="23" t="s">
        <v>8201</v>
      </c>
      <c r="G2385" s="24" t="s">
        <v>8202</v>
      </c>
      <c r="H2385" s="23" t="s">
        <v>42</v>
      </c>
      <c r="I2385" s="23" t="s">
        <v>8203</v>
      </c>
      <c r="J2385" s="23">
        <v>5</v>
      </c>
      <c r="K2385" s="23">
        <v>1</v>
      </c>
      <c r="L2385" s="23">
        <v>30</v>
      </c>
      <c r="M2385" s="23" t="s">
        <v>58</v>
      </c>
      <c r="N2385" s="25">
        <f>((J2385*400)+(K2385*100))+L2385</f>
        <v>2130</v>
      </c>
      <c r="O2385" s="26">
        <v>180</v>
      </c>
      <c r="P2385" s="26">
        <f>N2385*O2385</f>
        <v>383400</v>
      </c>
      <c r="Q2385" s="23"/>
      <c r="R2385" s="23"/>
      <c r="S2385" s="27"/>
      <c r="T2385" s="23"/>
      <c r="U2385" s="23"/>
      <c r="V2385" s="24"/>
      <c r="W2385" s="23"/>
      <c r="X2385" s="23"/>
      <c r="Y2385" s="23"/>
      <c r="Z2385" s="23"/>
      <c r="AA2385" s="28"/>
      <c r="AB2385" s="26"/>
      <c r="AC2385" s="26"/>
      <c r="AD2385" s="28"/>
      <c r="AE2385" s="28"/>
      <c r="AF2385" s="26"/>
      <c r="AG2385" s="26">
        <f>AF2385+P2385</f>
        <v>383400</v>
      </c>
      <c r="AH2385" s="26">
        <f>AG2385</f>
        <v>383400</v>
      </c>
      <c r="AI2385" s="26">
        <v>50000000</v>
      </c>
      <c r="AJ2385" s="26">
        <f>IF((AI2385-AH2385) &gt; 1,0,IF((AI2385-AH2385)&lt;0,AH2385-AI2385,AI2385-AH2385))</f>
        <v>0</v>
      </c>
      <c r="AK2385" s="26">
        <v>0.01</v>
      </c>
      <c r="AL2385" s="26">
        <f>AJ2385*(AK2385/100)</f>
        <v>0</v>
      </c>
    </row>
    <row r="2386" spans="1:39" x14ac:dyDescent="0.35">
      <c r="A2386" s="23"/>
      <c r="B2386" s="24"/>
      <c r="C2386" s="23"/>
      <c r="D2386" s="23"/>
      <c r="E2386" s="23">
        <v>1254</v>
      </c>
      <c r="F2386" s="23" t="s">
        <v>8204</v>
      </c>
      <c r="G2386" s="24" t="s">
        <v>8205</v>
      </c>
      <c r="H2386" s="23" t="s">
        <v>42</v>
      </c>
      <c r="I2386" s="23" t="s">
        <v>8206</v>
      </c>
      <c r="J2386" s="23">
        <v>5</v>
      </c>
      <c r="K2386" s="23">
        <v>3</v>
      </c>
      <c r="L2386" s="23">
        <v>21</v>
      </c>
      <c r="M2386" s="23" t="s">
        <v>58</v>
      </c>
      <c r="N2386" s="25">
        <f>((J2386*400)+(K2386*100))+L2386</f>
        <v>2321</v>
      </c>
      <c r="O2386" s="26">
        <v>180</v>
      </c>
      <c r="P2386" s="26">
        <f>N2386*O2386</f>
        <v>417780</v>
      </c>
      <c r="Q2386" s="23"/>
      <c r="R2386" s="23"/>
      <c r="S2386" s="27"/>
      <c r="T2386" s="23"/>
      <c r="U2386" s="23"/>
      <c r="V2386" s="24"/>
      <c r="W2386" s="23"/>
      <c r="X2386" s="23"/>
      <c r="Y2386" s="23"/>
      <c r="Z2386" s="23"/>
      <c r="AA2386" s="28"/>
      <c r="AB2386" s="26"/>
      <c r="AC2386" s="26"/>
      <c r="AD2386" s="28"/>
      <c r="AE2386" s="28"/>
      <c r="AF2386" s="26"/>
      <c r="AG2386" s="26">
        <f>AF2386+P2386</f>
        <v>417780</v>
      </c>
      <c r="AH2386" s="26">
        <f>AG2386</f>
        <v>417780</v>
      </c>
      <c r="AI2386" s="26">
        <v>50000000</v>
      </c>
      <c r="AJ2386" s="26">
        <f>IF((AI2386-AH2386) &gt; 1,0,IF((AI2386-AH2386)&lt;0,AH2386-AI2386,AI2386-AH2386))</f>
        <v>0</v>
      </c>
      <c r="AK2386" s="26">
        <v>0.01</v>
      </c>
      <c r="AL2386" s="26">
        <f>AJ2386*(AK2386/100)</f>
        <v>0</v>
      </c>
    </row>
    <row r="2387" spans="1:39" x14ac:dyDescent="0.35">
      <c r="A2387" s="23"/>
      <c r="B2387" s="24"/>
      <c r="C2387" s="23"/>
      <c r="D2387" s="23"/>
      <c r="E2387" s="23"/>
      <c r="F2387" s="23"/>
      <c r="G2387" s="24"/>
      <c r="H2387" s="23"/>
      <c r="I2387" s="23"/>
      <c r="J2387" s="23"/>
      <c r="K2387" s="23"/>
      <c r="L2387" s="23"/>
      <c r="M2387" s="23"/>
      <c r="N2387" s="25"/>
      <c r="O2387" s="26"/>
      <c r="P2387" s="26"/>
      <c r="Q2387" s="23"/>
      <c r="R2387" s="23"/>
      <c r="S2387" s="27"/>
      <c r="T2387" s="23"/>
      <c r="U2387" s="23"/>
      <c r="V2387" s="24"/>
      <c r="W2387" s="23"/>
      <c r="X2387" s="23"/>
      <c r="Y2387" s="23"/>
      <c r="Z2387" s="23"/>
      <c r="AA2387" s="28"/>
      <c r="AB2387" s="26"/>
      <c r="AC2387" s="26"/>
      <c r="AD2387" s="28"/>
      <c r="AE2387" s="28"/>
      <c r="AF2387" s="26"/>
      <c r="AG2387" s="26" t="s">
        <v>50</v>
      </c>
      <c r="AH2387" s="26">
        <f>SUM(AH2385:AH2386)</f>
        <v>801180</v>
      </c>
      <c r="AI2387" s="26"/>
      <c r="AJ2387" s="26">
        <f>SUM(AJ2385:AJ2386)</f>
        <v>0</v>
      </c>
      <c r="AK2387" s="26"/>
      <c r="AL2387" s="26">
        <f>SUM(AL2385:AL2386)</f>
        <v>0</v>
      </c>
    </row>
    <row r="2388" spans="1:39" x14ac:dyDescent="0.35">
      <c r="A2388" s="23" t="s">
        <v>8207</v>
      </c>
      <c r="B2388" s="24" t="s">
        <v>8208</v>
      </c>
      <c r="C2388" s="23" t="s">
        <v>8209</v>
      </c>
      <c r="D2388" s="23" t="s">
        <v>8210</v>
      </c>
      <c r="E2388" s="23">
        <v>1255</v>
      </c>
      <c r="F2388" s="23" t="s">
        <v>8211</v>
      </c>
      <c r="G2388" s="24" t="s">
        <v>8212</v>
      </c>
      <c r="H2388" s="23" t="s">
        <v>42</v>
      </c>
      <c r="I2388" s="23" t="s">
        <v>8213</v>
      </c>
      <c r="J2388" s="23">
        <v>5</v>
      </c>
      <c r="K2388" s="23">
        <v>2</v>
      </c>
      <c r="L2388" s="23">
        <v>94</v>
      </c>
      <c r="M2388" s="23" t="s">
        <v>58</v>
      </c>
      <c r="N2388" s="25">
        <f>((J2388*400)+(K2388*100))+L2388</f>
        <v>2294</v>
      </c>
      <c r="O2388" s="26">
        <v>390</v>
      </c>
      <c r="P2388" s="26">
        <f>N2388*O2388</f>
        <v>894660</v>
      </c>
      <c r="Q2388" s="23"/>
      <c r="R2388" s="23"/>
      <c r="S2388" s="27"/>
      <c r="T2388" s="23"/>
      <c r="U2388" s="23"/>
      <c r="V2388" s="24"/>
      <c r="W2388" s="23"/>
      <c r="X2388" s="23"/>
      <c r="Y2388" s="23"/>
      <c r="Z2388" s="23"/>
      <c r="AA2388" s="28"/>
      <c r="AB2388" s="26"/>
      <c r="AC2388" s="26"/>
      <c r="AD2388" s="28"/>
      <c r="AE2388" s="28"/>
      <c r="AF2388" s="26"/>
      <c r="AG2388" s="26">
        <f>AF2388+P2388</f>
        <v>894660</v>
      </c>
      <c r="AH2388" s="26">
        <f>AG2388</f>
        <v>894660</v>
      </c>
      <c r="AI2388" s="26">
        <v>50000000</v>
      </c>
      <c r="AJ2388" s="26">
        <f>IF((AI2388-AH2388) &gt; 1,0,IF((AI2388-AH2388)&lt;0,AH2388-AI2388,AI2388-AH2388))</f>
        <v>0</v>
      </c>
      <c r="AK2388" s="26">
        <v>0.01</v>
      </c>
      <c r="AL2388" s="26">
        <f>AJ2388*(AK2388/100)</f>
        <v>0</v>
      </c>
    </row>
    <row r="2389" spans="1:39" x14ac:dyDescent="0.35">
      <c r="A2389" s="23"/>
      <c r="B2389" s="24"/>
      <c r="C2389" s="23"/>
      <c r="D2389" s="23"/>
      <c r="E2389" s="23">
        <v>1256</v>
      </c>
      <c r="F2389" s="23" t="s">
        <v>8214</v>
      </c>
      <c r="G2389" s="24" t="s">
        <v>8215</v>
      </c>
      <c r="H2389" s="23" t="s">
        <v>42</v>
      </c>
      <c r="I2389" s="23" t="s">
        <v>8216</v>
      </c>
      <c r="J2389" s="23">
        <v>17</v>
      </c>
      <c r="K2389" s="23">
        <v>1</v>
      </c>
      <c r="L2389" s="23">
        <v>41</v>
      </c>
      <c r="M2389" s="23" t="s">
        <v>58</v>
      </c>
      <c r="N2389" s="25">
        <f>((J2389*400)+(K2389*100))+L2389</f>
        <v>6941</v>
      </c>
      <c r="O2389" s="26">
        <v>230</v>
      </c>
      <c r="P2389" s="26">
        <f>N2389*O2389</f>
        <v>1596430</v>
      </c>
      <c r="Q2389" s="23"/>
      <c r="R2389" s="23"/>
      <c r="S2389" s="27"/>
      <c r="T2389" s="23"/>
      <c r="U2389" s="23"/>
      <c r="V2389" s="24"/>
      <c r="W2389" s="23"/>
      <c r="X2389" s="23"/>
      <c r="Y2389" s="23"/>
      <c r="Z2389" s="23"/>
      <c r="AA2389" s="28"/>
      <c r="AB2389" s="26"/>
      <c r="AC2389" s="26"/>
      <c r="AD2389" s="28"/>
      <c r="AE2389" s="28"/>
      <c r="AF2389" s="26"/>
      <c r="AG2389" s="26">
        <f>AF2389+P2389</f>
        <v>1596430</v>
      </c>
      <c r="AH2389" s="26">
        <f>AG2389</f>
        <v>1596430</v>
      </c>
      <c r="AI2389" s="26">
        <v>50000000</v>
      </c>
      <c r="AJ2389" s="26">
        <f>IF((AI2389-AH2389) &gt; 1,0,IF((AI2389-AH2389)&lt;0,AH2389-AI2389,AI2389-AH2389))</f>
        <v>0</v>
      </c>
      <c r="AK2389" s="26">
        <v>0.01</v>
      </c>
      <c r="AL2389" s="26">
        <f>AJ2389*(AK2389/100)</f>
        <v>0</v>
      </c>
    </row>
    <row r="2390" spans="1:39" x14ac:dyDescent="0.35">
      <c r="A2390" s="23"/>
      <c r="B2390" s="24"/>
      <c r="C2390" s="23"/>
      <c r="D2390" s="23"/>
      <c r="E2390" s="23"/>
      <c r="F2390" s="23"/>
      <c r="G2390" s="24"/>
      <c r="H2390" s="23"/>
      <c r="I2390" s="23"/>
      <c r="J2390" s="23"/>
      <c r="K2390" s="23"/>
      <c r="L2390" s="23"/>
      <c r="M2390" s="23"/>
      <c r="N2390" s="25"/>
      <c r="O2390" s="26"/>
      <c r="P2390" s="26"/>
      <c r="Q2390" s="23"/>
      <c r="R2390" s="23"/>
      <c r="S2390" s="27"/>
      <c r="T2390" s="23"/>
      <c r="U2390" s="23"/>
      <c r="V2390" s="24"/>
      <c r="W2390" s="23"/>
      <c r="X2390" s="23"/>
      <c r="Y2390" s="23"/>
      <c r="Z2390" s="23"/>
      <c r="AA2390" s="28"/>
      <c r="AB2390" s="26"/>
      <c r="AC2390" s="26"/>
      <c r="AD2390" s="28"/>
      <c r="AE2390" s="28"/>
      <c r="AF2390" s="26"/>
      <c r="AG2390" s="26" t="s">
        <v>50</v>
      </c>
      <c r="AH2390" s="26">
        <f>SUM(AH2388:AH2389)</f>
        <v>2491090</v>
      </c>
      <c r="AI2390" s="26"/>
      <c r="AJ2390" s="26">
        <f>SUM(AJ2388:AJ2389)</f>
        <v>0</v>
      </c>
      <c r="AK2390" s="26"/>
      <c r="AL2390" s="26">
        <f>SUM(AL2388:AL2389)</f>
        <v>0</v>
      </c>
    </row>
    <row r="2391" spans="1:39" x14ac:dyDescent="0.35">
      <c r="A2391" s="23" t="s">
        <v>8217</v>
      </c>
      <c r="B2391" s="24" t="s">
        <v>8218</v>
      </c>
      <c r="C2391" s="23" t="s">
        <v>8219</v>
      </c>
      <c r="D2391" s="23" t="s">
        <v>8220</v>
      </c>
      <c r="E2391" s="23">
        <v>1257</v>
      </c>
      <c r="F2391" s="23" t="s">
        <v>8221</v>
      </c>
      <c r="G2391" s="24" t="s">
        <v>8222</v>
      </c>
      <c r="H2391" s="23" t="s">
        <v>42</v>
      </c>
      <c r="I2391" s="23" t="s">
        <v>8223</v>
      </c>
      <c r="J2391" s="23">
        <v>0</v>
      </c>
      <c r="K2391" s="23">
        <v>1</v>
      </c>
      <c r="L2391" s="23">
        <v>38.4</v>
      </c>
      <c r="M2391" s="23" t="s">
        <v>44</v>
      </c>
      <c r="N2391" s="25">
        <f>((J2391*400)+(K2391*100))+L2391</f>
        <v>138.4</v>
      </c>
      <c r="O2391" s="26">
        <v>2000</v>
      </c>
      <c r="P2391" s="26">
        <f>N2391*O2391</f>
        <v>276800</v>
      </c>
      <c r="Q2391" s="23">
        <v>1</v>
      </c>
      <c r="R2391" s="23" t="s">
        <v>8217</v>
      </c>
      <c r="S2391" s="27" t="s">
        <v>8218</v>
      </c>
      <c r="T2391" s="23" t="s">
        <v>8219</v>
      </c>
      <c r="U2391" s="23" t="s">
        <v>8224</v>
      </c>
      <c r="V2391" s="24" t="s">
        <v>8225</v>
      </c>
      <c r="W2391" s="23" t="s">
        <v>47</v>
      </c>
      <c r="X2391" s="23" t="s">
        <v>206</v>
      </c>
      <c r="Y2391" s="23" t="s">
        <v>49</v>
      </c>
      <c r="Z2391" s="23">
        <v>81</v>
      </c>
      <c r="AA2391" s="28">
        <v>100</v>
      </c>
      <c r="AB2391" s="26">
        <v>6550</v>
      </c>
      <c r="AC2391" s="26">
        <f>Z2391*AB2391</f>
        <v>530550</v>
      </c>
      <c r="AD2391" s="28">
        <v>7</v>
      </c>
      <c r="AE2391" s="28">
        <v>18</v>
      </c>
      <c r="AF2391" s="26">
        <f>(AC2391*(100-AE2391))/100</f>
        <v>435051</v>
      </c>
      <c r="AG2391" s="26">
        <f>P2391+AF2391</f>
        <v>711851</v>
      </c>
      <c r="AH2391" s="26">
        <f>(AG2391*AA2391)/100</f>
        <v>711851</v>
      </c>
      <c r="AI2391" s="26">
        <v>50000000</v>
      </c>
      <c r="AJ2391" s="26">
        <f>IF((AI2391-AH2391) &gt; 1,0,IF((AI2391-AH2391)&lt;0,AH2391-AI2391,AI2391-AH2391))</f>
        <v>0</v>
      </c>
      <c r="AK2391" s="26">
        <v>0.02</v>
      </c>
      <c r="AL2391" s="26">
        <f>ROUND(AJ2391*(AK2391/100),2)</f>
        <v>0</v>
      </c>
    </row>
    <row r="2392" spans="1:39" x14ac:dyDescent="0.35">
      <c r="A2392" s="23"/>
      <c r="B2392" s="24"/>
      <c r="C2392" s="23"/>
      <c r="D2392" s="23"/>
      <c r="E2392" s="23">
        <v>1258</v>
      </c>
      <c r="F2392" s="23" t="s">
        <v>8226</v>
      </c>
      <c r="G2392" s="24" t="s">
        <v>8227</v>
      </c>
      <c r="H2392" s="23" t="s">
        <v>42</v>
      </c>
      <c r="I2392" s="23" t="s">
        <v>8228</v>
      </c>
      <c r="J2392" s="23">
        <v>1</v>
      </c>
      <c r="K2392" s="23">
        <v>0</v>
      </c>
      <c r="L2392" s="23">
        <v>33</v>
      </c>
      <c r="M2392" s="23" t="s">
        <v>58</v>
      </c>
      <c r="N2392" s="25">
        <f>((J2392*400)+(K2392*100))+L2392</f>
        <v>433</v>
      </c>
      <c r="O2392" s="26">
        <v>450</v>
      </c>
      <c r="P2392" s="26">
        <f>N2392*O2392</f>
        <v>194850</v>
      </c>
      <c r="Q2392" s="23"/>
      <c r="R2392" s="23"/>
      <c r="S2392" s="27"/>
      <c r="T2392" s="23"/>
      <c r="U2392" s="23"/>
      <c r="V2392" s="24"/>
      <c r="W2392" s="23"/>
      <c r="X2392" s="23"/>
      <c r="Y2392" s="23"/>
      <c r="Z2392" s="23"/>
      <c r="AA2392" s="28"/>
      <c r="AB2392" s="26"/>
      <c r="AC2392" s="26"/>
      <c r="AD2392" s="28"/>
      <c r="AE2392" s="28"/>
      <c r="AF2392" s="26"/>
      <c r="AG2392" s="26">
        <f>AF2392+P2392</f>
        <v>194850</v>
      </c>
      <c r="AH2392" s="26">
        <f>AG2392</f>
        <v>194850</v>
      </c>
      <c r="AI2392" s="26">
        <v>50000000</v>
      </c>
      <c r="AJ2392" s="26">
        <f>IF((AI2392-AH2392) &gt; 1,0,IF((AI2392-AH2392)&lt;0,AH2392-AI2392,AI2392-AH2392))</f>
        <v>0</v>
      </c>
      <c r="AK2392" s="26">
        <v>0.01</v>
      </c>
      <c r="AL2392" s="26">
        <f>AJ2392*(AK2392/100)</f>
        <v>0</v>
      </c>
    </row>
    <row r="2393" spans="1:39" x14ac:dyDescent="0.35">
      <c r="A2393" s="23"/>
      <c r="B2393" s="24"/>
      <c r="C2393" s="23"/>
      <c r="D2393" s="23"/>
      <c r="E2393" s="23"/>
      <c r="F2393" s="23"/>
      <c r="G2393" s="24"/>
      <c r="H2393" s="23"/>
      <c r="I2393" s="23"/>
      <c r="J2393" s="23"/>
      <c r="K2393" s="23"/>
      <c r="L2393" s="23"/>
      <c r="M2393" s="23"/>
      <c r="N2393" s="25"/>
      <c r="O2393" s="26"/>
      <c r="P2393" s="26"/>
      <c r="Q2393" s="23"/>
      <c r="R2393" s="23"/>
      <c r="S2393" s="27"/>
      <c r="T2393" s="23"/>
      <c r="U2393" s="23"/>
      <c r="V2393" s="24"/>
      <c r="W2393" s="23"/>
      <c r="X2393" s="23"/>
      <c r="Y2393" s="23"/>
      <c r="Z2393" s="23"/>
      <c r="AA2393" s="28"/>
      <c r="AB2393" s="26"/>
      <c r="AC2393" s="26"/>
      <c r="AD2393" s="28"/>
      <c r="AE2393" s="28"/>
      <c r="AF2393" s="26"/>
      <c r="AG2393" s="26" t="s">
        <v>50</v>
      </c>
      <c r="AH2393" s="26">
        <f>SUM(AH2391:AH2392)</f>
        <v>906701</v>
      </c>
      <c r="AI2393" s="26"/>
      <c r="AJ2393" s="26">
        <f>SUM(AJ2391:AJ2392)</f>
        <v>0</v>
      </c>
      <c r="AK2393" s="26"/>
      <c r="AL2393" s="26">
        <f>SUM(AL2391:AL2392)</f>
        <v>0</v>
      </c>
    </row>
    <row r="2394" spans="1:39" x14ac:dyDescent="0.35">
      <c r="A2394" s="23" t="s">
        <v>8229</v>
      </c>
      <c r="B2394" s="24" t="s">
        <v>8230</v>
      </c>
      <c r="C2394" s="23" t="s">
        <v>8231</v>
      </c>
      <c r="D2394" s="23" t="s">
        <v>8232</v>
      </c>
      <c r="E2394" s="23">
        <v>1259</v>
      </c>
      <c r="F2394" s="23" t="s">
        <v>8233</v>
      </c>
      <c r="G2394" s="24" t="s">
        <v>8234</v>
      </c>
      <c r="H2394" s="23" t="s">
        <v>42</v>
      </c>
      <c r="I2394" s="23" t="s">
        <v>8235</v>
      </c>
      <c r="J2394" s="23">
        <v>0</v>
      </c>
      <c r="K2394" s="23">
        <v>1</v>
      </c>
      <c r="L2394" s="23">
        <v>0</v>
      </c>
      <c r="M2394" s="23" t="s">
        <v>58</v>
      </c>
      <c r="N2394" s="25">
        <f>((J2394*400)+(K2394*100))+L2394</f>
        <v>100</v>
      </c>
      <c r="O2394" s="26">
        <v>500</v>
      </c>
      <c r="P2394" s="26">
        <f>N2394*O2394</f>
        <v>50000</v>
      </c>
      <c r="Q2394" s="23"/>
      <c r="R2394" s="23"/>
      <c r="S2394" s="27"/>
      <c r="T2394" s="23"/>
      <c r="U2394" s="23"/>
      <c r="V2394" s="24"/>
      <c r="W2394" s="23"/>
      <c r="X2394" s="23"/>
      <c r="Y2394" s="23"/>
      <c r="Z2394" s="23"/>
      <c r="AA2394" s="28"/>
      <c r="AB2394" s="26"/>
      <c r="AC2394" s="26"/>
      <c r="AD2394" s="28"/>
      <c r="AE2394" s="28"/>
      <c r="AF2394" s="26"/>
      <c r="AG2394" s="26">
        <f>AF2394+P2394</f>
        <v>50000</v>
      </c>
      <c r="AH2394" s="26">
        <f>AG2394</f>
        <v>50000</v>
      </c>
      <c r="AI2394" s="26">
        <v>50000000</v>
      </c>
      <c r="AJ2394" s="26">
        <f>IF((AI2394-AH2394) &gt; 1,0,IF((AI2394-AH2394)&lt;0,AH2394-AI2394,AI2394-AH2394))</f>
        <v>0</v>
      </c>
      <c r="AK2394" s="26">
        <v>0.01</v>
      </c>
      <c r="AL2394" s="26">
        <f>AJ2394*(AK2394/100)</f>
        <v>0</v>
      </c>
    </row>
    <row r="2395" spans="1:39" x14ac:dyDescent="0.35">
      <c r="A2395" s="23"/>
      <c r="B2395" s="24"/>
      <c r="C2395" s="23"/>
      <c r="D2395" s="23"/>
      <c r="E2395" s="23"/>
      <c r="F2395" s="23"/>
      <c r="G2395" s="24"/>
      <c r="H2395" s="23"/>
      <c r="I2395" s="23"/>
      <c r="J2395" s="23"/>
      <c r="K2395" s="23"/>
      <c r="L2395" s="23"/>
      <c r="M2395" s="23"/>
      <c r="N2395" s="25"/>
      <c r="O2395" s="26"/>
      <c r="P2395" s="26"/>
      <c r="Q2395" s="23"/>
      <c r="R2395" s="23"/>
      <c r="S2395" s="27"/>
      <c r="T2395" s="23"/>
      <c r="U2395" s="23"/>
      <c r="V2395" s="24"/>
      <c r="W2395" s="23"/>
      <c r="X2395" s="23"/>
      <c r="Y2395" s="23"/>
      <c r="Z2395" s="23"/>
      <c r="AA2395" s="28"/>
      <c r="AB2395" s="26"/>
      <c r="AC2395" s="26"/>
      <c r="AD2395" s="28"/>
      <c r="AE2395" s="28"/>
      <c r="AF2395" s="26"/>
      <c r="AG2395" s="26" t="s">
        <v>50</v>
      </c>
      <c r="AH2395" s="26">
        <f>AH2394</f>
        <v>50000</v>
      </c>
      <c r="AI2395" s="26"/>
      <c r="AJ2395" s="26">
        <f>AJ2394</f>
        <v>0</v>
      </c>
      <c r="AK2395" s="26"/>
      <c r="AL2395" s="26">
        <f>AL2394</f>
        <v>0</v>
      </c>
    </row>
    <row r="2396" spans="1:39" x14ac:dyDescent="0.35">
      <c r="A2396" s="23" t="s">
        <v>8236</v>
      </c>
      <c r="B2396" s="24" t="s">
        <v>8237</v>
      </c>
      <c r="C2396" s="23" t="s">
        <v>8238</v>
      </c>
      <c r="D2396" s="23" t="s">
        <v>8239</v>
      </c>
      <c r="E2396" s="23">
        <v>1260</v>
      </c>
      <c r="F2396" s="23" t="s">
        <v>8240</v>
      </c>
      <c r="G2396" s="24" t="s">
        <v>8241</v>
      </c>
      <c r="H2396" s="23" t="s">
        <v>42</v>
      </c>
      <c r="I2396" s="23" t="s">
        <v>8242</v>
      </c>
      <c r="J2396" s="23">
        <v>6</v>
      </c>
      <c r="K2396" s="23">
        <v>1</v>
      </c>
      <c r="L2396" s="23">
        <v>97</v>
      </c>
      <c r="M2396" s="23" t="s">
        <v>58</v>
      </c>
      <c r="N2396" s="25">
        <f>((J2396*400)+(K2396*100))+L2396</f>
        <v>2597</v>
      </c>
      <c r="O2396" s="26">
        <v>180</v>
      </c>
      <c r="P2396" s="26">
        <f>N2396*O2396</f>
        <v>467460</v>
      </c>
      <c r="Q2396" s="23"/>
      <c r="R2396" s="23"/>
      <c r="S2396" s="27"/>
      <c r="T2396" s="23"/>
      <c r="U2396" s="23"/>
      <c r="V2396" s="24"/>
      <c r="W2396" s="23"/>
      <c r="X2396" s="23"/>
      <c r="Y2396" s="23"/>
      <c r="Z2396" s="23"/>
      <c r="AA2396" s="28"/>
      <c r="AB2396" s="26"/>
      <c r="AC2396" s="26"/>
      <c r="AD2396" s="28"/>
      <c r="AE2396" s="28"/>
      <c r="AF2396" s="26"/>
      <c r="AG2396" s="26">
        <f>AF2396+P2396</f>
        <v>467460</v>
      </c>
      <c r="AH2396" s="26">
        <f>AG2396</f>
        <v>467460</v>
      </c>
      <c r="AI2396" s="26">
        <v>50000000</v>
      </c>
      <c r="AJ2396" s="26">
        <f>IF((AI2396-AH2396) &gt; 1,0,IF((AI2396-AH2396)&lt;0,AH2396-AI2396,AI2396-AH2396))</f>
        <v>0</v>
      </c>
      <c r="AK2396" s="26">
        <v>0.01</v>
      </c>
      <c r="AL2396" s="26">
        <f>AJ2396*(AK2396/100)</f>
        <v>0</v>
      </c>
    </row>
    <row r="2397" spans="1:39" x14ac:dyDescent="0.35">
      <c r="A2397" s="23"/>
      <c r="B2397" s="24"/>
      <c r="C2397" s="23"/>
      <c r="D2397" s="23"/>
      <c r="E2397" s="23"/>
      <c r="F2397" s="23"/>
      <c r="G2397" s="24"/>
      <c r="H2397" s="23"/>
      <c r="I2397" s="23"/>
      <c r="J2397" s="23"/>
      <c r="K2397" s="23"/>
      <c r="L2397" s="23"/>
      <c r="M2397" s="23"/>
      <c r="N2397" s="25"/>
      <c r="O2397" s="26"/>
      <c r="P2397" s="26"/>
      <c r="Q2397" s="23"/>
      <c r="R2397" s="23"/>
      <c r="S2397" s="27"/>
      <c r="T2397" s="23"/>
      <c r="U2397" s="23"/>
      <c r="V2397" s="24"/>
      <c r="W2397" s="23"/>
      <c r="X2397" s="23"/>
      <c r="Y2397" s="23"/>
      <c r="Z2397" s="23"/>
      <c r="AA2397" s="28"/>
      <c r="AB2397" s="26"/>
      <c r="AC2397" s="26"/>
      <c r="AD2397" s="28"/>
      <c r="AE2397" s="28"/>
      <c r="AF2397" s="26"/>
      <c r="AG2397" s="26" t="s">
        <v>50</v>
      </c>
      <c r="AH2397" s="26">
        <f>AH2396</f>
        <v>467460</v>
      </c>
      <c r="AI2397" s="26"/>
      <c r="AJ2397" s="26">
        <f>AJ2396</f>
        <v>0</v>
      </c>
      <c r="AK2397" s="26"/>
      <c r="AL2397" s="26">
        <f>AL2396</f>
        <v>0</v>
      </c>
    </row>
    <row r="2398" spans="1:39" x14ac:dyDescent="0.35">
      <c r="A2398" s="23" t="s">
        <v>8243</v>
      </c>
      <c r="B2398" s="24"/>
      <c r="C2398" s="23" t="s">
        <v>8244</v>
      </c>
      <c r="D2398" s="23" t="s">
        <v>8245</v>
      </c>
      <c r="E2398" s="23">
        <v>1261</v>
      </c>
      <c r="F2398" s="23" t="s">
        <v>8246</v>
      </c>
      <c r="G2398" s="24" t="s">
        <v>8247</v>
      </c>
      <c r="H2398" s="23" t="s">
        <v>103</v>
      </c>
      <c r="I2398" s="23" t="s">
        <v>8248</v>
      </c>
      <c r="J2398" s="23">
        <v>2</v>
      </c>
      <c r="K2398" s="23">
        <v>3</v>
      </c>
      <c r="L2398" s="23">
        <v>20</v>
      </c>
      <c r="M2398" s="23" t="s">
        <v>58</v>
      </c>
      <c r="N2398" s="25">
        <f>((J2398*400)+(K2398*100))+L2398</f>
        <v>1120</v>
      </c>
      <c r="O2398" s="26">
        <v>340</v>
      </c>
      <c r="P2398" s="26">
        <f>N2398*O2398</f>
        <v>380800</v>
      </c>
      <c r="Q2398" s="23"/>
      <c r="R2398" s="23"/>
      <c r="S2398" s="27"/>
      <c r="T2398" s="23"/>
      <c r="U2398" s="23"/>
      <c r="V2398" s="24"/>
      <c r="W2398" s="23"/>
      <c r="X2398" s="23"/>
      <c r="Y2398" s="23"/>
      <c r="Z2398" s="23"/>
      <c r="AA2398" s="28"/>
      <c r="AB2398" s="26"/>
      <c r="AC2398" s="26"/>
      <c r="AD2398" s="28"/>
      <c r="AE2398" s="28"/>
      <c r="AF2398" s="26"/>
      <c r="AG2398" s="26">
        <f>AF2398+P2398</f>
        <v>380800</v>
      </c>
      <c r="AH2398" s="26">
        <f>AG2398</f>
        <v>380800</v>
      </c>
      <c r="AI2398" s="26">
        <v>0</v>
      </c>
      <c r="AJ2398" s="26">
        <f>IF((AI2398-AH2398) &gt; 1,0,IF((AI2398-AH2398)&lt;0,AH2398-AI2398,AI2398-AH2398))</f>
        <v>380800</v>
      </c>
      <c r="AK2398" s="26">
        <v>0.01</v>
      </c>
      <c r="AL2398" s="26">
        <f>AJ2398*(AK2398/100)</f>
        <v>38.08</v>
      </c>
    </row>
    <row r="2399" spans="1:39" x14ac:dyDescent="0.35">
      <c r="A2399" s="23"/>
      <c r="B2399" s="24"/>
      <c r="C2399" s="23"/>
      <c r="D2399" s="23"/>
      <c r="E2399" s="23">
        <v>1262</v>
      </c>
      <c r="F2399" s="23" t="s">
        <v>8249</v>
      </c>
      <c r="G2399" s="24" t="s">
        <v>8250</v>
      </c>
      <c r="H2399" s="23" t="s">
        <v>103</v>
      </c>
      <c r="I2399" s="23" t="s">
        <v>8251</v>
      </c>
      <c r="J2399" s="23">
        <v>1</v>
      </c>
      <c r="K2399" s="23">
        <v>0</v>
      </c>
      <c r="L2399" s="23">
        <v>40</v>
      </c>
      <c r="M2399" s="23" t="s">
        <v>58</v>
      </c>
      <c r="N2399" s="25">
        <f>((J2399*400)+(K2399*100))+L2399</f>
        <v>440</v>
      </c>
      <c r="O2399" s="26">
        <v>450</v>
      </c>
      <c r="P2399" s="26">
        <f>N2399*O2399</f>
        <v>198000</v>
      </c>
      <c r="Q2399" s="23"/>
      <c r="R2399" s="23"/>
      <c r="S2399" s="27"/>
      <c r="T2399" s="23"/>
      <c r="U2399" s="23"/>
      <c r="V2399" s="24"/>
      <c r="W2399" s="23"/>
      <c r="X2399" s="23"/>
      <c r="Y2399" s="23"/>
      <c r="Z2399" s="23"/>
      <c r="AA2399" s="28"/>
      <c r="AB2399" s="26"/>
      <c r="AC2399" s="26"/>
      <c r="AD2399" s="28"/>
      <c r="AE2399" s="28"/>
      <c r="AF2399" s="26"/>
      <c r="AG2399" s="26">
        <f>AF2399+P2399</f>
        <v>198000</v>
      </c>
      <c r="AH2399" s="26">
        <f>AG2399</f>
        <v>198000</v>
      </c>
      <c r="AI2399" s="26">
        <v>0</v>
      </c>
      <c r="AJ2399" s="26">
        <f>IF((AI2399-AH2399) &gt; 1,0,IF((AI2399-AH2399)&lt;0,AH2399-AI2399,AI2399-AH2399))</f>
        <v>198000</v>
      </c>
      <c r="AK2399" s="26">
        <v>0.01</v>
      </c>
      <c r="AL2399" s="26">
        <f>AJ2399*(AK2399/100)</f>
        <v>19.8</v>
      </c>
    </row>
    <row r="2400" spans="1:39" x14ac:dyDescent="0.35">
      <c r="A2400" s="23"/>
      <c r="B2400" s="24"/>
      <c r="C2400" s="23"/>
      <c r="D2400" s="23"/>
      <c r="E2400" s="23">
        <v>1263</v>
      </c>
      <c r="F2400" s="23" t="s">
        <v>8252</v>
      </c>
      <c r="G2400" s="24" t="s">
        <v>8253</v>
      </c>
      <c r="H2400" s="23" t="s">
        <v>103</v>
      </c>
      <c r="I2400" s="23" t="s">
        <v>8254</v>
      </c>
      <c r="J2400" s="23">
        <v>0</v>
      </c>
      <c r="K2400" s="23">
        <v>2</v>
      </c>
      <c r="L2400" s="23">
        <v>27.25</v>
      </c>
      <c r="M2400" s="23" t="s">
        <v>44</v>
      </c>
      <c r="N2400" s="25">
        <f>((J2400*400)+(K2400*100))+L2400</f>
        <v>227.25</v>
      </c>
      <c r="O2400" s="26">
        <v>450</v>
      </c>
      <c r="P2400" s="26">
        <f>N2400*O2400</f>
        <v>102262.5</v>
      </c>
      <c r="Q2400" s="23">
        <v>1</v>
      </c>
      <c r="R2400" s="23" t="s">
        <v>8255</v>
      </c>
      <c r="S2400" s="27"/>
      <c r="T2400" s="23" t="s">
        <v>8256</v>
      </c>
      <c r="U2400" s="23" t="s">
        <v>8257</v>
      </c>
      <c r="V2400" s="24" t="s">
        <v>8258</v>
      </c>
      <c r="W2400" s="23" t="s">
        <v>47</v>
      </c>
      <c r="X2400" s="23" t="s">
        <v>253</v>
      </c>
      <c r="Y2400" s="23" t="s">
        <v>49</v>
      </c>
      <c r="Z2400" s="23">
        <v>321</v>
      </c>
      <c r="AA2400" s="28">
        <v>100</v>
      </c>
      <c r="AB2400" s="26">
        <v>6550</v>
      </c>
      <c r="AC2400" s="26">
        <f>Z2400*AB2400</f>
        <v>2102550</v>
      </c>
      <c r="AD2400" s="28">
        <v>72</v>
      </c>
      <c r="AE2400" s="28">
        <v>93</v>
      </c>
      <c r="AF2400" s="26">
        <f>(AC2400*(100-AE2400))/100</f>
        <v>147178.5</v>
      </c>
      <c r="AG2400" s="26">
        <f>P2400+AF2400</f>
        <v>249441</v>
      </c>
      <c r="AH2400" s="26">
        <f>(AG2400*AA2400)/100</f>
        <v>249441</v>
      </c>
      <c r="AI2400" s="26">
        <f>IF(AF2400&lt;=10000000,AF2400,10000000)</f>
        <v>147178.5</v>
      </c>
      <c r="AJ2400" s="26">
        <f>IF((AI2400-AH2400) &gt; 1,0,IF((AI2400-AH2400)&lt;0,AH2400-AI2400,AI2400-AH2400))</f>
        <v>102262.5</v>
      </c>
      <c r="AK2400" s="26">
        <v>0.02</v>
      </c>
      <c r="AL2400" s="26">
        <f>ROUND(AJ2400*(AK2400/100),2)</f>
        <v>20.45</v>
      </c>
      <c r="AM2400" s="3" t="s">
        <v>404</v>
      </c>
    </row>
    <row r="2401" spans="1:39" x14ac:dyDescent="0.35">
      <c r="A2401" s="23"/>
      <c r="B2401" s="24"/>
      <c r="C2401" s="23"/>
      <c r="D2401" s="23"/>
      <c r="E2401" s="23"/>
      <c r="F2401" s="23"/>
      <c r="G2401" s="24"/>
      <c r="H2401" s="23"/>
      <c r="I2401" s="23"/>
      <c r="J2401" s="23">
        <v>0</v>
      </c>
      <c r="K2401" s="23">
        <v>0</v>
      </c>
      <c r="L2401" s="23">
        <v>9.75</v>
      </c>
      <c r="M2401" s="23" t="s">
        <v>44</v>
      </c>
      <c r="N2401" s="25">
        <f>((J2401*400)+(K2401*100))+L2401</f>
        <v>9.75</v>
      </c>
      <c r="O2401" s="26">
        <v>450</v>
      </c>
      <c r="P2401" s="26">
        <f>N2401*O2401</f>
        <v>4387.5</v>
      </c>
      <c r="Q2401" s="23">
        <v>1</v>
      </c>
      <c r="R2401" s="23" t="s">
        <v>8259</v>
      </c>
      <c r="S2401" s="27"/>
      <c r="T2401" s="23" t="s">
        <v>8260</v>
      </c>
      <c r="U2401" s="23" t="s">
        <v>8261</v>
      </c>
      <c r="V2401" s="24" t="s">
        <v>8262</v>
      </c>
      <c r="W2401" s="23" t="s">
        <v>47</v>
      </c>
      <c r="X2401" s="23" t="s">
        <v>48</v>
      </c>
      <c r="Y2401" s="23" t="s">
        <v>49</v>
      </c>
      <c r="Z2401" s="23">
        <v>39</v>
      </c>
      <c r="AA2401" s="28">
        <v>100</v>
      </c>
      <c r="AB2401" s="26">
        <v>6550</v>
      </c>
      <c r="AC2401" s="26">
        <f>Z2401*AB2401</f>
        <v>255450</v>
      </c>
      <c r="AD2401" s="28">
        <v>7</v>
      </c>
      <c r="AE2401" s="28">
        <v>7</v>
      </c>
      <c r="AF2401" s="26">
        <f>(AC2401*(100-AE2401))/100</f>
        <v>237568.5</v>
      </c>
      <c r="AG2401" s="26">
        <f>P2401+AF2401</f>
        <v>241956</v>
      </c>
      <c r="AH2401" s="26">
        <f>(AG2401*AA2401)/100</f>
        <v>241956</v>
      </c>
      <c r="AI2401" s="26">
        <f>IF(AF2401&lt;=10000000,AF2401,10000000)</f>
        <v>237568.5</v>
      </c>
      <c r="AJ2401" s="26">
        <f>IF((AI2401-AH2401) &gt; 1,0,IF((AI2401-AH2401)&lt;0,AH2401-AI2401,AI2401-AH2401))</f>
        <v>4387.5</v>
      </c>
      <c r="AK2401" s="26">
        <v>0.02</v>
      </c>
      <c r="AL2401" s="26">
        <f>ROUND(AJ2401*(AK2401/100),2)</f>
        <v>0.88</v>
      </c>
    </row>
    <row r="2402" spans="1:39" x14ac:dyDescent="0.35">
      <c r="A2402" s="23"/>
      <c r="B2402" s="24"/>
      <c r="C2402" s="23"/>
      <c r="D2402" s="23"/>
      <c r="E2402" s="23"/>
      <c r="F2402" s="23"/>
      <c r="G2402" s="24"/>
      <c r="H2402" s="23"/>
      <c r="I2402" s="23"/>
      <c r="J2402" s="23"/>
      <c r="K2402" s="23"/>
      <c r="L2402" s="23"/>
      <c r="M2402" s="23"/>
      <c r="N2402" s="25"/>
      <c r="O2402" s="26"/>
      <c r="P2402" s="26"/>
      <c r="Q2402" s="23"/>
      <c r="R2402" s="23"/>
      <c r="S2402" s="27"/>
      <c r="T2402" s="23"/>
      <c r="U2402" s="23"/>
      <c r="V2402" s="24"/>
      <c r="W2402" s="23"/>
      <c r="X2402" s="23"/>
      <c r="Y2402" s="23"/>
      <c r="Z2402" s="23"/>
      <c r="AA2402" s="28"/>
      <c r="AB2402" s="26"/>
      <c r="AC2402" s="26"/>
      <c r="AD2402" s="28"/>
      <c r="AE2402" s="28"/>
      <c r="AF2402" s="26"/>
      <c r="AG2402" s="26" t="s">
        <v>50</v>
      </c>
      <c r="AH2402" s="26">
        <f>SUM(AH2398:AH2401)</f>
        <v>1070197</v>
      </c>
      <c r="AI2402" s="26"/>
      <c r="AJ2402" s="26">
        <f>SUM(AJ2398:AJ2401)</f>
        <v>685450</v>
      </c>
      <c r="AK2402" s="26"/>
      <c r="AL2402" s="26">
        <f>SUM(AL2398:AL2401)</f>
        <v>79.209999999999994</v>
      </c>
    </row>
    <row r="2403" spans="1:39" x14ac:dyDescent="0.35">
      <c r="A2403" s="23" t="s">
        <v>8263</v>
      </c>
      <c r="B2403" s="24" t="s">
        <v>8264</v>
      </c>
      <c r="C2403" s="23" t="s">
        <v>8265</v>
      </c>
      <c r="D2403" s="23" t="s">
        <v>8071</v>
      </c>
      <c r="E2403" s="23">
        <v>1264</v>
      </c>
      <c r="F2403" s="23" t="s">
        <v>8266</v>
      </c>
      <c r="G2403" s="24" t="s">
        <v>8267</v>
      </c>
      <c r="H2403" s="23" t="s">
        <v>42</v>
      </c>
      <c r="I2403" s="23" t="s">
        <v>8268</v>
      </c>
      <c r="J2403" s="23">
        <v>1</v>
      </c>
      <c r="K2403" s="23">
        <v>0</v>
      </c>
      <c r="L2403" s="23">
        <v>23</v>
      </c>
      <c r="M2403" s="23" t="s">
        <v>44</v>
      </c>
      <c r="N2403" s="25">
        <f>((J2403*400)+(K2403*100))+L2403</f>
        <v>423</v>
      </c>
      <c r="O2403" s="26">
        <v>500</v>
      </c>
      <c r="P2403" s="26">
        <f>N2403*O2403</f>
        <v>211500</v>
      </c>
      <c r="Q2403" s="23">
        <v>1</v>
      </c>
      <c r="R2403" s="23" t="s">
        <v>8263</v>
      </c>
      <c r="S2403" s="27" t="s">
        <v>8264</v>
      </c>
      <c r="T2403" s="23" t="s">
        <v>8265</v>
      </c>
      <c r="U2403" s="23" t="s">
        <v>8075</v>
      </c>
      <c r="V2403" s="24" t="s">
        <v>8269</v>
      </c>
      <c r="W2403" s="23" t="s">
        <v>47</v>
      </c>
      <c r="X2403" s="23" t="s">
        <v>48</v>
      </c>
      <c r="Y2403" s="23" t="s">
        <v>49</v>
      </c>
      <c r="Z2403" s="23">
        <v>72</v>
      </c>
      <c r="AA2403" s="28">
        <v>100</v>
      </c>
      <c r="AB2403" s="26">
        <v>6550</v>
      </c>
      <c r="AC2403" s="26">
        <f>Z2403*AB2403</f>
        <v>471600</v>
      </c>
      <c r="AD2403" s="28">
        <v>22</v>
      </c>
      <c r="AE2403" s="28">
        <v>34</v>
      </c>
      <c r="AF2403" s="26">
        <f>(AC2403*(100-AE2403))/100</f>
        <v>311256</v>
      </c>
      <c r="AG2403" s="26">
        <f>P2403+AF2403</f>
        <v>522756</v>
      </c>
      <c r="AH2403" s="26">
        <f>(AG2403*AA2403)/100</f>
        <v>522756</v>
      </c>
      <c r="AI2403" s="26">
        <v>50000000</v>
      </c>
      <c r="AJ2403" s="26">
        <f>IF((AI2403-AH2403) &gt; 1,0,IF((AI2403-AH2403)&lt;0,AH2403-AI2403,AI2403-AH2403))</f>
        <v>0</v>
      </c>
      <c r="AK2403" s="26">
        <v>0.02</v>
      </c>
      <c r="AL2403" s="26">
        <f>ROUND(AJ2403*(AK2403/100),2)</f>
        <v>0</v>
      </c>
    </row>
    <row r="2404" spans="1:39" x14ac:dyDescent="0.35">
      <c r="A2404" s="23"/>
      <c r="B2404" s="24"/>
      <c r="C2404" s="23"/>
      <c r="D2404" s="23"/>
      <c r="E2404" s="23"/>
      <c r="F2404" s="23"/>
      <c r="G2404" s="24"/>
      <c r="H2404" s="23"/>
      <c r="I2404" s="23"/>
      <c r="J2404" s="23"/>
      <c r="K2404" s="23"/>
      <c r="L2404" s="23"/>
      <c r="M2404" s="23"/>
      <c r="N2404" s="25"/>
      <c r="O2404" s="26"/>
      <c r="P2404" s="26"/>
      <c r="Q2404" s="23"/>
      <c r="R2404" s="23"/>
      <c r="S2404" s="27"/>
      <c r="T2404" s="23"/>
      <c r="U2404" s="23"/>
      <c r="V2404" s="24"/>
      <c r="W2404" s="23"/>
      <c r="X2404" s="23"/>
      <c r="Y2404" s="23"/>
      <c r="Z2404" s="23"/>
      <c r="AA2404" s="28"/>
      <c r="AB2404" s="26"/>
      <c r="AC2404" s="26"/>
      <c r="AD2404" s="28"/>
      <c r="AE2404" s="28"/>
      <c r="AF2404" s="26"/>
      <c r="AG2404" s="26" t="s">
        <v>50</v>
      </c>
      <c r="AH2404" s="26">
        <f>AH2403</f>
        <v>522756</v>
      </c>
      <c r="AI2404" s="26"/>
      <c r="AJ2404" s="26">
        <f>AJ2403</f>
        <v>0</v>
      </c>
      <c r="AK2404" s="26"/>
      <c r="AL2404" s="26">
        <f>AL2403</f>
        <v>0</v>
      </c>
    </row>
    <row r="2405" spans="1:39" x14ac:dyDescent="0.35">
      <c r="A2405" s="23" t="s">
        <v>3720</v>
      </c>
      <c r="B2405" s="24"/>
      <c r="C2405" s="23" t="s">
        <v>3721</v>
      </c>
      <c r="D2405" s="23" t="s">
        <v>8270</v>
      </c>
      <c r="E2405" s="23">
        <v>1265</v>
      </c>
      <c r="F2405" s="23" t="s">
        <v>8271</v>
      </c>
      <c r="G2405" s="24" t="s">
        <v>8272</v>
      </c>
      <c r="H2405" s="23" t="s">
        <v>103</v>
      </c>
      <c r="I2405" s="23" t="s">
        <v>8273</v>
      </c>
      <c r="J2405" s="23">
        <v>5</v>
      </c>
      <c r="K2405" s="23">
        <v>2</v>
      </c>
      <c r="L2405" s="23">
        <v>44</v>
      </c>
      <c r="M2405" s="23" t="s">
        <v>58</v>
      </c>
      <c r="N2405" s="25">
        <f>((J2405*400)+(K2405*100))+L2405</f>
        <v>2244</v>
      </c>
      <c r="O2405" s="26">
        <v>340</v>
      </c>
      <c r="P2405" s="26">
        <f>N2405*O2405</f>
        <v>762960</v>
      </c>
      <c r="Q2405" s="23"/>
      <c r="R2405" s="23"/>
      <c r="S2405" s="27"/>
      <c r="T2405" s="23"/>
      <c r="U2405" s="23"/>
      <c r="V2405" s="24"/>
      <c r="W2405" s="23"/>
      <c r="X2405" s="23"/>
      <c r="Y2405" s="23"/>
      <c r="Z2405" s="23"/>
      <c r="AA2405" s="28"/>
      <c r="AB2405" s="26"/>
      <c r="AC2405" s="26"/>
      <c r="AD2405" s="28"/>
      <c r="AE2405" s="28"/>
      <c r="AF2405" s="26"/>
      <c r="AG2405" s="26">
        <f>AF2405+P2405</f>
        <v>762960</v>
      </c>
      <c r="AH2405" s="26">
        <f>AG2405</f>
        <v>762960</v>
      </c>
      <c r="AI2405" s="26">
        <v>0</v>
      </c>
      <c r="AJ2405" s="26">
        <f>IF((AI2405-AH2405) &gt; 1,0,IF((AI2405-AH2405)&lt;0,AH2405-AI2405,AI2405-AH2405))</f>
        <v>762960</v>
      </c>
      <c r="AK2405" s="26">
        <v>0.01</v>
      </c>
      <c r="AL2405" s="26">
        <f>AJ2405*(AK2405/100)</f>
        <v>76.296000000000006</v>
      </c>
    </row>
    <row r="2406" spans="1:39" x14ac:dyDescent="0.35">
      <c r="A2406" s="23"/>
      <c r="B2406" s="24"/>
      <c r="C2406" s="23"/>
      <c r="D2406" s="23"/>
      <c r="E2406" s="23"/>
      <c r="F2406" s="23"/>
      <c r="G2406" s="24"/>
      <c r="H2406" s="23"/>
      <c r="I2406" s="23"/>
      <c r="J2406" s="23"/>
      <c r="K2406" s="23"/>
      <c r="L2406" s="23"/>
      <c r="M2406" s="23"/>
      <c r="N2406" s="25"/>
      <c r="O2406" s="26"/>
      <c r="P2406" s="26"/>
      <c r="Q2406" s="23"/>
      <c r="R2406" s="23"/>
      <c r="S2406" s="27"/>
      <c r="T2406" s="23"/>
      <c r="U2406" s="23"/>
      <c r="V2406" s="24"/>
      <c r="W2406" s="23"/>
      <c r="X2406" s="23"/>
      <c r="Y2406" s="23"/>
      <c r="Z2406" s="23"/>
      <c r="AA2406" s="28"/>
      <c r="AB2406" s="26"/>
      <c r="AC2406" s="26"/>
      <c r="AD2406" s="28"/>
      <c r="AE2406" s="28"/>
      <c r="AF2406" s="26"/>
      <c r="AG2406" s="26" t="s">
        <v>50</v>
      </c>
      <c r="AH2406" s="26">
        <f>AH2405</f>
        <v>762960</v>
      </c>
      <c r="AI2406" s="26"/>
      <c r="AJ2406" s="26">
        <f>AJ2405</f>
        <v>762960</v>
      </c>
      <c r="AK2406" s="26"/>
      <c r="AL2406" s="26">
        <f>AL2405</f>
        <v>76.296000000000006</v>
      </c>
    </row>
    <row r="2407" spans="1:39" x14ac:dyDescent="0.35">
      <c r="A2407" s="23" t="s">
        <v>8274</v>
      </c>
      <c r="B2407" s="24" t="s">
        <v>8275</v>
      </c>
      <c r="C2407" s="23" t="s">
        <v>8276</v>
      </c>
      <c r="D2407" s="23" t="s">
        <v>3128</v>
      </c>
      <c r="E2407" s="23">
        <v>1266</v>
      </c>
      <c r="F2407" s="23" t="s">
        <v>8277</v>
      </c>
      <c r="G2407" s="24" t="s">
        <v>8278</v>
      </c>
      <c r="H2407" s="23" t="s">
        <v>42</v>
      </c>
      <c r="I2407" s="23" t="s">
        <v>8279</v>
      </c>
      <c r="J2407" s="23">
        <v>11</v>
      </c>
      <c r="K2407" s="23">
        <v>1</v>
      </c>
      <c r="L2407" s="23">
        <v>35</v>
      </c>
      <c r="M2407" s="23" t="s">
        <v>58</v>
      </c>
      <c r="N2407" s="25">
        <f>((J2407*400)+(K2407*100))+L2407</f>
        <v>4535</v>
      </c>
      <c r="O2407" s="26">
        <v>240</v>
      </c>
      <c r="P2407" s="26">
        <f>N2407*O2407</f>
        <v>1088400</v>
      </c>
      <c r="Q2407" s="23"/>
      <c r="R2407" s="23"/>
      <c r="S2407" s="27"/>
      <c r="T2407" s="23"/>
      <c r="U2407" s="23"/>
      <c r="V2407" s="24"/>
      <c r="W2407" s="23"/>
      <c r="X2407" s="23"/>
      <c r="Y2407" s="23"/>
      <c r="Z2407" s="23"/>
      <c r="AA2407" s="28"/>
      <c r="AB2407" s="26"/>
      <c r="AC2407" s="26"/>
      <c r="AD2407" s="28"/>
      <c r="AE2407" s="28"/>
      <c r="AF2407" s="26"/>
      <c r="AG2407" s="26">
        <f>AF2407+P2407</f>
        <v>1088400</v>
      </c>
      <c r="AH2407" s="26">
        <f>AG2407</f>
        <v>1088400</v>
      </c>
      <c r="AI2407" s="26">
        <v>50000000</v>
      </c>
      <c r="AJ2407" s="26">
        <f>IF((AI2407-AH2407) &gt; 1,0,IF((AI2407-AH2407)&lt;0,AH2407-AI2407,AI2407-AH2407))</f>
        <v>0</v>
      </c>
      <c r="AK2407" s="26">
        <v>0.01</v>
      </c>
      <c r="AL2407" s="26">
        <f>AJ2407*(AK2407/100)</f>
        <v>0</v>
      </c>
    </row>
    <row r="2408" spans="1:39" x14ac:dyDescent="0.35">
      <c r="A2408" s="23"/>
      <c r="B2408" s="24"/>
      <c r="C2408" s="23"/>
      <c r="D2408" s="23"/>
      <c r="E2408" s="23"/>
      <c r="F2408" s="23"/>
      <c r="G2408" s="24"/>
      <c r="H2408" s="23"/>
      <c r="I2408" s="23"/>
      <c r="J2408" s="23"/>
      <c r="K2408" s="23"/>
      <c r="L2408" s="23"/>
      <c r="M2408" s="23"/>
      <c r="N2408" s="25"/>
      <c r="O2408" s="26"/>
      <c r="P2408" s="26"/>
      <c r="Q2408" s="23"/>
      <c r="R2408" s="23"/>
      <c r="S2408" s="27"/>
      <c r="T2408" s="23"/>
      <c r="U2408" s="23"/>
      <c r="V2408" s="24"/>
      <c r="W2408" s="23"/>
      <c r="X2408" s="23"/>
      <c r="Y2408" s="23"/>
      <c r="Z2408" s="23"/>
      <c r="AA2408" s="28"/>
      <c r="AB2408" s="26"/>
      <c r="AC2408" s="26"/>
      <c r="AD2408" s="28"/>
      <c r="AE2408" s="28"/>
      <c r="AF2408" s="26"/>
      <c r="AG2408" s="26" t="s">
        <v>50</v>
      </c>
      <c r="AH2408" s="26">
        <f>AH2407</f>
        <v>1088400</v>
      </c>
      <c r="AI2408" s="26"/>
      <c r="AJ2408" s="26">
        <f>AJ2407</f>
        <v>0</v>
      </c>
      <c r="AK2408" s="26"/>
      <c r="AL2408" s="26">
        <f>AL2407</f>
        <v>0</v>
      </c>
    </row>
    <row r="2409" spans="1:39" x14ac:dyDescent="0.35">
      <c r="A2409" s="23" t="s">
        <v>8280</v>
      </c>
      <c r="B2409" s="24"/>
      <c r="C2409" s="23" t="s">
        <v>8281</v>
      </c>
      <c r="D2409" s="23" t="s">
        <v>8282</v>
      </c>
      <c r="E2409" s="23">
        <v>1267</v>
      </c>
      <c r="F2409" s="23" t="s">
        <v>8283</v>
      </c>
      <c r="G2409" s="24" t="s">
        <v>8284</v>
      </c>
      <c r="H2409" s="23" t="s">
        <v>103</v>
      </c>
      <c r="I2409" s="23" t="s">
        <v>8285</v>
      </c>
      <c r="J2409" s="23">
        <v>2</v>
      </c>
      <c r="K2409" s="23">
        <v>3</v>
      </c>
      <c r="L2409" s="23">
        <v>23</v>
      </c>
      <c r="M2409" s="23" t="s">
        <v>58</v>
      </c>
      <c r="N2409" s="25">
        <f>((J2409*400)+(K2409*100))+L2409</f>
        <v>1123</v>
      </c>
      <c r="O2409" s="26">
        <v>1750</v>
      </c>
      <c r="P2409" s="26">
        <f>N2409*O2409</f>
        <v>1965250</v>
      </c>
      <c r="Q2409" s="23"/>
      <c r="R2409" s="23"/>
      <c r="S2409" s="27"/>
      <c r="T2409" s="23"/>
      <c r="U2409" s="23"/>
      <c r="V2409" s="24"/>
      <c r="W2409" s="23"/>
      <c r="X2409" s="23"/>
      <c r="Y2409" s="23"/>
      <c r="Z2409" s="23"/>
      <c r="AA2409" s="28"/>
      <c r="AB2409" s="26"/>
      <c r="AC2409" s="26"/>
      <c r="AD2409" s="28"/>
      <c r="AE2409" s="28"/>
      <c r="AF2409" s="26"/>
      <c r="AG2409" s="26">
        <f>AF2409+P2409</f>
        <v>1965250</v>
      </c>
      <c r="AH2409" s="26">
        <f>AG2409</f>
        <v>1965250</v>
      </c>
      <c r="AI2409" s="26">
        <v>0</v>
      </c>
      <c r="AJ2409" s="26">
        <f>IF((AI2409-AH2409) &gt; 1,0,IF((AI2409-AH2409)&lt;0,AH2409-AI2409,AI2409-AH2409))</f>
        <v>1965250</v>
      </c>
      <c r="AK2409" s="26">
        <v>0.01</v>
      </c>
      <c r="AL2409" s="26">
        <f>AJ2409*(AK2409/100)</f>
        <v>196.52500000000001</v>
      </c>
    </row>
    <row r="2410" spans="1:39" x14ac:dyDescent="0.35">
      <c r="A2410" s="23"/>
      <c r="B2410" s="24"/>
      <c r="C2410" s="23"/>
      <c r="D2410" s="23"/>
      <c r="E2410" s="23"/>
      <c r="F2410" s="23"/>
      <c r="G2410" s="24"/>
      <c r="H2410" s="23"/>
      <c r="I2410" s="23"/>
      <c r="J2410" s="23">
        <v>0</v>
      </c>
      <c r="K2410" s="23">
        <v>0</v>
      </c>
      <c r="L2410" s="23">
        <v>32</v>
      </c>
      <c r="M2410" s="23" t="s">
        <v>44</v>
      </c>
      <c r="N2410" s="25">
        <f>((J2410*400)+(K2410*100))+L2410</f>
        <v>32</v>
      </c>
      <c r="O2410" s="26">
        <v>1750</v>
      </c>
      <c r="P2410" s="26">
        <f>N2410*O2410</f>
        <v>56000</v>
      </c>
      <c r="Q2410" s="23">
        <v>1</v>
      </c>
      <c r="R2410" s="23" t="s">
        <v>8286</v>
      </c>
      <c r="S2410" s="27"/>
      <c r="T2410" s="23" t="s">
        <v>8287</v>
      </c>
      <c r="U2410" s="23" t="s">
        <v>8288</v>
      </c>
      <c r="V2410" s="24" t="s">
        <v>8289</v>
      </c>
      <c r="W2410" s="23" t="s">
        <v>47</v>
      </c>
      <c r="X2410" s="23" t="s">
        <v>253</v>
      </c>
      <c r="Y2410" s="23" t="s">
        <v>49</v>
      </c>
      <c r="Z2410" s="23">
        <v>224</v>
      </c>
      <c r="AA2410" s="28">
        <v>100</v>
      </c>
      <c r="AB2410" s="26">
        <v>6550</v>
      </c>
      <c r="AC2410" s="26">
        <f>Z2410*AB2410</f>
        <v>1467200</v>
      </c>
      <c r="AD2410" s="28">
        <v>16</v>
      </c>
      <c r="AE2410" s="28">
        <v>72</v>
      </c>
      <c r="AF2410" s="26">
        <f>(AC2410*(100-AE2410))/100</f>
        <v>410816</v>
      </c>
      <c r="AG2410" s="26">
        <f>P2410+AF2410</f>
        <v>466816</v>
      </c>
      <c r="AH2410" s="26">
        <f>(AG2410*AA2410)/100</f>
        <v>466816</v>
      </c>
      <c r="AI2410" s="26">
        <f>IF(AF2410&lt;=10000000,AF2410,10000000)</f>
        <v>410816</v>
      </c>
      <c r="AJ2410" s="26">
        <f>IF((AI2410-AH2410) &gt; 1,0,IF((AI2410-AH2410)&lt;0,AH2410-AI2410,AI2410-AH2410))</f>
        <v>56000</v>
      </c>
      <c r="AK2410" s="26">
        <v>0.02</v>
      </c>
      <c r="AL2410" s="26">
        <f>ROUND(AJ2410*(AK2410/100),2)</f>
        <v>11.2</v>
      </c>
      <c r="AM2410" s="3" t="s">
        <v>404</v>
      </c>
    </row>
    <row r="2411" spans="1:39" x14ac:dyDescent="0.35">
      <c r="A2411" s="23"/>
      <c r="B2411" s="24"/>
      <c r="C2411" s="23"/>
      <c r="D2411" s="23"/>
      <c r="E2411" s="23"/>
      <c r="F2411" s="23"/>
      <c r="G2411" s="24"/>
      <c r="H2411" s="23"/>
      <c r="I2411" s="23"/>
      <c r="J2411" s="23"/>
      <c r="K2411" s="23"/>
      <c r="L2411" s="23"/>
      <c r="M2411" s="23"/>
      <c r="N2411" s="25"/>
      <c r="O2411" s="26"/>
      <c r="P2411" s="26"/>
      <c r="Q2411" s="23"/>
      <c r="R2411" s="23"/>
      <c r="S2411" s="27"/>
      <c r="T2411" s="23"/>
      <c r="U2411" s="23"/>
      <c r="V2411" s="24"/>
      <c r="W2411" s="23"/>
      <c r="X2411" s="23"/>
      <c r="Y2411" s="23"/>
      <c r="Z2411" s="23"/>
      <c r="AA2411" s="28"/>
      <c r="AB2411" s="26"/>
      <c r="AC2411" s="26"/>
      <c r="AD2411" s="28"/>
      <c r="AE2411" s="28"/>
      <c r="AF2411" s="26"/>
      <c r="AG2411" s="26" t="s">
        <v>50</v>
      </c>
      <c r="AH2411" s="26">
        <f>SUM(AH2409:AH2410)</f>
        <v>2432066</v>
      </c>
      <c r="AI2411" s="26"/>
      <c r="AJ2411" s="26">
        <f>SUM(AJ2409:AJ2410)</f>
        <v>2021250</v>
      </c>
      <c r="AK2411" s="26"/>
      <c r="AL2411" s="26">
        <f>SUM(AL2409:AL2410)</f>
        <v>207.72499999999999</v>
      </c>
    </row>
    <row r="2412" spans="1:39" x14ac:dyDescent="0.35">
      <c r="A2412" s="23" t="s">
        <v>8290</v>
      </c>
      <c r="B2412" s="24" t="s">
        <v>8291</v>
      </c>
      <c r="C2412" s="23" t="s">
        <v>8292</v>
      </c>
      <c r="D2412" s="23" t="s">
        <v>8293</v>
      </c>
      <c r="E2412" s="23">
        <v>1268</v>
      </c>
      <c r="F2412" s="23" t="s">
        <v>8294</v>
      </c>
      <c r="G2412" s="24" t="s">
        <v>8295</v>
      </c>
      <c r="H2412" s="23" t="s">
        <v>42</v>
      </c>
      <c r="I2412" s="23" t="s">
        <v>8296</v>
      </c>
      <c r="J2412" s="23">
        <v>0</v>
      </c>
      <c r="K2412" s="23">
        <v>0</v>
      </c>
      <c r="L2412" s="23">
        <v>51</v>
      </c>
      <c r="M2412" s="23" t="s">
        <v>44</v>
      </c>
      <c r="N2412" s="25">
        <f>((J2412*400)+(K2412*100))+L2412</f>
        <v>51</v>
      </c>
      <c r="O2412" s="26">
        <v>180</v>
      </c>
      <c r="P2412" s="26">
        <f>N2412*O2412</f>
        <v>9180</v>
      </c>
      <c r="Q2412" s="23">
        <v>1</v>
      </c>
      <c r="R2412" s="23" t="s">
        <v>8290</v>
      </c>
      <c r="S2412" s="27" t="s">
        <v>8291</v>
      </c>
      <c r="T2412" s="23" t="s">
        <v>8292</v>
      </c>
      <c r="U2412" s="23" t="s">
        <v>8297</v>
      </c>
      <c r="V2412" s="24" t="s">
        <v>8298</v>
      </c>
      <c r="W2412" s="23" t="s">
        <v>47</v>
      </c>
      <c r="X2412" s="23" t="s">
        <v>48</v>
      </c>
      <c r="Y2412" s="23" t="s">
        <v>49</v>
      </c>
      <c r="Z2412" s="23">
        <v>288</v>
      </c>
      <c r="AA2412" s="28">
        <v>100</v>
      </c>
      <c r="AB2412" s="26">
        <v>6550</v>
      </c>
      <c r="AC2412" s="26">
        <f>Z2412*AB2412</f>
        <v>1886400</v>
      </c>
      <c r="AD2412" s="28">
        <v>22</v>
      </c>
      <c r="AE2412" s="28">
        <v>34</v>
      </c>
      <c r="AF2412" s="26">
        <f>(AC2412*(100-AE2412))/100</f>
        <v>1245024</v>
      </c>
      <c r="AG2412" s="26">
        <f>P2412+AF2412</f>
        <v>1254204</v>
      </c>
      <c r="AH2412" s="26">
        <f>(AG2412*AA2412)/100</f>
        <v>1254204</v>
      </c>
      <c r="AI2412" s="26">
        <v>50000000</v>
      </c>
      <c r="AJ2412" s="26">
        <f>IF((AI2412-AH2412) &gt; 1,0,IF((AI2412-AH2412)&lt;0,AH2412-AI2412,AI2412-AH2412))</f>
        <v>0</v>
      </c>
      <c r="AK2412" s="26">
        <v>0.02</v>
      </c>
      <c r="AL2412" s="26">
        <f>ROUND(AJ2412*(AK2412/100),2)</f>
        <v>0</v>
      </c>
    </row>
    <row r="2413" spans="1:39" x14ac:dyDescent="0.35">
      <c r="A2413" s="23"/>
      <c r="B2413" s="24"/>
      <c r="C2413" s="23"/>
      <c r="D2413" s="23"/>
      <c r="E2413" s="23">
        <v>1269</v>
      </c>
      <c r="F2413" s="23" t="s">
        <v>8299</v>
      </c>
      <c r="G2413" s="24" t="s">
        <v>8300</v>
      </c>
      <c r="H2413" s="23" t="s">
        <v>42</v>
      </c>
      <c r="I2413" s="23" t="s">
        <v>8301</v>
      </c>
      <c r="J2413" s="23">
        <v>5</v>
      </c>
      <c r="K2413" s="23">
        <v>3</v>
      </c>
      <c r="L2413" s="23">
        <v>6</v>
      </c>
      <c r="M2413" s="23" t="s">
        <v>58</v>
      </c>
      <c r="N2413" s="25">
        <f>((J2413*400)+(K2413*100))+L2413</f>
        <v>2306</v>
      </c>
      <c r="O2413" s="26">
        <v>180</v>
      </c>
      <c r="P2413" s="26">
        <f>N2413*O2413</f>
        <v>415080</v>
      </c>
      <c r="Q2413" s="23"/>
      <c r="R2413" s="23"/>
      <c r="S2413" s="27"/>
      <c r="T2413" s="23"/>
      <c r="U2413" s="23"/>
      <c r="V2413" s="24"/>
      <c r="W2413" s="23"/>
      <c r="X2413" s="23"/>
      <c r="Y2413" s="23"/>
      <c r="Z2413" s="23"/>
      <c r="AA2413" s="28"/>
      <c r="AB2413" s="26"/>
      <c r="AC2413" s="26"/>
      <c r="AD2413" s="28"/>
      <c r="AE2413" s="28"/>
      <c r="AF2413" s="26"/>
      <c r="AG2413" s="26">
        <f>AF2413+P2413</f>
        <v>415080</v>
      </c>
      <c r="AH2413" s="26">
        <f>AG2413</f>
        <v>415080</v>
      </c>
      <c r="AI2413" s="26">
        <v>50000000</v>
      </c>
      <c r="AJ2413" s="26">
        <f>IF((AI2413-AH2413) &gt; 1,0,IF((AI2413-AH2413)&lt;0,AH2413-AI2413,AI2413-AH2413))</f>
        <v>0</v>
      </c>
      <c r="AK2413" s="26">
        <v>0.01</v>
      </c>
      <c r="AL2413" s="26">
        <f>AJ2413*(AK2413/100)</f>
        <v>0</v>
      </c>
    </row>
    <row r="2414" spans="1:39" x14ac:dyDescent="0.35">
      <c r="A2414" s="23"/>
      <c r="B2414" s="24"/>
      <c r="C2414" s="23"/>
      <c r="D2414" s="23"/>
      <c r="E2414" s="23"/>
      <c r="F2414" s="23"/>
      <c r="G2414" s="24"/>
      <c r="H2414" s="23"/>
      <c r="I2414" s="23"/>
      <c r="J2414" s="23"/>
      <c r="K2414" s="23"/>
      <c r="L2414" s="23"/>
      <c r="M2414" s="23"/>
      <c r="N2414" s="25"/>
      <c r="O2414" s="26"/>
      <c r="P2414" s="26"/>
      <c r="Q2414" s="23"/>
      <c r="R2414" s="23"/>
      <c r="S2414" s="27"/>
      <c r="T2414" s="23"/>
      <c r="U2414" s="23"/>
      <c r="V2414" s="24"/>
      <c r="W2414" s="23"/>
      <c r="X2414" s="23"/>
      <c r="Y2414" s="23"/>
      <c r="Z2414" s="23"/>
      <c r="AA2414" s="28"/>
      <c r="AB2414" s="26"/>
      <c r="AC2414" s="26"/>
      <c r="AD2414" s="28"/>
      <c r="AE2414" s="28"/>
      <c r="AF2414" s="26"/>
      <c r="AG2414" s="26" t="s">
        <v>50</v>
      </c>
      <c r="AH2414" s="26">
        <f>SUM(AH2412:AH2413)</f>
        <v>1669284</v>
      </c>
      <c r="AI2414" s="26"/>
      <c r="AJ2414" s="26">
        <f>SUM(AJ2412:AJ2413)</f>
        <v>0</v>
      </c>
      <c r="AK2414" s="26"/>
      <c r="AL2414" s="26">
        <f>SUM(AL2412:AL2413)</f>
        <v>0</v>
      </c>
    </row>
    <row r="2415" spans="1:39" x14ac:dyDescent="0.35">
      <c r="A2415" s="23" t="s">
        <v>8302</v>
      </c>
      <c r="B2415" s="24" t="s">
        <v>8303</v>
      </c>
      <c r="C2415" s="23" t="s">
        <v>8304</v>
      </c>
      <c r="D2415" s="23" t="s">
        <v>6748</v>
      </c>
      <c r="E2415" s="23">
        <v>1270</v>
      </c>
      <c r="F2415" s="23" t="s">
        <v>8305</v>
      </c>
      <c r="G2415" s="24" t="s">
        <v>8306</v>
      </c>
      <c r="H2415" s="23" t="s">
        <v>42</v>
      </c>
      <c r="I2415" s="23" t="s">
        <v>8307</v>
      </c>
      <c r="J2415" s="23">
        <v>3</v>
      </c>
      <c r="K2415" s="23">
        <v>3</v>
      </c>
      <c r="L2415" s="23">
        <v>32</v>
      </c>
      <c r="M2415" s="23" t="s">
        <v>58</v>
      </c>
      <c r="N2415" s="25">
        <f>((J2415*400)+(K2415*100))+L2415</f>
        <v>1532</v>
      </c>
      <c r="O2415" s="26">
        <v>180</v>
      </c>
      <c r="P2415" s="26">
        <f>N2415*O2415</f>
        <v>275760</v>
      </c>
      <c r="Q2415" s="23"/>
      <c r="R2415" s="23"/>
      <c r="S2415" s="27"/>
      <c r="T2415" s="23"/>
      <c r="U2415" s="23"/>
      <c r="V2415" s="24"/>
      <c r="W2415" s="23"/>
      <c r="X2415" s="23"/>
      <c r="Y2415" s="23"/>
      <c r="Z2415" s="23"/>
      <c r="AA2415" s="28"/>
      <c r="AB2415" s="26"/>
      <c r="AC2415" s="26"/>
      <c r="AD2415" s="28"/>
      <c r="AE2415" s="28"/>
      <c r="AF2415" s="26"/>
      <c r="AG2415" s="26">
        <f>AF2415+P2415</f>
        <v>275760</v>
      </c>
      <c r="AH2415" s="26">
        <f>AG2415</f>
        <v>275760</v>
      </c>
      <c r="AI2415" s="26">
        <v>50000000</v>
      </c>
      <c r="AJ2415" s="26">
        <f>IF((AI2415-AH2415) &gt; 1,0,IF((AI2415-AH2415)&lt;0,AH2415-AI2415,AI2415-AH2415))</f>
        <v>0</v>
      </c>
      <c r="AK2415" s="26">
        <v>0.01</v>
      </c>
      <c r="AL2415" s="26">
        <f>AJ2415*(AK2415/100)</f>
        <v>0</v>
      </c>
    </row>
    <row r="2416" spans="1:39" x14ac:dyDescent="0.35">
      <c r="A2416" s="23"/>
      <c r="B2416" s="24"/>
      <c r="C2416" s="23"/>
      <c r="D2416" s="23"/>
      <c r="E2416" s="23"/>
      <c r="F2416" s="23"/>
      <c r="G2416" s="24"/>
      <c r="H2416" s="23"/>
      <c r="I2416" s="23"/>
      <c r="J2416" s="23"/>
      <c r="K2416" s="23"/>
      <c r="L2416" s="23"/>
      <c r="M2416" s="23"/>
      <c r="N2416" s="25"/>
      <c r="O2416" s="26"/>
      <c r="P2416" s="26"/>
      <c r="Q2416" s="23"/>
      <c r="R2416" s="23"/>
      <c r="S2416" s="27"/>
      <c r="T2416" s="23"/>
      <c r="U2416" s="23"/>
      <c r="V2416" s="24"/>
      <c r="W2416" s="23"/>
      <c r="X2416" s="23"/>
      <c r="Y2416" s="23"/>
      <c r="Z2416" s="23"/>
      <c r="AA2416" s="28"/>
      <c r="AB2416" s="26"/>
      <c r="AC2416" s="26"/>
      <c r="AD2416" s="28"/>
      <c r="AE2416" s="28"/>
      <c r="AF2416" s="26"/>
      <c r="AG2416" s="26" t="s">
        <v>50</v>
      </c>
      <c r="AH2416" s="26">
        <f>AH2415</f>
        <v>275760</v>
      </c>
      <c r="AI2416" s="26"/>
      <c r="AJ2416" s="26">
        <f>AJ2415</f>
        <v>0</v>
      </c>
      <c r="AK2416" s="26"/>
      <c r="AL2416" s="26">
        <f>AL2415</f>
        <v>0</v>
      </c>
    </row>
    <row r="2417" spans="1:38" x14ac:dyDescent="0.35">
      <c r="A2417" s="23" t="s">
        <v>8308</v>
      </c>
      <c r="B2417" s="24"/>
      <c r="C2417" s="23" t="s">
        <v>8309</v>
      </c>
      <c r="D2417" s="23" t="s">
        <v>7540</v>
      </c>
      <c r="E2417" s="23">
        <v>1271</v>
      </c>
      <c r="F2417" s="23" t="s">
        <v>8310</v>
      </c>
      <c r="G2417" s="24" t="s">
        <v>8311</v>
      </c>
      <c r="H2417" s="23" t="s">
        <v>103</v>
      </c>
      <c r="I2417" s="23" t="s">
        <v>8312</v>
      </c>
      <c r="J2417" s="23">
        <v>12</v>
      </c>
      <c r="K2417" s="23">
        <v>3</v>
      </c>
      <c r="L2417" s="23">
        <v>63</v>
      </c>
      <c r="M2417" s="23" t="s">
        <v>58</v>
      </c>
      <c r="N2417" s="25">
        <f>((J2417*400)+(K2417*100))+L2417</f>
        <v>5163</v>
      </c>
      <c r="O2417" s="26">
        <v>180</v>
      </c>
      <c r="P2417" s="26">
        <f>N2417*O2417</f>
        <v>929340</v>
      </c>
      <c r="Q2417" s="23"/>
      <c r="R2417" s="23"/>
      <c r="S2417" s="27"/>
      <c r="T2417" s="23"/>
      <c r="U2417" s="23"/>
      <c r="V2417" s="24"/>
      <c r="W2417" s="23"/>
      <c r="X2417" s="23"/>
      <c r="Y2417" s="23"/>
      <c r="Z2417" s="23"/>
      <c r="AA2417" s="28"/>
      <c r="AB2417" s="26"/>
      <c r="AC2417" s="26"/>
      <c r="AD2417" s="28"/>
      <c r="AE2417" s="28"/>
      <c r="AF2417" s="26"/>
      <c r="AG2417" s="26">
        <f>AF2417+P2417</f>
        <v>929340</v>
      </c>
      <c r="AH2417" s="26">
        <f>AG2417</f>
        <v>929340</v>
      </c>
      <c r="AI2417" s="26">
        <v>0</v>
      </c>
      <c r="AJ2417" s="26">
        <f>IF((AI2417-AH2417) &gt; 1,0,IF((AI2417-AH2417)&lt;0,AH2417-AI2417,AI2417-AH2417))</f>
        <v>929340</v>
      </c>
      <c r="AK2417" s="26">
        <v>0.01</v>
      </c>
      <c r="AL2417" s="26">
        <f>AJ2417*(AK2417/100)</f>
        <v>92.933999999999997</v>
      </c>
    </row>
    <row r="2418" spans="1:38" x14ac:dyDescent="0.35">
      <c r="A2418" s="23"/>
      <c r="B2418" s="24"/>
      <c r="C2418" s="23"/>
      <c r="D2418" s="23"/>
      <c r="E2418" s="23"/>
      <c r="F2418" s="23"/>
      <c r="G2418" s="24"/>
      <c r="H2418" s="23"/>
      <c r="I2418" s="23"/>
      <c r="J2418" s="23"/>
      <c r="K2418" s="23"/>
      <c r="L2418" s="23"/>
      <c r="M2418" s="23"/>
      <c r="N2418" s="25"/>
      <c r="O2418" s="26"/>
      <c r="P2418" s="26"/>
      <c r="Q2418" s="23"/>
      <c r="R2418" s="23"/>
      <c r="S2418" s="27"/>
      <c r="T2418" s="23"/>
      <c r="U2418" s="23"/>
      <c r="V2418" s="24"/>
      <c r="W2418" s="23"/>
      <c r="X2418" s="23"/>
      <c r="Y2418" s="23"/>
      <c r="Z2418" s="23"/>
      <c r="AA2418" s="28"/>
      <c r="AB2418" s="26"/>
      <c r="AC2418" s="26"/>
      <c r="AD2418" s="28"/>
      <c r="AE2418" s="28"/>
      <c r="AF2418" s="26"/>
      <c r="AG2418" s="26" t="s">
        <v>50</v>
      </c>
      <c r="AH2418" s="26">
        <f>AH2417</f>
        <v>929340</v>
      </c>
      <c r="AI2418" s="26"/>
      <c r="AJ2418" s="26">
        <f>AJ2417</f>
        <v>929340</v>
      </c>
      <c r="AK2418" s="26"/>
      <c r="AL2418" s="26">
        <f>AL2417</f>
        <v>92.933999999999997</v>
      </c>
    </row>
    <row r="2419" spans="1:38" x14ac:dyDescent="0.35">
      <c r="A2419" s="23" t="s">
        <v>8313</v>
      </c>
      <c r="B2419" s="24" t="s">
        <v>8314</v>
      </c>
      <c r="C2419" s="23" t="s">
        <v>8315</v>
      </c>
      <c r="D2419" s="23" t="s">
        <v>3264</v>
      </c>
      <c r="E2419" s="23">
        <v>1272</v>
      </c>
      <c r="F2419" s="23" t="s">
        <v>8316</v>
      </c>
      <c r="G2419" s="24" t="s">
        <v>8317</v>
      </c>
      <c r="H2419" s="23" t="s">
        <v>42</v>
      </c>
      <c r="I2419" s="23" t="s">
        <v>8318</v>
      </c>
      <c r="J2419" s="23">
        <v>0</v>
      </c>
      <c r="K2419" s="23">
        <v>1</v>
      </c>
      <c r="L2419" s="23">
        <v>21.2</v>
      </c>
      <c r="M2419" s="23" t="s">
        <v>44</v>
      </c>
      <c r="N2419" s="25">
        <f>((J2419*400)+(K2419*100))+L2419</f>
        <v>121.2</v>
      </c>
      <c r="O2419" s="26">
        <v>2000</v>
      </c>
      <c r="P2419" s="26">
        <f>N2419*O2419</f>
        <v>242400</v>
      </c>
      <c r="Q2419" s="23">
        <v>1</v>
      </c>
      <c r="R2419" s="23" t="s">
        <v>8313</v>
      </c>
      <c r="S2419" s="27" t="s">
        <v>8314</v>
      </c>
      <c r="T2419" s="23" t="s">
        <v>8315</v>
      </c>
      <c r="U2419" s="23" t="s">
        <v>3268</v>
      </c>
      <c r="V2419" s="24" t="s">
        <v>8319</v>
      </c>
      <c r="W2419" s="23" t="s">
        <v>47</v>
      </c>
      <c r="X2419" s="23" t="s">
        <v>253</v>
      </c>
      <c r="Y2419" s="23" t="s">
        <v>49</v>
      </c>
      <c r="Z2419" s="23">
        <v>81</v>
      </c>
      <c r="AA2419" s="28">
        <v>100</v>
      </c>
      <c r="AB2419" s="26">
        <v>6550</v>
      </c>
      <c r="AC2419" s="26">
        <f>Z2419*AB2419</f>
        <v>530550</v>
      </c>
      <c r="AD2419" s="28">
        <v>12</v>
      </c>
      <c r="AE2419" s="28">
        <v>50</v>
      </c>
      <c r="AF2419" s="26">
        <f>(AC2419*(100-AE2419))/100</f>
        <v>265275</v>
      </c>
      <c r="AG2419" s="26">
        <f>P2419+AF2419</f>
        <v>507675</v>
      </c>
      <c r="AH2419" s="26">
        <f>(AG2419*AA2419)/100</f>
        <v>507675</v>
      </c>
      <c r="AI2419" s="26">
        <v>50000000</v>
      </c>
      <c r="AJ2419" s="26">
        <f>IF((AI2419-AH2419) &gt; 1,0,IF((AI2419-AH2419)&lt;0,AH2419-AI2419,AI2419-AH2419))</f>
        <v>0</v>
      </c>
      <c r="AK2419" s="26">
        <v>0.02</v>
      </c>
      <c r="AL2419" s="26">
        <f>ROUND(AJ2419*(AK2419/100),2)</f>
        <v>0</v>
      </c>
    </row>
    <row r="2420" spans="1:38" x14ac:dyDescent="0.35">
      <c r="A2420" s="23"/>
      <c r="B2420" s="24"/>
      <c r="C2420" s="23"/>
      <c r="D2420" s="23"/>
      <c r="E2420" s="23"/>
      <c r="F2420" s="23"/>
      <c r="G2420" s="24"/>
      <c r="H2420" s="23"/>
      <c r="I2420" s="23"/>
      <c r="J2420" s="23"/>
      <c r="K2420" s="23"/>
      <c r="L2420" s="23"/>
      <c r="M2420" s="23"/>
      <c r="N2420" s="25"/>
      <c r="O2420" s="26"/>
      <c r="P2420" s="26"/>
      <c r="Q2420" s="23"/>
      <c r="R2420" s="23"/>
      <c r="S2420" s="27"/>
      <c r="T2420" s="23"/>
      <c r="U2420" s="23"/>
      <c r="V2420" s="24"/>
      <c r="W2420" s="23"/>
      <c r="X2420" s="23"/>
      <c r="Y2420" s="23"/>
      <c r="Z2420" s="23"/>
      <c r="AA2420" s="28"/>
      <c r="AB2420" s="26"/>
      <c r="AC2420" s="26"/>
      <c r="AD2420" s="28"/>
      <c r="AE2420" s="28"/>
      <c r="AF2420" s="26"/>
      <c r="AG2420" s="26" t="s">
        <v>50</v>
      </c>
      <c r="AH2420" s="26">
        <f>AH2419</f>
        <v>507675</v>
      </c>
      <c r="AI2420" s="26"/>
      <c r="AJ2420" s="26">
        <f>AJ2419</f>
        <v>0</v>
      </c>
      <c r="AK2420" s="26"/>
      <c r="AL2420" s="26">
        <f>AL2419</f>
        <v>0</v>
      </c>
    </row>
    <row r="2421" spans="1:38" x14ac:dyDescent="0.35">
      <c r="A2421" s="23" t="s">
        <v>8320</v>
      </c>
      <c r="B2421" s="24"/>
      <c r="C2421" s="23" t="s">
        <v>8321</v>
      </c>
      <c r="D2421" s="23" t="s">
        <v>8322</v>
      </c>
      <c r="E2421" s="23">
        <v>1273</v>
      </c>
      <c r="F2421" s="23" t="s">
        <v>8323</v>
      </c>
      <c r="G2421" s="24" t="s">
        <v>8324</v>
      </c>
      <c r="H2421" s="23" t="s">
        <v>103</v>
      </c>
      <c r="I2421" s="23" t="s">
        <v>8325</v>
      </c>
      <c r="J2421" s="23">
        <v>1</v>
      </c>
      <c r="K2421" s="23">
        <v>0</v>
      </c>
      <c r="L2421" s="23">
        <v>7.5</v>
      </c>
      <c r="M2421" s="23" t="s">
        <v>58</v>
      </c>
      <c r="N2421" s="25">
        <f>((J2421*400)+(K2421*100))+L2421</f>
        <v>407.5</v>
      </c>
      <c r="O2421" s="26">
        <v>390</v>
      </c>
      <c r="P2421" s="26">
        <f>N2421*O2421</f>
        <v>158925</v>
      </c>
      <c r="Q2421" s="23"/>
      <c r="R2421" s="23"/>
      <c r="S2421" s="27"/>
      <c r="T2421" s="23"/>
      <c r="U2421" s="23"/>
      <c r="V2421" s="24"/>
      <c r="W2421" s="23"/>
      <c r="X2421" s="23"/>
      <c r="Y2421" s="23"/>
      <c r="Z2421" s="23"/>
      <c r="AA2421" s="28"/>
      <c r="AB2421" s="26"/>
      <c r="AC2421" s="26"/>
      <c r="AD2421" s="28"/>
      <c r="AE2421" s="28"/>
      <c r="AF2421" s="26"/>
      <c r="AG2421" s="26">
        <f>AF2421+P2421</f>
        <v>158925</v>
      </c>
      <c r="AH2421" s="26">
        <f>AG2421</f>
        <v>158925</v>
      </c>
      <c r="AI2421" s="26">
        <v>0</v>
      </c>
      <c r="AJ2421" s="26">
        <f>IF((AI2421-AH2421) &gt; 1,0,IF((AI2421-AH2421)&lt;0,AH2421-AI2421,AI2421-AH2421))</f>
        <v>158925</v>
      </c>
      <c r="AK2421" s="26">
        <v>0.01</v>
      </c>
      <c r="AL2421" s="26">
        <f>AJ2421*(AK2421/100)</f>
        <v>15.8925</v>
      </c>
    </row>
    <row r="2422" spans="1:38" x14ac:dyDescent="0.35">
      <c r="A2422" s="23"/>
      <c r="B2422" s="24"/>
      <c r="C2422" s="23"/>
      <c r="D2422" s="23"/>
      <c r="E2422" s="23"/>
      <c r="F2422" s="23"/>
      <c r="G2422" s="24"/>
      <c r="H2422" s="23"/>
      <c r="I2422" s="23"/>
      <c r="J2422" s="23">
        <v>0</v>
      </c>
      <c r="K2422" s="23">
        <v>0</v>
      </c>
      <c r="L2422" s="23">
        <v>67.5</v>
      </c>
      <c r="M2422" s="23" t="s">
        <v>44</v>
      </c>
      <c r="N2422" s="25">
        <f>((J2422*400)+(K2422*100))+L2422</f>
        <v>67.5</v>
      </c>
      <c r="O2422" s="26">
        <v>390</v>
      </c>
      <c r="P2422" s="26">
        <f>N2422*O2422</f>
        <v>26325</v>
      </c>
      <c r="Q2422" s="23">
        <v>1</v>
      </c>
      <c r="R2422" s="23" t="s">
        <v>8320</v>
      </c>
      <c r="S2422" s="27"/>
      <c r="T2422" s="23" t="s">
        <v>8321</v>
      </c>
      <c r="U2422" s="23" t="s">
        <v>8326</v>
      </c>
      <c r="V2422" s="24" t="s">
        <v>8327</v>
      </c>
      <c r="W2422" s="23" t="s">
        <v>47</v>
      </c>
      <c r="X2422" s="23" t="s">
        <v>206</v>
      </c>
      <c r="Y2422" s="23" t="s">
        <v>49</v>
      </c>
      <c r="Z2422" s="23">
        <v>270</v>
      </c>
      <c r="AA2422" s="28">
        <v>100</v>
      </c>
      <c r="AB2422" s="26">
        <v>6550</v>
      </c>
      <c r="AC2422" s="26">
        <f>Z2422*AB2422</f>
        <v>1768500</v>
      </c>
      <c r="AD2422" s="28">
        <v>52</v>
      </c>
      <c r="AE2422" s="28">
        <v>85</v>
      </c>
      <c r="AF2422" s="26">
        <f>(AC2422*(100-AE2422))/100</f>
        <v>265275</v>
      </c>
      <c r="AG2422" s="26">
        <f>P2422+AF2422</f>
        <v>291600</v>
      </c>
      <c r="AH2422" s="26">
        <f>(AG2422*AA2422)/100</f>
        <v>291600</v>
      </c>
      <c r="AI2422" s="26">
        <f>IF(AF2422&lt;=10000000,AF2422,10000000)</f>
        <v>265275</v>
      </c>
      <c r="AJ2422" s="26">
        <f>IF((AI2422-AH2422) &gt; 1,0,IF((AI2422-AH2422)&lt;0,AH2422-AI2422,AI2422-AH2422))</f>
        <v>26325</v>
      </c>
      <c r="AK2422" s="26">
        <v>0.02</v>
      </c>
      <c r="AL2422" s="26">
        <f>ROUND(AJ2422*(AK2422/100),2)</f>
        <v>5.27</v>
      </c>
    </row>
    <row r="2423" spans="1:38" x14ac:dyDescent="0.35">
      <c r="A2423" s="23"/>
      <c r="B2423" s="24"/>
      <c r="C2423" s="23"/>
      <c r="D2423" s="23"/>
      <c r="E2423" s="23"/>
      <c r="F2423" s="23"/>
      <c r="G2423" s="24"/>
      <c r="H2423" s="23"/>
      <c r="I2423" s="23"/>
      <c r="J2423" s="23"/>
      <c r="K2423" s="23"/>
      <c r="L2423" s="23"/>
      <c r="M2423" s="23"/>
      <c r="N2423" s="25"/>
      <c r="O2423" s="26"/>
      <c r="P2423" s="26"/>
      <c r="Q2423" s="23"/>
      <c r="R2423" s="23"/>
      <c r="S2423" s="27"/>
      <c r="T2423" s="23"/>
      <c r="U2423" s="23"/>
      <c r="V2423" s="24"/>
      <c r="W2423" s="23"/>
      <c r="X2423" s="23"/>
      <c r="Y2423" s="23"/>
      <c r="Z2423" s="23"/>
      <c r="AA2423" s="28"/>
      <c r="AB2423" s="26"/>
      <c r="AC2423" s="26"/>
      <c r="AD2423" s="28"/>
      <c r="AE2423" s="28"/>
      <c r="AF2423" s="26"/>
      <c r="AG2423" s="26" t="s">
        <v>50</v>
      </c>
      <c r="AH2423" s="26">
        <f>SUM(AH2421:AH2422)</f>
        <v>450525</v>
      </c>
      <c r="AI2423" s="26"/>
      <c r="AJ2423" s="26">
        <f>SUM(AJ2421:AJ2422)</f>
        <v>185250</v>
      </c>
      <c r="AK2423" s="26"/>
      <c r="AL2423" s="26">
        <f>SUM(AL2421:AL2422)</f>
        <v>21.162500000000001</v>
      </c>
    </row>
    <row r="2424" spans="1:38" x14ac:dyDescent="0.35">
      <c r="A2424" s="23" t="s">
        <v>8328</v>
      </c>
      <c r="B2424" s="24" t="s">
        <v>8329</v>
      </c>
      <c r="C2424" s="23" t="s">
        <v>8330</v>
      </c>
      <c r="D2424" s="23" t="s">
        <v>8331</v>
      </c>
      <c r="E2424" s="23">
        <v>1274</v>
      </c>
      <c r="F2424" s="23" t="s">
        <v>8332</v>
      </c>
      <c r="G2424" s="24" t="s">
        <v>8333</v>
      </c>
      <c r="H2424" s="23" t="s">
        <v>42</v>
      </c>
      <c r="I2424" s="23" t="s">
        <v>8334</v>
      </c>
      <c r="J2424" s="23">
        <v>15</v>
      </c>
      <c r="K2424" s="23">
        <v>1</v>
      </c>
      <c r="L2424" s="23">
        <v>73</v>
      </c>
      <c r="M2424" s="23" t="s">
        <v>58</v>
      </c>
      <c r="N2424" s="25">
        <f>((J2424*400)+(K2424*100))+L2424</f>
        <v>6173</v>
      </c>
      <c r="O2424" s="26">
        <v>180</v>
      </c>
      <c r="P2424" s="26">
        <f>N2424*O2424</f>
        <v>1111140</v>
      </c>
      <c r="Q2424" s="23"/>
      <c r="R2424" s="23"/>
      <c r="S2424" s="27"/>
      <c r="T2424" s="23"/>
      <c r="U2424" s="23"/>
      <c r="V2424" s="24"/>
      <c r="W2424" s="23"/>
      <c r="X2424" s="23"/>
      <c r="Y2424" s="23"/>
      <c r="Z2424" s="23"/>
      <c r="AA2424" s="28"/>
      <c r="AB2424" s="26"/>
      <c r="AC2424" s="26"/>
      <c r="AD2424" s="28"/>
      <c r="AE2424" s="28"/>
      <c r="AF2424" s="26"/>
      <c r="AG2424" s="26">
        <f>AF2424+P2424</f>
        <v>1111140</v>
      </c>
      <c r="AH2424" s="26">
        <f>AG2424</f>
        <v>1111140</v>
      </c>
      <c r="AI2424" s="26">
        <v>50000000</v>
      </c>
      <c r="AJ2424" s="26">
        <f>IF((AI2424-AH2424) &gt; 1,0,IF((AI2424-AH2424)&lt;0,AH2424-AI2424,AI2424-AH2424))</f>
        <v>0</v>
      </c>
      <c r="AK2424" s="26">
        <v>0.01</v>
      </c>
      <c r="AL2424" s="26">
        <f>AJ2424*(AK2424/100)</f>
        <v>0</v>
      </c>
    </row>
    <row r="2425" spans="1:38" x14ac:dyDescent="0.35">
      <c r="A2425" s="23"/>
      <c r="B2425" s="24"/>
      <c r="C2425" s="23"/>
      <c r="D2425" s="23"/>
      <c r="E2425" s="23"/>
      <c r="F2425" s="23"/>
      <c r="G2425" s="24"/>
      <c r="H2425" s="23"/>
      <c r="I2425" s="23"/>
      <c r="J2425" s="23"/>
      <c r="K2425" s="23"/>
      <c r="L2425" s="23"/>
      <c r="M2425" s="23"/>
      <c r="N2425" s="25"/>
      <c r="O2425" s="26"/>
      <c r="P2425" s="26"/>
      <c r="Q2425" s="23"/>
      <c r="R2425" s="23"/>
      <c r="S2425" s="27"/>
      <c r="T2425" s="23"/>
      <c r="U2425" s="23"/>
      <c r="V2425" s="24"/>
      <c r="W2425" s="23"/>
      <c r="X2425" s="23"/>
      <c r="Y2425" s="23"/>
      <c r="Z2425" s="23"/>
      <c r="AA2425" s="28"/>
      <c r="AB2425" s="26"/>
      <c r="AC2425" s="26"/>
      <c r="AD2425" s="28"/>
      <c r="AE2425" s="28"/>
      <c r="AF2425" s="26"/>
      <c r="AG2425" s="26" t="s">
        <v>50</v>
      </c>
      <c r="AH2425" s="26">
        <f>AH2424</f>
        <v>1111140</v>
      </c>
      <c r="AI2425" s="26"/>
      <c r="AJ2425" s="26">
        <f>AJ2424</f>
        <v>0</v>
      </c>
      <c r="AK2425" s="26"/>
      <c r="AL2425" s="26">
        <f>AL2424</f>
        <v>0</v>
      </c>
    </row>
    <row r="2426" spans="1:38" x14ac:dyDescent="0.35">
      <c r="A2426" s="23" t="s">
        <v>8335</v>
      </c>
      <c r="B2426" s="24" t="s">
        <v>8336</v>
      </c>
      <c r="C2426" s="23" t="s">
        <v>8337</v>
      </c>
      <c r="D2426" s="23" t="s">
        <v>8338</v>
      </c>
      <c r="E2426" s="23">
        <v>1275</v>
      </c>
      <c r="F2426" s="23" t="s">
        <v>8339</v>
      </c>
      <c r="G2426" s="24" t="s">
        <v>8340</v>
      </c>
      <c r="H2426" s="23" t="s">
        <v>42</v>
      </c>
      <c r="I2426" s="23" t="s">
        <v>8341</v>
      </c>
      <c r="J2426" s="23">
        <v>3</v>
      </c>
      <c r="K2426" s="23">
        <v>1</v>
      </c>
      <c r="L2426" s="23">
        <v>22.6</v>
      </c>
      <c r="M2426" s="23" t="s">
        <v>58</v>
      </c>
      <c r="N2426" s="25">
        <f>((J2426*400)+(K2426*100))+L2426</f>
        <v>1322.6</v>
      </c>
      <c r="O2426" s="26">
        <v>1250</v>
      </c>
      <c r="P2426" s="26">
        <f>N2426*O2426</f>
        <v>1653250</v>
      </c>
      <c r="Q2426" s="23"/>
      <c r="R2426" s="23"/>
      <c r="S2426" s="27"/>
      <c r="T2426" s="23"/>
      <c r="U2426" s="23"/>
      <c r="V2426" s="24"/>
      <c r="W2426" s="23"/>
      <c r="X2426" s="23"/>
      <c r="Y2426" s="23"/>
      <c r="Z2426" s="23"/>
      <c r="AA2426" s="28"/>
      <c r="AB2426" s="26"/>
      <c r="AC2426" s="26"/>
      <c r="AD2426" s="28"/>
      <c r="AE2426" s="28"/>
      <c r="AF2426" s="26"/>
      <c r="AG2426" s="26">
        <f>AF2426+P2426</f>
        <v>1653250</v>
      </c>
      <c r="AH2426" s="26">
        <f>AG2426</f>
        <v>1653250</v>
      </c>
      <c r="AI2426" s="26">
        <v>50000000</v>
      </c>
      <c r="AJ2426" s="26">
        <f>IF((AI2426-AH2426) &gt; 1,0,IF((AI2426-AH2426)&lt;0,AH2426-AI2426,AI2426-AH2426))</f>
        <v>0</v>
      </c>
      <c r="AK2426" s="26">
        <v>0.01</v>
      </c>
      <c r="AL2426" s="26">
        <f>AJ2426*(AK2426/100)</f>
        <v>0</v>
      </c>
    </row>
    <row r="2427" spans="1:38" x14ac:dyDescent="0.35">
      <c r="A2427" s="23"/>
      <c r="B2427" s="24"/>
      <c r="C2427" s="23"/>
      <c r="D2427" s="23"/>
      <c r="E2427" s="23"/>
      <c r="F2427" s="23"/>
      <c r="G2427" s="24"/>
      <c r="H2427" s="23"/>
      <c r="I2427" s="23"/>
      <c r="J2427" s="23">
        <v>0</v>
      </c>
      <c r="K2427" s="23">
        <v>0</v>
      </c>
      <c r="L2427" s="23">
        <v>24</v>
      </c>
      <c r="M2427" s="23" t="s">
        <v>44</v>
      </c>
      <c r="N2427" s="25">
        <f>((J2427*400)+(K2427*100))+L2427</f>
        <v>24</v>
      </c>
      <c r="O2427" s="26">
        <v>1250</v>
      </c>
      <c r="P2427" s="26">
        <f>N2427*O2427</f>
        <v>30000</v>
      </c>
      <c r="Q2427" s="23">
        <v>1</v>
      </c>
      <c r="R2427" s="23" t="s">
        <v>8335</v>
      </c>
      <c r="S2427" s="27" t="s">
        <v>8336</v>
      </c>
      <c r="T2427" s="23" t="s">
        <v>8337</v>
      </c>
      <c r="U2427" s="23" t="s">
        <v>8342</v>
      </c>
      <c r="V2427" s="24" t="s">
        <v>8343</v>
      </c>
      <c r="W2427" s="23" t="s">
        <v>47</v>
      </c>
      <c r="X2427" s="23" t="s">
        <v>206</v>
      </c>
      <c r="Y2427" s="23" t="s">
        <v>49</v>
      </c>
      <c r="Z2427" s="23">
        <v>96</v>
      </c>
      <c r="AA2427" s="28">
        <v>100</v>
      </c>
      <c r="AB2427" s="26">
        <v>6550</v>
      </c>
      <c r="AC2427" s="26">
        <f>Z2427*AB2427</f>
        <v>628800</v>
      </c>
      <c r="AD2427" s="28">
        <v>15</v>
      </c>
      <c r="AE2427" s="28">
        <v>50</v>
      </c>
      <c r="AF2427" s="26">
        <f>(AC2427*(100-AE2427))/100</f>
        <v>314400</v>
      </c>
      <c r="AG2427" s="26">
        <f>P2427+AF2427</f>
        <v>344400</v>
      </c>
      <c r="AH2427" s="26">
        <f>(AG2427*AA2427)/100</f>
        <v>344400</v>
      </c>
      <c r="AI2427" s="26">
        <v>50000000</v>
      </c>
      <c r="AJ2427" s="26">
        <f>IF((AI2427-AH2427) &gt; 1,0,IF((AI2427-AH2427)&lt;0,AH2427-AI2427,AI2427-AH2427))</f>
        <v>0</v>
      </c>
      <c r="AK2427" s="26">
        <v>0.02</v>
      </c>
      <c r="AL2427" s="26">
        <f>ROUND(AJ2427*(AK2427/100),2)</f>
        <v>0</v>
      </c>
    </row>
    <row r="2428" spans="1:38" x14ac:dyDescent="0.35">
      <c r="A2428" s="23"/>
      <c r="B2428" s="24"/>
      <c r="C2428" s="23"/>
      <c r="D2428" s="23"/>
      <c r="E2428" s="23">
        <v>1276</v>
      </c>
      <c r="F2428" s="23" t="s">
        <v>8344</v>
      </c>
      <c r="G2428" s="24" t="s">
        <v>8345</v>
      </c>
      <c r="H2428" s="23" t="s">
        <v>42</v>
      </c>
      <c r="I2428" s="23" t="s">
        <v>8346</v>
      </c>
      <c r="J2428" s="23">
        <v>1</v>
      </c>
      <c r="K2428" s="23">
        <v>2</v>
      </c>
      <c r="L2428" s="23">
        <v>70</v>
      </c>
      <c r="M2428" s="23" t="s">
        <v>58</v>
      </c>
      <c r="N2428" s="25">
        <f>((J2428*400)+(K2428*100))+L2428</f>
        <v>670</v>
      </c>
      <c r="O2428" s="26">
        <v>180</v>
      </c>
      <c r="P2428" s="26">
        <f>N2428*O2428</f>
        <v>120600</v>
      </c>
      <c r="Q2428" s="23"/>
      <c r="R2428" s="23"/>
      <c r="S2428" s="27"/>
      <c r="T2428" s="23"/>
      <c r="U2428" s="23"/>
      <c r="V2428" s="24"/>
      <c r="W2428" s="23"/>
      <c r="X2428" s="23"/>
      <c r="Y2428" s="23"/>
      <c r="Z2428" s="23"/>
      <c r="AA2428" s="28"/>
      <c r="AB2428" s="26"/>
      <c r="AC2428" s="26"/>
      <c r="AD2428" s="28"/>
      <c r="AE2428" s="28"/>
      <c r="AF2428" s="26"/>
      <c r="AG2428" s="26">
        <f>AF2428+P2428</f>
        <v>120600</v>
      </c>
      <c r="AH2428" s="26">
        <f>AG2428</f>
        <v>120600</v>
      </c>
      <c r="AI2428" s="26">
        <v>50000000</v>
      </c>
      <c r="AJ2428" s="26">
        <f>IF((AI2428-AH2428) &gt; 1,0,IF((AI2428-AH2428)&lt;0,AH2428-AI2428,AI2428-AH2428))</f>
        <v>0</v>
      </c>
      <c r="AK2428" s="26">
        <v>0.01</v>
      </c>
      <c r="AL2428" s="26">
        <f>AJ2428*(AK2428/100)</f>
        <v>0</v>
      </c>
    </row>
    <row r="2429" spans="1:38" x14ac:dyDescent="0.35">
      <c r="A2429" s="23"/>
      <c r="B2429" s="24"/>
      <c r="C2429" s="23"/>
      <c r="D2429" s="23"/>
      <c r="E2429" s="23"/>
      <c r="F2429" s="23"/>
      <c r="G2429" s="24"/>
      <c r="H2429" s="23"/>
      <c r="I2429" s="23"/>
      <c r="J2429" s="23"/>
      <c r="K2429" s="23"/>
      <c r="L2429" s="23"/>
      <c r="M2429" s="23"/>
      <c r="N2429" s="25"/>
      <c r="O2429" s="26"/>
      <c r="P2429" s="26"/>
      <c r="Q2429" s="23"/>
      <c r="R2429" s="23"/>
      <c r="S2429" s="27"/>
      <c r="T2429" s="23"/>
      <c r="U2429" s="23"/>
      <c r="V2429" s="24"/>
      <c r="W2429" s="23"/>
      <c r="X2429" s="23"/>
      <c r="Y2429" s="23"/>
      <c r="Z2429" s="23"/>
      <c r="AA2429" s="28"/>
      <c r="AB2429" s="26"/>
      <c r="AC2429" s="26"/>
      <c r="AD2429" s="28"/>
      <c r="AE2429" s="28"/>
      <c r="AF2429" s="26"/>
      <c r="AG2429" s="26" t="s">
        <v>50</v>
      </c>
      <c r="AH2429" s="26">
        <f>SUM(AH2426:AH2428)</f>
        <v>2118250</v>
      </c>
      <c r="AI2429" s="26"/>
      <c r="AJ2429" s="26">
        <f>SUM(AJ2426:AJ2428)</f>
        <v>0</v>
      </c>
      <c r="AK2429" s="26"/>
      <c r="AL2429" s="26">
        <f>SUM(AL2426:AL2428)</f>
        <v>0</v>
      </c>
    </row>
    <row r="2430" spans="1:38" x14ac:dyDescent="0.35">
      <c r="A2430" s="23" t="s">
        <v>8347</v>
      </c>
      <c r="B2430" s="24" t="s">
        <v>8348</v>
      </c>
      <c r="C2430" s="23" t="s">
        <v>8349</v>
      </c>
      <c r="D2430" s="23" t="s">
        <v>8350</v>
      </c>
      <c r="E2430" s="23">
        <v>1277</v>
      </c>
      <c r="F2430" s="23" t="s">
        <v>8351</v>
      </c>
      <c r="G2430" s="24" t="s">
        <v>8352</v>
      </c>
      <c r="H2430" s="23" t="s">
        <v>42</v>
      </c>
      <c r="I2430" s="23" t="s">
        <v>8353</v>
      </c>
      <c r="J2430" s="23">
        <v>4</v>
      </c>
      <c r="K2430" s="23">
        <v>3</v>
      </c>
      <c r="L2430" s="23">
        <v>73.099999999999994</v>
      </c>
      <c r="M2430" s="23" t="s">
        <v>44</v>
      </c>
      <c r="N2430" s="25">
        <f>((J2430*400)+(K2430*100))+L2430</f>
        <v>1973.1</v>
      </c>
      <c r="O2430" s="26">
        <v>270</v>
      </c>
      <c r="P2430" s="26">
        <f>N2430*O2430</f>
        <v>532737</v>
      </c>
      <c r="Q2430" s="23"/>
      <c r="R2430" s="23"/>
      <c r="S2430" s="27"/>
      <c r="T2430" s="23"/>
      <c r="U2430" s="23"/>
      <c r="V2430" s="24"/>
      <c r="W2430" s="23"/>
      <c r="X2430" s="23"/>
      <c r="Y2430" s="23"/>
      <c r="Z2430" s="23"/>
      <c r="AA2430" s="28"/>
      <c r="AB2430" s="26"/>
      <c r="AC2430" s="26"/>
      <c r="AD2430" s="28"/>
      <c r="AE2430" s="28"/>
      <c r="AF2430" s="26"/>
      <c r="AG2430" s="26">
        <f>AF2430+P2430</f>
        <v>532737</v>
      </c>
      <c r="AH2430" s="26">
        <f>AG2430</f>
        <v>532737</v>
      </c>
      <c r="AI2430" s="26">
        <v>50000000</v>
      </c>
      <c r="AJ2430" s="26">
        <f>IF((AI2430-AH2430) &gt; 1,0,IF((AI2430-AH2430)&lt;0,AH2430-AI2430,AI2430-AH2430))</f>
        <v>0</v>
      </c>
      <c r="AK2430" s="26">
        <v>0.02</v>
      </c>
      <c r="AL2430" s="26">
        <f>AJ2430*(AK2430/100)</f>
        <v>0</v>
      </c>
    </row>
    <row r="2431" spans="1:38" x14ac:dyDescent="0.35">
      <c r="A2431" s="23"/>
      <c r="B2431" s="24"/>
      <c r="C2431" s="23"/>
      <c r="D2431" s="23"/>
      <c r="E2431" s="23">
        <v>1278</v>
      </c>
      <c r="F2431" s="23" t="s">
        <v>8354</v>
      </c>
      <c r="G2431" s="24" t="s">
        <v>8355</v>
      </c>
      <c r="H2431" s="23" t="s">
        <v>42</v>
      </c>
      <c r="I2431" s="23" t="s">
        <v>8356</v>
      </c>
      <c r="J2431" s="23">
        <v>4</v>
      </c>
      <c r="K2431" s="23">
        <v>3</v>
      </c>
      <c r="L2431" s="23">
        <v>73.7</v>
      </c>
      <c r="M2431" s="23" t="s">
        <v>58</v>
      </c>
      <c r="N2431" s="25">
        <f>((J2431*400)+(K2431*100))+L2431</f>
        <v>1973.7</v>
      </c>
      <c r="O2431" s="26">
        <v>270</v>
      </c>
      <c r="P2431" s="26">
        <f>N2431*O2431</f>
        <v>532899</v>
      </c>
      <c r="Q2431" s="23"/>
      <c r="R2431" s="23"/>
      <c r="S2431" s="27"/>
      <c r="T2431" s="23"/>
      <c r="U2431" s="23"/>
      <c r="V2431" s="24"/>
      <c r="W2431" s="23"/>
      <c r="X2431" s="23"/>
      <c r="Y2431" s="23"/>
      <c r="Z2431" s="23"/>
      <c r="AA2431" s="28"/>
      <c r="AB2431" s="26"/>
      <c r="AC2431" s="26"/>
      <c r="AD2431" s="28"/>
      <c r="AE2431" s="28"/>
      <c r="AF2431" s="26"/>
      <c r="AG2431" s="26">
        <f>AF2431+P2431</f>
        <v>532899</v>
      </c>
      <c r="AH2431" s="26">
        <f>AG2431</f>
        <v>532899</v>
      </c>
      <c r="AI2431" s="26">
        <v>50000000</v>
      </c>
      <c r="AJ2431" s="26">
        <f>IF((AI2431-AH2431) &gt; 1,0,IF((AI2431-AH2431)&lt;0,AH2431-AI2431,AI2431-AH2431))</f>
        <v>0</v>
      </c>
      <c r="AK2431" s="26">
        <v>0.01</v>
      </c>
      <c r="AL2431" s="26">
        <f>AJ2431*(AK2431/100)</f>
        <v>0</v>
      </c>
    </row>
    <row r="2432" spans="1:38" x14ac:dyDescent="0.35">
      <c r="A2432" s="23"/>
      <c r="B2432" s="24"/>
      <c r="C2432" s="23"/>
      <c r="D2432" s="23"/>
      <c r="E2432" s="23">
        <v>1279</v>
      </c>
      <c r="F2432" s="23" t="s">
        <v>8357</v>
      </c>
      <c r="G2432" s="24" t="s">
        <v>8358</v>
      </c>
      <c r="H2432" s="23" t="s">
        <v>42</v>
      </c>
      <c r="I2432" s="23" t="s">
        <v>8359</v>
      </c>
      <c r="J2432" s="23">
        <v>4</v>
      </c>
      <c r="K2432" s="23">
        <v>3</v>
      </c>
      <c r="L2432" s="23">
        <v>73.7</v>
      </c>
      <c r="M2432" s="23" t="s">
        <v>58</v>
      </c>
      <c r="N2432" s="25">
        <f>((J2432*400)+(K2432*100))+L2432</f>
        <v>1973.7</v>
      </c>
      <c r="O2432" s="26">
        <v>270</v>
      </c>
      <c r="P2432" s="26">
        <f>N2432*O2432</f>
        <v>532899</v>
      </c>
      <c r="Q2432" s="23"/>
      <c r="R2432" s="23"/>
      <c r="S2432" s="27"/>
      <c r="T2432" s="23"/>
      <c r="U2432" s="23"/>
      <c r="V2432" s="24"/>
      <c r="W2432" s="23"/>
      <c r="X2432" s="23"/>
      <c r="Y2432" s="23"/>
      <c r="Z2432" s="23"/>
      <c r="AA2432" s="28"/>
      <c r="AB2432" s="26"/>
      <c r="AC2432" s="26"/>
      <c r="AD2432" s="28"/>
      <c r="AE2432" s="28"/>
      <c r="AF2432" s="26"/>
      <c r="AG2432" s="26">
        <f>AF2432+P2432</f>
        <v>532899</v>
      </c>
      <c r="AH2432" s="26">
        <f>AG2432</f>
        <v>532899</v>
      </c>
      <c r="AI2432" s="26">
        <v>50000000</v>
      </c>
      <c r="AJ2432" s="26">
        <f>IF((AI2432-AH2432) &gt; 1,0,IF((AI2432-AH2432)&lt;0,AH2432-AI2432,AI2432-AH2432))</f>
        <v>0</v>
      </c>
      <c r="AK2432" s="26">
        <v>0.01</v>
      </c>
      <c r="AL2432" s="26">
        <f>AJ2432*(AK2432/100)</f>
        <v>0</v>
      </c>
    </row>
    <row r="2433" spans="1:38" x14ac:dyDescent="0.35">
      <c r="A2433" s="23"/>
      <c r="B2433" s="24"/>
      <c r="C2433" s="23"/>
      <c r="D2433" s="23"/>
      <c r="E2433" s="23"/>
      <c r="F2433" s="23"/>
      <c r="G2433" s="24"/>
      <c r="H2433" s="23"/>
      <c r="I2433" s="23"/>
      <c r="J2433" s="23"/>
      <c r="K2433" s="23"/>
      <c r="L2433" s="23"/>
      <c r="M2433" s="23"/>
      <c r="N2433" s="25"/>
      <c r="O2433" s="26"/>
      <c r="P2433" s="26"/>
      <c r="Q2433" s="23"/>
      <c r="R2433" s="23"/>
      <c r="S2433" s="27"/>
      <c r="T2433" s="23"/>
      <c r="U2433" s="23"/>
      <c r="V2433" s="24"/>
      <c r="W2433" s="23"/>
      <c r="X2433" s="23"/>
      <c r="Y2433" s="23"/>
      <c r="Z2433" s="23"/>
      <c r="AA2433" s="28"/>
      <c r="AB2433" s="26"/>
      <c r="AC2433" s="26"/>
      <c r="AD2433" s="28"/>
      <c r="AE2433" s="28"/>
      <c r="AF2433" s="26"/>
      <c r="AG2433" s="26" t="s">
        <v>50</v>
      </c>
      <c r="AH2433" s="26">
        <f>SUM(AH2430:AH2432)</f>
        <v>1598535</v>
      </c>
      <c r="AI2433" s="26"/>
      <c r="AJ2433" s="26">
        <f>SUM(AJ2430:AJ2432)</f>
        <v>0</v>
      </c>
      <c r="AK2433" s="26"/>
      <c r="AL2433" s="26">
        <f>SUM(AL2430:AL2432)</f>
        <v>0</v>
      </c>
    </row>
    <row r="2434" spans="1:38" x14ac:dyDescent="0.35">
      <c r="A2434" s="23" t="s">
        <v>8360</v>
      </c>
      <c r="B2434" s="24"/>
      <c r="C2434" s="23" t="s">
        <v>8361</v>
      </c>
      <c r="D2434" s="23" t="s">
        <v>8362</v>
      </c>
      <c r="E2434" s="23">
        <v>1280</v>
      </c>
      <c r="F2434" s="23" t="s">
        <v>8363</v>
      </c>
      <c r="G2434" s="24" t="s">
        <v>8364</v>
      </c>
      <c r="H2434" s="23" t="s">
        <v>42</v>
      </c>
      <c r="I2434" s="23" t="s">
        <v>8365</v>
      </c>
      <c r="J2434" s="23">
        <v>13</v>
      </c>
      <c r="K2434" s="23">
        <v>0</v>
      </c>
      <c r="L2434" s="23">
        <v>35</v>
      </c>
      <c r="M2434" s="23" t="s">
        <v>58</v>
      </c>
      <c r="N2434" s="25">
        <f>((J2434*400)+(K2434*100))+L2434</f>
        <v>5235</v>
      </c>
      <c r="O2434" s="26">
        <v>230</v>
      </c>
      <c r="P2434" s="26">
        <f>N2434*O2434</f>
        <v>1204050</v>
      </c>
      <c r="Q2434" s="23"/>
      <c r="R2434" s="23"/>
      <c r="S2434" s="27"/>
      <c r="T2434" s="23"/>
      <c r="U2434" s="23"/>
      <c r="V2434" s="24"/>
      <c r="W2434" s="23"/>
      <c r="X2434" s="23"/>
      <c r="Y2434" s="23"/>
      <c r="Z2434" s="23"/>
      <c r="AA2434" s="28"/>
      <c r="AB2434" s="26"/>
      <c r="AC2434" s="26"/>
      <c r="AD2434" s="28"/>
      <c r="AE2434" s="28"/>
      <c r="AF2434" s="26"/>
      <c r="AG2434" s="26">
        <f>AF2434+P2434</f>
        <v>1204050</v>
      </c>
      <c r="AH2434" s="26">
        <f>AG2434</f>
        <v>1204050</v>
      </c>
      <c r="AI2434" s="26">
        <v>50000000</v>
      </c>
      <c r="AJ2434" s="26">
        <f>IF((AI2434-AH2434) &gt; 1,0,IF((AI2434-AH2434)&lt;0,AH2434-AI2434,AI2434-AH2434))</f>
        <v>0</v>
      </c>
      <c r="AK2434" s="26">
        <v>0.01</v>
      </c>
      <c r="AL2434" s="26">
        <f>AJ2434*(AK2434/100)</f>
        <v>0</v>
      </c>
    </row>
    <row r="2435" spans="1:38" x14ac:dyDescent="0.35">
      <c r="A2435" s="23"/>
      <c r="B2435" s="24"/>
      <c r="C2435" s="23"/>
      <c r="D2435" s="23"/>
      <c r="E2435" s="23"/>
      <c r="F2435" s="23"/>
      <c r="G2435" s="24"/>
      <c r="H2435" s="23"/>
      <c r="I2435" s="23"/>
      <c r="J2435" s="23"/>
      <c r="K2435" s="23"/>
      <c r="L2435" s="23"/>
      <c r="M2435" s="23"/>
      <c r="N2435" s="25"/>
      <c r="O2435" s="26"/>
      <c r="P2435" s="26"/>
      <c r="Q2435" s="23"/>
      <c r="R2435" s="23"/>
      <c r="S2435" s="27"/>
      <c r="T2435" s="23"/>
      <c r="U2435" s="23"/>
      <c r="V2435" s="24"/>
      <c r="W2435" s="23"/>
      <c r="X2435" s="23"/>
      <c r="Y2435" s="23"/>
      <c r="Z2435" s="23"/>
      <c r="AA2435" s="28"/>
      <c r="AB2435" s="26"/>
      <c r="AC2435" s="26"/>
      <c r="AD2435" s="28"/>
      <c r="AE2435" s="28"/>
      <c r="AF2435" s="26"/>
      <c r="AG2435" s="26" t="s">
        <v>50</v>
      </c>
      <c r="AH2435" s="26">
        <f>AH2434</f>
        <v>1204050</v>
      </c>
      <c r="AI2435" s="26"/>
      <c r="AJ2435" s="26">
        <f>AJ2434</f>
        <v>0</v>
      </c>
      <c r="AK2435" s="26"/>
      <c r="AL2435" s="26">
        <f>AL2434</f>
        <v>0</v>
      </c>
    </row>
    <row r="2436" spans="1:38" x14ac:dyDescent="0.35">
      <c r="A2436" s="23" t="s">
        <v>8366</v>
      </c>
      <c r="B2436" s="24" t="s">
        <v>8367</v>
      </c>
      <c r="C2436" s="23" t="s">
        <v>8368</v>
      </c>
      <c r="D2436" s="23" t="s">
        <v>8369</v>
      </c>
      <c r="E2436" s="23">
        <v>1281</v>
      </c>
      <c r="F2436" s="23" t="s">
        <v>8370</v>
      </c>
      <c r="G2436" s="24" t="s">
        <v>8371</v>
      </c>
      <c r="H2436" s="23" t="s">
        <v>42</v>
      </c>
      <c r="I2436" s="23" t="s">
        <v>8372</v>
      </c>
      <c r="J2436" s="23">
        <v>1</v>
      </c>
      <c r="K2436" s="23">
        <v>2</v>
      </c>
      <c r="L2436" s="23">
        <v>90</v>
      </c>
      <c r="M2436" s="23" t="s">
        <v>58</v>
      </c>
      <c r="N2436" s="25">
        <f>((J2436*400)+(K2436*100))+L2436</f>
        <v>690</v>
      </c>
      <c r="O2436" s="26">
        <v>240</v>
      </c>
      <c r="P2436" s="26">
        <f>N2436*O2436</f>
        <v>165600</v>
      </c>
      <c r="Q2436" s="23"/>
      <c r="R2436" s="23"/>
      <c r="S2436" s="27"/>
      <c r="T2436" s="23"/>
      <c r="U2436" s="23"/>
      <c r="V2436" s="24"/>
      <c r="W2436" s="23"/>
      <c r="X2436" s="23"/>
      <c r="Y2436" s="23"/>
      <c r="Z2436" s="23"/>
      <c r="AA2436" s="28"/>
      <c r="AB2436" s="26"/>
      <c r="AC2436" s="26"/>
      <c r="AD2436" s="28"/>
      <c r="AE2436" s="28"/>
      <c r="AF2436" s="26"/>
      <c r="AG2436" s="26">
        <f>AF2436+P2436</f>
        <v>165600</v>
      </c>
      <c r="AH2436" s="26">
        <f>AG2436</f>
        <v>165600</v>
      </c>
      <c r="AI2436" s="26">
        <v>50000000</v>
      </c>
      <c r="AJ2436" s="26">
        <f>IF((AI2436-AH2436) &gt; 1,0,IF((AI2436-AH2436)&lt;0,AH2436-AI2436,AI2436-AH2436))</f>
        <v>0</v>
      </c>
      <c r="AK2436" s="26">
        <v>0.01</v>
      </c>
      <c r="AL2436" s="26">
        <f>AJ2436*(AK2436/100)</f>
        <v>0</v>
      </c>
    </row>
    <row r="2437" spans="1:38" x14ac:dyDescent="0.35">
      <c r="A2437" s="23"/>
      <c r="B2437" s="24"/>
      <c r="C2437" s="23"/>
      <c r="D2437" s="23"/>
      <c r="E2437" s="23"/>
      <c r="F2437" s="23"/>
      <c r="G2437" s="24"/>
      <c r="H2437" s="23"/>
      <c r="I2437" s="23"/>
      <c r="J2437" s="23"/>
      <c r="K2437" s="23"/>
      <c r="L2437" s="23"/>
      <c r="M2437" s="23"/>
      <c r="N2437" s="25"/>
      <c r="O2437" s="26"/>
      <c r="P2437" s="26"/>
      <c r="Q2437" s="23"/>
      <c r="R2437" s="23"/>
      <c r="S2437" s="27"/>
      <c r="T2437" s="23"/>
      <c r="U2437" s="23"/>
      <c r="V2437" s="24"/>
      <c r="W2437" s="23"/>
      <c r="X2437" s="23"/>
      <c r="Y2437" s="23"/>
      <c r="Z2437" s="23"/>
      <c r="AA2437" s="28"/>
      <c r="AB2437" s="26"/>
      <c r="AC2437" s="26"/>
      <c r="AD2437" s="28"/>
      <c r="AE2437" s="28"/>
      <c r="AF2437" s="26"/>
      <c r="AG2437" s="26" t="s">
        <v>50</v>
      </c>
      <c r="AH2437" s="26">
        <f>AH2436</f>
        <v>165600</v>
      </c>
      <c r="AI2437" s="26"/>
      <c r="AJ2437" s="26">
        <f>AJ2436</f>
        <v>0</v>
      </c>
      <c r="AK2437" s="26"/>
      <c r="AL2437" s="26">
        <f>AL2436</f>
        <v>0</v>
      </c>
    </row>
    <row r="2438" spans="1:38" x14ac:dyDescent="0.35">
      <c r="A2438" s="23" t="s">
        <v>8373</v>
      </c>
      <c r="B2438" s="24"/>
      <c r="C2438" s="23" t="s">
        <v>8374</v>
      </c>
      <c r="D2438" s="23" t="s">
        <v>8375</v>
      </c>
      <c r="E2438" s="23">
        <v>1282</v>
      </c>
      <c r="F2438" s="23" t="s">
        <v>8376</v>
      </c>
      <c r="G2438" s="24" t="s">
        <v>8377</v>
      </c>
      <c r="H2438" s="23" t="s">
        <v>42</v>
      </c>
      <c r="I2438" s="23" t="s">
        <v>8378</v>
      </c>
      <c r="J2438" s="23">
        <v>2</v>
      </c>
      <c r="K2438" s="23">
        <v>3</v>
      </c>
      <c r="L2438" s="23">
        <v>36</v>
      </c>
      <c r="M2438" s="23" t="s">
        <v>58</v>
      </c>
      <c r="N2438" s="25">
        <f>((J2438*400)+(K2438*100))+L2438</f>
        <v>1136</v>
      </c>
      <c r="O2438" s="26">
        <v>180</v>
      </c>
      <c r="P2438" s="26">
        <f>N2438*O2438</f>
        <v>204480</v>
      </c>
      <c r="Q2438" s="23"/>
      <c r="R2438" s="23"/>
      <c r="S2438" s="27"/>
      <c r="T2438" s="23"/>
      <c r="U2438" s="23"/>
      <c r="V2438" s="24"/>
      <c r="W2438" s="23"/>
      <c r="X2438" s="23"/>
      <c r="Y2438" s="23"/>
      <c r="Z2438" s="23"/>
      <c r="AA2438" s="28"/>
      <c r="AB2438" s="26"/>
      <c r="AC2438" s="26"/>
      <c r="AD2438" s="28"/>
      <c r="AE2438" s="28"/>
      <c r="AF2438" s="26"/>
      <c r="AG2438" s="26">
        <f>AF2438+P2438</f>
        <v>204480</v>
      </c>
      <c r="AH2438" s="26">
        <f>AG2438</f>
        <v>204480</v>
      </c>
      <c r="AI2438" s="26">
        <v>50000000</v>
      </c>
      <c r="AJ2438" s="26">
        <f>IF((AI2438-AH2438) &gt; 1,0,IF((AI2438-AH2438)&lt;0,AH2438-AI2438,AI2438-AH2438))</f>
        <v>0</v>
      </c>
      <c r="AK2438" s="26">
        <v>0.01</v>
      </c>
      <c r="AL2438" s="26">
        <f>AJ2438*(AK2438/100)</f>
        <v>0</v>
      </c>
    </row>
    <row r="2439" spans="1:38" x14ac:dyDescent="0.35">
      <c r="A2439" s="23"/>
      <c r="B2439" s="24"/>
      <c r="C2439" s="23"/>
      <c r="D2439" s="23"/>
      <c r="E2439" s="23"/>
      <c r="F2439" s="23"/>
      <c r="G2439" s="24"/>
      <c r="H2439" s="23"/>
      <c r="I2439" s="23"/>
      <c r="J2439" s="23"/>
      <c r="K2439" s="23"/>
      <c r="L2439" s="23"/>
      <c r="M2439" s="23"/>
      <c r="N2439" s="25"/>
      <c r="O2439" s="26"/>
      <c r="P2439" s="26"/>
      <c r="Q2439" s="23"/>
      <c r="R2439" s="23"/>
      <c r="S2439" s="27"/>
      <c r="T2439" s="23"/>
      <c r="U2439" s="23"/>
      <c r="V2439" s="24"/>
      <c r="W2439" s="23"/>
      <c r="X2439" s="23"/>
      <c r="Y2439" s="23"/>
      <c r="Z2439" s="23"/>
      <c r="AA2439" s="28"/>
      <c r="AB2439" s="26"/>
      <c r="AC2439" s="26"/>
      <c r="AD2439" s="28"/>
      <c r="AE2439" s="28"/>
      <c r="AF2439" s="26"/>
      <c r="AG2439" s="26" t="s">
        <v>50</v>
      </c>
      <c r="AH2439" s="26">
        <f>AH2438</f>
        <v>204480</v>
      </c>
      <c r="AI2439" s="26"/>
      <c r="AJ2439" s="26">
        <f>AJ2438</f>
        <v>0</v>
      </c>
      <c r="AK2439" s="26"/>
      <c r="AL2439" s="26">
        <f>AL2438</f>
        <v>0</v>
      </c>
    </row>
    <row r="2440" spans="1:38" x14ac:dyDescent="0.35">
      <c r="A2440" s="23" t="s">
        <v>8379</v>
      </c>
      <c r="B2440" s="24" t="s">
        <v>8380</v>
      </c>
      <c r="C2440" s="23" t="s">
        <v>8381</v>
      </c>
      <c r="D2440" s="23" t="s">
        <v>8382</v>
      </c>
      <c r="E2440" s="23">
        <v>1283</v>
      </c>
      <c r="F2440" s="23" t="s">
        <v>8383</v>
      </c>
      <c r="G2440" s="24" t="s">
        <v>8384</v>
      </c>
      <c r="H2440" s="23" t="s">
        <v>42</v>
      </c>
      <c r="I2440" s="23" t="s">
        <v>8385</v>
      </c>
      <c r="J2440" s="23">
        <v>0</v>
      </c>
      <c r="K2440" s="23">
        <v>2</v>
      </c>
      <c r="L2440" s="23">
        <v>1.8</v>
      </c>
      <c r="M2440" s="23" t="s">
        <v>44</v>
      </c>
      <c r="N2440" s="25">
        <f>((J2440*400)+(K2440*100))+L2440</f>
        <v>201.8</v>
      </c>
      <c r="O2440" s="26">
        <v>500</v>
      </c>
      <c r="P2440" s="26">
        <f>N2440*O2440</f>
        <v>100900</v>
      </c>
      <c r="Q2440" s="23">
        <v>1</v>
      </c>
      <c r="R2440" s="23" t="s">
        <v>8379</v>
      </c>
      <c r="S2440" s="27" t="s">
        <v>8380</v>
      </c>
      <c r="T2440" s="23" t="s">
        <v>8381</v>
      </c>
      <c r="U2440" s="23" t="s">
        <v>8386</v>
      </c>
      <c r="V2440" s="24" t="s">
        <v>8387</v>
      </c>
      <c r="W2440" s="23" t="s">
        <v>47</v>
      </c>
      <c r="X2440" s="23" t="s">
        <v>48</v>
      </c>
      <c r="Y2440" s="23" t="s">
        <v>49</v>
      </c>
      <c r="Z2440" s="23">
        <v>225</v>
      </c>
      <c r="AA2440" s="28">
        <v>100</v>
      </c>
      <c r="AB2440" s="26">
        <v>6550</v>
      </c>
      <c r="AC2440" s="26">
        <f>Z2440*AB2440</f>
        <v>1473750</v>
      </c>
      <c r="AD2440" s="28">
        <v>22</v>
      </c>
      <c r="AE2440" s="28">
        <v>34</v>
      </c>
      <c r="AF2440" s="26">
        <f>(AC2440*(100-AE2440))/100</f>
        <v>972675</v>
      </c>
      <c r="AG2440" s="26">
        <f>P2440+AF2440</f>
        <v>1073575</v>
      </c>
      <c r="AH2440" s="26">
        <f>(AG2440*AA2440)/100</f>
        <v>1073575</v>
      </c>
      <c r="AI2440" s="26">
        <v>50000000</v>
      </c>
      <c r="AJ2440" s="26">
        <f>IF((AI2440-AH2440) &gt; 1,0,IF((AI2440-AH2440)&lt;0,AH2440-AI2440,AI2440-AH2440))</f>
        <v>0</v>
      </c>
      <c r="AK2440" s="26">
        <v>0.02</v>
      </c>
      <c r="AL2440" s="26">
        <f>ROUND(AJ2440*(AK2440/100),2)</f>
        <v>0</v>
      </c>
    </row>
    <row r="2441" spans="1:38" x14ac:dyDescent="0.35">
      <c r="A2441" s="23"/>
      <c r="B2441" s="24"/>
      <c r="C2441" s="23"/>
      <c r="D2441" s="23"/>
      <c r="E2441" s="23">
        <v>1284</v>
      </c>
      <c r="F2441" s="23" t="s">
        <v>8388</v>
      </c>
      <c r="G2441" s="24" t="s">
        <v>8389</v>
      </c>
      <c r="H2441" s="23" t="s">
        <v>42</v>
      </c>
      <c r="I2441" s="23" t="s">
        <v>8390</v>
      </c>
      <c r="J2441" s="23">
        <v>6</v>
      </c>
      <c r="K2441" s="23">
        <v>1</v>
      </c>
      <c r="L2441" s="23">
        <v>87</v>
      </c>
      <c r="M2441" s="23" t="s">
        <v>58</v>
      </c>
      <c r="N2441" s="25">
        <f>((J2441*400)+(K2441*100))+L2441</f>
        <v>2587</v>
      </c>
      <c r="O2441" s="26">
        <v>130</v>
      </c>
      <c r="P2441" s="26">
        <f>N2441*O2441</f>
        <v>336310</v>
      </c>
      <c r="Q2441" s="23"/>
      <c r="R2441" s="23"/>
      <c r="S2441" s="27"/>
      <c r="T2441" s="23"/>
      <c r="U2441" s="23"/>
      <c r="V2441" s="24"/>
      <c r="W2441" s="23"/>
      <c r="X2441" s="23"/>
      <c r="Y2441" s="23"/>
      <c r="Z2441" s="23"/>
      <c r="AA2441" s="28"/>
      <c r="AB2441" s="26"/>
      <c r="AC2441" s="26"/>
      <c r="AD2441" s="28"/>
      <c r="AE2441" s="28"/>
      <c r="AF2441" s="26"/>
      <c r="AG2441" s="26">
        <f>AF2441+P2441</f>
        <v>336310</v>
      </c>
      <c r="AH2441" s="26">
        <f>AG2441</f>
        <v>336310</v>
      </c>
      <c r="AI2441" s="26">
        <v>50000000</v>
      </c>
      <c r="AJ2441" s="26">
        <f>IF((AI2441-AH2441) &gt; 1,0,IF((AI2441-AH2441)&lt;0,AH2441-AI2441,AI2441-AH2441))</f>
        <v>0</v>
      </c>
      <c r="AK2441" s="26">
        <v>0.01</v>
      </c>
      <c r="AL2441" s="26">
        <f>AJ2441*(AK2441/100)</f>
        <v>0</v>
      </c>
    </row>
    <row r="2442" spans="1:38" x14ac:dyDescent="0.35">
      <c r="A2442" s="23"/>
      <c r="B2442" s="24"/>
      <c r="C2442" s="23"/>
      <c r="D2442" s="23"/>
      <c r="E2442" s="23"/>
      <c r="F2442" s="23"/>
      <c r="G2442" s="24"/>
      <c r="H2442" s="23"/>
      <c r="I2442" s="23"/>
      <c r="J2442" s="23"/>
      <c r="K2442" s="23"/>
      <c r="L2442" s="23"/>
      <c r="M2442" s="23"/>
      <c r="N2442" s="25"/>
      <c r="O2442" s="26"/>
      <c r="P2442" s="26"/>
      <c r="Q2442" s="23"/>
      <c r="R2442" s="23"/>
      <c r="S2442" s="27"/>
      <c r="T2442" s="23"/>
      <c r="U2442" s="23"/>
      <c r="V2442" s="24"/>
      <c r="W2442" s="23"/>
      <c r="X2442" s="23"/>
      <c r="Y2442" s="23"/>
      <c r="Z2442" s="23"/>
      <c r="AA2442" s="28"/>
      <c r="AB2442" s="26"/>
      <c r="AC2442" s="26"/>
      <c r="AD2442" s="28"/>
      <c r="AE2442" s="28"/>
      <c r="AF2442" s="26"/>
      <c r="AG2442" s="26" t="s">
        <v>50</v>
      </c>
      <c r="AH2442" s="26">
        <f>SUM(AH2440:AH2441)</f>
        <v>1409885</v>
      </c>
      <c r="AI2442" s="26"/>
      <c r="AJ2442" s="26">
        <f>SUM(AJ2440:AJ2441)</f>
        <v>0</v>
      </c>
      <c r="AK2442" s="26"/>
      <c r="AL2442" s="26">
        <f>SUM(AL2440:AL2441)</f>
        <v>0</v>
      </c>
    </row>
    <row r="2443" spans="1:38" x14ac:dyDescent="0.35">
      <c r="A2443" s="23" t="s">
        <v>8391</v>
      </c>
      <c r="B2443" s="24" t="s">
        <v>8392</v>
      </c>
      <c r="C2443" s="23" t="s">
        <v>8393</v>
      </c>
      <c r="D2443" s="23" t="s">
        <v>3114</v>
      </c>
      <c r="E2443" s="23">
        <v>1285</v>
      </c>
      <c r="F2443" s="23" t="s">
        <v>8394</v>
      </c>
      <c r="G2443" s="24" t="s">
        <v>8395</v>
      </c>
      <c r="H2443" s="23" t="s">
        <v>437</v>
      </c>
      <c r="I2443" s="23" t="s">
        <v>8396</v>
      </c>
      <c r="J2443" s="23">
        <v>36</v>
      </c>
      <c r="K2443" s="23">
        <v>3</v>
      </c>
      <c r="L2443" s="23">
        <v>33</v>
      </c>
      <c r="M2443" s="23" t="s">
        <v>58</v>
      </c>
      <c r="N2443" s="25">
        <f>((J2443*400)+(K2443*100))+L2443</f>
        <v>14733</v>
      </c>
      <c r="O2443" s="26">
        <v>230</v>
      </c>
      <c r="P2443" s="26">
        <f>N2443*O2443</f>
        <v>3388590</v>
      </c>
      <c r="Q2443" s="23"/>
      <c r="R2443" s="23"/>
      <c r="S2443" s="27"/>
      <c r="T2443" s="23"/>
      <c r="U2443" s="23"/>
      <c r="V2443" s="24"/>
      <c r="W2443" s="23"/>
      <c r="X2443" s="23"/>
      <c r="Y2443" s="23"/>
      <c r="Z2443" s="23"/>
      <c r="AA2443" s="28"/>
      <c r="AB2443" s="26"/>
      <c r="AC2443" s="26"/>
      <c r="AD2443" s="28"/>
      <c r="AE2443" s="28"/>
      <c r="AF2443" s="26"/>
      <c r="AG2443" s="26">
        <f>AF2443+P2443</f>
        <v>3388590</v>
      </c>
      <c r="AH2443" s="26">
        <f>AG2443</f>
        <v>3388590</v>
      </c>
      <c r="AI2443" s="26">
        <v>0</v>
      </c>
      <c r="AJ2443" s="26">
        <f>IF((AI2443-AH2443) &gt; 1,0,IF((AI2443-AH2443)&lt;0,AH2443-AI2443,AI2443-AH2443))</f>
        <v>3388590</v>
      </c>
      <c r="AK2443" s="26">
        <v>0.01</v>
      </c>
      <c r="AL2443" s="26">
        <f>AJ2443*(AK2443/100)</f>
        <v>338.85900000000004</v>
      </c>
    </row>
    <row r="2444" spans="1:38" x14ac:dyDescent="0.35">
      <c r="A2444" s="23"/>
      <c r="B2444" s="24"/>
      <c r="C2444" s="23"/>
      <c r="D2444" s="23"/>
      <c r="E2444" s="23">
        <v>1286</v>
      </c>
      <c r="F2444" s="23" t="s">
        <v>8397</v>
      </c>
      <c r="G2444" s="24" t="s">
        <v>8398</v>
      </c>
      <c r="H2444" s="23" t="s">
        <v>42</v>
      </c>
      <c r="I2444" s="23" t="s">
        <v>8399</v>
      </c>
      <c r="J2444" s="23">
        <v>16</v>
      </c>
      <c r="K2444" s="23">
        <v>1</v>
      </c>
      <c r="L2444" s="23">
        <v>38</v>
      </c>
      <c r="M2444" s="23" t="s">
        <v>58</v>
      </c>
      <c r="N2444" s="25">
        <f>((J2444*400)+(K2444*100))+L2444</f>
        <v>6538</v>
      </c>
      <c r="O2444" s="26">
        <v>230</v>
      </c>
      <c r="P2444" s="26">
        <f>N2444*O2444</f>
        <v>1503740</v>
      </c>
      <c r="Q2444" s="23"/>
      <c r="R2444" s="23"/>
      <c r="S2444" s="27"/>
      <c r="T2444" s="23"/>
      <c r="U2444" s="23"/>
      <c r="V2444" s="24"/>
      <c r="W2444" s="23"/>
      <c r="X2444" s="23"/>
      <c r="Y2444" s="23"/>
      <c r="Z2444" s="23"/>
      <c r="AA2444" s="28"/>
      <c r="AB2444" s="26"/>
      <c r="AC2444" s="26"/>
      <c r="AD2444" s="28"/>
      <c r="AE2444" s="28"/>
      <c r="AF2444" s="26"/>
      <c r="AG2444" s="26">
        <f>AF2444+P2444</f>
        <v>1503740</v>
      </c>
      <c r="AH2444" s="26">
        <f>AG2444</f>
        <v>1503740</v>
      </c>
      <c r="AI2444" s="26">
        <v>50000000</v>
      </c>
      <c r="AJ2444" s="26">
        <f>IF((AI2444-AH2444) &gt; 1,0,IF((AI2444-AH2444)&lt;0,AH2444-AI2444,AI2444-AH2444))</f>
        <v>0</v>
      </c>
      <c r="AK2444" s="26">
        <v>0.01</v>
      </c>
      <c r="AL2444" s="26">
        <f>AJ2444*(AK2444/100)</f>
        <v>0</v>
      </c>
    </row>
    <row r="2445" spans="1:38" x14ac:dyDescent="0.35">
      <c r="A2445" s="23"/>
      <c r="B2445" s="24"/>
      <c r="C2445" s="23"/>
      <c r="D2445" s="23"/>
      <c r="E2445" s="23"/>
      <c r="F2445" s="23"/>
      <c r="G2445" s="24"/>
      <c r="H2445" s="23"/>
      <c r="I2445" s="23"/>
      <c r="J2445" s="23"/>
      <c r="K2445" s="23"/>
      <c r="L2445" s="23"/>
      <c r="M2445" s="23"/>
      <c r="N2445" s="25"/>
      <c r="O2445" s="26"/>
      <c r="P2445" s="26"/>
      <c r="Q2445" s="23"/>
      <c r="R2445" s="23"/>
      <c r="S2445" s="27"/>
      <c r="T2445" s="23"/>
      <c r="U2445" s="23"/>
      <c r="V2445" s="24"/>
      <c r="W2445" s="23"/>
      <c r="X2445" s="23"/>
      <c r="Y2445" s="23"/>
      <c r="Z2445" s="23"/>
      <c r="AA2445" s="28"/>
      <c r="AB2445" s="26"/>
      <c r="AC2445" s="26"/>
      <c r="AD2445" s="28"/>
      <c r="AE2445" s="28"/>
      <c r="AF2445" s="26"/>
      <c r="AG2445" s="26" t="s">
        <v>50</v>
      </c>
      <c r="AH2445" s="26">
        <f>SUM(AH2443:AH2444)</f>
        <v>4892330</v>
      </c>
      <c r="AI2445" s="26"/>
      <c r="AJ2445" s="26">
        <f>SUM(AJ2443:AJ2444)</f>
        <v>3388590</v>
      </c>
      <c r="AK2445" s="26"/>
      <c r="AL2445" s="26">
        <f>SUM(AL2443:AL2444)</f>
        <v>338.85900000000004</v>
      </c>
    </row>
    <row r="2446" spans="1:38" x14ac:dyDescent="0.35">
      <c r="A2446" s="23" t="s">
        <v>8400</v>
      </c>
      <c r="B2446" s="24" t="s">
        <v>8401</v>
      </c>
      <c r="C2446" s="23" t="s">
        <v>8402</v>
      </c>
      <c r="D2446" s="23" t="s">
        <v>8403</v>
      </c>
      <c r="E2446" s="23">
        <v>1287</v>
      </c>
      <c r="F2446" s="23" t="s">
        <v>8404</v>
      </c>
      <c r="G2446" s="24" t="s">
        <v>8405</v>
      </c>
      <c r="H2446" s="23" t="s">
        <v>42</v>
      </c>
      <c r="I2446" s="23" t="s">
        <v>8406</v>
      </c>
      <c r="J2446" s="23">
        <v>20</v>
      </c>
      <c r="K2446" s="23">
        <v>0</v>
      </c>
      <c r="L2446" s="23">
        <v>50</v>
      </c>
      <c r="M2446" s="23" t="s">
        <v>58</v>
      </c>
      <c r="N2446" s="25">
        <f>((J2446*400)+(K2446*100))+L2446</f>
        <v>8050</v>
      </c>
      <c r="O2446" s="26">
        <v>280</v>
      </c>
      <c r="P2446" s="26">
        <f>N2446*O2446</f>
        <v>2254000</v>
      </c>
      <c r="Q2446" s="23"/>
      <c r="R2446" s="23"/>
      <c r="S2446" s="27"/>
      <c r="T2446" s="23"/>
      <c r="U2446" s="23"/>
      <c r="V2446" s="24"/>
      <c r="W2446" s="23"/>
      <c r="X2446" s="23"/>
      <c r="Y2446" s="23"/>
      <c r="Z2446" s="23"/>
      <c r="AA2446" s="28"/>
      <c r="AB2446" s="26"/>
      <c r="AC2446" s="26"/>
      <c r="AD2446" s="28"/>
      <c r="AE2446" s="28"/>
      <c r="AF2446" s="26"/>
      <c r="AG2446" s="26">
        <f>AF2446+P2446</f>
        <v>2254000</v>
      </c>
      <c r="AH2446" s="26">
        <f>AG2446</f>
        <v>2254000</v>
      </c>
      <c r="AI2446" s="26">
        <v>50000000</v>
      </c>
      <c r="AJ2446" s="26">
        <f>IF((AI2446-AH2446) &gt; 1,0,IF((AI2446-AH2446)&lt;0,AH2446-AI2446,AI2446-AH2446))</f>
        <v>0</v>
      </c>
      <c r="AK2446" s="26">
        <v>0.01</v>
      </c>
      <c r="AL2446" s="26">
        <f>AJ2446*(AK2446/100)</f>
        <v>0</v>
      </c>
    </row>
    <row r="2447" spans="1:38" x14ac:dyDescent="0.35">
      <c r="A2447" s="23"/>
      <c r="B2447" s="24"/>
      <c r="C2447" s="23"/>
      <c r="D2447" s="23"/>
      <c r="E2447" s="23">
        <v>1288</v>
      </c>
      <c r="F2447" s="23" t="s">
        <v>8407</v>
      </c>
      <c r="G2447" s="24" t="s">
        <v>8408</v>
      </c>
      <c r="H2447" s="23" t="s">
        <v>42</v>
      </c>
      <c r="I2447" s="23" t="s">
        <v>8409</v>
      </c>
      <c r="J2447" s="23">
        <v>1</v>
      </c>
      <c r="K2447" s="23">
        <v>1</v>
      </c>
      <c r="L2447" s="23">
        <v>52</v>
      </c>
      <c r="M2447" s="23" t="s">
        <v>58</v>
      </c>
      <c r="N2447" s="25">
        <f>((J2447*400)+(K2447*100))+L2447</f>
        <v>552</v>
      </c>
      <c r="O2447" s="26">
        <v>380</v>
      </c>
      <c r="P2447" s="26">
        <f>N2447*O2447</f>
        <v>209760</v>
      </c>
      <c r="Q2447" s="23"/>
      <c r="R2447" s="23"/>
      <c r="S2447" s="27"/>
      <c r="T2447" s="23"/>
      <c r="U2447" s="23"/>
      <c r="V2447" s="24"/>
      <c r="W2447" s="23"/>
      <c r="X2447" s="23"/>
      <c r="Y2447" s="23"/>
      <c r="Z2447" s="23"/>
      <c r="AA2447" s="28"/>
      <c r="AB2447" s="26"/>
      <c r="AC2447" s="26"/>
      <c r="AD2447" s="28"/>
      <c r="AE2447" s="28"/>
      <c r="AF2447" s="26"/>
      <c r="AG2447" s="26">
        <f>AF2447+P2447</f>
        <v>209760</v>
      </c>
      <c r="AH2447" s="26">
        <f>AG2447</f>
        <v>209760</v>
      </c>
      <c r="AI2447" s="26">
        <v>50000000</v>
      </c>
      <c r="AJ2447" s="26">
        <f>IF((AI2447-AH2447) &gt; 1,0,IF((AI2447-AH2447)&lt;0,AH2447-AI2447,AI2447-AH2447))</f>
        <v>0</v>
      </c>
      <c r="AK2447" s="26">
        <v>0.01</v>
      </c>
      <c r="AL2447" s="26">
        <f>AJ2447*(AK2447/100)</f>
        <v>0</v>
      </c>
    </row>
    <row r="2448" spans="1:38" x14ac:dyDescent="0.35">
      <c r="A2448" s="23"/>
      <c r="B2448" s="24"/>
      <c r="C2448" s="23"/>
      <c r="D2448" s="23"/>
      <c r="E2448" s="23">
        <v>1289</v>
      </c>
      <c r="F2448" s="23" t="s">
        <v>8410</v>
      </c>
      <c r="G2448" s="24" t="s">
        <v>8411</v>
      </c>
      <c r="H2448" s="23" t="s">
        <v>103</v>
      </c>
      <c r="I2448" s="23" t="s">
        <v>8412</v>
      </c>
      <c r="J2448" s="23">
        <v>0</v>
      </c>
      <c r="K2448" s="23">
        <v>0</v>
      </c>
      <c r="L2448" s="23">
        <v>8.75</v>
      </c>
      <c r="M2448" s="23" t="s">
        <v>44</v>
      </c>
      <c r="N2448" s="25">
        <f>((J2448*400)+(K2448*100))+L2448</f>
        <v>8.75</v>
      </c>
      <c r="O2448" s="26">
        <v>180</v>
      </c>
      <c r="P2448" s="26">
        <f>N2448*O2448</f>
        <v>1575</v>
      </c>
      <c r="Q2448" s="23">
        <v>1</v>
      </c>
      <c r="R2448" s="23" t="s">
        <v>8400</v>
      </c>
      <c r="S2448" s="27" t="s">
        <v>8401</v>
      </c>
      <c r="T2448" s="23" t="s">
        <v>8402</v>
      </c>
      <c r="U2448" s="23" t="s">
        <v>8413</v>
      </c>
      <c r="V2448" s="24" t="s">
        <v>8414</v>
      </c>
      <c r="W2448" s="23" t="s">
        <v>208</v>
      </c>
      <c r="X2448" s="23" t="s">
        <v>48</v>
      </c>
      <c r="Y2448" s="23" t="s">
        <v>49</v>
      </c>
      <c r="Z2448" s="23">
        <v>35</v>
      </c>
      <c r="AA2448" s="28">
        <v>100</v>
      </c>
      <c r="AB2448" s="26">
        <v>2450</v>
      </c>
      <c r="AC2448" s="26">
        <f>Z2448*AB2448</f>
        <v>85750</v>
      </c>
      <c r="AD2448" s="28">
        <v>17</v>
      </c>
      <c r="AE2448" s="28">
        <v>24</v>
      </c>
      <c r="AF2448" s="26">
        <f>(AC2448*(100-AE2448))/100</f>
        <v>65170</v>
      </c>
      <c r="AG2448" s="26">
        <f>P2448+AF2448</f>
        <v>66745</v>
      </c>
      <c r="AH2448" s="26">
        <f>(AG2448*AA2448)/100</f>
        <v>66745</v>
      </c>
      <c r="AI2448" s="26">
        <f>IF(AF2448&lt;=10000000,AF2448,10000000)</f>
        <v>65170</v>
      </c>
      <c r="AJ2448" s="26">
        <f>IF((AI2448-AH2448) &gt; 1,0,IF((AI2448-AH2448)&lt;0,AH2448-AI2448,AI2448-AH2448))</f>
        <v>1575</v>
      </c>
      <c r="AK2448" s="26">
        <v>0.02</v>
      </c>
      <c r="AL2448" s="26">
        <f>ROUND(AJ2448*(AK2448/100),2)</f>
        <v>0.32</v>
      </c>
    </row>
    <row r="2449" spans="1:39" x14ac:dyDescent="0.35">
      <c r="A2449" s="23"/>
      <c r="B2449" s="24"/>
      <c r="C2449" s="23"/>
      <c r="D2449" s="23"/>
      <c r="E2449" s="23"/>
      <c r="F2449" s="23"/>
      <c r="G2449" s="24"/>
      <c r="H2449" s="23"/>
      <c r="I2449" s="23"/>
      <c r="J2449" s="23">
        <v>0</v>
      </c>
      <c r="K2449" s="23">
        <v>0</v>
      </c>
      <c r="L2449" s="23">
        <v>12.5</v>
      </c>
      <c r="M2449" s="23" t="s">
        <v>44</v>
      </c>
      <c r="N2449" s="25">
        <f>((J2449*400)+(K2449*100))+L2449</f>
        <v>12.5</v>
      </c>
      <c r="O2449" s="26">
        <v>180</v>
      </c>
      <c r="P2449" s="26">
        <f>N2449*O2449</f>
        <v>2250</v>
      </c>
      <c r="Q2449" s="23">
        <v>1</v>
      </c>
      <c r="R2449" s="23" t="s">
        <v>8400</v>
      </c>
      <c r="S2449" s="27" t="s">
        <v>8401</v>
      </c>
      <c r="T2449" s="23" t="s">
        <v>8402</v>
      </c>
      <c r="U2449" s="23" t="s">
        <v>8413</v>
      </c>
      <c r="V2449" s="24" t="s">
        <v>8414</v>
      </c>
      <c r="W2449" s="23" t="s">
        <v>208</v>
      </c>
      <c r="X2449" s="23" t="s">
        <v>48</v>
      </c>
      <c r="Y2449" s="23" t="s">
        <v>8415</v>
      </c>
      <c r="Z2449" s="23">
        <v>0</v>
      </c>
      <c r="AA2449" s="28">
        <v>100</v>
      </c>
      <c r="AB2449" s="26">
        <v>2450</v>
      </c>
      <c r="AC2449" s="26">
        <f>Z2449*AB2449</f>
        <v>0</v>
      </c>
      <c r="AD2449" s="28">
        <v>17</v>
      </c>
      <c r="AE2449" s="28">
        <v>24</v>
      </c>
      <c r="AF2449" s="26">
        <f>(AC2449*(100-AE2449))/100</f>
        <v>0</v>
      </c>
      <c r="AG2449" s="26">
        <f>P2449+AF2449</f>
        <v>2250</v>
      </c>
      <c r="AH2449" s="26">
        <f>(AG2449*AA2449)/100</f>
        <v>2250</v>
      </c>
      <c r="AI2449" s="26">
        <v>0</v>
      </c>
      <c r="AJ2449" s="26">
        <f>IF((AI2449-AH2449) &gt; 1,0,IF((AI2449-AH2449)&lt;0,AH2449-AI2449,AI2449-AH2449))</f>
        <v>2250</v>
      </c>
      <c r="AK2449" s="26">
        <v>0.02</v>
      </c>
      <c r="AL2449" s="26">
        <f>ROUND(AJ2449*(AK2449/100),2)</f>
        <v>0.45</v>
      </c>
    </row>
    <row r="2450" spans="1:39" x14ac:dyDescent="0.35">
      <c r="A2450" s="23"/>
      <c r="B2450" s="24"/>
      <c r="C2450" s="23"/>
      <c r="D2450" s="23"/>
      <c r="E2450" s="23"/>
      <c r="F2450" s="23"/>
      <c r="G2450" s="24"/>
      <c r="H2450" s="23"/>
      <c r="I2450" s="23"/>
      <c r="J2450" s="23">
        <v>0</v>
      </c>
      <c r="K2450" s="23">
        <v>0</v>
      </c>
      <c r="L2450" s="23">
        <v>57.75</v>
      </c>
      <c r="M2450" s="23" t="s">
        <v>44</v>
      </c>
      <c r="N2450" s="25">
        <f>((J2450*400)+(K2450*100))+L2450</f>
        <v>57.75</v>
      </c>
      <c r="O2450" s="26">
        <v>180</v>
      </c>
      <c r="P2450" s="26">
        <f>N2450*O2450</f>
        <v>10395</v>
      </c>
      <c r="Q2450" s="23">
        <v>1</v>
      </c>
      <c r="R2450" s="23" t="s">
        <v>8400</v>
      </c>
      <c r="S2450" s="27" t="s">
        <v>8401</v>
      </c>
      <c r="T2450" s="23" t="s">
        <v>8402</v>
      </c>
      <c r="U2450" s="23" t="s">
        <v>8413</v>
      </c>
      <c r="V2450" s="24" t="s">
        <v>8414</v>
      </c>
      <c r="W2450" s="23" t="s">
        <v>47</v>
      </c>
      <c r="X2450" s="23" t="s">
        <v>253</v>
      </c>
      <c r="Y2450" s="23" t="s">
        <v>49</v>
      </c>
      <c r="Z2450" s="23">
        <v>36</v>
      </c>
      <c r="AA2450" s="28">
        <v>100</v>
      </c>
      <c r="AB2450" s="26">
        <v>6550</v>
      </c>
      <c r="AC2450" s="26">
        <f>Z2450*AB2450</f>
        <v>235800</v>
      </c>
      <c r="AD2450" s="28">
        <v>17</v>
      </c>
      <c r="AE2450" s="28">
        <v>79</v>
      </c>
      <c r="AF2450" s="26">
        <f>(AC2450*(100-AE2450))/100</f>
        <v>49518</v>
      </c>
      <c r="AG2450" s="26">
        <f>P2450+AF2450</f>
        <v>59913</v>
      </c>
      <c r="AH2450" s="26">
        <f>(AG2450*AA2450)/100</f>
        <v>59913</v>
      </c>
      <c r="AI2450" s="26">
        <f>IF(AF2450&lt;=10000000,AF2450,10000000)</f>
        <v>49518</v>
      </c>
      <c r="AJ2450" s="26">
        <f>IF((AI2450-AH2450) &gt; 1,0,IF((AI2450-AH2450)&lt;0,AH2450-AI2450,AI2450-AH2450))</f>
        <v>10395</v>
      </c>
      <c r="AK2450" s="26">
        <v>0.02</v>
      </c>
      <c r="AL2450" s="26">
        <f>ROUND(AJ2450*(AK2450/100),2)</f>
        <v>2.08</v>
      </c>
      <c r="AM2450" s="3" t="s">
        <v>8416</v>
      </c>
    </row>
    <row r="2451" spans="1:39" x14ac:dyDescent="0.35">
      <c r="A2451" s="23"/>
      <c r="B2451" s="24"/>
      <c r="C2451" s="23"/>
      <c r="D2451" s="23"/>
      <c r="E2451" s="23"/>
      <c r="F2451" s="23"/>
      <c r="G2451" s="24"/>
      <c r="H2451" s="23"/>
      <c r="I2451" s="23"/>
      <c r="J2451" s="23"/>
      <c r="K2451" s="23"/>
      <c r="L2451" s="23"/>
      <c r="M2451" s="23"/>
      <c r="N2451" s="25"/>
      <c r="O2451" s="26"/>
      <c r="P2451" s="26"/>
      <c r="Q2451" s="23"/>
      <c r="R2451" s="23"/>
      <c r="S2451" s="27"/>
      <c r="T2451" s="23"/>
      <c r="U2451" s="23"/>
      <c r="V2451" s="24"/>
      <c r="W2451" s="23"/>
      <c r="X2451" s="23"/>
      <c r="Y2451" s="23"/>
      <c r="Z2451" s="23"/>
      <c r="AA2451" s="28"/>
      <c r="AB2451" s="26"/>
      <c r="AC2451" s="26"/>
      <c r="AD2451" s="28"/>
      <c r="AE2451" s="28"/>
      <c r="AF2451" s="26"/>
      <c r="AG2451" s="26" t="s">
        <v>50</v>
      </c>
      <c r="AH2451" s="26">
        <f>SUM(AH2446:AH2450)</f>
        <v>2592668</v>
      </c>
      <c r="AI2451" s="26"/>
      <c r="AJ2451" s="26">
        <f>SUM(AJ2446:AJ2450)</f>
        <v>14220</v>
      </c>
      <c r="AK2451" s="26"/>
      <c r="AL2451" s="26">
        <f>SUM(AL2446:AL2450)</f>
        <v>2.85</v>
      </c>
    </row>
    <row r="2452" spans="1:39" x14ac:dyDescent="0.35">
      <c r="A2452" s="23" t="s">
        <v>8417</v>
      </c>
      <c r="B2452" s="24"/>
      <c r="C2452" s="23" t="s">
        <v>8418</v>
      </c>
      <c r="D2452" s="23" t="s">
        <v>8419</v>
      </c>
      <c r="E2452" s="23">
        <v>1290</v>
      </c>
      <c r="F2452" s="23" t="s">
        <v>8420</v>
      </c>
      <c r="G2452" s="24" t="s">
        <v>8421</v>
      </c>
      <c r="H2452" s="23" t="s">
        <v>103</v>
      </c>
      <c r="I2452" s="23" t="s">
        <v>8422</v>
      </c>
      <c r="J2452" s="23">
        <v>0</v>
      </c>
      <c r="K2452" s="23">
        <v>2</v>
      </c>
      <c r="L2452" s="23">
        <v>26</v>
      </c>
      <c r="M2452" s="23" t="s">
        <v>44</v>
      </c>
      <c r="N2452" s="25">
        <f>((J2452*400)+(K2452*100))+L2452</f>
        <v>226</v>
      </c>
      <c r="O2452" s="26">
        <v>1750</v>
      </c>
      <c r="P2452" s="26">
        <f>N2452*O2452</f>
        <v>395500</v>
      </c>
      <c r="Q2452" s="23">
        <v>1</v>
      </c>
      <c r="R2452" s="23" t="s">
        <v>8417</v>
      </c>
      <c r="S2452" s="27"/>
      <c r="T2452" s="23" t="s">
        <v>8418</v>
      </c>
      <c r="U2452" s="23" t="s">
        <v>8423</v>
      </c>
      <c r="V2452" s="24" t="s">
        <v>8424</v>
      </c>
      <c r="W2452" s="23" t="s">
        <v>47</v>
      </c>
      <c r="X2452" s="23" t="s">
        <v>48</v>
      </c>
      <c r="Y2452" s="23" t="s">
        <v>49</v>
      </c>
      <c r="Z2452" s="23">
        <v>210</v>
      </c>
      <c r="AA2452" s="28">
        <v>100</v>
      </c>
      <c r="AB2452" s="26">
        <v>6550</v>
      </c>
      <c r="AC2452" s="26">
        <f>Z2452*AB2452</f>
        <v>1375500</v>
      </c>
      <c r="AD2452" s="28">
        <v>17</v>
      </c>
      <c r="AE2452" s="28">
        <v>24</v>
      </c>
      <c r="AF2452" s="26">
        <f>(AC2452*(100-AE2452))/100</f>
        <v>1045380</v>
      </c>
      <c r="AG2452" s="26">
        <f>P2452+AF2452</f>
        <v>1440880</v>
      </c>
      <c r="AH2452" s="26">
        <f>(AG2452*AA2452)/100</f>
        <v>1440880</v>
      </c>
      <c r="AI2452" s="26">
        <f>IF(AF2452&lt;=10000000,AF2452,10000000)</f>
        <v>1045380</v>
      </c>
      <c r="AJ2452" s="26">
        <f>IF((AI2452-AH2452) &gt; 1,0,IF((AI2452-AH2452)&lt;0,AH2452-AI2452,AI2452-AH2452))</f>
        <v>395500</v>
      </c>
      <c r="AK2452" s="26">
        <v>0.02</v>
      </c>
      <c r="AL2452" s="26">
        <f>ROUND(AJ2452*(AK2452/100),2)</f>
        <v>79.099999999999994</v>
      </c>
    </row>
    <row r="2453" spans="1:39" x14ac:dyDescent="0.35">
      <c r="A2453" s="23"/>
      <c r="B2453" s="24"/>
      <c r="C2453" s="23"/>
      <c r="D2453" s="23"/>
      <c r="E2453" s="23"/>
      <c r="F2453" s="23"/>
      <c r="G2453" s="24"/>
      <c r="H2453" s="23"/>
      <c r="I2453" s="23"/>
      <c r="J2453" s="23"/>
      <c r="K2453" s="23"/>
      <c r="L2453" s="23"/>
      <c r="M2453" s="23"/>
      <c r="N2453" s="25"/>
      <c r="O2453" s="26"/>
      <c r="P2453" s="26"/>
      <c r="Q2453" s="23"/>
      <c r="R2453" s="23"/>
      <c r="S2453" s="27"/>
      <c r="T2453" s="23"/>
      <c r="U2453" s="23"/>
      <c r="V2453" s="24"/>
      <c r="W2453" s="23"/>
      <c r="X2453" s="23"/>
      <c r="Y2453" s="23"/>
      <c r="Z2453" s="23"/>
      <c r="AA2453" s="28"/>
      <c r="AB2453" s="26"/>
      <c r="AC2453" s="26"/>
      <c r="AD2453" s="28"/>
      <c r="AE2453" s="28"/>
      <c r="AF2453" s="26"/>
      <c r="AG2453" s="26" t="s">
        <v>50</v>
      </c>
      <c r="AH2453" s="26">
        <f>AH2452</f>
        <v>1440880</v>
      </c>
      <c r="AI2453" s="26"/>
      <c r="AJ2453" s="26">
        <f>AJ2452</f>
        <v>395500</v>
      </c>
      <c r="AK2453" s="26"/>
      <c r="AL2453" s="26">
        <f>AL2452</f>
        <v>79.099999999999994</v>
      </c>
    </row>
    <row r="2454" spans="1:39" x14ac:dyDescent="0.35">
      <c r="A2454" s="23" t="s">
        <v>8425</v>
      </c>
      <c r="B2454" s="24" t="s">
        <v>8426</v>
      </c>
      <c r="C2454" s="23" t="s">
        <v>8427</v>
      </c>
      <c r="D2454" s="23" t="s">
        <v>3582</v>
      </c>
      <c r="E2454" s="23">
        <v>1291</v>
      </c>
      <c r="F2454" s="23" t="s">
        <v>8428</v>
      </c>
      <c r="G2454" s="24" t="s">
        <v>8429</v>
      </c>
      <c r="H2454" s="23" t="s">
        <v>42</v>
      </c>
      <c r="I2454" s="23" t="s">
        <v>8430</v>
      </c>
      <c r="J2454" s="23">
        <v>4</v>
      </c>
      <c r="K2454" s="23">
        <v>1</v>
      </c>
      <c r="L2454" s="23">
        <v>90</v>
      </c>
      <c r="M2454" s="23" t="s">
        <v>58</v>
      </c>
      <c r="N2454" s="25">
        <f>((J2454*400)+(K2454*100))+L2454</f>
        <v>1790</v>
      </c>
      <c r="O2454" s="26">
        <v>180</v>
      </c>
      <c r="P2454" s="26">
        <f>N2454*O2454</f>
        <v>322200</v>
      </c>
      <c r="Q2454" s="23"/>
      <c r="R2454" s="23"/>
      <c r="S2454" s="27"/>
      <c r="T2454" s="23"/>
      <c r="U2454" s="23"/>
      <c r="V2454" s="24"/>
      <c r="W2454" s="23"/>
      <c r="X2454" s="23"/>
      <c r="Y2454" s="23"/>
      <c r="Z2454" s="23"/>
      <c r="AA2454" s="28"/>
      <c r="AB2454" s="26"/>
      <c r="AC2454" s="26"/>
      <c r="AD2454" s="28"/>
      <c r="AE2454" s="28"/>
      <c r="AF2454" s="26"/>
      <c r="AG2454" s="26">
        <f>AF2454+P2454</f>
        <v>322200</v>
      </c>
      <c r="AH2454" s="26">
        <f>AG2454</f>
        <v>322200</v>
      </c>
      <c r="AI2454" s="26">
        <v>50000000</v>
      </c>
      <c r="AJ2454" s="26">
        <f>IF((AI2454-AH2454) &gt; 1,0,IF((AI2454-AH2454)&lt;0,AH2454-AI2454,AI2454-AH2454))</f>
        <v>0</v>
      </c>
      <c r="AK2454" s="26">
        <v>0.01</v>
      </c>
      <c r="AL2454" s="26">
        <f>AJ2454*(AK2454/100)</f>
        <v>0</v>
      </c>
    </row>
    <row r="2455" spans="1:39" x14ac:dyDescent="0.35">
      <c r="A2455" s="23"/>
      <c r="B2455" s="24"/>
      <c r="C2455" s="23"/>
      <c r="D2455" s="23"/>
      <c r="E2455" s="23">
        <v>1292</v>
      </c>
      <c r="F2455" s="23" t="s">
        <v>8431</v>
      </c>
      <c r="G2455" s="24" t="s">
        <v>8432</v>
      </c>
      <c r="H2455" s="23" t="s">
        <v>42</v>
      </c>
      <c r="I2455" s="23" t="s">
        <v>8433</v>
      </c>
      <c r="J2455" s="23">
        <v>9</v>
      </c>
      <c r="K2455" s="23">
        <v>0</v>
      </c>
      <c r="L2455" s="23">
        <v>83</v>
      </c>
      <c r="M2455" s="23" t="s">
        <v>58</v>
      </c>
      <c r="N2455" s="25">
        <f>((J2455*400)+(K2455*100))+L2455</f>
        <v>3683</v>
      </c>
      <c r="O2455" s="26">
        <v>390</v>
      </c>
      <c r="P2455" s="26">
        <f>N2455*O2455</f>
        <v>1436370</v>
      </c>
      <c r="Q2455" s="23"/>
      <c r="R2455" s="23"/>
      <c r="S2455" s="27"/>
      <c r="T2455" s="23"/>
      <c r="U2455" s="23"/>
      <c r="V2455" s="24"/>
      <c r="W2455" s="23"/>
      <c r="X2455" s="23"/>
      <c r="Y2455" s="23"/>
      <c r="Z2455" s="23"/>
      <c r="AA2455" s="28"/>
      <c r="AB2455" s="26"/>
      <c r="AC2455" s="26"/>
      <c r="AD2455" s="28"/>
      <c r="AE2455" s="28"/>
      <c r="AF2455" s="26"/>
      <c r="AG2455" s="26">
        <f>AF2455+P2455</f>
        <v>1436370</v>
      </c>
      <c r="AH2455" s="26">
        <f>AG2455</f>
        <v>1436370</v>
      </c>
      <c r="AI2455" s="26">
        <v>50000000</v>
      </c>
      <c r="AJ2455" s="26">
        <f>IF((AI2455-AH2455) &gt; 1,0,IF((AI2455-AH2455)&lt;0,AH2455-AI2455,AI2455-AH2455))</f>
        <v>0</v>
      </c>
      <c r="AK2455" s="26">
        <v>0.01</v>
      </c>
      <c r="AL2455" s="26">
        <f>AJ2455*(AK2455/100)</f>
        <v>0</v>
      </c>
    </row>
    <row r="2456" spans="1:39" x14ac:dyDescent="0.35">
      <c r="A2456" s="23"/>
      <c r="B2456" s="24"/>
      <c r="C2456" s="23"/>
      <c r="D2456" s="23"/>
      <c r="E2456" s="23">
        <v>1293</v>
      </c>
      <c r="F2456" s="23" t="s">
        <v>8434</v>
      </c>
      <c r="G2456" s="24" t="s">
        <v>8435</v>
      </c>
      <c r="H2456" s="23" t="s">
        <v>42</v>
      </c>
      <c r="I2456" s="23" t="s">
        <v>8436</v>
      </c>
      <c r="J2456" s="23">
        <v>0</v>
      </c>
      <c r="K2456" s="23">
        <v>0</v>
      </c>
      <c r="L2456" s="23">
        <v>85</v>
      </c>
      <c r="M2456" s="23" t="s">
        <v>44</v>
      </c>
      <c r="N2456" s="25">
        <f>((J2456*400)+(K2456*100))+L2456</f>
        <v>85</v>
      </c>
      <c r="O2456" s="26">
        <v>500</v>
      </c>
      <c r="P2456" s="26">
        <f>N2456*O2456</f>
        <v>42500</v>
      </c>
      <c r="Q2456" s="23">
        <v>1</v>
      </c>
      <c r="R2456" s="23" t="s">
        <v>8425</v>
      </c>
      <c r="S2456" s="27" t="s">
        <v>8426</v>
      </c>
      <c r="T2456" s="23" t="s">
        <v>8427</v>
      </c>
      <c r="U2456" s="23" t="s">
        <v>3586</v>
      </c>
      <c r="V2456" s="24" t="s">
        <v>8437</v>
      </c>
      <c r="W2456" s="23" t="s">
        <v>47</v>
      </c>
      <c r="X2456" s="23" t="s">
        <v>206</v>
      </c>
      <c r="Y2456" s="23" t="s">
        <v>49</v>
      </c>
      <c r="Z2456" s="23">
        <v>72</v>
      </c>
      <c r="AA2456" s="28">
        <v>100</v>
      </c>
      <c r="AB2456" s="26">
        <v>6550</v>
      </c>
      <c r="AC2456" s="26">
        <f>Z2456*AB2456</f>
        <v>471600</v>
      </c>
      <c r="AD2456" s="28">
        <v>62</v>
      </c>
      <c r="AE2456" s="28">
        <v>85</v>
      </c>
      <c r="AF2456" s="26">
        <f>(AC2456*(100-AE2456))/100</f>
        <v>70740</v>
      </c>
      <c r="AG2456" s="26">
        <f>P2456+AF2456</f>
        <v>113240</v>
      </c>
      <c r="AH2456" s="26">
        <f>(AG2456*AA2456)/100</f>
        <v>113240</v>
      </c>
      <c r="AI2456" s="26">
        <v>50000000</v>
      </c>
      <c r="AJ2456" s="26">
        <f>IF((AI2456-AH2456) &gt; 1,0,IF((AI2456-AH2456)&lt;0,AH2456-AI2456,AI2456-AH2456))</f>
        <v>0</v>
      </c>
      <c r="AK2456" s="26">
        <v>0.02</v>
      </c>
      <c r="AL2456" s="26">
        <f>ROUND(AJ2456*(AK2456/100),2)</f>
        <v>0</v>
      </c>
    </row>
    <row r="2457" spans="1:39" x14ac:dyDescent="0.35">
      <c r="A2457" s="23"/>
      <c r="B2457" s="24"/>
      <c r="C2457" s="23"/>
      <c r="D2457" s="23"/>
      <c r="E2457" s="23"/>
      <c r="F2457" s="23"/>
      <c r="G2457" s="24"/>
      <c r="H2457" s="23"/>
      <c r="I2457" s="23"/>
      <c r="J2457" s="23"/>
      <c r="K2457" s="23"/>
      <c r="L2457" s="23"/>
      <c r="M2457" s="23"/>
      <c r="N2457" s="25"/>
      <c r="O2457" s="26"/>
      <c r="P2457" s="26"/>
      <c r="Q2457" s="23"/>
      <c r="R2457" s="23"/>
      <c r="S2457" s="27"/>
      <c r="T2457" s="23"/>
      <c r="U2457" s="23"/>
      <c r="V2457" s="24"/>
      <c r="W2457" s="23"/>
      <c r="X2457" s="23"/>
      <c r="Y2457" s="23"/>
      <c r="Z2457" s="23"/>
      <c r="AA2457" s="28"/>
      <c r="AB2457" s="26"/>
      <c r="AC2457" s="26"/>
      <c r="AD2457" s="28"/>
      <c r="AE2457" s="28"/>
      <c r="AF2457" s="26"/>
      <c r="AG2457" s="26" t="s">
        <v>50</v>
      </c>
      <c r="AH2457" s="26">
        <f>SUM(AH2454:AH2456)</f>
        <v>1871810</v>
      </c>
      <c r="AI2457" s="26"/>
      <c r="AJ2457" s="26">
        <f>SUM(AJ2454:AJ2456)</f>
        <v>0</v>
      </c>
      <c r="AK2457" s="26"/>
      <c r="AL2457" s="26">
        <f>SUM(AL2454:AL2456)</f>
        <v>0</v>
      </c>
    </row>
    <row r="2458" spans="1:39" x14ac:dyDescent="0.35">
      <c r="A2458" s="23" t="s">
        <v>8438</v>
      </c>
      <c r="B2458" s="24"/>
      <c r="C2458" s="23" t="s">
        <v>8439</v>
      </c>
      <c r="D2458" s="23" t="s">
        <v>1924</v>
      </c>
      <c r="E2458" s="23">
        <v>1294</v>
      </c>
      <c r="F2458" s="23" t="s">
        <v>8440</v>
      </c>
      <c r="G2458" s="24" t="s">
        <v>8441</v>
      </c>
      <c r="H2458" s="23" t="s">
        <v>103</v>
      </c>
      <c r="I2458" s="23" t="s">
        <v>8442</v>
      </c>
      <c r="J2458" s="23">
        <v>3</v>
      </c>
      <c r="K2458" s="23">
        <v>2</v>
      </c>
      <c r="L2458" s="23">
        <v>25</v>
      </c>
      <c r="M2458" s="23" t="s">
        <v>58</v>
      </c>
      <c r="N2458" s="25">
        <f>((J2458*400)+(K2458*100))+L2458</f>
        <v>1425</v>
      </c>
      <c r="O2458" s="26">
        <v>180</v>
      </c>
      <c r="P2458" s="26">
        <f>N2458*O2458</f>
        <v>256500</v>
      </c>
      <c r="Q2458" s="23"/>
      <c r="R2458" s="23"/>
      <c r="S2458" s="27"/>
      <c r="T2458" s="23"/>
      <c r="U2458" s="23"/>
      <c r="V2458" s="24"/>
      <c r="W2458" s="23"/>
      <c r="X2458" s="23"/>
      <c r="Y2458" s="23"/>
      <c r="Z2458" s="23"/>
      <c r="AA2458" s="28"/>
      <c r="AB2458" s="26"/>
      <c r="AC2458" s="26"/>
      <c r="AD2458" s="28"/>
      <c r="AE2458" s="28"/>
      <c r="AF2458" s="26"/>
      <c r="AG2458" s="26">
        <f>AF2458+P2458</f>
        <v>256500</v>
      </c>
      <c r="AH2458" s="26">
        <f>AG2458</f>
        <v>256500</v>
      </c>
      <c r="AI2458" s="26">
        <v>0</v>
      </c>
      <c r="AJ2458" s="26">
        <f>IF((AI2458-AH2458) &gt; 1,0,IF((AI2458-AH2458)&lt;0,AH2458-AI2458,AI2458-AH2458))</f>
        <v>256500</v>
      </c>
      <c r="AK2458" s="26">
        <v>0.01</v>
      </c>
      <c r="AL2458" s="26">
        <f>AJ2458*(AK2458/100)</f>
        <v>25.650000000000002</v>
      </c>
    </row>
    <row r="2459" spans="1:39" x14ac:dyDescent="0.35">
      <c r="A2459" s="23"/>
      <c r="B2459" s="24"/>
      <c r="C2459" s="23"/>
      <c r="D2459" s="23"/>
      <c r="E2459" s="23"/>
      <c r="F2459" s="23"/>
      <c r="G2459" s="24"/>
      <c r="H2459" s="23"/>
      <c r="I2459" s="23"/>
      <c r="J2459" s="23"/>
      <c r="K2459" s="23"/>
      <c r="L2459" s="23"/>
      <c r="M2459" s="23"/>
      <c r="N2459" s="25"/>
      <c r="O2459" s="26"/>
      <c r="P2459" s="26"/>
      <c r="Q2459" s="23"/>
      <c r="R2459" s="23"/>
      <c r="S2459" s="27"/>
      <c r="T2459" s="23"/>
      <c r="U2459" s="23"/>
      <c r="V2459" s="24"/>
      <c r="W2459" s="23"/>
      <c r="X2459" s="23"/>
      <c r="Y2459" s="23"/>
      <c r="Z2459" s="23"/>
      <c r="AA2459" s="28"/>
      <c r="AB2459" s="26"/>
      <c r="AC2459" s="26"/>
      <c r="AD2459" s="28"/>
      <c r="AE2459" s="28"/>
      <c r="AF2459" s="26"/>
      <c r="AG2459" s="26" t="s">
        <v>50</v>
      </c>
      <c r="AH2459" s="26">
        <f>AH2458</f>
        <v>256500</v>
      </c>
      <c r="AI2459" s="26"/>
      <c r="AJ2459" s="26">
        <f>AJ2458</f>
        <v>256500</v>
      </c>
      <c r="AK2459" s="26"/>
      <c r="AL2459" s="26">
        <f>AL2458</f>
        <v>25.650000000000002</v>
      </c>
    </row>
    <row r="2460" spans="1:39" x14ac:dyDescent="0.35">
      <c r="A2460" s="23" t="s">
        <v>8443</v>
      </c>
      <c r="B2460" s="24" t="s">
        <v>8444</v>
      </c>
      <c r="C2460" s="23" t="s">
        <v>8445</v>
      </c>
      <c r="D2460" s="23" t="s">
        <v>1186</v>
      </c>
      <c r="E2460" s="23">
        <v>1295</v>
      </c>
      <c r="F2460" s="23" t="s">
        <v>8446</v>
      </c>
      <c r="G2460" s="24" t="s">
        <v>8447</v>
      </c>
      <c r="H2460" s="23" t="s">
        <v>437</v>
      </c>
      <c r="I2460" s="23" t="s">
        <v>8448</v>
      </c>
      <c r="J2460" s="23">
        <v>18</v>
      </c>
      <c r="K2460" s="23">
        <v>3</v>
      </c>
      <c r="L2460" s="23">
        <v>6</v>
      </c>
      <c r="M2460" s="23" t="s">
        <v>58</v>
      </c>
      <c r="N2460" s="25">
        <f>((J2460*400)+(K2460*100))+L2460</f>
        <v>7506</v>
      </c>
      <c r="O2460" s="26">
        <v>180</v>
      </c>
      <c r="P2460" s="26">
        <f>N2460*O2460</f>
        <v>1351080</v>
      </c>
      <c r="Q2460" s="23"/>
      <c r="R2460" s="23"/>
      <c r="S2460" s="27"/>
      <c r="T2460" s="23"/>
      <c r="U2460" s="23"/>
      <c r="V2460" s="24"/>
      <c r="W2460" s="23"/>
      <c r="X2460" s="23"/>
      <c r="Y2460" s="23"/>
      <c r="Z2460" s="23"/>
      <c r="AA2460" s="28"/>
      <c r="AB2460" s="26"/>
      <c r="AC2460" s="26"/>
      <c r="AD2460" s="28"/>
      <c r="AE2460" s="28"/>
      <c r="AF2460" s="26"/>
      <c r="AG2460" s="26">
        <f>AF2460+P2460</f>
        <v>1351080</v>
      </c>
      <c r="AH2460" s="26">
        <f>AG2460</f>
        <v>1351080</v>
      </c>
      <c r="AI2460" s="26">
        <v>0</v>
      </c>
      <c r="AJ2460" s="26">
        <f>IF((AI2460-AH2460) &gt; 1,0,IF((AI2460-AH2460)&lt;0,AH2460-AI2460,AI2460-AH2460))</f>
        <v>1351080</v>
      </c>
      <c r="AK2460" s="26">
        <v>0.01</v>
      </c>
      <c r="AL2460" s="26">
        <f>AJ2460*(AK2460/100)</f>
        <v>135.108</v>
      </c>
    </row>
    <row r="2461" spans="1:39" x14ac:dyDescent="0.35">
      <c r="A2461" s="23"/>
      <c r="B2461" s="24"/>
      <c r="C2461" s="23"/>
      <c r="D2461" s="23"/>
      <c r="E2461" s="23"/>
      <c r="F2461" s="23"/>
      <c r="G2461" s="24"/>
      <c r="H2461" s="23"/>
      <c r="I2461" s="23"/>
      <c r="J2461" s="23"/>
      <c r="K2461" s="23"/>
      <c r="L2461" s="23"/>
      <c r="M2461" s="23"/>
      <c r="N2461" s="25"/>
      <c r="O2461" s="26"/>
      <c r="P2461" s="26"/>
      <c r="Q2461" s="23"/>
      <c r="R2461" s="23"/>
      <c r="S2461" s="27"/>
      <c r="T2461" s="23"/>
      <c r="U2461" s="23"/>
      <c r="V2461" s="24"/>
      <c r="W2461" s="23"/>
      <c r="X2461" s="23"/>
      <c r="Y2461" s="23"/>
      <c r="Z2461" s="23"/>
      <c r="AA2461" s="28"/>
      <c r="AB2461" s="26"/>
      <c r="AC2461" s="26"/>
      <c r="AD2461" s="28"/>
      <c r="AE2461" s="28"/>
      <c r="AF2461" s="26"/>
      <c r="AG2461" s="26" t="s">
        <v>50</v>
      </c>
      <c r="AH2461" s="26">
        <f>AH2460</f>
        <v>1351080</v>
      </c>
      <c r="AI2461" s="26"/>
      <c r="AJ2461" s="26">
        <f>AJ2460</f>
        <v>1351080</v>
      </c>
      <c r="AK2461" s="26"/>
      <c r="AL2461" s="26">
        <f>AL2460</f>
        <v>135.108</v>
      </c>
    </row>
    <row r="2462" spans="1:39" x14ac:dyDescent="0.35">
      <c r="A2462" s="23" t="s">
        <v>8449</v>
      </c>
      <c r="B2462" s="24" t="s">
        <v>8450</v>
      </c>
      <c r="C2462" s="23" t="s">
        <v>8451</v>
      </c>
      <c r="D2462" s="23" t="s">
        <v>8452</v>
      </c>
      <c r="E2462" s="23">
        <v>1296</v>
      </c>
      <c r="F2462" s="23" t="s">
        <v>8453</v>
      </c>
      <c r="G2462" s="24" t="s">
        <v>8454</v>
      </c>
      <c r="H2462" s="23" t="s">
        <v>103</v>
      </c>
      <c r="I2462" s="23" t="s">
        <v>8455</v>
      </c>
      <c r="J2462" s="23">
        <v>0</v>
      </c>
      <c r="K2462" s="23">
        <v>1</v>
      </c>
      <c r="L2462" s="23">
        <v>48</v>
      </c>
      <c r="M2462" s="23" t="s">
        <v>58</v>
      </c>
      <c r="N2462" s="25">
        <f>((J2462*400)+(K2462*100))+L2462</f>
        <v>148</v>
      </c>
      <c r="O2462" s="26">
        <v>500</v>
      </c>
      <c r="P2462" s="26">
        <f>N2462*O2462</f>
        <v>74000</v>
      </c>
      <c r="Q2462" s="23"/>
      <c r="R2462" s="23"/>
      <c r="S2462" s="27"/>
      <c r="T2462" s="23"/>
      <c r="U2462" s="23"/>
      <c r="V2462" s="24"/>
      <c r="W2462" s="23"/>
      <c r="X2462" s="23"/>
      <c r="Y2462" s="23"/>
      <c r="Z2462" s="23"/>
      <c r="AA2462" s="28"/>
      <c r="AB2462" s="26"/>
      <c r="AC2462" s="26"/>
      <c r="AD2462" s="28"/>
      <c r="AE2462" s="28"/>
      <c r="AF2462" s="26"/>
      <c r="AG2462" s="26">
        <f>AF2462+P2462</f>
        <v>74000</v>
      </c>
      <c r="AH2462" s="26">
        <f>AG2462</f>
        <v>74000</v>
      </c>
      <c r="AI2462" s="26">
        <v>0</v>
      </c>
      <c r="AJ2462" s="26">
        <f>IF((AI2462-AH2462) &gt; 1,0,IF((AI2462-AH2462)&lt;0,AH2462-AI2462,AI2462-AH2462))</f>
        <v>74000</v>
      </c>
      <c r="AK2462" s="26">
        <v>0.01</v>
      </c>
      <c r="AL2462" s="26">
        <f>AJ2462*(AK2462/100)</f>
        <v>7.4</v>
      </c>
    </row>
    <row r="2463" spans="1:39" x14ac:dyDescent="0.35">
      <c r="A2463" s="23"/>
      <c r="B2463" s="24"/>
      <c r="C2463" s="23"/>
      <c r="D2463" s="23"/>
      <c r="E2463" s="23">
        <v>1297</v>
      </c>
      <c r="F2463" s="23" t="s">
        <v>8456</v>
      </c>
      <c r="G2463" s="24" t="s">
        <v>8457</v>
      </c>
      <c r="H2463" s="23" t="s">
        <v>42</v>
      </c>
      <c r="I2463" s="23" t="s">
        <v>8458</v>
      </c>
      <c r="J2463" s="23">
        <v>8</v>
      </c>
      <c r="K2463" s="23">
        <v>0</v>
      </c>
      <c r="L2463" s="23">
        <v>28.5</v>
      </c>
      <c r="M2463" s="23" t="s">
        <v>58</v>
      </c>
      <c r="N2463" s="25">
        <f>((J2463*400)+(K2463*100))+L2463</f>
        <v>3228.5</v>
      </c>
      <c r="O2463" s="26">
        <v>180</v>
      </c>
      <c r="P2463" s="26">
        <f>N2463*O2463</f>
        <v>581130</v>
      </c>
      <c r="Q2463" s="23"/>
      <c r="R2463" s="23"/>
      <c r="S2463" s="27"/>
      <c r="T2463" s="23"/>
      <c r="U2463" s="23"/>
      <c r="V2463" s="24"/>
      <c r="W2463" s="23"/>
      <c r="X2463" s="23"/>
      <c r="Y2463" s="23"/>
      <c r="Z2463" s="23"/>
      <c r="AA2463" s="28"/>
      <c r="AB2463" s="26"/>
      <c r="AC2463" s="26"/>
      <c r="AD2463" s="28"/>
      <c r="AE2463" s="28"/>
      <c r="AF2463" s="26"/>
      <c r="AG2463" s="26">
        <f>AF2463+P2463</f>
        <v>581130</v>
      </c>
      <c r="AH2463" s="26">
        <f>AG2463</f>
        <v>581130</v>
      </c>
      <c r="AI2463" s="26">
        <v>50000000</v>
      </c>
      <c r="AJ2463" s="26">
        <f>IF((AI2463-AH2463) &gt; 1,0,IF((AI2463-AH2463)&lt;0,AH2463-AI2463,AI2463-AH2463))</f>
        <v>0</v>
      </c>
      <c r="AK2463" s="26">
        <v>0.01</v>
      </c>
      <c r="AL2463" s="26">
        <f>AJ2463*(AK2463/100)</f>
        <v>0</v>
      </c>
    </row>
    <row r="2464" spans="1:39" x14ac:dyDescent="0.35">
      <c r="A2464" s="23"/>
      <c r="B2464" s="24"/>
      <c r="C2464" s="23"/>
      <c r="D2464" s="23"/>
      <c r="E2464" s="23">
        <v>1298</v>
      </c>
      <c r="F2464" s="23" t="s">
        <v>8459</v>
      </c>
      <c r="G2464" s="24" t="s">
        <v>8460</v>
      </c>
      <c r="H2464" s="23" t="s">
        <v>42</v>
      </c>
      <c r="I2464" s="23" t="s">
        <v>8461</v>
      </c>
      <c r="J2464" s="23">
        <v>0</v>
      </c>
      <c r="K2464" s="23">
        <v>0</v>
      </c>
      <c r="L2464" s="23">
        <v>37.5</v>
      </c>
      <c r="M2464" s="23" t="s">
        <v>58</v>
      </c>
      <c r="N2464" s="25">
        <f>((J2464*400)+(K2464*100))+L2464</f>
        <v>37.5</v>
      </c>
      <c r="O2464" s="26">
        <v>180</v>
      </c>
      <c r="P2464" s="26">
        <f>N2464*O2464</f>
        <v>6750</v>
      </c>
      <c r="Q2464" s="23"/>
      <c r="R2464" s="23"/>
      <c r="S2464" s="27"/>
      <c r="T2464" s="23"/>
      <c r="U2464" s="23"/>
      <c r="V2464" s="24"/>
      <c r="W2464" s="23"/>
      <c r="X2464" s="23"/>
      <c r="Y2464" s="23"/>
      <c r="Z2464" s="23"/>
      <c r="AA2464" s="28"/>
      <c r="AB2464" s="26"/>
      <c r="AC2464" s="26"/>
      <c r="AD2464" s="28"/>
      <c r="AE2464" s="28"/>
      <c r="AF2464" s="26"/>
      <c r="AG2464" s="26">
        <f>AF2464+P2464</f>
        <v>6750</v>
      </c>
      <c r="AH2464" s="26">
        <f>AG2464</f>
        <v>6750</v>
      </c>
      <c r="AI2464" s="26">
        <v>50000000</v>
      </c>
      <c r="AJ2464" s="26">
        <f>IF((AI2464-AH2464) &gt; 1,0,IF((AI2464-AH2464)&lt;0,AH2464-AI2464,AI2464-AH2464))</f>
        <v>0</v>
      </c>
      <c r="AK2464" s="26">
        <v>0.01</v>
      </c>
      <c r="AL2464" s="26">
        <f>AJ2464*(AK2464/100)</f>
        <v>0</v>
      </c>
    </row>
    <row r="2465" spans="1:38" x14ac:dyDescent="0.35">
      <c r="A2465" s="23"/>
      <c r="B2465" s="24"/>
      <c r="C2465" s="23"/>
      <c r="D2465" s="23"/>
      <c r="E2465" s="23">
        <v>1299</v>
      </c>
      <c r="F2465" s="23" t="s">
        <v>8462</v>
      </c>
      <c r="G2465" s="24" t="s">
        <v>8463</v>
      </c>
      <c r="H2465" s="23" t="s">
        <v>103</v>
      </c>
      <c r="I2465" s="23" t="s">
        <v>8464</v>
      </c>
      <c r="J2465" s="23">
        <v>0</v>
      </c>
      <c r="K2465" s="23">
        <v>0</v>
      </c>
      <c r="L2465" s="23">
        <v>69</v>
      </c>
      <c r="M2465" s="23" t="s">
        <v>44</v>
      </c>
      <c r="N2465" s="25">
        <f>((J2465*400)+(K2465*100))+L2465</f>
        <v>69</v>
      </c>
      <c r="O2465" s="26">
        <v>500</v>
      </c>
      <c r="P2465" s="26">
        <f>N2465*O2465</f>
        <v>34500</v>
      </c>
      <c r="Q2465" s="23">
        <v>1</v>
      </c>
      <c r="R2465" s="23" t="s">
        <v>8449</v>
      </c>
      <c r="S2465" s="27" t="s">
        <v>8450</v>
      </c>
      <c r="T2465" s="23" t="s">
        <v>8451</v>
      </c>
      <c r="U2465" s="23" t="s">
        <v>8465</v>
      </c>
      <c r="V2465" s="24" t="s">
        <v>8466</v>
      </c>
      <c r="W2465" s="23" t="s">
        <v>47</v>
      </c>
      <c r="X2465" s="23" t="s">
        <v>48</v>
      </c>
      <c r="Y2465" s="23" t="s">
        <v>49</v>
      </c>
      <c r="Z2465" s="23">
        <v>110.5</v>
      </c>
      <c r="AA2465" s="28">
        <v>100</v>
      </c>
      <c r="AB2465" s="26">
        <v>6550</v>
      </c>
      <c r="AC2465" s="26">
        <f>Z2465*AB2465</f>
        <v>723775</v>
      </c>
      <c r="AD2465" s="28">
        <v>17</v>
      </c>
      <c r="AE2465" s="28">
        <v>24</v>
      </c>
      <c r="AF2465" s="26">
        <f>(AC2465*(100-AE2465))/100</f>
        <v>550069</v>
      </c>
      <c r="AG2465" s="26">
        <f>P2465+AF2465</f>
        <v>584569</v>
      </c>
      <c r="AH2465" s="26">
        <f>(AG2465*AA2465)/100</f>
        <v>584569</v>
      </c>
      <c r="AI2465" s="26">
        <f>IF(AF2465&lt;=10000000,AF2465,10000000)</f>
        <v>550069</v>
      </c>
      <c r="AJ2465" s="26">
        <f>IF((AI2465-AH2465) &gt; 1,0,IF((AI2465-AH2465)&lt;0,AH2465-AI2465,AI2465-AH2465))</f>
        <v>34500</v>
      </c>
      <c r="AK2465" s="26">
        <v>0.02</v>
      </c>
      <c r="AL2465" s="26">
        <f>ROUND(AJ2465*(AK2465/100),2)</f>
        <v>6.9</v>
      </c>
    </row>
    <row r="2466" spans="1:38" x14ac:dyDescent="0.35">
      <c r="A2466" s="23"/>
      <c r="B2466" s="24"/>
      <c r="C2466" s="23"/>
      <c r="D2466" s="23"/>
      <c r="E2466" s="23"/>
      <c r="F2466" s="23"/>
      <c r="G2466" s="24"/>
      <c r="H2466" s="23"/>
      <c r="I2466" s="23"/>
      <c r="J2466" s="23"/>
      <c r="K2466" s="23"/>
      <c r="L2466" s="23"/>
      <c r="M2466" s="23"/>
      <c r="N2466" s="25"/>
      <c r="O2466" s="26"/>
      <c r="P2466" s="26"/>
      <c r="Q2466" s="23"/>
      <c r="R2466" s="23"/>
      <c r="S2466" s="27"/>
      <c r="T2466" s="23"/>
      <c r="U2466" s="23"/>
      <c r="V2466" s="24"/>
      <c r="W2466" s="23"/>
      <c r="X2466" s="23"/>
      <c r="Y2466" s="23"/>
      <c r="Z2466" s="23"/>
      <c r="AA2466" s="28"/>
      <c r="AB2466" s="26"/>
      <c r="AC2466" s="26"/>
      <c r="AD2466" s="28"/>
      <c r="AE2466" s="28"/>
      <c r="AF2466" s="26"/>
      <c r="AG2466" s="26" t="s">
        <v>50</v>
      </c>
      <c r="AH2466" s="26">
        <f>SUM(AH2462:AH2465)</f>
        <v>1246449</v>
      </c>
      <c r="AI2466" s="26"/>
      <c r="AJ2466" s="26">
        <f>SUM(AJ2462:AJ2465)</f>
        <v>108500</v>
      </c>
      <c r="AK2466" s="26"/>
      <c r="AL2466" s="26">
        <f>SUM(AL2462:AL2465)</f>
        <v>14.3</v>
      </c>
    </row>
    <row r="2467" spans="1:38" x14ac:dyDescent="0.35">
      <c r="A2467" s="23" t="s">
        <v>8467</v>
      </c>
      <c r="B2467" s="24"/>
      <c r="C2467" s="23" t="s">
        <v>8468</v>
      </c>
      <c r="D2467" s="23" t="s">
        <v>8469</v>
      </c>
      <c r="E2467" s="23">
        <v>1300</v>
      </c>
      <c r="F2467" s="23" t="s">
        <v>8470</v>
      </c>
      <c r="G2467" s="24" t="s">
        <v>8471</v>
      </c>
      <c r="H2467" s="23" t="s">
        <v>103</v>
      </c>
      <c r="I2467" s="23" t="s">
        <v>8472</v>
      </c>
      <c r="J2467" s="23">
        <v>1</v>
      </c>
      <c r="K2467" s="23">
        <v>0</v>
      </c>
      <c r="L2467" s="23">
        <v>8</v>
      </c>
      <c r="M2467" s="23" t="s">
        <v>58</v>
      </c>
      <c r="N2467" s="25">
        <f>((J2467*400)+(K2467*100))+L2467</f>
        <v>408</v>
      </c>
      <c r="O2467" s="26">
        <v>390</v>
      </c>
      <c r="P2467" s="26">
        <f>N2467*O2467</f>
        <v>159120</v>
      </c>
      <c r="Q2467" s="23"/>
      <c r="R2467" s="23"/>
      <c r="S2467" s="27"/>
      <c r="T2467" s="23"/>
      <c r="U2467" s="23"/>
      <c r="V2467" s="24"/>
      <c r="W2467" s="23"/>
      <c r="X2467" s="23"/>
      <c r="Y2467" s="23"/>
      <c r="Z2467" s="23"/>
      <c r="AA2467" s="28"/>
      <c r="AB2467" s="26"/>
      <c r="AC2467" s="26"/>
      <c r="AD2467" s="28"/>
      <c r="AE2467" s="28"/>
      <c r="AF2467" s="26"/>
      <c r="AG2467" s="26">
        <f>AF2467+P2467</f>
        <v>159120</v>
      </c>
      <c r="AH2467" s="26">
        <f>AG2467</f>
        <v>159120</v>
      </c>
      <c r="AI2467" s="26">
        <v>0</v>
      </c>
      <c r="AJ2467" s="26">
        <f>IF((AI2467-AH2467) &gt; 1,0,IF((AI2467-AH2467)&lt;0,AH2467-AI2467,AI2467-AH2467))</f>
        <v>159120</v>
      </c>
      <c r="AK2467" s="26">
        <v>0.01</v>
      </c>
      <c r="AL2467" s="26">
        <f>AJ2467*(AK2467/100)</f>
        <v>15.912000000000001</v>
      </c>
    </row>
    <row r="2468" spans="1:38" x14ac:dyDescent="0.35">
      <c r="A2468" s="23"/>
      <c r="B2468" s="24"/>
      <c r="C2468" s="23"/>
      <c r="D2468" s="23"/>
      <c r="E2468" s="23"/>
      <c r="F2468" s="23"/>
      <c r="G2468" s="24"/>
      <c r="H2468" s="23"/>
      <c r="I2468" s="23"/>
      <c r="J2468" s="23"/>
      <c r="K2468" s="23"/>
      <c r="L2468" s="23"/>
      <c r="M2468" s="23"/>
      <c r="N2468" s="25"/>
      <c r="O2468" s="26"/>
      <c r="P2468" s="26"/>
      <c r="Q2468" s="23"/>
      <c r="R2468" s="23"/>
      <c r="S2468" s="27"/>
      <c r="T2468" s="23"/>
      <c r="U2468" s="23"/>
      <c r="V2468" s="24"/>
      <c r="W2468" s="23"/>
      <c r="X2468" s="23"/>
      <c r="Y2468" s="23"/>
      <c r="Z2468" s="23"/>
      <c r="AA2468" s="28"/>
      <c r="AB2468" s="26"/>
      <c r="AC2468" s="26"/>
      <c r="AD2468" s="28"/>
      <c r="AE2468" s="28"/>
      <c r="AF2468" s="26"/>
      <c r="AG2468" s="26" t="s">
        <v>50</v>
      </c>
      <c r="AH2468" s="26">
        <f>AH2467</f>
        <v>159120</v>
      </c>
      <c r="AI2468" s="26"/>
      <c r="AJ2468" s="26">
        <f>AJ2467</f>
        <v>159120</v>
      </c>
      <c r="AK2468" s="26"/>
      <c r="AL2468" s="26">
        <f>AL2467</f>
        <v>15.912000000000001</v>
      </c>
    </row>
    <row r="2469" spans="1:38" x14ac:dyDescent="0.35">
      <c r="A2469" s="23" t="s">
        <v>1195</v>
      </c>
      <c r="B2469" s="24"/>
      <c r="C2469" s="23" t="s">
        <v>1196</v>
      </c>
      <c r="D2469" s="23" t="s">
        <v>8473</v>
      </c>
      <c r="E2469" s="23">
        <v>1301</v>
      </c>
      <c r="F2469" s="23" t="s">
        <v>8474</v>
      </c>
      <c r="G2469" s="24" t="s">
        <v>8475</v>
      </c>
      <c r="H2469" s="23" t="s">
        <v>103</v>
      </c>
      <c r="I2469" s="23" t="s">
        <v>8476</v>
      </c>
      <c r="J2469" s="23">
        <v>10</v>
      </c>
      <c r="K2469" s="23">
        <v>1</v>
      </c>
      <c r="L2469" s="23">
        <v>5</v>
      </c>
      <c r="M2469" s="23" t="s">
        <v>58</v>
      </c>
      <c r="N2469" s="25">
        <f>((J2469*400)+(K2469*100))+L2469</f>
        <v>4105</v>
      </c>
      <c r="O2469" s="26">
        <v>180</v>
      </c>
      <c r="P2469" s="26">
        <f>N2469*O2469</f>
        <v>738900</v>
      </c>
      <c r="Q2469" s="23"/>
      <c r="R2469" s="23"/>
      <c r="S2469" s="27"/>
      <c r="T2469" s="23"/>
      <c r="U2469" s="23"/>
      <c r="V2469" s="24"/>
      <c r="W2469" s="23"/>
      <c r="X2469" s="23"/>
      <c r="Y2469" s="23"/>
      <c r="Z2469" s="23"/>
      <c r="AA2469" s="28"/>
      <c r="AB2469" s="26"/>
      <c r="AC2469" s="26"/>
      <c r="AD2469" s="28"/>
      <c r="AE2469" s="28"/>
      <c r="AF2469" s="26"/>
      <c r="AG2469" s="26">
        <f>AF2469+P2469</f>
        <v>738900</v>
      </c>
      <c r="AH2469" s="26">
        <f>AG2469</f>
        <v>738900</v>
      </c>
      <c r="AI2469" s="26">
        <v>0</v>
      </c>
      <c r="AJ2469" s="26">
        <f>IF((AI2469-AH2469) &gt; 1,0,IF((AI2469-AH2469)&lt;0,AH2469-AI2469,AI2469-AH2469))</f>
        <v>738900</v>
      </c>
      <c r="AK2469" s="26">
        <v>0.01</v>
      </c>
      <c r="AL2469" s="26">
        <f>AJ2469*(AK2469/100)</f>
        <v>73.89</v>
      </c>
    </row>
    <row r="2470" spans="1:38" x14ac:dyDescent="0.35">
      <c r="A2470" s="23"/>
      <c r="B2470" s="24"/>
      <c r="C2470" s="23"/>
      <c r="D2470" s="23"/>
      <c r="E2470" s="23"/>
      <c r="F2470" s="23"/>
      <c r="G2470" s="24"/>
      <c r="H2470" s="23"/>
      <c r="I2470" s="23"/>
      <c r="J2470" s="23"/>
      <c r="K2470" s="23"/>
      <c r="L2470" s="23"/>
      <c r="M2470" s="23"/>
      <c r="N2470" s="25"/>
      <c r="O2470" s="26"/>
      <c r="P2470" s="26"/>
      <c r="Q2470" s="23"/>
      <c r="R2470" s="23"/>
      <c r="S2470" s="27"/>
      <c r="T2470" s="23"/>
      <c r="U2470" s="23"/>
      <c r="V2470" s="24"/>
      <c r="W2470" s="23"/>
      <c r="X2470" s="23"/>
      <c r="Y2470" s="23"/>
      <c r="Z2470" s="23"/>
      <c r="AA2470" s="28"/>
      <c r="AB2470" s="26"/>
      <c r="AC2470" s="26"/>
      <c r="AD2470" s="28"/>
      <c r="AE2470" s="28"/>
      <c r="AF2470" s="26"/>
      <c r="AG2470" s="26" t="s">
        <v>50</v>
      </c>
      <c r="AH2470" s="26">
        <f>AH2469</f>
        <v>738900</v>
      </c>
      <c r="AI2470" s="26"/>
      <c r="AJ2470" s="26">
        <f>AJ2469</f>
        <v>738900</v>
      </c>
      <c r="AK2470" s="26"/>
      <c r="AL2470" s="26">
        <f>AL2469</f>
        <v>73.89</v>
      </c>
    </row>
    <row r="2471" spans="1:38" x14ac:dyDescent="0.35">
      <c r="A2471" s="23" t="s">
        <v>8477</v>
      </c>
      <c r="B2471" s="24" t="s">
        <v>8478</v>
      </c>
      <c r="C2471" s="23" t="s">
        <v>8479</v>
      </c>
      <c r="D2471" s="23" t="s">
        <v>8480</v>
      </c>
      <c r="E2471" s="23">
        <v>1302</v>
      </c>
      <c r="F2471" s="23" t="s">
        <v>8481</v>
      </c>
      <c r="G2471" s="24" t="s">
        <v>8482</v>
      </c>
      <c r="H2471" s="23" t="s">
        <v>42</v>
      </c>
      <c r="I2471" s="23" t="s">
        <v>8483</v>
      </c>
      <c r="J2471" s="23">
        <v>0</v>
      </c>
      <c r="K2471" s="23">
        <v>0</v>
      </c>
      <c r="L2471" s="23">
        <v>80.8</v>
      </c>
      <c r="M2471" s="23" t="s">
        <v>58</v>
      </c>
      <c r="N2471" s="25">
        <f t="shared" ref="N2471:N2479" si="198">((J2471*400)+(K2471*100))+L2471</f>
        <v>80.8</v>
      </c>
      <c r="O2471" s="26">
        <v>380</v>
      </c>
      <c r="P2471" s="26">
        <f t="shared" ref="P2471:P2479" si="199">N2471*O2471</f>
        <v>30704</v>
      </c>
      <c r="Q2471" s="23"/>
      <c r="R2471" s="23"/>
      <c r="S2471" s="27"/>
      <c r="T2471" s="23"/>
      <c r="U2471" s="23"/>
      <c r="V2471" s="24"/>
      <c r="W2471" s="23"/>
      <c r="X2471" s="23"/>
      <c r="Y2471" s="23"/>
      <c r="Z2471" s="23"/>
      <c r="AA2471" s="28"/>
      <c r="AB2471" s="26"/>
      <c r="AC2471" s="26"/>
      <c r="AD2471" s="28"/>
      <c r="AE2471" s="28"/>
      <c r="AF2471" s="26"/>
      <c r="AG2471" s="26">
        <f t="shared" ref="AG2471:AG2479" si="200">AF2471+P2471</f>
        <v>30704</v>
      </c>
      <c r="AH2471" s="26">
        <f t="shared" ref="AH2471:AH2479" si="201">AG2471</f>
        <v>30704</v>
      </c>
      <c r="AI2471" s="26">
        <v>50000000</v>
      </c>
      <c r="AJ2471" s="26">
        <f t="shared" ref="AJ2471:AJ2479" si="202">IF((AI2471-AH2471) &gt; 1,0,IF((AI2471-AH2471)&lt;0,AH2471-AI2471,AI2471-AH2471))</f>
        <v>0</v>
      </c>
      <c r="AK2471" s="26">
        <v>0.01</v>
      </c>
      <c r="AL2471" s="26">
        <f t="shared" ref="AL2471:AL2479" si="203">AJ2471*(AK2471/100)</f>
        <v>0</v>
      </c>
    </row>
    <row r="2472" spans="1:38" x14ac:dyDescent="0.35">
      <c r="A2472" s="23"/>
      <c r="B2472" s="24"/>
      <c r="C2472" s="23"/>
      <c r="D2472" s="23"/>
      <c r="E2472" s="23">
        <v>1303</v>
      </c>
      <c r="F2472" s="23" t="s">
        <v>8484</v>
      </c>
      <c r="G2472" s="24" t="s">
        <v>8485</v>
      </c>
      <c r="H2472" s="23" t="s">
        <v>42</v>
      </c>
      <c r="I2472" s="23" t="s">
        <v>8486</v>
      </c>
      <c r="J2472" s="23">
        <v>0</v>
      </c>
      <c r="K2472" s="23">
        <v>0</v>
      </c>
      <c r="L2472" s="23">
        <v>80.8</v>
      </c>
      <c r="M2472" s="23" t="s">
        <v>58</v>
      </c>
      <c r="N2472" s="25">
        <f t="shared" si="198"/>
        <v>80.8</v>
      </c>
      <c r="O2472" s="26">
        <v>380</v>
      </c>
      <c r="P2472" s="26">
        <f t="shared" si="199"/>
        <v>30704</v>
      </c>
      <c r="Q2472" s="23"/>
      <c r="R2472" s="23"/>
      <c r="S2472" s="27"/>
      <c r="T2472" s="23"/>
      <c r="U2472" s="23"/>
      <c r="V2472" s="24"/>
      <c r="W2472" s="23"/>
      <c r="X2472" s="23"/>
      <c r="Y2472" s="23"/>
      <c r="Z2472" s="23"/>
      <c r="AA2472" s="28"/>
      <c r="AB2472" s="26"/>
      <c r="AC2472" s="26"/>
      <c r="AD2472" s="28"/>
      <c r="AE2472" s="28"/>
      <c r="AF2472" s="26"/>
      <c r="AG2472" s="26">
        <f t="shared" si="200"/>
        <v>30704</v>
      </c>
      <c r="AH2472" s="26">
        <f t="shared" si="201"/>
        <v>30704</v>
      </c>
      <c r="AI2472" s="26">
        <v>50000000</v>
      </c>
      <c r="AJ2472" s="26">
        <f t="shared" si="202"/>
        <v>0</v>
      </c>
      <c r="AK2472" s="26">
        <v>0.01</v>
      </c>
      <c r="AL2472" s="26">
        <f t="shared" si="203"/>
        <v>0</v>
      </c>
    </row>
    <row r="2473" spans="1:38" x14ac:dyDescent="0.35">
      <c r="A2473" s="23"/>
      <c r="B2473" s="24"/>
      <c r="C2473" s="23"/>
      <c r="D2473" s="23"/>
      <c r="E2473" s="23">
        <v>1304</v>
      </c>
      <c r="F2473" s="23" t="s">
        <v>8487</v>
      </c>
      <c r="G2473" s="24" t="s">
        <v>8488</v>
      </c>
      <c r="H2473" s="23" t="s">
        <v>42</v>
      </c>
      <c r="I2473" s="23" t="s">
        <v>8489</v>
      </c>
      <c r="J2473" s="23">
        <v>0</v>
      </c>
      <c r="K2473" s="23">
        <v>0</v>
      </c>
      <c r="L2473" s="23">
        <v>80.8</v>
      </c>
      <c r="M2473" s="23" t="s">
        <v>58</v>
      </c>
      <c r="N2473" s="25">
        <f t="shared" si="198"/>
        <v>80.8</v>
      </c>
      <c r="O2473" s="26">
        <v>380</v>
      </c>
      <c r="P2473" s="26">
        <f t="shared" si="199"/>
        <v>30704</v>
      </c>
      <c r="Q2473" s="23"/>
      <c r="R2473" s="23"/>
      <c r="S2473" s="27"/>
      <c r="T2473" s="23"/>
      <c r="U2473" s="23"/>
      <c r="V2473" s="24"/>
      <c r="W2473" s="23"/>
      <c r="X2473" s="23"/>
      <c r="Y2473" s="23"/>
      <c r="Z2473" s="23"/>
      <c r="AA2473" s="28"/>
      <c r="AB2473" s="26"/>
      <c r="AC2473" s="26"/>
      <c r="AD2473" s="28"/>
      <c r="AE2473" s="28"/>
      <c r="AF2473" s="26"/>
      <c r="AG2473" s="26">
        <f t="shared" si="200"/>
        <v>30704</v>
      </c>
      <c r="AH2473" s="26">
        <f t="shared" si="201"/>
        <v>30704</v>
      </c>
      <c r="AI2473" s="26">
        <v>50000000</v>
      </c>
      <c r="AJ2473" s="26">
        <f t="shared" si="202"/>
        <v>0</v>
      </c>
      <c r="AK2473" s="26">
        <v>0.01</v>
      </c>
      <c r="AL2473" s="26">
        <f t="shared" si="203"/>
        <v>0</v>
      </c>
    </row>
    <row r="2474" spans="1:38" x14ac:dyDescent="0.35">
      <c r="A2474" s="23"/>
      <c r="B2474" s="24"/>
      <c r="C2474" s="23"/>
      <c r="D2474" s="23"/>
      <c r="E2474" s="23">
        <v>1305</v>
      </c>
      <c r="F2474" s="23" t="s">
        <v>8490</v>
      </c>
      <c r="G2474" s="24" t="s">
        <v>8491</v>
      </c>
      <c r="H2474" s="23" t="s">
        <v>42</v>
      </c>
      <c r="I2474" s="23" t="s">
        <v>8492</v>
      </c>
      <c r="J2474" s="23">
        <v>0</v>
      </c>
      <c r="K2474" s="23">
        <v>0</v>
      </c>
      <c r="L2474" s="23">
        <v>70.099999999999994</v>
      </c>
      <c r="M2474" s="23" t="s">
        <v>58</v>
      </c>
      <c r="N2474" s="25">
        <f t="shared" si="198"/>
        <v>70.099999999999994</v>
      </c>
      <c r="O2474" s="26">
        <v>380</v>
      </c>
      <c r="P2474" s="26">
        <f t="shared" si="199"/>
        <v>26637.999999999996</v>
      </c>
      <c r="Q2474" s="23"/>
      <c r="R2474" s="23"/>
      <c r="S2474" s="27"/>
      <c r="T2474" s="23"/>
      <c r="U2474" s="23"/>
      <c r="V2474" s="24"/>
      <c r="W2474" s="23"/>
      <c r="X2474" s="23"/>
      <c r="Y2474" s="23"/>
      <c r="Z2474" s="23"/>
      <c r="AA2474" s="28"/>
      <c r="AB2474" s="26"/>
      <c r="AC2474" s="26"/>
      <c r="AD2474" s="28"/>
      <c r="AE2474" s="28"/>
      <c r="AF2474" s="26"/>
      <c r="AG2474" s="26">
        <f t="shared" si="200"/>
        <v>26637.999999999996</v>
      </c>
      <c r="AH2474" s="26">
        <f t="shared" si="201"/>
        <v>26637.999999999996</v>
      </c>
      <c r="AI2474" s="26">
        <v>50000000</v>
      </c>
      <c r="AJ2474" s="26">
        <f t="shared" si="202"/>
        <v>0</v>
      </c>
      <c r="AK2474" s="26">
        <v>0.01</v>
      </c>
      <c r="AL2474" s="26">
        <f t="shared" si="203"/>
        <v>0</v>
      </c>
    </row>
    <row r="2475" spans="1:38" x14ac:dyDescent="0.35">
      <c r="A2475" s="23"/>
      <c r="B2475" s="24"/>
      <c r="C2475" s="23"/>
      <c r="D2475" s="23"/>
      <c r="E2475" s="23">
        <v>1306</v>
      </c>
      <c r="F2475" s="23" t="s">
        <v>8493</v>
      </c>
      <c r="G2475" s="24" t="s">
        <v>8494</v>
      </c>
      <c r="H2475" s="23" t="s">
        <v>42</v>
      </c>
      <c r="I2475" s="23" t="s">
        <v>8495</v>
      </c>
      <c r="J2475" s="23">
        <v>0</v>
      </c>
      <c r="K2475" s="23">
        <v>0</v>
      </c>
      <c r="L2475" s="23">
        <v>67.5</v>
      </c>
      <c r="M2475" s="23" t="s">
        <v>58</v>
      </c>
      <c r="N2475" s="25">
        <f t="shared" si="198"/>
        <v>67.5</v>
      </c>
      <c r="O2475" s="26">
        <v>380</v>
      </c>
      <c r="P2475" s="26">
        <f t="shared" si="199"/>
        <v>25650</v>
      </c>
      <c r="Q2475" s="23"/>
      <c r="R2475" s="23"/>
      <c r="S2475" s="27"/>
      <c r="T2475" s="23"/>
      <c r="U2475" s="23"/>
      <c r="V2475" s="24"/>
      <c r="W2475" s="23"/>
      <c r="X2475" s="23"/>
      <c r="Y2475" s="23"/>
      <c r="Z2475" s="23"/>
      <c r="AA2475" s="28"/>
      <c r="AB2475" s="26"/>
      <c r="AC2475" s="26"/>
      <c r="AD2475" s="28"/>
      <c r="AE2475" s="28"/>
      <c r="AF2475" s="26"/>
      <c r="AG2475" s="26">
        <f t="shared" si="200"/>
        <v>25650</v>
      </c>
      <c r="AH2475" s="26">
        <f t="shared" si="201"/>
        <v>25650</v>
      </c>
      <c r="AI2475" s="26">
        <v>50000000</v>
      </c>
      <c r="AJ2475" s="26">
        <f t="shared" si="202"/>
        <v>0</v>
      </c>
      <c r="AK2475" s="26">
        <v>0.01</v>
      </c>
      <c r="AL2475" s="26">
        <f t="shared" si="203"/>
        <v>0</v>
      </c>
    </row>
    <row r="2476" spans="1:38" x14ac:dyDescent="0.35">
      <c r="A2476" s="23"/>
      <c r="B2476" s="24"/>
      <c r="C2476" s="23"/>
      <c r="D2476" s="23"/>
      <c r="E2476" s="23">
        <v>1307</v>
      </c>
      <c r="F2476" s="23" t="s">
        <v>8496</v>
      </c>
      <c r="G2476" s="24" t="s">
        <v>8497</v>
      </c>
      <c r="H2476" s="23" t="s">
        <v>42</v>
      </c>
      <c r="I2476" s="23" t="s">
        <v>8498</v>
      </c>
      <c r="J2476" s="23">
        <v>0</v>
      </c>
      <c r="K2476" s="23">
        <v>3</v>
      </c>
      <c r="L2476" s="23">
        <v>42.8</v>
      </c>
      <c r="M2476" s="23" t="s">
        <v>58</v>
      </c>
      <c r="N2476" s="25">
        <f t="shared" si="198"/>
        <v>342.8</v>
      </c>
      <c r="O2476" s="26">
        <v>380</v>
      </c>
      <c r="P2476" s="26">
        <f t="shared" si="199"/>
        <v>130264</v>
      </c>
      <c r="Q2476" s="23"/>
      <c r="R2476" s="23"/>
      <c r="S2476" s="27"/>
      <c r="T2476" s="23"/>
      <c r="U2476" s="23"/>
      <c r="V2476" s="24"/>
      <c r="W2476" s="23"/>
      <c r="X2476" s="23"/>
      <c r="Y2476" s="23"/>
      <c r="Z2476" s="23"/>
      <c r="AA2476" s="28"/>
      <c r="AB2476" s="26"/>
      <c r="AC2476" s="26"/>
      <c r="AD2476" s="28"/>
      <c r="AE2476" s="28"/>
      <c r="AF2476" s="26"/>
      <c r="AG2476" s="26">
        <f t="shared" si="200"/>
        <v>130264</v>
      </c>
      <c r="AH2476" s="26">
        <f t="shared" si="201"/>
        <v>130264</v>
      </c>
      <c r="AI2476" s="26">
        <v>50000000</v>
      </c>
      <c r="AJ2476" s="26">
        <f t="shared" si="202"/>
        <v>0</v>
      </c>
      <c r="AK2476" s="26">
        <v>0.01</v>
      </c>
      <c r="AL2476" s="26">
        <f t="shared" si="203"/>
        <v>0</v>
      </c>
    </row>
    <row r="2477" spans="1:38" x14ac:dyDescent="0.35">
      <c r="A2477" s="23"/>
      <c r="B2477" s="24"/>
      <c r="C2477" s="23"/>
      <c r="D2477" s="23"/>
      <c r="E2477" s="23">
        <v>1308</v>
      </c>
      <c r="F2477" s="23" t="s">
        <v>8499</v>
      </c>
      <c r="G2477" s="24" t="s">
        <v>8500</v>
      </c>
      <c r="H2477" s="23" t="s">
        <v>42</v>
      </c>
      <c r="I2477" s="23" t="s">
        <v>8501</v>
      </c>
      <c r="J2477" s="23">
        <v>8</v>
      </c>
      <c r="K2477" s="23">
        <v>3</v>
      </c>
      <c r="L2477" s="23">
        <v>67</v>
      </c>
      <c r="M2477" s="23" t="s">
        <v>58</v>
      </c>
      <c r="N2477" s="25">
        <f t="shared" si="198"/>
        <v>3567</v>
      </c>
      <c r="O2477" s="26">
        <v>380</v>
      </c>
      <c r="P2477" s="26">
        <f t="shared" si="199"/>
        <v>1355460</v>
      </c>
      <c r="Q2477" s="23"/>
      <c r="R2477" s="23"/>
      <c r="S2477" s="27"/>
      <c r="T2477" s="23"/>
      <c r="U2477" s="23"/>
      <c r="V2477" s="24"/>
      <c r="W2477" s="23"/>
      <c r="X2477" s="23"/>
      <c r="Y2477" s="23"/>
      <c r="Z2477" s="23"/>
      <c r="AA2477" s="28"/>
      <c r="AB2477" s="26"/>
      <c r="AC2477" s="26"/>
      <c r="AD2477" s="28"/>
      <c r="AE2477" s="28"/>
      <c r="AF2477" s="26"/>
      <c r="AG2477" s="26">
        <f t="shared" si="200"/>
        <v>1355460</v>
      </c>
      <c r="AH2477" s="26">
        <f t="shared" si="201"/>
        <v>1355460</v>
      </c>
      <c r="AI2477" s="26">
        <v>50000000</v>
      </c>
      <c r="AJ2477" s="26">
        <f t="shared" si="202"/>
        <v>0</v>
      </c>
      <c r="AK2477" s="26">
        <v>0.01</v>
      </c>
      <c r="AL2477" s="26">
        <f t="shared" si="203"/>
        <v>0</v>
      </c>
    </row>
    <row r="2478" spans="1:38" x14ac:dyDescent="0.35">
      <c r="A2478" s="23"/>
      <c r="B2478" s="24"/>
      <c r="C2478" s="23"/>
      <c r="D2478" s="23"/>
      <c r="E2478" s="23">
        <v>1309</v>
      </c>
      <c r="F2478" s="23" t="s">
        <v>8502</v>
      </c>
      <c r="G2478" s="24" t="s">
        <v>8503</v>
      </c>
      <c r="H2478" s="23" t="s">
        <v>42</v>
      </c>
      <c r="I2478" s="23" t="s">
        <v>8504</v>
      </c>
      <c r="J2478" s="23">
        <v>0</v>
      </c>
      <c r="K2478" s="23">
        <v>0</v>
      </c>
      <c r="L2478" s="23">
        <v>80.8</v>
      </c>
      <c r="M2478" s="23" t="s">
        <v>58</v>
      </c>
      <c r="N2478" s="25">
        <f t="shared" si="198"/>
        <v>80.8</v>
      </c>
      <c r="O2478" s="26">
        <v>380</v>
      </c>
      <c r="P2478" s="26">
        <f t="shared" si="199"/>
        <v>30704</v>
      </c>
      <c r="Q2478" s="23"/>
      <c r="R2478" s="23"/>
      <c r="S2478" s="27"/>
      <c r="T2478" s="23"/>
      <c r="U2478" s="23"/>
      <c r="V2478" s="24"/>
      <c r="W2478" s="23"/>
      <c r="X2478" s="23"/>
      <c r="Y2478" s="23"/>
      <c r="Z2478" s="23"/>
      <c r="AA2478" s="28"/>
      <c r="AB2478" s="26"/>
      <c r="AC2478" s="26"/>
      <c r="AD2478" s="28"/>
      <c r="AE2478" s="28"/>
      <c r="AF2478" s="26"/>
      <c r="AG2478" s="26">
        <f t="shared" si="200"/>
        <v>30704</v>
      </c>
      <c r="AH2478" s="26">
        <f t="shared" si="201"/>
        <v>30704</v>
      </c>
      <c r="AI2478" s="26">
        <v>50000000</v>
      </c>
      <c r="AJ2478" s="26">
        <f t="shared" si="202"/>
        <v>0</v>
      </c>
      <c r="AK2478" s="26">
        <v>0.01</v>
      </c>
      <c r="AL2478" s="26">
        <f t="shared" si="203"/>
        <v>0</v>
      </c>
    </row>
    <row r="2479" spans="1:38" x14ac:dyDescent="0.35">
      <c r="A2479" s="23"/>
      <c r="B2479" s="24"/>
      <c r="C2479" s="23"/>
      <c r="D2479" s="23"/>
      <c r="E2479" s="23">
        <v>1310</v>
      </c>
      <c r="F2479" s="23" t="s">
        <v>8505</v>
      </c>
      <c r="G2479" s="24" t="s">
        <v>8506</v>
      </c>
      <c r="H2479" s="23" t="s">
        <v>42</v>
      </c>
      <c r="I2479" s="23" t="s">
        <v>8507</v>
      </c>
      <c r="J2479" s="23">
        <v>0</v>
      </c>
      <c r="K2479" s="23">
        <v>0</v>
      </c>
      <c r="L2479" s="23">
        <v>80.8</v>
      </c>
      <c r="M2479" s="23" t="s">
        <v>58</v>
      </c>
      <c r="N2479" s="25">
        <f t="shared" si="198"/>
        <v>80.8</v>
      </c>
      <c r="O2479" s="26">
        <v>380</v>
      </c>
      <c r="P2479" s="26">
        <f t="shared" si="199"/>
        <v>30704</v>
      </c>
      <c r="Q2479" s="23"/>
      <c r="R2479" s="23"/>
      <c r="S2479" s="27"/>
      <c r="T2479" s="23"/>
      <c r="U2479" s="23"/>
      <c r="V2479" s="24"/>
      <c r="W2479" s="23"/>
      <c r="X2479" s="23"/>
      <c r="Y2479" s="23"/>
      <c r="Z2479" s="23"/>
      <c r="AA2479" s="28"/>
      <c r="AB2479" s="26"/>
      <c r="AC2479" s="26"/>
      <c r="AD2479" s="28"/>
      <c r="AE2479" s="28"/>
      <c r="AF2479" s="26"/>
      <c r="AG2479" s="26">
        <f t="shared" si="200"/>
        <v>30704</v>
      </c>
      <c r="AH2479" s="26">
        <f t="shared" si="201"/>
        <v>30704</v>
      </c>
      <c r="AI2479" s="26">
        <v>50000000</v>
      </c>
      <c r="AJ2479" s="26">
        <f t="shared" si="202"/>
        <v>0</v>
      </c>
      <c r="AK2479" s="26">
        <v>0.01</v>
      </c>
      <c r="AL2479" s="26">
        <f t="shared" si="203"/>
        <v>0</v>
      </c>
    </row>
    <row r="2480" spans="1:38" x14ac:dyDescent="0.35">
      <c r="A2480" s="23"/>
      <c r="B2480" s="24"/>
      <c r="C2480" s="23"/>
      <c r="D2480" s="23"/>
      <c r="E2480" s="23"/>
      <c r="F2480" s="23"/>
      <c r="G2480" s="24"/>
      <c r="H2480" s="23"/>
      <c r="I2480" s="23"/>
      <c r="J2480" s="23"/>
      <c r="K2480" s="23"/>
      <c r="L2480" s="23"/>
      <c r="M2480" s="23"/>
      <c r="N2480" s="25"/>
      <c r="O2480" s="26"/>
      <c r="P2480" s="26"/>
      <c r="Q2480" s="23"/>
      <c r="R2480" s="23"/>
      <c r="S2480" s="27"/>
      <c r="T2480" s="23"/>
      <c r="U2480" s="23"/>
      <c r="V2480" s="24"/>
      <c r="W2480" s="23"/>
      <c r="X2480" s="23"/>
      <c r="Y2480" s="23"/>
      <c r="Z2480" s="23"/>
      <c r="AA2480" s="28"/>
      <c r="AB2480" s="26"/>
      <c r="AC2480" s="26"/>
      <c r="AD2480" s="28"/>
      <c r="AE2480" s="28"/>
      <c r="AF2480" s="26"/>
      <c r="AG2480" s="26" t="s">
        <v>50</v>
      </c>
      <c r="AH2480" s="26">
        <f>SUM(AH2471:AH2479)</f>
        <v>1691532</v>
      </c>
      <c r="AI2480" s="26"/>
      <c r="AJ2480" s="26">
        <f>SUM(AJ2471:AJ2479)</f>
        <v>0</v>
      </c>
      <c r="AK2480" s="26"/>
      <c r="AL2480" s="26">
        <f>SUM(AL2471:AL2479)</f>
        <v>0</v>
      </c>
    </row>
    <row r="2481" spans="1:39" x14ac:dyDescent="0.35">
      <c r="A2481" s="23" t="s">
        <v>8508</v>
      </c>
      <c r="B2481" s="24" t="s">
        <v>8509</v>
      </c>
      <c r="C2481" s="23" t="s">
        <v>8510</v>
      </c>
      <c r="D2481" s="23" t="s">
        <v>2580</v>
      </c>
      <c r="E2481" s="23">
        <v>1311</v>
      </c>
      <c r="F2481" s="23" t="s">
        <v>8511</v>
      </c>
      <c r="G2481" s="24" t="s">
        <v>8512</v>
      </c>
      <c r="H2481" s="23" t="s">
        <v>103</v>
      </c>
      <c r="I2481" s="23" t="s">
        <v>8513</v>
      </c>
      <c r="J2481" s="23">
        <v>0</v>
      </c>
      <c r="K2481" s="23">
        <v>2</v>
      </c>
      <c r="L2481" s="23">
        <v>11</v>
      </c>
      <c r="M2481" s="23" t="s">
        <v>58</v>
      </c>
      <c r="N2481" s="25">
        <f>((J2481*400)+(K2481*100))+L2481</f>
        <v>211</v>
      </c>
      <c r="O2481" s="26">
        <v>180</v>
      </c>
      <c r="P2481" s="26">
        <f>N2481*O2481</f>
        <v>37980</v>
      </c>
      <c r="Q2481" s="23"/>
      <c r="R2481" s="23"/>
      <c r="S2481" s="27"/>
      <c r="T2481" s="23"/>
      <c r="U2481" s="23"/>
      <c r="V2481" s="24"/>
      <c r="W2481" s="23"/>
      <c r="X2481" s="23"/>
      <c r="Y2481" s="23"/>
      <c r="Z2481" s="23"/>
      <c r="AA2481" s="28"/>
      <c r="AB2481" s="26"/>
      <c r="AC2481" s="26"/>
      <c r="AD2481" s="28"/>
      <c r="AE2481" s="28"/>
      <c r="AF2481" s="26"/>
      <c r="AG2481" s="26">
        <f>AF2481+P2481</f>
        <v>37980</v>
      </c>
      <c r="AH2481" s="26">
        <f>AG2481</f>
        <v>37980</v>
      </c>
      <c r="AI2481" s="26">
        <v>0</v>
      </c>
      <c r="AJ2481" s="26">
        <f>IF((AI2481-AH2481) &gt; 1,0,IF((AI2481-AH2481)&lt;0,AH2481-AI2481,AI2481-AH2481))</f>
        <v>37980</v>
      </c>
      <c r="AK2481" s="26">
        <v>0.01</v>
      </c>
      <c r="AL2481" s="26">
        <f>AJ2481*(AK2481/100)</f>
        <v>3.798</v>
      </c>
    </row>
    <row r="2482" spans="1:39" x14ac:dyDescent="0.35">
      <c r="A2482" s="23"/>
      <c r="B2482" s="24"/>
      <c r="C2482" s="23"/>
      <c r="D2482" s="23"/>
      <c r="E2482" s="23">
        <v>1312</v>
      </c>
      <c r="F2482" s="23" t="s">
        <v>8514</v>
      </c>
      <c r="G2482" s="24" t="s">
        <v>8515</v>
      </c>
      <c r="H2482" s="23" t="s">
        <v>42</v>
      </c>
      <c r="I2482" s="23" t="s">
        <v>8516</v>
      </c>
      <c r="J2482" s="23">
        <v>13</v>
      </c>
      <c r="K2482" s="23">
        <v>1</v>
      </c>
      <c r="L2482" s="23">
        <v>12</v>
      </c>
      <c r="M2482" s="23" t="s">
        <v>58</v>
      </c>
      <c r="N2482" s="25">
        <f>((J2482*400)+(K2482*100))+L2482</f>
        <v>5312</v>
      </c>
      <c r="O2482" s="26">
        <v>270</v>
      </c>
      <c r="P2482" s="26">
        <f>N2482*O2482</f>
        <v>1434240</v>
      </c>
      <c r="Q2482" s="23"/>
      <c r="R2482" s="23"/>
      <c r="S2482" s="27"/>
      <c r="T2482" s="23"/>
      <c r="U2482" s="23"/>
      <c r="V2482" s="24"/>
      <c r="W2482" s="23"/>
      <c r="X2482" s="23"/>
      <c r="Y2482" s="23"/>
      <c r="Z2482" s="23"/>
      <c r="AA2482" s="28"/>
      <c r="AB2482" s="26"/>
      <c r="AC2482" s="26"/>
      <c r="AD2482" s="28"/>
      <c r="AE2482" s="28"/>
      <c r="AF2482" s="26"/>
      <c r="AG2482" s="26">
        <f>AF2482+P2482</f>
        <v>1434240</v>
      </c>
      <c r="AH2482" s="26">
        <f>AG2482</f>
        <v>1434240</v>
      </c>
      <c r="AI2482" s="26">
        <v>50000000</v>
      </c>
      <c r="AJ2482" s="26">
        <f>IF((AI2482-AH2482) &gt; 1,0,IF((AI2482-AH2482)&lt;0,AH2482-AI2482,AI2482-AH2482))</f>
        <v>0</v>
      </c>
      <c r="AK2482" s="26">
        <v>0.01</v>
      </c>
      <c r="AL2482" s="26">
        <f>AJ2482*(AK2482/100)</f>
        <v>0</v>
      </c>
    </row>
    <row r="2483" spans="1:39" x14ac:dyDescent="0.35">
      <c r="A2483" s="23"/>
      <c r="B2483" s="24"/>
      <c r="C2483" s="23"/>
      <c r="D2483" s="23"/>
      <c r="E2483" s="23"/>
      <c r="F2483" s="23"/>
      <c r="G2483" s="24"/>
      <c r="H2483" s="23"/>
      <c r="I2483" s="23"/>
      <c r="J2483" s="23"/>
      <c r="K2483" s="23"/>
      <c r="L2483" s="23"/>
      <c r="M2483" s="23"/>
      <c r="N2483" s="25"/>
      <c r="O2483" s="26"/>
      <c r="P2483" s="26"/>
      <c r="Q2483" s="23"/>
      <c r="R2483" s="23"/>
      <c r="S2483" s="27"/>
      <c r="T2483" s="23"/>
      <c r="U2483" s="23"/>
      <c r="V2483" s="24"/>
      <c r="W2483" s="23"/>
      <c r="X2483" s="23"/>
      <c r="Y2483" s="23"/>
      <c r="Z2483" s="23"/>
      <c r="AA2483" s="28"/>
      <c r="AB2483" s="26"/>
      <c r="AC2483" s="26"/>
      <c r="AD2483" s="28"/>
      <c r="AE2483" s="28"/>
      <c r="AF2483" s="26"/>
      <c r="AG2483" s="26" t="s">
        <v>50</v>
      </c>
      <c r="AH2483" s="26">
        <f>SUM(AH2481:AH2482)</f>
        <v>1472220</v>
      </c>
      <c r="AI2483" s="26"/>
      <c r="AJ2483" s="26">
        <f>SUM(AJ2481:AJ2482)</f>
        <v>37980</v>
      </c>
      <c r="AK2483" s="26"/>
      <c r="AL2483" s="26">
        <f>SUM(AL2481:AL2482)</f>
        <v>3.798</v>
      </c>
    </row>
    <row r="2484" spans="1:39" x14ac:dyDescent="0.35">
      <c r="A2484" s="23" t="s">
        <v>8517</v>
      </c>
      <c r="B2484" s="24" t="s">
        <v>8518</v>
      </c>
      <c r="C2484" s="23" t="s">
        <v>8519</v>
      </c>
      <c r="D2484" s="23" t="s">
        <v>8520</v>
      </c>
      <c r="E2484" s="23">
        <v>1313</v>
      </c>
      <c r="F2484" s="23" t="s">
        <v>8521</v>
      </c>
      <c r="G2484" s="24" t="s">
        <v>8522</v>
      </c>
      <c r="H2484" s="23" t="s">
        <v>42</v>
      </c>
      <c r="I2484" s="23" t="s">
        <v>8523</v>
      </c>
      <c r="J2484" s="23">
        <v>0</v>
      </c>
      <c r="K2484" s="23">
        <v>1</v>
      </c>
      <c r="L2484" s="23">
        <v>49.2</v>
      </c>
      <c r="M2484" s="23" t="s">
        <v>44</v>
      </c>
      <c r="N2484" s="25">
        <f>((J2484*400)+(K2484*100))+L2484</f>
        <v>149.19999999999999</v>
      </c>
      <c r="O2484" s="26">
        <v>500</v>
      </c>
      <c r="P2484" s="26">
        <f>N2484*O2484</f>
        <v>74600</v>
      </c>
      <c r="Q2484" s="23">
        <v>1</v>
      </c>
      <c r="R2484" s="23" t="s">
        <v>8517</v>
      </c>
      <c r="S2484" s="27" t="s">
        <v>8518</v>
      </c>
      <c r="T2484" s="23" t="s">
        <v>8519</v>
      </c>
      <c r="U2484" s="23" t="s">
        <v>8524</v>
      </c>
      <c r="V2484" s="24" t="s">
        <v>8525</v>
      </c>
      <c r="W2484" s="23" t="s">
        <v>47</v>
      </c>
      <c r="X2484" s="23" t="s">
        <v>48</v>
      </c>
      <c r="Y2484" s="23" t="s">
        <v>49</v>
      </c>
      <c r="Z2484" s="23">
        <v>120</v>
      </c>
      <c r="AA2484" s="28">
        <v>100</v>
      </c>
      <c r="AB2484" s="26">
        <v>6550</v>
      </c>
      <c r="AC2484" s="26">
        <f>Z2484*AB2484</f>
        <v>786000</v>
      </c>
      <c r="AD2484" s="28">
        <v>7</v>
      </c>
      <c r="AE2484" s="28">
        <v>7</v>
      </c>
      <c r="AF2484" s="26">
        <f>(AC2484*(100-AE2484))/100</f>
        <v>730980</v>
      </c>
      <c r="AG2484" s="26">
        <f>P2484+AF2484</f>
        <v>805580</v>
      </c>
      <c r="AH2484" s="26">
        <f>(AG2484*AA2484)/100</f>
        <v>805580</v>
      </c>
      <c r="AI2484" s="26">
        <v>50000000</v>
      </c>
      <c r="AJ2484" s="26">
        <f>IF((AI2484-AH2484) &gt; 1,0,IF((AI2484-AH2484)&lt;0,AH2484-AI2484,AI2484-AH2484))</f>
        <v>0</v>
      </c>
      <c r="AK2484" s="26">
        <v>0.02</v>
      </c>
      <c r="AL2484" s="26">
        <f>ROUND(AJ2484*(AK2484/100),2)</f>
        <v>0</v>
      </c>
    </row>
    <row r="2485" spans="1:39" x14ac:dyDescent="0.35">
      <c r="A2485" s="23"/>
      <c r="B2485" s="24"/>
      <c r="C2485" s="23"/>
      <c r="D2485" s="23"/>
      <c r="E2485" s="23"/>
      <c r="F2485" s="23"/>
      <c r="G2485" s="24"/>
      <c r="H2485" s="23"/>
      <c r="I2485" s="23"/>
      <c r="J2485" s="23"/>
      <c r="K2485" s="23"/>
      <c r="L2485" s="23"/>
      <c r="M2485" s="23"/>
      <c r="N2485" s="25"/>
      <c r="O2485" s="26"/>
      <c r="P2485" s="26"/>
      <c r="Q2485" s="23"/>
      <c r="R2485" s="23"/>
      <c r="S2485" s="27"/>
      <c r="T2485" s="23"/>
      <c r="U2485" s="23"/>
      <c r="V2485" s="24"/>
      <c r="W2485" s="23"/>
      <c r="X2485" s="23"/>
      <c r="Y2485" s="23"/>
      <c r="Z2485" s="23"/>
      <c r="AA2485" s="28"/>
      <c r="AB2485" s="26"/>
      <c r="AC2485" s="26"/>
      <c r="AD2485" s="28"/>
      <c r="AE2485" s="28"/>
      <c r="AF2485" s="26"/>
      <c r="AG2485" s="26" t="s">
        <v>50</v>
      </c>
      <c r="AH2485" s="26">
        <f>AH2484</f>
        <v>805580</v>
      </c>
      <c r="AI2485" s="26"/>
      <c r="AJ2485" s="26">
        <f>AJ2484</f>
        <v>0</v>
      </c>
      <c r="AK2485" s="26"/>
      <c r="AL2485" s="26">
        <f>AL2484</f>
        <v>0</v>
      </c>
    </row>
    <row r="2486" spans="1:39" x14ac:dyDescent="0.35">
      <c r="A2486" s="23" t="s">
        <v>8526</v>
      </c>
      <c r="B2486" s="24"/>
      <c r="C2486" s="23" t="s">
        <v>8527</v>
      </c>
      <c r="D2486" s="23" t="s">
        <v>8528</v>
      </c>
      <c r="E2486" s="23">
        <v>1314</v>
      </c>
      <c r="F2486" s="23" t="s">
        <v>8529</v>
      </c>
      <c r="G2486" s="24" t="s">
        <v>8530</v>
      </c>
      <c r="H2486" s="23" t="s">
        <v>103</v>
      </c>
      <c r="I2486" s="23" t="s">
        <v>8531</v>
      </c>
      <c r="J2486" s="23">
        <v>0</v>
      </c>
      <c r="K2486" s="23">
        <v>0</v>
      </c>
      <c r="L2486" s="23">
        <v>44</v>
      </c>
      <c r="M2486" s="23" t="s">
        <v>44</v>
      </c>
      <c r="N2486" s="25">
        <f>((J2486*400)+(K2486*100))+L2486</f>
        <v>44</v>
      </c>
      <c r="O2486" s="26">
        <v>2000</v>
      </c>
      <c r="P2486" s="26">
        <f>N2486*O2486</f>
        <v>88000</v>
      </c>
      <c r="Q2486" s="23">
        <v>1</v>
      </c>
      <c r="R2486" s="23" t="s">
        <v>8532</v>
      </c>
      <c r="S2486" s="27"/>
      <c r="T2486" s="23" t="s">
        <v>8533</v>
      </c>
      <c r="U2486" s="23" t="s">
        <v>8534</v>
      </c>
      <c r="V2486" s="24" t="s">
        <v>8535</v>
      </c>
      <c r="W2486" s="23" t="s">
        <v>47</v>
      </c>
      <c r="X2486" s="23" t="s">
        <v>253</v>
      </c>
      <c r="Y2486" s="23" t="s">
        <v>49</v>
      </c>
      <c r="Z2486" s="23">
        <v>112.5</v>
      </c>
      <c r="AA2486" s="28">
        <v>100</v>
      </c>
      <c r="AB2486" s="26">
        <v>6550</v>
      </c>
      <c r="AC2486" s="26">
        <f>Z2486*AB2486</f>
        <v>736875</v>
      </c>
      <c r="AD2486" s="28">
        <v>36</v>
      </c>
      <c r="AE2486" s="28">
        <v>93</v>
      </c>
      <c r="AF2486" s="26">
        <f>(AC2486*(100-AE2486))/100</f>
        <v>51581.25</v>
      </c>
      <c r="AG2486" s="26">
        <f>P2486+AF2486</f>
        <v>139581.25</v>
      </c>
      <c r="AH2486" s="26">
        <f>(AG2486*AA2486)/100</f>
        <v>139581.25</v>
      </c>
      <c r="AI2486" s="26">
        <f>IF(AF2486&lt;=10000000,AF2486,10000000)</f>
        <v>51581.25</v>
      </c>
      <c r="AJ2486" s="26">
        <f>IF((AI2486-AH2486) &gt; 1,0,IF((AI2486-AH2486)&lt;0,AH2486-AI2486,AI2486-AH2486))</f>
        <v>88000</v>
      </c>
      <c r="AK2486" s="26">
        <v>0.02</v>
      </c>
      <c r="AL2486" s="26">
        <f>ROUND(AJ2486*(AK2486/100),2)</f>
        <v>17.600000000000001</v>
      </c>
    </row>
    <row r="2487" spans="1:39" x14ac:dyDescent="0.35">
      <c r="A2487" s="23"/>
      <c r="B2487" s="24"/>
      <c r="C2487" s="23"/>
      <c r="D2487" s="23"/>
      <c r="E2487" s="23"/>
      <c r="F2487" s="23"/>
      <c r="G2487" s="24"/>
      <c r="H2487" s="23"/>
      <c r="I2487" s="23"/>
      <c r="J2487" s="23"/>
      <c r="K2487" s="23"/>
      <c r="L2487" s="23"/>
      <c r="M2487" s="23"/>
      <c r="N2487" s="25"/>
      <c r="O2487" s="26"/>
      <c r="P2487" s="26"/>
      <c r="Q2487" s="23"/>
      <c r="R2487" s="23"/>
      <c r="S2487" s="27"/>
      <c r="T2487" s="23"/>
      <c r="U2487" s="23"/>
      <c r="V2487" s="24"/>
      <c r="W2487" s="23"/>
      <c r="X2487" s="23"/>
      <c r="Y2487" s="23"/>
      <c r="Z2487" s="23"/>
      <c r="AA2487" s="28"/>
      <c r="AB2487" s="26"/>
      <c r="AC2487" s="26"/>
      <c r="AD2487" s="28"/>
      <c r="AE2487" s="28"/>
      <c r="AF2487" s="26"/>
      <c r="AG2487" s="26" t="s">
        <v>50</v>
      </c>
      <c r="AH2487" s="26">
        <f>AH2486</f>
        <v>139581.25</v>
      </c>
      <c r="AI2487" s="26"/>
      <c r="AJ2487" s="26">
        <f>AJ2486</f>
        <v>88000</v>
      </c>
      <c r="AK2487" s="26"/>
      <c r="AL2487" s="26">
        <f>AL2486</f>
        <v>17.600000000000001</v>
      </c>
    </row>
    <row r="2488" spans="1:39" x14ac:dyDescent="0.35">
      <c r="A2488" s="23" t="s">
        <v>8536</v>
      </c>
      <c r="B2488" s="24" t="s">
        <v>8537</v>
      </c>
      <c r="C2488" s="23" t="s">
        <v>8538</v>
      </c>
      <c r="D2488" s="23" t="s">
        <v>8539</v>
      </c>
      <c r="E2488" s="23">
        <v>1315</v>
      </c>
      <c r="F2488" s="23" t="s">
        <v>8540</v>
      </c>
      <c r="G2488" s="24" t="s">
        <v>8541</v>
      </c>
      <c r="H2488" s="23" t="s">
        <v>42</v>
      </c>
      <c r="I2488" s="23" t="s">
        <v>8542</v>
      </c>
      <c r="J2488" s="23">
        <v>0</v>
      </c>
      <c r="K2488" s="23">
        <v>0</v>
      </c>
      <c r="L2488" s="23">
        <v>18</v>
      </c>
      <c r="M2488" s="23" t="s">
        <v>44</v>
      </c>
      <c r="N2488" s="25">
        <f>((J2488*400)+(K2488*100))+L2488</f>
        <v>18</v>
      </c>
      <c r="O2488" s="26">
        <v>500</v>
      </c>
      <c r="P2488" s="26">
        <f>N2488*O2488</f>
        <v>9000</v>
      </c>
      <c r="Q2488" s="23">
        <v>1</v>
      </c>
      <c r="R2488" s="23" t="s">
        <v>8536</v>
      </c>
      <c r="S2488" s="27" t="s">
        <v>8537</v>
      </c>
      <c r="T2488" s="23" t="s">
        <v>8538</v>
      </c>
      <c r="U2488" s="23" t="s">
        <v>8543</v>
      </c>
      <c r="V2488" s="24" t="s">
        <v>8544</v>
      </c>
      <c r="W2488" s="23" t="s">
        <v>47</v>
      </c>
      <c r="X2488" s="23" t="s">
        <v>48</v>
      </c>
      <c r="Y2488" s="23" t="s">
        <v>49</v>
      </c>
      <c r="Z2488" s="23">
        <v>72</v>
      </c>
      <c r="AA2488" s="28">
        <v>100</v>
      </c>
      <c r="AB2488" s="26">
        <v>6550</v>
      </c>
      <c r="AC2488" s="26">
        <f>Z2488*AB2488</f>
        <v>471600</v>
      </c>
      <c r="AD2488" s="28">
        <v>22</v>
      </c>
      <c r="AE2488" s="28">
        <v>34</v>
      </c>
      <c r="AF2488" s="26">
        <f>(AC2488*(100-AE2488))/100</f>
        <v>311256</v>
      </c>
      <c r="AG2488" s="26">
        <f>P2488+AF2488</f>
        <v>320256</v>
      </c>
      <c r="AH2488" s="26">
        <f>(AG2488*AA2488)/100</f>
        <v>320256</v>
      </c>
      <c r="AI2488" s="26">
        <v>50000000</v>
      </c>
      <c r="AJ2488" s="26">
        <f>IF((AI2488-AH2488) &gt; 1,0,IF((AI2488-AH2488)&lt;0,AH2488-AI2488,AI2488-AH2488))</f>
        <v>0</v>
      </c>
      <c r="AK2488" s="26">
        <v>0.02</v>
      </c>
      <c r="AL2488" s="26">
        <f>ROUND(AJ2488*(AK2488/100),2)</f>
        <v>0</v>
      </c>
    </row>
    <row r="2489" spans="1:39" x14ac:dyDescent="0.35">
      <c r="A2489" s="23"/>
      <c r="B2489" s="24"/>
      <c r="C2489" s="23"/>
      <c r="D2489" s="23"/>
      <c r="E2489" s="23"/>
      <c r="F2489" s="23"/>
      <c r="G2489" s="24"/>
      <c r="H2489" s="23"/>
      <c r="I2489" s="23"/>
      <c r="J2489" s="23"/>
      <c r="K2489" s="23"/>
      <c r="L2489" s="23"/>
      <c r="M2489" s="23"/>
      <c r="N2489" s="25"/>
      <c r="O2489" s="26"/>
      <c r="P2489" s="26"/>
      <c r="Q2489" s="23"/>
      <c r="R2489" s="23"/>
      <c r="S2489" s="27"/>
      <c r="T2489" s="23"/>
      <c r="U2489" s="23"/>
      <c r="V2489" s="24"/>
      <c r="W2489" s="23"/>
      <c r="X2489" s="23"/>
      <c r="Y2489" s="23"/>
      <c r="Z2489" s="23"/>
      <c r="AA2489" s="28"/>
      <c r="AB2489" s="26"/>
      <c r="AC2489" s="26"/>
      <c r="AD2489" s="28"/>
      <c r="AE2489" s="28"/>
      <c r="AF2489" s="26"/>
      <c r="AG2489" s="26" t="s">
        <v>50</v>
      </c>
      <c r="AH2489" s="26">
        <f>AH2488</f>
        <v>320256</v>
      </c>
      <c r="AI2489" s="26"/>
      <c r="AJ2489" s="26">
        <f>AJ2488</f>
        <v>0</v>
      </c>
      <c r="AK2489" s="26"/>
      <c r="AL2489" s="26">
        <f>AL2488</f>
        <v>0</v>
      </c>
    </row>
    <row r="2490" spans="1:39" x14ac:dyDescent="0.35">
      <c r="A2490" s="23" t="s">
        <v>8545</v>
      </c>
      <c r="B2490" s="24"/>
      <c r="C2490" s="23" t="s">
        <v>8546</v>
      </c>
      <c r="D2490" s="23" t="s">
        <v>8547</v>
      </c>
      <c r="E2490" s="23">
        <v>1316</v>
      </c>
      <c r="F2490" s="23" t="s">
        <v>8548</v>
      </c>
      <c r="G2490" s="24" t="s">
        <v>8549</v>
      </c>
      <c r="H2490" s="23" t="s">
        <v>103</v>
      </c>
      <c r="I2490" s="23" t="s">
        <v>8550</v>
      </c>
      <c r="J2490" s="23">
        <v>0</v>
      </c>
      <c r="K2490" s="23">
        <v>3</v>
      </c>
      <c r="L2490" s="23">
        <v>91</v>
      </c>
      <c r="M2490" s="23" t="s">
        <v>44</v>
      </c>
      <c r="N2490" s="25">
        <f>((J2490*400)+(K2490*100))+L2490</f>
        <v>391</v>
      </c>
      <c r="O2490" s="26">
        <v>450</v>
      </c>
      <c r="P2490" s="26">
        <f>N2490*O2490</f>
        <v>175950</v>
      </c>
      <c r="Q2490" s="23">
        <v>1</v>
      </c>
      <c r="R2490" s="23" t="s">
        <v>8551</v>
      </c>
      <c r="S2490" s="27"/>
      <c r="T2490" s="23" t="s">
        <v>8552</v>
      </c>
      <c r="U2490" s="23" t="s">
        <v>8553</v>
      </c>
      <c r="V2490" s="24" t="s">
        <v>8554</v>
      </c>
      <c r="W2490" s="23" t="s">
        <v>47</v>
      </c>
      <c r="X2490" s="23" t="s">
        <v>253</v>
      </c>
      <c r="Y2490" s="23" t="s">
        <v>49</v>
      </c>
      <c r="Z2490" s="23">
        <v>156.25</v>
      </c>
      <c r="AA2490" s="28">
        <v>100</v>
      </c>
      <c r="AB2490" s="26">
        <v>6550</v>
      </c>
      <c r="AC2490" s="26">
        <f>Z2490*AB2490</f>
        <v>1023437.5</v>
      </c>
      <c r="AD2490" s="28">
        <v>37</v>
      </c>
      <c r="AE2490" s="28">
        <v>93</v>
      </c>
      <c r="AF2490" s="26">
        <f>(AC2490*(100-AE2490))/100</f>
        <v>71640.625</v>
      </c>
      <c r="AG2490" s="26">
        <f>P2490+AF2490</f>
        <v>247590.625</v>
      </c>
      <c r="AH2490" s="26">
        <f>(AG2490*AA2490)/100</f>
        <v>247590.625</v>
      </c>
      <c r="AI2490" s="26">
        <f>IF(AF2490&lt;=10000000,AF2490,10000000)</f>
        <v>71640.625</v>
      </c>
      <c r="AJ2490" s="26">
        <f>IF((AI2490-AH2490) &gt; 1,0,IF((AI2490-AH2490)&lt;0,AH2490-AI2490,AI2490-AH2490))</f>
        <v>175950</v>
      </c>
      <c r="AK2490" s="26">
        <v>0.02</v>
      </c>
      <c r="AL2490" s="26">
        <f>ROUND(AJ2490*(AK2490/100),2)</f>
        <v>35.19</v>
      </c>
      <c r="AM2490" s="3" t="s">
        <v>204</v>
      </c>
    </row>
    <row r="2491" spans="1:39" x14ac:dyDescent="0.35">
      <c r="A2491" s="23"/>
      <c r="B2491" s="24"/>
      <c r="C2491" s="23"/>
      <c r="D2491" s="23"/>
      <c r="E2491" s="23"/>
      <c r="F2491" s="23"/>
      <c r="G2491" s="24"/>
      <c r="H2491" s="23"/>
      <c r="I2491" s="23"/>
      <c r="J2491" s="23"/>
      <c r="K2491" s="23"/>
      <c r="L2491" s="23"/>
      <c r="M2491" s="23"/>
      <c r="N2491" s="25"/>
      <c r="O2491" s="26"/>
      <c r="P2491" s="26"/>
      <c r="Q2491" s="23"/>
      <c r="R2491" s="23"/>
      <c r="S2491" s="27"/>
      <c r="T2491" s="23"/>
      <c r="U2491" s="23"/>
      <c r="V2491" s="24"/>
      <c r="W2491" s="23"/>
      <c r="X2491" s="23"/>
      <c r="Y2491" s="23"/>
      <c r="Z2491" s="23"/>
      <c r="AA2491" s="28"/>
      <c r="AB2491" s="26"/>
      <c r="AC2491" s="26"/>
      <c r="AD2491" s="28"/>
      <c r="AE2491" s="28"/>
      <c r="AF2491" s="26"/>
      <c r="AG2491" s="26" t="s">
        <v>50</v>
      </c>
      <c r="AH2491" s="26">
        <f>AH2490</f>
        <v>247590.625</v>
      </c>
      <c r="AI2491" s="26"/>
      <c r="AJ2491" s="26">
        <f>AJ2490</f>
        <v>175950</v>
      </c>
      <c r="AK2491" s="26"/>
      <c r="AL2491" s="26">
        <f>AL2490</f>
        <v>35.19</v>
      </c>
    </row>
    <row r="2492" spans="1:39" x14ac:dyDescent="0.35">
      <c r="A2492" s="23" t="s">
        <v>8555</v>
      </c>
      <c r="B2492" s="24" t="s">
        <v>8556</v>
      </c>
      <c r="C2492" s="23" t="s">
        <v>8557</v>
      </c>
      <c r="D2492" s="23" t="s">
        <v>8558</v>
      </c>
      <c r="E2492" s="23">
        <v>1317</v>
      </c>
      <c r="F2492" s="23" t="s">
        <v>8559</v>
      </c>
      <c r="G2492" s="24" t="s">
        <v>8560</v>
      </c>
      <c r="H2492" s="23" t="s">
        <v>42</v>
      </c>
      <c r="I2492" s="23" t="s">
        <v>8561</v>
      </c>
      <c r="J2492" s="23">
        <v>0</v>
      </c>
      <c r="K2492" s="23">
        <v>0</v>
      </c>
      <c r="L2492" s="23">
        <v>68.5</v>
      </c>
      <c r="M2492" s="23" t="s">
        <v>58</v>
      </c>
      <c r="N2492" s="25">
        <f>((J2492*400)+(K2492*100))+L2492</f>
        <v>68.5</v>
      </c>
      <c r="O2492" s="26">
        <v>500</v>
      </c>
      <c r="P2492" s="26">
        <f>N2492*O2492</f>
        <v>34250</v>
      </c>
      <c r="Q2492" s="23"/>
      <c r="R2492" s="23"/>
      <c r="S2492" s="27"/>
      <c r="T2492" s="23"/>
      <c r="U2492" s="23"/>
      <c r="V2492" s="24"/>
      <c r="W2492" s="23"/>
      <c r="X2492" s="23"/>
      <c r="Y2492" s="23"/>
      <c r="Z2492" s="23"/>
      <c r="AA2492" s="28"/>
      <c r="AB2492" s="26"/>
      <c r="AC2492" s="26"/>
      <c r="AD2492" s="28"/>
      <c r="AE2492" s="28"/>
      <c r="AF2492" s="26"/>
      <c r="AG2492" s="26">
        <f>AF2492+P2492</f>
        <v>34250</v>
      </c>
      <c r="AH2492" s="26">
        <f>AG2492</f>
        <v>34250</v>
      </c>
      <c r="AI2492" s="26">
        <v>50000000</v>
      </c>
      <c r="AJ2492" s="26">
        <f>IF((AI2492-AH2492) &gt; 1,0,IF((AI2492-AH2492)&lt;0,AH2492-AI2492,AI2492-AH2492))</f>
        <v>0</v>
      </c>
      <c r="AK2492" s="26">
        <v>0.01</v>
      </c>
      <c r="AL2492" s="26">
        <f>AJ2492*(AK2492/100)</f>
        <v>0</v>
      </c>
    </row>
    <row r="2493" spans="1:39" x14ac:dyDescent="0.35">
      <c r="A2493" s="23"/>
      <c r="B2493" s="24"/>
      <c r="C2493" s="23"/>
      <c r="D2493" s="23"/>
      <c r="E2493" s="23"/>
      <c r="F2493" s="23"/>
      <c r="G2493" s="24"/>
      <c r="H2493" s="23"/>
      <c r="I2493" s="23"/>
      <c r="J2493" s="23"/>
      <c r="K2493" s="23"/>
      <c r="L2493" s="23"/>
      <c r="M2493" s="23"/>
      <c r="N2493" s="25"/>
      <c r="O2493" s="26"/>
      <c r="P2493" s="26"/>
      <c r="Q2493" s="23"/>
      <c r="R2493" s="23"/>
      <c r="S2493" s="27"/>
      <c r="T2493" s="23"/>
      <c r="U2493" s="23"/>
      <c r="V2493" s="24"/>
      <c r="W2493" s="23"/>
      <c r="X2493" s="23"/>
      <c r="Y2493" s="23"/>
      <c r="Z2493" s="23"/>
      <c r="AA2493" s="28"/>
      <c r="AB2493" s="26"/>
      <c r="AC2493" s="26"/>
      <c r="AD2493" s="28"/>
      <c r="AE2493" s="28"/>
      <c r="AF2493" s="26"/>
      <c r="AG2493" s="26" t="s">
        <v>50</v>
      </c>
      <c r="AH2493" s="26">
        <f>AH2492</f>
        <v>34250</v>
      </c>
      <c r="AI2493" s="26"/>
      <c r="AJ2493" s="26">
        <f>AJ2492</f>
        <v>0</v>
      </c>
      <c r="AK2493" s="26"/>
      <c r="AL2493" s="26">
        <f>AL2492</f>
        <v>0</v>
      </c>
    </row>
    <row r="2494" spans="1:39" x14ac:dyDescent="0.35">
      <c r="A2494" s="23" t="s">
        <v>8562</v>
      </c>
      <c r="B2494" s="24" t="s">
        <v>8563</v>
      </c>
      <c r="C2494" s="23" t="s">
        <v>8564</v>
      </c>
      <c r="D2494" s="23" t="s">
        <v>8565</v>
      </c>
      <c r="E2494" s="23">
        <v>1318</v>
      </c>
      <c r="F2494" s="23" t="s">
        <v>8566</v>
      </c>
      <c r="G2494" s="24" t="s">
        <v>8567</v>
      </c>
      <c r="H2494" s="23" t="s">
        <v>42</v>
      </c>
      <c r="I2494" s="23" t="s">
        <v>8568</v>
      </c>
      <c r="J2494" s="23">
        <v>0</v>
      </c>
      <c r="K2494" s="23">
        <v>3</v>
      </c>
      <c r="L2494" s="23">
        <v>22.5</v>
      </c>
      <c r="M2494" s="23" t="s">
        <v>58</v>
      </c>
      <c r="N2494" s="25">
        <f>((J2494*400)+(K2494*100))+L2494</f>
        <v>322.5</v>
      </c>
      <c r="O2494" s="26">
        <v>390</v>
      </c>
      <c r="P2494" s="26">
        <f>N2494*O2494</f>
        <v>125775</v>
      </c>
      <c r="Q2494" s="23"/>
      <c r="R2494" s="23"/>
      <c r="S2494" s="27"/>
      <c r="T2494" s="23"/>
      <c r="U2494" s="23"/>
      <c r="V2494" s="24"/>
      <c r="W2494" s="23"/>
      <c r="X2494" s="23"/>
      <c r="Y2494" s="23"/>
      <c r="Z2494" s="23"/>
      <c r="AA2494" s="28"/>
      <c r="AB2494" s="26"/>
      <c r="AC2494" s="26"/>
      <c r="AD2494" s="28"/>
      <c r="AE2494" s="28"/>
      <c r="AF2494" s="26"/>
      <c r="AG2494" s="26">
        <f>AF2494+P2494</f>
        <v>125775</v>
      </c>
      <c r="AH2494" s="26">
        <f>AG2494</f>
        <v>125775</v>
      </c>
      <c r="AI2494" s="26">
        <v>50000000</v>
      </c>
      <c r="AJ2494" s="26">
        <f>IF((AI2494-AH2494) &gt; 1,0,IF((AI2494-AH2494)&lt;0,AH2494-AI2494,AI2494-AH2494))</f>
        <v>0</v>
      </c>
      <c r="AK2494" s="26">
        <v>0.01</v>
      </c>
      <c r="AL2494" s="26">
        <f>AJ2494*(AK2494/100)</f>
        <v>0</v>
      </c>
    </row>
    <row r="2495" spans="1:39" x14ac:dyDescent="0.35">
      <c r="A2495" s="23"/>
      <c r="B2495" s="24"/>
      <c r="C2495" s="23"/>
      <c r="D2495" s="23"/>
      <c r="E2495" s="23"/>
      <c r="F2495" s="23"/>
      <c r="G2495" s="24"/>
      <c r="H2495" s="23"/>
      <c r="I2495" s="23"/>
      <c r="J2495" s="23"/>
      <c r="K2495" s="23"/>
      <c r="L2495" s="23"/>
      <c r="M2495" s="23"/>
      <c r="N2495" s="25"/>
      <c r="O2495" s="26"/>
      <c r="P2495" s="26"/>
      <c r="Q2495" s="23"/>
      <c r="R2495" s="23"/>
      <c r="S2495" s="27"/>
      <c r="T2495" s="23"/>
      <c r="U2495" s="23"/>
      <c r="V2495" s="24"/>
      <c r="W2495" s="23"/>
      <c r="X2495" s="23"/>
      <c r="Y2495" s="23"/>
      <c r="Z2495" s="23"/>
      <c r="AA2495" s="28"/>
      <c r="AB2495" s="26"/>
      <c r="AC2495" s="26"/>
      <c r="AD2495" s="28"/>
      <c r="AE2495" s="28"/>
      <c r="AF2495" s="26"/>
      <c r="AG2495" s="26" t="s">
        <v>50</v>
      </c>
      <c r="AH2495" s="26">
        <f>AH2494</f>
        <v>125775</v>
      </c>
      <c r="AI2495" s="26"/>
      <c r="AJ2495" s="26">
        <f>AJ2494</f>
        <v>0</v>
      </c>
      <c r="AK2495" s="26"/>
      <c r="AL2495" s="26">
        <f>AL2494</f>
        <v>0</v>
      </c>
    </row>
    <row r="2496" spans="1:39" x14ac:dyDescent="0.35">
      <c r="A2496" s="23" t="s">
        <v>8569</v>
      </c>
      <c r="B2496" s="24"/>
      <c r="C2496" s="23" t="s">
        <v>8570</v>
      </c>
      <c r="D2496" s="23" t="s">
        <v>8571</v>
      </c>
      <c r="E2496" s="23">
        <v>1319</v>
      </c>
      <c r="F2496" s="23" t="s">
        <v>8572</v>
      </c>
      <c r="G2496" s="24" t="s">
        <v>8573</v>
      </c>
      <c r="H2496" s="23" t="s">
        <v>250</v>
      </c>
      <c r="I2496" s="23"/>
      <c r="J2496" s="23">
        <v>0</v>
      </c>
      <c r="K2496" s="23">
        <v>0</v>
      </c>
      <c r="L2496" s="23">
        <v>50</v>
      </c>
      <c r="M2496" s="23" t="s">
        <v>250</v>
      </c>
      <c r="N2496" s="25">
        <f>((J2496*400)+(K2496*100))+L2496</f>
        <v>50</v>
      </c>
      <c r="O2496" s="26">
        <v>1300</v>
      </c>
      <c r="P2496" s="26">
        <f>N2496*O2496</f>
        <v>65000</v>
      </c>
      <c r="Q2496" s="23">
        <v>1</v>
      </c>
      <c r="R2496" s="23" t="s">
        <v>8569</v>
      </c>
      <c r="S2496" s="27"/>
      <c r="T2496" s="23" t="s">
        <v>8570</v>
      </c>
      <c r="U2496" s="23" t="s">
        <v>8574</v>
      </c>
      <c r="V2496" s="24" t="s">
        <v>8575</v>
      </c>
      <c r="W2496" s="23" t="s">
        <v>47</v>
      </c>
      <c r="X2496" s="23" t="s">
        <v>48</v>
      </c>
      <c r="Y2496" s="23" t="s">
        <v>254</v>
      </c>
      <c r="Z2496" s="23">
        <v>42</v>
      </c>
      <c r="AA2496" s="28">
        <v>100</v>
      </c>
      <c r="AB2496" s="26">
        <v>6550</v>
      </c>
      <c r="AC2496" s="26">
        <f>Z2496*AB2496</f>
        <v>275100</v>
      </c>
      <c r="AD2496" s="28">
        <v>7</v>
      </c>
      <c r="AE2496" s="28">
        <v>7</v>
      </c>
      <c r="AF2496" s="26">
        <f>(AC2496*(100-AE2496))/100</f>
        <v>255843</v>
      </c>
      <c r="AG2496" s="26">
        <f>P2496+AF2496</f>
        <v>320843</v>
      </c>
      <c r="AH2496" s="26">
        <f>(AG2496*AA2496)/100</f>
        <v>320843</v>
      </c>
      <c r="AI2496" s="26">
        <v>0</v>
      </c>
      <c r="AJ2496" s="26">
        <f>IF((AI2496-AH2496) &gt; 1,0,IF((AI2496-AH2496)&lt;0,AH2496-AI2496,AI2496-AH2496))</f>
        <v>320843</v>
      </c>
      <c r="AK2496" s="26">
        <v>0.3</v>
      </c>
      <c r="AL2496" s="26">
        <f>ROUND(AJ2496*(AK2496/100),2)</f>
        <v>962.53</v>
      </c>
    </row>
    <row r="2497" spans="1:39" x14ac:dyDescent="0.35">
      <c r="A2497" s="23"/>
      <c r="B2497" s="24"/>
      <c r="C2497" s="23"/>
      <c r="D2497" s="23"/>
      <c r="E2497" s="23"/>
      <c r="F2497" s="23"/>
      <c r="G2497" s="24"/>
      <c r="H2497" s="23"/>
      <c r="I2497" s="23"/>
      <c r="J2497" s="23"/>
      <c r="K2497" s="23"/>
      <c r="L2497" s="23"/>
      <c r="M2497" s="23"/>
      <c r="N2497" s="25"/>
      <c r="O2497" s="26"/>
      <c r="P2497" s="26"/>
      <c r="Q2497" s="23"/>
      <c r="R2497" s="23"/>
      <c r="S2497" s="27"/>
      <c r="T2497" s="23"/>
      <c r="U2497" s="23"/>
      <c r="V2497" s="24"/>
      <c r="W2497" s="23"/>
      <c r="X2497" s="23"/>
      <c r="Y2497" s="23"/>
      <c r="Z2497" s="23"/>
      <c r="AA2497" s="28"/>
      <c r="AB2497" s="26"/>
      <c r="AC2497" s="26"/>
      <c r="AD2497" s="28"/>
      <c r="AE2497" s="28"/>
      <c r="AF2497" s="26"/>
      <c r="AG2497" s="26" t="s">
        <v>50</v>
      </c>
      <c r="AH2497" s="26">
        <f>AH2496</f>
        <v>320843</v>
      </c>
      <c r="AI2497" s="26"/>
      <c r="AJ2497" s="26">
        <f>AJ2496</f>
        <v>320843</v>
      </c>
      <c r="AK2497" s="26"/>
      <c r="AL2497" s="26">
        <f>AL2496</f>
        <v>962.53</v>
      </c>
    </row>
    <row r="2498" spans="1:39" x14ac:dyDescent="0.35">
      <c r="A2498" s="23" t="s">
        <v>8576</v>
      </c>
      <c r="B2498" s="24"/>
      <c r="C2498" s="23" t="s">
        <v>8577</v>
      </c>
      <c r="D2498" s="23" t="s">
        <v>6506</v>
      </c>
      <c r="E2498" s="23">
        <v>1320</v>
      </c>
      <c r="F2498" s="23" t="s">
        <v>8578</v>
      </c>
      <c r="G2498" s="24" t="s">
        <v>8579</v>
      </c>
      <c r="H2498" s="23" t="s">
        <v>250</v>
      </c>
      <c r="I2498" s="23"/>
      <c r="J2498" s="23">
        <v>0</v>
      </c>
      <c r="K2498" s="23">
        <v>1</v>
      </c>
      <c r="L2498" s="23">
        <v>0</v>
      </c>
      <c r="M2498" s="23" t="s">
        <v>44</v>
      </c>
      <c r="N2498" s="25">
        <f>((J2498*400)+(K2498*100))+L2498</f>
        <v>100</v>
      </c>
      <c r="O2498" s="26">
        <v>1300</v>
      </c>
      <c r="P2498" s="26">
        <f>N2498*O2498</f>
        <v>130000</v>
      </c>
      <c r="Q2498" s="23">
        <v>1</v>
      </c>
      <c r="R2498" s="23" t="s">
        <v>8576</v>
      </c>
      <c r="S2498" s="27"/>
      <c r="T2498" s="23" t="s">
        <v>8577</v>
      </c>
      <c r="U2498" s="23" t="s">
        <v>567</v>
      </c>
      <c r="V2498" s="24" t="s">
        <v>8580</v>
      </c>
      <c r="W2498" s="23" t="s">
        <v>47</v>
      </c>
      <c r="X2498" s="23" t="s">
        <v>48</v>
      </c>
      <c r="Y2498" s="23" t="s">
        <v>254</v>
      </c>
      <c r="Z2498" s="23">
        <v>30.32</v>
      </c>
      <c r="AA2498" s="28">
        <v>100</v>
      </c>
      <c r="AB2498" s="26">
        <v>6550</v>
      </c>
      <c r="AC2498" s="26">
        <f>Z2498*AB2498</f>
        <v>198596</v>
      </c>
      <c r="AD2498" s="28">
        <v>7</v>
      </c>
      <c r="AE2498" s="28">
        <v>7</v>
      </c>
      <c r="AF2498" s="26">
        <f>(AC2498*(100-AE2498))/100</f>
        <v>184694.28</v>
      </c>
      <c r="AG2498" s="26">
        <f>P2498+AF2498</f>
        <v>314694.28000000003</v>
      </c>
      <c r="AH2498" s="26">
        <f>(AG2498*AA2498)/100</f>
        <v>314694.28000000003</v>
      </c>
      <c r="AI2498" s="26">
        <v>0</v>
      </c>
      <c r="AJ2498" s="26">
        <f>IF((AI2498-AH2498) &gt; 1,0,IF((AI2498-AH2498)&lt;0,AH2498-AI2498,AI2498-AH2498))</f>
        <v>314694.28000000003</v>
      </c>
      <c r="AK2498" s="26">
        <v>0.3</v>
      </c>
      <c r="AL2498" s="26">
        <f>ROUND(AJ2498*(AK2498/100),2)</f>
        <v>944.08</v>
      </c>
      <c r="AM2498" s="3" t="s">
        <v>404</v>
      </c>
    </row>
    <row r="2499" spans="1:39" x14ac:dyDescent="0.35">
      <c r="A2499" s="23"/>
      <c r="B2499" s="24"/>
      <c r="C2499" s="23"/>
      <c r="D2499" s="23"/>
      <c r="E2499" s="23"/>
      <c r="F2499" s="23"/>
      <c r="G2499" s="24"/>
      <c r="H2499" s="23"/>
      <c r="I2499" s="23"/>
      <c r="J2499" s="23"/>
      <c r="K2499" s="23"/>
      <c r="L2499" s="23"/>
      <c r="M2499" s="23"/>
      <c r="N2499" s="25"/>
      <c r="O2499" s="26"/>
      <c r="P2499" s="26"/>
      <c r="Q2499" s="23"/>
      <c r="R2499" s="23"/>
      <c r="S2499" s="27"/>
      <c r="T2499" s="23"/>
      <c r="U2499" s="23"/>
      <c r="V2499" s="24"/>
      <c r="W2499" s="23"/>
      <c r="X2499" s="23"/>
      <c r="Y2499" s="23"/>
      <c r="Z2499" s="23"/>
      <c r="AA2499" s="28"/>
      <c r="AB2499" s="26"/>
      <c r="AC2499" s="26"/>
      <c r="AD2499" s="28"/>
      <c r="AE2499" s="28"/>
      <c r="AF2499" s="26"/>
      <c r="AG2499" s="26" t="s">
        <v>50</v>
      </c>
      <c r="AH2499" s="26">
        <f>AH2498</f>
        <v>314694.28000000003</v>
      </c>
      <c r="AI2499" s="26"/>
      <c r="AJ2499" s="26">
        <f>AJ2498</f>
        <v>314694.28000000003</v>
      </c>
      <c r="AK2499" s="26"/>
      <c r="AL2499" s="26">
        <f>AL2498</f>
        <v>944.08</v>
      </c>
    </row>
    <row r="2500" spans="1:39" x14ac:dyDescent="0.35">
      <c r="A2500" s="23" t="s">
        <v>8581</v>
      </c>
      <c r="B2500" s="24"/>
      <c r="C2500" s="23" t="s">
        <v>8582</v>
      </c>
      <c r="D2500" s="23" t="s">
        <v>8583</v>
      </c>
      <c r="E2500" s="23">
        <v>1321</v>
      </c>
      <c r="F2500" s="23" t="s">
        <v>8584</v>
      </c>
      <c r="G2500" s="24" t="s">
        <v>8585</v>
      </c>
      <c r="H2500" s="23" t="s">
        <v>437</v>
      </c>
      <c r="I2500" s="23" t="s">
        <v>7965</v>
      </c>
      <c r="J2500" s="23">
        <v>14</v>
      </c>
      <c r="K2500" s="23">
        <v>0</v>
      </c>
      <c r="L2500" s="23">
        <v>55</v>
      </c>
      <c r="M2500" s="23" t="s">
        <v>58</v>
      </c>
      <c r="N2500" s="25">
        <f>((J2500*400)+(K2500*100))+L2500</f>
        <v>5655</v>
      </c>
      <c r="O2500" s="26">
        <v>180</v>
      </c>
      <c r="P2500" s="26">
        <f>N2500*O2500</f>
        <v>1017900</v>
      </c>
      <c r="Q2500" s="23"/>
      <c r="R2500" s="23"/>
      <c r="S2500" s="27"/>
      <c r="T2500" s="23"/>
      <c r="U2500" s="23"/>
      <c r="V2500" s="24"/>
      <c r="W2500" s="23"/>
      <c r="X2500" s="23"/>
      <c r="Y2500" s="23"/>
      <c r="Z2500" s="23"/>
      <c r="AA2500" s="28"/>
      <c r="AB2500" s="26"/>
      <c r="AC2500" s="26"/>
      <c r="AD2500" s="28"/>
      <c r="AE2500" s="28"/>
      <c r="AF2500" s="26"/>
      <c r="AG2500" s="26">
        <f>AF2500+P2500</f>
        <v>1017900</v>
      </c>
      <c r="AH2500" s="26">
        <f>AG2500</f>
        <v>1017900</v>
      </c>
      <c r="AI2500" s="26">
        <v>0</v>
      </c>
      <c r="AJ2500" s="26">
        <f>IF((AI2500-AH2500) &gt; 1,0,IF((AI2500-AH2500)&lt;0,AH2500-AI2500,AI2500-AH2500))</f>
        <v>1017900</v>
      </c>
      <c r="AK2500" s="26">
        <v>0.01</v>
      </c>
      <c r="AL2500" s="26">
        <f>AJ2500*(AK2500/100)</f>
        <v>101.79</v>
      </c>
    </row>
    <row r="2501" spans="1:39" x14ac:dyDescent="0.35">
      <c r="A2501" s="23"/>
      <c r="B2501" s="24"/>
      <c r="C2501" s="23"/>
      <c r="D2501" s="23"/>
      <c r="E2501" s="23"/>
      <c r="F2501" s="23"/>
      <c r="G2501" s="24"/>
      <c r="H2501" s="23"/>
      <c r="I2501" s="23"/>
      <c r="J2501" s="23"/>
      <c r="K2501" s="23"/>
      <c r="L2501" s="23"/>
      <c r="M2501" s="23"/>
      <c r="N2501" s="25"/>
      <c r="O2501" s="26"/>
      <c r="P2501" s="26"/>
      <c r="Q2501" s="23"/>
      <c r="R2501" s="23"/>
      <c r="S2501" s="27"/>
      <c r="T2501" s="23"/>
      <c r="U2501" s="23"/>
      <c r="V2501" s="24"/>
      <c r="W2501" s="23"/>
      <c r="X2501" s="23"/>
      <c r="Y2501" s="23"/>
      <c r="Z2501" s="23"/>
      <c r="AA2501" s="28"/>
      <c r="AB2501" s="26"/>
      <c r="AC2501" s="26"/>
      <c r="AD2501" s="28"/>
      <c r="AE2501" s="28"/>
      <c r="AF2501" s="26"/>
      <c r="AG2501" s="26" t="s">
        <v>50</v>
      </c>
      <c r="AH2501" s="26">
        <f>AH2500</f>
        <v>1017900</v>
      </c>
      <c r="AI2501" s="26"/>
      <c r="AJ2501" s="26">
        <f>AJ2500</f>
        <v>1017900</v>
      </c>
      <c r="AK2501" s="26"/>
      <c r="AL2501" s="26">
        <f>AL2500</f>
        <v>101.79</v>
      </c>
    </row>
    <row r="2502" spans="1:39" x14ac:dyDescent="0.35">
      <c r="A2502" s="23" t="s">
        <v>8586</v>
      </c>
      <c r="B2502" s="24" t="s">
        <v>8587</v>
      </c>
      <c r="C2502" s="23" t="s">
        <v>8588</v>
      </c>
      <c r="D2502" s="23" t="s">
        <v>8589</v>
      </c>
      <c r="E2502" s="23">
        <v>1322</v>
      </c>
      <c r="F2502" s="23" t="s">
        <v>8590</v>
      </c>
      <c r="G2502" s="24" t="s">
        <v>8591</v>
      </c>
      <c r="H2502" s="23" t="s">
        <v>42</v>
      </c>
      <c r="I2502" s="23" t="s">
        <v>8592</v>
      </c>
      <c r="J2502" s="23">
        <v>7</v>
      </c>
      <c r="K2502" s="23">
        <v>0</v>
      </c>
      <c r="L2502" s="23">
        <v>26</v>
      </c>
      <c r="M2502" s="23" t="s">
        <v>58</v>
      </c>
      <c r="N2502" s="25">
        <f t="shared" ref="N2502:N2507" si="204">((J2502*400)+(K2502*100))+L2502</f>
        <v>2826</v>
      </c>
      <c r="O2502" s="26">
        <v>180</v>
      </c>
      <c r="P2502" s="26">
        <f t="shared" ref="P2502:P2507" si="205">N2502*O2502</f>
        <v>508680</v>
      </c>
      <c r="Q2502" s="23"/>
      <c r="R2502" s="23"/>
      <c r="S2502" s="27"/>
      <c r="T2502" s="23"/>
      <c r="U2502" s="23"/>
      <c r="V2502" s="24"/>
      <c r="W2502" s="23"/>
      <c r="X2502" s="23"/>
      <c r="Y2502" s="23"/>
      <c r="Z2502" s="23"/>
      <c r="AA2502" s="28"/>
      <c r="AB2502" s="26"/>
      <c r="AC2502" s="26"/>
      <c r="AD2502" s="28"/>
      <c r="AE2502" s="28"/>
      <c r="AF2502" s="26"/>
      <c r="AG2502" s="26">
        <f>AF2502+P2502</f>
        <v>508680</v>
      </c>
      <c r="AH2502" s="26">
        <f>AG2502</f>
        <v>508680</v>
      </c>
      <c r="AI2502" s="26">
        <v>50000000</v>
      </c>
      <c r="AJ2502" s="26">
        <f t="shared" ref="AJ2502:AJ2507" si="206">IF((AI2502-AH2502) &gt; 1,0,IF((AI2502-AH2502)&lt;0,AH2502-AI2502,AI2502-AH2502))</f>
        <v>0</v>
      </c>
      <c r="AK2502" s="26">
        <v>0.01</v>
      </c>
      <c r="AL2502" s="26">
        <f>AJ2502*(AK2502/100)</f>
        <v>0</v>
      </c>
    </row>
    <row r="2503" spans="1:39" x14ac:dyDescent="0.35">
      <c r="A2503" s="23"/>
      <c r="B2503" s="24"/>
      <c r="C2503" s="23"/>
      <c r="D2503" s="23"/>
      <c r="E2503" s="23">
        <v>1323</v>
      </c>
      <c r="F2503" s="23" t="s">
        <v>8593</v>
      </c>
      <c r="G2503" s="24" t="s">
        <v>8594</v>
      </c>
      <c r="H2503" s="23" t="s">
        <v>42</v>
      </c>
      <c r="I2503" s="23" t="s">
        <v>8595</v>
      </c>
      <c r="J2503" s="23">
        <v>10</v>
      </c>
      <c r="K2503" s="23">
        <v>0</v>
      </c>
      <c r="L2503" s="23">
        <v>9</v>
      </c>
      <c r="M2503" s="23" t="s">
        <v>58</v>
      </c>
      <c r="N2503" s="25">
        <f t="shared" si="204"/>
        <v>4009</v>
      </c>
      <c r="O2503" s="26">
        <v>380</v>
      </c>
      <c r="P2503" s="26">
        <f t="shared" si="205"/>
        <v>1523420</v>
      </c>
      <c r="Q2503" s="23"/>
      <c r="R2503" s="23"/>
      <c r="S2503" s="27"/>
      <c r="T2503" s="23"/>
      <c r="U2503" s="23"/>
      <c r="V2503" s="24"/>
      <c r="W2503" s="23"/>
      <c r="X2503" s="23"/>
      <c r="Y2503" s="23"/>
      <c r="Z2503" s="23"/>
      <c r="AA2503" s="28"/>
      <c r="AB2503" s="26"/>
      <c r="AC2503" s="26"/>
      <c r="AD2503" s="28"/>
      <c r="AE2503" s="28"/>
      <c r="AF2503" s="26"/>
      <c r="AG2503" s="26">
        <f>AF2503+P2503</f>
        <v>1523420</v>
      </c>
      <c r="AH2503" s="26">
        <f>AG2503</f>
        <v>1523420</v>
      </c>
      <c r="AI2503" s="26">
        <v>50000000</v>
      </c>
      <c r="AJ2503" s="26">
        <f t="shared" si="206"/>
        <v>0</v>
      </c>
      <c r="AK2503" s="26">
        <v>0.01</v>
      </c>
      <c r="AL2503" s="26">
        <f>AJ2503*(AK2503/100)</f>
        <v>0</v>
      </c>
    </row>
    <row r="2504" spans="1:39" x14ac:dyDescent="0.35">
      <c r="A2504" s="23"/>
      <c r="B2504" s="24"/>
      <c r="C2504" s="23"/>
      <c r="D2504" s="23"/>
      <c r="E2504" s="23"/>
      <c r="F2504" s="23"/>
      <c r="G2504" s="24"/>
      <c r="H2504" s="23"/>
      <c r="I2504" s="23"/>
      <c r="J2504" s="23">
        <v>0</v>
      </c>
      <c r="K2504" s="23">
        <v>0</v>
      </c>
      <c r="L2504" s="23">
        <v>40.5</v>
      </c>
      <c r="M2504" s="23" t="s">
        <v>44</v>
      </c>
      <c r="N2504" s="25">
        <f t="shared" si="204"/>
        <v>40.5</v>
      </c>
      <c r="O2504" s="26">
        <v>380</v>
      </c>
      <c r="P2504" s="26">
        <f t="shared" si="205"/>
        <v>15390</v>
      </c>
      <c r="Q2504" s="23">
        <v>1</v>
      </c>
      <c r="R2504" s="23" t="s">
        <v>8586</v>
      </c>
      <c r="S2504" s="27" t="s">
        <v>8587</v>
      </c>
      <c r="T2504" s="23" t="s">
        <v>8588</v>
      </c>
      <c r="U2504" s="23" t="s">
        <v>8596</v>
      </c>
      <c r="V2504" s="24" t="s">
        <v>8597</v>
      </c>
      <c r="W2504" s="23" t="s">
        <v>47</v>
      </c>
      <c r="X2504" s="23" t="s">
        <v>48</v>
      </c>
      <c r="Y2504" s="23" t="s">
        <v>49</v>
      </c>
      <c r="Z2504" s="23">
        <v>72</v>
      </c>
      <c r="AA2504" s="28">
        <v>100</v>
      </c>
      <c r="AB2504" s="26">
        <v>6550</v>
      </c>
      <c r="AC2504" s="26">
        <f>Z2504*AB2504</f>
        <v>471600</v>
      </c>
      <c r="AD2504" s="28">
        <v>22</v>
      </c>
      <c r="AE2504" s="28">
        <v>34</v>
      </c>
      <c r="AF2504" s="26">
        <f>(AC2504*(100-AE2504))/100</f>
        <v>311256</v>
      </c>
      <c r="AG2504" s="26">
        <f>P2504+AF2504</f>
        <v>326646</v>
      </c>
      <c r="AH2504" s="26">
        <f>(AG2504*AA2504)/100</f>
        <v>326646</v>
      </c>
      <c r="AI2504" s="26">
        <v>50000000</v>
      </c>
      <c r="AJ2504" s="26">
        <f t="shared" si="206"/>
        <v>0</v>
      </c>
      <c r="AK2504" s="26">
        <v>0.02</v>
      </c>
      <c r="AL2504" s="26">
        <f>ROUND(AJ2504*(AK2504/100),2)</f>
        <v>0</v>
      </c>
    </row>
    <row r="2505" spans="1:39" x14ac:dyDescent="0.35">
      <c r="A2505" s="23"/>
      <c r="B2505" s="24"/>
      <c r="C2505" s="23"/>
      <c r="D2505" s="23"/>
      <c r="E2505" s="23"/>
      <c r="F2505" s="23"/>
      <c r="G2505" s="24"/>
      <c r="H2505" s="23"/>
      <c r="I2505" s="23"/>
      <c r="J2505" s="23">
        <v>0</v>
      </c>
      <c r="K2505" s="23">
        <v>0</v>
      </c>
      <c r="L2505" s="23">
        <v>22.5</v>
      </c>
      <c r="M2505" s="23" t="s">
        <v>44</v>
      </c>
      <c r="N2505" s="25">
        <f t="shared" si="204"/>
        <v>22.5</v>
      </c>
      <c r="O2505" s="26">
        <v>380</v>
      </c>
      <c r="P2505" s="26">
        <f t="shared" si="205"/>
        <v>8550</v>
      </c>
      <c r="Q2505" s="23">
        <v>1</v>
      </c>
      <c r="R2505" s="23" t="s">
        <v>8586</v>
      </c>
      <c r="S2505" s="27" t="s">
        <v>8587</v>
      </c>
      <c r="T2505" s="23" t="s">
        <v>8588</v>
      </c>
      <c r="U2505" s="23" t="s">
        <v>8596</v>
      </c>
      <c r="V2505" s="24" t="s">
        <v>8598</v>
      </c>
      <c r="W2505" s="23" t="s">
        <v>47</v>
      </c>
      <c r="X2505" s="23" t="s">
        <v>48</v>
      </c>
      <c r="Y2505" s="23" t="s">
        <v>49</v>
      </c>
      <c r="Z2505" s="23">
        <v>90</v>
      </c>
      <c r="AA2505" s="28">
        <v>100</v>
      </c>
      <c r="AB2505" s="26">
        <v>6550</v>
      </c>
      <c r="AC2505" s="26">
        <f>Z2505*AB2505</f>
        <v>589500</v>
      </c>
      <c r="AD2505" s="28">
        <v>17</v>
      </c>
      <c r="AE2505" s="28">
        <v>24</v>
      </c>
      <c r="AF2505" s="26">
        <f>(AC2505*(100-AE2505))/100</f>
        <v>448020</v>
      </c>
      <c r="AG2505" s="26">
        <f>P2505+AF2505</f>
        <v>456570</v>
      </c>
      <c r="AH2505" s="26">
        <f>(AG2505*AA2505)/100</f>
        <v>456570</v>
      </c>
      <c r="AI2505" s="26">
        <v>50000000</v>
      </c>
      <c r="AJ2505" s="26">
        <f t="shared" si="206"/>
        <v>0</v>
      </c>
      <c r="AK2505" s="26">
        <v>0.02</v>
      </c>
      <c r="AL2505" s="26">
        <f>ROUND(AJ2505*(AK2505/100),2)</f>
        <v>0</v>
      </c>
      <c r="AM2505" s="3" t="s">
        <v>8599</v>
      </c>
    </row>
    <row r="2506" spans="1:39" x14ac:dyDescent="0.35">
      <c r="A2506" s="23"/>
      <c r="B2506" s="24"/>
      <c r="C2506" s="23"/>
      <c r="D2506" s="23"/>
      <c r="E2506" s="23">
        <v>1324</v>
      </c>
      <c r="F2506" s="23" t="s">
        <v>8600</v>
      </c>
      <c r="G2506" s="24" t="s">
        <v>8601</v>
      </c>
      <c r="H2506" s="23" t="s">
        <v>42</v>
      </c>
      <c r="I2506" s="23" t="s">
        <v>8602</v>
      </c>
      <c r="J2506" s="23">
        <v>2</v>
      </c>
      <c r="K2506" s="23">
        <v>1</v>
      </c>
      <c r="L2506" s="23">
        <v>10</v>
      </c>
      <c r="M2506" s="23" t="s">
        <v>58</v>
      </c>
      <c r="N2506" s="25">
        <f t="shared" si="204"/>
        <v>910</v>
      </c>
      <c r="O2506" s="26">
        <v>180</v>
      </c>
      <c r="P2506" s="26">
        <f t="shared" si="205"/>
        <v>163800</v>
      </c>
      <c r="Q2506" s="23"/>
      <c r="R2506" s="23"/>
      <c r="S2506" s="27"/>
      <c r="T2506" s="23"/>
      <c r="U2506" s="23"/>
      <c r="V2506" s="24"/>
      <c r="W2506" s="23"/>
      <c r="X2506" s="23"/>
      <c r="Y2506" s="23"/>
      <c r="Z2506" s="23"/>
      <c r="AA2506" s="28"/>
      <c r="AB2506" s="26"/>
      <c r="AC2506" s="26"/>
      <c r="AD2506" s="28"/>
      <c r="AE2506" s="28"/>
      <c r="AF2506" s="26"/>
      <c r="AG2506" s="26">
        <f>AF2506+P2506</f>
        <v>163800</v>
      </c>
      <c r="AH2506" s="26">
        <f>AG2506</f>
        <v>163800</v>
      </c>
      <c r="AI2506" s="26">
        <v>50000000</v>
      </c>
      <c r="AJ2506" s="26">
        <f t="shared" si="206"/>
        <v>0</v>
      </c>
      <c r="AK2506" s="26">
        <v>0.01</v>
      </c>
      <c r="AL2506" s="26">
        <f>AJ2506*(AK2506/100)</f>
        <v>0</v>
      </c>
    </row>
    <row r="2507" spans="1:39" x14ac:dyDescent="0.35">
      <c r="A2507" s="23"/>
      <c r="B2507" s="24"/>
      <c r="C2507" s="23"/>
      <c r="D2507" s="23"/>
      <c r="E2507" s="23">
        <v>1325</v>
      </c>
      <c r="F2507" s="23" t="s">
        <v>8603</v>
      </c>
      <c r="G2507" s="24" t="s">
        <v>8604</v>
      </c>
      <c r="H2507" s="23" t="s">
        <v>103</v>
      </c>
      <c r="I2507" s="23" t="s">
        <v>6935</v>
      </c>
      <c r="J2507" s="23">
        <v>0</v>
      </c>
      <c r="K2507" s="23">
        <v>1</v>
      </c>
      <c r="L2507" s="23">
        <v>57</v>
      </c>
      <c r="M2507" s="23" t="s">
        <v>44</v>
      </c>
      <c r="N2507" s="25">
        <f t="shared" si="204"/>
        <v>157</v>
      </c>
      <c r="O2507" s="26">
        <v>1750</v>
      </c>
      <c r="P2507" s="26">
        <f t="shared" si="205"/>
        <v>274750</v>
      </c>
      <c r="Q2507" s="23">
        <v>1</v>
      </c>
      <c r="R2507" s="23" t="s">
        <v>8586</v>
      </c>
      <c r="S2507" s="27" t="s">
        <v>8587</v>
      </c>
      <c r="T2507" s="23" t="s">
        <v>8588</v>
      </c>
      <c r="U2507" s="23" t="s">
        <v>8596</v>
      </c>
      <c r="V2507" s="24" t="s">
        <v>8605</v>
      </c>
      <c r="W2507" s="23" t="s">
        <v>47</v>
      </c>
      <c r="X2507" s="23" t="s">
        <v>48</v>
      </c>
      <c r="Y2507" s="23" t="s">
        <v>49</v>
      </c>
      <c r="Z2507" s="23">
        <v>96</v>
      </c>
      <c r="AA2507" s="28">
        <v>100</v>
      </c>
      <c r="AB2507" s="26">
        <v>6550</v>
      </c>
      <c r="AC2507" s="26">
        <f>Z2507*AB2507</f>
        <v>628800</v>
      </c>
      <c r="AD2507" s="28">
        <v>42</v>
      </c>
      <c r="AE2507" s="28">
        <v>74</v>
      </c>
      <c r="AF2507" s="26">
        <f>(AC2507*(100-AE2507))/100</f>
        <v>163488</v>
      </c>
      <c r="AG2507" s="26">
        <f>P2507+AF2507</f>
        <v>438238</v>
      </c>
      <c r="AH2507" s="26">
        <f>(AG2507*AA2507)/100</f>
        <v>438238</v>
      </c>
      <c r="AI2507" s="26">
        <f>IF(AF2507&lt;=10000000,AF2507,10000000)</f>
        <v>163488</v>
      </c>
      <c r="AJ2507" s="26">
        <f t="shared" si="206"/>
        <v>274750</v>
      </c>
      <c r="AK2507" s="26">
        <v>0.02</v>
      </c>
      <c r="AL2507" s="26">
        <f>ROUND(AJ2507*(AK2507/100),2)</f>
        <v>54.95</v>
      </c>
    </row>
    <row r="2508" spans="1:39" x14ac:dyDescent="0.35">
      <c r="A2508" s="23"/>
      <c r="B2508" s="24"/>
      <c r="C2508" s="23"/>
      <c r="D2508" s="23"/>
      <c r="E2508" s="23"/>
      <c r="F2508" s="23"/>
      <c r="G2508" s="24"/>
      <c r="H2508" s="23"/>
      <c r="I2508" s="23"/>
      <c r="J2508" s="23"/>
      <c r="K2508" s="23"/>
      <c r="L2508" s="23"/>
      <c r="M2508" s="23"/>
      <c r="N2508" s="25"/>
      <c r="O2508" s="26"/>
      <c r="P2508" s="26"/>
      <c r="Q2508" s="23"/>
      <c r="R2508" s="23"/>
      <c r="S2508" s="27"/>
      <c r="T2508" s="23"/>
      <c r="U2508" s="23"/>
      <c r="V2508" s="24"/>
      <c r="W2508" s="23"/>
      <c r="X2508" s="23"/>
      <c r="Y2508" s="23"/>
      <c r="Z2508" s="23"/>
      <c r="AA2508" s="28"/>
      <c r="AB2508" s="26"/>
      <c r="AC2508" s="26"/>
      <c r="AD2508" s="28"/>
      <c r="AE2508" s="28"/>
      <c r="AF2508" s="26"/>
      <c r="AG2508" s="26" t="s">
        <v>50</v>
      </c>
      <c r="AH2508" s="26">
        <f>SUM(AH2502:AH2507)</f>
        <v>3417354</v>
      </c>
      <c r="AI2508" s="26"/>
      <c r="AJ2508" s="26">
        <f>SUM(AJ2502:AJ2507)</f>
        <v>274750</v>
      </c>
      <c r="AK2508" s="26"/>
      <c r="AL2508" s="26">
        <f>SUM(AL2502:AL2507)</f>
        <v>54.95</v>
      </c>
    </row>
    <row r="2509" spans="1:39" x14ac:dyDescent="0.35">
      <c r="A2509" s="23" t="s">
        <v>8606</v>
      </c>
      <c r="B2509" s="24" t="s">
        <v>8607</v>
      </c>
      <c r="C2509" s="23" t="s">
        <v>8608</v>
      </c>
      <c r="D2509" s="23" t="s">
        <v>8609</v>
      </c>
      <c r="E2509" s="23">
        <v>1326</v>
      </c>
      <c r="F2509" s="23" t="s">
        <v>8610</v>
      </c>
      <c r="G2509" s="24" t="s">
        <v>8611</v>
      </c>
      <c r="H2509" s="23" t="s">
        <v>42</v>
      </c>
      <c r="I2509" s="23" t="s">
        <v>8612</v>
      </c>
      <c r="J2509" s="23">
        <v>0</v>
      </c>
      <c r="K2509" s="23">
        <v>2</v>
      </c>
      <c r="L2509" s="23">
        <v>26</v>
      </c>
      <c r="M2509" s="23" t="s">
        <v>58</v>
      </c>
      <c r="N2509" s="25">
        <f>((J2509*400)+(K2509*100))+L2509</f>
        <v>226</v>
      </c>
      <c r="O2509" s="26">
        <v>450</v>
      </c>
      <c r="P2509" s="26">
        <f>N2509*O2509</f>
        <v>101700</v>
      </c>
      <c r="Q2509" s="23"/>
      <c r="R2509" s="23"/>
      <c r="S2509" s="27"/>
      <c r="T2509" s="23"/>
      <c r="U2509" s="23"/>
      <c r="V2509" s="24"/>
      <c r="W2509" s="23"/>
      <c r="X2509" s="23"/>
      <c r="Y2509" s="23"/>
      <c r="Z2509" s="23"/>
      <c r="AA2509" s="28"/>
      <c r="AB2509" s="26"/>
      <c r="AC2509" s="26"/>
      <c r="AD2509" s="28"/>
      <c r="AE2509" s="28"/>
      <c r="AF2509" s="26"/>
      <c r="AG2509" s="26">
        <f>AF2509+P2509</f>
        <v>101700</v>
      </c>
      <c r="AH2509" s="26">
        <f>AG2509</f>
        <v>101700</v>
      </c>
      <c r="AI2509" s="26">
        <v>50000000</v>
      </c>
      <c r="AJ2509" s="26">
        <f>IF((AI2509-AH2509) &gt; 1,0,IF((AI2509-AH2509)&lt;0,AH2509-AI2509,AI2509-AH2509))</f>
        <v>0</v>
      </c>
      <c r="AK2509" s="26">
        <v>0.01</v>
      </c>
      <c r="AL2509" s="26">
        <f>AJ2509*(AK2509/100)</f>
        <v>0</v>
      </c>
    </row>
    <row r="2510" spans="1:39" x14ac:dyDescent="0.35">
      <c r="A2510" s="23"/>
      <c r="B2510" s="24"/>
      <c r="C2510" s="23"/>
      <c r="D2510" s="23"/>
      <c r="E2510" s="23"/>
      <c r="F2510" s="23"/>
      <c r="G2510" s="24"/>
      <c r="H2510" s="23"/>
      <c r="I2510" s="23"/>
      <c r="J2510" s="23">
        <v>0</v>
      </c>
      <c r="K2510" s="23">
        <v>0</v>
      </c>
      <c r="L2510" s="23">
        <v>20</v>
      </c>
      <c r="M2510" s="23" t="s">
        <v>44</v>
      </c>
      <c r="N2510" s="25">
        <f>((J2510*400)+(K2510*100))+L2510</f>
        <v>20</v>
      </c>
      <c r="O2510" s="26">
        <v>450</v>
      </c>
      <c r="P2510" s="26">
        <f>N2510*O2510</f>
        <v>9000</v>
      </c>
      <c r="Q2510" s="23">
        <v>1</v>
      </c>
      <c r="R2510" s="23" t="s">
        <v>8606</v>
      </c>
      <c r="S2510" s="27" t="s">
        <v>8607</v>
      </c>
      <c r="T2510" s="23" t="s">
        <v>8608</v>
      </c>
      <c r="U2510" s="23" t="s">
        <v>8613</v>
      </c>
      <c r="V2510" s="24" t="s">
        <v>8614</v>
      </c>
      <c r="W2510" s="23" t="s">
        <v>47</v>
      </c>
      <c r="X2510" s="23" t="s">
        <v>48</v>
      </c>
      <c r="Y2510" s="23" t="s">
        <v>49</v>
      </c>
      <c r="Z2510" s="23">
        <v>80</v>
      </c>
      <c r="AA2510" s="28">
        <v>100</v>
      </c>
      <c r="AB2510" s="26">
        <v>6550</v>
      </c>
      <c r="AC2510" s="26">
        <f>Z2510*AB2510</f>
        <v>524000</v>
      </c>
      <c r="AD2510" s="28">
        <v>22</v>
      </c>
      <c r="AE2510" s="28">
        <v>34</v>
      </c>
      <c r="AF2510" s="26">
        <f>(AC2510*(100-AE2510))/100</f>
        <v>345840</v>
      </c>
      <c r="AG2510" s="26">
        <f>P2510+AF2510</f>
        <v>354840</v>
      </c>
      <c r="AH2510" s="26">
        <f>(AG2510*AA2510)/100</f>
        <v>354840</v>
      </c>
      <c r="AI2510" s="26">
        <v>50000000</v>
      </c>
      <c r="AJ2510" s="26">
        <f>IF((AI2510-AH2510) &gt; 1,0,IF((AI2510-AH2510)&lt;0,AH2510-AI2510,AI2510-AH2510))</f>
        <v>0</v>
      </c>
      <c r="AK2510" s="26">
        <v>0.02</v>
      </c>
      <c r="AL2510" s="26">
        <f>ROUND(AJ2510*(AK2510/100),2)</f>
        <v>0</v>
      </c>
    </row>
    <row r="2511" spans="1:39" x14ac:dyDescent="0.35">
      <c r="A2511" s="23"/>
      <c r="B2511" s="24"/>
      <c r="C2511" s="23"/>
      <c r="D2511" s="23"/>
      <c r="E2511" s="23"/>
      <c r="F2511" s="23"/>
      <c r="G2511" s="24"/>
      <c r="H2511" s="23"/>
      <c r="I2511" s="23"/>
      <c r="J2511" s="23"/>
      <c r="K2511" s="23"/>
      <c r="L2511" s="23"/>
      <c r="M2511" s="23"/>
      <c r="N2511" s="25"/>
      <c r="O2511" s="26"/>
      <c r="P2511" s="26"/>
      <c r="Q2511" s="23"/>
      <c r="R2511" s="23"/>
      <c r="S2511" s="27"/>
      <c r="T2511" s="23"/>
      <c r="U2511" s="23"/>
      <c r="V2511" s="24"/>
      <c r="W2511" s="23"/>
      <c r="X2511" s="23"/>
      <c r="Y2511" s="23"/>
      <c r="Z2511" s="23"/>
      <c r="AA2511" s="28"/>
      <c r="AB2511" s="26"/>
      <c r="AC2511" s="26"/>
      <c r="AD2511" s="28"/>
      <c r="AE2511" s="28"/>
      <c r="AF2511" s="26"/>
      <c r="AG2511" s="26" t="s">
        <v>50</v>
      </c>
      <c r="AH2511" s="26">
        <f>SUM(AH2509:AH2510)</f>
        <v>456540</v>
      </c>
      <c r="AI2511" s="26"/>
      <c r="AJ2511" s="26">
        <f>SUM(AJ2509:AJ2510)</f>
        <v>0</v>
      </c>
      <c r="AK2511" s="26"/>
      <c r="AL2511" s="26">
        <f>SUM(AL2509:AL2510)</f>
        <v>0</v>
      </c>
    </row>
    <row r="2512" spans="1:39" x14ac:dyDescent="0.35">
      <c r="A2512" s="23" t="s">
        <v>8615</v>
      </c>
      <c r="B2512" s="24" t="s">
        <v>8616</v>
      </c>
      <c r="C2512" s="23" t="s">
        <v>8617</v>
      </c>
      <c r="D2512" s="23" t="s">
        <v>8618</v>
      </c>
      <c r="E2512" s="23">
        <v>1327</v>
      </c>
      <c r="F2512" s="23" t="s">
        <v>8619</v>
      </c>
      <c r="G2512" s="24" t="s">
        <v>8620</v>
      </c>
      <c r="H2512" s="23" t="s">
        <v>42</v>
      </c>
      <c r="I2512" s="23" t="s">
        <v>8621</v>
      </c>
      <c r="J2512" s="23">
        <v>1</v>
      </c>
      <c r="K2512" s="23">
        <v>1</v>
      </c>
      <c r="L2512" s="23">
        <v>92</v>
      </c>
      <c r="M2512" s="23" t="s">
        <v>44</v>
      </c>
      <c r="N2512" s="25">
        <f>((J2512*400)+(K2512*100))+L2512</f>
        <v>592</v>
      </c>
      <c r="O2512" s="26">
        <v>180</v>
      </c>
      <c r="P2512" s="26">
        <f>N2512*O2512</f>
        <v>106560</v>
      </c>
      <c r="Q2512" s="23">
        <v>1</v>
      </c>
      <c r="R2512" s="23" t="s">
        <v>8615</v>
      </c>
      <c r="S2512" s="27" t="s">
        <v>8616</v>
      </c>
      <c r="T2512" s="23" t="s">
        <v>8617</v>
      </c>
      <c r="U2512" s="23" t="s">
        <v>8622</v>
      </c>
      <c r="V2512" s="24" t="s">
        <v>8623</v>
      </c>
      <c r="W2512" s="23" t="s">
        <v>47</v>
      </c>
      <c r="X2512" s="23" t="s">
        <v>48</v>
      </c>
      <c r="Y2512" s="23" t="s">
        <v>49</v>
      </c>
      <c r="Z2512" s="23">
        <v>288</v>
      </c>
      <c r="AA2512" s="28">
        <v>100</v>
      </c>
      <c r="AB2512" s="26">
        <v>6550</v>
      </c>
      <c r="AC2512" s="26">
        <f>Z2512*AB2512</f>
        <v>1886400</v>
      </c>
      <c r="AD2512" s="28">
        <v>22</v>
      </c>
      <c r="AE2512" s="28">
        <v>34</v>
      </c>
      <c r="AF2512" s="26">
        <f>(AC2512*(100-AE2512))/100</f>
        <v>1245024</v>
      </c>
      <c r="AG2512" s="26">
        <f>P2512+AF2512</f>
        <v>1351584</v>
      </c>
      <c r="AH2512" s="26">
        <f>(AG2512*AA2512)/100</f>
        <v>1351584</v>
      </c>
      <c r="AI2512" s="26">
        <v>50000000</v>
      </c>
      <c r="AJ2512" s="26">
        <f>IF((AI2512-AH2512) &gt; 1,0,IF((AI2512-AH2512)&lt;0,AH2512-AI2512,AI2512-AH2512))</f>
        <v>0</v>
      </c>
      <c r="AK2512" s="26">
        <v>0.02</v>
      </c>
      <c r="AL2512" s="26">
        <f>ROUND(AJ2512*(AK2512/100),2)</f>
        <v>0</v>
      </c>
    </row>
    <row r="2513" spans="1:38" x14ac:dyDescent="0.35">
      <c r="A2513" s="23"/>
      <c r="B2513" s="24"/>
      <c r="C2513" s="23"/>
      <c r="D2513" s="23"/>
      <c r="E2513" s="23"/>
      <c r="F2513" s="23"/>
      <c r="G2513" s="24"/>
      <c r="H2513" s="23"/>
      <c r="I2513" s="23"/>
      <c r="J2513" s="23"/>
      <c r="K2513" s="23"/>
      <c r="L2513" s="23"/>
      <c r="M2513" s="23"/>
      <c r="N2513" s="25"/>
      <c r="O2513" s="26"/>
      <c r="P2513" s="26"/>
      <c r="Q2513" s="23"/>
      <c r="R2513" s="23"/>
      <c r="S2513" s="27"/>
      <c r="T2513" s="23"/>
      <c r="U2513" s="23"/>
      <c r="V2513" s="24"/>
      <c r="W2513" s="23"/>
      <c r="X2513" s="23"/>
      <c r="Y2513" s="23"/>
      <c r="Z2513" s="23"/>
      <c r="AA2513" s="28"/>
      <c r="AB2513" s="26"/>
      <c r="AC2513" s="26"/>
      <c r="AD2513" s="28"/>
      <c r="AE2513" s="28"/>
      <c r="AF2513" s="26"/>
      <c r="AG2513" s="26" t="s">
        <v>50</v>
      </c>
      <c r="AH2513" s="26">
        <f>AH2512</f>
        <v>1351584</v>
      </c>
      <c r="AI2513" s="26"/>
      <c r="AJ2513" s="26">
        <f>AJ2512</f>
        <v>0</v>
      </c>
      <c r="AK2513" s="26"/>
      <c r="AL2513" s="26">
        <f>AL2512</f>
        <v>0</v>
      </c>
    </row>
    <row r="2514" spans="1:38" x14ac:dyDescent="0.35">
      <c r="A2514" s="23" t="s">
        <v>8624</v>
      </c>
      <c r="B2514" s="24" t="s">
        <v>8625</v>
      </c>
      <c r="C2514" s="23" t="s">
        <v>8626</v>
      </c>
      <c r="D2514" s="23" t="s">
        <v>8627</v>
      </c>
      <c r="E2514" s="23">
        <v>1328</v>
      </c>
      <c r="F2514" s="23" t="s">
        <v>8628</v>
      </c>
      <c r="G2514" s="24" t="s">
        <v>8629</v>
      </c>
      <c r="H2514" s="23" t="s">
        <v>42</v>
      </c>
      <c r="I2514" s="23" t="s">
        <v>8630</v>
      </c>
      <c r="J2514" s="23">
        <v>0</v>
      </c>
      <c r="K2514" s="23">
        <v>0</v>
      </c>
      <c r="L2514" s="23">
        <v>35</v>
      </c>
      <c r="M2514" s="23" t="s">
        <v>44</v>
      </c>
      <c r="N2514" s="25">
        <f>((J2514*400)+(K2514*100))+L2514</f>
        <v>35</v>
      </c>
      <c r="O2514" s="26">
        <v>2000</v>
      </c>
      <c r="P2514" s="26">
        <f>N2514*O2514</f>
        <v>70000</v>
      </c>
      <c r="Q2514" s="23">
        <v>1</v>
      </c>
      <c r="R2514" s="23" t="s">
        <v>8624</v>
      </c>
      <c r="S2514" s="27" t="s">
        <v>8625</v>
      </c>
      <c r="T2514" s="23" t="s">
        <v>8626</v>
      </c>
      <c r="U2514" s="23" t="s">
        <v>8631</v>
      </c>
      <c r="V2514" s="24" t="s">
        <v>8632</v>
      </c>
      <c r="W2514" s="23" t="s">
        <v>47</v>
      </c>
      <c r="X2514" s="23" t="s">
        <v>206</v>
      </c>
      <c r="Y2514" s="23" t="s">
        <v>49</v>
      </c>
      <c r="Z2514" s="23">
        <v>81</v>
      </c>
      <c r="AA2514" s="28">
        <v>100</v>
      </c>
      <c r="AB2514" s="26">
        <v>6550</v>
      </c>
      <c r="AC2514" s="26">
        <f>Z2514*AB2514</f>
        <v>530550</v>
      </c>
      <c r="AD2514" s="28">
        <v>7</v>
      </c>
      <c r="AE2514" s="28">
        <v>18</v>
      </c>
      <c r="AF2514" s="26">
        <f>(AC2514*(100-AE2514))/100</f>
        <v>435051</v>
      </c>
      <c r="AG2514" s="26">
        <f>P2514+AF2514</f>
        <v>505051</v>
      </c>
      <c r="AH2514" s="26">
        <f>(AG2514*AA2514)/100</f>
        <v>505051</v>
      </c>
      <c r="AI2514" s="26">
        <v>50000000</v>
      </c>
      <c r="AJ2514" s="26">
        <f>IF((AI2514-AH2514) &gt; 1,0,IF((AI2514-AH2514)&lt;0,AH2514-AI2514,AI2514-AH2514))</f>
        <v>0</v>
      </c>
      <c r="AK2514" s="26">
        <v>0.02</v>
      </c>
      <c r="AL2514" s="26">
        <f>ROUND(AJ2514*(AK2514/100),2)</f>
        <v>0</v>
      </c>
    </row>
    <row r="2515" spans="1:38" x14ac:dyDescent="0.35">
      <c r="A2515" s="23"/>
      <c r="B2515" s="24"/>
      <c r="C2515" s="23"/>
      <c r="D2515" s="23"/>
      <c r="E2515" s="23">
        <v>1329</v>
      </c>
      <c r="F2515" s="23" t="s">
        <v>8633</v>
      </c>
      <c r="G2515" s="24" t="s">
        <v>8634</v>
      </c>
      <c r="H2515" s="23" t="s">
        <v>42</v>
      </c>
      <c r="I2515" s="23" t="s">
        <v>8635</v>
      </c>
      <c r="J2515" s="23">
        <v>0</v>
      </c>
      <c r="K2515" s="23">
        <v>2</v>
      </c>
      <c r="L2515" s="23">
        <v>21</v>
      </c>
      <c r="M2515" s="23" t="s">
        <v>44</v>
      </c>
      <c r="N2515" s="25">
        <f>((J2515*400)+(K2515*100))+L2515</f>
        <v>221</v>
      </c>
      <c r="O2515" s="26">
        <v>500</v>
      </c>
      <c r="P2515" s="26">
        <f>N2515*O2515</f>
        <v>110500</v>
      </c>
      <c r="Q2515" s="23">
        <v>1</v>
      </c>
      <c r="R2515" s="23" t="s">
        <v>8624</v>
      </c>
      <c r="S2515" s="27" t="s">
        <v>8625</v>
      </c>
      <c r="T2515" s="23" t="s">
        <v>8626</v>
      </c>
      <c r="U2515" s="23" t="s">
        <v>8631</v>
      </c>
      <c r="V2515" s="24" t="s">
        <v>8636</v>
      </c>
      <c r="W2515" s="23" t="s">
        <v>47</v>
      </c>
      <c r="X2515" s="23" t="s">
        <v>48</v>
      </c>
      <c r="Y2515" s="23" t="s">
        <v>49</v>
      </c>
      <c r="Z2515" s="23">
        <v>288</v>
      </c>
      <c r="AA2515" s="28">
        <v>100</v>
      </c>
      <c r="AB2515" s="26">
        <v>6550</v>
      </c>
      <c r="AC2515" s="26">
        <f>Z2515*AB2515</f>
        <v>1886400</v>
      </c>
      <c r="AD2515" s="28">
        <v>62</v>
      </c>
      <c r="AE2515" s="28">
        <v>76</v>
      </c>
      <c r="AF2515" s="26">
        <f>(AC2515*(100-AE2515))/100</f>
        <v>452736</v>
      </c>
      <c r="AG2515" s="26">
        <f>P2515+AF2515</f>
        <v>563236</v>
      </c>
      <c r="AH2515" s="26">
        <f>(AG2515*AA2515)/100</f>
        <v>563236</v>
      </c>
      <c r="AI2515" s="26">
        <v>50000000</v>
      </c>
      <c r="AJ2515" s="26">
        <f>IF((AI2515-AH2515) &gt; 1,0,IF((AI2515-AH2515)&lt;0,AH2515-AI2515,AI2515-AH2515))</f>
        <v>0</v>
      </c>
      <c r="AK2515" s="26">
        <v>0.02</v>
      </c>
      <c r="AL2515" s="26">
        <f>ROUND(AJ2515*(AK2515/100),2)</f>
        <v>0</v>
      </c>
    </row>
    <row r="2516" spans="1:38" x14ac:dyDescent="0.35">
      <c r="A2516" s="23"/>
      <c r="B2516" s="24"/>
      <c r="C2516" s="23"/>
      <c r="D2516" s="23"/>
      <c r="E2516" s="23">
        <v>1330</v>
      </c>
      <c r="F2516" s="23" t="s">
        <v>8637</v>
      </c>
      <c r="G2516" s="24" t="s">
        <v>8638</v>
      </c>
      <c r="H2516" s="23" t="s">
        <v>42</v>
      </c>
      <c r="I2516" s="23" t="s">
        <v>8639</v>
      </c>
      <c r="J2516" s="23">
        <v>7</v>
      </c>
      <c r="K2516" s="23">
        <v>2</v>
      </c>
      <c r="L2516" s="23">
        <v>0</v>
      </c>
      <c r="M2516" s="23" t="s">
        <v>58</v>
      </c>
      <c r="N2516" s="25">
        <f>((J2516*400)+(K2516*100))+L2516</f>
        <v>3000</v>
      </c>
      <c r="O2516" s="26">
        <v>340</v>
      </c>
      <c r="P2516" s="26">
        <f>N2516*O2516</f>
        <v>1020000</v>
      </c>
      <c r="Q2516" s="23"/>
      <c r="R2516" s="23"/>
      <c r="S2516" s="27"/>
      <c r="T2516" s="23"/>
      <c r="U2516" s="23"/>
      <c r="V2516" s="24"/>
      <c r="W2516" s="23"/>
      <c r="X2516" s="23"/>
      <c r="Y2516" s="23"/>
      <c r="Z2516" s="23"/>
      <c r="AA2516" s="28"/>
      <c r="AB2516" s="26"/>
      <c r="AC2516" s="26"/>
      <c r="AD2516" s="28"/>
      <c r="AE2516" s="28"/>
      <c r="AF2516" s="26"/>
      <c r="AG2516" s="26">
        <f>AF2516+P2516</f>
        <v>1020000</v>
      </c>
      <c r="AH2516" s="26">
        <f>AG2516</f>
        <v>1020000</v>
      </c>
      <c r="AI2516" s="26">
        <v>50000000</v>
      </c>
      <c r="AJ2516" s="26">
        <f>IF((AI2516-AH2516) &gt; 1,0,IF((AI2516-AH2516)&lt;0,AH2516-AI2516,AI2516-AH2516))</f>
        <v>0</v>
      </c>
      <c r="AK2516" s="26">
        <v>0.01</v>
      </c>
      <c r="AL2516" s="26">
        <f>AJ2516*(AK2516/100)</f>
        <v>0</v>
      </c>
    </row>
    <row r="2517" spans="1:38" x14ac:dyDescent="0.35">
      <c r="A2517" s="23"/>
      <c r="B2517" s="24"/>
      <c r="C2517" s="23"/>
      <c r="D2517" s="23"/>
      <c r="E2517" s="23"/>
      <c r="F2517" s="23"/>
      <c r="G2517" s="24"/>
      <c r="H2517" s="23"/>
      <c r="I2517" s="23"/>
      <c r="J2517" s="23"/>
      <c r="K2517" s="23"/>
      <c r="L2517" s="23"/>
      <c r="M2517" s="23"/>
      <c r="N2517" s="25"/>
      <c r="O2517" s="26"/>
      <c r="P2517" s="26"/>
      <c r="Q2517" s="23"/>
      <c r="R2517" s="23"/>
      <c r="S2517" s="27"/>
      <c r="T2517" s="23"/>
      <c r="U2517" s="23"/>
      <c r="V2517" s="24"/>
      <c r="W2517" s="23"/>
      <c r="X2517" s="23"/>
      <c r="Y2517" s="23"/>
      <c r="Z2517" s="23"/>
      <c r="AA2517" s="28"/>
      <c r="AB2517" s="26"/>
      <c r="AC2517" s="26"/>
      <c r="AD2517" s="28"/>
      <c r="AE2517" s="28"/>
      <c r="AF2517" s="26"/>
      <c r="AG2517" s="26" t="s">
        <v>50</v>
      </c>
      <c r="AH2517" s="26">
        <f>SUM(AH2514:AH2516)</f>
        <v>2088287</v>
      </c>
      <c r="AI2517" s="26"/>
      <c r="AJ2517" s="26">
        <f>SUM(AJ2514:AJ2516)</f>
        <v>0</v>
      </c>
      <c r="AK2517" s="26"/>
      <c r="AL2517" s="26">
        <f>SUM(AL2514:AL2516)</f>
        <v>0</v>
      </c>
    </row>
    <row r="2518" spans="1:38" x14ac:dyDescent="0.35">
      <c r="A2518" s="23" t="s">
        <v>924</v>
      </c>
      <c r="B2518" s="24"/>
      <c r="C2518" s="23" t="s">
        <v>925</v>
      </c>
      <c r="D2518" s="23" t="s">
        <v>8640</v>
      </c>
      <c r="E2518" s="23">
        <v>1331</v>
      </c>
      <c r="F2518" s="23" t="s">
        <v>8641</v>
      </c>
      <c r="G2518" s="24" t="s">
        <v>8642</v>
      </c>
      <c r="H2518" s="23" t="s">
        <v>42</v>
      </c>
      <c r="I2518" s="23" t="s">
        <v>8643</v>
      </c>
      <c r="J2518" s="23">
        <v>0</v>
      </c>
      <c r="K2518" s="23">
        <v>1</v>
      </c>
      <c r="L2518" s="23">
        <v>27</v>
      </c>
      <c r="M2518" s="23" t="s">
        <v>44</v>
      </c>
      <c r="N2518" s="25">
        <f>((J2518*400)+(K2518*100))+L2518</f>
        <v>127</v>
      </c>
      <c r="O2518" s="26">
        <v>2000</v>
      </c>
      <c r="P2518" s="26">
        <f>N2518*O2518</f>
        <v>254000</v>
      </c>
      <c r="Q2518" s="23">
        <v>1</v>
      </c>
      <c r="R2518" s="23" t="s">
        <v>924</v>
      </c>
      <c r="S2518" s="27"/>
      <c r="T2518" s="23" t="s">
        <v>925</v>
      </c>
      <c r="U2518" s="23" t="s">
        <v>926</v>
      </c>
      <c r="V2518" s="24" t="s">
        <v>8644</v>
      </c>
      <c r="W2518" s="23" t="s">
        <v>47</v>
      </c>
      <c r="X2518" s="23" t="s">
        <v>206</v>
      </c>
      <c r="Y2518" s="23" t="s">
        <v>49</v>
      </c>
      <c r="Z2518" s="23">
        <v>96</v>
      </c>
      <c r="AA2518" s="28">
        <v>100</v>
      </c>
      <c r="AB2518" s="26">
        <v>6550</v>
      </c>
      <c r="AC2518" s="26">
        <f>Z2518*AB2518</f>
        <v>628800</v>
      </c>
      <c r="AD2518" s="28">
        <v>22</v>
      </c>
      <c r="AE2518" s="28">
        <v>85</v>
      </c>
      <c r="AF2518" s="26">
        <f>(AC2518*(100-AE2518))/100</f>
        <v>94320</v>
      </c>
      <c r="AG2518" s="26">
        <f>P2518+AF2518</f>
        <v>348320</v>
      </c>
      <c r="AH2518" s="26">
        <f>(AG2518*AA2518)/100</f>
        <v>348320</v>
      </c>
      <c r="AI2518" s="26">
        <v>50000000</v>
      </c>
      <c r="AJ2518" s="26">
        <f>IF((AI2518-AH2518) &gt; 1,0,IF((AI2518-AH2518)&lt;0,AH2518-AI2518,AI2518-AH2518))</f>
        <v>0</v>
      </c>
      <c r="AK2518" s="26">
        <v>0.02</v>
      </c>
      <c r="AL2518" s="26">
        <f>ROUND(AJ2518*(AK2518/100),2)</f>
        <v>0</v>
      </c>
    </row>
    <row r="2519" spans="1:38" x14ac:dyDescent="0.35">
      <c r="A2519" s="23"/>
      <c r="B2519" s="24"/>
      <c r="C2519" s="23"/>
      <c r="D2519" s="23"/>
      <c r="E2519" s="23"/>
      <c r="F2519" s="23"/>
      <c r="G2519" s="24"/>
      <c r="H2519" s="23"/>
      <c r="I2519" s="23"/>
      <c r="J2519" s="23"/>
      <c r="K2519" s="23"/>
      <c r="L2519" s="23"/>
      <c r="M2519" s="23"/>
      <c r="N2519" s="25"/>
      <c r="O2519" s="26"/>
      <c r="P2519" s="26"/>
      <c r="Q2519" s="23"/>
      <c r="R2519" s="23"/>
      <c r="S2519" s="27"/>
      <c r="T2519" s="23"/>
      <c r="U2519" s="23"/>
      <c r="V2519" s="24"/>
      <c r="W2519" s="23"/>
      <c r="X2519" s="23"/>
      <c r="Y2519" s="23"/>
      <c r="Z2519" s="23"/>
      <c r="AA2519" s="28"/>
      <c r="AB2519" s="26"/>
      <c r="AC2519" s="26"/>
      <c r="AD2519" s="28"/>
      <c r="AE2519" s="28"/>
      <c r="AF2519" s="26"/>
      <c r="AG2519" s="26" t="s">
        <v>50</v>
      </c>
      <c r="AH2519" s="26">
        <f>AH2518</f>
        <v>348320</v>
      </c>
      <c r="AI2519" s="26"/>
      <c r="AJ2519" s="26">
        <f>AJ2518</f>
        <v>0</v>
      </c>
      <c r="AK2519" s="26"/>
      <c r="AL2519" s="26">
        <f>AL2518</f>
        <v>0</v>
      </c>
    </row>
    <row r="2520" spans="1:38" x14ac:dyDescent="0.35">
      <c r="A2520" s="23" t="s">
        <v>8645</v>
      </c>
      <c r="B2520" s="24" t="s">
        <v>8646</v>
      </c>
      <c r="C2520" s="23" t="s">
        <v>8647</v>
      </c>
      <c r="D2520" s="23" t="s">
        <v>8648</v>
      </c>
      <c r="E2520" s="23">
        <v>1332</v>
      </c>
      <c r="F2520" s="23" t="s">
        <v>8649</v>
      </c>
      <c r="G2520" s="24" t="s">
        <v>8650</v>
      </c>
      <c r="H2520" s="23" t="s">
        <v>42</v>
      </c>
      <c r="I2520" s="23" t="s">
        <v>8651</v>
      </c>
      <c r="J2520" s="23">
        <v>2</v>
      </c>
      <c r="K2520" s="23">
        <v>3</v>
      </c>
      <c r="L2520" s="23">
        <v>67</v>
      </c>
      <c r="M2520" s="23" t="s">
        <v>58</v>
      </c>
      <c r="N2520" s="25">
        <f>((J2520*400)+(K2520*100))+L2520</f>
        <v>1167</v>
      </c>
      <c r="O2520" s="26">
        <v>340</v>
      </c>
      <c r="P2520" s="26">
        <f>N2520*O2520</f>
        <v>396780</v>
      </c>
      <c r="Q2520" s="23"/>
      <c r="R2520" s="23"/>
      <c r="S2520" s="27"/>
      <c r="T2520" s="23"/>
      <c r="U2520" s="23"/>
      <c r="V2520" s="24"/>
      <c r="W2520" s="23"/>
      <c r="X2520" s="23"/>
      <c r="Y2520" s="23"/>
      <c r="Z2520" s="23"/>
      <c r="AA2520" s="28"/>
      <c r="AB2520" s="26"/>
      <c r="AC2520" s="26"/>
      <c r="AD2520" s="28"/>
      <c r="AE2520" s="28"/>
      <c r="AF2520" s="26"/>
      <c r="AG2520" s="26">
        <f>AF2520+P2520</f>
        <v>396780</v>
      </c>
      <c r="AH2520" s="26">
        <f>AG2520</f>
        <v>396780</v>
      </c>
      <c r="AI2520" s="26">
        <v>50000000</v>
      </c>
      <c r="AJ2520" s="26">
        <f>IF((AI2520-AH2520) &gt; 1,0,IF((AI2520-AH2520)&lt;0,AH2520-AI2520,AI2520-AH2520))</f>
        <v>0</v>
      </c>
      <c r="AK2520" s="26">
        <v>0.01</v>
      </c>
      <c r="AL2520" s="26">
        <f>AJ2520*(AK2520/100)</f>
        <v>0</v>
      </c>
    </row>
    <row r="2521" spans="1:38" x14ac:dyDescent="0.35">
      <c r="A2521" s="23"/>
      <c r="B2521" s="24"/>
      <c r="C2521" s="23"/>
      <c r="D2521" s="23"/>
      <c r="E2521" s="23"/>
      <c r="F2521" s="23"/>
      <c r="G2521" s="24"/>
      <c r="H2521" s="23"/>
      <c r="I2521" s="23"/>
      <c r="J2521" s="23"/>
      <c r="K2521" s="23"/>
      <c r="L2521" s="23"/>
      <c r="M2521" s="23"/>
      <c r="N2521" s="25"/>
      <c r="O2521" s="26"/>
      <c r="P2521" s="26"/>
      <c r="Q2521" s="23"/>
      <c r="R2521" s="23"/>
      <c r="S2521" s="27"/>
      <c r="T2521" s="23"/>
      <c r="U2521" s="23"/>
      <c r="V2521" s="24"/>
      <c r="W2521" s="23"/>
      <c r="X2521" s="23"/>
      <c r="Y2521" s="23"/>
      <c r="Z2521" s="23"/>
      <c r="AA2521" s="28"/>
      <c r="AB2521" s="26"/>
      <c r="AC2521" s="26"/>
      <c r="AD2521" s="28"/>
      <c r="AE2521" s="28"/>
      <c r="AF2521" s="26"/>
      <c r="AG2521" s="26" t="s">
        <v>50</v>
      </c>
      <c r="AH2521" s="26">
        <f>AH2520</f>
        <v>396780</v>
      </c>
      <c r="AI2521" s="26"/>
      <c r="AJ2521" s="26">
        <f>AJ2520</f>
        <v>0</v>
      </c>
      <c r="AK2521" s="26"/>
      <c r="AL2521" s="26">
        <f>AL2520</f>
        <v>0</v>
      </c>
    </row>
    <row r="2522" spans="1:38" x14ac:dyDescent="0.35">
      <c r="A2522" s="23" t="s">
        <v>8652</v>
      </c>
      <c r="B2522" s="24" t="s">
        <v>8653</v>
      </c>
      <c r="C2522" s="23" t="s">
        <v>8654</v>
      </c>
      <c r="D2522" s="23" t="s">
        <v>8655</v>
      </c>
      <c r="E2522" s="23">
        <v>1333</v>
      </c>
      <c r="F2522" s="23" t="s">
        <v>8656</v>
      </c>
      <c r="G2522" s="24" t="s">
        <v>8657</v>
      </c>
      <c r="H2522" s="23" t="s">
        <v>42</v>
      </c>
      <c r="I2522" s="23" t="s">
        <v>8658</v>
      </c>
      <c r="J2522" s="23">
        <v>0</v>
      </c>
      <c r="K2522" s="23">
        <v>0</v>
      </c>
      <c r="L2522" s="23">
        <v>91</v>
      </c>
      <c r="M2522" s="23" t="s">
        <v>44</v>
      </c>
      <c r="N2522" s="25">
        <f>((J2522*400)+(K2522*100))+L2522</f>
        <v>91</v>
      </c>
      <c r="O2522" s="26">
        <v>2000</v>
      </c>
      <c r="P2522" s="26">
        <f>N2522*O2522</f>
        <v>182000</v>
      </c>
      <c r="Q2522" s="23">
        <v>1</v>
      </c>
      <c r="R2522" s="23" t="s">
        <v>8652</v>
      </c>
      <c r="S2522" s="27" t="s">
        <v>8653</v>
      </c>
      <c r="T2522" s="23" t="s">
        <v>8654</v>
      </c>
      <c r="U2522" s="23" t="s">
        <v>8659</v>
      </c>
      <c r="V2522" s="24" t="s">
        <v>8660</v>
      </c>
      <c r="W2522" s="23" t="s">
        <v>47</v>
      </c>
      <c r="X2522" s="23" t="s">
        <v>206</v>
      </c>
      <c r="Y2522" s="23" t="s">
        <v>49</v>
      </c>
      <c r="Z2522" s="23">
        <v>81</v>
      </c>
      <c r="AA2522" s="28">
        <v>100</v>
      </c>
      <c r="AB2522" s="26">
        <v>6550</v>
      </c>
      <c r="AC2522" s="26">
        <f>Z2522*AB2522</f>
        <v>530550</v>
      </c>
      <c r="AD2522" s="28">
        <v>7</v>
      </c>
      <c r="AE2522" s="28">
        <v>18</v>
      </c>
      <c r="AF2522" s="26">
        <f>(AC2522*(100-AE2522))/100</f>
        <v>435051</v>
      </c>
      <c r="AG2522" s="26">
        <f>P2522+AF2522</f>
        <v>617051</v>
      </c>
      <c r="AH2522" s="26">
        <f>(AG2522*AA2522)/100</f>
        <v>617051</v>
      </c>
      <c r="AI2522" s="26">
        <v>50000000</v>
      </c>
      <c r="AJ2522" s="26">
        <f>IF((AI2522-AH2522) &gt; 1,0,IF((AI2522-AH2522)&lt;0,AH2522-AI2522,AI2522-AH2522))</f>
        <v>0</v>
      </c>
      <c r="AK2522" s="26">
        <v>0.02</v>
      </c>
      <c r="AL2522" s="26">
        <f>ROUND(AJ2522*(AK2522/100),2)</f>
        <v>0</v>
      </c>
    </row>
    <row r="2523" spans="1:38" x14ac:dyDescent="0.35">
      <c r="A2523" s="23"/>
      <c r="B2523" s="24"/>
      <c r="C2523" s="23"/>
      <c r="D2523" s="23"/>
      <c r="E2523" s="23">
        <v>1334</v>
      </c>
      <c r="F2523" s="23" t="s">
        <v>8661</v>
      </c>
      <c r="G2523" s="24" t="s">
        <v>8662</v>
      </c>
      <c r="H2523" s="23" t="s">
        <v>42</v>
      </c>
      <c r="I2523" s="23" t="s">
        <v>8663</v>
      </c>
      <c r="J2523" s="23">
        <v>1</v>
      </c>
      <c r="K2523" s="23">
        <v>0</v>
      </c>
      <c r="L2523" s="23">
        <v>43</v>
      </c>
      <c r="M2523" s="23" t="s">
        <v>58</v>
      </c>
      <c r="N2523" s="25">
        <f>((J2523*400)+(K2523*100))+L2523</f>
        <v>443</v>
      </c>
      <c r="O2523" s="26">
        <v>380</v>
      </c>
      <c r="P2523" s="26">
        <f>N2523*O2523</f>
        <v>168340</v>
      </c>
      <c r="Q2523" s="23"/>
      <c r="R2523" s="23"/>
      <c r="S2523" s="27"/>
      <c r="T2523" s="23"/>
      <c r="U2523" s="23"/>
      <c r="V2523" s="24"/>
      <c r="W2523" s="23"/>
      <c r="X2523" s="23"/>
      <c r="Y2523" s="23"/>
      <c r="Z2523" s="23"/>
      <c r="AA2523" s="28"/>
      <c r="AB2523" s="26"/>
      <c r="AC2523" s="26"/>
      <c r="AD2523" s="28"/>
      <c r="AE2523" s="28"/>
      <c r="AF2523" s="26"/>
      <c r="AG2523" s="26">
        <f>AF2523+P2523</f>
        <v>168340</v>
      </c>
      <c r="AH2523" s="26">
        <f>AG2523</f>
        <v>168340</v>
      </c>
      <c r="AI2523" s="26">
        <v>50000000</v>
      </c>
      <c r="AJ2523" s="26">
        <f>IF((AI2523-AH2523) &gt; 1,0,IF((AI2523-AH2523)&lt;0,AH2523-AI2523,AI2523-AH2523))</f>
        <v>0</v>
      </c>
      <c r="AK2523" s="26">
        <v>0.01</v>
      </c>
      <c r="AL2523" s="26">
        <f>AJ2523*(AK2523/100)</f>
        <v>0</v>
      </c>
    </row>
    <row r="2524" spans="1:38" x14ac:dyDescent="0.35">
      <c r="A2524" s="23"/>
      <c r="B2524" s="24"/>
      <c r="C2524" s="23"/>
      <c r="D2524" s="23"/>
      <c r="E2524" s="23"/>
      <c r="F2524" s="23"/>
      <c r="G2524" s="24"/>
      <c r="H2524" s="23"/>
      <c r="I2524" s="23"/>
      <c r="J2524" s="23"/>
      <c r="K2524" s="23"/>
      <c r="L2524" s="23"/>
      <c r="M2524" s="23"/>
      <c r="N2524" s="25"/>
      <c r="O2524" s="26"/>
      <c r="P2524" s="26"/>
      <c r="Q2524" s="23"/>
      <c r="R2524" s="23"/>
      <c r="S2524" s="27"/>
      <c r="T2524" s="23"/>
      <c r="U2524" s="23"/>
      <c r="V2524" s="24"/>
      <c r="W2524" s="23"/>
      <c r="X2524" s="23"/>
      <c r="Y2524" s="23"/>
      <c r="Z2524" s="23"/>
      <c r="AA2524" s="28"/>
      <c r="AB2524" s="26"/>
      <c r="AC2524" s="26"/>
      <c r="AD2524" s="28"/>
      <c r="AE2524" s="28"/>
      <c r="AF2524" s="26"/>
      <c r="AG2524" s="26" t="s">
        <v>50</v>
      </c>
      <c r="AH2524" s="26">
        <f>SUM(AH2522:AH2523)</f>
        <v>785391</v>
      </c>
      <c r="AI2524" s="26"/>
      <c r="AJ2524" s="26">
        <f>SUM(AJ2522:AJ2523)</f>
        <v>0</v>
      </c>
      <c r="AK2524" s="26"/>
      <c r="AL2524" s="26">
        <f>SUM(AL2522:AL2523)</f>
        <v>0</v>
      </c>
    </row>
    <row r="2525" spans="1:38" x14ac:dyDescent="0.35">
      <c r="A2525" s="23" t="s">
        <v>8664</v>
      </c>
      <c r="B2525" s="24"/>
      <c r="C2525" s="23" t="s">
        <v>8665</v>
      </c>
      <c r="D2525" s="23" t="s">
        <v>8666</v>
      </c>
      <c r="E2525" s="23">
        <v>1335</v>
      </c>
      <c r="F2525" s="23" t="s">
        <v>8667</v>
      </c>
      <c r="G2525" s="24" t="s">
        <v>8668</v>
      </c>
      <c r="H2525" s="23" t="s">
        <v>42</v>
      </c>
      <c r="I2525" s="23" t="s">
        <v>8669</v>
      </c>
      <c r="J2525" s="23">
        <v>0</v>
      </c>
      <c r="K2525" s="23">
        <v>1</v>
      </c>
      <c r="L2525" s="23">
        <v>93</v>
      </c>
      <c r="M2525" s="23" t="s">
        <v>58</v>
      </c>
      <c r="N2525" s="25">
        <f>((J2525*400)+(K2525*100))+L2525</f>
        <v>193</v>
      </c>
      <c r="O2525" s="26">
        <v>500</v>
      </c>
      <c r="P2525" s="26">
        <f>N2525*O2525</f>
        <v>96500</v>
      </c>
      <c r="Q2525" s="23"/>
      <c r="R2525" s="23"/>
      <c r="S2525" s="27"/>
      <c r="T2525" s="23"/>
      <c r="U2525" s="23"/>
      <c r="V2525" s="24"/>
      <c r="W2525" s="23"/>
      <c r="X2525" s="23"/>
      <c r="Y2525" s="23"/>
      <c r="Z2525" s="23"/>
      <c r="AA2525" s="28"/>
      <c r="AB2525" s="26"/>
      <c r="AC2525" s="26"/>
      <c r="AD2525" s="28"/>
      <c r="AE2525" s="28"/>
      <c r="AF2525" s="26"/>
      <c r="AG2525" s="26">
        <f>AF2525+P2525</f>
        <v>96500</v>
      </c>
      <c r="AH2525" s="26">
        <f>AG2525</f>
        <v>96500</v>
      </c>
      <c r="AI2525" s="26">
        <v>50000000</v>
      </c>
      <c r="AJ2525" s="26">
        <f>IF((AI2525-AH2525) &gt; 1,0,IF((AI2525-AH2525)&lt;0,AH2525-AI2525,AI2525-AH2525))</f>
        <v>0</v>
      </c>
      <c r="AK2525" s="26">
        <v>0.01</v>
      </c>
      <c r="AL2525" s="26">
        <f>AJ2525*(AK2525/100)</f>
        <v>0</v>
      </c>
    </row>
    <row r="2526" spans="1:38" x14ac:dyDescent="0.35">
      <c r="A2526" s="23"/>
      <c r="B2526" s="24"/>
      <c r="C2526" s="23"/>
      <c r="D2526" s="23"/>
      <c r="E2526" s="23"/>
      <c r="F2526" s="23"/>
      <c r="G2526" s="24"/>
      <c r="H2526" s="23"/>
      <c r="I2526" s="23"/>
      <c r="J2526" s="23"/>
      <c r="K2526" s="23"/>
      <c r="L2526" s="23"/>
      <c r="M2526" s="23"/>
      <c r="N2526" s="25"/>
      <c r="O2526" s="26"/>
      <c r="P2526" s="26"/>
      <c r="Q2526" s="23"/>
      <c r="R2526" s="23"/>
      <c r="S2526" s="27"/>
      <c r="T2526" s="23"/>
      <c r="U2526" s="23"/>
      <c r="V2526" s="24"/>
      <c r="W2526" s="23"/>
      <c r="X2526" s="23"/>
      <c r="Y2526" s="23"/>
      <c r="Z2526" s="23"/>
      <c r="AA2526" s="28"/>
      <c r="AB2526" s="26"/>
      <c r="AC2526" s="26"/>
      <c r="AD2526" s="28"/>
      <c r="AE2526" s="28"/>
      <c r="AF2526" s="26"/>
      <c r="AG2526" s="26" t="s">
        <v>50</v>
      </c>
      <c r="AH2526" s="26">
        <f>AH2525</f>
        <v>96500</v>
      </c>
      <c r="AI2526" s="26"/>
      <c r="AJ2526" s="26">
        <f>AJ2525</f>
        <v>0</v>
      </c>
      <c r="AK2526" s="26"/>
      <c r="AL2526" s="26">
        <f>AL2525</f>
        <v>0</v>
      </c>
    </row>
    <row r="2527" spans="1:38" x14ac:dyDescent="0.35">
      <c r="A2527" s="23" t="s">
        <v>8670</v>
      </c>
      <c r="B2527" s="24" t="s">
        <v>8671</v>
      </c>
      <c r="C2527" s="23" t="s">
        <v>8672</v>
      </c>
      <c r="D2527" s="23" t="s">
        <v>7006</v>
      </c>
      <c r="E2527" s="23">
        <v>1336</v>
      </c>
      <c r="F2527" s="23" t="s">
        <v>8673</v>
      </c>
      <c r="G2527" s="24" t="s">
        <v>8674</v>
      </c>
      <c r="H2527" s="23" t="s">
        <v>42</v>
      </c>
      <c r="I2527" s="23" t="s">
        <v>8675</v>
      </c>
      <c r="J2527" s="23">
        <v>0</v>
      </c>
      <c r="K2527" s="23">
        <v>1</v>
      </c>
      <c r="L2527" s="23">
        <v>97</v>
      </c>
      <c r="M2527" s="23" t="s">
        <v>44</v>
      </c>
      <c r="N2527" s="25">
        <f>((J2527*400)+(K2527*100))+L2527</f>
        <v>197</v>
      </c>
      <c r="O2527" s="26">
        <v>500</v>
      </c>
      <c r="P2527" s="26">
        <f>N2527*O2527</f>
        <v>98500</v>
      </c>
      <c r="Q2527" s="23"/>
      <c r="R2527" s="23"/>
      <c r="S2527" s="27"/>
      <c r="T2527" s="23"/>
      <c r="U2527" s="23"/>
      <c r="V2527" s="24"/>
      <c r="W2527" s="23"/>
      <c r="X2527" s="23"/>
      <c r="Y2527" s="23"/>
      <c r="Z2527" s="23"/>
      <c r="AA2527" s="28"/>
      <c r="AB2527" s="26"/>
      <c r="AC2527" s="26"/>
      <c r="AD2527" s="28"/>
      <c r="AE2527" s="28"/>
      <c r="AF2527" s="26"/>
      <c r="AG2527" s="26">
        <f>AF2527+P2527</f>
        <v>98500</v>
      </c>
      <c r="AH2527" s="26">
        <f>AG2527</f>
        <v>98500</v>
      </c>
      <c r="AI2527" s="26">
        <v>50000000</v>
      </c>
      <c r="AJ2527" s="26">
        <f>IF((AI2527-AH2527) &gt; 1,0,IF((AI2527-AH2527)&lt;0,AH2527-AI2527,AI2527-AH2527))</f>
        <v>0</v>
      </c>
      <c r="AK2527" s="26">
        <v>0.02</v>
      </c>
      <c r="AL2527" s="26">
        <f>AJ2527*(AK2527/100)</f>
        <v>0</v>
      </c>
    </row>
    <row r="2528" spans="1:38" x14ac:dyDescent="0.35">
      <c r="A2528" s="23"/>
      <c r="B2528" s="24"/>
      <c r="C2528" s="23"/>
      <c r="D2528" s="23"/>
      <c r="E2528" s="23"/>
      <c r="F2528" s="23"/>
      <c r="G2528" s="24"/>
      <c r="H2528" s="23"/>
      <c r="I2528" s="23"/>
      <c r="J2528" s="23"/>
      <c r="K2528" s="23"/>
      <c r="L2528" s="23"/>
      <c r="M2528" s="23"/>
      <c r="N2528" s="25"/>
      <c r="O2528" s="26"/>
      <c r="P2528" s="26"/>
      <c r="Q2528" s="23"/>
      <c r="R2528" s="23"/>
      <c r="S2528" s="27"/>
      <c r="T2528" s="23"/>
      <c r="U2528" s="23"/>
      <c r="V2528" s="24"/>
      <c r="W2528" s="23"/>
      <c r="X2528" s="23"/>
      <c r="Y2528" s="23"/>
      <c r="Z2528" s="23"/>
      <c r="AA2528" s="28"/>
      <c r="AB2528" s="26"/>
      <c r="AC2528" s="26"/>
      <c r="AD2528" s="28"/>
      <c r="AE2528" s="28"/>
      <c r="AF2528" s="26"/>
      <c r="AG2528" s="26" t="s">
        <v>50</v>
      </c>
      <c r="AH2528" s="26">
        <f>AH2527</f>
        <v>98500</v>
      </c>
      <c r="AI2528" s="26"/>
      <c r="AJ2528" s="26">
        <f>AJ2527</f>
        <v>0</v>
      </c>
      <c r="AK2528" s="26"/>
      <c r="AL2528" s="26">
        <f>AL2527</f>
        <v>0</v>
      </c>
    </row>
    <row r="2529" spans="1:38" x14ac:dyDescent="0.35">
      <c r="A2529" s="23" t="s">
        <v>8676</v>
      </c>
      <c r="B2529" s="24" t="s">
        <v>8677</v>
      </c>
      <c r="C2529" s="23" t="s">
        <v>8678</v>
      </c>
      <c r="D2529" s="23" t="s">
        <v>8679</v>
      </c>
      <c r="E2529" s="23">
        <v>1337</v>
      </c>
      <c r="F2529" s="23" t="s">
        <v>8680</v>
      </c>
      <c r="G2529" s="24" t="s">
        <v>8681</v>
      </c>
      <c r="H2529" s="23" t="s">
        <v>42</v>
      </c>
      <c r="I2529" s="23" t="s">
        <v>8682</v>
      </c>
      <c r="J2529" s="23">
        <v>3</v>
      </c>
      <c r="K2529" s="23">
        <v>2</v>
      </c>
      <c r="L2529" s="23">
        <v>15</v>
      </c>
      <c r="M2529" s="23" t="s">
        <v>58</v>
      </c>
      <c r="N2529" s="25">
        <f>((J2529*400)+(K2529*100))+L2529</f>
        <v>1415</v>
      </c>
      <c r="O2529" s="26">
        <v>390</v>
      </c>
      <c r="P2529" s="26">
        <f>N2529*O2529</f>
        <v>551850</v>
      </c>
      <c r="Q2529" s="23"/>
      <c r="R2529" s="23"/>
      <c r="S2529" s="27"/>
      <c r="T2529" s="23"/>
      <c r="U2529" s="23"/>
      <c r="V2529" s="24"/>
      <c r="W2529" s="23"/>
      <c r="X2529" s="23"/>
      <c r="Y2529" s="23"/>
      <c r="Z2529" s="23"/>
      <c r="AA2529" s="28"/>
      <c r="AB2529" s="26"/>
      <c r="AC2529" s="26"/>
      <c r="AD2529" s="28"/>
      <c r="AE2529" s="28"/>
      <c r="AF2529" s="26"/>
      <c r="AG2529" s="26">
        <f>AF2529+P2529</f>
        <v>551850</v>
      </c>
      <c r="AH2529" s="26">
        <f>AG2529</f>
        <v>551850</v>
      </c>
      <c r="AI2529" s="26">
        <v>50000000</v>
      </c>
      <c r="AJ2529" s="26">
        <f>IF((AI2529-AH2529) &gt; 1,0,IF((AI2529-AH2529)&lt;0,AH2529-AI2529,AI2529-AH2529))</f>
        <v>0</v>
      </c>
      <c r="AK2529" s="26">
        <v>0.01</v>
      </c>
      <c r="AL2529" s="26">
        <f>AJ2529*(AK2529/100)</f>
        <v>0</v>
      </c>
    </row>
    <row r="2530" spans="1:38" x14ac:dyDescent="0.35">
      <c r="A2530" s="23"/>
      <c r="B2530" s="24"/>
      <c r="C2530" s="23"/>
      <c r="D2530" s="23"/>
      <c r="E2530" s="23"/>
      <c r="F2530" s="23"/>
      <c r="G2530" s="24"/>
      <c r="H2530" s="23"/>
      <c r="I2530" s="23"/>
      <c r="J2530" s="23"/>
      <c r="K2530" s="23"/>
      <c r="L2530" s="23"/>
      <c r="M2530" s="23"/>
      <c r="N2530" s="25"/>
      <c r="O2530" s="26"/>
      <c r="P2530" s="26"/>
      <c r="Q2530" s="23"/>
      <c r="R2530" s="23"/>
      <c r="S2530" s="27"/>
      <c r="T2530" s="23"/>
      <c r="U2530" s="23"/>
      <c r="V2530" s="24"/>
      <c r="W2530" s="23"/>
      <c r="X2530" s="23"/>
      <c r="Y2530" s="23"/>
      <c r="Z2530" s="23"/>
      <c r="AA2530" s="28"/>
      <c r="AB2530" s="26"/>
      <c r="AC2530" s="26"/>
      <c r="AD2530" s="28"/>
      <c r="AE2530" s="28"/>
      <c r="AF2530" s="26"/>
      <c r="AG2530" s="26" t="s">
        <v>50</v>
      </c>
      <c r="AH2530" s="26">
        <f>AH2529</f>
        <v>551850</v>
      </c>
      <c r="AI2530" s="26"/>
      <c r="AJ2530" s="26">
        <f>AJ2529</f>
        <v>0</v>
      </c>
      <c r="AK2530" s="26"/>
      <c r="AL2530" s="26">
        <f>AL2529</f>
        <v>0</v>
      </c>
    </row>
    <row r="2531" spans="1:38" x14ac:dyDescent="0.35">
      <c r="A2531" s="23" t="s">
        <v>8683</v>
      </c>
      <c r="B2531" s="24" t="s">
        <v>8684</v>
      </c>
      <c r="C2531" s="23" t="s">
        <v>8685</v>
      </c>
      <c r="D2531" s="23" t="s">
        <v>8686</v>
      </c>
      <c r="E2531" s="23">
        <v>1338</v>
      </c>
      <c r="F2531" s="23" t="s">
        <v>8687</v>
      </c>
      <c r="G2531" s="24" t="s">
        <v>8688</v>
      </c>
      <c r="H2531" s="23" t="s">
        <v>42</v>
      </c>
      <c r="I2531" s="23" t="s">
        <v>8689</v>
      </c>
      <c r="J2531" s="23">
        <v>9</v>
      </c>
      <c r="K2531" s="23">
        <v>3</v>
      </c>
      <c r="L2531" s="23">
        <v>53</v>
      </c>
      <c r="M2531" s="23" t="s">
        <v>58</v>
      </c>
      <c r="N2531" s="25">
        <f t="shared" ref="N2531:N2536" si="207">((J2531*400)+(K2531*100))+L2531</f>
        <v>3953</v>
      </c>
      <c r="O2531" s="26">
        <v>230</v>
      </c>
      <c r="P2531" s="26">
        <f t="shared" ref="P2531:P2536" si="208">N2531*O2531</f>
        <v>909190</v>
      </c>
      <c r="Q2531" s="23"/>
      <c r="R2531" s="23"/>
      <c r="S2531" s="27"/>
      <c r="T2531" s="23"/>
      <c r="U2531" s="23"/>
      <c r="V2531" s="24"/>
      <c r="W2531" s="23"/>
      <c r="X2531" s="23"/>
      <c r="Y2531" s="23"/>
      <c r="Z2531" s="23"/>
      <c r="AA2531" s="28"/>
      <c r="AB2531" s="26"/>
      <c r="AC2531" s="26"/>
      <c r="AD2531" s="28"/>
      <c r="AE2531" s="28"/>
      <c r="AF2531" s="26"/>
      <c r="AG2531" s="26">
        <f>AF2531+P2531</f>
        <v>909190</v>
      </c>
      <c r="AH2531" s="26">
        <f>AG2531</f>
        <v>909190</v>
      </c>
      <c r="AI2531" s="26">
        <v>50000000</v>
      </c>
      <c r="AJ2531" s="26">
        <f t="shared" ref="AJ2531:AJ2536" si="209">IF((AI2531-AH2531) &gt; 1,0,IF((AI2531-AH2531)&lt;0,AH2531-AI2531,AI2531-AH2531))</f>
        <v>0</v>
      </c>
      <c r="AK2531" s="26">
        <v>0.01</v>
      </c>
      <c r="AL2531" s="26">
        <f>AJ2531*(AK2531/100)</f>
        <v>0</v>
      </c>
    </row>
    <row r="2532" spans="1:38" x14ac:dyDescent="0.35">
      <c r="A2532" s="23"/>
      <c r="B2532" s="24"/>
      <c r="C2532" s="23"/>
      <c r="D2532" s="23"/>
      <c r="E2532" s="23">
        <v>1339</v>
      </c>
      <c r="F2532" s="23" t="s">
        <v>8690</v>
      </c>
      <c r="G2532" s="24" t="s">
        <v>8691</v>
      </c>
      <c r="H2532" s="23" t="s">
        <v>42</v>
      </c>
      <c r="I2532" s="23" t="s">
        <v>8692</v>
      </c>
      <c r="J2532" s="23">
        <v>0</v>
      </c>
      <c r="K2532" s="23">
        <v>1</v>
      </c>
      <c r="L2532" s="23">
        <v>77.5</v>
      </c>
      <c r="M2532" s="23" t="s">
        <v>44</v>
      </c>
      <c r="N2532" s="25">
        <f t="shared" si="207"/>
        <v>177.5</v>
      </c>
      <c r="O2532" s="26">
        <v>500</v>
      </c>
      <c r="P2532" s="26">
        <f t="shared" si="208"/>
        <v>88750</v>
      </c>
      <c r="Q2532" s="23"/>
      <c r="R2532" s="23"/>
      <c r="S2532" s="27"/>
      <c r="T2532" s="23"/>
      <c r="U2532" s="23"/>
      <c r="V2532" s="24"/>
      <c r="W2532" s="23"/>
      <c r="X2532" s="23"/>
      <c r="Y2532" s="23"/>
      <c r="Z2532" s="23"/>
      <c r="AA2532" s="28"/>
      <c r="AB2532" s="26"/>
      <c r="AC2532" s="26"/>
      <c r="AD2532" s="28"/>
      <c r="AE2532" s="28"/>
      <c r="AF2532" s="26"/>
      <c r="AG2532" s="26">
        <f>AF2532+P2532</f>
        <v>88750</v>
      </c>
      <c r="AH2532" s="26">
        <f>AG2532</f>
        <v>88750</v>
      </c>
      <c r="AI2532" s="26">
        <v>50000000</v>
      </c>
      <c r="AJ2532" s="26">
        <f t="shared" si="209"/>
        <v>0</v>
      </c>
      <c r="AK2532" s="26">
        <v>0.02</v>
      </c>
      <c r="AL2532" s="26">
        <f>AJ2532*(AK2532/100)</f>
        <v>0</v>
      </c>
    </row>
    <row r="2533" spans="1:38" x14ac:dyDescent="0.35">
      <c r="A2533" s="23"/>
      <c r="B2533" s="24"/>
      <c r="C2533" s="23"/>
      <c r="D2533" s="23"/>
      <c r="E2533" s="23">
        <v>1340</v>
      </c>
      <c r="F2533" s="23" t="s">
        <v>8693</v>
      </c>
      <c r="G2533" s="24" t="s">
        <v>8694</v>
      </c>
      <c r="H2533" s="23" t="s">
        <v>42</v>
      </c>
      <c r="I2533" s="23" t="s">
        <v>8695</v>
      </c>
      <c r="J2533" s="23">
        <v>9</v>
      </c>
      <c r="K2533" s="23">
        <v>1</v>
      </c>
      <c r="L2533" s="23">
        <v>28</v>
      </c>
      <c r="M2533" s="23" t="s">
        <v>58</v>
      </c>
      <c r="N2533" s="25">
        <f t="shared" si="207"/>
        <v>3728</v>
      </c>
      <c r="O2533" s="26">
        <v>380</v>
      </c>
      <c r="P2533" s="26">
        <f t="shared" si="208"/>
        <v>1416640</v>
      </c>
      <c r="Q2533" s="23"/>
      <c r="R2533" s="23"/>
      <c r="S2533" s="27"/>
      <c r="T2533" s="23"/>
      <c r="U2533" s="23"/>
      <c r="V2533" s="24"/>
      <c r="W2533" s="23"/>
      <c r="X2533" s="23"/>
      <c r="Y2533" s="23"/>
      <c r="Z2533" s="23"/>
      <c r="AA2533" s="28"/>
      <c r="AB2533" s="26"/>
      <c r="AC2533" s="26"/>
      <c r="AD2533" s="28"/>
      <c r="AE2533" s="28"/>
      <c r="AF2533" s="26"/>
      <c r="AG2533" s="26">
        <f>AF2533+P2533</f>
        <v>1416640</v>
      </c>
      <c r="AH2533" s="26">
        <f>AG2533</f>
        <v>1416640</v>
      </c>
      <c r="AI2533" s="26">
        <v>50000000</v>
      </c>
      <c r="AJ2533" s="26">
        <f t="shared" si="209"/>
        <v>0</v>
      </c>
      <c r="AK2533" s="26">
        <v>0.01</v>
      </c>
      <c r="AL2533" s="26">
        <f>AJ2533*(AK2533/100)</f>
        <v>0</v>
      </c>
    </row>
    <row r="2534" spans="1:38" x14ac:dyDescent="0.35">
      <c r="A2534" s="23"/>
      <c r="B2534" s="24"/>
      <c r="C2534" s="23"/>
      <c r="D2534" s="23"/>
      <c r="E2534" s="23">
        <v>1341</v>
      </c>
      <c r="F2534" s="23" t="s">
        <v>8696</v>
      </c>
      <c r="G2534" s="24" t="s">
        <v>8697</v>
      </c>
      <c r="H2534" s="23" t="s">
        <v>42</v>
      </c>
      <c r="I2534" s="23" t="s">
        <v>8698</v>
      </c>
      <c r="J2534" s="23">
        <v>2</v>
      </c>
      <c r="K2534" s="23">
        <v>0</v>
      </c>
      <c r="L2534" s="23">
        <v>86.75</v>
      </c>
      <c r="M2534" s="23" t="s">
        <v>44</v>
      </c>
      <c r="N2534" s="25">
        <f t="shared" si="207"/>
        <v>886.75</v>
      </c>
      <c r="O2534" s="26">
        <v>1750</v>
      </c>
      <c r="P2534" s="26">
        <f t="shared" si="208"/>
        <v>1551812.5</v>
      </c>
      <c r="Q2534" s="23">
        <v>1</v>
      </c>
      <c r="R2534" s="23" t="s">
        <v>8683</v>
      </c>
      <c r="S2534" s="27" t="s">
        <v>8684</v>
      </c>
      <c r="T2534" s="23" t="s">
        <v>8685</v>
      </c>
      <c r="U2534" s="23" t="s">
        <v>8699</v>
      </c>
      <c r="V2534" s="24" t="s">
        <v>8700</v>
      </c>
      <c r="W2534" s="23" t="s">
        <v>47</v>
      </c>
      <c r="X2534" s="23" t="s">
        <v>48</v>
      </c>
      <c r="Y2534" s="23" t="s">
        <v>49</v>
      </c>
      <c r="Z2534" s="23">
        <v>72</v>
      </c>
      <c r="AA2534" s="28">
        <v>100</v>
      </c>
      <c r="AB2534" s="26">
        <v>6550</v>
      </c>
      <c r="AC2534" s="26">
        <f>Z2534*AB2534</f>
        <v>471600</v>
      </c>
      <c r="AD2534" s="28">
        <v>32</v>
      </c>
      <c r="AE2534" s="28">
        <v>54</v>
      </c>
      <c r="AF2534" s="26">
        <f>(AC2534*(100-AE2534))/100</f>
        <v>216936</v>
      </c>
      <c r="AG2534" s="26">
        <f>P2534+AF2534</f>
        <v>1768748.5</v>
      </c>
      <c r="AH2534" s="26">
        <f>(AG2534*AA2534)/100</f>
        <v>1768748.5</v>
      </c>
      <c r="AI2534" s="26">
        <v>50000000</v>
      </c>
      <c r="AJ2534" s="26">
        <f t="shared" si="209"/>
        <v>0</v>
      </c>
      <c r="AK2534" s="26">
        <v>0.02</v>
      </c>
      <c r="AL2534" s="26">
        <f>ROUND(AJ2534*(AK2534/100),2)</f>
        <v>0</v>
      </c>
    </row>
    <row r="2535" spans="1:38" x14ac:dyDescent="0.35">
      <c r="A2535" s="23"/>
      <c r="B2535" s="24"/>
      <c r="C2535" s="23"/>
      <c r="D2535" s="23"/>
      <c r="E2535" s="23"/>
      <c r="F2535" s="23"/>
      <c r="G2535" s="24"/>
      <c r="H2535" s="23"/>
      <c r="I2535" s="23"/>
      <c r="J2535" s="23">
        <v>0</v>
      </c>
      <c r="K2535" s="23">
        <v>0</v>
      </c>
      <c r="L2535" s="23">
        <v>18</v>
      </c>
      <c r="M2535" s="23" t="s">
        <v>44</v>
      </c>
      <c r="N2535" s="25">
        <f t="shared" si="207"/>
        <v>18</v>
      </c>
      <c r="O2535" s="26">
        <v>1750</v>
      </c>
      <c r="P2535" s="26">
        <f t="shared" si="208"/>
        <v>31500</v>
      </c>
      <c r="Q2535" s="23">
        <v>1</v>
      </c>
      <c r="R2535" s="23" t="s">
        <v>8683</v>
      </c>
      <c r="S2535" s="27" t="s">
        <v>8684</v>
      </c>
      <c r="T2535" s="23" t="s">
        <v>8685</v>
      </c>
      <c r="U2535" s="23" t="s">
        <v>8699</v>
      </c>
      <c r="V2535" s="24" t="s">
        <v>8701</v>
      </c>
      <c r="W2535" s="23" t="s">
        <v>47</v>
      </c>
      <c r="X2535" s="23" t="s">
        <v>48</v>
      </c>
      <c r="Y2535" s="23" t="s">
        <v>49</v>
      </c>
      <c r="Z2535" s="23">
        <v>72</v>
      </c>
      <c r="AA2535" s="28">
        <v>100</v>
      </c>
      <c r="AB2535" s="26">
        <v>6550</v>
      </c>
      <c r="AC2535" s="26">
        <f>Z2535*AB2535</f>
        <v>471600</v>
      </c>
      <c r="AD2535" s="28">
        <v>32</v>
      </c>
      <c r="AE2535" s="28">
        <v>54</v>
      </c>
      <c r="AF2535" s="26">
        <f>(AC2535*(100-AE2535))/100</f>
        <v>216936</v>
      </c>
      <c r="AG2535" s="26">
        <f>P2535+AF2535</f>
        <v>248436</v>
      </c>
      <c r="AH2535" s="26">
        <f>(AG2535*AA2535)/100</f>
        <v>248436</v>
      </c>
      <c r="AI2535" s="26">
        <v>50000000</v>
      </c>
      <c r="AJ2535" s="26">
        <f t="shared" si="209"/>
        <v>0</v>
      </c>
      <c r="AK2535" s="26">
        <v>0.02</v>
      </c>
      <c r="AL2535" s="26">
        <f>ROUND(AJ2535*(AK2535/100),2)</f>
        <v>0</v>
      </c>
    </row>
    <row r="2536" spans="1:38" x14ac:dyDescent="0.35">
      <c r="A2536" s="23"/>
      <c r="B2536" s="24"/>
      <c r="C2536" s="23"/>
      <c r="D2536" s="23"/>
      <c r="E2536" s="23"/>
      <c r="F2536" s="23"/>
      <c r="G2536" s="24"/>
      <c r="H2536" s="23"/>
      <c r="I2536" s="23"/>
      <c r="J2536" s="23">
        <v>0</v>
      </c>
      <c r="K2536" s="23">
        <v>0</v>
      </c>
      <c r="L2536" s="23">
        <v>20.25</v>
      </c>
      <c r="M2536" s="23" t="s">
        <v>44</v>
      </c>
      <c r="N2536" s="25">
        <f t="shared" si="207"/>
        <v>20.25</v>
      </c>
      <c r="O2536" s="26">
        <v>1750</v>
      </c>
      <c r="P2536" s="26">
        <f t="shared" si="208"/>
        <v>35437.5</v>
      </c>
      <c r="Q2536" s="23">
        <v>1</v>
      </c>
      <c r="R2536" s="23" t="s">
        <v>8683</v>
      </c>
      <c r="S2536" s="27" t="s">
        <v>8684</v>
      </c>
      <c r="T2536" s="23" t="s">
        <v>8685</v>
      </c>
      <c r="U2536" s="23" t="s">
        <v>8699</v>
      </c>
      <c r="V2536" s="24" t="s">
        <v>8702</v>
      </c>
      <c r="W2536" s="23" t="s">
        <v>47</v>
      </c>
      <c r="X2536" s="23" t="s">
        <v>206</v>
      </c>
      <c r="Y2536" s="23" t="s">
        <v>49</v>
      </c>
      <c r="Z2536" s="23">
        <v>81</v>
      </c>
      <c r="AA2536" s="28">
        <v>100</v>
      </c>
      <c r="AB2536" s="26">
        <v>6550</v>
      </c>
      <c r="AC2536" s="26">
        <f>Z2536*AB2536</f>
        <v>530550</v>
      </c>
      <c r="AD2536" s="28">
        <v>7</v>
      </c>
      <c r="AE2536" s="28">
        <v>18</v>
      </c>
      <c r="AF2536" s="26">
        <f>(AC2536*(100-AE2536))/100</f>
        <v>435051</v>
      </c>
      <c r="AG2536" s="26">
        <f>P2536+AF2536</f>
        <v>470488.5</v>
      </c>
      <c r="AH2536" s="26">
        <f>(AG2536*AA2536)/100</f>
        <v>470488.5</v>
      </c>
      <c r="AI2536" s="26">
        <v>50000000</v>
      </c>
      <c r="AJ2536" s="26">
        <f t="shared" si="209"/>
        <v>0</v>
      </c>
      <c r="AK2536" s="26">
        <v>0.02</v>
      </c>
      <c r="AL2536" s="26">
        <f>ROUND(AJ2536*(AK2536/100),2)</f>
        <v>0</v>
      </c>
    </row>
    <row r="2537" spans="1:38" x14ac:dyDescent="0.35">
      <c r="A2537" s="23"/>
      <c r="B2537" s="24"/>
      <c r="C2537" s="23"/>
      <c r="D2537" s="23"/>
      <c r="E2537" s="23"/>
      <c r="F2537" s="23"/>
      <c r="G2537" s="24"/>
      <c r="H2537" s="23"/>
      <c r="I2537" s="23"/>
      <c r="J2537" s="23"/>
      <c r="K2537" s="23"/>
      <c r="L2537" s="23"/>
      <c r="M2537" s="23"/>
      <c r="N2537" s="25"/>
      <c r="O2537" s="26"/>
      <c r="P2537" s="26"/>
      <c r="Q2537" s="23"/>
      <c r="R2537" s="23"/>
      <c r="S2537" s="27"/>
      <c r="T2537" s="23"/>
      <c r="U2537" s="23"/>
      <c r="V2537" s="24"/>
      <c r="W2537" s="23"/>
      <c r="X2537" s="23"/>
      <c r="Y2537" s="23"/>
      <c r="Z2537" s="23"/>
      <c r="AA2537" s="28"/>
      <c r="AB2537" s="26"/>
      <c r="AC2537" s="26"/>
      <c r="AD2537" s="28"/>
      <c r="AE2537" s="28"/>
      <c r="AF2537" s="26"/>
      <c r="AG2537" s="26" t="s">
        <v>50</v>
      </c>
      <c r="AH2537" s="26">
        <f>SUM(AH2531:AH2536)</f>
        <v>4902253</v>
      </c>
      <c r="AI2537" s="26"/>
      <c r="AJ2537" s="26">
        <f>SUM(AJ2531:AJ2536)</f>
        <v>0</v>
      </c>
      <c r="AK2537" s="26"/>
      <c r="AL2537" s="26">
        <f>SUM(AL2531:AL2536)</f>
        <v>0</v>
      </c>
    </row>
    <row r="2538" spans="1:38" x14ac:dyDescent="0.35">
      <c r="A2538" s="23" t="s">
        <v>8703</v>
      </c>
      <c r="B2538" s="24"/>
      <c r="C2538" s="23" t="s">
        <v>8704</v>
      </c>
      <c r="D2538" s="23" t="s">
        <v>5806</v>
      </c>
      <c r="E2538" s="23">
        <v>1342</v>
      </c>
      <c r="F2538" s="23" t="s">
        <v>8705</v>
      </c>
      <c r="G2538" s="24" t="s">
        <v>8706</v>
      </c>
      <c r="H2538" s="23" t="s">
        <v>103</v>
      </c>
      <c r="I2538" s="23" t="s">
        <v>8707</v>
      </c>
      <c r="J2538" s="23">
        <v>2</v>
      </c>
      <c r="K2538" s="23">
        <v>0</v>
      </c>
      <c r="L2538" s="23">
        <v>50</v>
      </c>
      <c r="M2538" s="23" t="s">
        <v>58</v>
      </c>
      <c r="N2538" s="25">
        <f>((J2538*400)+(K2538*100))+L2538</f>
        <v>850</v>
      </c>
      <c r="O2538" s="26">
        <v>390</v>
      </c>
      <c r="P2538" s="26">
        <f>N2538*O2538</f>
        <v>331500</v>
      </c>
      <c r="Q2538" s="23"/>
      <c r="R2538" s="23"/>
      <c r="S2538" s="27"/>
      <c r="T2538" s="23"/>
      <c r="U2538" s="23"/>
      <c r="V2538" s="24"/>
      <c r="W2538" s="23"/>
      <c r="X2538" s="23"/>
      <c r="Y2538" s="23"/>
      <c r="Z2538" s="23"/>
      <c r="AA2538" s="28"/>
      <c r="AB2538" s="26"/>
      <c r="AC2538" s="26"/>
      <c r="AD2538" s="28"/>
      <c r="AE2538" s="28"/>
      <c r="AF2538" s="26"/>
      <c r="AG2538" s="26">
        <f>AF2538+P2538</f>
        <v>331500</v>
      </c>
      <c r="AH2538" s="26">
        <f>AG2538</f>
        <v>331500</v>
      </c>
      <c r="AI2538" s="26">
        <v>0</v>
      </c>
      <c r="AJ2538" s="26">
        <f>IF((AI2538-AH2538) &gt; 1,0,IF((AI2538-AH2538)&lt;0,AH2538-AI2538,AI2538-AH2538))</f>
        <v>331500</v>
      </c>
      <c r="AK2538" s="26">
        <v>0.01</v>
      </c>
      <c r="AL2538" s="26">
        <f>AJ2538*(AK2538/100)</f>
        <v>33.15</v>
      </c>
    </row>
    <row r="2539" spans="1:38" x14ac:dyDescent="0.35">
      <c r="A2539" s="23"/>
      <c r="B2539" s="24"/>
      <c r="C2539" s="23"/>
      <c r="D2539" s="23"/>
      <c r="E2539" s="23">
        <v>1343</v>
      </c>
      <c r="F2539" s="23" t="s">
        <v>8708</v>
      </c>
      <c r="G2539" s="24" t="s">
        <v>8709</v>
      </c>
      <c r="H2539" s="23" t="s">
        <v>103</v>
      </c>
      <c r="I2539" s="23" t="s">
        <v>8710</v>
      </c>
      <c r="J2539" s="23">
        <v>1</v>
      </c>
      <c r="K2539" s="23">
        <v>1</v>
      </c>
      <c r="L2539" s="23">
        <v>43</v>
      </c>
      <c r="M2539" s="23" t="s">
        <v>58</v>
      </c>
      <c r="N2539" s="25">
        <f>((J2539*400)+(K2539*100))+L2539</f>
        <v>543</v>
      </c>
      <c r="O2539" s="26">
        <v>390</v>
      </c>
      <c r="P2539" s="26">
        <f>N2539*O2539</f>
        <v>211770</v>
      </c>
      <c r="Q2539" s="23"/>
      <c r="R2539" s="23"/>
      <c r="S2539" s="27"/>
      <c r="T2539" s="23"/>
      <c r="U2539" s="23"/>
      <c r="V2539" s="24"/>
      <c r="W2539" s="23"/>
      <c r="X2539" s="23"/>
      <c r="Y2539" s="23"/>
      <c r="Z2539" s="23"/>
      <c r="AA2539" s="28"/>
      <c r="AB2539" s="26"/>
      <c r="AC2539" s="26"/>
      <c r="AD2539" s="28"/>
      <c r="AE2539" s="28"/>
      <c r="AF2539" s="26"/>
      <c r="AG2539" s="26">
        <f>AF2539+P2539</f>
        <v>211770</v>
      </c>
      <c r="AH2539" s="26">
        <f>AG2539</f>
        <v>211770</v>
      </c>
      <c r="AI2539" s="26">
        <v>0</v>
      </c>
      <c r="AJ2539" s="26">
        <f>IF((AI2539-AH2539) &gt; 1,0,IF((AI2539-AH2539)&lt;0,AH2539-AI2539,AI2539-AH2539))</f>
        <v>211770</v>
      </c>
      <c r="AK2539" s="26">
        <v>0.01</v>
      </c>
      <c r="AL2539" s="26">
        <f>AJ2539*(AK2539/100)</f>
        <v>21.177</v>
      </c>
    </row>
    <row r="2540" spans="1:38" x14ac:dyDescent="0.35">
      <c r="A2540" s="23"/>
      <c r="B2540" s="24"/>
      <c r="C2540" s="23"/>
      <c r="D2540" s="23"/>
      <c r="E2540" s="23">
        <v>1344</v>
      </c>
      <c r="F2540" s="23" t="s">
        <v>8711</v>
      </c>
      <c r="G2540" s="24" t="s">
        <v>8712</v>
      </c>
      <c r="H2540" s="23" t="s">
        <v>103</v>
      </c>
      <c r="I2540" s="23" t="s">
        <v>8713</v>
      </c>
      <c r="J2540" s="23">
        <v>0</v>
      </c>
      <c r="K2540" s="23">
        <v>1</v>
      </c>
      <c r="L2540" s="23">
        <v>53</v>
      </c>
      <c r="M2540" s="23" t="s">
        <v>44</v>
      </c>
      <c r="N2540" s="25">
        <f>((J2540*400)+(K2540*100))+L2540</f>
        <v>153</v>
      </c>
      <c r="O2540" s="26">
        <v>450</v>
      </c>
      <c r="P2540" s="26">
        <f>N2540*O2540</f>
        <v>68850</v>
      </c>
      <c r="Q2540" s="23">
        <v>1</v>
      </c>
      <c r="R2540" s="23" t="s">
        <v>8714</v>
      </c>
      <c r="S2540" s="27" t="s">
        <v>8715</v>
      </c>
      <c r="T2540" s="23" t="s">
        <v>8716</v>
      </c>
      <c r="U2540" s="23" t="s">
        <v>8717</v>
      </c>
      <c r="V2540" s="24" t="s">
        <v>8718</v>
      </c>
      <c r="W2540" s="23" t="s">
        <v>47</v>
      </c>
      <c r="X2540" s="23" t="s">
        <v>206</v>
      </c>
      <c r="Y2540" s="23" t="s">
        <v>49</v>
      </c>
      <c r="Z2540" s="23">
        <v>216</v>
      </c>
      <c r="AA2540" s="28">
        <v>100</v>
      </c>
      <c r="AB2540" s="26">
        <v>6550</v>
      </c>
      <c r="AC2540" s="26">
        <f>Z2540*AB2540</f>
        <v>1414800</v>
      </c>
      <c r="AD2540" s="28">
        <v>32</v>
      </c>
      <c r="AE2540" s="28">
        <v>85</v>
      </c>
      <c r="AF2540" s="26">
        <f>(AC2540*(100-AE2540))/100</f>
        <v>212220</v>
      </c>
      <c r="AG2540" s="26">
        <f>P2540+AF2540</f>
        <v>281070</v>
      </c>
      <c r="AH2540" s="26">
        <f>(AG2540*AA2540)/100</f>
        <v>281070</v>
      </c>
      <c r="AI2540" s="26">
        <f>IF(AF2540&lt;=10000000,AF2540,10000000)</f>
        <v>212220</v>
      </c>
      <c r="AJ2540" s="26">
        <f>IF((AI2540-AH2540) &gt; 1,0,IF((AI2540-AH2540)&lt;0,AH2540-AI2540,AI2540-AH2540))</f>
        <v>68850</v>
      </c>
      <c r="AK2540" s="26">
        <v>0.02</v>
      </c>
      <c r="AL2540" s="26">
        <f>ROUND(AJ2540*(AK2540/100),2)</f>
        <v>13.77</v>
      </c>
    </row>
    <row r="2541" spans="1:38" x14ac:dyDescent="0.35">
      <c r="A2541" s="23"/>
      <c r="B2541" s="24"/>
      <c r="C2541" s="23"/>
      <c r="D2541" s="23"/>
      <c r="E2541" s="23">
        <v>1345</v>
      </c>
      <c r="F2541" s="23" t="s">
        <v>8719</v>
      </c>
      <c r="G2541" s="24" t="s">
        <v>8720</v>
      </c>
      <c r="H2541" s="23" t="s">
        <v>103</v>
      </c>
      <c r="I2541" s="23" t="s">
        <v>8710</v>
      </c>
      <c r="J2541" s="23">
        <v>1</v>
      </c>
      <c r="K2541" s="23">
        <v>1</v>
      </c>
      <c r="L2541" s="23">
        <v>43</v>
      </c>
      <c r="M2541" s="23" t="s">
        <v>58</v>
      </c>
      <c r="N2541" s="25">
        <f>((J2541*400)+(K2541*100))+L2541</f>
        <v>543</v>
      </c>
      <c r="O2541" s="26">
        <v>390</v>
      </c>
      <c r="P2541" s="26">
        <f>N2541*O2541</f>
        <v>211770</v>
      </c>
      <c r="Q2541" s="23"/>
      <c r="R2541" s="23"/>
      <c r="S2541" s="27"/>
      <c r="T2541" s="23"/>
      <c r="U2541" s="23"/>
      <c r="V2541" s="24"/>
      <c r="W2541" s="23"/>
      <c r="X2541" s="23"/>
      <c r="Y2541" s="23"/>
      <c r="Z2541" s="23"/>
      <c r="AA2541" s="28"/>
      <c r="AB2541" s="26"/>
      <c r="AC2541" s="26"/>
      <c r="AD2541" s="28"/>
      <c r="AE2541" s="28"/>
      <c r="AF2541" s="26"/>
      <c r="AG2541" s="26">
        <f>AF2541+P2541</f>
        <v>211770</v>
      </c>
      <c r="AH2541" s="26">
        <f>AG2541</f>
        <v>211770</v>
      </c>
      <c r="AI2541" s="26">
        <v>0</v>
      </c>
      <c r="AJ2541" s="26">
        <f>IF((AI2541-AH2541) &gt; 1,0,IF((AI2541-AH2541)&lt;0,AH2541-AI2541,AI2541-AH2541))</f>
        <v>211770</v>
      </c>
      <c r="AK2541" s="26">
        <v>0.01</v>
      </c>
      <c r="AL2541" s="26">
        <f>AJ2541*(AK2541/100)</f>
        <v>21.177</v>
      </c>
    </row>
    <row r="2542" spans="1:38" x14ac:dyDescent="0.35">
      <c r="A2542" s="23"/>
      <c r="B2542" s="24"/>
      <c r="C2542" s="23"/>
      <c r="D2542" s="23"/>
      <c r="E2542" s="23"/>
      <c r="F2542" s="23"/>
      <c r="G2542" s="24"/>
      <c r="H2542" s="23"/>
      <c r="I2542" s="23"/>
      <c r="J2542" s="23"/>
      <c r="K2542" s="23"/>
      <c r="L2542" s="23"/>
      <c r="M2542" s="23"/>
      <c r="N2542" s="25"/>
      <c r="O2542" s="26"/>
      <c r="P2542" s="26"/>
      <c r="Q2542" s="23"/>
      <c r="R2542" s="23"/>
      <c r="S2542" s="27"/>
      <c r="T2542" s="23"/>
      <c r="U2542" s="23"/>
      <c r="V2542" s="24"/>
      <c r="W2542" s="23"/>
      <c r="X2542" s="23"/>
      <c r="Y2542" s="23"/>
      <c r="Z2542" s="23"/>
      <c r="AA2542" s="28"/>
      <c r="AB2542" s="26"/>
      <c r="AC2542" s="26"/>
      <c r="AD2542" s="28"/>
      <c r="AE2542" s="28"/>
      <c r="AF2542" s="26"/>
      <c r="AG2542" s="26" t="s">
        <v>50</v>
      </c>
      <c r="AH2542" s="26">
        <f>SUM(AH2538:AH2541)</f>
        <v>1036110</v>
      </c>
      <c r="AI2542" s="26"/>
      <c r="AJ2542" s="26">
        <f>SUM(AJ2538:AJ2541)</f>
        <v>823890</v>
      </c>
      <c r="AK2542" s="26"/>
      <c r="AL2542" s="26">
        <f>SUM(AL2538:AL2541)</f>
        <v>89.274000000000001</v>
      </c>
    </row>
    <row r="2543" spans="1:38" x14ac:dyDescent="0.35">
      <c r="A2543" s="23" t="s">
        <v>8721</v>
      </c>
      <c r="B2543" s="24"/>
      <c r="C2543" s="23" t="s">
        <v>8722</v>
      </c>
      <c r="D2543" s="23" t="s">
        <v>8723</v>
      </c>
      <c r="E2543" s="23">
        <v>1346</v>
      </c>
      <c r="F2543" s="23" t="s">
        <v>8724</v>
      </c>
      <c r="G2543" s="24" t="s">
        <v>8725</v>
      </c>
      <c r="H2543" s="23" t="s">
        <v>103</v>
      </c>
      <c r="I2543" s="23" t="s">
        <v>8726</v>
      </c>
      <c r="J2543" s="23">
        <v>2</v>
      </c>
      <c r="K2543" s="23">
        <v>0</v>
      </c>
      <c r="L2543" s="23">
        <v>0</v>
      </c>
      <c r="M2543" s="23" t="s">
        <v>58</v>
      </c>
      <c r="N2543" s="25">
        <f>((J2543*400)+(K2543*100))+L2543</f>
        <v>800</v>
      </c>
      <c r="O2543" s="26">
        <v>450</v>
      </c>
      <c r="P2543" s="26">
        <f>N2543*O2543</f>
        <v>360000</v>
      </c>
      <c r="Q2543" s="23"/>
      <c r="R2543" s="23"/>
      <c r="S2543" s="27"/>
      <c r="T2543" s="23"/>
      <c r="U2543" s="23"/>
      <c r="V2543" s="24"/>
      <c r="W2543" s="23"/>
      <c r="X2543" s="23"/>
      <c r="Y2543" s="23"/>
      <c r="Z2543" s="23"/>
      <c r="AA2543" s="28"/>
      <c r="AB2543" s="26"/>
      <c r="AC2543" s="26"/>
      <c r="AD2543" s="28"/>
      <c r="AE2543" s="28"/>
      <c r="AF2543" s="26"/>
      <c r="AG2543" s="26">
        <f>AF2543+P2543</f>
        <v>360000</v>
      </c>
      <c r="AH2543" s="26">
        <f>AG2543</f>
        <v>360000</v>
      </c>
      <c r="AI2543" s="26">
        <v>0</v>
      </c>
      <c r="AJ2543" s="26">
        <f>IF((AI2543-AH2543) &gt; 1,0,IF((AI2543-AH2543)&lt;0,AH2543-AI2543,AI2543-AH2543))</f>
        <v>360000</v>
      </c>
      <c r="AK2543" s="26">
        <v>0.01</v>
      </c>
      <c r="AL2543" s="26">
        <f>AJ2543*(AK2543/100)</f>
        <v>36</v>
      </c>
    </row>
    <row r="2544" spans="1:38" x14ac:dyDescent="0.35">
      <c r="A2544" s="23"/>
      <c r="B2544" s="24"/>
      <c r="C2544" s="23"/>
      <c r="D2544" s="23"/>
      <c r="E2544" s="23"/>
      <c r="F2544" s="23"/>
      <c r="G2544" s="24"/>
      <c r="H2544" s="23"/>
      <c r="I2544" s="23"/>
      <c r="J2544" s="23"/>
      <c r="K2544" s="23"/>
      <c r="L2544" s="23"/>
      <c r="M2544" s="23"/>
      <c r="N2544" s="25"/>
      <c r="O2544" s="26"/>
      <c r="P2544" s="26"/>
      <c r="Q2544" s="23"/>
      <c r="R2544" s="23"/>
      <c r="S2544" s="27"/>
      <c r="T2544" s="23"/>
      <c r="U2544" s="23"/>
      <c r="V2544" s="24"/>
      <c r="W2544" s="23"/>
      <c r="X2544" s="23"/>
      <c r="Y2544" s="23"/>
      <c r="Z2544" s="23"/>
      <c r="AA2544" s="28"/>
      <c r="AB2544" s="26"/>
      <c r="AC2544" s="26"/>
      <c r="AD2544" s="28"/>
      <c r="AE2544" s="28"/>
      <c r="AF2544" s="26"/>
      <c r="AG2544" s="26" t="s">
        <v>50</v>
      </c>
      <c r="AH2544" s="26">
        <f>AH2543</f>
        <v>360000</v>
      </c>
      <c r="AI2544" s="26"/>
      <c r="AJ2544" s="26">
        <f>AJ2543</f>
        <v>360000</v>
      </c>
      <c r="AK2544" s="26"/>
      <c r="AL2544" s="26">
        <f>AL2543</f>
        <v>36</v>
      </c>
    </row>
    <row r="2545" spans="1:39" x14ac:dyDescent="0.35">
      <c r="A2545" s="23" t="s">
        <v>8727</v>
      </c>
      <c r="B2545" s="24" t="s">
        <v>8728</v>
      </c>
      <c r="C2545" s="23" t="s">
        <v>8729</v>
      </c>
      <c r="D2545" s="23" t="s">
        <v>8730</v>
      </c>
      <c r="E2545" s="23">
        <v>1347</v>
      </c>
      <c r="F2545" s="23" t="s">
        <v>8731</v>
      </c>
      <c r="G2545" s="24" t="s">
        <v>8732</v>
      </c>
      <c r="H2545" s="23" t="s">
        <v>42</v>
      </c>
      <c r="I2545" s="23" t="s">
        <v>8733</v>
      </c>
      <c r="J2545" s="23">
        <v>7</v>
      </c>
      <c r="K2545" s="23">
        <v>3</v>
      </c>
      <c r="L2545" s="23">
        <v>63</v>
      </c>
      <c r="M2545" s="23" t="s">
        <v>58</v>
      </c>
      <c r="N2545" s="25">
        <f>((J2545*400)+(K2545*100))+L2545</f>
        <v>3163</v>
      </c>
      <c r="O2545" s="26">
        <v>280</v>
      </c>
      <c r="P2545" s="26">
        <f>N2545*O2545</f>
        <v>885640</v>
      </c>
      <c r="Q2545" s="23"/>
      <c r="R2545" s="23"/>
      <c r="S2545" s="27"/>
      <c r="T2545" s="23"/>
      <c r="U2545" s="23"/>
      <c r="V2545" s="24"/>
      <c r="W2545" s="23"/>
      <c r="X2545" s="23"/>
      <c r="Y2545" s="23"/>
      <c r="Z2545" s="23"/>
      <c r="AA2545" s="28"/>
      <c r="AB2545" s="26"/>
      <c r="AC2545" s="26"/>
      <c r="AD2545" s="28"/>
      <c r="AE2545" s="28"/>
      <c r="AF2545" s="26"/>
      <c r="AG2545" s="26">
        <f>AF2545+P2545</f>
        <v>885640</v>
      </c>
      <c r="AH2545" s="26">
        <f>AG2545</f>
        <v>885640</v>
      </c>
      <c r="AI2545" s="26">
        <v>50000000</v>
      </c>
      <c r="AJ2545" s="26">
        <f>IF((AI2545-AH2545) &gt; 1,0,IF((AI2545-AH2545)&lt;0,AH2545-AI2545,AI2545-AH2545))</f>
        <v>0</v>
      </c>
      <c r="AK2545" s="26">
        <v>0.01</v>
      </c>
      <c r="AL2545" s="26">
        <f>AJ2545*(AK2545/100)</f>
        <v>0</v>
      </c>
    </row>
    <row r="2546" spans="1:39" x14ac:dyDescent="0.35">
      <c r="A2546" s="23"/>
      <c r="B2546" s="24"/>
      <c r="C2546" s="23"/>
      <c r="D2546" s="23"/>
      <c r="E2546" s="23"/>
      <c r="F2546" s="23"/>
      <c r="G2546" s="24"/>
      <c r="H2546" s="23"/>
      <c r="I2546" s="23"/>
      <c r="J2546" s="23"/>
      <c r="K2546" s="23"/>
      <c r="L2546" s="23"/>
      <c r="M2546" s="23"/>
      <c r="N2546" s="25"/>
      <c r="O2546" s="26"/>
      <c r="P2546" s="26"/>
      <c r="Q2546" s="23"/>
      <c r="R2546" s="23"/>
      <c r="S2546" s="27"/>
      <c r="T2546" s="23"/>
      <c r="U2546" s="23"/>
      <c r="V2546" s="24"/>
      <c r="W2546" s="23"/>
      <c r="X2546" s="23"/>
      <c r="Y2546" s="23"/>
      <c r="Z2546" s="23"/>
      <c r="AA2546" s="28"/>
      <c r="AB2546" s="26"/>
      <c r="AC2546" s="26"/>
      <c r="AD2546" s="28"/>
      <c r="AE2546" s="28"/>
      <c r="AF2546" s="26"/>
      <c r="AG2546" s="26" t="s">
        <v>50</v>
      </c>
      <c r="AH2546" s="26">
        <f>AH2545</f>
        <v>885640</v>
      </c>
      <c r="AI2546" s="26"/>
      <c r="AJ2546" s="26">
        <f>AJ2545</f>
        <v>0</v>
      </c>
      <c r="AK2546" s="26"/>
      <c r="AL2546" s="26">
        <f>AL2545</f>
        <v>0</v>
      </c>
    </row>
    <row r="2547" spans="1:39" x14ac:dyDescent="0.35">
      <c r="A2547" s="23" t="s">
        <v>8734</v>
      </c>
      <c r="B2547" s="24" t="s">
        <v>8735</v>
      </c>
      <c r="C2547" s="23" t="s">
        <v>8736</v>
      </c>
      <c r="D2547" s="23" t="s">
        <v>8737</v>
      </c>
      <c r="E2547" s="23">
        <v>1348</v>
      </c>
      <c r="F2547" s="23" t="s">
        <v>8738</v>
      </c>
      <c r="G2547" s="24" t="s">
        <v>8739</v>
      </c>
      <c r="H2547" s="23" t="s">
        <v>42</v>
      </c>
      <c r="I2547" s="23" t="s">
        <v>8740</v>
      </c>
      <c r="J2547" s="23">
        <v>8</v>
      </c>
      <c r="K2547" s="23">
        <v>1</v>
      </c>
      <c r="L2547" s="23">
        <v>81</v>
      </c>
      <c r="M2547" s="23" t="s">
        <v>58</v>
      </c>
      <c r="N2547" s="25">
        <f>((J2547*400)+(K2547*100))+L2547</f>
        <v>3381</v>
      </c>
      <c r="O2547" s="26">
        <v>230</v>
      </c>
      <c r="P2547" s="26">
        <f>N2547*O2547</f>
        <v>777630</v>
      </c>
      <c r="Q2547" s="23"/>
      <c r="R2547" s="23"/>
      <c r="S2547" s="27"/>
      <c r="T2547" s="23"/>
      <c r="U2547" s="23"/>
      <c r="V2547" s="24"/>
      <c r="W2547" s="23"/>
      <c r="X2547" s="23"/>
      <c r="Y2547" s="23"/>
      <c r="Z2547" s="23"/>
      <c r="AA2547" s="28"/>
      <c r="AB2547" s="26"/>
      <c r="AC2547" s="26"/>
      <c r="AD2547" s="28"/>
      <c r="AE2547" s="28"/>
      <c r="AF2547" s="26"/>
      <c r="AG2547" s="26">
        <f>AF2547+P2547</f>
        <v>777630</v>
      </c>
      <c r="AH2547" s="26">
        <f>AG2547</f>
        <v>777630</v>
      </c>
      <c r="AI2547" s="26">
        <v>50000000</v>
      </c>
      <c r="AJ2547" s="26">
        <f>IF((AI2547-AH2547) &gt; 1,0,IF((AI2547-AH2547)&lt;0,AH2547-AI2547,AI2547-AH2547))</f>
        <v>0</v>
      </c>
      <c r="AK2547" s="26">
        <v>0.01</v>
      </c>
      <c r="AL2547" s="26">
        <f>AJ2547*(AK2547/100)</f>
        <v>0</v>
      </c>
    </row>
    <row r="2548" spans="1:39" x14ac:dyDescent="0.35">
      <c r="A2548" s="23"/>
      <c r="B2548" s="24"/>
      <c r="C2548" s="23"/>
      <c r="D2548" s="23"/>
      <c r="E2548" s="23">
        <v>1349</v>
      </c>
      <c r="F2548" s="23" t="s">
        <v>8741</v>
      </c>
      <c r="G2548" s="24" t="s">
        <v>8742</v>
      </c>
      <c r="H2548" s="23" t="s">
        <v>250</v>
      </c>
      <c r="I2548" s="23"/>
      <c r="J2548" s="23">
        <v>0</v>
      </c>
      <c r="K2548" s="23">
        <v>1</v>
      </c>
      <c r="L2548" s="23">
        <v>9.77</v>
      </c>
      <c r="M2548" s="23" t="s">
        <v>44</v>
      </c>
      <c r="N2548" s="25">
        <f>((J2548*400)+(K2548*100))+L2548</f>
        <v>109.77</v>
      </c>
      <c r="O2548" s="26">
        <v>2000</v>
      </c>
      <c r="P2548" s="26">
        <f>N2548*O2548</f>
        <v>219540</v>
      </c>
      <c r="Q2548" s="23">
        <v>1</v>
      </c>
      <c r="R2548" s="23" t="s">
        <v>8734</v>
      </c>
      <c r="S2548" s="27" t="s">
        <v>8735</v>
      </c>
      <c r="T2548" s="23" t="s">
        <v>8736</v>
      </c>
      <c r="U2548" s="23" t="s">
        <v>8743</v>
      </c>
      <c r="V2548" s="24" t="s">
        <v>8744</v>
      </c>
      <c r="W2548" s="23" t="s">
        <v>47</v>
      </c>
      <c r="X2548" s="23" t="s">
        <v>48</v>
      </c>
      <c r="Y2548" s="23" t="s">
        <v>49</v>
      </c>
      <c r="Z2548" s="23">
        <v>250.25</v>
      </c>
      <c r="AA2548" s="28">
        <v>100</v>
      </c>
      <c r="AB2548" s="26">
        <v>6550</v>
      </c>
      <c r="AC2548" s="26">
        <f>Z2548*AB2548</f>
        <v>1639137.5</v>
      </c>
      <c r="AD2548" s="28">
        <v>12</v>
      </c>
      <c r="AE2548" s="28">
        <v>14</v>
      </c>
      <c r="AF2548" s="26">
        <f>(AC2548*(100-AE2548))/100</f>
        <v>1409658.25</v>
      </c>
      <c r="AG2548" s="26">
        <f>P2548+AF2548</f>
        <v>1629198.25</v>
      </c>
      <c r="AH2548" s="26">
        <f>(AG2548*AA2548)/100</f>
        <v>1629198.25</v>
      </c>
      <c r="AI2548" s="26">
        <f>IF(AF2548&lt;=10000000,AF2548,10000000)</f>
        <v>1409658.25</v>
      </c>
      <c r="AJ2548" s="26">
        <f>IF((AI2548-AH2548) &gt; 1,0,IF((AI2548-AH2548)&lt;0,AH2548-AI2548,AI2548-AH2548))</f>
        <v>219540</v>
      </c>
      <c r="AK2548" s="26">
        <v>0.02</v>
      </c>
      <c r="AL2548" s="26">
        <f>ROUND(AJ2548*(AK2548/100),2)</f>
        <v>43.91</v>
      </c>
      <c r="AM2548" s="3" t="s">
        <v>404</v>
      </c>
    </row>
    <row r="2549" spans="1:39" x14ac:dyDescent="0.35">
      <c r="A2549" s="23"/>
      <c r="B2549" s="24"/>
      <c r="C2549" s="23"/>
      <c r="D2549" s="23"/>
      <c r="E2549" s="23"/>
      <c r="F2549" s="23"/>
      <c r="G2549" s="24"/>
      <c r="H2549" s="23"/>
      <c r="I2549" s="23"/>
      <c r="J2549" s="23">
        <v>0</v>
      </c>
      <c r="K2549" s="23">
        <v>0</v>
      </c>
      <c r="L2549" s="23">
        <v>22.23</v>
      </c>
      <c r="M2549" s="23" t="s">
        <v>44</v>
      </c>
      <c r="N2549" s="25">
        <f>((J2549*400)+(K2549*100))+L2549</f>
        <v>22.23</v>
      </c>
      <c r="O2549" s="26">
        <v>2000</v>
      </c>
      <c r="P2549" s="26">
        <f>N2549*O2549</f>
        <v>44460</v>
      </c>
      <c r="Q2549" s="23">
        <v>1</v>
      </c>
      <c r="R2549" s="23" t="s">
        <v>8734</v>
      </c>
      <c r="S2549" s="27" t="s">
        <v>8735</v>
      </c>
      <c r="T2549" s="23" t="s">
        <v>8736</v>
      </c>
      <c r="U2549" s="23" t="s">
        <v>8743</v>
      </c>
      <c r="V2549" s="24" t="s">
        <v>8745</v>
      </c>
      <c r="W2549" s="23" t="s">
        <v>47</v>
      </c>
      <c r="X2549" s="23" t="s">
        <v>48</v>
      </c>
      <c r="Y2549" s="23" t="s">
        <v>49</v>
      </c>
      <c r="Z2549" s="23">
        <v>80.099999999999994</v>
      </c>
      <c r="AA2549" s="28">
        <v>100</v>
      </c>
      <c r="AB2549" s="26">
        <v>6550</v>
      </c>
      <c r="AC2549" s="26">
        <f>Z2549*AB2549</f>
        <v>524655</v>
      </c>
      <c r="AD2549" s="28">
        <v>12</v>
      </c>
      <c r="AE2549" s="28">
        <v>14</v>
      </c>
      <c r="AF2549" s="26">
        <f>(AC2549*(100-AE2549))/100</f>
        <v>451203.3</v>
      </c>
      <c r="AG2549" s="26">
        <f>P2549+AF2549</f>
        <v>495663.3</v>
      </c>
      <c r="AH2549" s="26">
        <f>(AG2549*AA2549)/100</f>
        <v>495663.3</v>
      </c>
      <c r="AI2549" s="26">
        <f>IF(AF2549&lt;=10000000,AF2549,10000000)</f>
        <v>451203.3</v>
      </c>
      <c r="AJ2549" s="26">
        <f>IF((AI2549-AH2549) &gt; 1,0,IF((AI2549-AH2549)&lt;0,AH2549-AI2549,AI2549-AH2549))</f>
        <v>44460</v>
      </c>
      <c r="AK2549" s="26">
        <v>0.02</v>
      </c>
      <c r="AL2549" s="26">
        <f>ROUND(AJ2549*(AK2549/100),2)</f>
        <v>8.89</v>
      </c>
    </row>
    <row r="2550" spans="1:39" x14ac:dyDescent="0.35">
      <c r="A2550" s="23"/>
      <c r="B2550" s="24"/>
      <c r="C2550" s="23"/>
      <c r="D2550" s="23"/>
      <c r="E2550" s="23">
        <v>1350</v>
      </c>
      <c r="F2550" s="23" t="s">
        <v>8746</v>
      </c>
      <c r="G2550" s="24" t="s">
        <v>8747</v>
      </c>
      <c r="H2550" s="23" t="s">
        <v>42</v>
      </c>
      <c r="I2550" s="23" t="s">
        <v>8748</v>
      </c>
      <c r="J2550" s="23">
        <v>7</v>
      </c>
      <c r="K2550" s="23">
        <v>3</v>
      </c>
      <c r="L2550" s="23">
        <v>1</v>
      </c>
      <c r="M2550" s="23" t="s">
        <v>58</v>
      </c>
      <c r="N2550" s="25">
        <f>((J2550*400)+(K2550*100))+L2550</f>
        <v>3101</v>
      </c>
      <c r="O2550" s="26">
        <v>230</v>
      </c>
      <c r="P2550" s="26">
        <f>N2550*O2550</f>
        <v>713230</v>
      </c>
      <c r="Q2550" s="23"/>
      <c r="R2550" s="23"/>
      <c r="S2550" s="27"/>
      <c r="T2550" s="23"/>
      <c r="U2550" s="23"/>
      <c r="V2550" s="24"/>
      <c r="W2550" s="23"/>
      <c r="X2550" s="23"/>
      <c r="Y2550" s="23"/>
      <c r="Z2550" s="23"/>
      <c r="AA2550" s="28"/>
      <c r="AB2550" s="26"/>
      <c r="AC2550" s="26"/>
      <c r="AD2550" s="28"/>
      <c r="AE2550" s="28"/>
      <c r="AF2550" s="26"/>
      <c r="AG2550" s="26">
        <f>AF2550+P2550</f>
        <v>713230</v>
      </c>
      <c r="AH2550" s="26">
        <f>AG2550</f>
        <v>713230</v>
      </c>
      <c r="AI2550" s="26">
        <v>50000000</v>
      </c>
      <c r="AJ2550" s="26">
        <f>IF((AI2550-AH2550) &gt; 1,0,IF((AI2550-AH2550)&lt;0,AH2550-AI2550,AI2550-AH2550))</f>
        <v>0</v>
      </c>
      <c r="AK2550" s="26">
        <v>0.01</v>
      </c>
      <c r="AL2550" s="26">
        <f>AJ2550*(AK2550/100)</f>
        <v>0</v>
      </c>
    </row>
    <row r="2551" spans="1:39" x14ac:dyDescent="0.35">
      <c r="A2551" s="23"/>
      <c r="B2551" s="24"/>
      <c r="C2551" s="23"/>
      <c r="D2551" s="23"/>
      <c r="E2551" s="23"/>
      <c r="F2551" s="23"/>
      <c r="G2551" s="24"/>
      <c r="H2551" s="23"/>
      <c r="I2551" s="23"/>
      <c r="J2551" s="23"/>
      <c r="K2551" s="23"/>
      <c r="L2551" s="23"/>
      <c r="M2551" s="23"/>
      <c r="N2551" s="25"/>
      <c r="O2551" s="26"/>
      <c r="P2551" s="26"/>
      <c r="Q2551" s="23"/>
      <c r="R2551" s="23"/>
      <c r="S2551" s="27"/>
      <c r="T2551" s="23"/>
      <c r="U2551" s="23"/>
      <c r="V2551" s="24"/>
      <c r="W2551" s="23"/>
      <c r="X2551" s="23"/>
      <c r="Y2551" s="23"/>
      <c r="Z2551" s="23"/>
      <c r="AA2551" s="28"/>
      <c r="AB2551" s="26"/>
      <c r="AC2551" s="26"/>
      <c r="AD2551" s="28"/>
      <c r="AE2551" s="28"/>
      <c r="AF2551" s="26"/>
      <c r="AG2551" s="26" t="s">
        <v>50</v>
      </c>
      <c r="AH2551" s="26">
        <f>SUM(AH2547:AH2550)</f>
        <v>3615721.55</v>
      </c>
      <c r="AI2551" s="26"/>
      <c r="AJ2551" s="26">
        <f>SUM(AJ2547:AJ2550)</f>
        <v>264000</v>
      </c>
      <c r="AK2551" s="26"/>
      <c r="AL2551" s="26">
        <f>SUM(AL2547:AL2550)</f>
        <v>52.8</v>
      </c>
    </row>
    <row r="2552" spans="1:39" x14ac:dyDescent="0.35">
      <c r="A2552" s="23" t="s">
        <v>8749</v>
      </c>
      <c r="B2552" s="24" t="s">
        <v>8750</v>
      </c>
      <c r="C2552" s="23" t="s">
        <v>8751</v>
      </c>
      <c r="D2552" s="23" t="s">
        <v>8752</v>
      </c>
      <c r="E2552" s="23">
        <v>1351</v>
      </c>
      <c r="F2552" s="23" t="s">
        <v>8753</v>
      </c>
      <c r="G2552" s="24" t="s">
        <v>8754</v>
      </c>
      <c r="H2552" s="23" t="s">
        <v>42</v>
      </c>
      <c r="I2552" s="23" t="s">
        <v>8755</v>
      </c>
      <c r="J2552" s="23">
        <v>15</v>
      </c>
      <c r="K2552" s="23">
        <v>0</v>
      </c>
      <c r="L2552" s="23">
        <v>81</v>
      </c>
      <c r="M2552" s="23" t="s">
        <v>58</v>
      </c>
      <c r="N2552" s="25">
        <f>((J2552*400)+(K2552*100))+L2552</f>
        <v>6081</v>
      </c>
      <c r="O2552" s="26">
        <v>390</v>
      </c>
      <c r="P2552" s="26">
        <f>N2552*O2552</f>
        <v>2371590</v>
      </c>
      <c r="Q2552" s="23"/>
      <c r="R2552" s="23"/>
      <c r="S2552" s="27"/>
      <c r="T2552" s="23"/>
      <c r="U2552" s="23"/>
      <c r="V2552" s="24"/>
      <c r="W2552" s="23"/>
      <c r="X2552" s="23"/>
      <c r="Y2552" s="23"/>
      <c r="Z2552" s="23"/>
      <c r="AA2552" s="28"/>
      <c r="AB2552" s="26"/>
      <c r="AC2552" s="26"/>
      <c r="AD2552" s="28"/>
      <c r="AE2552" s="28"/>
      <c r="AF2552" s="26"/>
      <c r="AG2552" s="26">
        <f>AF2552+P2552</f>
        <v>2371590</v>
      </c>
      <c r="AH2552" s="26">
        <f>AG2552</f>
        <v>2371590</v>
      </c>
      <c r="AI2552" s="26">
        <v>50000000</v>
      </c>
      <c r="AJ2552" s="26">
        <f>IF((AI2552-AH2552) &gt; 1,0,IF((AI2552-AH2552)&lt;0,AH2552-AI2552,AI2552-AH2552))</f>
        <v>0</v>
      </c>
      <c r="AK2552" s="26">
        <v>0.01</v>
      </c>
      <c r="AL2552" s="26">
        <f>AJ2552*(AK2552/100)</f>
        <v>0</v>
      </c>
    </row>
    <row r="2553" spans="1:39" x14ac:dyDescent="0.35">
      <c r="A2553" s="23"/>
      <c r="B2553" s="24"/>
      <c r="C2553" s="23"/>
      <c r="D2553" s="23"/>
      <c r="E2553" s="23"/>
      <c r="F2553" s="23"/>
      <c r="G2553" s="24"/>
      <c r="H2553" s="23"/>
      <c r="I2553" s="23"/>
      <c r="J2553" s="23"/>
      <c r="K2553" s="23"/>
      <c r="L2553" s="23"/>
      <c r="M2553" s="23"/>
      <c r="N2553" s="25"/>
      <c r="O2553" s="26"/>
      <c r="P2553" s="26"/>
      <c r="Q2553" s="23"/>
      <c r="R2553" s="23"/>
      <c r="S2553" s="27"/>
      <c r="T2553" s="23"/>
      <c r="U2553" s="23"/>
      <c r="V2553" s="24"/>
      <c r="W2553" s="23"/>
      <c r="X2553" s="23"/>
      <c r="Y2553" s="23"/>
      <c r="Z2553" s="23"/>
      <c r="AA2553" s="28"/>
      <c r="AB2553" s="26"/>
      <c r="AC2553" s="26"/>
      <c r="AD2553" s="28"/>
      <c r="AE2553" s="28"/>
      <c r="AF2553" s="26"/>
      <c r="AG2553" s="26" t="s">
        <v>50</v>
      </c>
      <c r="AH2553" s="26">
        <f>AH2552</f>
        <v>2371590</v>
      </c>
      <c r="AI2553" s="26"/>
      <c r="AJ2553" s="26">
        <f>AJ2552</f>
        <v>0</v>
      </c>
      <c r="AK2553" s="26"/>
      <c r="AL2553" s="26">
        <f>AL2552</f>
        <v>0</v>
      </c>
    </row>
    <row r="2554" spans="1:39" x14ac:dyDescent="0.35">
      <c r="A2554" s="23" t="s">
        <v>8756</v>
      </c>
      <c r="B2554" s="24"/>
      <c r="C2554" s="23" t="s">
        <v>8757</v>
      </c>
      <c r="D2554" s="23" t="s">
        <v>8758</v>
      </c>
      <c r="E2554" s="23">
        <v>1352</v>
      </c>
      <c r="F2554" s="23" t="s">
        <v>8759</v>
      </c>
      <c r="G2554" s="24" t="s">
        <v>8760</v>
      </c>
      <c r="H2554" s="23" t="s">
        <v>103</v>
      </c>
      <c r="I2554" s="23" t="s">
        <v>8761</v>
      </c>
      <c r="J2554" s="23">
        <v>1</v>
      </c>
      <c r="K2554" s="23">
        <v>0</v>
      </c>
      <c r="L2554" s="23">
        <v>9</v>
      </c>
      <c r="M2554" s="23" t="s">
        <v>391</v>
      </c>
      <c r="N2554" s="25">
        <f>((J2554*400)+(K2554*100))+L2554</f>
        <v>409</v>
      </c>
      <c r="O2554" s="26">
        <v>1750</v>
      </c>
      <c r="P2554" s="26">
        <f>N2554*O2554</f>
        <v>715750</v>
      </c>
      <c r="Q2554" s="23">
        <v>1</v>
      </c>
      <c r="R2554" s="23" t="s">
        <v>8756</v>
      </c>
      <c r="S2554" s="27"/>
      <c r="T2554" s="23" t="s">
        <v>8757</v>
      </c>
      <c r="U2554" s="23" t="s">
        <v>8762</v>
      </c>
      <c r="V2554" s="24" t="s">
        <v>8763</v>
      </c>
      <c r="W2554" s="23" t="s">
        <v>47</v>
      </c>
      <c r="X2554" s="23" t="s">
        <v>48</v>
      </c>
      <c r="Y2554" s="23" t="s">
        <v>49</v>
      </c>
      <c r="Z2554" s="23">
        <v>160</v>
      </c>
      <c r="AA2554" s="28">
        <v>72.73</v>
      </c>
      <c r="AB2554" s="26">
        <v>6550</v>
      </c>
      <c r="AC2554" s="26">
        <f>Z2554*AB2554</f>
        <v>1048000</v>
      </c>
      <c r="AD2554" s="28">
        <v>4</v>
      </c>
      <c r="AE2554" s="28">
        <v>4</v>
      </c>
      <c r="AF2554" s="26">
        <f>(AC2554*(100-AE2554))/100</f>
        <v>1006080</v>
      </c>
      <c r="AG2554" s="26">
        <f>P2554+AF2554+AF2555</f>
        <v>2099110</v>
      </c>
      <c r="AH2554" s="26">
        <f>(AG2554*AA2554)/100</f>
        <v>1526682.7030000002</v>
      </c>
      <c r="AI2554" s="26">
        <f>IF(AF2554&lt;=10000000,AF2554,10000000)</f>
        <v>1006080</v>
      </c>
      <c r="AJ2554" s="26">
        <f>IF((AI2554-AH2554) &gt; 1,0,IF((AI2554-AH2554)&lt;0,AH2554-AI2554,AI2554-AH2554))</f>
        <v>520602.70300000021</v>
      </c>
      <c r="AK2554" s="26">
        <v>0.02</v>
      </c>
      <c r="AL2554" s="26">
        <f>ROUND(AJ2554*(AK2554/100),2)</f>
        <v>104.12</v>
      </c>
    </row>
    <row r="2555" spans="1:39" x14ac:dyDescent="0.35">
      <c r="A2555" s="23"/>
      <c r="B2555" s="24"/>
      <c r="C2555" s="23"/>
      <c r="D2555" s="23"/>
      <c r="E2555" s="23"/>
      <c r="F2555" s="23"/>
      <c r="G2555" s="24"/>
      <c r="H2555" s="23"/>
      <c r="I2555" s="23"/>
      <c r="J2555" s="23"/>
      <c r="K2555" s="23"/>
      <c r="L2555" s="23"/>
      <c r="M2555" s="23"/>
      <c r="N2555" s="25"/>
      <c r="O2555" s="26"/>
      <c r="P2555" s="26"/>
      <c r="Q2555" s="23"/>
      <c r="R2555" s="23"/>
      <c r="S2555" s="27"/>
      <c r="T2555" s="23"/>
      <c r="U2555" s="23"/>
      <c r="V2555" s="24"/>
      <c r="W2555" s="23"/>
      <c r="X2555" s="23"/>
      <c r="Y2555" s="23" t="s">
        <v>254</v>
      </c>
      <c r="Z2555" s="23">
        <v>60</v>
      </c>
      <c r="AA2555" s="28">
        <v>27.27</v>
      </c>
      <c r="AB2555" s="26">
        <v>6550</v>
      </c>
      <c r="AC2555" s="26">
        <f>Z2555*AB2555</f>
        <v>393000</v>
      </c>
      <c r="AD2555" s="28">
        <v>4</v>
      </c>
      <c r="AE2555" s="28">
        <v>4</v>
      </c>
      <c r="AF2555" s="26">
        <f>(AC2555*(100-AE2555))/100</f>
        <v>377280</v>
      </c>
      <c r="AG2555" s="26">
        <f>P2554+AF2554+AF2555</f>
        <v>2099110</v>
      </c>
      <c r="AH2555" s="26">
        <f>(AG2555*AA2555)/100</f>
        <v>572427.2969999999</v>
      </c>
      <c r="AI2555" s="26">
        <v>0</v>
      </c>
      <c r="AJ2555" s="26">
        <f>IF((AI2555-AH2555) &gt; 1,0,IF((AI2555-AH2555)&lt;0,AH2555-AI2555,AI2555-AH2555))</f>
        <v>572427.2969999999</v>
      </c>
      <c r="AK2555" s="26">
        <v>0.3</v>
      </c>
      <c r="AL2555" s="26">
        <f>ROUND(AJ2555*(AK2555/100),2)</f>
        <v>1717.28</v>
      </c>
      <c r="AM2555" s="3" t="s">
        <v>2187</v>
      </c>
    </row>
    <row r="2556" spans="1:39" x14ac:dyDescent="0.35">
      <c r="A2556" s="23"/>
      <c r="B2556" s="24"/>
      <c r="C2556" s="23"/>
      <c r="D2556" s="23"/>
      <c r="E2556" s="23"/>
      <c r="F2556" s="23"/>
      <c r="G2556" s="24"/>
      <c r="H2556" s="23"/>
      <c r="I2556" s="23"/>
      <c r="J2556" s="23">
        <v>0</v>
      </c>
      <c r="K2556" s="23">
        <v>0</v>
      </c>
      <c r="L2556" s="23">
        <v>16</v>
      </c>
      <c r="M2556" s="23" t="s">
        <v>44</v>
      </c>
      <c r="N2556" s="25">
        <f>((J2556*400)+(K2556*100))+L2556</f>
        <v>16</v>
      </c>
      <c r="O2556" s="26">
        <v>1750</v>
      </c>
      <c r="P2556" s="26">
        <f>N2556*O2556</f>
        <v>28000</v>
      </c>
      <c r="Q2556" s="23">
        <v>1</v>
      </c>
      <c r="R2556" s="23" t="s">
        <v>8764</v>
      </c>
      <c r="S2556" s="27"/>
      <c r="T2556" s="23" t="s">
        <v>8765</v>
      </c>
      <c r="U2556" s="23" t="s">
        <v>8762</v>
      </c>
      <c r="V2556" s="24" t="s">
        <v>8766</v>
      </c>
      <c r="W2556" s="23" t="s">
        <v>47</v>
      </c>
      <c r="X2556" s="23" t="s">
        <v>48</v>
      </c>
      <c r="Y2556" s="23" t="s">
        <v>49</v>
      </c>
      <c r="Z2556" s="23">
        <v>64</v>
      </c>
      <c r="AA2556" s="28">
        <v>100</v>
      </c>
      <c r="AB2556" s="26">
        <v>6550</v>
      </c>
      <c r="AC2556" s="26">
        <f>Z2556*AB2556</f>
        <v>419200</v>
      </c>
      <c r="AD2556" s="28">
        <v>12</v>
      </c>
      <c r="AE2556" s="28">
        <v>14</v>
      </c>
      <c r="AF2556" s="26">
        <f>(AC2556*(100-AE2556))/100</f>
        <v>360512</v>
      </c>
      <c r="AG2556" s="26">
        <f>P2556+AF2556</f>
        <v>388512</v>
      </c>
      <c r="AH2556" s="26">
        <f>(AG2556*AA2556)/100</f>
        <v>388512</v>
      </c>
      <c r="AI2556" s="26">
        <f>IF(AF2556&lt;=10000000,AF2556,10000000)</f>
        <v>360512</v>
      </c>
      <c r="AJ2556" s="26">
        <f>IF((AI2556-AH2556) &gt; 1,0,IF((AI2556-AH2556)&lt;0,AH2556-AI2556,AI2556-AH2556))</f>
        <v>28000</v>
      </c>
      <c r="AK2556" s="26">
        <v>0.02</v>
      </c>
      <c r="AL2556" s="26">
        <f>ROUND(AJ2556*(AK2556/100),2)</f>
        <v>5.6</v>
      </c>
    </row>
    <row r="2557" spans="1:39" x14ac:dyDescent="0.35">
      <c r="A2557" s="23"/>
      <c r="B2557" s="24"/>
      <c r="C2557" s="23"/>
      <c r="D2557" s="23"/>
      <c r="E2557" s="23"/>
      <c r="F2557" s="23"/>
      <c r="G2557" s="24"/>
      <c r="H2557" s="23"/>
      <c r="I2557" s="23"/>
      <c r="J2557" s="23"/>
      <c r="K2557" s="23"/>
      <c r="L2557" s="23"/>
      <c r="M2557" s="23"/>
      <c r="N2557" s="25"/>
      <c r="O2557" s="26"/>
      <c r="P2557" s="26"/>
      <c r="Q2557" s="23"/>
      <c r="R2557" s="23"/>
      <c r="S2557" s="27"/>
      <c r="T2557" s="23"/>
      <c r="U2557" s="23"/>
      <c r="V2557" s="24"/>
      <c r="W2557" s="23"/>
      <c r="X2557" s="23"/>
      <c r="Y2557" s="23"/>
      <c r="Z2557" s="23"/>
      <c r="AA2557" s="28"/>
      <c r="AB2557" s="26"/>
      <c r="AC2557" s="26"/>
      <c r="AD2557" s="28"/>
      <c r="AE2557" s="28"/>
      <c r="AF2557" s="26"/>
      <c r="AG2557" s="26" t="s">
        <v>50</v>
      </c>
      <c r="AH2557" s="26">
        <f>SUM(AH2554:AH2556)</f>
        <v>2487622</v>
      </c>
      <c r="AI2557" s="26"/>
      <c r="AJ2557" s="26">
        <f>SUM(AJ2554:AJ2556)</f>
        <v>1121030</v>
      </c>
      <c r="AK2557" s="26"/>
      <c r="AL2557" s="26">
        <f>SUM(AL2554:AL2556)</f>
        <v>1827</v>
      </c>
    </row>
    <row r="2558" spans="1:39" x14ac:dyDescent="0.35">
      <c r="A2558" s="23" t="s">
        <v>8767</v>
      </c>
      <c r="B2558" s="24"/>
      <c r="C2558" s="23" t="s">
        <v>8768</v>
      </c>
      <c r="D2558" s="23" t="s">
        <v>8769</v>
      </c>
      <c r="E2558" s="23">
        <v>1353</v>
      </c>
      <c r="F2558" s="23" t="s">
        <v>8770</v>
      </c>
      <c r="G2558" s="24" t="s">
        <v>8771</v>
      </c>
      <c r="H2558" s="23" t="s">
        <v>42</v>
      </c>
      <c r="I2558" s="23" t="s">
        <v>8772</v>
      </c>
      <c r="J2558" s="23">
        <v>0</v>
      </c>
      <c r="K2558" s="23">
        <v>1</v>
      </c>
      <c r="L2558" s="23">
        <v>40.75</v>
      </c>
      <c r="M2558" s="23" t="s">
        <v>44</v>
      </c>
      <c r="N2558" s="25">
        <f>((J2558*400)+(K2558*100))+L2558</f>
        <v>140.75</v>
      </c>
      <c r="O2558" s="26">
        <v>2000</v>
      </c>
      <c r="P2558" s="26">
        <f>N2558*O2558</f>
        <v>281500</v>
      </c>
      <c r="Q2558" s="23">
        <v>1</v>
      </c>
      <c r="R2558" s="23" t="s">
        <v>8767</v>
      </c>
      <c r="S2558" s="27"/>
      <c r="T2558" s="23" t="s">
        <v>8768</v>
      </c>
      <c r="U2558" s="23" t="s">
        <v>8773</v>
      </c>
      <c r="V2558" s="24" t="s">
        <v>8774</v>
      </c>
      <c r="W2558" s="23" t="s">
        <v>47</v>
      </c>
      <c r="X2558" s="23" t="s">
        <v>48</v>
      </c>
      <c r="Y2558" s="23" t="s">
        <v>49</v>
      </c>
      <c r="Z2558" s="23">
        <v>120</v>
      </c>
      <c r="AA2558" s="28">
        <v>100</v>
      </c>
      <c r="AB2558" s="26">
        <v>6550</v>
      </c>
      <c r="AC2558" s="26">
        <f>Z2558*AB2558</f>
        <v>786000</v>
      </c>
      <c r="AD2558" s="28">
        <v>22</v>
      </c>
      <c r="AE2558" s="28">
        <v>34</v>
      </c>
      <c r="AF2558" s="26">
        <f>(AC2558*(100-AE2558))/100</f>
        <v>518760</v>
      </c>
      <c r="AG2558" s="26">
        <f>P2558+AF2558</f>
        <v>800260</v>
      </c>
      <c r="AH2558" s="26">
        <f>(AG2558*AA2558)/100</f>
        <v>800260</v>
      </c>
      <c r="AI2558" s="26">
        <v>50000000</v>
      </c>
      <c r="AJ2558" s="26">
        <f>IF((AI2558-AH2558) &gt; 1,0,IF((AI2558-AH2558)&lt;0,AH2558-AI2558,AI2558-AH2558))</f>
        <v>0</v>
      </c>
      <c r="AK2558" s="26">
        <v>0.02</v>
      </c>
      <c r="AL2558" s="26">
        <f>ROUND(AJ2558*(AK2558/100),2)</f>
        <v>0</v>
      </c>
    </row>
    <row r="2559" spans="1:39" x14ac:dyDescent="0.35">
      <c r="A2559" s="23"/>
      <c r="B2559" s="24"/>
      <c r="C2559" s="23"/>
      <c r="D2559" s="23"/>
      <c r="E2559" s="23"/>
      <c r="F2559" s="23"/>
      <c r="G2559" s="24"/>
      <c r="H2559" s="23"/>
      <c r="I2559" s="23"/>
      <c r="J2559" s="23">
        <v>0</v>
      </c>
      <c r="K2559" s="23">
        <v>0</v>
      </c>
      <c r="L2559" s="23">
        <v>20.25</v>
      </c>
      <c r="M2559" s="23" t="s">
        <v>44</v>
      </c>
      <c r="N2559" s="25">
        <f>((J2559*400)+(K2559*100))+L2559</f>
        <v>20.25</v>
      </c>
      <c r="O2559" s="26">
        <v>2000</v>
      </c>
      <c r="P2559" s="26">
        <f>N2559*O2559</f>
        <v>40500</v>
      </c>
      <c r="Q2559" s="23">
        <v>1</v>
      </c>
      <c r="R2559" s="23" t="s">
        <v>8767</v>
      </c>
      <c r="S2559" s="27"/>
      <c r="T2559" s="23" t="s">
        <v>8768</v>
      </c>
      <c r="U2559" s="23" t="s">
        <v>8773</v>
      </c>
      <c r="V2559" s="24" t="s">
        <v>8775</v>
      </c>
      <c r="W2559" s="23" t="s">
        <v>47</v>
      </c>
      <c r="X2559" s="23" t="s">
        <v>206</v>
      </c>
      <c r="Y2559" s="23" t="s">
        <v>49</v>
      </c>
      <c r="Z2559" s="23">
        <v>81</v>
      </c>
      <c r="AA2559" s="28">
        <v>100</v>
      </c>
      <c r="AB2559" s="26">
        <v>6550</v>
      </c>
      <c r="AC2559" s="26">
        <f>Z2559*AB2559</f>
        <v>530550</v>
      </c>
      <c r="AD2559" s="28">
        <v>7</v>
      </c>
      <c r="AE2559" s="28">
        <v>18</v>
      </c>
      <c r="AF2559" s="26">
        <f>(AC2559*(100-AE2559))/100</f>
        <v>435051</v>
      </c>
      <c r="AG2559" s="26">
        <f>P2559+AF2559</f>
        <v>475551</v>
      </c>
      <c r="AH2559" s="26">
        <f>(AG2559*AA2559)/100</f>
        <v>475551</v>
      </c>
      <c r="AI2559" s="26">
        <v>50000000</v>
      </c>
      <c r="AJ2559" s="26">
        <f>IF((AI2559-AH2559) &gt; 1,0,IF((AI2559-AH2559)&lt;0,AH2559-AI2559,AI2559-AH2559))</f>
        <v>0</v>
      </c>
      <c r="AK2559" s="26">
        <v>0.02</v>
      </c>
      <c r="AL2559" s="26">
        <f>ROUND(AJ2559*(AK2559/100),2)</f>
        <v>0</v>
      </c>
    </row>
    <row r="2560" spans="1:39" x14ac:dyDescent="0.35">
      <c r="A2560" s="23"/>
      <c r="B2560" s="24"/>
      <c r="C2560" s="23"/>
      <c r="D2560" s="23"/>
      <c r="E2560" s="23"/>
      <c r="F2560" s="23"/>
      <c r="G2560" s="24"/>
      <c r="H2560" s="23"/>
      <c r="I2560" s="23"/>
      <c r="J2560" s="23"/>
      <c r="K2560" s="23"/>
      <c r="L2560" s="23"/>
      <c r="M2560" s="23"/>
      <c r="N2560" s="25"/>
      <c r="O2560" s="26"/>
      <c r="P2560" s="26"/>
      <c r="Q2560" s="23"/>
      <c r="R2560" s="23"/>
      <c r="S2560" s="27"/>
      <c r="T2560" s="23"/>
      <c r="U2560" s="23"/>
      <c r="V2560" s="24"/>
      <c r="W2560" s="23"/>
      <c r="X2560" s="23"/>
      <c r="Y2560" s="23"/>
      <c r="Z2560" s="23"/>
      <c r="AA2560" s="28"/>
      <c r="AB2560" s="26"/>
      <c r="AC2560" s="26"/>
      <c r="AD2560" s="28"/>
      <c r="AE2560" s="28"/>
      <c r="AF2560" s="26"/>
      <c r="AG2560" s="26" t="s">
        <v>50</v>
      </c>
      <c r="AH2560" s="26">
        <f>SUM(AH2558:AH2559)</f>
        <v>1275811</v>
      </c>
      <c r="AI2560" s="26"/>
      <c r="AJ2560" s="26">
        <f>SUM(AJ2558:AJ2559)</f>
        <v>0</v>
      </c>
      <c r="AK2560" s="26"/>
      <c r="AL2560" s="26">
        <f>SUM(AL2558:AL2559)</f>
        <v>0</v>
      </c>
    </row>
    <row r="2561" spans="1:39" x14ac:dyDescent="0.35">
      <c r="A2561" s="23" t="s">
        <v>8776</v>
      </c>
      <c r="B2561" s="24" t="s">
        <v>8777</v>
      </c>
      <c r="C2561" s="23" t="s">
        <v>8778</v>
      </c>
      <c r="D2561" s="23" t="s">
        <v>8779</v>
      </c>
      <c r="E2561" s="23">
        <v>1354</v>
      </c>
      <c r="F2561" s="23" t="s">
        <v>8780</v>
      </c>
      <c r="G2561" s="24" t="s">
        <v>8781</v>
      </c>
      <c r="H2561" s="23" t="s">
        <v>42</v>
      </c>
      <c r="I2561" s="23" t="s">
        <v>8782</v>
      </c>
      <c r="J2561" s="23">
        <v>0</v>
      </c>
      <c r="K2561" s="23">
        <v>1</v>
      </c>
      <c r="L2561" s="23">
        <v>6</v>
      </c>
      <c r="M2561" s="23" t="s">
        <v>44</v>
      </c>
      <c r="N2561" s="25">
        <f>((J2561*400)+(K2561*100))+L2561</f>
        <v>106</v>
      </c>
      <c r="O2561" s="26">
        <v>2000</v>
      </c>
      <c r="P2561" s="26">
        <f>N2561*O2561</f>
        <v>212000</v>
      </c>
      <c r="Q2561" s="23">
        <v>1</v>
      </c>
      <c r="R2561" s="23" t="s">
        <v>8776</v>
      </c>
      <c r="S2561" s="27" t="s">
        <v>8777</v>
      </c>
      <c r="T2561" s="23" t="s">
        <v>8778</v>
      </c>
      <c r="U2561" s="23" t="s">
        <v>8783</v>
      </c>
      <c r="V2561" s="24" t="s">
        <v>8784</v>
      </c>
      <c r="W2561" s="23" t="s">
        <v>47</v>
      </c>
      <c r="X2561" s="23" t="s">
        <v>206</v>
      </c>
      <c r="Y2561" s="23" t="s">
        <v>49</v>
      </c>
      <c r="Z2561" s="23">
        <v>81</v>
      </c>
      <c r="AA2561" s="28">
        <v>100</v>
      </c>
      <c r="AB2561" s="26">
        <v>6550</v>
      </c>
      <c r="AC2561" s="26">
        <f>Z2561*AB2561</f>
        <v>530550</v>
      </c>
      <c r="AD2561" s="28">
        <v>7</v>
      </c>
      <c r="AE2561" s="28">
        <v>18</v>
      </c>
      <c r="AF2561" s="26">
        <f>(AC2561*(100-AE2561))/100</f>
        <v>435051</v>
      </c>
      <c r="AG2561" s="26">
        <f>P2561+AF2561</f>
        <v>647051</v>
      </c>
      <c r="AH2561" s="26">
        <f>(AG2561*AA2561)/100</f>
        <v>647051</v>
      </c>
      <c r="AI2561" s="26">
        <v>50000000</v>
      </c>
      <c r="AJ2561" s="26">
        <f>IF((AI2561-AH2561) &gt; 1,0,IF((AI2561-AH2561)&lt;0,AH2561-AI2561,AI2561-AH2561))</f>
        <v>0</v>
      </c>
      <c r="AK2561" s="26">
        <v>0.02</v>
      </c>
      <c r="AL2561" s="26">
        <f>ROUND(AJ2561*(AK2561/100),2)</f>
        <v>0</v>
      </c>
    </row>
    <row r="2562" spans="1:39" x14ac:dyDescent="0.35">
      <c r="A2562" s="23"/>
      <c r="B2562" s="24"/>
      <c r="C2562" s="23"/>
      <c r="D2562" s="23"/>
      <c r="E2562" s="23"/>
      <c r="F2562" s="23"/>
      <c r="G2562" s="24"/>
      <c r="H2562" s="23"/>
      <c r="I2562" s="23"/>
      <c r="J2562" s="23"/>
      <c r="K2562" s="23"/>
      <c r="L2562" s="23"/>
      <c r="M2562" s="23"/>
      <c r="N2562" s="25"/>
      <c r="O2562" s="26"/>
      <c r="P2562" s="26"/>
      <c r="Q2562" s="23"/>
      <c r="R2562" s="23"/>
      <c r="S2562" s="27"/>
      <c r="T2562" s="23"/>
      <c r="U2562" s="23"/>
      <c r="V2562" s="24"/>
      <c r="W2562" s="23"/>
      <c r="X2562" s="23"/>
      <c r="Y2562" s="23"/>
      <c r="Z2562" s="23"/>
      <c r="AA2562" s="28"/>
      <c r="AB2562" s="26"/>
      <c r="AC2562" s="26"/>
      <c r="AD2562" s="28"/>
      <c r="AE2562" s="28"/>
      <c r="AF2562" s="26"/>
      <c r="AG2562" s="26" t="s">
        <v>50</v>
      </c>
      <c r="AH2562" s="26">
        <f>AH2561</f>
        <v>647051</v>
      </c>
      <c r="AI2562" s="26"/>
      <c r="AJ2562" s="26">
        <f>AJ2561</f>
        <v>0</v>
      </c>
      <c r="AK2562" s="26"/>
      <c r="AL2562" s="26">
        <f>AL2561</f>
        <v>0</v>
      </c>
    </row>
    <row r="2563" spans="1:39" x14ac:dyDescent="0.35">
      <c r="A2563" s="23" t="s">
        <v>8785</v>
      </c>
      <c r="B2563" s="24"/>
      <c r="C2563" s="23" t="s">
        <v>8786</v>
      </c>
      <c r="D2563" s="23" t="s">
        <v>8787</v>
      </c>
      <c r="E2563" s="23">
        <v>1355</v>
      </c>
      <c r="F2563" s="23" t="s">
        <v>8788</v>
      </c>
      <c r="G2563" s="24" t="s">
        <v>8789</v>
      </c>
      <c r="H2563" s="23" t="s">
        <v>103</v>
      </c>
      <c r="I2563" s="23" t="s">
        <v>8790</v>
      </c>
      <c r="J2563" s="23">
        <v>0</v>
      </c>
      <c r="K2563" s="23">
        <v>2</v>
      </c>
      <c r="L2563" s="23">
        <v>16.12</v>
      </c>
      <c r="M2563" s="23" t="s">
        <v>44</v>
      </c>
      <c r="N2563" s="25">
        <f>((J2563*400)+(K2563*100))+L2563</f>
        <v>216.12</v>
      </c>
      <c r="O2563" s="26">
        <v>450</v>
      </c>
      <c r="P2563" s="26">
        <f>N2563*O2563</f>
        <v>97254</v>
      </c>
      <c r="Q2563" s="23">
        <v>1</v>
      </c>
      <c r="R2563" s="23" t="s">
        <v>8791</v>
      </c>
      <c r="S2563" s="27"/>
      <c r="T2563" s="23" t="s">
        <v>8792</v>
      </c>
      <c r="U2563" s="23" t="s">
        <v>8793</v>
      </c>
      <c r="V2563" s="24" t="s">
        <v>8794</v>
      </c>
      <c r="W2563" s="23" t="s">
        <v>47</v>
      </c>
      <c r="X2563" s="23" t="s">
        <v>48</v>
      </c>
      <c r="Y2563" s="23" t="s">
        <v>49</v>
      </c>
      <c r="Z2563" s="23">
        <v>96</v>
      </c>
      <c r="AA2563" s="28">
        <v>100</v>
      </c>
      <c r="AB2563" s="26">
        <v>6550</v>
      </c>
      <c r="AC2563" s="26">
        <f>Z2563*AB2563</f>
        <v>628800</v>
      </c>
      <c r="AD2563" s="28">
        <v>12</v>
      </c>
      <c r="AE2563" s="28">
        <v>14</v>
      </c>
      <c r="AF2563" s="26">
        <f>(AC2563*(100-AE2563))/100</f>
        <v>540768</v>
      </c>
      <c r="AG2563" s="26">
        <f>P2563+AF2563</f>
        <v>638022</v>
      </c>
      <c r="AH2563" s="26">
        <f>(AG2563*AA2563)/100</f>
        <v>638022</v>
      </c>
      <c r="AI2563" s="26">
        <f>IF(AF2563&lt;=10000000,AF2563,10000000)</f>
        <v>540768</v>
      </c>
      <c r="AJ2563" s="26">
        <f>IF((AI2563-AH2563) &gt; 1,0,IF((AI2563-AH2563)&lt;0,AH2563-AI2563,AI2563-AH2563))</f>
        <v>97254</v>
      </c>
      <c r="AK2563" s="26">
        <v>0.02</v>
      </c>
      <c r="AL2563" s="26">
        <f>ROUND(AJ2563*(AK2563/100),2)</f>
        <v>19.45</v>
      </c>
    </row>
    <row r="2564" spans="1:39" x14ac:dyDescent="0.35">
      <c r="A2564" s="23"/>
      <c r="B2564" s="24"/>
      <c r="C2564" s="23"/>
      <c r="D2564" s="23"/>
      <c r="E2564" s="23"/>
      <c r="F2564" s="23"/>
      <c r="G2564" s="24"/>
      <c r="H2564" s="23"/>
      <c r="I2564" s="23"/>
      <c r="J2564" s="23">
        <v>0</v>
      </c>
      <c r="K2564" s="23">
        <v>0</v>
      </c>
      <c r="L2564" s="23">
        <v>54.63</v>
      </c>
      <c r="M2564" s="23" t="s">
        <v>44</v>
      </c>
      <c r="N2564" s="25">
        <f>((J2564*400)+(K2564*100))+L2564</f>
        <v>54.63</v>
      </c>
      <c r="O2564" s="26">
        <v>450</v>
      </c>
      <c r="P2564" s="26">
        <f>N2564*O2564</f>
        <v>24583.5</v>
      </c>
      <c r="Q2564" s="23">
        <v>1</v>
      </c>
      <c r="R2564" s="23" t="s">
        <v>8785</v>
      </c>
      <c r="S2564" s="27"/>
      <c r="T2564" s="23" t="s">
        <v>8786</v>
      </c>
      <c r="U2564" s="23" t="s">
        <v>8795</v>
      </c>
      <c r="V2564" s="24" t="s">
        <v>8796</v>
      </c>
      <c r="W2564" s="23" t="s">
        <v>47</v>
      </c>
      <c r="X2564" s="23" t="s">
        <v>253</v>
      </c>
      <c r="Y2564" s="23" t="s">
        <v>49</v>
      </c>
      <c r="Z2564" s="23">
        <v>479.73</v>
      </c>
      <c r="AA2564" s="28">
        <v>100</v>
      </c>
      <c r="AB2564" s="26">
        <v>6550</v>
      </c>
      <c r="AC2564" s="26">
        <f>Z2564*AB2564</f>
        <v>3142231.5</v>
      </c>
      <c r="AD2564" s="28">
        <v>23</v>
      </c>
      <c r="AE2564" s="28">
        <v>93</v>
      </c>
      <c r="AF2564" s="26">
        <f>(AC2564*(100-AE2564))/100</f>
        <v>219956.20499999999</v>
      </c>
      <c r="AG2564" s="26">
        <f>P2564+AF2564</f>
        <v>244539.70499999999</v>
      </c>
      <c r="AH2564" s="26">
        <f>(AG2564*AA2564)/100</f>
        <v>244539.70499999999</v>
      </c>
      <c r="AI2564" s="26">
        <f>IF(AF2564&lt;=10000000,AF2564,10000000)</f>
        <v>219956.20499999999</v>
      </c>
      <c r="AJ2564" s="26">
        <f>IF((AI2564-AH2564) &gt; 1,0,IF((AI2564-AH2564)&lt;0,AH2564-AI2564,AI2564-AH2564))</f>
        <v>24583.5</v>
      </c>
      <c r="AK2564" s="26">
        <v>0.02</v>
      </c>
      <c r="AL2564" s="26">
        <f>ROUND(AJ2564*(AK2564/100),2)</f>
        <v>4.92</v>
      </c>
      <c r="AM2564" s="3" t="s">
        <v>404</v>
      </c>
    </row>
    <row r="2565" spans="1:39" x14ac:dyDescent="0.35">
      <c r="A2565" s="23"/>
      <c r="B2565" s="24"/>
      <c r="C2565" s="23"/>
      <c r="D2565" s="23"/>
      <c r="E2565" s="23"/>
      <c r="F2565" s="23"/>
      <c r="G2565" s="24"/>
      <c r="H2565" s="23"/>
      <c r="I2565" s="23"/>
      <c r="J2565" s="23">
        <v>0</v>
      </c>
      <c r="K2565" s="23">
        <v>0</v>
      </c>
      <c r="L2565" s="23">
        <v>6.25</v>
      </c>
      <c r="M2565" s="23" t="s">
        <v>44</v>
      </c>
      <c r="N2565" s="25">
        <f>((J2565*400)+(K2565*100))+L2565</f>
        <v>6.25</v>
      </c>
      <c r="O2565" s="26">
        <v>450</v>
      </c>
      <c r="P2565" s="26">
        <f>N2565*O2565</f>
        <v>2812.5</v>
      </c>
      <c r="Q2565" s="23">
        <v>1</v>
      </c>
      <c r="R2565" s="23" t="s">
        <v>8785</v>
      </c>
      <c r="S2565" s="27"/>
      <c r="T2565" s="23" t="s">
        <v>8786</v>
      </c>
      <c r="U2565" s="23" t="s">
        <v>8795</v>
      </c>
      <c r="V2565" s="24" t="s">
        <v>8797</v>
      </c>
      <c r="W2565" s="23" t="s">
        <v>208</v>
      </c>
      <c r="X2565" s="23" t="s">
        <v>48</v>
      </c>
      <c r="Y2565" s="23" t="s">
        <v>49</v>
      </c>
      <c r="Z2565" s="23">
        <v>25</v>
      </c>
      <c r="AA2565" s="28">
        <v>100</v>
      </c>
      <c r="AB2565" s="26">
        <v>2450</v>
      </c>
      <c r="AC2565" s="26">
        <f>Z2565*AB2565</f>
        <v>61250</v>
      </c>
      <c r="AD2565" s="28">
        <v>23</v>
      </c>
      <c r="AE2565" s="28">
        <v>36</v>
      </c>
      <c r="AF2565" s="26">
        <f>(AC2565*(100-AE2565))/100</f>
        <v>39200</v>
      </c>
      <c r="AG2565" s="26">
        <f>P2565+AF2565</f>
        <v>42012.5</v>
      </c>
      <c r="AH2565" s="26">
        <f>(AG2565*AA2565)/100</f>
        <v>42012.5</v>
      </c>
      <c r="AI2565" s="26">
        <f>IF(AF2565&lt;=10000000,AF2565,10000000)</f>
        <v>39200</v>
      </c>
      <c r="AJ2565" s="26">
        <f>IF((AI2565-AH2565) &gt; 1,0,IF((AI2565-AH2565)&lt;0,AH2565-AI2565,AI2565-AH2565))</f>
        <v>2812.5</v>
      </c>
      <c r="AK2565" s="26">
        <v>0.02</v>
      </c>
      <c r="AL2565" s="26">
        <f>ROUND(AJ2565*(AK2565/100),2)</f>
        <v>0.56000000000000005</v>
      </c>
    </row>
    <row r="2566" spans="1:39" x14ac:dyDescent="0.35">
      <c r="A2566" s="23"/>
      <c r="B2566" s="24"/>
      <c r="C2566" s="23"/>
      <c r="D2566" s="23"/>
      <c r="E2566" s="23">
        <v>1356</v>
      </c>
      <c r="F2566" s="23" t="s">
        <v>8798</v>
      </c>
      <c r="G2566" s="24" t="s">
        <v>8799</v>
      </c>
      <c r="H2566" s="23" t="s">
        <v>103</v>
      </c>
      <c r="I2566" s="23" t="s">
        <v>8800</v>
      </c>
      <c r="J2566" s="23">
        <v>7</v>
      </c>
      <c r="K2566" s="23">
        <v>2</v>
      </c>
      <c r="L2566" s="23">
        <v>34</v>
      </c>
      <c r="M2566" s="23" t="s">
        <v>58</v>
      </c>
      <c r="N2566" s="25">
        <f>((J2566*400)+(K2566*100))+L2566</f>
        <v>3034</v>
      </c>
      <c r="O2566" s="26">
        <v>180</v>
      </c>
      <c r="P2566" s="26">
        <f>N2566*O2566</f>
        <v>546120</v>
      </c>
      <c r="Q2566" s="23"/>
      <c r="R2566" s="23"/>
      <c r="S2566" s="27"/>
      <c r="T2566" s="23"/>
      <c r="U2566" s="23"/>
      <c r="V2566" s="24"/>
      <c r="W2566" s="23"/>
      <c r="X2566" s="23"/>
      <c r="Y2566" s="23"/>
      <c r="Z2566" s="23"/>
      <c r="AA2566" s="28"/>
      <c r="AB2566" s="26"/>
      <c r="AC2566" s="26"/>
      <c r="AD2566" s="28"/>
      <c r="AE2566" s="28"/>
      <c r="AF2566" s="26"/>
      <c r="AG2566" s="26">
        <f>AF2566+P2566</f>
        <v>546120</v>
      </c>
      <c r="AH2566" s="26">
        <f>AG2566</f>
        <v>546120</v>
      </c>
      <c r="AI2566" s="26">
        <v>0</v>
      </c>
      <c r="AJ2566" s="26">
        <f>IF((AI2566-AH2566) &gt; 1,0,IF((AI2566-AH2566)&lt;0,AH2566-AI2566,AI2566-AH2566))</f>
        <v>546120</v>
      </c>
      <c r="AK2566" s="26">
        <v>0.01</v>
      </c>
      <c r="AL2566" s="26">
        <f>AJ2566*(AK2566/100)</f>
        <v>54.612000000000002</v>
      </c>
    </row>
    <row r="2567" spans="1:39" x14ac:dyDescent="0.35">
      <c r="A2567" s="23"/>
      <c r="B2567" s="24"/>
      <c r="C2567" s="23"/>
      <c r="D2567" s="23"/>
      <c r="E2567" s="23"/>
      <c r="F2567" s="23"/>
      <c r="G2567" s="24"/>
      <c r="H2567" s="23"/>
      <c r="I2567" s="23"/>
      <c r="J2567" s="23"/>
      <c r="K2567" s="23"/>
      <c r="L2567" s="23"/>
      <c r="M2567" s="23"/>
      <c r="N2567" s="25"/>
      <c r="O2567" s="26"/>
      <c r="P2567" s="26"/>
      <c r="Q2567" s="23"/>
      <c r="R2567" s="23"/>
      <c r="S2567" s="27"/>
      <c r="T2567" s="23"/>
      <c r="U2567" s="23"/>
      <c r="V2567" s="24"/>
      <c r="W2567" s="23"/>
      <c r="X2567" s="23"/>
      <c r="Y2567" s="23"/>
      <c r="Z2567" s="23"/>
      <c r="AA2567" s="28"/>
      <c r="AB2567" s="26"/>
      <c r="AC2567" s="26"/>
      <c r="AD2567" s="28"/>
      <c r="AE2567" s="28"/>
      <c r="AF2567" s="26"/>
      <c r="AG2567" s="26" t="s">
        <v>50</v>
      </c>
      <c r="AH2567" s="26">
        <f>SUM(AH2563:AH2566)</f>
        <v>1470694.2050000001</v>
      </c>
      <c r="AI2567" s="26"/>
      <c r="AJ2567" s="26">
        <f>SUM(AJ2563:AJ2566)</f>
        <v>670770</v>
      </c>
      <c r="AK2567" s="26"/>
      <c r="AL2567" s="26">
        <f>SUM(AL2563:AL2566)</f>
        <v>79.542000000000002</v>
      </c>
    </row>
    <row r="2568" spans="1:39" x14ac:dyDescent="0.35">
      <c r="A2568" s="23" t="s">
        <v>8801</v>
      </c>
      <c r="B2568" s="24" t="s">
        <v>8802</v>
      </c>
      <c r="C2568" s="23" t="s">
        <v>8803</v>
      </c>
      <c r="D2568" s="23" t="s">
        <v>8804</v>
      </c>
      <c r="E2568" s="23">
        <v>1357</v>
      </c>
      <c r="F2568" s="23" t="s">
        <v>8805</v>
      </c>
      <c r="G2568" s="24" t="s">
        <v>8806</v>
      </c>
      <c r="H2568" s="23" t="s">
        <v>42</v>
      </c>
      <c r="I2568" s="23" t="s">
        <v>8807</v>
      </c>
      <c r="J2568" s="23">
        <v>4</v>
      </c>
      <c r="K2568" s="23">
        <v>3</v>
      </c>
      <c r="L2568" s="23">
        <v>10.5</v>
      </c>
      <c r="M2568" s="23" t="s">
        <v>58</v>
      </c>
      <c r="N2568" s="25">
        <f>((J2568*400)+(K2568*100))+L2568</f>
        <v>1910.5</v>
      </c>
      <c r="O2568" s="26">
        <v>180</v>
      </c>
      <c r="P2568" s="26">
        <f>N2568*O2568</f>
        <v>343890</v>
      </c>
      <c r="Q2568" s="23"/>
      <c r="R2568" s="23"/>
      <c r="S2568" s="27"/>
      <c r="T2568" s="23"/>
      <c r="U2568" s="23"/>
      <c r="V2568" s="24"/>
      <c r="W2568" s="23"/>
      <c r="X2568" s="23"/>
      <c r="Y2568" s="23"/>
      <c r="Z2568" s="23"/>
      <c r="AA2568" s="28"/>
      <c r="AB2568" s="26"/>
      <c r="AC2568" s="26"/>
      <c r="AD2568" s="28"/>
      <c r="AE2568" s="28"/>
      <c r="AF2568" s="26"/>
      <c r="AG2568" s="26">
        <f>AF2568+P2568</f>
        <v>343890</v>
      </c>
      <c r="AH2568" s="26">
        <f>AG2568</f>
        <v>343890</v>
      </c>
      <c r="AI2568" s="26">
        <v>50000000</v>
      </c>
      <c r="AJ2568" s="26">
        <f>IF((AI2568-AH2568) &gt; 1,0,IF((AI2568-AH2568)&lt;0,AH2568-AI2568,AI2568-AH2568))</f>
        <v>0</v>
      </c>
      <c r="AK2568" s="26">
        <v>0.01</v>
      </c>
      <c r="AL2568" s="26">
        <f>AJ2568*(AK2568/100)</f>
        <v>0</v>
      </c>
    </row>
    <row r="2569" spans="1:39" x14ac:dyDescent="0.35">
      <c r="A2569" s="23"/>
      <c r="B2569" s="24"/>
      <c r="C2569" s="23"/>
      <c r="D2569" s="23"/>
      <c r="E2569" s="23"/>
      <c r="F2569" s="23"/>
      <c r="G2569" s="24"/>
      <c r="H2569" s="23"/>
      <c r="I2569" s="23"/>
      <c r="J2569" s="23"/>
      <c r="K2569" s="23"/>
      <c r="L2569" s="23"/>
      <c r="M2569" s="23"/>
      <c r="N2569" s="25"/>
      <c r="O2569" s="26"/>
      <c r="P2569" s="26"/>
      <c r="Q2569" s="23"/>
      <c r="R2569" s="23"/>
      <c r="S2569" s="27"/>
      <c r="T2569" s="23"/>
      <c r="U2569" s="23"/>
      <c r="V2569" s="24"/>
      <c r="W2569" s="23"/>
      <c r="X2569" s="23"/>
      <c r="Y2569" s="23"/>
      <c r="Z2569" s="23"/>
      <c r="AA2569" s="28"/>
      <c r="AB2569" s="26"/>
      <c r="AC2569" s="26"/>
      <c r="AD2569" s="28"/>
      <c r="AE2569" s="28"/>
      <c r="AF2569" s="26"/>
      <c r="AG2569" s="26" t="s">
        <v>50</v>
      </c>
      <c r="AH2569" s="26">
        <f>AH2568</f>
        <v>343890</v>
      </c>
      <c r="AI2569" s="26"/>
      <c r="AJ2569" s="26">
        <f>AJ2568</f>
        <v>0</v>
      </c>
      <c r="AK2569" s="26"/>
      <c r="AL2569" s="26">
        <f>AL2568</f>
        <v>0</v>
      </c>
    </row>
    <row r="2570" spans="1:39" x14ac:dyDescent="0.35">
      <c r="A2570" s="23" t="s">
        <v>8808</v>
      </c>
      <c r="B2570" s="24" t="s">
        <v>8809</v>
      </c>
      <c r="C2570" s="23" t="s">
        <v>8810</v>
      </c>
      <c r="D2570" s="23" t="s">
        <v>8811</v>
      </c>
      <c r="E2570" s="23">
        <v>1358</v>
      </c>
      <c r="F2570" s="23" t="s">
        <v>8812</v>
      </c>
      <c r="G2570" s="24" t="s">
        <v>8813</v>
      </c>
      <c r="H2570" s="23" t="s">
        <v>42</v>
      </c>
      <c r="I2570" s="23" t="s">
        <v>8814</v>
      </c>
      <c r="J2570" s="23">
        <v>0</v>
      </c>
      <c r="K2570" s="23">
        <v>1</v>
      </c>
      <c r="L2570" s="23">
        <v>90</v>
      </c>
      <c r="M2570" s="23" t="s">
        <v>44</v>
      </c>
      <c r="N2570" s="25">
        <f>((J2570*400)+(K2570*100))+L2570</f>
        <v>190</v>
      </c>
      <c r="O2570" s="26">
        <v>2000</v>
      </c>
      <c r="P2570" s="26">
        <f>N2570*O2570</f>
        <v>380000</v>
      </c>
      <c r="Q2570" s="23">
        <v>1</v>
      </c>
      <c r="R2570" s="23" t="s">
        <v>8808</v>
      </c>
      <c r="S2570" s="27" t="s">
        <v>8809</v>
      </c>
      <c r="T2570" s="23" t="s">
        <v>8810</v>
      </c>
      <c r="U2570" s="23" t="s">
        <v>8815</v>
      </c>
      <c r="V2570" s="24" t="s">
        <v>8816</v>
      </c>
      <c r="W2570" s="23" t="s">
        <v>47</v>
      </c>
      <c r="X2570" s="23" t="s">
        <v>48</v>
      </c>
      <c r="Y2570" s="23" t="s">
        <v>49</v>
      </c>
      <c r="Z2570" s="23">
        <v>160</v>
      </c>
      <c r="AA2570" s="28">
        <v>100</v>
      </c>
      <c r="AB2570" s="26">
        <v>6550</v>
      </c>
      <c r="AC2570" s="26">
        <f>Z2570*AB2570</f>
        <v>1048000</v>
      </c>
      <c r="AD2570" s="28">
        <v>22</v>
      </c>
      <c r="AE2570" s="28">
        <v>34</v>
      </c>
      <c r="AF2570" s="26">
        <f>(AC2570*(100-AE2570))/100</f>
        <v>691680</v>
      </c>
      <c r="AG2570" s="26">
        <f>P2570+AF2570</f>
        <v>1071680</v>
      </c>
      <c r="AH2570" s="26">
        <f>(AG2570*AA2570)/100</f>
        <v>1071680</v>
      </c>
      <c r="AI2570" s="26">
        <v>50000000</v>
      </c>
      <c r="AJ2570" s="26">
        <f>IF((AI2570-AH2570) &gt; 1,0,IF((AI2570-AH2570)&lt;0,AH2570-AI2570,AI2570-AH2570))</f>
        <v>0</v>
      </c>
      <c r="AK2570" s="26">
        <v>0.02</v>
      </c>
      <c r="AL2570" s="26">
        <f>ROUND(AJ2570*(AK2570/100),2)</f>
        <v>0</v>
      </c>
    </row>
    <row r="2571" spans="1:39" x14ac:dyDescent="0.35">
      <c r="A2571" s="23"/>
      <c r="B2571" s="24"/>
      <c r="C2571" s="23"/>
      <c r="D2571" s="23"/>
      <c r="E2571" s="23"/>
      <c r="F2571" s="23"/>
      <c r="G2571" s="24"/>
      <c r="H2571" s="23"/>
      <c r="I2571" s="23"/>
      <c r="J2571" s="23">
        <v>0</v>
      </c>
      <c r="K2571" s="23">
        <v>0</v>
      </c>
      <c r="L2571" s="23">
        <v>16</v>
      </c>
      <c r="M2571" s="23" t="s">
        <v>44</v>
      </c>
      <c r="N2571" s="25">
        <f>((J2571*400)+(K2571*100))+L2571</f>
        <v>16</v>
      </c>
      <c r="O2571" s="26">
        <v>2000</v>
      </c>
      <c r="P2571" s="26">
        <f>N2571*O2571</f>
        <v>32000</v>
      </c>
      <c r="Q2571" s="23">
        <v>1</v>
      </c>
      <c r="R2571" s="23" t="s">
        <v>8808</v>
      </c>
      <c r="S2571" s="27" t="s">
        <v>8809</v>
      </c>
      <c r="T2571" s="23" t="s">
        <v>8810</v>
      </c>
      <c r="U2571" s="23" t="s">
        <v>8815</v>
      </c>
      <c r="V2571" s="24" t="s">
        <v>8817</v>
      </c>
      <c r="W2571" s="23" t="s">
        <v>47</v>
      </c>
      <c r="X2571" s="23" t="s">
        <v>206</v>
      </c>
      <c r="Y2571" s="23" t="s">
        <v>49</v>
      </c>
      <c r="Z2571" s="23">
        <v>64</v>
      </c>
      <c r="AA2571" s="28">
        <v>100</v>
      </c>
      <c r="AB2571" s="26">
        <v>6550</v>
      </c>
      <c r="AC2571" s="26">
        <f>Z2571*AB2571</f>
        <v>419200</v>
      </c>
      <c r="AD2571" s="28">
        <v>22</v>
      </c>
      <c r="AE2571" s="28">
        <v>85</v>
      </c>
      <c r="AF2571" s="26">
        <f>(AC2571*(100-AE2571))/100</f>
        <v>62880</v>
      </c>
      <c r="AG2571" s="26">
        <f>P2571+AF2571</f>
        <v>94880</v>
      </c>
      <c r="AH2571" s="26">
        <f>(AG2571*AA2571)/100</f>
        <v>94880</v>
      </c>
      <c r="AI2571" s="26">
        <v>50000000</v>
      </c>
      <c r="AJ2571" s="26">
        <f>IF((AI2571-AH2571) &gt; 1,0,IF((AI2571-AH2571)&lt;0,AH2571-AI2571,AI2571-AH2571))</f>
        <v>0</v>
      </c>
      <c r="AK2571" s="26">
        <v>0.02</v>
      </c>
      <c r="AL2571" s="26">
        <f>ROUND(AJ2571*(AK2571/100),2)</f>
        <v>0</v>
      </c>
    </row>
    <row r="2572" spans="1:39" x14ac:dyDescent="0.35">
      <c r="A2572" s="23"/>
      <c r="B2572" s="24"/>
      <c r="C2572" s="23"/>
      <c r="D2572" s="23"/>
      <c r="E2572" s="23"/>
      <c r="F2572" s="23"/>
      <c r="G2572" s="24"/>
      <c r="H2572" s="23"/>
      <c r="I2572" s="23"/>
      <c r="J2572" s="23">
        <v>0</v>
      </c>
      <c r="K2572" s="23">
        <v>0</v>
      </c>
      <c r="L2572" s="23">
        <v>20</v>
      </c>
      <c r="M2572" s="23" t="s">
        <v>44</v>
      </c>
      <c r="N2572" s="25">
        <f>((J2572*400)+(K2572*100))+L2572</f>
        <v>20</v>
      </c>
      <c r="O2572" s="26">
        <v>2000</v>
      </c>
      <c r="P2572" s="26">
        <f>N2572*O2572</f>
        <v>40000</v>
      </c>
      <c r="Q2572" s="23">
        <v>1</v>
      </c>
      <c r="R2572" s="23" t="s">
        <v>8808</v>
      </c>
      <c r="S2572" s="27" t="s">
        <v>8809</v>
      </c>
      <c r="T2572" s="23" t="s">
        <v>8810</v>
      </c>
      <c r="U2572" s="23" t="s">
        <v>8815</v>
      </c>
      <c r="V2572" s="24" t="s">
        <v>8818</v>
      </c>
      <c r="W2572" s="23" t="s">
        <v>47</v>
      </c>
      <c r="X2572" s="23" t="s">
        <v>206</v>
      </c>
      <c r="Y2572" s="23" t="s">
        <v>49</v>
      </c>
      <c r="Z2572" s="23">
        <v>80</v>
      </c>
      <c r="AA2572" s="28">
        <v>100</v>
      </c>
      <c r="AB2572" s="26">
        <v>6550</v>
      </c>
      <c r="AC2572" s="26">
        <f>Z2572*AB2572</f>
        <v>524000</v>
      </c>
      <c r="AD2572" s="28">
        <v>22</v>
      </c>
      <c r="AE2572" s="28">
        <v>85</v>
      </c>
      <c r="AF2572" s="26">
        <f>(AC2572*(100-AE2572))/100</f>
        <v>78600</v>
      </c>
      <c r="AG2572" s="26">
        <f>P2572+AF2572</f>
        <v>118600</v>
      </c>
      <c r="AH2572" s="26">
        <f>(AG2572*AA2572)/100</f>
        <v>118600</v>
      </c>
      <c r="AI2572" s="26">
        <v>50000000</v>
      </c>
      <c r="AJ2572" s="26">
        <f>IF((AI2572-AH2572) &gt; 1,0,IF((AI2572-AH2572)&lt;0,AH2572-AI2572,AI2572-AH2572))</f>
        <v>0</v>
      </c>
      <c r="AK2572" s="26">
        <v>0.02</v>
      </c>
      <c r="AL2572" s="26">
        <f>ROUND(AJ2572*(AK2572/100),2)</f>
        <v>0</v>
      </c>
    </row>
    <row r="2573" spans="1:39" x14ac:dyDescent="0.35">
      <c r="A2573" s="23"/>
      <c r="B2573" s="24"/>
      <c r="C2573" s="23"/>
      <c r="D2573" s="23"/>
      <c r="E2573" s="23"/>
      <c r="F2573" s="23"/>
      <c r="G2573" s="24"/>
      <c r="H2573" s="23"/>
      <c r="I2573" s="23"/>
      <c r="J2573" s="23"/>
      <c r="K2573" s="23"/>
      <c r="L2573" s="23"/>
      <c r="M2573" s="23"/>
      <c r="N2573" s="25"/>
      <c r="O2573" s="26"/>
      <c r="P2573" s="26"/>
      <c r="Q2573" s="23"/>
      <c r="R2573" s="23"/>
      <c r="S2573" s="27"/>
      <c r="T2573" s="23"/>
      <c r="U2573" s="23"/>
      <c r="V2573" s="24"/>
      <c r="W2573" s="23"/>
      <c r="X2573" s="23"/>
      <c r="Y2573" s="23"/>
      <c r="Z2573" s="23"/>
      <c r="AA2573" s="28"/>
      <c r="AB2573" s="26"/>
      <c r="AC2573" s="26"/>
      <c r="AD2573" s="28"/>
      <c r="AE2573" s="28"/>
      <c r="AF2573" s="26"/>
      <c r="AG2573" s="26" t="s">
        <v>50</v>
      </c>
      <c r="AH2573" s="26">
        <f>SUM(AH2570:AH2572)</f>
        <v>1285160</v>
      </c>
      <c r="AI2573" s="26"/>
      <c r="AJ2573" s="26">
        <f>SUM(AJ2570:AJ2572)</f>
        <v>0</v>
      </c>
      <c r="AK2573" s="26"/>
      <c r="AL2573" s="26">
        <f>SUM(AL2570:AL2572)</f>
        <v>0</v>
      </c>
    </row>
    <row r="2574" spans="1:39" x14ac:dyDescent="0.35">
      <c r="A2574" s="23" t="s">
        <v>8819</v>
      </c>
      <c r="B2574" s="24" t="s">
        <v>8820</v>
      </c>
      <c r="C2574" s="23" t="s">
        <v>8821</v>
      </c>
      <c r="D2574" s="23" t="s">
        <v>8822</v>
      </c>
      <c r="E2574" s="23">
        <v>1359</v>
      </c>
      <c r="F2574" s="23" t="s">
        <v>8823</v>
      </c>
      <c r="G2574" s="24" t="s">
        <v>8824</v>
      </c>
      <c r="H2574" s="23" t="s">
        <v>129</v>
      </c>
      <c r="I2574" s="23" t="s">
        <v>8825</v>
      </c>
      <c r="J2574" s="23">
        <v>6</v>
      </c>
      <c r="K2574" s="23">
        <v>1</v>
      </c>
      <c r="L2574" s="23">
        <v>94</v>
      </c>
      <c r="M2574" s="23" t="s">
        <v>58</v>
      </c>
      <c r="N2574" s="25">
        <f>((J2574*400)+(K2574*100))+L2574</f>
        <v>2594</v>
      </c>
      <c r="O2574" s="26">
        <v>180</v>
      </c>
      <c r="P2574" s="26">
        <f>N2574*O2574</f>
        <v>466920</v>
      </c>
      <c r="Q2574" s="23"/>
      <c r="R2574" s="23"/>
      <c r="S2574" s="27"/>
      <c r="T2574" s="23"/>
      <c r="U2574" s="23"/>
      <c r="V2574" s="24"/>
      <c r="W2574" s="23"/>
      <c r="X2574" s="23"/>
      <c r="Y2574" s="23"/>
      <c r="Z2574" s="23"/>
      <c r="AA2574" s="28"/>
      <c r="AB2574" s="26"/>
      <c r="AC2574" s="26"/>
      <c r="AD2574" s="28"/>
      <c r="AE2574" s="28"/>
      <c r="AF2574" s="26"/>
      <c r="AG2574" s="26">
        <f>AF2574+P2574</f>
        <v>466920</v>
      </c>
      <c r="AH2574" s="26">
        <f>AG2574</f>
        <v>466920</v>
      </c>
      <c r="AI2574" s="26">
        <v>0</v>
      </c>
      <c r="AJ2574" s="26">
        <f>IF((AI2574-AH2574) &gt; 1,0,IF((AI2574-AH2574)&lt;0,AH2574-AI2574,AI2574-AH2574))</f>
        <v>466920</v>
      </c>
      <c r="AK2574" s="26">
        <v>0.01</v>
      </c>
      <c r="AL2574" s="26">
        <f>AJ2574*(AK2574/100)</f>
        <v>46.692</v>
      </c>
    </row>
    <row r="2575" spans="1:39" x14ac:dyDescent="0.35">
      <c r="A2575" s="23"/>
      <c r="B2575" s="24"/>
      <c r="C2575" s="23"/>
      <c r="D2575" s="23"/>
      <c r="E2575" s="23">
        <v>1360</v>
      </c>
      <c r="F2575" s="23" t="s">
        <v>8826</v>
      </c>
      <c r="G2575" s="24" t="s">
        <v>8827</v>
      </c>
      <c r="H2575" s="23" t="s">
        <v>42</v>
      </c>
      <c r="I2575" s="23" t="s">
        <v>8828</v>
      </c>
      <c r="J2575" s="23">
        <v>13</v>
      </c>
      <c r="K2575" s="23">
        <v>0</v>
      </c>
      <c r="L2575" s="23">
        <v>20</v>
      </c>
      <c r="M2575" s="23" t="s">
        <v>58</v>
      </c>
      <c r="N2575" s="25">
        <f>((J2575*400)+(K2575*100))+L2575</f>
        <v>5220</v>
      </c>
      <c r="O2575" s="26">
        <v>310</v>
      </c>
      <c r="P2575" s="26">
        <f>N2575*O2575</f>
        <v>1618200</v>
      </c>
      <c r="Q2575" s="23"/>
      <c r="R2575" s="23"/>
      <c r="S2575" s="27"/>
      <c r="T2575" s="23"/>
      <c r="U2575" s="23"/>
      <c r="V2575" s="24"/>
      <c r="W2575" s="23"/>
      <c r="X2575" s="23"/>
      <c r="Y2575" s="23"/>
      <c r="Z2575" s="23"/>
      <c r="AA2575" s="28"/>
      <c r="AB2575" s="26"/>
      <c r="AC2575" s="26"/>
      <c r="AD2575" s="28"/>
      <c r="AE2575" s="28"/>
      <c r="AF2575" s="26"/>
      <c r="AG2575" s="26">
        <f>AF2575+P2575</f>
        <v>1618200</v>
      </c>
      <c r="AH2575" s="26">
        <f>AG2575</f>
        <v>1618200</v>
      </c>
      <c r="AI2575" s="26">
        <v>50000000</v>
      </c>
      <c r="AJ2575" s="26">
        <f>IF((AI2575-AH2575) &gt; 1,0,IF((AI2575-AH2575)&lt;0,AH2575-AI2575,AI2575-AH2575))</f>
        <v>0</v>
      </c>
      <c r="AK2575" s="26">
        <v>0.01</v>
      </c>
      <c r="AL2575" s="26">
        <f>AJ2575*(AK2575/100)</f>
        <v>0</v>
      </c>
    </row>
    <row r="2576" spans="1:39" x14ac:dyDescent="0.35">
      <c r="A2576" s="23"/>
      <c r="B2576" s="24"/>
      <c r="C2576" s="23"/>
      <c r="D2576" s="23"/>
      <c r="E2576" s="23">
        <v>1361</v>
      </c>
      <c r="F2576" s="23" t="s">
        <v>8829</v>
      </c>
      <c r="G2576" s="24" t="s">
        <v>8830</v>
      </c>
      <c r="H2576" s="23" t="s">
        <v>42</v>
      </c>
      <c r="I2576" s="23" t="s">
        <v>8831</v>
      </c>
      <c r="J2576" s="23">
        <v>0</v>
      </c>
      <c r="K2576" s="23">
        <v>3</v>
      </c>
      <c r="L2576" s="23">
        <v>35</v>
      </c>
      <c r="M2576" s="23" t="s">
        <v>44</v>
      </c>
      <c r="N2576" s="25">
        <f>((J2576*400)+(K2576*100))+L2576</f>
        <v>335</v>
      </c>
      <c r="O2576" s="26">
        <v>1250</v>
      </c>
      <c r="P2576" s="26">
        <f>N2576*O2576</f>
        <v>418750</v>
      </c>
      <c r="Q2576" s="23">
        <v>1</v>
      </c>
      <c r="R2576" s="23" t="s">
        <v>4803</v>
      </c>
      <c r="S2576" s="27" t="s">
        <v>4804</v>
      </c>
      <c r="T2576" s="23" t="s">
        <v>4805</v>
      </c>
      <c r="U2576" s="23" t="s">
        <v>8832</v>
      </c>
      <c r="V2576" s="24" t="s">
        <v>8833</v>
      </c>
      <c r="W2576" s="23" t="s">
        <v>47</v>
      </c>
      <c r="X2576" s="23" t="s">
        <v>253</v>
      </c>
      <c r="Y2576" s="23" t="s">
        <v>49</v>
      </c>
      <c r="Z2576" s="23">
        <v>144</v>
      </c>
      <c r="AA2576" s="28">
        <v>100</v>
      </c>
      <c r="AB2576" s="26">
        <v>6550</v>
      </c>
      <c r="AC2576" s="26">
        <f>Z2576*AB2576</f>
        <v>943200</v>
      </c>
      <c r="AD2576" s="28">
        <v>22</v>
      </c>
      <c r="AE2576" s="28">
        <v>93</v>
      </c>
      <c r="AF2576" s="26">
        <f>(AC2576*(100-AE2576))/100</f>
        <v>66024</v>
      </c>
      <c r="AG2576" s="26">
        <f>P2576+AF2576</f>
        <v>484774</v>
      </c>
      <c r="AH2576" s="26">
        <f>(AG2576*AA2576)/100</f>
        <v>484774</v>
      </c>
      <c r="AI2576" s="26">
        <v>10000000</v>
      </c>
      <c r="AJ2576" s="26">
        <f>IF((AI2576-AH2576) &gt; 1,0,IF((AI2576-AH2576)&lt;0,AH2576-AI2576,AI2576-AH2576))</f>
        <v>0</v>
      </c>
      <c r="AK2576" s="26">
        <v>0.02</v>
      </c>
      <c r="AL2576" s="26">
        <f>ROUND(AJ2576*(AK2576/100),2)</f>
        <v>0</v>
      </c>
    </row>
    <row r="2577" spans="1:38" x14ac:dyDescent="0.35">
      <c r="A2577" s="23"/>
      <c r="B2577" s="24"/>
      <c r="C2577" s="23"/>
      <c r="D2577" s="23"/>
      <c r="E2577" s="23">
        <v>1362</v>
      </c>
      <c r="F2577" s="23" t="s">
        <v>8834</v>
      </c>
      <c r="G2577" s="24" t="s">
        <v>8835</v>
      </c>
      <c r="H2577" s="23" t="s">
        <v>42</v>
      </c>
      <c r="I2577" s="23" t="s">
        <v>8836</v>
      </c>
      <c r="J2577" s="23">
        <v>2</v>
      </c>
      <c r="K2577" s="23">
        <v>0</v>
      </c>
      <c r="L2577" s="23">
        <v>92</v>
      </c>
      <c r="M2577" s="23" t="s">
        <v>58</v>
      </c>
      <c r="N2577" s="25">
        <f>((J2577*400)+(K2577*100))+L2577</f>
        <v>892</v>
      </c>
      <c r="O2577" s="26">
        <v>500</v>
      </c>
      <c r="P2577" s="26">
        <f>N2577*O2577</f>
        <v>446000</v>
      </c>
      <c r="Q2577" s="23"/>
      <c r="R2577" s="23"/>
      <c r="S2577" s="27"/>
      <c r="T2577" s="23"/>
      <c r="U2577" s="23"/>
      <c r="V2577" s="24"/>
      <c r="W2577" s="23"/>
      <c r="X2577" s="23"/>
      <c r="Y2577" s="23"/>
      <c r="Z2577" s="23"/>
      <c r="AA2577" s="28"/>
      <c r="AB2577" s="26"/>
      <c r="AC2577" s="26"/>
      <c r="AD2577" s="28"/>
      <c r="AE2577" s="28"/>
      <c r="AF2577" s="26"/>
      <c r="AG2577" s="26">
        <f>AF2577+P2577</f>
        <v>446000</v>
      </c>
      <c r="AH2577" s="26">
        <f>AG2577</f>
        <v>446000</v>
      </c>
      <c r="AI2577" s="26">
        <v>50000000</v>
      </c>
      <c r="AJ2577" s="26">
        <f>IF((AI2577-AH2577) &gt; 1,0,IF((AI2577-AH2577)&lt;0,AH2577-AI2577,AI2577-AH2577))</f>
        <v>0</v>
      </c>
      <c r="AK2577" s="26">
        <v>0.01</v>
      </c>
      <c r="AL2577" s="26">
        <f>AJ2577*(AK2577/100)</f>
        <v>0</v>
      </c>
    </row>
    <row r="2578" spans="1:38" x14ac:dyDescent="0.35">
      <c r="A2578" s="23"/>
      <c r="B2578" s="24"/>
      <c r="C2578" s="23"/>
      <c r="D2578" s="23"/>
      <c r="E2578" s="23">
        <v>1363</v>
      </c>
      <c r="F2578" s="23" t="s">
        <v>8837</v>
      </c>
      <c r="G2578" s="24" t="s">
        <v>8838</v>
      </c>
      <c r="H2578" s="23" t="s">
        <v>42</v>
      </c>
      <c r="I2578" s="23" t="s">
        <v>8839</v>
      </c>
      <c r="J2578" s="23">
        <v>2</v>
      </c>
      <c r="K2578" s="23">
        <v>1</v>
      </c>
      <c r="L2578" s="23">
        <v>29</v>
      </c>
      <c r="M2578" s="23" t="s">
        <v>58</v>
      </c>
      <c r="N2578" s="25">
        <f>((J2578*400)+(K2578*100))+L2578</f>
        <v>929</v>
      </c>
      <c r="O2578" s="26">
        <v>180</v>
      </c>
      <c r="P2578" s="26">
        <f>N2578*O2578</f>
        <v>167220</v>
      </c>
      <c r="Q2578" s="23"/>
      <c r="R2578" s="23"/>
      <c r="S2578" s="27"/>
      <c r="T2578" s="23"/>
      <c r="U2578" s="23"/>
      <c r="V2578" s="24"/>
      <c r="W2578" s="23"/>
      <c r="X2578" s="23"/>
      <c r="Y2578" s="23"/>
      <c r="Z2578" s="23"/>
      <c r="AA2578" s="28"/>
      <c r="AB2578" s="26"/>
      <c r="AC2578" s="26"/>
      <c r="AD2578" s="28"/>
      <c r="AE2578" s="28"/>
      <c r="AF2578" s="26"/>
      <c r="AG2578" s="26">
        <f>AF2578+P2578</f>
        <v>167220</v>
      </c>
      <c r="AH2578" s="26">
        <f>AG2578</f>
        <v>167220</v>
      </c>
      <c r="AI2578" s="26">
        <v>50000000</v>
      </c>
      <c r="AJ2578" s="26">
        <f>IF((AI2578-AH2578) &gt; 1,0,IF((AI2578-AH2578)&lt;0,AH2578-AI2578,AI2578-AH2578))</f>
        <v>0</v>
      </c>
      <c r="AK2578" s="26">
        <v>0.01</v>
      </c>
      <c r="AL2578" s="26">
        <f>AJ2578*(AK2578/100)</f>
        <v>0</v>
      </c>
    </row>
    <row r="2579" spans="1:38" x14ac:dyDescent="0.35">
      <c r="A2579" s="23"/>
      <c r="B2579" s="24"/>
      <c r="C2579" s="23"/>
      <c r="D2579" s="23"/>
      <c r="E2579" s="23"/>
      <c r="F2579" s="23"/>
      <c r="G2579" s="24"/>
      <c r="H2579" s="23"/>
      <c r="I2579" s="23"/>
      <c r="J2579" s="23"/>
      <c r="K2579" s="23"/>
      <c r="L2579" s="23"/>
      <c r="M2579" s="23"/>
      <c r="N2579" s="25"/>
      <c r="O2579" s="26"/>
      <c r="P2579" s="26"/>
      <c r="Q2579" s="23"/>
      <c r="R2579" s="23"/>
      <c r="S2579" s="27"/>
      <c r="T2579" s="23"/>
      <c r="U2579" s="23"/>
      <c r="V2579" s="24"/>
      <c r="W2579" s="23"/>
      <c r="X2579" s="23"/>
      <c r="Y2579" s="23"/>
      <c r="Z2579" s="23"/>
      <c r="AA2579" s="28"/>
      <c r="AB2579" s="26"/>
      <c r="AC2579" s="26"/>
      <c r="AD2579" s="28"/>
      <c r="AE2579" s="28"/>
      <c r="AF2579" s="26"/>
      <c r="AG2579" s="26" t="s">
        <v>50</v>
      </c>
      <c r="AH2579" s="26">
        <f>SUM(AH2574:AH2578)</f>
        <v>3183114</v>
      </c>
      <c r="AI2579" s="26"/>
      <c r="AJ2579" s="26">
        <f>SUM(AJ2574:AJ2578)</f>
        <v>466920</v>
      </c>
      <c r="AK2579" s="26"/>
      <c r="AL2579" s="26">
        <f>SUM(AL2574:AL2578)</f>
        <v>46.692</v>
      </c>
    </row>
    <row r="2580" spans="1:38" x14ac:dyDescent="0.35">
      <c r="A2580" s="23" t="s">
        <v>8840</v>
      </c>
      <c r="B2580" s="24" t="s">
        <v>8841</v>
      </c>
      <c r="C2580" s="23" t="s">
        <v>8842</v>
      </c>
      <c r="D2580" s="23" t="s">
        <v>8843</v>
      </c>
      <c r="E2580" s="23">
        <v>1364</v>
      </c>
      <c r="F2580" s="23" t="s">
        <v>8844</v>
      </c>
      <c r="G2580" s="24" t="s">
        <v>8845</v>
      </c>
      <c r="H2580" s="23" t="s">
        <v>42</v>
      </c>
      <c r="I2580" s="23" t="s">
        <v>8846</v>
      </c>
      <c r="J2580" s="23">
        <v>7</v>
      </c>
      <c r="K2580" s="23">
        <v>0</v>
      </c>
      <c r="L2580" s="23">
        <v>67</v>
      </c>
      <c r="M2580" s="23" t="s">
        <v>58</v>
      </c>
      <c r="N2580" s="25">
        <f>((J2580*400)+(K2580*100))+L2580</f>
        <v>2867</v>
      </c>
      <c r="O2580" s="26">
        <v>180</v>
      </c>
      <c r="P2580" s="26">
        <f>N2580*O2580</f>
        <v>516060</v>
      </c>
      <c r="Q2580" s="23"/>
      <c r="R2580" s="23"/>
      <c r="S2580" s="27"/>
      <c r="T2580" s="23"/>
      <c r="U2580" s="23"/>
      <c r="V2580" s="24"/>
      <c r="W2580" s="23"/>
      <c r="X2580" s="23"/>
      <c r="Y2580" s="23"/>
      <c r="Z2580" s="23"/>
      <c r="AA2580" s="28"/>
      <c r="AB2580" s="26"/>
      <c r="AC2580" s="26"/>
      <c r="AD2580" s="28"/>
      <c r="AE2580" s="28"/>
      <c r="AF2580" s="26"/>
      <c r="AG2580" s="26">
        <f>AF2580+P2580</f>
        <v>516060</v>
      </c>
      <c r="AH2580" s="26">
        <f>AG2580</f>
        <v>516060</v>
      </c>
      <c r="AI2580" s="26">
        <v>50000000</v>
      </c>
      <c r="AJ2580" s="26">
        <f>IF((AI2580-AH2580) &gt; 1,0,IF((AI2580-AH2580)&lt;0,AH2580-AI2580,AI2580-AH2580))</f>
        <v>0</v>
      </c>
      <c r="AK2580" s="26">
        <v>0.01</v>
      </c>
      <c r="AL2580" s="26">
        <f>AJ2580*(AK2580/100)</f>
        <v>0</v>
      </c>
    </row>
    <row r="2581" spans="1:38" x14ac:dyDescent="0.35">
      <c r="A2581" s="23"/>
      <c r="B2581" s="24"/>
      <c r="C2581" s="23"/>
      <c r="D2581" s="23"/>
      <c r="E2581" s="23"/>
      <c r="F2581" s="23"/>
      <c r="G2581" s="24"/>
      <c r="H2581" s="23"/>
      <c r="I2581" s="23"/>
      <c r="J2581" s="23"/>
      <c r="K2581" s="23"/>
      <c r="L2581" s="23"/>
      <c r="M2581" s="23"/>
      <c r="N2581" s="25"/>
      <c r="O2581" s="26"/>
      <c r="P2581" s="26"/>
      <c r="Q2581" s="23"/>
      <c r="R2581" s="23"/>
      <c r="S2581" s="27"/>
      <c r="T2581" s="23"/>
      <c r="U2581" s="23"/>
      <c r="V2581" s="24"/>
      <c r="W2581" s="23"/>
      <c r="X2581" s="23"/>
      <c r="Y2581" s="23"/>
      <c r="Z2581" s="23"/>
      <c r="AA2581" s="28"/>
      <c r="AB2581" s="26"/>
      <c r="AC2581" s="26"/>
      <c r="AD2581" s="28"/>
      <c r="AE2581" s="28"/>
      <c r="AF2581" s="26"/>
      <c r="AG2581" s="26" t="s">
        <v>50</v>
      </c>
      <c r="AH2581" s="26">
        <f>AH2580</f>
        <v>516060</v>
      </c>
      <c r="AI2581" s="26"/>
      <c r="AJ2581" s="26">
        <f>AJ2580</f>
        <v>0</v>
      </c>
      <c r="AK2581" s="26"/>
      <c r="AL2581" s="26">
        <f>AL2580</f>
        <v>0</v>
      </c>
    </row>
    <row r="2582" spans="1:38" x14ac:dyDescent="0.35">
      <c r="A2582" s="23" t="s">
        <v>8847</v>
      </c>
      <c r="B2582" s="24"/>
      <c r="C2582" s="23" t="s">
        <v>8848</v>
      </c>
      <c r="D2582" s="23" t="s">
        <v>8849</v>
      </c>
      <c r="E2582" s="23">
        <v>1365</v>
      </c>
      <c r="F2582" s="23" t="s">
        <v>8850</v>
      </c>
      <c r="G2582" s="24" t="s">
        <v>8851</v>
      </c>
      <c r="H2582" s="23" t="s">
        <v>42</v>
      </c>
      <c r="I2582" s="23" t="s">
        <v>8852</v>
      </c>
      <c r="J2582" s="23">
        <v>0</v>
      </c>
      <c r="K2582" s="23">
        <v>1</v>
      </c>
      <c r="L2582" s="23">
        <v>57</v>
      </c>
      <c r="M2582" s="23" t="s">
        <v>44</v>
      </c>
      <c r="N2582" s="25">
        <f>((J2582*400)+(K2582*100))+L2582</f>
        <v>157</v>
      </c>
      <c r="O2582" s="26">
        <v>1750</v>
      </c>
      <c r="P2582" s="26">
        <f>N2582*O2582</f>
        <v>274750</v>
      </c>
      <c r="Q2582" s="23">
        <v>1</v>
      </c>
      <c r="R2582" s="23" t="s">
        <v>8847</v>
      </c>
      <c r="S2582" s="27"/>
      <c r="T2582" s="23" t="s">
        <v>8848</v>
      </c>
      <c r="U2582" s="23" t="s">
        <v>8853</v>
      </c>
      <c r="V2582" s="24" t="s">
        <v>8854</v>
      </c>
      <c r="W2582" s="23" t="s">
        <v>47</v>
      </c>
      <c r="X2582" s="23" t="s">
        <v>48</v>
      </c>
      <c r="Y2582" s="23" t="s">
        <v>49</v>
      </c>
      <c r="Z2582" s="23">
        <v>72</v>
      </c>
      <c r="AA2582" s="28">
        <v>100</v>
      </c>
      <c r="AB2582" s="26">
        <v>6550</v>
      </c>
      <c r="AC2582" s="26">
        <f>Z2582*AB2582</f>
        <v>471600</v>
      </c>
      <c r="AD2582" s="28">
        <v>32</v>
      </c>
      <c r="AE2582" s="28">
        <v>54</v>
      </c>
      <c r="AF2582" s="26">
        <f>(AC2582*(100-AE2582))/100</f>
        <v>216936</v>
      </c>
      <c r="AG2582" s="26">
        <f>P2582+AF2582</f>
        <v>491686</v>
      </c>
      <c r="AH2582" s="26">
        <f>(AG2582*AA2582)/100</f>
        <v>491686</v>
      </c>
      <c r="AI2582" s="26">
        <v>50000000</v>
      </c>
      <c r="AJ2582" s="26">
        <f>IF((AI2582-AH2582) &gt; 1,0,IF((AI2582-AH2582)&lt;0,AH2582-AI2582,AI2582-AH2582))</f>
        <v>0</v>
      </c>
      <c r="AK2582" s="26">
        <v>0.02</v>
      </c>
      <c r="AL2582" s="26">
        <f>ROUND(AJ2582*(AK2582/100),2)</f>
        <v>0</v>
      </c>
    </row>
    <row r="2583" spans="1:38" x14ac:dyDescent="0.35">
      <c r="A2583" s="23"/>
      <c r="B2583" s="24"/>
      <c r="C2583" s="23"/>
      <c r="D2583" s="23"/>
      <c r="E2583" s="23"/>
      <c r="F2583" s="23"/>
      <c r="G2583" s="24"/>
      <c r="H2583" s="23"/>
      <c r="I2583" s="23"/>
      <c r="J2583" s="23"/>
      <c r="K2583" s="23"/>
      <c r="L2583" s="23"/>
      <c r="M2583" s="23"/>
      <c r="N2583" s="25"/>
      <c r="O2583" s="26"/>
      <c r="P2583" s="26"/>
      <c r="Q2583" s="23"/>
      <c r="R2583" s="23"/>
      <c r="S2583" s="27"/>
      <c r="T2583" s="23"/>
      <c r="U2583" s="23"/>
      <c r="V2583" s="24"/>
      <c r="W2583" s="23"/>
      <c r="X2583" s="23"/>
      <c r="Y2583" s="23"/>
      <c r="Z2583" s="23"/>
      <c r="AA2583" s="28"/>
      <c r="AB2583" s="26"/>
      <c r="AC2583" s="26"/>
      <c r="AD2583" s="28"/>
      <c r="AE2583" s="28"/>
      <c r="AF2583" s="26"/>
      <c r="AG2583" s="26" t="s">
        <v>50</v>
      </c>
      <c r="AH2583" s="26">
        <f>AH2582</f>
        <v>491686</v>
      </c>
      <c r="AI2583" s="26"/>
      <c r="AJ2583" s="26">
        <f>AJ2582</f>
        <v>0</v>
      </c>
      <c r="AK2583" s="26"/>
      <c r="AL2583" s="26">
        <f>AL2582</f>
        <v>0</v>
      </c>
    </row>
    <row r="2584" spans="1:38" x14ac:dyDescent="0.35">
      <c r="A2584" s="23" t="s">
        <v>8855</v>
      </c>
      <c r="B2584" s="24" t="s">
        <v>8856</v>
      </c>
      <c r="C2584" s="23" t="s">
        <v>8857</v>
      </c>
      <c r="D2584" s="23" t="s">
        <v>8858</v>
      </c>
      <c r="E2584" s="23">
        <v>1366</v>
      </c>
      <c r="F2584" s="23" t="s">
        <v>8859</v>
      </c>
      <c r="G2584" s="24" t="s">
        <v>8860</v>
      </c>
      <c r="H2584" s="23" t="s">
        <v>42</v>
      </c>
      <c r="I2584" s="23" t="s">
        <v>8861</v>
      </c>
      <c r="J2584" s="23">
        <v>7</v>
      </c>
      <c r="K2584" s="23">
        <v>1</v>
      </c>
      <c r="L2584" s="23">
        <v>78</v>
      </c>
      <c r="M2584" s="23" t="s">
        <v>58</v>
      </c>
      <c r="N2584" s="25">
        <f>((J2584*400)+(K2584*100))+L2584</f>
        <v>2978</v>
      </c>
      <c r="O2584" s="26">
        <v>180</v>
      </c>
      <c r="P2584" s="26">
        <f>N2584*O2584</f>
        <v>536040</v>
      </c>
      <c r="Q2584" s="23"/>
      <c r="R2584" s="23"/>
      <c r="S2584" s="27"/>
      <c r="T2584" s="23"/>
      <c r="U2584" s="23"/>
      <c r="V2584" s="24"/>
      <c r="W2584" s="23"/>
      <c r="X2584" s="23"/>
      <c r="Y2584" s="23"/>
      <c r="Z2584" s="23"/>
      <c r="AA2584" s="28"/>
      <c r="AB2584" s="26"/>
      <c r="AC2584" s="26"/>
      <c r="AD2584" s="28"/>
      <c r="AE2584" s="28"/>
      <c r="AF2584" s="26"/>
      <c r="AG2584" s="26">
        <f>AF2584+P2584</f>
        <v>536040</v>
      </c>
      <c r="AH2584" s="26">
        <f>AG2584</f>
        <v>536040</v>
      </c>
      <c r="AI2584" s="26">
        <v>50000000</v>
      </c>
      <c r="AJ2584" s="26">
        <f>IF((AI2584-AH2584) &gt; 1,0,IF((AI2584-AH2584)&lt;0,AH2584-AI2584,AI2584-AH2584))</f>
        <v>0</v>
      </c>
      <c r="AK2584" s="26">
        <v>0.01</v>
      </c>
      <c r="AL2584" s="26">
        <f>AJ2584*(AK2584/100)</f>
        <v>0</v>
      </c>
    </row>
    <row r="2585" spans="1:38" x14ac:dyDescent="0.35">
      <c r="A2585" s="23"/>
      <c r="B2585" s="24"/>
      <c r="C2585" s="23"/>
      <c r="D2585" s="23"/>
      <c r="E2585" s="23">
        <v>1367</v>
      </c>
      <c r="F2585" s="23" t="s">
        <v>8862</v>
      </c>
      <c r="G2585" s="24" t="s">
        <v>8863</v>
      </c>
      <c r="H2585" s="23" t="s">
        <v>42</v>
      </c>
      <c r="I2585" s="23" t="s">
        <v>8864</v>
      </c>
      <c r="J2585" s="23">
        <v>1</v>
      </c>
      <c r="K2585" s="23">
        <v>1</v>
      </c>
      <c r="L2585" s="23">
        <v>52</v>
      </c>
      <c r="M2585" s="23" t="s">
        <v>58</v>
      </c>
      <c r="N2585" s="25">
        <f>((J2585*400)+(K2585*100))+L2585</f>
        <v>552</v>
      </c>
      <c r="O2585" s="26">
        <v>380</v>
      </c>
      <c r="P2585" s="26">
        <f>N2585*O2585</f>
        <v>209760</v>
      </c>
      <c r="Q2585" s="23"/>
      <c r="R2585" s="23"/>
      <c r="S2585" s="27"/>
      <c r="T2585" s="23"/>
      <c r="U2585" s="23"/>
      <c r="V2585" s="24"/>
      <c r="W2585" s="23"/>
      <c r="X2585" s="23"/>
      <c r="Y2585" s="23"/>
      <c r="Z2585" s="23"/>
      <c r="AA2585" s="28"/>
      <c r="AB2585" s="26"/>
      <c r="AC2585" s="26"/>
      <c r="AD2585" s="28"/>
      <c r="AE2585" s="28"/>
      <c r="AF2585" s="26"/>
      <c r="AG2585" s="26">
        <f>AF2585+P2585</f>
        <v>209760</v>
      </c>
      <c r="AH2585" s="26">
        <f>AG2585</f>
        <v>209760</v>
      </c>
      <c r="AI2585" s="26">
        <v>50000000</v>
      </c>
      <c r="AJ2585" s="26">
        <f>IF((AI2585-AH2585) &gt; 1,0,IF((AI2585-AH2585)&lt;0,AH2585-AI2585,AI2585-AH2585))</f>
        <v>0</v>
      </c>
      <c r="AK2585" s="26">
        <v>0.01</v>
      </c>
      <c r="AL2585" s="26">
        <f>AJ2585*(AK2585/100)</f>
        <v>0</v>
      </c>
    </row>
    <row r="2586" spans="1:38" x14ac:dyDescent="0.35">
      <c r="A2586" s="23"/>
      <c r="B2586" s="24"/>
      <c r="C2586" s="23"/>
      <c r="D2586" s="23"/>
      <c r="E2586" s="23">
        <v>1368</v>
      </c>
      <c r="F2586" s="23" t="s">
        <v>8865</v>
      </c>
      <c r="G2586" s="24" t="s">
        <v>8866</v>
      </c>
      <c r="H2586" s="23" t="s">
        <v>42</v>
      </c>
      <c r="I2586" s="23" t="s">
        <v>8867</v>
      </c>
      <c r="J2586" s="23">
        <v>3</v>
      </c>
      <c r="K2586" s="23">
        <v>2</v>
      </c>
      <c r="L2586" s="23">
        <v>54</v>
      </c>
      <c r="M2586" s="23" t="s">
        <v>58</v>
      </c>
      <c r="N2586" s="25">
        <f>((J2586*400)+(K2586*100))+L2586</f>
        <v>1454</v>
      </c>
      <c r="O2586" s="26">
        <v>180</v>
      </c>
      <c r="P2586" s="26">
        <f>N2586*O2586</f>
        <v>261720</v>
      </c>
      <c r="Q2586" s="23"/>
      <c r="R2586" s="23"/>
      <c r="S2586" s="27"/>
      <c r="T2586" s="23"/>
      <c r="U2586" s="23"/>
      <c r="V2586" s="24"/>
      <c r="W2586" s="23"/>
      <c r="X2586" s="23"/>
      <c r="Y2586" s="23"/>
      <c r="Z2586" s="23"/>
      <c r="AA2586" s="28"/>
      <c r="AB2586" s="26"/>
      <c r="AC2586" s="26"/>
      <c r="AD2586" s="28"/>
      <c r="AE2586" s="28"/>
      <c r="AF2586" s="26"/>
      <c r="AG2586" s="26">
        <f>AF2586+P2586</f>
        <v>261720</v>
      </c>
      <c r="AH2586" s="26">
        <f>AG2586</f>
        <v>261720</v>
      </c>
      <c r="AI2586" s="26">
        <v>50000000</v>
      </c>
      <c r="AJ2586" s="26">
        <f>IF((AI2586-AH2586) &gt; 1,0,IF((AI2586-AH2586)&lt;0,AH2586-AI2586,AI2586-AH2586))</f>
        <v>0</v>
      </c>
      <c r="AK2586" s="26">
        <v>0.01</v>
      </c>
      <c r="AL2586" s="26">
        <f>AJ2586*(AK2586/100)</f>
        <v>0</v>
      </c>
    </row>
    <row r="2587" spans="1:38" x14ac:dyDescent="0.35">
      <c r="A2587" s="23"/>
      <c r="B2587" s="24"/>
      <c r="C2587" s="23"/>
      <c r="D2587" s="23"/>
      <c r="E2587" s="23">
        <v>1369</v>
      </c>
      <c r="F2587" s="23" t="s">
        <v>8868</v>
      </c>
      <c r="G2587" s="24" t="s">
        <v>8869</v>
      </c>
      <c r="H2587" s="23" t="s">
        <v>42</v>
      </c>
      <c r="I2587" s="23" t="s">
        <v>8870</v>
      </c>
      <c r="J2587" s="23">
        <v>0</v>
      </c>
      <c r="K2587" s="23">
        <v>1</v>
      </c>
      <c r="L2587" s="23">
        <v>61</v>
      </c>
      <c r="M2587" s="23" t="s">
        <v>44</v>
      </c>
      <c r="N2587" s="25">
        <f>((J2587*400)+(K2587*100))+L2587</f>
        <v>161</v>
      </c>
      <c r="O2587" s="26">
        <v>1750</v>
      </c>
      <c r="P2587" s="26">
        <f>N2587*O2587</f>
        <v>281750</v>
      </c>
      <c r="Q2587" s="23">
        <v>1</v>
      </c>
      <c r="R2587" s="23" t="s">
        <v>8855</v>
      </c>
      <c r="S2587" s="27" t="s">
        <v>8856</v>
      </c>
      <c r="T2587" s="23" t="s">
        <v>8857</v>
      </c>
      <c r="U2587" s="23" t="s">
        <v>8871</v>
      </c>
      <c r="V2587" s="24" t="s">
        <v>8872</v>
      </c>
      <c r="W2587" s="23" t="s">
        <v>47</v>
      </c>
      <c r="X2587" s="23" t="s">
        <v>48</v>
      </c>
      <c r="Y2587" s="23" t="s">
        <v>49</v>
      </c>
      <c r="Z2587" s="23">
        <v>192</v>
      </c>
      <c r="AA2587" s="28">
        <v>100</v>
      </c>
      <c r="AB2587" s="26">
        <v>6550</v>
      </c>
      <c r="AC2587" s="26">
        <f>Z2587*AB2587</f>
        <v>1257600</v>
      </c>
      <c r="AD2587" s="28">
        <v>22</v>
      </c>
      <c r="AE2587" s="28">
        <v>34</v>
      </c>
      <c r="AF2587" s="26">
        <f>(AC2587*(100-AE2587))/100</f>
        <v>830016</v>
      </c>
      <c r="AG2587" s="26">
        <f>P2587+AF2587</f>
        <v>1111766</v>
      </c>
      <c r="AH2587" s="26">
        <f>(AG2587*AA2587)/100</f>
        <v>1111766</v>
      </c>
      <c r="AI2587" s="26">
        <v>50000000</v>
      </c>
      <c r="AJ2587" s="26">
        <f>IF((AI2587-AH2587) &gt; 1,0,IF((AI2587-AH2587)&lt;0,AH2587-AI2587,AI2587-AH2587))</f>
        <v>0</v>
      </c>
      <c r="AK2587" s="26">
        <v>0.02</v>
      </c>
      <c r="AL2587" s="26">
        <f>ROUND(AJ2587*(AK2587/100),2)</f>
        <v>0</v>
      </c>
    </row>
    <row r="2588" spans="1:38" x14ac:dyDescent="0.35">
      <c r="A2588" s="23"/>
      <c r="B2588" s="24"/>
      <c r="C2588" s="23"/>
      <c r="D2588" s="23"/>
      <c r="E2588" s="23"/>
      <c r="F2588" s="23"/>
      <c r="G2588" s="24"/>
      <c r="H2588" s="23"/>
      <c r="I2588" s="23"/>
      <c r="J2588" s="23"/>
      <c r="K2588" s="23"/>
      <c r="L2588" s="23"/>
      <c r="M2588" s="23"/>
      <c r="N2588" s="25"/>
      <c r="O2588" s="26"/>
      <c r="P2588" s="26"/>
      <c r="Q2588" s="23"/>
      <c r="R2588" s="23"/>
      <c r="S2588" s="27"/>
      <c r="T2588" s="23"/>
      <c r="U2588" s="23"/>
      <c r="V2588" s="24"/>
      <c r="W2588" s="23"/>
      <c r="X2588" s="23"/>
      <c r="Y2588" s="23"/>
      <c r="Z2588" s="23"/>
      <c r="AA2588" s="28"/>
      <c r="AB2588" s="26"/>
      <c r="AC2588" s="26"/>
      <c r="AD2588" s="28"/>
      <c r="AE2588" s="28"/>
      <c r="AF2588" s="26"/>
      <c r="AG2588" s="26" t="s">
        <v>50</v>
      </c>
      <c r="AH2588" s="26">
        <f>SUM(AH2584:AH2587)</f>
        <v>2119286</v>
      </c>
      <c r="AI2588" s="26"/>
      <c r="AJ2588" s="26">
        <f>SUM(AJ2584:AJ2587)</f>
        <v>0</v>
      </c>
      <c r="AK2588" s="26"/>
      <c r="AL2588" s="26">
        <f>SUM(AL2584:AL2587)</f>
        <v>0</v>
      </c>
    </row>
    <row r="2589" spans="1:38" x14ac:dyDescent="0.35">
      <c r="A2589" s="23" t="s">
        <v>8873</v>
      </c>
      <c r="B2589" s="24"/>
      <c r="C2589" s="23" t="s">
        <v>8874</v>
      </c>
      <c r="D2589" s="23" t="s">
        <v>8875</v>
      </c>
      <c r="E2589" s="23">
        <v>1370</v>
      </c>
      <c r="F2589" s="23" t="s">
        <v>8876</v>
      </c>
      <c r="G2589" s="24" t="s">
        <v>8877</v>
      </c>
      <c r="H2589" s="23" t="s">
        <v>103</v>
      </c>
      <c r="I2589" s="23" t="s">
        <v>8878</v>
      </c>
      <c r="J2589" s="23">
        <v>11</v>
      </c>
      <c r="K2589" s="23">
        <v>2</v>
      </c>
      <c r="L2589" s="23">
        <v>66</v>
      </c>
      <c r="M2589" s="23" t="s">
        <v>58</v>
      </c>
      <c r="N2589" s="25">
        <f>((J2589*400)+(K2589*100))+L2589</f>
        <v>4666</v>
      </c>
      <c r="O2589" s="26">
        <v>180</v>
      </c>
      <c r="P2589" s="26">
        <f>N2589*O2589</f>
        <v>839880</v>
      </c>
      <c r="Q2589" s="23"/>
      <c r="R2589" s="23"/>
      <c r="S2589" s="27"/>
      <c r="T2589" s="23"/>
      <c r="U2589" s="23"/>
      <c r="V2589" s="24"/>
      <c r="W2589" s="23"/>
      <c r="X2589" s="23"/>
      <c r="Y2589" s="23"/>
      <c r="Z2589" s="23"/>
      <c r="AA2589" s="28"/>
      <c r="AB2589" s="26"/>
      <c r="AC2589" s="26"/>
      <c r="AD2589" s="28"/>
      <c r="AE2589" s="28"/>
      <c r="AF2589" s="26"/>
      <c r="AG2589" s="26">
        <f>AF2589+P2589</f>
        <v>839880</v>
      </c>
      <c r="AH2589" s="26">
        <f>AG2589</f>
        <v>839880</v>
      </c>
      <c r="AI2589" s="26">
        <v>0</v>
      </c>
      <c r="AJ2589" s="26">
        <f>IF((AI2589-AH2589) &gt; 1,0,IF((AI2589-AH2589)&lt;0,AH2589-AI2589,AI2589-AH2589))</f>
        <v>839880</v>
      </c>
      <c r="AK2589" s="26">
        <v>0.01</v>
      </c>
      <c r="AL2589" s="26">
        <f>AJ2589*(AK2589/100)</f>
        <v>83.988</v>
      </c>
    </row>
    <row r="2590" spans="1:38" x14ac:dyDescent="0.35">
      <c r="A2590" s="23"/>
      <c r="B2590" s="24"/>
      <c r="C2590" s="23"/>
      <c r="D2590" s="23"/>
      <c r="E2590" s="23"/>
      <c r="F2590" s="23"/>
      <c r="G2590" s="24"/>
      <c r="H2590" s="23"/>
      <c r="I2590" s="23"/>
      <c r="J2590" s="23"/>
      <c r="K2590" s="23"/>
      <c r="L2590" s="23"/>
      <c r="M2590" s="23"/>
      <c r="N2590" s="25"/>
      <c r="O2590" s="26"/>
      <c r="P2590" s="26"/>
      <c r="Q2590" s="23"/>
      <c r="R2590" s="23"/>
      <c r="S2590" s="27"/>
      <c r="T2590" s="23"/>
      <c r="U2590" s="23"/>
      <c r="V2590" s="24"/>
      <c r="W2590" s="23"/>
      <c r="X2590" s="23"/>
      <c r="Y2590" s="23"/>
      <c r="Z2590" s="23"/>
      <c r="AA2590" s="28"/>
      <c r="AB2590" s="26"/>
      <c r="AC2590" s="26"/>
      <c r="AD2590" s="28"/>
      <c r="AE2590" s="28"/>
      <c r="AF2590" s="26"/>
      <c r="AG2590" s="26" t="s">
        <v>50</v>
      </c>
      <c r="AH2590" s="26">
        <f>AH2589</f>
        <v>839880</v>
      </c>
      <c r="AI2590" s="26"/>
      <c r="AJ2590" s="26">
        <f>AJ2589</f>
        <v>839880</v>
      </c>
      <c r="AK2590" s="26"/>
      <c r="AL2590" s="26">
        <f>AL2589</f>
        <v>83.988</v>
      </c>
    </row>
    <row r="2591" spans="1:38" x14ac:dyDescent="0.35">
      <c r="A2591" s="23" t="s">
        <v>8879</v>
      </c>
      <c r="B2591" s="24"/>
      <c r="C2591" s="23" t="s">
        <v>8880</v>
      </c>
      <c r="D2591" s="23" t="s">
        <v>8881</v>
      </c>
      <c r="E2591" s="23">
        <v>1371</v>
      </c>
      <c r="F2591" s="23" t="s">
        <v>8882</v>
      </c>
      <c r="G2591" s="24" t="s">
        <v>8883</v>
      </c>
      <c r="H2591" s="23" t="s">
        <v>103</v>
      </c>
      <c r="I2591" s="23" t="s">
        <v>8884</v>
      </c>
      <c r="J2591" s="23">
        <v>0</v>
      </c>
      <c r="K2591" s="23">
        <v>2</v>
      </c>
      <c r="L2591" s="23">
        <v>83</v>
      </c>
      <c r="M2591" s="23" t="s">
        <v>44</v>
      </c>
      <c r="N2591" s="25">
        <f>((J2591*400)+(K2591*100))+L2591</f>
        <v>283</v>
      </c>
      <c r="O2591" s="26">
        <v>180</v>
      </c>
      <c r="P2591" s="26">
        <f>N2591*O2591</f>
        <v>50940</v>
      </c>
      <c r="Q2591" s="23">
        <v>1</v>
      </c>
      <c r="R2591" s="23" t="s">
        <v>8885</v>
      </c>
      <c r="S2591" s="27"/>
      <c r="T2591" s="23" t="s">
        <v>8886</v>
      </c>
      <c r="U2591" s="23" t="s">
        <v>8887</v>
      </c>
      <c r="V2591" s="24" t="s">
        <v>8888</v>
      </c>
      <c r="W2591" s="23" t="s">
        <v>47</v>
      </c>
      <c r="X2591" s="23" t="s">
        <v>206</v>
      </c>
      <c r="Y2591" s="23" t="s">
        <v>49</v>
      </c>
      <c r="Z2591" s="23">
        <v>60</v>
      </c>
      <c r="AA2591" s="28">
        <v>100</v>
      </c>
      <c r="AB2591" s="26">
        <v>6550</v>
      </c>
      <c r="AC2591" s="26">
        <f>Z2591*AB2591</f>
        <v>393000</v>
      </c>
      <c r="AD2591" s="28">
        <v>62</v>
      </c>
      <c r="AE2591" s="28">
        <v>85</v>
      </c>
      <c r="AF2591" s="26">
        <f>(AC2591*(100-AE2591))/100</f>
        <v>58950</v>
      </c>
      <c r="AG2591" s="26">
        <f>P2591+AF2591</f>
        <v>109890</v>
      </c>
      <c r="AH2591" s="26">
        <f>(AG2591*AA2591)/100</f>
        <v>109890</v>
      </c>
      <c r="AI2591" s="26">
        <f>IF(AF2591&lt;=10000000,AF2591,10000000)</f>
        <v>58950</v>
      </c>
      <c r="AJ2591" s="26">
        <f>IF((AI2591-AH2591) &gt; 1,0,IF((AI2591-AH2591)&lt;0,AH2591-AI2591,AI2591-AH2591))</f>
        <v>50940</v>
      </c>
      <c r="AK2591" s="26">
        <v>0.02</v>
      </c>
      <c r="AL2591" s="26">
        <f>ROUND(AJ2591*(AK2591/100),2)</f>
        <v>10.19</v>
      </c>
    </row>
    <row r="2592" spans="1:38" x14ac:dyDescent="0.35">
      <c r="A2592" s="23"/>
      <c r="B2592" s="24"/>
      <c r="C2592" s="23"/>
      <c r="D2592" s="23"/>
      <c r="E2592" s="23"/>
      <c r="F2592" s="23"/>
      <c r="G2592" s="24"/>
      <c r="H2592" s="23"/>
      <c r="I2592" s="23"/>
      <c r="J2592" s="23"/>
      <c r="K2592" s="23"/>
      <c r="L2592" s="23"/>
      <c r="M2592" s="23"/>
      <c r="N2592" s="25"/>
      <c r="O2592" s="26"/>
      <c r="P2592" s="26"/>
      <c r="Q2592" s="23"/>
      <c r="R2592" s="23"/>
      <c r="S2592" s="27"/>
      <c r="T2592" s="23"/>
      <c r="U2592" s="23"/>
      <c r="V2592" s="24"/>
      <c r="W2592" s="23"/>
      <c r="X2592" s="23"/>
      <c r="Y2592" s="23"/>
      <c r="Z2592" s="23"/>
      <c r="AA2592" s="28"/>
      <c r="AB2592" s="26"/>
      <c r="AC2592" s="26"/>
      <c r="AD2592" s="28"/>
      <c r="AE2592" s="28"/>
      <c r="AF2592" s="26"/>
      <c r="AG2592" s="26" t="s">
        <v>50</v>
      </c>
      <c r="AH2592" s="26">
        <f>AH2591</f>
        <v>109890</v>
      </c>
      <c r="AI2592" s="26"/>
      <c r="AJ2592" s="26">
        <f>AJ2591</f>
        <v>50940</v>
      </c>
      <c r="AK2592" s="26"/>
      <c r="AL2592" s="26">
        <f>AL2591</f>
        <v>10.19</v>
      </c>
    </row>
    <row r="2593" spans="1:39" x14ac:dyDescent="0.35">
      <c r="A2593" s="23" t="s">
        <v>8889</v>
      </c>
      <c r="B2593" s="24" t="s">
        <v>8890</v>
      </c>
      <c r="C2593" s="23" t="s">
        <v>8891</v>
      </c>
      <c r="D2593" s="23" t="s">
        <v>8892</v>
      </c>
      <c r="E2593" s="23">
        <v>1372</v>
      </c>
      <c r="F2593" s="23" t="s">
        <v>8893</v>
      </c>
      <c r="G2593" s="24" t="s">
        <v>8894</v>
      </c>
      <c r="H2593" s="23" t="s">
        <v>42</v>
      </c>
      <c r="I2593" s="23" t="s">
        <v>8895</v>
      </c>
      <c r="J2593" s="23">
        <v>0</v>
      </c>
      <c r="K2593" s="23">
        <v>0</v>
      </c>
      <c r="L2593" s="23">
        <v>95</v>
      </c>
      <c r="M2593" s="23" t="s">
        <v>58</v>
      </c>
      <c r="N2593" s="25">
        <f t="shared" ref="N2593:N2601" si="210">((J2593*400)+(K2593*100))+L2593</f>
        <v>95</v>
      </c>
      <c r="O2593" s="26">
        <v>500</v>
      </c>
      <c r="P2593" s="26">
        <f t="shared" ref="P2593:P2601" si="211">N2593*O2593</f>
        <v>47500</v>
      </c>
      <c r="Q2593" s="23"/>
      <c r="R2593" s="23"/>
      <c r="S2593" s="27"/>
      <c r="T2593" s="23"/>
      <c r="U2593" s="23"/>
      <c r="V2593" s="24"/>
      <c r="W2593" s="23"/>
      <c r="X2593" s="23"/>
      <c r="Y2593" s="23"/>
      <c r="Z2593" s="23"/>
      <c r="AA2593" s="28"/>
      <c r="AB2593" s="26"/>
      <c r="AC2593" s="26"/>
      <c r="AD2593" s="28"/>
      <c r="AE2593" s="28"/>
      <c r="AF2593" s="26"/>
      <c r="AG2593" s="26">
        <f>AF2593+P2593</f>
        <v>47500</v>
      </c>
      <c r="AH2593" s="26">
        <f>AG2593</f>
        <v>47500</v>
      </c>
      <c r="AI2593" s="26">
        <v>50000000</v>
      </c>
      <c r="AJ2593" s="26">
        <f t="shared" ref="AJ2593:AJ2601" si="212">IF((AI2593-AH2593) &gt; 1,0,IF((AI2593-AH2593)&lt;0,AH2593-AI2593,AI2593-AH2593))</f>
        <v>0</v>
      </c>
      <c r="AK2593" s="26">
        <v>0.01</v>
      </c>
      <c r="AL2593" s="26">
        <f>AJ2593*(AK2593/100)</f>
        <v>0</v>
      </c>
    </row>
    <row r="2594" spans="1:39" x14ac:dyDescent="0.35">
      <c r="A2594" s="23"/>
      <c r="B2594" s="24"/>
      <c r="C2594" s="23"/>
      <c r="D2594" s="23"/>
      <c r="E2594" s="23"/>
      <c r="F2594" s="23"/>
      <c r="G2594" s="24"/>
      <c r="H2594" s="23"/>
      <c r="I2594" s="23"/>
      <c r="J2594" s="23">
        <v>0</v>
      </c>
      <c r="K2594" s="23">
        <v>0</v>
      </c>
      <c r="L2594" s="23">
        <v>18</v>
      </c>
      <c r="M2594" s="23" t="s">
        <v>44</v>
      </c>
      <c r="N2594" s="25">
        <f t="shared" si="210"/>
        <v>18</v>
      </c>
      <c r="O2594" s="26">
        <v>500</v>
      </c>
      <c r="P2594" s="26">
        <f t="shared" si="211"/>
        <v>9000</v>
      </c>
      <c r="Q2594" s="23">
        <v>1</v>
      </c>
      <c r="R2594" s="23" t="s">
        <v>8889</v>
      </c>
      <c r="S2594" s="27" t="s">
        <v>8890</v>
      </c>
      <c r="T2594" s="23" t="s">
        <v>8891</v>
      </c>
      <c r="U2594" s="23" t="s">
        <v>8896</v>
      </c>
      <c r="V2594" s="24" t="s">
        <v>8897</v>
      </c>
      <c r="W2594" s="23" t="s">
        <v>47</v>
      </c>
      <c r="X2594" s="23" t="s">
        <v>48</v>
      </c>
      <c r="Y2594" s="23" t="s">
        <v>49</v>
      </c>
      <c r="Z2594" s="23">
        <v>72</v>
      </c>
      <c r="AA2594" s="28">
        <v>100</v>
      </c>
      <c r="AB2594" s="26">
        <v>6550</v>
      </c>
      <c r="AC2594" s="26">
        <f>Z2594*AB2594</f>
        <v>471600</v>
      </c>
      <c r="AD2594" s="28">
        <v>22</v>
      </c>
      <c r="AE2594" s="28">
        <v>34</v>
      </c>
      <c r="AF2594" s="26">
        <f>(AC2594*(100-AE2594))/100</f>
        <v>311256</v>
      </c>
      <c r="AG2594" s="26">
        <f>P2594+AF2594</f>
        <v>320256</v>
      </c>
      <c r="AH2594" s="26">
        <f>(AG2594*AA2594)/100</f>
        <v>320256</v>
      </c>
      <c r="AI2594" s="26">
        <v>50000000</v>
      </c>
      <c r="AJ2594" s="26">
        <f t="shared" si="212"/>
        <v>0</v>
      </c>
      <c r="AK2594" s="26">
        <v>0.02</v>
      </c>
      <c r="AL2594" s="26">
        <f>ROUND(AJ2594*(AK2594/100),2)</f>
        <v>0</v>
      </c>
    </row>
    <row r="2595" spans="1:39" x14ac:dyDescent="0.35">
      <c r="A2595" s="23"/>
      <c r="B2595" s="24"/>
      <c r="C2595" s="23"/>
      <c r="D2595" s="23"/>
      <c r="E2595" s="23">
        <v>1373</v>
      </c>
      <c r="F2595" s="23" t="s">
        <v>8898</v>
      </c>
      <c r="G2595" s="24" t="s">
        <v>8899</v>
      </c>
      <c r="H2595" s="23" t="s">
        <v>42</v>
      </c>
      <c r="I2595" s="23" t="s">
        <v>8900</v>
      </c>
      <c r="J2595" s="23">
        <v>0</v>
      </c>
      <c r="K2595" s="23">
        <v>0</v>
      </c>
      <c r="L2595" s="23">
        <v>21</v>
      </c>
      <c r="M2595" s="23" t="s">
        <v>58</v>
      </c>
      <c r="N2595" s="25">
        <f t="shared" si="210"/>
        <v>21</v>
      </c>
      <c r="O2595" s="26">
        <v>450</v>
      </c>
      <c r="P2595" s="26">
        <f t="shared" si="211"/>
        <v>9450</v>
      </c>
      <c r="Q2595" s="23"/>
      <c r="R2595" s="23"/>
      <c r="S2595" s="27"/>
      <c r="T2595" s="23"/>
      <c r="U2595" s="23"/>
      <c r="V2595" s="24"/>
      <c r="W2595" s="23"/>
      <c r="X2595" s="23"/>
      <c r="Y2595" s="23"/>
      <c r="Z2595" s="23"/>
      <c r="AA2595" s="28"/>
      <c r="AB2595" s="26"/>
      <c r="AC2595" s="26"/>
      <c r="AD2595" s="28"/>
      <c r="AE2595" s="28"/>
      <c r="AF2595" s="26"/>
      <c r="AG2595" s="26">
        <f>AF2595+P2595</f>
        <v>9450</v>
      </c>
      <c r="AH2595" s="26">
        <f>AG2595</f>
        <v>9450</v>
      </c>
      <c r="AI2595" s="26">
        <v>50000000</v>
      </c>
      <c r="AJ2595" s="26">
        <f t="shared" si="212"/>
        <v>0</v>
      </c>
      <c r="AK2595" s="26">
        <v>0.01</v>
      </c>
      <c r="AL2595" s="26">
        <f>AJ2595*(AK2595/100)</f>
        <v>0</v>
      </c>
    </row>
    <row r="2596" spans="1:39" x14ac:dyDescent="0.35">
      <c r="A2596" s="23"/>
      <c r="B2596" s="24"/>
      <c r="C2596" s="23"/>
      <c r="D2596" s="23"/>
      <c r="E2596" s="23">
        <v>1374</v>
      </c>
      <c r="F2596" s="23" t="s">
        <v>8901</v>
      </c>
      <c r="G2596" s="24" t="s">
        <v>8902</v>
      </c>
      <c r="H2596" s="23" t="s">
        <v>42</v>
      </c>
      <c r="I2596" s="23" t="s">
        <v>8903</v>
      </c>
      <c r="J2596" s="23">
        <v>0</v>
      </c>
      <c r="K2596" s="23">
        <v>0</v>
      </c>
      <c r="L2596" s="23">
        <v>50</v>
      </c>
      <c r="M2596" s="23" t="s">
        <v>58</v>
      </c>
      <c r="N2596" s="25">
        <f t="shared" si="210"/>
        <v>50</v>
      </c>
      <c r="O2596" s="26">
        <v>500</v>
      </c>
      <c r="P2596" s="26">
        <f t="shared" si="211"/>
        <v>25000</v>
      </c>
      <c r="Q2596" s="23"/>
      <c r="R2596" s="23"/>
      <c r="S2596" s="27"/>
      <c r="T2596" s="23"/>
      <c r="U2596" s="23"/>
      <c r="V2596" s="24"/>
      <c r="W2596" s="23"/>
      <c r="X2596" s="23"/>
      <c r="Y2596" s="23"/>
      <c r="Z2596" s="23"/>
      <c r="AA2596" s="28"/>
      <c r="AB2596" s="26"/>
      <c r="AC2596" s="26"/>
      <c r="AD2596" s="28"/>
      <c r="AE2596" s="28"/>
      <c r="AF2596" s="26"/>
      <c r="AG2596" s="26">
        <f>AF2596+P2596</f>
        <v>25000</v>
      </c>
      <c r="AH2596" s="26">
        <f>AG2596</f>
        <v>25000</v>
      </c>
      <c r="AI2596" s="26">
        <v>50000000</v>
      </c>
      <c r="AJ2596" s="26">
        <f t="shared" si="212"/>
        <v>0</v>
      </c>
      <c r="AK2596" s="26">
        <v>0.01</v>
      </c>
      <c r="AL2596" s="26">
        <f>AJ2596*(AK2596/100)</f>
        <v>0</v>
      </c>
    </row>
    <row r="2597" spans="1:39" x14ac:dyDescent="0.35">
      <c r="A2597" s="23"/>
      <c r="B2597" s="24"/>
      <c r="C2597" s="23"/>
      <c r="D2597" s="23"/>
      <c r="E2597" s="23">
        <v>1375</v>
      </c>
      <c r="F2597" s="23" t="s">
        <v>8904</v>
      </c>
      <c r="G2597" s="24" t="s">
        <v>8905</v>
      </c>
      <c r="H2597" s="23" t="s">
        <v>42</v>
      </c>
      <c r="I2597" s="23" t="s">
        <v>8906</v>
      </c>
      <c r="J2597" s="23">
        <v>0</v>
      </c>
      <c r="K2597" s="23">
        <v>1</v>
      </c>
      <c r="L2597" s="23">
        <v>39</v>
      </c>
      <c r="M2597" s="23" t="s">
        <v>44</v>
      </c>
      <c r="N2597" s="25">
        <f t="shared" si="210"/>
        <v>139</v>
      </c>
      <c r="O2597" s="26">
        <v>500</v>
      </c>
      <c r="P2597" s="26">
        <f t="shared" si="211"/>
        <v>69500</v>
      </c>
      <c r="Q2597" s="23">
        <v>1</v>
      </c>
      <c r="R2597" s="23" t="s">
        <v>8889</v>
      </c>
      <c r="S2597" s="27" t="s">
        <v>8890</v>
      </c>
      <c r="T2597" s="23" t="s">
        <v>8891</v>
      </c>
      <c r="U2597" s="23" t="s">
        <v>8896</v>
      </c>
      <c r="V2597" s="24" t="s">
        <v>8907</v>
      </c>
      <c r="W2597" s="23" t="s">
        <v>47</v>
      </c>
      <c r="X2597" s="23" t="s">
        <v>48</v>
      </c>
      <c r="Y2597" s="23" t="s">
        <v>49</v>
      </c>
      <c r="Z2597" s="23">
        <v>72</v>
      </c>
      <c r="AA2597" s="28">
        <v>100</v>
      </c>
      <c r="AB2597" s="26">
        <v>6550</v>
      </c>
      <c r="AC2597" s="26">
        <f>Z2597*AB2597</f>
        <v>471600</v>
      </c>
      <c r="AD2597" s="28">
        <v>22</v>
      </c>
      <c r="AE2597" s="28">
        <v>34</v>
      </c>
      <c r="AF2597" s="26">
        <f>(AC2597*(100-AE2597))/100</f>
        <v>311256</v>
      </c>
      <c r="AG2597" s="26">
        <f>P2597+AF2597</f>
        <v>380756</v>
      </c>
      <c r="AH2597" s="26">
        <f>(AG2597*AA2597)/100</f>
        <v>380756</v>
      </c>
      <c r="AI2597" s="26">
        <v>50000000</v>
      </c>
      <c r="AJ2597" s="26">
        <f t="shared" si="212"/>
        <v>0</v>
      </c>
      <c r="AK2597" s="26">
        <v>0.02</v>
      </c>
      <c r="AL2597" s="26">
        <f>ROUND(AJ2597*(AK2597/100),2)</f>
        <v>0</v>
      </c>
    </row>
    <row r="2598" spans="1:39" x14ac:dyDescent="0.35">
      <c r="A2598" s="23"/>
      <c r="B2598" s="24"/>
      <c r="C2598" s="23"/>
      <c r="D2598" s="23"/>
      <c r="E2598" s="23">
        <v>1376</v>
      </c>
      <c r="F2598" s="23" t="s">
        <v>8908</v>
      </c>
      <c r="G2598" s="24" t="s">
        <v>8909</v>
      </c>
      <c r="H2598" s="23" t="s">
        <v>42</v>
      </c>
      <c r="I2598" s="23" t="s">
        <v>8910</v>
      </c>
      <c r="J2598" s="23">
        <v>2</v>
      </c>
      <c r="K2598" s="23">
        <v>3</v>
      </c>
      <c r="L2598" s="23">
        <v>76</v>
      </c>
      <c r="M2598" s="23" t="s">
        <v>250</v>
      </c>
      <c r="N2598" s="25">
        <f t="shared" si="210"/>
        <v>1176</v>
      </c>
      <c r="O2598" s="26">
        <v>450</v>
      </c>
      <c r="P2598" s="26">
        <f t="shared" si="211"/>
        <v>529200</v>
      </c>
      <c r="Q2598" s="23">
        <v>1</v>
      </c>
      <c r="R2598" s="23" t="s">
        <v>8889</v>
      </c>
      <c r="S2598" s="27" t="s">
        <v>8890</v>
      </c>
      <c r="T2598" s="23" t="s">
        <v>8891</v>
      </c>
      <c r="U2598" s="23" t="s">
        <v>8896</v>
      </c>
      <c r="V2598" s="24" t="s">
        <v>8911</v>
      </c>
      <c r="W2598" s="23" t="s">
        <v>208</v>
      </c>
      <c r="X2598" s="23" t="s">
        <v>253</v>
      </c>
      <c r="Y2598" s="23" t="s">
        <v>916</v>
      </c>
      <c r="Z2598" s="23">
        <v>80</v>
      </c>
      <c r="AA2598" s="28">
        <v>100</v>
      </c>
      <c r="AB2598" s="26">
        <v>2450</v>
      </c>
      <c r="AC2598" s="26">
        <f>Z2598*AB2598</f>
        <v>196000</v>
      </c>
      <c r="AD2598" s="28">
        <v>52</v>
      </c>
      <c r="AE2598" s="28">
        <v>93</v>
      </c>
      <c r="AF2598" s="26">
        <f>(AC2598*(100-AE2598))/100</f>
        <v>13720</v>
      </c>
      <c r="AG2598" s="26">
        <f>P2598+AF2598</f>
        <v>542920</v>
      </c>
      <c r="AH2598" s="26">
        <f>(AG2598*AA2598)/100</f>
        <v>542920</v>
      </c>
      <c r="AI2598" s="26">
        <v>0</v>
      </c>
      <c r="AJ2598" s="26">
        <f t="shared" si="212"/>
        <v>542920</v>
      </c>
      <c r="AK2598" s="26">
        <v>0.3</v>
      </c>
      <c r="AL2598" s="26">
        <f>ROUND(AJ2598*(AK2598/100),2)</f>
        <v>1628.76</v>
      </c>
    </row>
    <row r="2599" spans="1:39" x14ac:dyDescent="0.35">
      <c r="A2599" s="23"/>
      <c r="B2599" s="24"/>
      <c r="C2599" s="23"/>
      <c r="D2599" s="23"/>
      <c r="E2599" s="23"/>
      <c r="F2599" s="23"/>
      <c r="G2599" s="24"/>
      <c r="H2599" s="23"/>
      <c r="I2599" s="23"/>
      <c r="J2599" s="23">
        <v>0</v>
      </c>
      <c r="K2599" s="23">
        <v>0</v>
      </c>
      <c r="L2599" s="23">
        <v>0</v>
      </c>
      <c r="M2599" s="23" t="s">
        <v>250</v>
      </c>
      <c r="N2599" s="25">
        <f t="shared" si="210"/>
        <v>0</v>
      </c>
      <c r="O2599" s="26">
        <v>450</v>
      </c>
      <c r="P2599" s="26">
        <f t="shared" si="211"/>
        <v>0</v>
      </c>
      <c r="Q2599" s="23">
        <v>1</v>
      </c>
      <c r="R2599" s="23" t="s">
        <v>8889</v>
      </c>
      <c r="S2599" s="27" t="s">
        <v>8890</v>
      </c>
      <c r="T2599" s="23" t="s">
        <v>8891</v>
      </c>
      <c r="U2599" s="23" t="s">
        <v>8896</v>
      </c>
      <c r="V2599" s="24" t="s">
        <v>8912</v>
      </c>
      <c r="W2599" s="23" t="s">
        <v>208</v>
      </c>
      <c r="X2599" s="23" t="s">
        <v>48</v>
      </c>
      <c r="Y2599" s="23" t="s">
        <v>916</v>
      </c>
      <c r="Z2599" s="23">
        <v>83.2</v>
      </c>
      <c r="AA2599" s="28">
        <v>100</v>
      </c>
      <c r="AB2599" s="26">
        <v>2450</v>
      </c>
      <c r="AC2599" s="26">
        <f>Z2599*AB2599</f>
        <v>203840</v>
      </c>
      <c r="AD2599" s="28">
        <v>52</v>
      </c>
      <c r="AE2599" s="28">
        <v>76</v>
      </c>
      <c r="AF2599" s="26">
        <f>(AC2599*(100-AE2599))/100</f>
        <v>48921.599999999999</v>
      </c>
      <c r="AG2599" s="26">
        <f>P2599+AF2599</f>
        <v>48921.599999999999</v>
      </c>
      <c r="AH2599" s="26">
        <f>(AG2599*AA2599)/100</f>
        <v>48921.599999999999</v>
      </c>
      <c r="AI2599" s="26">
        <v>0</v>
      </c>
      <c r="AJ2599" s="26">
        <f t="shared" si="212"/>
        <v>48921.599999999999</v>
      </c>
      <c r="AK2599" s="26">
        <v>0.3</v>
      </c>
      <c r="AL2599" s="26">
        <f>ROUND(AJ2599*(AK2599/100),2)</f>
        <v>146.76</v>
      </c>
    </row>
    <row r="2600" spans="1:39" x14ac:dyDescent="0.35">
      <c r="A2600" s="23"/>
      <c r="B2600" s="24"/>
      <c r="C2600" s="23"/>
      <c r="D2600" s="23"/>
      <c r="E2600" s="23"/>
      <c r="F2600" s="23"/>
      <c r="G2600" s="24"/>
      <c r="H2600" s="23"/>
      <c r="I2600" s="23"/>
      <c r="J2600" s="23">
        <v>0</v>
      </c>
      <c r="K2600" s="23">
        <v>0</v>
      </c>
      <c r="L2600" s="23">
        <v>0</v>
      </c>
      <c r="M2600" s="23" t="s">
        <v>250</v>
      </c>
      <c r="N2600" s="25">
        <f t="shared" si="210"/>
        <v>0</v>
      </c>
      <c r="O2600" s="26">
        <v>450</v>
      </c>
      <c r="P2600" s="26">
        <f t="shared" si="211"/>
        <v>0</v>
      </c>
      <c r="Q2600" s="23">
        <v>1</v>
      </c>
      <c r="R2600" s="23" t="s">
        <v>8889</v>
      </c>
      <c r="S2600" s="27" t="s">
        <v>8890</v>
      </c>
      <c r="T2600" s="23" t="s">
        <v>8891</v>
      </c>
      <c r="U2600" s="23" t="s">
        <v>8896</v>
      </c>
      <c r="V2600" s="24" t="s">
        <v>8913</v>
      </c>
      <c r="W2600" s="23" t="s">
        <v>208</v>
      </c>
      <c r="X2600" s="23" t="s">
        <v>48</v>
      </c>
      <c r="Y2600" s="23" t="s">
        <v>916</v>
      </c>
      <c r="Z2600" s="23">
        <v>48</v>
      </c>
      <c r="AA2600" s="28">
        <v>100</v>
      </c>
      <c r="AB2600" s="26">
        <v>2450</v>
      </c>
      <c r="AC2600" s="26">
        <f>Z2600*AB2600</f>
        <v>117600</v>
      </c>
      <c r="AD2600" s="28">
        <v>52</v>
      </c>
      <c r="AE2600" s="28">
        <v>76</v>
      </c>
      <c r="AF2600" s="26">
        <f>(AC2600*(100-AE2600))/100</f>
        <v>28224</v>
      </c>
      <c r="AG2600" s="26">
        <f>P2600+AF2600</f>
        <v>28224</v>
      </c>
      <c r="AH2600" s="26">
        <f>(AG2600*AA2600)/100</f>
        <v>28224</v>
      </c>
      <c r="AI2600" s="26">
        <v>0</v>
      </c>
      <c r="AJ2600" s="26">
        <f t="shared" si="212"/>
        <v>28224</v>
      </c>
      <c r="AK2600" s="26">
        <v>0.3</v>
      </c>
      <c r="AL2600" s="26">
        <f>ROUND(AJ2600*(AK2600/100),2)</f>
        <v>84.67</v>
      </c>
    </row>
    <row r="2601" spans="1:39" x14ac:dyDescent="0.35">
      <c r="A2601" s="23"/>
      <c r="B2601" s="24"/>
      <c r="C2601" s="23"/>
      <c r="D2601" s="23"/>
      <c r="E2601" s="23">
        <v>1377</v>
      </c>
      <c r="F2601" s="23" t="s">
        <v>8914</v>
      </c>
      <c r="G2601" s="24" t="s">
        <v>8915</v>
      </c>
      <c r="H2601" s="23" t="s">
        <v>42</v>
      </c>
      <c r="I2601" s="23" t="s">
        <v>8916</v>
      </c>
      <c r="J2601" s="23">
        <v>1</v>
      </c>
      <c r="K2601" s="23">
        <v>1</v>
      </c>
      <c r="L2601" s="23">
        <v>13</v>
      </c>
      <c r="M2601" s="23" t="s">
        <v>250</v>
      </c>
      <c r="N2601" s="25">
        <f t="shared" si="210"/>
        <v>513</v>
      </c>
      <c r="O2601" s="26">
        <v>390</v>
      </c>
      <c r="P2601" s="26">
        <f t="shared" si="211"/>
        <v>200070</v>
      </c>
      <c r="Q2601" s="23">
        <v>1</v>
      </c>
      <c r="R2601" s="23" t="s">
        <v>8889</v>
      </c>
      <c r="S2601" s="27" t="s">
        <v>8890</v>
      </c>
      <c r="T2601" s="23" t="s">
        <v>8891</v>
      </c>
      <c r="U2601" s="23" t="s">
        <v>8896</v>
      </c>
      <c r="V2601" s="24" t="s">
        <v>8917</v>
      </c>
      <c r="W2601" s="23" t="s">
        <v>208</v>
      </c>
      <c r="X2601" s="23" t="s">
        <v>48</v>
      </c>
      <c r="Y2601" s="23" t="s">
        <v>916</v>
      </c>
      <c r="Z2601" s="23">
        <v>56</v>
      </c>
      <c r="AA2601" s="28">
        <v>100</v>
      </c>
      <c r="AB2601" s="26">
        <v>2450</v>
      </c>
      <c r="AC2601" s="26">
        <f>Z2601*AB2601</f>
        <v>137200</v>
      </c>
      <c r="AD2601" s="28">
        <v>52</v>
      </c>
      <c r="AE2601" s="28">
        <v>76</v>
      </c>
      <c r="AF2601" s="26">
        <f>(AC2601*(100-AE2601))/100</f>
        <v>32928</v>
      </c>
      <c r="AG2601" s="26">
        <f>P2601+AF2601</f>
        <v>232998</v>
      </c>
      <c r="AH2601" s="26">
        <f>(AG2601*AA2601)/100</f>
        <v>232998</v>
      </c>
      <c r="AI2601" s="26">
        <v>0</v>
      </c>
      <c r="AJ2601" s="26">
        <f t="shared" si="212"/>
        <v>232998</v>
      </c>
      <c r="AK2601" s="26">
        <v>0.3</v>
      </c>
      <c r="AL2601" s="26">
        <f>ROUND(AJ2601*(AK2601/100),2)</f>
        <v>698.99</v>
      </c>
    </row>
    <row r="2602" spans="1:39" x14ac:dyDescent="0.35">
      <c r="A2602" s="23"/>
      <c r="B2602" s="24"/>
      <c r="C2602" s="23"/>
      <c r="D2602" s="23"/>
      <c r="E2602" s="23"/>
      <c r="F2602" s="23"/>
      <c r="G2602" s="24"/>
      <c r="H2602" s="23"/>
      <c r="I2602" s="23"/>
      <c r="J2602" s="23"/>
      <c r="K2602" s="23"/>
      <c r="L2602" s="23"/>
      <c r="M2602" s="23"/>
      <c r="N2602" s="25"/>
      <c r="O2602" s="26"/>
      <c r="P2602" s="26"/>
      <c r="Q2602" s="23"/>
      <c r="R2602" s="23"/>
      <c r="S2602" s="27"/>
      <c r="T2602" s="23"/>
      <c r="U2602" s="23"/>
      <c r="V2602" s="24"/>
      <c r="W2602" s="23"/>
      <c r="X2602" s="23"/>
      <c r="Y2602" s="23"/>
      <c r="Z2602" s="23"/>
      <c r="AA2602" s="28"/>
      <c r="AB2602" s="26"/>
      <c r="AC2602" s="26"/>
      <c r="AD2602" s="28"/>
      <c r="AE2602" s="28"/>
      <c r="AF2602" s="26"/>
      <c r="AG2602" s="26" t="s">
        <v>50</v>
      </c>
      <c r="AH2602" s="26">
        <f>SUM(AH2593:AH2601)</f>
        <v>1636025.6</v>
      </c>
      <c r="AI2602" s="26"/>
      <c r="AJ2602" s="26">
        <f>SUM(AJ2593:AJ2601)</f>
        <v>853063.6</v>
      </c>
      <c r="AK2602" s="26"/>
      <c r="AL2602" s="26">
        <f>SUM(AL2593:AL2601)</f>
        <v>2559.1800000000003</v>
      </c>
    </row>
    <row r="2603" spans="1:39" x14ac:dyDescent="0.35">
      <c r="A2603" s="23" t="s">
        <v>8918</v>
      </c>
      <c r="B2603" s="24" t="s">
        <v>8919</v>
      </c>
      <c r="C2603" s="23" t="s">
        <v>8920</v>
      </c>
      <c r="D2603" s="23" t="s">
        <v>8921</v>
      </c>
      <c r="E2603" s="23">
        <v>1378</v>
      </c>
      <c r="F2603" s="23" t="s">
        <v>8922</v>
      </c>
      <c r="G2603" s="24" t="s">
        <v>8923</v>
      </c>
      <c r="H2603" s="23" t="s">
        <v>42</v>
      </c>
      <c r="I2603" s="23" t="s">
        <v>8924</v>
      </c>
      <c r="J2603" s="23">
        <v>4</v>
      </c>
      <c r="K2603" s="23">
        <v>2</v>
      </c>
      <c r="L2603" s="23">
        <v>55</v>
      </c>
      <c r="M2603" s="23" t="s">
        <v>58</v>
      </c>
      <c r="N2603" s="25">
        <f>((J2603*400)+(K2603*100))+L2603</f>
        <v>1855</v>
      </c>
      <c r="O2603" s="26">
        <v>280</v>
      </c>
      <c r="P2603" s="26">
        <f>N2603*O2603</f>
        <v>519400</v>
      </c>
      <c r="Q2603" s="23"/>
      <c r="R2603" s="23"/>
      <c r="S2603" s="27"/>
      <c r="T2603" s="23"/>
      <c r="U2603" s="23"/>
      <c r="V2603" s="24"/>
      <c r="W2603" s="23"/>
      <c r="X2603" s="23"/>
      <c r="Y2603" s="23"/>
      <c r="Z2603" s="23"/>
      <c r="AA2603" s="28"/>
      <c r="AB2603" s="26"/>
      <c r="AC2603" s="26"/>
      <c r="AD2603" s="28"/>
      <c r="AE2603" s="28"/>
      <c r="AF2603" s="26"/>
      <c r="AG2603" s="26">
        <f>AF2603+P2603</f>
        <v>519400</v>
      </c>
      <c r="AH2603" s="26">
        <f>AG2603</f>
        <v>519400</v>
      </c>
      <c r="AI2603" s="26">
        <v>50000000</v>
      </c>
      <c r="AJ2603" s="26">
        <f>IF((AI2603-AH2603) &gt; 1,0,IF((AI2603-AH2603)&lt;0,AH2603-AI2603,AI2603-AH2603))</f>
        <v>0</v>
      </c>
      <c r="AK2603" s="26">
        <v>0.01</v>
      </c>
      <c r="AL2603" s="26">
        <f>AJ2603*(AK2603/100)</f>
        <v>0</v>
      </c>
    </row>
    <row r="2604" spans="1:39" x14ac:dyDescent="0.35">
      <c r="A2604" s="23"/>
      <c r="B2604" s="24"/>
      <c r="C2604" s="23"/>
      <c r="D2604" s="23"/>
      <c r="E2604" s="23"/>
      <c r="F2604" s="23"/>
      <c r="G2604" s="24"/>
      <c r="H2604" s="23"/>
      <c r="I2604" s="23"/>
      <c r="J2604" s="23"/>
      <c r="K2604" s="23"/>
      <c r="L2604" s="23"/>
      <c r="M2604" s="23"/>
      <c r="N2604" s="25"/>
      <c r="O2604" s="26"/>
      <c r="P2604" s="26"/>
      <c r="Q2604" s="23"/>
      <c r="R2604" s="23"/>
      <c r="S2604" s="27"/>
      <c r="T2604" s="23"/>
      <c r="U2604" s="23"/>
      <c r="V2604" s="24"/>
      <c r="W2604" s="23"/>
      <c r="X2604" s="23"/>
      <c r="Y2604" s="23"/>
      <c r="Z2604" s="23"/>
      <c r="AA2604" s="28"/>
      <c r="AB2604" s="26"/>
      <c r="AC2604" s="26"/>
      <c r="AD2604" s="28"/>
      <c r="AE2604" s="28"/>
      <c r="AF2604" s="26"/>
      <c r="AG2604" s="26" t="s">
        <v>50</v>
      </c>
      <c r="AH2604" s="26">
        <f>AH2603</f>
        <v>519400</v>
      </c>
      <c r="AI2604" s="26"/>
      <c r="AJ2604" s="26">
        <f>AJ2603</f>
        <v>0</v>
      </c>
      <c r="AK2604" s="26"/>
      <c r="AL2604" s="26">
        <f>AL2603</f>
        <v>0</v>
      </c>
    </row>
    <row r="2605" spans="1:39" x14ac:dyDescent="0.35">
      <c r="A2605" s="23" t="s">
        <v>8925</v>
      </c>
      <c r="B2605" s="24"/>
      <c r="C2605" s="23" t="s">
        <v>8926</v>
      </c>
      <c r="D2605" s="23" t="s">
        <v>2952</v>
      </c>
      <c r="E2605" s="23">
        <v>1379</v>
      </c>
      <c r="F2605" s="23" t="s">
        <v>8927</v>
      </c>
      <c r="G2605" s="24" t="s">
        <v>8928</v>
      </c>
      <c r="H2605" s="23" t="s">
        <v>103</v>
      </c>
      <c r="I2605" s="23" t="s">
        <v>8929</v>
      </c>
      <c r="J2605" s="23">
        <v>1</v>
      </c>
      <c r="K2605" s="23">
        <v>0</v>
      </c>
      <c r="L2605" s="23">
        <v>17</v>
      </c>
      <c r="M2605" s="23" t="s">
        <v>44</v>
      </c>
      <c r="N2605" s="25">
        <f>((J2605*400)+(K2605*100))+L2605</f>
        <v>417</v>
      </c>
      <c r="O2605" s="26">
        <v>450</v>
      </c>
      <c r="P2605" s="26">
        <f>N2605*O2605</f>
        <v>187650</v>
      </c>
      <c r="Q2605" s="23">
        <v>1</v>
      </c>
      <c r="R2605" s="23" t="s">
        <v>8930</v>
      </c>
      <c r="S2605" s="27"/>
      <c r="T2605" s="23" t="s">
        <v>8931</v>
      </c>
      <c r="U2605" s="23" t="s">
        <v>2961</v>
      </c>
      <c r="V2605" s="24" t="s">
        <v>8932</v>
      </c>
      <c r="W2605" s="23" t="s">
        <v>47</v>
      </c>
      <c r="X2605" s="23" t="s">
        <v>48</v>
      </c>
      <c r="Y2605" s="23" t="s">
        <v>49</v>
      </c>
      <c r="Z2605" s="23">
        <v>203.6</v>
      </c>
      <c r="AA2605" s="28">
        <v>100</v>
      </c>
      <c r="AB2605" s="26">
        <v>6550</v>
      </c>
      <c r="AC2605" s="26">
        <f>Z2605*AB2605</f>
        <v>1333580</v>
      </c>
      <c r="AD2605" s="28">
        <v>17</v>
      </c>
      <c r="AE2605" s="28">
        <v>24</v>
      </c>
      <c r="AF2605" s="26">
        <f>(AC2605*(100-AE2605))/100</f>
        <v>1013520.8</v>
      </c>
      <c r="AG2605" s="26">
        <f>P2605+AF2605</f>
        <v>1201170.8</v>
      </c>
      <c r="AH2605" s="26">
        <f>(AG2605*AA2605)/100</f>
        <v>1201170.8</v>
      </c>
      <c r="AI2605" s="26">
        <f>IF(AF2605&lt;=10000000,AF2605,10000000)</f>
        <v>1013520.8</v>
      </c>
      <c r="AJ2605" s="26">
        <f>IF((AI2605-AH2605) &gt; 1,0,IF((AI2605-AH2605)&lt;0,AH2605-AI2605,AI2605-AH2605))</f>
        <v>187650</v>
      </c>
      <c r="AK2605" s="26">
        <v>0.02</v>
      </c>
      <c r="AL2605" s="26">
        <f>ROUND(AJ2605*(AK2605/100),2)</f>
        <v>37.53</v>
      </c>
      <c r="AM2605" s="3" t="s">
        <v>404</v>
      </c>
    </row>
    <row r="2606" spans="1:39" x14ac:dyDescent="0.35">
      <c r="A2606" s="23"/>
      <c r="B2606" s="24"/>
      <c r="C2606" s="23"/>
      <c r="D2606" s="23"/>
      <c r="E2606" s="23"/>
      <c r="F2606" s="23"/>
      <c r="G2606" s="24"/>
      <c r="H2606" s="23"/>
      <c r="I2606" s="23"/>
      <c r="J2606" s="23"/>
      <c r="K2606" s="23"/>
      <c r="L2606" s="23"/>
      <c r="M2606" s="23"/>
      <c r="N2606" s="25"/>
      <c r="O2606" s="26"/>
      <c r="P2606" s="26"/>
      <c r="Q2606" s="23"/>
      <c r="R2606" s="23"/>
      <c r="S2606" s="27"/>
      <c r="T2606" s="23"/>
      <c r="U2606" s="23"/>
      <c r="V2606" s="24"/>
      <c r="W2606" s="23"/>
      <c r="X2606" s="23"/>
      <c r="Y2606" s="23"/>
      <c r="Z2606" s="23"/>
      <c r="AA2606" s="28"/>
      <c r="AB2606" s="26"/>
      <c r="AC2606" s="26"/>
      <c r="AD2606" s="28"/>
      <c r="AE2606" s="28"/>
      <c r="AF2606" s="26"/>
      <c r="AG2606" s="26" t="s">
        <v>50</v>
      </c>
      <c r="AH2606" s="26">
        <f>AH2605</f>
        <v>1201170.8</v>
      </c>
      <c r="AI2606" s="26"/>
      <c r="AJ2606" s="26">
        <f>AJ2605</f>
        <v>187650</v>
      </c>
      <c r="AK2606" s="26"/>
      <c r="AL2606" s="26">
        <f>AL2605</f>
        <v>37.53</v>
      </c>
    </row>
    <row r="2607" spans="1:39" x14ac:dyDescent="0.35">
      <c r="A2607" s="23" t="s">
        <v>8933</v>
      </c>
      <c r="B2607" s="24"/>
      <c r="C2607" s="23" t="s">
        <v>8934</v>
      </c>
      <c r="D2607" s="23" t="s">
        <v>8935</v>
      </c>
      <c r="E2607" s="23">
        <v>1380</v>
      </c>
      <c r="F2607" s="23" t="s">
        <v>8936</v>
      </c>
      <c r="G2607" s="24" t="s">
        <v>8937</v>
      </c>
      <c r="H2607" s="23" t="s">
        <v>437</v>
      </c>
      <c r="I2607" s="23" t="s">
        <v>4564</v>
      </c>
      <c r="J2607" s="23">
        <v>4</v>
      </c>
      <c r="K2607" s="23">
        <v>2</v>
      </c>
      <c r="L2607" s="23">
        <v>51.6</v>
      </c>
      <c r="M2607" s="23" t="s">
        <v>58</v>
      </c>
      <c r="N2607" s="25">
        <f>((J2607*400)+(K2607*100))+L2607</f>
        <v>1851.6</v>
      </c>
      <c r="O2607" s="26">
        <v>180</v>
      </c>
      <c r="P2607" s="26">
        <f>N2607*O2607</f>
        <v>333288</v>
      </c>
      <c r="Q2607" s="23"/>
      <c r="R2607" s="23"/>
      <c r="S2607" s="27"/>
      <c r="T2607" s="23"/>
      <c r="U2607" s="23"/>
      <c r="V2607" s="24"/>
      <c r="W2607" s="23"/>
      <c r="X2607" s="23"/>
      <c r="Y2607" s="23"/>
      <c r="Z2607" s="23"/>
      <c r="AA2607" s="28"/>
      <c r="AB2607" s="26"/>
      <c r="AC2607" s="26"/>
      <c r="AD2607" s="28"/>
      <c r="AE2607" s="28"/>
      <c r="AF2607" s="26"/>
      <c r="AG2607" s="26">
        <f>AF2607+P2607</f>
        <v>333288</v>
      </c>
      <c r="AH2607" s="26">
        <f>AG2607</f>
        <v>333288</v>
      </c>
      <c r="AI2607" s="26">
        <v>0</v>
      </c>
      <c r="AJ2607" s="26">
        <f>IF((AI2607-AH2607) &gt; 1,0,IF((AI2607-AH2607)&lt;0,AH2607-AI2607,AI2607-AH2607))</f>
        <v>333288</v>
      </c>
      <c r="AK2607" s="26">
        <v>0.01</v>
      </c>
      <c r="AL2607" s="26">
        <f>AJ2607*(AK2607/100)</f>
        <v>33.328800000000001</v>
      </c>
    </row>
    <row r="2608" spans="1:39" x14ac:dyDescent="0.35">
      <c r="A2608" s="23"/>
      <c r="B2608" s="24"/>
      <c r="C2608" s="23"/>
      <c r="D2608" s="23"/>
      <c r="E2608" s="23"/>
      <c r="F2608" s="23"/>
      <c r="G2608" s="24"/>
      <c r="H2608" s="23"/>
      <c r="I2608" s="23"/>
      <c r="J2608" s="23"/>
      <c r="K2608" s="23"/>
      <c r="L2608" s="23"/>
      <c r="M2608" s="23"/>
      <c r="N2608" s="25"/>
      <c r="O2608" s="26"/>
      <c r="P2608" s="26"/>
      <c r="Q2608" s="23"/>
      <c r="R2608" s="23"/>
      <c r="S2608" s="27"/>
      <c r="T2608" s="23"/>
      <c r="U2608" s="23"/>
      <c r="V2608" s="24"/>
      <c r="W2608" s="23"/>
      <c r="X2608" s="23"/>
      <c r="Y2608" s="23"/>
      <c r="Z2608" s="23"/>
      <c r="AA2608" s="28"/>
      <c r="AB2608" s="26"/>
      <c r="AC2608" s="26"/>
      <c r="AD2608" s="28"/>
      <c r="AE2608" s="28"/>
      <c r="AF2608" s="26"/>
      <c r="AG2608" s="26" t="s">
        <v>50</v>
      </c>
      <c r="AH2608" s="26">
        <f>AH2607</f>
        <v>333288</v>
      </c>
      <c r="AI2608" s="26"/>
      <c r="AJ2608" s="26">
        <f>AJ2607</f>
        <v>333288</v>
      </c>
      <c r="AK2608" s="26"/>
      <c r="AL2608" s="26">
        <f>AL2607</f>
        <v>33.328800000000001</v>
      </c>
    </row>
    <row r="2609" spans="1:39" x14ac:dyDescent="0.35">
      <c r="A2609" s="23" t="s">
        <v>8938</v>
      </c>
      <c r="B2609" s="24"/>
      <c r="C2609" s="23" t="s">
        <v>8939</v>
      </c>
      <c r="D2609" s="23" t="s">
        <v>8940</v>
      </c>
      <c r="E2609" s="23">
        <v>1381</v>
      </c>
      <c r="F2609" s="23" t="s">
        <v>8941</v>
      </c>
      <c r="G2609" s="24" t="s">
        <v>8942</v>
      </c>
      <c r="H2609" s="23" t="s">
        <v>103</v>
      </c>
      <c r="I2609" s="23" t="s">
        <v>8943</v>
      </c>
      <c r="J2609" s="23">
        <v>0</v>
      </c>
      <c r="K2609" s="23">
        <v>2</v>
      </c>
      <c r="L2609" s="23">
        <v>7</v>
      </c>
      <c r="M2609" s="23" t="s">
        <v>44</v>
      </c>
      <c r="N2609" s="25">
        <f>((J2609*400)+(K2609*100))+L2609</f>
        <v>207</v>
      </c>
      <c r="O2609" s="26">
        <v>1750</v>
      </c>
      <c r="P2609" s="26">
        <f>N2609*O2609</f>
        <v>362250</v>
      </c>
      <c r="Q2609" s="23">
        <v>1</v>
      </c>
      <c r="R2609" s="23" t="s">
        <v>8944</v>
      </c>
      <c r="S2609" s="27"/>
      <c r="T2609" s="23" t="s">
        <v>8945</v>
      </c>
      <c r="U2609" s="23" t="s">
        <v>8946</v>
      </c>
      <c r="V2609" s="24" t="s">
        <v>8947</v>
      </c>
      <c r="W2609" s="23" t="s">
        <v>47</v>
      </c>
      <c r="X2609" s="23" t="s">
        <v>206</v>
      </c>
      <c r="Y2609" s="23" t="s">
        <v>49</v>
      </c>
      <c r="Z2609" s="23">
        <v>255</v>
      </c>
      <c r="AA2609" s="28">
        <v>100</v>
      </c>
      <c r="AB2609" s="26">
        <v>6550</v>
      </c>
      <c r="AC2609" s="26">
        <f>Z2609*AB2609</f>
        <v>1670250</v>
      </c>
      <c r="AD2609" s="28">
        <v>62</v>
      </c>
      <c r="AE2609" s="28">
        <v>85</v>
      </c>
      <c r="AF2609" s="26">
        <f>(AC2609*(100-AE2609))/100</f>
        <v>250537.5</v>
      </c>
      <c r="AG2609" s="26">
        <f>P2609+AF2609</f>
        <v>612787.5</v>
      </c>
      <c r="AH2609" s="26">
        <f>(AG2609*AA2609)/100</f>
        <v>612787.5</v>
      </c>
      <c r="AI2609" s="26">
        <f>IF(AF2609&lt;=10000000,AF2609,10000000)</f>
        <v>250537.5</v>
      </c>
      <c r="AJ2609" s="26">
        <f>IF((AI2609-AH2609) &gt; 1,0,IF((AI2609-AH2609)&lt;0,AH2609-AI2609,AI2609-AH2609))</f>
        <v>362250</v>
      </c>
      <c r="AK2609" s="26">
        <v>0.02</v>
      </c>
      <c r="AL2609" s="26">
        <f>ROUND(AJ2609*(AK2609/100),2)</f>
        <v>72.45</v>
      </c>
    </row>
    <row r="2610" spans="1:39" x14ac:dyDescent="0.35">
      <c r="A2610" s="23"/>
      <c r="B2610" s="24"/>
      <c r="C2610" s="23"/>
      <c r="D2610" s="23"/>
      <c r="E2610" s="23"/>
      <c r="F2610" s="23"/>
      <c r="G2610" s="24"/>
      <c r="H2610" s="23"/>
      <c r="I2610" s="23"/>
      <c r="J2610" s="23"/>
      <c r="K2610" s="23"/>
      <c r="L2610" s="23"/>
      <c r="M2610" s="23"/>
      <c r="N2610" s="25"/>
      <c r="O2610" s="26"/>
      <c r="P2610" s="26"/>
      <c r="Q2610" s="23"/>
      <c r="R2610" s="23"/>
      <c r="S2610" s="27"/>
      <c r="T2610" s="23"/>
      <c r="U2610" s="23"/>
      <c r="V2610" s="24"/>
      <c r="W2610" s="23"/>
      <c r="X2610" s="23"/>
      <c r="Y2610" s="23"/>
      <c r="Z2610" s="23"/>
      <c r="AA2610" s="28"/>
      <c r="AB2610" s="26"/>
      <c r="AC2610" s="26"/>
      <c r="AD2610" s="28"/>
      <c r="AE2610" s="28"/>
      <c r="AF2610" s="26"/>
      <c r="AG2610" s="26" t="s">
        <v>50</v>
      </c>
      <c r="AH2610" s="26">
        <f>AH2609</f>
        <v>612787.5</v>
      </c>
      <c r="AI2610" s="26"/>
      <c r="AJ2610" s="26">
        <f>AJ2609</f>
        <v>362250</v>
      </c>
      <c r="AK2610" s="26"/>
      <c r="AL2610" s="26">
        <f>AL2609</f>
        <v>72.45</v>
      </c>
    </row>
    <row r="2611" spans="1:39" x14ac:dyDescent="0.35">
      <c r="A2611" s="23" t="s">
        <v>8948</v>
      </c>
      <c r="B2611" s="24"/>
      <c r="C2611" s="23" t="s">
        <v>8949</v>
      </c>
      <c r="D2611" s="23" t="s">
        <v>5120</v>
      </c>
      <c r="E2611" s="23">
        <v>1382</v>
      </c>
      <c r="F2611" s="23" t="s">
        <v>8950</v>
      </c>
      <c r="G2611" s="24" t="s">
        <v>8951</v>
      </c>
      <c r="H2611" s="23" t="s">
        <v>103</v>
      </c>
      <c r="I2611" s="23" t="s">
        <v>8952</v>
      </c>
      <c r="J2611" s="23">
        <v>0</v>
      </c>
      <c r="K2611" s="23">
        <v>2</v>
      </c>
      <c r="L2611" s="23">
        <v>94</v>
      </c>
      <c r="M2611" s="23" t="s">
        <v>58</v>
      </c>
      <c r="N2611" s="25">
        <f>((J2611*400)+(K2611*100))+L2611</f>
        <v>294</v>
      </c>
      <c r="O2611" s="26">
        <v>180</v>
      </c>
      <c r="P2611" s="26">
        <f>N2611*O2611</f>
        <v>52920</v>
      </c>
      <c r="Q2611" s="23"/>
      <c r="R2611" s="23"/>
      <c r="S2611" s="27"/>
      <c r="T2611" s="23"/>
      <c r="U2611" s="23"/>
      <c r="V2611" s="24"/>
      <c r="W2611" s="23"/>
      <c r="X2611" s="23"/>
      <c r="Y2611" s="23"/>
      <c r="Z2611" s="23"/>
      <c r="AA2611" s="28"/>
      <c r="AB2611" s="26"/>
      <c r="AC2611" s="26"/>
      <c r="AD2611" s="28"/>
      <c r="AE2611" s="28"/>
      <c r="AF2611" s="26"/>
      <c r="AG2611" s="26">
        <f>AF2611+P2611</f>
        <v>52920</v>
      </c>
      <c r="AH2611" s="26">
        <f>AG2611</f>
        <v>52920</v>
      </c>
      <c r="AI2611" s="26">
        <v>0</v>
      </c>
      <c r="AJ2611" s="26">
        <f>IF((AI2611-AH2611) &gt; 1,0,IF((AI2611-AH2611)&lt;0,AH2611-AI2611,AI2611-AH2611))</f>
        <v>52920</v>
      </c>
      <c r="AK2611" s="26">
        <v>0.01</v>
      </c>
      <c r="AL2611" s="26">
        <f>AJ2611*(AK2611/100)</f>
        <v>5.2919999999999998</v>
      </c>
    </row>
    <row r="2612" spans="1:39" x14ac:dyDescent="0.35">
      <c r="A2612" s="23"/>
      <c r="B2612" s="24"/>
      <c r="C2612" s="23"/>
      <c r="D2612" s="23"/>
      <c r="E2612" s="23"/>
      <c r="F2612" s="23"/>
      <c r="G2612" s="24"/>
      <c r="H2612" s="23"/>
      <c r="I2612" s="23"/>
      <c r="J2612" s="23"/>
      <c r="K2612" s="23"/>
      <c r="L2612" s="23"/>
      <c r="M2612" s="23"/>
      <c r="N2612" s="25"/>
      <c r="O2612" s="26"/>
      <c r="P2612" s="26"/>
      <c r="Q2612" s="23"/>
      <c r="R2612" s="23"/>
      <c r="S2612" s="27"/>
      <c r="T2612" s="23"/>
      <c r="U2612" s="23"/>
      <c r="V2612" s="24"/>
      <c r="W2612" s="23"/>
      <c r="X2612" s="23"/>
      <c r="Y2612" s="23"/>
      <c r="Z2612" s="23"/>
      <c r="AA2612" s="28"/>
      <c r="AB2612" s="26"/>
      <c r="AC2612" s="26"/>
      <c r="AD2612" s="28"/>
      <c r="AE2612" s="28"/>
      <c r="AF2612" s="26"/>
      <c r="AG2612" s="26" t="s">
        <v>50</v>
      </c>
      <c r="AH2612" s="26">
        <f>AH2611</f>
        <v>52920</v>
      </c>
      <c r="AI2612" s="26"/>
      <c r="AJ2612" s="26">
        <f>AJ2611</f>
        <v>52920</v>
      </c>
      <c r="AK2612" s="26"/>
      <c r="AL2612" s="26">
        <f>AL2611</f>
        <v>5.2919999999999998</v>
      </c>
    </row>
    <row r="2613" spans="1:39" x14ac:dyDescent="0.35">
      <c r="A2613" s="23" t="s">
        <v>8953</v>
      </c>
      <c r="B2613" s="24"/>
      <c r="C2613" s="23" t="s">
        <v>8954</v>
      </c>
      <c r="D2613" s="23" t="s">
        <v>8955</v>
      </c>
      <c r="E2613" s="23">
        <v>1383</v>
      </c>
      <c r="F2613" s="23" t="s">
        <v>8956</v>
      </c>
      <c r="G2613" s="24" t="s">
        <v>8957</v>
      </c>
      <c r="H2613" s="23" t="s">
        <v>103</v>
      </c>
      <c r="I2613" s="23" t="s">
        <v>8958</v>
      </c>
      <c r="J2613" s="23">
        <v>0</v>
      </c>
      <c r="K2613" s="23">
        <v>0</v>
      </c>
      <c r="L2613" s="23">
        <v>21</v>
      </c>
      <c r="M2613" s="23" t="s">
        <v>44</v>
      </c>
      <c r="N2613" s="25">
        <f>((J2613*400)+(K2613*100))+L2613</f>
        <v>21</v>
      </c>
      <c r="O2613" s="26">
        <v>450</v>
      </c>
      <c r="P2613" s="26">
        <f>N2613*O2613</f>
        <v>9450</v>
      </c>
      <c r="Q2613" s="23">
        <v>1</v>
      </c>
      <c r="R2613" s="23" t="s">
        <v>8959</v>
      </c>
      <c r="S2613" s="27"/>
      <c r="T2613" s="23" t="s">
        <v>8960</v>
      </c>
      <c r="U2613" s="23" t="s">
        <v>8961</v>
      </c>
      <c r="V2613" s="24" t="s">
        <v>8962</v>
      </c>
      <c r="W2613" s="23" t="s">
        <v>47</v>
      </c>
      <c r="X2613" s="23" t="s">
        <v>206</v>
      </c>
      <c r="Y2613" s="23" t="s">
        <v>49</v>
      </c>
      <c r="Z2613" s="23">
        <v>224.5</v>
      </c>
      <c r="AA2613" s="28">
        <v>100</v>
      </c>
      <c r="AB2613" s="26">
        <v>6550</v>
      </c>
      <c r="AC2613" s="26">
        <f>Z2613*AB2613</f>
        <v>1470475</v>
      </c>
      <c r="AD2613" s="28">
        <v>48</v>
      </c>
      <c r="AE2613" s="28">
        <v>85</v>
      </c>
      <c r="AF2613" s="26">
        <f>(AC2613*(100-AE2613))/100</f>
        <v>220571.25</v>
      </c>
      <c r="AG2613" s="26">
        <f>P2613+AF2613</f>
        <v>230021.25</v>
      </c>
      <c r="AH2613" s="26">
        <f>(AG2613*AA2613)/100</f>
        <v>230021.25</v>
      </c>
      <c r="AI2613" s="26">
        <f>IF(AF2613&lt;=10000000,AF2613,10000000)</f>
        <v>220571.25</v>
      </c>
      <c r="AJ2613" s="26">
        <f>IF((AI2613-AH2613) &gt; 1,0,IF((AI2613-AH2613)&lt;0,AH2613-AI2613,AI2613-AH2613))</f>
        <v>9450</v>
      </c>
      <c r="AK2613" s="26">
        <v>0.02</v>
      </c>
      <c r="AL2613" s="26">
        <f>ROUND(AJ2613*(AK2613/100),2)</f>
        <v>1.89</v>
      </c>
      <c r="AM2613" s="3" t="s">
        <v>404</v>
      </c>
    </row>
    <row r="2614" spans="1:39" x14ac:dyDescent="0.35">
      <c r="A2614" s="23"/>
      <c r="B2614" s="24"/>
      <c r="C2614" s="23"/>
      <c r="D2614" s="23"/>
      <c r="E2614" s="23"/>
      <c r="F2614" s="23"/>
      <c r="G2614" s="24"/>
      <c r="H2614" s="23"/>
      <c r="I2614" s="23"/>
      <c r="J2614" s="23">
        <v>0</v>
      </c>
      <c r="K2614" s="23">
        <v>0</v>
      </c>
      <c r="L2614" s="23">
        <v>19</v>
      </c>
      <c r="M2614" s="23" t="s">
        <v>44</v>
      </c>
      <c r="N2614" s="25">
        <f>((J2614*400)+(K2614*100))+L2614</f>
        <v>19</v>
      </c>
      <c r="O2614" s="26">
        <v>450</v>
      </c>
      <c r="P2614" s="26">
        <f>N2614*O2614</f>
        <v>8550</v>
      </c>
      <c r="Q2614" s="23">
        <v>1</v>
      </c>
      <c r="R2614" s="23" t="s">
        <v>8963</v>
      </c>
      <c r="S2614" s="27"/>
      <c r="T2614" s="23" t="s">
        <v>8964</v>
      </c>
      <c r="U2614" s="23" t="s">
        <v>567</v>
      </c>
      <c r="V2614" s="24" t="s">
        <v>8965</v>
      </c>
      <c r="W2614" s="23" t="s">
        <v>47</v>
      </c>
      <c r="X2614" s="23" t="s">
        <v>253</v>
      </c>
      <c r="Y2614" s="23" t="s">
        <v>49</v>
      </c>
      <c r="Z2614" s="23">
        <v>128</v>
      </c>
      <c r="AA2614" s="28">
        <v>100</v>
      </c>
      <c r="AB2614" s="26">
        <v>6550</v>
      </c>
      <c r="AC2614" s="26">
        <f>Z2614*AB2614</f>
        <v>838400</v>
      </c>
      <c r="AD2614" s="28">
        <v>39</v>
      </c>
      <c r="AE2614" s="28">
        <v>93</v>
      </c>
      <c r="AF2614" s="26">
        <f>(AC2614*(100-AE2614))/100</f>
        <v>58688</v>
      </c>
      <c r="AG2614" s="26">
        <f>P2614+AF2614</f>
        <v>67238</v>
      </c>
      <c r="AH2614" s="26">
        <f>(AG2614*AA2614)/100</f>
        <v>67238</v>
      </c>
      <c r="AI2614" s="26">
        <f>IF(AF2614&lt;=10000000,AF2614,10000000)</f>
        <v>58688</v>
      </c>
      <c r="AJ2614" s="26">
        <f>IF((AI2614-AH2614) &gt; 1,0,IF((AI2614-AH2614)&lt;0,AH2614-AI2614,AI2614-AH2614))</f>
        <v>8550</v>
      </c>
      <c r="AK2614" s="26">
        <v>0.02</v>
      </c>
      <c r="AL2614" s="26">
        <f>ROUND(AJ2614*(AK2614/100),2)</f>
        <v>1.71</v>
      </c>
      <c r="AM2614" s="3" t="s">
        <v>404</v>
      </c>
    </row>
    <row r="2615" spans="1:39" x14ac:dyDescent="0.35">
      <c r="A2615" s="23"/>
      <c r="B2615" s="24"/>
      <c r="C2615" s="23"/>
      <c r="D2615" s="23"/>
      <c r="E2615" s="23"/>
      <c r="F2615" s="23"/>
      <c r="G2615" s="24"/>
      <c r="H2615" s="23"/>
      <c r="I2615" s="23"/>
      <c r="J2615" s="23"/>
      <c r="K2615" s="23"/>
      <c r="L2615" s="23"/>
      <c r="M2615" s="23"/>
      <c r="N2615" s="25"/>
      <c r="O2615" s="26"/>
      <c r="P2615" s="26"/>
      <c r="Q2615" s="23"/>
      <c r="R2615" s="23"/>
      <c r="S2615" s="27"/>
      <c r="T2615" s="23"/>
      <c r="U2615" s="23"/>
      <c r="V2615" s="24"/>
      <c r="W2615" s="23"/>
      <c r="X2615" s="23"/>
      <c r="Y2615" s="23"/>
      <c r="Z2615" s="23"/>
      <c r="AA2615" s="28"/>
      <c r="AB2615" s="26"/>
      <c r="AC2615" s="26"/>
      <c r="AD2615" s="28"/>
      <c r="AE2615" s="28"/>
      <c r="AF2615" s="26"/>
      <c r="AG2615" s="26" t="s">
        <v>50</v>
      </c>
      <c r="AH2615" s="26">
        <f>SUM(AH2613:AH2614)</f>
        <v>297259.25</v>
      </c>
      <c r="AI2615" s="26"/>
      <c r="AJ2615" s="26">
        <f>SUM(AJ2613:AJ2614)</f>
        <v>18000</v>
      </c>
      <c r="AK2615" s="26"/>
      <c r="AL2615" s="26">
        <f>SUM(AL2613:AL2614)</f>
        <v>3.5999999999999996</v>
      </c>
    </row>
    <row r="2616" spans="1:39" x14ac:dyDescent="0.35">
      <c r="A2616" s="23" t="s">
        <v>8966</v>
      </c>
      <c r="B2616" s="24"/>
      <c r="C2616" s="23" t="s">
        <v>8967</v>
      </c>
      <c r="D2616" s="23" t="s">
        <v>8968</v>
      </c>
      <c r="E2616" s="23">
        <v>1384</v>
      </c>
      <c r="F2616" s="23" t="s">
        <v>8969</v>
      </c>
      <c r="G2616" s="24" t="s">
        <v>8970</v>
      </c>
      <c r="H2616" s="23" t="s">
        <v>103</v>
      </c>
      <c r="I2616" s="23" t="s">
        <v>8971</v>
      </c>
      <c r="J2616" s="23">
        <v>6</v>
      </c>
      <c r="K2616" s="23">
        <v>1</v>
      </c>
      <c r="L2616" s="23">
        <v>30</v>
      </c>
      <c r="M2616" s="23" t="s">
        <v>58</v>
      </c>
      <c r="N2616" s="25">
        <f>((J2616*400)+(K2616*100))+L2616</f>
        <v>2530</v>
      </c>
      <c r="O2616" s="26">
        <v>180</v>
      </c>
      <c r="P2616" s="26">
        <f>N2616*O2616</f>
        <v>455400</v>
      </c>
      <c r="Q2616" s="23"/>
      <c r="R2616" s="23"/>
      <c r="S2616" s="27"/>
      <c r="T2616" s="23"/>
      <c r="U2616" s="23"/>
      <c r="V2616" s="24"/>
      <c r="W2616" s="23"/>
      <c r="X2616" s="23"/>
      <c r="Y2616" s="23"/>
      <c r="Z2616" s="23"/>
      <c r="AA2616" s="28"/>
      <c r="AB2616" s="26"/>
      <c r="AC2616" s="26"/>
      <c r="AD2616" s="28"/>
      <c r="AE2616" s="28"/>
      <c r="AF2616" s="26"/>
      <c r="AG2616" s="26">
        <f>AF2616+P2616</f>
        <v>455400</v>
      </c>
      <c r="AH2616" s="26">
        <f>AG2616</f>
        <v>455400</v>
      </c>
      <c r="AI2616" s="26">
        <v>0</v>
      </c>
      <c r="AJ2616" s="26">
        <f>IF((AI2616-AH2616) &gt; 1,0,IF((AI2616-AH2616)&lt;0,AH2616-AI2616,AI2616-AH2616))</f>
        <v>455400</v>
      </c>
      <c r="AK2616" s="26">
        <v>0.01</v>
      </c>
      <c r="AL2616" s="26">
        <f>AJ2616*(AK2616/100)</f>
        <v>45.54</v>
      </c>
    </row>
    <row r="2617" spans="1:39" x14ac:dyDescent="0.35">
      <c r="A2617" s="23"/>
      <c r="B2617" s="24"/>
      <c r="C2617" s="23"/>
      <c r="D2617" s="23"/>
      <c r="E2617" s="23"/>
      <c r="F2617" s="23"/>
      <c r="G2617" s="24"/>
      <c r="H2617" s="23"/>
      <c r="I2617" s="23"/>
      <c r="J2617" s="23"/>
      <c r="K2617" s="23"/>
      <c r="L2617" s="23"/>
      <c r="M2617" s="23"/>
      <c r="N2617" s="25"/>
      <c r="O2617" s="26"/>
      <c r="P2617" s="26"/>
      <c r="Q2617" s="23"/>
      <c r="R2617" s="23"/>
      <c r="S2617" s="27"/>
      <c r="T2617" s="23"/>
      <c r="U2617" s="23"/>
      <c r="V2617" s="24"/>
      <c r="W2617" s="23"/>
      <c r="X2617" s="23"/>
      <c r="Y2617" s="23"/>
      <c r="Z2617" s="23"/>
      <c r="AA2617" s="28"/>
      <c r="AB2617" s="26"/>
      <c r="AC2617" s="26"/>
      <c r="AD2617" s="28"/>
      <c r="AE2617" s="28"/>
      <c r="AF2617" s="26"/>
      <c r="AG2617" s="26" t="s">
        <v>50</v>
      </c>
      <c r="AH2617" s="26">
        <f>AH2616</f>
        <v>455400</v>
      </c>
      <c r="AI2617" s="26"/>
      <c r="AJ2617" s="26">
        <f>AJ2616</f>
        <v>455400</v>
      </c>
      <c r="AK2617" s="26"/>
      <c r="AL2617" s="26">
        <f>AL2616</f>
        <v>45.54</v>
      </c>
    </row>
    <row r="2618" spans="1:39" x14ac:dyDescent="0.35">
      <c r="A2618" s="23" t="s">
        <v>8972</v>
      </c>
      <c r="B2618" s="24"/>
      <c r="C2618" s="23" t="s">
        <v>8973</v>
      </c>
      <c r="D2618" s="23" t="s">
        <v>8974</v>
      </c>
      <c r="E2618" s="23">
        <v>1385</v>
      </c>
      <c r="F2618" s="23" t="s">
        <v>8975</v>
      </c>
      <c r="G2618" s="24" t="s">
        <v>8976</v>
      </c>
      <c r="H2618" s="23" t="s">
        <v>42</v>
      </c>
      <c r="I2618" s="23" t="s">
        <v>8977</v>
      </c>
      <c r="J2618" s="23">
        <v>3</v>
      </c>
      <c r="K2618" s="23">
        <v>1</v>
      </c>
      <c r="L2618" s="23">
        <v>22</v>
      </c>
      <c r="M2618" s="23" t="s">
        <v>58</v>
      </c>
      <c r="N2618" s="25">
        <f>((J2618*400)+(K2618*100))+L2618</f>
        <v>1322</v>
      </c>
      <c r="O2618" s="26">
        <v>1500</v>
      </c>
      <c r="P2618" s="26">
        <f>N2618*O2618</f>
        <v>1983000</v>
      </c>
      <c r="Q2618" s="23"/>
      <c r="R2618" s="23"/>
      <c r="S2618" s="27"/>
      <c r="T2618" s="23"/>
      <c r="U2618" s="23"/>
      <c r="V2618" s="24"/>
      <c r="W2618" s="23"/>
      <c r="X2618" s="23"/>
      <c r="Y2618" s="23"/>
      <c r="Z2618" s="23"/>
      <c r="AA2618" s="28"/>
      <c r="AB2618" s="26"/>
      <c r="AC2618" s="26"/>
      <c r="AD2618" s="28"/>
      <c r="AE2618" s="28"/>
      <c r="AF2618" s="26"/>
      <c r="AG2618" s="26">
        <f>AF2618+P2618</f>
        <v>1983000</v>
      </c>
      <c r="AH2618" s="26">
        <f>AG2618</f>
        <v>1983000</v>
      </c>
      <c r="AI2618" s="26">
        <v>50000000</v>
      </c>
      <c r="AJ2618" s="26">
        <f>IF((AI2618-AH2618) &gt; 1,0,IF((AI2618-AH2618)&lt;0,AH2618-AI2618,AI2618-AH2618))</f>
        <v>0</v>
      </c>
      <c r="AK2618" s="26">
        <v>0.01</v>
      </c>
      <c r="AL2618" s="26">
        <f>AJ2618*(AK2618/100)</f>
        <v>0</v>
      </c>
    </row>
    <row r="2619" spans="1:39" x14ac:dyDescent="0.35">
      <c r="A2619" s="23"/>
      <c r="B2619" s="24"/>
      <c r="C2619" s="23"/>
      <c r="D2619" s="23"/>
      <c r="E2619" s="23"/>
      <c r="F2619" s="23"/>
      <c r="G2619" s="24"/>
      <c r="H2619" s="23"/>
      <c r="I2619" s="23"/>
      <c r="J2619" s="23"/>
      <c r="K2619" s="23"/>
      <c r="L2619" s="23"/>
      <c r="M2619" s="23"/>
      <c r="N2619" s="25"/>
      <c r="O2619" s="26"/>
      <c r="P2619" s="26"/>
      <c r="Q2619" s="23"/>
      <c r="R2619" s="23"/>
      <c r="S2619" s="27"/>
      <c r="T2619" s="23"/>
      <c r="U2619" s="23"/>
      <c r="V2619" s="24"/>
      <c r="W2619" s="23"/>
      <c r="X2619" s="23"/>
      <c r="Y2619" s="23"/>
      <c r="Z2619" s="23"/>
      <c r="AA2619" s="28"/>
      <c r="AB2619" s="26"/>
      <c r="AC2619" s="26"/>
      <c r="AD2619" s="28"/>
      <c r="AE2619" s="28"/>
      <c r="AF2619" s="26"/>
      <c r="AG2619" s="26" t="s">
        <v>50</v>
      </c>
      <c r="AH2619" s="26">
        <f>AH2618</f>
        <v>1983000</v>
      </c>
      <c r="AI2619" s="26"/>
      <c r="AJ2619" s="26">
        <f>AJ2618</f>
        <v>0</v>
      </c>
      <c r="AK2619" s="26"/>
      <c r="AL2619" s="26">
        <f>AL2618</f>
        <v>0</v>
      </c>
    </row>
    <row r="2620" spans="1:39" x14ac:dyDescent="0.35">
      <c r="A2620" s="23" t="s">
        <v>8978</v>
      </c>
      <c r="B2620" s="24" t="s">
        <v>8979</v>
      </c>
      <c r="C2620" s="23" t="s">
        <v>8980</v>
      </c>
      <c r="D2620" s="23" t="s">
        <v>8981</v>
      </c>
      <c r="E2620" s="23">
        <v>1386</v>
      </c>
      <c r="F2620" s="23" t="s">
        <v>8982</v>
      </c>
      <c r="G2620" s="24" t="s">
        <v>8983</v>
      </c>
      <c r="H2620" s="23" t="s">
        <v>103</v>
      </c>
      <c r="I2620" s="23" t="s">
        <v>8984</v>
      </c>
      <c r="J2620" s="23">
        <v>0</v>
      </c>
      <c r="K2620" s="23">
        <v>3</v>
      </c>
      <c r="L2620" s="23">
        <v>22</v>
      </c>
      <c r="M2620" s="23" t="s">
        <v>58</v>
      </c>
      <c r="N2620" s="25">
        <f>((J2620*400)+(K2620*100))+L2620</f>
        <v>322</v>
      </c>
      <c r="O2620" s="26">
        <v>1750</v>
      </c>
      <c r="P2620" s="26">
        <f>N2620*O2620</f>
        <v>563500</v>
      </c>
      <c r="Q2620" s="23"/>
      <c r="R2620" s="23"/>
      <c r="S2620" s="27"/>
      <c r="T2620" s="23"/>
      <c r="U2620" s="23"/>
      <c r="V2620" s="24"/>
      <c r="W2620" s="23"/>
      <c r="X2620" s="23"/>
      <c r="Y2620" s="23"/>
      <c r="Z2620" s="23"/>
      <c r="AA2620" s="28"/>
      <c r="AB2620" s="26"/>
      <c r="AC2620" s="26"/>
      <c r="AD2620" s="28"/>
      <c r="AE2620" s="28"/>
      <c r="AF2620" s="26"/>
      <c r="AG2620" s="26">
        <f>AF2620+P2620</f>
        <v>563500</v>
      </c>
      <c r="AH2620" s="26">
        <f>AG2620</f>
        <v>563500</v>
      </c>
      <c r="AI2620" s="26">
        <v>0</v>
      </c>
      <c r="AJ2620" s="26">
        <f>IF((AI2620-AH2620) &gt; 1,0,IF((AI2620-AH2620)&lt;0,AH2620-AI2620,AI2620-AH2620))</f>
        <v>563500</v>
      </c>
      <c r="AK2620" s="26">
        <v>0.01</v>
      </c>
      <c r="AL2620" s="26">
        <f>AJ2620*(AK2620/100)</f>
        <v>56.35</v>
      </c>
    </row>
    <row r="2621" spans="1:39" x14ac:dyDescent="0.35">
      <c r="A2621" s="23"/>
      <c r="B2621" s="24"/>
      <c r="C2621" s="23"/>
      <c r="D2621" s="23"/>
      <c r="E2621" s="23"/>
      <c r="F2621" s="23"/>
      <c r="G2621" s="24"/>
      <c r="H2621" s="23"/>
      <c r="I2621" s="23"/>
      <c r="J2621" s="23"/>
      <c r="K2621" s="23"/>
      <c r="L2621" s="23"/>
      <c r="M2621" s="23"/>
      <c r="N2621" s="25"/>
      <c r="O2621" s="26"/>
      <c r="P2621" s="26"/>
      <c r="Q2621" s="23"/>
      <c r="R2621" s="23"/>
      <c r="S2621" s="27"/>
      <c r="T2621" s="23"/>
      <c r="U2621" s="23"/>
      <c r="V2621" s="24"/>
      <c r="W2621" s="23"/>
      <c r="X2621" s="23"/>
      <c r="Y2621" s="23"/>
      <c r="Z2621" s="23"/>
      <c r="AA2621" s="28"/>
      <c r="AB2621" s="26"/>
      <c r="AC2621" s="26"/>
      <c r="AD2621" s="28"/>
      <c r="AE2621" s="28"/>
      <c r="AF2621" s="26"/>
      <c r="AG2621" s="26" t="s">
        <v>50</v>
      </c>
      <c r="AH2621" s="26">
        <f>AH2620</f>
        <v>563500</v>
      </c>
      <c r="AI2621" s="26"/>
      <c r="AJ2621" s="26">
        <f>AJ2620</f>
        <v>563500</v>
      </c>
      <c r="AK2621" s="26"/>
      <c r="AL2621" s="26">
        <f>AL2620</f>
        <v>56.35</v>
      </c>
    </row>
    <row r="2622" spans="1:39" x14ac:dyDescent="0.35">
      <c r="A2622" s="23" t="s">
        <v>8985</v>
      </c>
      <c r="B2622" s="24" t="s">
        <v>8986</v>
      </c>
      <c r="C2622" s="23" t="s">
        <v>8987</v>
      </c>
      <c r="D2622" s="23" t="s">
        <v>8988</v>
      </c>
      <c r="E2622" s="23">
        <v>1387</v>
      </c>
      <c r="F2622" s="23" t="s">
        <v>8989</v>
      </c>
      <c r="G2622" s="24" t="s">
        <v>8990</v>
      </c>
      <c r="H2622" s="23" t="s">
        <v>42</v>
      </c>
      <c r="I2622" s="23" t="s">
        <v>8991</v>
      </c>
      <c r="J2622" s="23">
        <v>5</v>
      </c>
      <c r="K2622" s="23">
        <v>1</v>
      </c>
      <c r="L2622" s="23">
        <v>44.3</v>
      </c>
      <c r="M2622" s="23" t="s">
        <v>58</v>
      </c>
      <c r="N2622" s="25">
        <f>((J2622*400)+(K2622*100))+L2622</f>
        <v>2144.3000000000002</v>
      </c>
      <c r="O2622" s="26">
        <v>340</v>
      </c>
      <c r="P2622" s="26">
        <f>N2622*O2622</f>
        <v>729062.00000000012</v>
      </c>
      <c r="Q2622" s="23"/>
      <c r="R2622" s="23"/>
      <c r="S2622" s="27"/>
      <c r="T2622" s="23"/>
      <c r="U2622" s="23"/>
      <c r="V2622" s="24"/>
      <c r="W2622" s="23"/>
      <c r="X2622" s="23"/>
      <c r="Y2622" s="23"/>
      <c r="Z2622" s="23"/>
      <c r="AA2622" s="28"/>
      <c r="AB2622" s="26"/>
      <c r="AC2622" s="26"/>
      <c r="AD2622" s="28"/>
      <c r="AE2622" s="28"/>
      <c r="AF2622" s="26"/>
      <c r="AG2622" s="26">
        <f>AF2622+P2622</f>
        <v>729062.00000000012</v>
      </c>
      <c r="AH2622" s="26">
        <f>AG2622</f>
        <v>729062.00000000012</v>
      </c>
      <c r="AI2622" s="26">
        <v>50000000</v>
      </c>
      <c r="AJ2622" s="26">
        <f>IF((AI2622-AH2622) &gt; 1,0,IF((AI2622-AH2622)&lt;0,AH2622-AI2622,AI2622-AH2622))</f>
        <v>0</v>
      </c>
      <c r="AK2622" s="26">
        <v>0.01</v>
      </c>
      <c r="AL2622" s="26">
        <f>AJ2622*(AK2622/100)</f>
        <v>0</v>
      </c>
    </row>
    <row r="2623" spans="1:39" x14ac:dyDescent="0.35">
      <c r="A2623" s="23"/>
      <c r="B2623" s="24"/>
      <c r="C2623" s="23"/>
      <c r="D2623" s="23"/>
      <c r="E2623" s="23"/>
      <c r="F2623" s="23"/>
      <c r="G2623" s="24"/>
      <c r="H2623" s="23"/>
      <c r="I2623" s="23"/>
      <c r="J2623" s="23"/>
      <c r="K2623" s="23"/>
      <c r="L2623" s="23"/>
      <c r="M2623" s="23"/>
      <c r="N2623" s="25"/>
      <c r="O2623" s="26"/>
      <c r="P2623" s="26"/>
      <c r="Q2623" s="23"/>
      <c r="R2623" s="23"/>
      <c r="S2623" s="27"/>
      <c r="T2623" s="23"/>
      <c r="U2623" s="23"/>
      <c r="V2623" s="24"/>
      <c r="W2623" s="23"/>
      <c r="X2623" s="23"/>
      <c r="Y2623" s="23"/>
      <c r="Z2623" s="23"/>
      <c r="AA2623" s="28"/>
      <c r="AB2623" s="26"/>
      <c r="AC2623" s="26"/>
      <c r="AD2623" s="28"/>
      <c r="AE2623" s="28"/>
      <c r="AF2623" s="26"/>
      <c r="AG2623" s="26" t="s">
        <v>50</v>
      </c>
      <c r="AH2623" s="26">
        <f>AH2622</f>
        <v>729062.00000000012</v>
      </c>
      <c r="AI2623" s="26"/>
      <c r="AJ2623" s="26">
        <f>AJ2622</f>
        <v>0</v>
      </c>
      <c r="AK2623" s="26"/>
      <c r="AL2623" s="26">
        <f>AL2622</f>
        <v>0</v>
      </c>
    </row>
    <row r="2624" spans="1:39" x14ac:dyDescent="0.35">
      <c r="A2624" s="23" t="s">
        <v>8992</v>
      </c>
      <c r="B2624" s="24" t="s">
        <v>8993</v>
      </c>
      <c r="C2624" s="23" t="s">
        <v>8994</v>
      </c>
      <c r="D2624" s="23" t="s">
        <v>8995</v>
      </c>
      <c r="E2624" s="23">
        <v>1388</v>
      </c>
      <c r="F2624" s="23" t="s">
        <v>8996</v>
      </c>
      <c r="G2624" s="24" t="s">
        <v>8997</v>
      </c>
      <c r="H2624" s="23" t="s">
        <v>42</v>
      </c>
      <c r="I2624" s="23" t="s">
        <v>8998</v>
      </c>
      <c r="J2624" s="23">
        <v>0</v>
      </c>
      <c r="K2624" s="23">
        <v>2</v>
      </c>
      <c r="L2624" s="23">
        <v>99</v>
      </c>
      <c r="M2624" s="23" t="s">
        <v>58</v>
      </c>
      <c r="N2624" s="25">
        <f>((J2624*400)+(K2624*100))+L2624</f>
        <v>299</v>
      </c>
      <c r="O2624" s="26">
        <v>390</v>
      </c>
      <c r="P2624" s="26">
        <f>N2624*O2624</f>
        <v>116610</v>
      </c>
      <c r="Q2624" s="23"/>
      <c r="R2624" s="23"/>
      <c r="S2624" s="27"/>
      <c r="T2624" s="23"/>
      <c r="U2624" s="23"/>
      <c r="V2624" s="24"/>
      <c r="W2624" s="23"/>
      <c r="X2624" s="23"/>
      <c r="Y2624" s="23"/>
      <c r="Z2624" s="23"/>
      <c r="AA2624" s="28"/>
      <c r="AB2624" s="26"/>
      <c r="AC2624" s="26"/>
      <c r="AD2624" s="28"/>
      <c r="AE2624" s="28"/>
      <c r="AF2624" s="26"/>
      <c r="AG2624" s="26">
        <f>AF2624+P2624</f>
        <v>116610</v>
      </c>
      <c r="AH2624" s="26">
        <f>AG2624</f>
        <v>116610</v>
      </c>
      <c r="AI2624" s="26">
        <v>50000000</v>
      </c>
      <c r="AJ2624" s="26">
        <f>IF((AI2624-AH2624) &gt; 1,0,IF((AI2624-AH2624)&lt;0,AH2624-AI2624,AI2624-AH2624))</f>
        <v>0</v>
      </c>
      <c r="AK2624" s="26">
        <v>0.01</v>
      </c>
      <c r="AL2624" s="26">
        <f>AJ2624*(AK2624/100)</f>
        <v>0</v>
      </c>
    </row>
    <row r="2625" spans="1:38" x14ac:dyDescent="0.35">
      <c r="A2625" s="23"/>
      <c r="B2625" s="24"/>
      <c r="C2625" s="23"/>
      <c r="D2625" s="23"/>
      <c r="E2625" s="23"/>
      <c r="F2625" s="23"/>
      <c r="G2625" s="24"/>
      <c r="H2625" s="23"/>
      <c r="I2625" s="23"/>
      <c r="J2625" s="23"/>
      <c r="K2625" s="23"/>
      <c r="L2625" s="23"/>
      <c r="M2625" s="23"/>
      <c r="N2625" s="25"/>
      <c r="O2625" s="26"/>
      <c r="P2625" s="26"/>
      <c r="Q2625" s="23"/>
      <c r="R2625" s="23"/>
      <c r="S2625" s="27"/>
      <c r="T2625" s="23"/>
      <c r="U2625" s="23"/>
      <c r="V2625" s="24"/>
      <c r="W2625" s="23"/>
      <c r="X2625" s="23"/>
      <c r="Y2625" s="23"/>
      <c r="Z2625" s="23"/>
      <c r="AA2625" s="28"/>
      <c r="AB2625" s="26"/>
      <c r="AC2625" s="26"/>
      <c r="AD2625" s="28"/>
      <c r="AE2625" s="28"/>
      <c r="AF2625" s="26"/>
      <c r="AG2625" s="26" t="s">
        <v>50</v>
      </c>
      <c r="AH2625" s="26">
        <f>AH2624</f>
        <v>116610</v>
      </c>
      <c r="AI2625" s="26"/>
      <c r="AJ2625" s="26">
        <f>AJ2624</f>
        <v>0</v>
      </c>
      <c r="AK2625" s="26"/>
      <c r="AL2625" s="26">
        <f>AL2624</f>
        <v>0</v>
      </c>
    </row>
    <row r="2626" spans="1:38" x14ac:dyDescent="0.35">
      <c r="A2626" s="23" t="s">
        <v>8999</v>
      </c>
      <c r="B2626" s="24" t="s">
        <v>9000</v>
      </c>
      <c r="C2626" s="23" t="s">
        <v>9001</v>
      </c>
      <c r="D2626" s="23" t="s">
        <v>9002</v>
      </c>
      <c r="E2626" s="23">
        <v>1389</v>
      </c>
      <c r="F2626" s="23" t="s">
        <v>9003</v>
      </c>
      <c r="G2626" s="24" t="s">
        <v>9004</v>
      </c>
      <c r="H2626" s="23" t="s">
        <v>42</v>
      </c>
      <c r="I2626" s="23" t="s">
        <v>9005</v>
      </c>
      <c r="J2626" s="23">
        <v>2</v>
      </c>
      <c r="K2626" s="23">
        <v>1</v>
      </c>
      <c r="L2626" s="23">
        <v>66.099999999999994</v>
      </c>
      <c r="M2626" s="23" t="s">
        <v>138</v>
      </c>
      <c r="N2626" s="25">
        <f>((J2626*400)+(K2626*100))+L2626</f>
        <v>966.1</v>
      </c>
      <c r="O2626" s="26">
        <v>390</v>
      </c>
      <c r="P2626" s="26">
        <f>N2626*O2626</f>
        <v>376779</v>
      </c>
      <c r="Q2626" s="23"/>
      <c r="R2626" s="23"/>
      <c r="S2626" s="27"/>
      <c r="T2626" s="23"/>
      <c r="U2626" s="23"/>
      <c r="V2626" s="24"/>
      <c r="W2626" s="23"/>
      <c r="X2626" s="23"/>
      <c r="Y2626" s="23"/>
      <c r="Z2626" s="23"/>
      <c r="AA2626" s="28"/>
      <c r="AB2626" s="26"/>
      <c r="AC2626" s="26"/>
      <c r="AD2626" s="28"/>
      <c r="AE2626" s="28"/>
      <c r="AF2626" s="26"/>
      <c r="AG2626" s="26">
        <f>AF2626+P2626</f>
        <v>376779</v>
      </c>
      <c r="AH2626" s="26">
        <f>AG2626</f>
        <v>376779</v>
      </c>
      <c r="AI2626" s="26">
        <v>0</v>
      </c>
      <c r="AJ2626" s="26">
        <f>IF((AI2626-AH2626) &gt; 1,0,IF((AI2626-AH2626)&lt;0,AH2626-AI2626,AI2626-AH2626))</f>
        <v>376779</v>
      </c>
      <c r="AK2626" s="26">
        <v>0.3</v>
      </c>
      <c r="AL2626" s="26">
        <f>AJ2626*(AK2626/100)</f>
        <v>1130.337</v>
      </c>
    </row>
    <row r="2627" spans="1:38" x14ac:dyDescent="0.35">
      <c r="A2627" s="23"/>
      <c r="B2627" s="24"/>
      <c r="C2627" s="23"/>
      <c r="D2627" s="23"/>
      <c r="E2627" s="23"/>
      <c r="F2627" s="23"/>
      <c r="G2627" s="24"/>
      <c r="H2627" s="23"/>
      <c r="I2627" s="23"/>
      <c r="J2627" s="23"/>
      <c r="K2627" s="23"/>
      <c r="L2627" s="23"/>
      <c r="M2627" s="23"/>
      <c r="N2627" s="25"/>
      <c r="O2627" s="26"/>
      <c r="P2627" s="26"/>
      <c r="Q2627" s="23"/>
      <c r="R2627" s="23"/>
      <c r="S2627" s="27"/>
      <c r="T2627" s="23"/>
      <c r="U2627" s="23"/>
      <c r="V2627" s="24"/>
      <c r="W2627" s="23"/>
      <c r="X2627" s="23"/>
      <c r="Y2627" s="23"/>
      <c r="Z2627" s="23"/>
      <c r="AA2627" s="28"/>
      <c r="AB2627" s="26"/>
      <c r="AC2627" s="26"/>
      <c r="AD2627" s="28"/>
      <c r="AE2627" s="28"/>
      <c r="AF2627" s="26"/>
      <c r="AG2627" s="26" t="s">
        <v>50</v>
      </c>
      <c r="AH2627" s="26">
        <f>AH2626</f>
        <v>376779</v>
      </c>
      <c r="AI2627" s="26"/>
      <c r="AJ2627" s="26">
        <f>AJ2626</f>
        <v>376779</v>
      </c>
      <c r="AK2627" s="26"/>
      <c r="AL2627" s="26">
        <f>AL2626</f>
        <v>1130.337</v>
      </c>
    </row>
    <row r="2628" spans="1:38" x14ac:dyDescent="0.35">
      <c r="A2628" s="23" t="s">
        <v>9006</v>
      </c>
      <c r="B2628" s="24"/>
      <c r="C2628" s="23" t="s">
        <v>9007</v>
      </c>
      <c r="D2628" s="23" t="s">
        <v>9008</v>
      </c>
      <c r="E2628" s="23">
        <v>1390</v>
      </c>
      <c r="F2628" s="23" t="s">
        <v>9009</v>
      </c>
      <c r="G2628" s="24" t="s">
        <v>9010</v>
      </c>
      <c r="H2628" s="23" t="s">
        <v>42</v>
      </c>
      <c r="I2628" s="23" t="s">
        <v>9011</v>
      </c>
      <c r="J2628" s="23">
        <v>0</v>
      </c>
      <c r="K2628" s="23">
        <v>1</v>
      </c>
      <c r="L2628" s="23">
        <v>15.8</v>
      </c>
      <c r="M2628" s="23" t="s">
        <v>44</v>
      </c>
      <c r="N2628" s="25">
        <f>((J2628*400)+(K2628*100))+L2628</f>
        <v>115.8</v>
      </c>
      <c r="O2628" s="26">
        <v>2000</v>
      </c>
      <c r="P2628" s="26">
        <f>N2628*O2628</f>
        <v>231600</v>
      </c>
      <c r="Q2628" s="23">
        <v>1</v>
      </c>
      <c r="R2628" s="23" t="s">
        <v>9006</v>
      </c>
      <c r="S2628" s="27"/>
      <c r="T2628" s="23" t="s">
        <v>9007</v>
      </c>
      <c r="U2628" s="23" t="s">
        <v>9012</v>
      </c>
      <c r="V2628" s="24" t="s">
        <v>9013</v>
      </c>
      <c r="W2628" s="23" t="s">
        <v>47</v>
      </c>
      <c r="X2628" s="23" t="s">
        <v>48</v>
      </c>
      <c r="Y2628" s="23" t="s">
        <v>49</v>
      </c>
      <c r="Z2628" s="23">
        <v>80</v>
      </c>
      <c r="AA2628" s="28">
        <v>100</v>
      </c>
      <c r="AB2628" s="26">
        <v>6550</v>
      </c>
      <c r="AC2628" s="26">
        <f>Z2628*AB2628</f>
        <v>524000</v>
      </c>
      <c r="AD2628" s="28">
        <v>22</v>
      </c>
      <c r="AE2628" s="28">
        <v>34</v>
      </c>
      <c r="AF2628" s="26">
        <f>(AC2628*(100-AE2628))/100</f>
        <v>345840</v>
      </c>
      <c r="AG2628" s="26">
        <f>P2628+AF2628</f>
        <v>577440</v>
      </c>
      <c r="AH2628" s="26">
        <f>(AG2628*AA2628)/100</f>
        <v>577440</v>
      </c>
      <c r="AI2628" s="26">
        <v>50000000</v>
      </c>
      <c r="AJ2628" s="26">
        <f>IF((AI2628-AH2628) &gt; 1,0,IF((AI2628-AH2628)&lt;0,AH2628-AI2628,AI2628-AH2628))</f>
        <v>0</v>
      </c>
      <c r="AK2628" s="26">
        <v>0.02</v>
      </c>
      <c r="AL2628" s="26">
        <f>ROUND(AJ2628*(AK2628/100),2)</f>
        <v>0</v>
      </c>
    </row>
    <row r="2629" spans="1:38" x14ac:dyDescent="0.35">
      <c r="A2629" s="23"/>
      <c r="B2629" s="24"/>
      <c r="C2629" s="23"/>
      <c r="D2629" s="23"/>
      <c r="E2629" s="23"/>
      <c r="F2629" s="23"/>
      <c r="G2629" s="24"/>
      <c r="H2629" s="23"/>
      <c r="I2629" s="23"/>
      <c r="J2629" s="23"/>
      <c r="K2629" s="23"/>
      <c r="L2629" s="23"/>
      <c r="M2629" s="23"/>
      <c r="N2629" s="25"/>
      <c r="O2629" s="26"/>
      <c r="P2629" s="26"/>
      <c r="Q2629" s="23"/>
      <c r="R2629" s="23"/>
      <c r="S2629" s="27"/>
      <c r="T2629" s="23"/>
      <c r="U2629" s="23"/>
      <c r="V2629" s="24"/>
      <c r="W2629" s="23"/>
      <c r="X2629" s="23"/>
      <c r="Y2629" s="23"/>
      <c r="Z2629" s="23"/>
      <c r="AA2629" s="28"/>
      <c r="AB2629" s="26"/>
      <c r="AC2629" s="26"/>
      <c r="AD2629" s="28"/>
      <c r="AE2629" s="28"/>
      <c r="AF2629" s="26"/>
      <c r="AG2629" s="26" t="s">
        <v>50</v>
      </c>
      <c r="AH2629" s="26">
        <f>AH2628</f>
        <v>577440</v>
      </c>
      <c r="AI2629" s="26"/>
      <c r="AJ2629" s="26">
        <f>AJ2628</f>
        <v>0</v>
      </c>
      <c r="AK2629" s="26"/>
      <c r="AL2629" s="26">
        <f>AL2628</f>
        <v>0</v>
      </c>
    </row>
    <row r="2630" spans="1:38" x14ac:dyDescent="0.35">
      <c r="A2630" s="23" t="s">
        <v>9014</v>
      </c>
      <c r="B2630" s="24"/>
      <c r="C2630" s="23" t="s">
        <v>9015</v>
      </c>
      <c r="D2630" s="23" t="s">
        <v>4694</v>
      </c>
      <c r="E2630" s="23">
        <v>1391</v>
      </c>
      <c r="F2630" s="23" t="s">
        <v>9016</v>
      </c>
      <c r="G2630" s="24" t="s">
        <v>9017</v>
      </c>
      <c r="H2630" s="23" t="s">
        <v>103</v>
      </c>
      <c r="I2630" s="23" t="s">
        <v>9018</v>
      </c>
      <c r="J2630" s="23">
        <v>8</v>
      </c>
      <c r="K2630" s="23">
        <v>0</v>
      </c>
      <c r="L2630" s="23">
        <v>45</v>
      </c>
      <c r="M2630" s="23" t="s">
        <v>58</v>
      </c>
      <c r="N2630" s="25">
        <f>((J2630*400)+(K2630*100))+L2630</f>
        <v>3245</v>
      </c>
      <c r="O2630" s="26">
        <v>180</v>
      </c>
      <c r="P2630" s="26">
        <f>N2630*O2630</f>
        <v>584100</v>
      </c>
      <c r="Q2630" s="23"/>
      <c r="R2630" s="23"/>
      <c r="S2630" s="27"/>
      <c r="T2630" s="23"/>
      <c r="U2630" s="23"/>
      <c r="V2630" s="24"/>
      <c r="W2630" s="23"/>
      <c r="X2630" s="23"/>
      <c r="Y2630" s="23"/>
      <c r="Z2630" s="23"/>
      <c r="AA2630" s="28"/>
      <c r="AB2630" s="26"/>
      <c r="AC2630" s="26"/>
      <c r="AD2630" s="28"/>
      <c r="AE2630" s="28"/>
      <c r="AF2630" s="26"/>
      <c r="AG2630" s="26">
        <f>AF2630+P2630</f>
        <v>584100</v>
      </c>
      <c r="AH2630" s="26">
        <f>AG2630</f>
        <v>584100</v>
      </c>
      <c r="AI2630" s="26">
        <v>0</v>
      </c>
      <c r="AJ2630" s="26">
        <f>IF((AI2630-AH2630) &gt; 1,0,IF((AI2630-AH2630)&lt;0,AH2630-AI2630,AI2630-AH2630))</f>
        <v>584100</v>
      </c>
      <c r="AK2630" s="26">
        <v>0.01</v>
      </c>
      <c r="AL2630" s="26">
        <f>AJ2630*(AK2630/100)</f>
        <v>58.410000000000004</v>
      </c>
    </row>
    <row r="2631" spans="1:38" x14ac:dyDescent="0.35">
      <c r="A2631" s="23"/>
      <c r="B2631" s="24"/>
      <c r="C2631" s="23"/>
      <c r="D2631" s="23"/>
      <c r="E2631" s="23"/>
      <c r="F2631" s="23"/>
      <c r="G2631" s="24"/>
      <c r="H2631" s="23"/>
      <c r="I2631" s="23"/>
      <c r="J2631" s="23"/>
      <c r="K2631" s="23"/>
      <c r="L2631" s="23"/>
      <c r="M2631" s="23"/>
      <c r="N2631" s="25"/>
      <c r="O2631" s="26"/>
      <c r="P2631" s="26"/>
      <c r="Q2631" s="23"/>
      <c r="R2631" s="23"/>
      <c r="S2631" s="27"/>
      <c r="T2631" s="23"/>
      <c r="U2631" s="23"/>
      <c r="V2631" s="24"/>
      <c r="W2631" s="23"/>
      <c r="X2631" s="23"/>
      <c r="Y2631" s="23"/>
      <c r="Z2631" s="23"/>
      <c r="AA2631" s="28"/>
      <c r="AB2631" s="26"/>
      <c r="AC2631" s="26"/>
      <c r="AD2631" s="28"/>
      <c r="AE2631" s="28"/>
      <c r="AF2631" s="26"/>
      <c r="AG2631" s="26" t="s">
        <v>50</v>
      </c>
      <c r="AH2631" s="26">
        <f>AH2630</f>
        <v>584100</v>
      </c>
      <c r="AI2631" s="26"/>
      <c r="AJ2631" s="26">
        <f>AJ2630</f>
        <v>584100</v>
      </c>
      <c r="AK2631" s="26"/>
      <c r="AL2631" s="26">
        <f>AL2630</f>
        <v>58.410000000000004</v>
      </c>
    </row>
    <row r="2632" spans="1:38" x14ac:dyDescent="0.35">
      <c r="A2632" s="23" t="s">
        <v>9019</v>
      </c>
      <c r="B2632" s="24" t="s">
        <v>9020</v>
      </c>
      <c r="C2632" s="23" t="s">
        <v>9021</v>
      </c>
      <c r="D2632" s="23" t="s">
        <v>9022</v>
      </c>
      <c r="E2632" s="23">
        <v>1392</v>
      </c>
      <c r="F2632" s="23" t="s">
        <v>9023</v>
      </c>
      <c r="G2632" s="24" t="s">
        <v>9024</v>
      </c>
      <c r="H2632" s="23" t="s">
        <v>42</v>
      </c>
      <c r="I2632" s="23" t="s">
        <v>9025</v>
      </c>
      <c r="J2632" s="23">
        <v>1</v>
      </c>
      <c r="K2632" s="23">
        <v>3</v>
      </c>
      <c r="L2632" s="23">
        <v>74</v>
      </c>
      <c r="M2632" s="23" t="s">
        <v>58</v>
      </c>
      <c r="N2632" s="25">
        <f>((J2632*400)+(K2632*100))+L2632</f>
        <v>774</v>
      </c>
      <c r="O2632" s="26">
        <v>180</v>
      </c>
      <c r="P2632" s="26">
        <f>N2632*O2632</f>
        <v>139320</v>
      </c>
      <c r="Q2632" s="23"/>
      <c r="R2632" s="23"/>
      <c r="S2632" s="27"/>
      <c r="T2632" s="23"/>
      <c r="U2632" s="23"/>
      <c r="V2632" s="24"/>
      <c r="W2632" s="23"/>
      <c r="X2632" s="23"/>
      <c r="Y2632" s="23"/>
      <c r="Z2632" s="23"/>
      <c r="AA2632" s="28"/>
      <c r="AB2632" s="26"/>
      <c r="AC2632" s="26"/>
      <c r="AD2632" s="28"/>
      <c r="AE2632" s="28"/>
      <c r="AF2632" s="26"/>
      <c r="AG2632" s="26">
        <f>AF2632+P2632</f>
        <v>139320</v>
      </c>
      <c r="AH2632" s="26">
        <f>AG2632</f>
        <v>139320</v>
      </c>
      <c r="AI2632" s="26">
        <v>50000000</v>
      </c>
      <c r="AJ2632" s="26">
        <f>IF((AI2632-AH2632) &gt; 1,0,IF((AI2632-AH2632)&lt;0,AH2632-AI2632,AI2632-AH2632))</f>
        <v>0</v>
      </c>
      <c r="AK2632" s="26">
        <v>0.01</v>
      </c>
      <c r="AL2632" s="26">
        <f>AJ2632*(AK2632/100)</f>
        <v>0</v>
      </c>
    </row>
    <row r="2633" spans="1:38" x14ac:dyDescent="0.35">
      <c r="A2633" s="23"/>
      <c r="B2633" s="24"/>
      <c r="C2633" s="23"/>
      <c r="D2633" s="23"/>
      <c r="E2633" s="23"/>
      <c r="F2633" s="23"/>
      <c r="G2633" s="24"/>
      <c r="H2633" s="23"/>
      <c r="I2633" s="23"/>
      <c r="J2633" s="23"/>
      <c r="K2633" s="23"/>
      <c r="L2633" s="23"/>
      <c r="M2633" s="23"/>
      <c r="N2633" s="25"/>
      <c r="O2633" s="26"/>
      <c r="P2633" s="26"/>
      <c r="Q2633" s="23"/>
      <c r="R2633" s="23"/>
      <c r="S2633" s="27"/>
      <c r="T2633" s="23"/>
      <c r="U2633" s="23"/>
      <c r="V2633" s="24"/>
      <c r="W2633" s="23"/>
      <c r="X2633" s="23"/>
      <c r="Y2633" s="23"/>
      <c r="Z2633" s="23"/>
      <c r="AA2633" s="28"/>
      <c r="AB2633" s="26"/>
      <c r="AC2633" s="26"/>
      <c r="AD2633" s="28"/>
      <c r="AE2633" s="28"/>
      <c r="AF2633" s="26"/>
      <c r="AG2633" s="26" t="s">
        <v>50</v>
      </c>
      <c r="AH2633" s="26">
        <f>AH2632</f>
        <v>139320</v>
      </c>
      <c r="AI2633" s="26"/>
      <c r="AJ2633" s="26">
        <f>AJ2632</f>
        <v>0</v>
      </c>
      <c r="AK2633" s="26"/>
      <c r="AL2633" s="26">
        <f>AL2632</f>
        <v>0</v>
      </c>
    </row>
    <row r="2634" spans="1:38" x14ac:dyDescent="0.35">
      <c r="A2634" s="23" t="s">
        <v>9026</v>
      </c>
      <c r="B2634" s="24" t="s">
        <v>9027</v>
      </c>
      <c r="C2634" s="23" t="s">
        <v>9028</v>
      </c>
      <c r="D2634" s="23" t="s">
        <v>9029</v>
      </c>
      <c r="E2634" s="23">
        <v>1393</v>
      </c>
      <c r="F2634" s="23" t="s">
        <v>9030</v>
      </c>
      <c r="G2634" s="24" t="s">
        <v>9031</v>
      </c>
      <c r="H2634" s="23" t="s">
        <v>42</v>
      </c>
      <c r="I2634" s="23" t="s">
        <v>9032</v>
      </c>
      <c r="J2634" s="23">
        <v>8</v>
      </c>
      <c r="K2634" s="23">
        <v>0</v>
      </c>
      <c r="L2634" s="23">
        <v>47</v>
      </c>
      <c r="M2634" s="23" t="s">
        <v>58</v>
      </c>
      <c r="N2634" s="25">
        <f>((J2634*400)+(K2634*100))+L2634</f>
        <v>3247</v>
      </c>
      <c r="O2634" s="26">
        <v>380</v>
      </c>
      <c r="P2634" s="26">
        <f>N2634*O2634</f>
        <v>1233860</v>
      </c>
      <c r="Q2634" s="23"/>
      <c r="R2634" s="23"/>
      <c r="S2634" s="27"/>
      <c r="T2634" s="23"/>
      <c r="U2634" s="23"/>
      <c r="V2634" s="24"/>
      <c r="W2634" s="23"/>
      <c r="X2634" s="23"/>
      <c r="Y2634" s="23"/>
      <c r="Z2634" s="23"/>
      <c r="AA2634" s="28"/>
      <c r="AB2634" s="26"/>
      <c r="AC2634" s="26"/>
      <c r="AD2634" s="28"/>
      <c r="AE2634" s="28"/>
      <c r="AF2634" s="26"/>
      <c r="AG2634" s="26">
        <f>AF2634+P2634</f>
        <v>1233860</v>
      </c>
      <c r="AH2634" s="26">
        <f>AG2634</f>
        <v>1233860</v>
      </c>
      <c r="AI2634" s="26">
        <v>50000000</v>
      </c>
      <c r="AJ2634" s="26">
        <f>IF((AI2634-AH2634) &gt; 1,0,IF((AI2634-AH2634)&lt;0,AH2634-AI2634,AI2634-AH2634))</f>
        <v>0</v>
      </c>
      <c r="AK2634" s="26">
        <v>0.01</v>
      </c>
      <c r="AL2634" s="26">
        <f>AJ2634*(AK2634/100)</f>
        <v>0</v>
      </c>
    </row>
    <row r="2635" spans="1:38" x14ac:dyDescent="0.35">
      <c r="A2635" s="23"/>
      <c r="B2635" s="24"/>
      <c r="C2635" s="23"/>
      <c r="D2635" s="23"/>
      <c r="E2635" s="23"/>
      <c r="F2635" s="23"/>
      <c r="G2635" s="24"/>
      <c r="H2635" s="23"/>
      <c r="I2635" s="23"/>
      <c r="J2635" s="23"/>
      <c r="K2635" s="23"/>
      <c r="L2635" s="23"/>
      <c r="M2635" s="23"/>
      <c r="N2635" s="25"/>
      <c r="O2635" s="26"/>
      <c r="P2635" s="26"/>
      <c r="Q2635" s="23"/>
      <c r="R2635" s="23"/>
      <c r="S2635" s="27"/>
      <c r="T2635" s="23"/>
      <c r="U2635" s="23"/>
      <c r="V2635" s="24"/>
      <c r="W2635" s="23"/>
      <c r="X2635" s="23"/>
      <c r="Y2635" s="23"/>
      <c r="Z2635" s="23"/>
      <c r="AA2635" s="28"/>
      <c r="AB2635" s="26"/>
      <c r="AC2635" s="26"/>
      <c r="AD2635" s="28"/>
      <c r="AE2635" s="28"/>
      <c r="AF2635" s="26"/>
      <c r="AG2635" s="26" t="s">
        <v>50</v>
      </c>
      <c r="AH2635" s="26">
        <f>AH2634</f>
        <v>1233860</v>
      </c>
      <c r="AI2635" s="26"/>
      <c r="AJ2635" s="26">
        <f>AJ2634</f>
        <v>0</v>
      </c>
      <c r="AK2635" s="26"/>
      <c r="AL2635" s="26">
        <f>AL2634</f>
        <v>0</v>
      </c>
    </row>
    <row r="2636" spans="1:38" x14ac:dyDescent="0.35">
      <c r="A2636" s="23" t="s">
        <v>9033</v>
      </c>
      <c r="B2636" s="24"/>
      <c r="C2636" s="23" t="s">
        <v>9034</v>
      </c>
      <c r="D2636" s="23" t="s">
        <v>9035</v>
      </c>
      <c r="E2636" s="23">
        <v>1394</v>
      </c>
      <c r="F2636" s="23" t="s">
        <v>9036</v>
      </c>
      <c r="G2636" s="24" t="s">
        <v>9037</v>
      </c>
      <c r="H2636" s="23" t="s">
        <v>103</v>
      </c>
      <c r="I2636" s="23" t="s">
        <v>9038</v>
      </c>
      <c r="J2636" s="23">
        <v>0</v>
      </c>
      <c r="K2636" s="23">
        <v>1</v>
      </c>
      <c r="L2636" s="23">
        <v>87</v>
      </c>
      <c r="M2636" s="23" t="s">
        <v>44</v>
      </c>
      <c r="N2636" s="25">
        <f>((J2636*400)+(K2636*100))+L2636</f>
        <v>187</v>
      </c>
      <c r="O2636" s="26">
        <v>2000</v>
      </c>
      <c r="P2636" s="26">
        <f>N2636*O2636</f>
        <v>374000</v>
      </c>
      <c r="Q2636" s="23">
        <v>1</v>
      </c>
      <c r="R2636" s="23" t="s">
        <v>9033</v>
      </c>
      <c r="S2636" s="27"/>
      <c r="T2636" s="23" t="s">
        <v>9034</v>
      </c>
      <c r="U2636" s="23" t="s">
        <v>9039</v>
      </c>
      <c r="V2636" s="24" t="s">
        <v>9040</v>
      </c>
      <c r="W2636" s="23" t="s">
        <v>47</v>
      </c>
      <c r="X2636" s="23" t="s">
        <v>206</v>
      </c>
      <c r="Y2636" s="23" t="s">
        <v>49</v>
      </c>
      <c r="Z2636" s="23">
        <v>162</v>
      </c>
      <c r="AA2636" s="28">
        <v>100</v>
      </c>
      <c r="AB2636" s="26">
        <v>6550</v>
      </c>
      <c r="AC2636" s="26">
        <f>Z2636*AB2636</f>
        <v>1061100</v>
      </c>
      <c r="AD2636" s="28">
        <v>52</v>
      </c>
      <c r="AE2636" s="28">
        <v>85</v>
      </c>
      <c r="AF2636" s="26">
        <f>(AC2636*(100-AE2636))/100</f>
        <v>159165</v>
      </c>
      <c r="AG2636" s="26">
        <f>P2636+AF2636</f>
        <v>533165</v>
      </c>
      <c r="AH2636" s="26">
        <f>(AG2636*AA2636)/100</f>
        <v>533165</v>
      </c>
      <c r="AI2636" s="26">
        <f>IF(AF2636&lt;=10000000,AF2636,10000000)</f>
        <v>159165</v>
      </c>
      <c r="AJ2636" s="26">
        <f>IF((AI2636-AH2636) &gt; 1,0,IF((AI2636-AH2636)&lt;0,AH2636-AI2636,AI2636-AH2636))</f>
        <v>374000</v>
      </c>
      <c r="AK2636" s="26">
        <v>0.02</v>
      </c>
      <c r="AL2636" s="26">
        <f>ROUND(AJ2636*(AK2636/100),2)</f>
        <v>74.8</v>
      </c>
    </row>
    <row r="2637" spans="1:38" x14ac:dyDescent="0.35">
      <c r="A2637" s="23"/>
      <c r="B2637" s="24"/>
      <c r="C2637" s="23"/>
      <c r="D2637" s="23"/>
      <c r="E2637" s="23"/>
      <c r="F2637" s="23"/>
      <c r="G2637" s="24"/>
      <c r="H2637" s="23"/>
      <c r="I2637" s="23"/>
      <c r="J2637" s="23"/>
      <c r="K2637" s="23"/>
      <c r="L2637" s="23"/>
      <c r="M2637" s="23"/>
      <c r="N2637" s="25"/>
      <c r="O2637" s="26"/>
      <c r="P2637" s="26"/>
      <c r="Q2637" s="23"/>
      <c r="R2637" s="23"/>
      <c r="S2637" s="27"/>
      <c r="T2637" s="23"/>
      <c r="U2637" s="23"/>
      <c r="V2637" s="24"/>
      <c r="W2637" s="23"/>
      <c r="X2637" s="23"/>
      <c r="Y2637" s="23"/>
      <c r="Z2637" s="23"/>
      <c r="AA2637" s="28"/>
      <c r="AB2637" s="26"/>
      <c r="AC2637" s="26"/>
      <c r="AD2637" s="28"/>
      <c r="AE2637" s="28"/>
      <c r="AF2637" s="26"/>
      <c r="AG2637" s="26" t="s">
        <v>50</v>
      </c>
      <c r="AH2637" s="26">
        <f>AH2636</f>
        <v>533165</v>
      </c>
      <c r="AI2637" s="26"/>
      <c r="AJ2637" s="26">
        <f>AJ2636</f>
        <v>374000</v>
      </c>
      <c r="AK2637" s="26"/>
      <c r="AL2637" s="26">
        <f>AL2636</f>
        <v>74.8</v>
      </c>
    </row>
    <row r="2638" spans="1:38" x14ac:dyDescent="0.35">
      <c r="A2638" s="23" t="s">
        <v>9041</v>
      </c>
      <c r="B2638" s="24" t="s">
        <v>9042</v>
      </c>
      <c r="C2638" s="23" t="s">
        <v>9043</v>
      </c>
      <c r="D2638" s="23" t="s">
        <v>9044</v>
      </c>
      <c r="E2638" s="23">
        <v>1395</v>
      </c>
      <c r="F2638" s="23" t="s">
        <v>9045</v>
      </c>
      <c r="G2638" s="24" t="s">
        <v>9046</v>
      </c>
      <c r="H2638" s="23" t="s">
        <v>42</v>
      </c>
      <c r="I2638" s="23" t="s">
        <v>9047</v>
      </c>
      <c r="J2638" s="23">
        <v>6</v>
      </c>
      <c r="K2638" s="23">
        <v>1</v>
      </c>
      <c r="L2638" s="23">
        <v>61</v>
      </c>
      <c r="M2638" s="23" t="s">
        <v>58</v>
      </c>
      <c r="N2638" s="25">
        <f>((J2638*400)+(K2638*100))+L2638</f>
        <v>2561</v>
      </c>
      <c r="O2638" s="26">
        <v>390</v>
      </c>
      <c r="P2638" s="26">
        <f>N2638*O2638</f>
        <v>998790</v>
      </c>
      <c r="Q2638" s="23"/>
      <c r="R2638" s="23"/>
      <c r="S2638" s="27"/>
      <c r="T2638" s="23"/>
      <c r="U2638" s="23"/>
      <c r="V2638" s="24"/>
      <c r="W2638" s="23"/>
      <c r="X2638" s="23"/>
      <c r="Y2638" s="23"/>
      <c r="Z2638" s="23"/>
      <c r="AA2638" s="28"/>
      <c r="AB2638" s="26"/>
      <c r="AC2638" s="26"/>
      <c r="AD2638" s="28"/>
      <c r="AE2638" s="28"/>
      <c r="AF2638" s="26"/>
      <c r="AG2638" s="26">
        <f>AF2638+P2638</f>
        <v>998790</v>
      </c>
      <c r="AH2638" s="26">
        <f>AG2638</f>
        <v>998790</v>
      </c>
      <c r="AI2638" s="26">
        <v>50000000</v>
      </c>
      <c r="AJ2638" s="26">
        <f>IF((AI2638-AH2638) &gt; 1,0,IF((AI2638-AH2638)&lt;0,AH2638-AI2638,AI2638-AH2638))</f>
        <v>0</v>
      </c>
      <c r="AK2638" s="26">
        <v>0.01</v>
      </c>
      <c r="AL2638" s="26">
        <f>AJ2638*(AK2638/100)</f>
        <v>0</v>
      </c>
    </row>
    <row r="2639" spans="1:38" x14ac:dyDescent="0.35">
      <c r="A2639" s="23"/>
      <c r="B2639" s="24"/>
      <c r="C2639" s="23"/>
      <c r="D2639" s="23"/>
      <c r="E2639" s="23">
        <v>1396</v>
      </c>
      <c r="F2639" s="23" t="s">
        <v>9048</v>
      </c>
      <c r="G2639" s="24" t="s">
        <v>9049</v>
      </c>
      <c r="H2639" s="23" t="s">
        <v>42</v>
      </c>
      <c r="I2639" s="23" t="s">
        <v>9050</v>
      </c>
      <c r="J2639" s="23">
        <v>0</v>
      </c>
      <c r="K2639" s="23">
        <v>0</v>
      </c>
      <c r="L2639" s="23">
        <v>63</v>
      </c>
      <c r="M2639" s="23" t="s">
        <v>44</v>
      </c>
      <c r="N2639" s="25">
        <f>((J2639*400)+(K2639*100))+L2639</f>
        <v>63</v>
      </c>
      <c r="O2639" s="26">
        <v>2000</v>
      </c>
      <c r="P2639" s="26">
        <f>N2639*O2639</f>
        <v>126000</v>
      </c>
      <c r="Q2639" s="23">
        <v>1</v>
      </c>
      <c r="R2639" s="23" t="s">
        <v>9041</v>
      </c>
      <c r="S2639" s="27" t="s">
        <v>9042</v>
      </c>
      <c r="T2639" s="23" t="s">
        <v>9043</v>
      </c>
      <c r="U2639" s="23" t="s">
        <v>9051</v>
      </c>
      <c r="V2639" s="24" t="s">
        <v>9052</v>
      </c>
      <c r="W2639" s="23" t="s">
        <v>47</v>
      </c>
      <c r="X2639" s="23" t="s">
        <v>48</v>
      </c>
      <c r="Y2639" s="23" t="s">
        <v>49</v>
      </c>
      <c r="Z2639" s="23">
        <v>80</v>
      </c>
      <c r="AA2639" s="28">
        <v>100</v>
      </c>
      <c r="AB2639" s="26">
        <v>6550</v>
      </c>
      <c r="AC2639" s="26">
        <f>Z2639*AB2639</f>
        <v>524000</v>
      </c>
      <c r="AD2639" s="28">
        <v>40</v>
      </c>
      <c r="AE2639" s="28">
        <v>70</v>
      </c>
      <c r="AF2639" s="26">
        <f>(AC2639*(100-AE2639))/100</f>
        <v>157200</v>
      </c>
      <c r="AG2639" s="26">
        <f>P2639+AF2639</f>
        <v>283200</v>
      </c>
      <c r="AH2639" s="26">
        <f>(AG2639*AA2639)/100</f>
        <v>283200</v>
      </c>
      <c r="AI2639" s="26">
        <v>50000000</v>
      </c>
      <c r="AJ2639" s="26">
        <f>IF((AI2639-AH2639) &gt; 1,0,IF((AI2639-AH2639)&lt;0,AH2639-AI2639,AI2639-AH2639))</f>
        <v>0</v>
      </c>
      <c r="AK2639" s="26">
        <v>0.02</v>
      </c>
      <c r="AL2639" s="26">
        <f>ROUND(AJ2639*(AK2639/100),2)</f>
        <v>0</v>
      </c>
    </row>
    <row r="2640" spans="1:38" x14ac:dyDescent="0.35">
      <c r="A2640" s="23"/>
      <c r="B2640" s="24"/>
      <c r="C2640" s="23"/>
      <c r="D2640" s="23"/>
      <c r="E2640" s="23">
        <v>1397</v>
      </c>
      <c r="F2640" s="23" t="s">
        <v>9053</v>
      </c>
      <c r="G2640" s="24" t="s">
        <v>9054</v>
      </c>
      <c r="H2640" s="23" t="s">
        <v>42</v>
      </c>
      <c r="I2640" s="23" t="s">
        <v>9055</v>
      </c>
      <c r="J2640" s="23">
        <v>8</v>
      </c>
      <c r="K2640" s="23">
        <v>0</v>
      </c>
      <c r="L2640" s="23">
        <v>38</v>
      </c>
      <c r="M2640" s="23" t="s">
        <v>58</v>
      </c>
      <c r="N2640" s="25">
        <f>((J2640*400)+(K2640*100))+L2640</f>
        <v>3238</v>
      </c>
      <c r="O2640" s="26">
        <v>340</v>
      </c>
      <c r="P2640" s="26">
        <f>N2640*O2640</f>
        <v>1100920</v>
      </c>
      <c r="Q2640" s="23"/>
      <c r="R2640" s="23"/>
      <c r="S2640" s="27"/>
      <c r="T2640" s="23"/>
      <c r="U2640" s="23"/>
      <c r="V2640" s="24"/>
      <c r="W2640" s="23"/>
      <c r="X2640" s="23"/>
      <c r="Y2640" s="23"/>
      <c r="Z2640" s="23"/>
      <c r="AA2640" s="28"/>
      <c r="AB2640" s="26"/>
      <c r="AC2640" s="26"/>
      <c r="AD2640" s="28"/>
      <c r="AE2640" s="28"/>
      <c r="AF2640" s="26"/>
      <c r="AG2640" s="26">
        <f>AF2640+P2640</f>
        <v>1100920</v>
      </c>
      <c r="AH2640" s="26">
        <f>AG2640</f>
        <v>1100920</v>
      </c>
      <c r="AI2640" s="26">
        <v>50000000</v>
      </c>
      <c r="AJ2640" s="26">
        <f>IF((AI2640-AH2640) &gt; 1,0,IF((AI2640-AH2640)&lt;0,AH2640-AI2640,AI2640-AH2640))</f>
        <v>0</v>
      </c>
      <c r="AK2640" s="26">
        <v>0.01</v>
      </c>
      <c r="AL2640" s="26">
        <f>AJ2640*(AK2640/100)</f>
        <v>0</v>
      </c>
    </row>
    <row r="2641" spans="1:38" x14ac:dyDescent="0.35">
      <c r="A2641" s="23"/>
      <c r="B2641" s="24"/>
      <c r="C2641" s="23"/>
      <c r="D2641" s="23"/>
      <c r="E2641" s="23"/>
      <c r="F2641" s="23"/>
      <c r="G2641" s="24"/>
      <c r="H2641" s="23"/>
      <c r="I2641" s="23"/>
      <c r="J2641" s="23"/>
      <c r="K2641" s="23"/>
      <c r="L2641" s="23"/>
      <c r="M2641" s="23"/>
      <c r="N2641" s="25"/>
      <c r="O2641" s="26"/>
      <c r="P2641" s="26"/>
      <c r="Q2641" s="23"/>
      <c r="R2641" s="23"/>
      <c r="S2641" s="27"/>
      <c r="T2641" s="23"/>
      <c r="U2641" s="23"/>
      <c r="V2641" s="24"/>
      <c r="W2641" s="23"/>
      <c r="X2641" s="23"/>
      <c r="Y2641" s="23"/>
      <c r="Z2641" s="23"/>
      <c r="AA2641" s="28"/>
      <c r="AB2641" s="26"/>
      <c r="AC2641" s="26"/>
      <c r="AD2641" s="28"/>
      <c r="AE2641" s="28"/>
      <c r="AF2641" s="26"/>
      <c r="AG2641" s="26" t="s">
        <v>50</v>
      </c>
      <c r="AH2641" s="26">
        <f>SUM(AH2638:AH2640)</f>
        <v>2382910</v>
      </c>
      <c r="AI2641" s="26"/>
      <c r="AJ2641" s="26">
        <f>SUM(AJ2638:AJ2640)</f>
        <v>0</v>
      </c>
      <c r="AK2641" s="26"/>
      <c r="AL2641" s="26">
        <f>SUM(AL2638:AL2640)</f>
        <v>0</v>
      </c>
    </row>
    <row r="2642" spans="1:38" x14ac:dyDescent="0.35">
      <c r="A2642" s="23" t="s">
        <v>9056</v>
      </c>
      <c r="B2642" s="24" t="s">
        <v>9057</v>
      </c>
      <c r="C2642" s="23" t="s">
        <v>9058</v>
      </c>
      <c r="D2642" s="23" t="s">
        <v>9059</v>
      </c>
      <c r="E2642" s="23">
        <v>1398</v>
      </c>
      <c r="F2642" s="23" t="s">
        <v>9060</v>
      </c>
      <c r="G2642" s="24" t="s">
        <v>9061</v>
      </c>
      <c r="H2642" s="23" t="s">
        <v>42</v>
      </c>
      <c r="I2642" s="23" t="s">
        <v>9062</v>
      </c>
      <c r="J2642" s="23">
        <v>13</v>
      </c>
      <c r="K2642" s="23">
        <v>2</v>
      </c>
      <c r="L2642" s="23">
        <v>54</v>
      </c>
      <c r="M2642" s="23" t="s">
        <v>58</v>
      </c>
      <c r="N2642" s="25">
        <f>((J2642*400)+(K2642*100))+L2642</f>
        <v>5454</v>
      </c>
      <c r="O2642" s="26">
        <v>230</v>
      </c>
      <c r="P2642" s="26">
        <f>N2642*O2642</f>
        <v>1254420</v>
      </c>
      <c r="Q2642" s="23"/>
      <c r="R2642" s="23"/>
      <c r="S2642" s="27"/>
      <c r="T2642" s="23"/>
      <c r="U2642" s="23"/>
      <c r="V2642" s="24"/>
      <c r="W2642" s="23"/>
      <c r="X2642" s="23"/>
      <c r="Y2642" s="23"/>
      <c r="Z2642" s="23"/>
      <c r="AA2642" s="28"/>
      <c r="AB2642" s="26"/>
      <c r="AC2642" s="26"/>
      <c r="AD2642" s="28"/>
      <c r="AE2642" s="28"/>
      <c r="AF2642" s="26"/>
      <c r="AG2642" s="26">
        <f>AF2642+P2642</f>
        <v>1254420</v>
      </c>
      <c r="AH2642" s="26">
        <f>AG2642</f>
        <v>1254420</v>
      </c>
      <c r="AI2642" s="26">
        <v>50000000</v>
      </c>
      <c r="AJ2642" s="26">
        <f>IF((AI2642-AH2642) &gt; 1,0,IF((AI2642-AH2642)&lt;0,AH2642-AI2642,AI2642-AH2642))</f>
        <v>0</v>
      </c>
      <c r="AK2642" s="26">
        <v>0.01</v>
      </c>
      <c r="AL2642" s="26">
        <f>AJ2642*(AK2642/100)</f>
        <v>0</v>
      </c>
    </row>
    <row r="2643" spans="1:38" x14ac:dyDescent="0.35">
      <c r="A2643" s="23"/>
      <c r="B2643" s="24"/>
      <c r="C2643" s="23"/>
      <c r="D2643" s="23"/>
      <c r="E2643" s="23"/>
      <c r="F2643" s="23"/>
      <c r="G2643" s="24"/>
      <c r="H2643" s="23"/>
      <c r="I2643" s="23"/>
      <c r="J2643" s="23"/>
      <c r="K2643" s="23"/>
      <c r="L2643" s="23"/>
      <c r="M2643" s="23"/>
      <c r="N2643" s="25"/>
      <c r="O2643" s="26"/>
      <c r="P2643" s="26"/>
      <c r="Q2643" s="23"/>
      <c r="R2643" s="23"/>
      <c r="S2643" s="27"/>
      <c r="T2643" s="23"/>
      <c r="U2643" s="23"/>
      <c r="V2643" s="24"/>
      <c r="W2643" s="23"/>
      <c r="X2643" s="23"/>
      <c r="Y2643" s="23"/>
      <c r="Z2643" s="23"/>
      <c r="AA2643" s="28"/>
      <c r="AB2643" s="26"/>
      <c r="AC2643" s="26"/>
      <c r="AD2643" s="28"/>
      <c r="AE2643" s="28"/>
      <c r="AF2643" s="26"/>
      <c r="AG2643" s="26" t="s">
        <v>50</v>
      </c>
      <c r="AH2643" s="26">
        <f>AH2642</f>
        <v>1254420</v>
      </c>
      <c r="AI2643" s="26"/>
      <c r="AJ2643" s="26">
        <f>AJ2642</f>
        <v>0</v>
      </c>
      <c r="AK2643" s="26"/>
      <c r="AL2643" s="26">
        <f>AL2642</f>
        <v>0</v>
      </c>
    </row>
    <row r="2644" spans="1:38" x14ac:dyDescent="0.35">
      <c r="A2644" s="23" t="s">
        <v>9063</v>
      </c>
      <c r="B2644" s="24" t="s">
        <v>9064</v>
      </c>
      <c r="C2644" s="23" t="s">
        <v>9065</v>
      </c>
      <c r="D2644" s="23" t="s">
        <v>9066</v>
      </c>
      <c r="E2644" s="23">
        <v>1399</v>
      </c>
      <c r="F2644" s="23" t="s">
        <v>9067</v>
      </c>
      <c r="G2644" s="24" t="s">
        <v>9068</v>
      </c>
      <c r="H2644" s="23" t="s">
        <v>42</v>
      </c>
      <c r="I2644" s="23" t="s">
        <v>9069</v>
      </c>
      <c r="J2644" s="23">
        <v>2</v>
      </c>
      <c r="K2644" s="23">
        <v>1</v>
      </c>
      <c r="L2644" s="23">
        <v>28</v>
      </c>
      <c r="M2644" s="23" t="s">
        <v>58</v>
      </c>
      <c r="N2644" s="25">
        <f>((J2644*400)+(K2644*100))+L2644</f>
        <v>928</v>
      </c>
      <c r="O2644" s="26">
        <v>1250</v>
      </c>
      <c r="P2644" s="26">
        <f>N2644*O2644</f>
        <v>1160000</v>
      </c>
      <c r="Q2644" s="23"/>
      <c r="R2644" s="23"/>
      <c r="S2644" s="27"/>
      <c r="T2644" s="23"/>
      <c r="U2644" s="23"/>
      <c r="V2644" s="24"/>
      <c r="W2644" s="23"/>
      <c r="X2644" s="23"/>
      <c r="Y2644" s="23"/>
      <c r="Z2644" s="23"/>
      <c r="AA2644" s="28"/>
      <c r="AB2644" s="26"/>
      <c r="AC2644" s="26"/>
      <c r="AD2644" s="28"/>
      <c r="AE2644" s="28"/>
      <c r="AF2644" s="26"/>
      <c r="AG2644" s="26">
        <f>AF2644+P2644</f>
        <v>1160000</v>
      </c>
      <c r="AH2644" s="26">
        <f>AG2644</f>
        <v>1160000</v>
      </c>
      <c r="AI2644" s="26">
        <v>50000000</v>
      </c>
      <c r="AJ2644" s="26">
        <f>IF((AI2644-AH2644) &gt; 1,0,IF((AI2644-AH2644)&lt;0,AH2644-AI2644,AI2644-AH2644))</f>
        <v>0</v>
      </c>
      <c r="AK2644" s="26">
        <v>0.01</v>
      </c>
      <c r="AL2644" s="26">
        <f>AJ2644*(AK2644/100)</f>
        <v>0</v>
      </c>
    </row>
    <row r="2645" spans="1:38" x14ac:dyDescent="0.35">
      <c r="A2645" s="23"/>
      <c r="B2645" s="24"/>
      <c r="C2645" s="23"/>
      <c r="D2645" s="23"/>
      <c r="E2645" s="23"/>
      <c r="F2645" s="23"/>
      <c r="G2645" s="24"/>
      <c r="H2645" s="23"/>
      <c r="I2645" s="23"/>
      <c r="J2645" s="23"/>
      <c r="K2645" s="23"/>
      <c r="L2645" s="23"/>
      <c r="M2645" s="23"/>
      <c r="N2645" s="25"/>
      <c r="O2645" s="26"/>
      <c r="P2645" s="26"/>
      <c r="Q2645" s="23"/>
      <c r="R2645" s="23"/>
      <c r="S2645" s="27"/>
      <c r="T2645" s="23"/>
      <c r="U2645" s="23"/>
      <c r="V2645" s="24"/>
      <c r="W2645" s="23"/>
      <c r="X2645" s="23"/>
      <c r="Y2645" s="23"/>
      <c r="Z2645" s="23"/>
      <c r="AA2645" s="28"/>
      <c r="AB2645" s="26"/>
      <c r="AC2645" s="26"/>
      <c r="AD2645" s="28"/>
      <c r="AE2645" s="28"/>
      <c r="AF2645" s="26"/>
      <c r="AG2645" s="26" t="s">
        <v>50</v>
      </c>
      <c r="AH2645" s="26">
        <f>AH2644</f>
        <v>1160000</v>
      </c>
      <c r="AI2645" s="26"/>
      <c r="AJ2645" s="26">
        <f>AJ2644</f>
        <v>0</v>
      </c>
      <c r="AK2645" s="26"/>
      <c r="AL2645" s="26">
        <f>AL2644</f>
        <v>0</v>
      </c>
    </row>
    <row r="2646" spans="1:38" x14ac:dyDescent="0.35">
      <c r="A2646" s="23" t="s">
        <v>9070</v>
      </c>
      <c r="B2646" s="24" t="s">
        <v>9071</v>
      </c>
      <c r="C2646" s="23" t="s">
        <v>9072</v>
      </c>
      <c r="D2646" s="23" t="s">
        <v>9073</v>
      </c>
      <c r="E2646" s="23">
        <v>1400</v>
      </c>
      <c r="F2646" s="23" t="s">
        <v>9074</v>
      </c>
      <c r="G2646" s="24" t="s">
        <v>9075</v>
      </c>
      <c r="H2646" s="23" t="s">
        <v>42</v>
      </c>
      <c r="I2646" s="23" t="s">
        <v>9076</v>
      </c>
      <c r="J2646" s="23">
        <v>8</v>
      </c>
      <c r="K2646" s="23">
        <v>3</v>
      </c>
      <c r="L2646" s="23">
        <v>34.1</v>
      </c>
      <c r="M2646" s="23" t="s">
        <v>58</v>
      </c>
      <c r="N2646" s="25">
        <f>((J2646*400)+(K2646*100))+L2646</f>
        <v>3534.1</v>
      </c>
      <c r="O2646" s="26">
        <v>230</v>
      </c>
      <c r="P2646" s="26">
        <f>N2646*O2646</f>
        <v>812843</v>
      </c>
      <c r="Q2646" s="23"/>
      <c r="R2646" s="23"/>
      <c r="S2646" s="27"/>
      <c r="T2646" s="23"/>
      <c r="U2646" s="23"/>
      <c r="V2646" s="24"/>
      <c r="W2646" s="23"/>
      <c r="X2646" s="23"/>
      <c r="Y2646" s="23"/>
      <c r="Z2646" s="23"/>
      <c r="AA2646" s="28"/>
      <c r="AB2646" s="26"/>
      <c r="AC2646" s="26"/>
      <c r="AD2646" s="28"/>
      <c r="AE2646" s="28"/>
      <c r="AF2646" s="26"/>
      <c r="AG2646" s="26">
        <f>AF2646+P2646</f>
        <v>812843</v>
      </c>
      <c r="AH2646" s="26">
        <f>AG2646</f>
        <v>812843</v>
      </c>
      <c r="AI2646" s="26">
        <v>50000000</v>
      </c>
      <c r="AJ2646" s="26">
        <f>IF((AI2646-AH2646) &gt; 1,0,IF((AI2646-AH2646)&lt;0,AH2646-AI2646,AI2646-AH2646))</f>
        <v>0</v>
      </c>
      <c r="AK2646" s="26">
        <v>0.01</v>
      </c>
      <c r="AL2646" s="26">
        <f>AJ2646*(AK2646/100)</f>
        <v>0</v>
      </c>
    </row>
    <row r="2647" spans="1:38" x14ac:dyDescent="0.35">
      <c r="A2647" s="23"/>
      <c r="B2647" s="24"/>
      <c r="C2647" s="23"/>
      <c r="D2647" s="23"/>
      <c r="E2647" s="23"/>
      <c r="F2647" s="23"/>
      <c r="G2647" s="24"/>
      <c r="H2647" s="23"/>
      <c r="I2647" s="23"/>
      <c r="J2647" s="23"/>
      <c r="K2647" s="23"/>
      <c r="L2647" s="23"/>
      <c r="M2647" s="23"/>
      <c r="N2647" s="25"/>
      <c r="O2647" s="26"/>
      <c r="P2647" s="26"/>
      <c r="Q2647" s="23"/>
      <c r="R2647" s="23"/>
      <c r="S2647" s="27"/>
      <c r="T2647" s="23"/>
      <c r="U2647" s="23"/>
      <c r="V2647" s="24"/>
      <c r="W2647" s="23"/>
      <c r="X2647" s="23"/>
      <c r="Y2647" s="23"/>
      <c r="Z2647" s="23"/>
      <c r="AA2647" s="28"/>
      <c r="AB2647" s="26"/>
      <c r="AC2647" s="26"/>
      <c r="AD2647" s="28"/>
      <c r="AE2647" s="28"/>
      <c r="AF2647" s="26"/>
      <c r="AG2647" s="26" t="s">
        <v>50</v>
      </c>
      <c r="AH2647" s="26">
        <f>AH2646</f>
        <v>812843</v>
      </c>
      <c r="AI2647" s="26"/>
      <c r="AJ2647" s="26">
        <f>AJ2646</f>
        <v>0</v>
      </c>
      <c r="AK2647" s="26"/>
      <c r="AL2647" s="26">
        <f>AL2646</f>
        <v>0</v>
      </c>
    </row>
    <row r="2648" spans="1:38" x14ac:dyDescent="0.35">
      <c r="A2648" s="23" t="s">
        <v>9077</v>
      </c>
      <c r="B2648" s="24"/>
      <c r="C2648" s="23" t="s">
        <v>9078</v>
      </c>
      <c r="D2648" s="23" t="s">
        <v>9079</v>
      </c>
      <c r="E2648" s="23">
        <v>1401</v>
      </c>
      <c r="F2648" s="23" t="s">
        <v>9080</v>
      </c>
      <c r="G2648" s="24" t="s">
        <v>9081</v>
      </c>
      <c r="H2648" s="23" t="s">
        <v>103</v>
      </c>
      <c r="I2648" s="23" t="s">
        <v>9082</v>
      </c>
      <c r="J2648" s="23">
        <v>3</v>
      </c>
      <c r="K2648" s="23">
        <v>0</v>
      </c>
      <c r="L2648" s="23">
        <v>33</v>
      </c>
      <c r="M2648" s="23" t="s">
        <v>58</v>
      </c>
      <c r="N2648" s="25">
        <f>((J2648*400)+(K2648*100))+L2648</f>
        <v>1233</v>
      </c>
      <c r="O2648" s="26">
        <v>180</v>
      </c>
      <c r="P2648" s="26">
        <f>N2648*O2648</f>
        <v>221940</v>
      </c>
      <c r="Q2648" s="23"/>
      <c r="R2648" s="23"/>
      <c r="S2648" s="27"/>
      <c r="T2648" s="23"/>
      <c r="U2648" s="23"/>
      <c r="V2648" s="24"/>
      <c r="W2648" s="23"/>
      <c r="X2648" s="23"/>
      <c r="Y2648" s="23"/>
      <c r="Z2648" s="23"/>
      <c r="AA2648" s="28"/>
      <c r="AB2648" s="26"/>
      <c r="AC2648" s="26"/>
      <c r="AD2648" s="28"/>
      <c r="AE2648" s="28"/>
      <c r="AF2648" s="26"/>
      <c r="AG2648" s="26">
        <f>AF2648+P2648</f>
        <v>221940</v>
      </c>
      <c r="AH2648" s="26">
        <f>AG2648</f>
        <v>221940</v>
      </c>
      <c r="AI2648" s="26">
        <v>0</v>
      </c>
      <c r="AJ2648" s="26">
        <f>IF((AI2648-AH2648) &gt; 1,0,IF((AI2648-AH2648)&lt;0,AH2648-AI2648,AI2648-AH2648))</f>
        <v>221940</v>
      </c>
      <c r="AK2648" s="26">
        <v>0.01</v>
      </c>
      <c r="AL2648" s="26">
        <f>AJ2648*(AK2648/100)</f>
        <v>22.194000000000003</v>
      </c>
    </row>
    <row r="2649" spans="1:38" x14ac:dyDescent="0.35">
      <c r="A2649" s="23"/>
      <c r="B2649" s="24"/>
      <c r="C2649" s="23"/>
      <c r="D2649" s="23"/>
      <c r="E2649" s="23">
        <v>1402</v>
      </c>
      <c r="F2649" s="23" t="s">
        <v>9083</v>
      </c>
      <c r="G2649" s="24" t="s">
        <v>9084</v>
      </c>
      <c r="H2649" s="23" t="s">
        <v>103</v>
      </c>
      <c r="I2649" s="23" t="s">
        <v>9085</v>
      </c>
      <c r="J2649" s="23">
        <v>6</v>
      </c>
      <c r="K2649" s="23">
        <v>0</v>
      </c>
      <c r="L2649" s="23">
        <v>85</v>
      </c>
      <c r="M2649" s="23" t="s">
        <v>58</v>
      </c>
      <c r="N2649" s="25">
        <f>((J2649*400)+(K2649*100))+L2649</f>
        <v>2485</v>
      </c>
      <c r="O2649" s="26">
        <v>390</v>
      </c>
      <c r="P2649" s="26">
        <f>N2649*O2649</f>
        <v>969150</v>
      </c>
      <c r="Q2649" s="23"/>
      <c r="R2649" s="23"/>
      <c r="S2649" s="27"/>
      <c r="T2649" s="23"/>
      <c r="U2649" s="23"/>
      <c r="V2649" s="24"/>
      <c r="W2649" s="23"/>
      <c r="X2649" s="23"/>
      <c r="Y2649" s="23"/>
      <c r="Z2649" s="23"/>
      <c r="AA2649" s="28"/>
      <c r="AB2649" s="26"/>
      <c r="AC2649" s="26"/>
      <c r="AD2649" s="28"/>
      <c r="AE2649" s="28"/>
      <c r="AF2649" s="26"/>
      <c r="AG2649" s="26">
        <f>AF2649+P2649</f>
        <v>969150</v>
      </c>
      <c r="AH2649" s="26">
        <f>AG2649</f>
        <v>969150</v>
      </c>
      <c r="AI2649" s="26">
        <v>0</v>
      </c>
      <c r="AJ2649" s="26">
        <f>IF((AI2649-AH2649) &gt; 1,0,IF((AI2649-AH2649)&lt;0,AH2649-AI2649,AI2649-AH2649))</f>
        <v>969150</v>
      </c>
      <c r="AK2649" s="26">
        <v>0.01</v>
      </c>
      <c r="AL2649" s="26">
        <f>AJ2649*(AK2649/100)</f>
        <v>96.915000000000006</v>
      </c>
    </row>
    <row r="2650" spans="1:38" x14ac:dyDescent="0.35">
      <c r="A2650" s="23"/>
      <c r="B2650" s="24"/>
      <c r="C2650" s="23"/>
      <c r="D2650" s="23"/>
      <c r="E2650" s="23">
        <v>1403</v>
      </c>
      <c r="F2650" s="23" t="s">
        <v>9086</v>
      </c>
      <c r="G2650" s="24" t="s">
        <v>9087</v>
      </c>
      <c r="H2650" s="23" t="s">
        <v>103</v>
      </c>
      <c r="I2650" s="23" t="s">
        <v>9088</v>
      </c>
      <c r="J2650" s="23">
        <v>8</v>
      </c>
      <c r="K2650" s="23">
        <v>1</v>
      </c>
      <c r="L2650" s="23">
        <v>66</v>
      </c>
      <c r="M2650" s="23" t="s">
        <v>58</v>
      </c>
      <c r="N2650" s="25">
        <f>((J2650*400)+(K2650*100))+L2650</f>
        <v>3366</v>
      </c>
      <c r="O2650" s="26">
        <v>390</v>
      </c>
      <c r="P2650" s="26">
        <f>N2650*O2650</f>
        <v>1312740</v>
      </c>
      <c r="Q2650" s="23"/>
      <c r="R2650" s="23"/>
      <c r="S2650" s="27"/>
      <c r="T2650" s="23"/>
      <c r="U2650" s="23"/>
      <c r="V2650" s="24"/>
      <c r="W2650" s="23"/>
      <c r="X2650" s="23"/>
      <c r="Y2650" s="23"/>
      <c r="Z2650" s="23"/>
      <c r="AA2650" s="28"/>
      <c r="AB2650" s="26"/>
      <c r="AC2650" s="26"/>
      <c r="AD2650" s="28"/>
      <c r="AE2650" s="28"/>
      <c r="AF2650" s="26"/>
      <c r="AG2650" s="26">
        <f>AF2650+P2650</f>
        <v>1312740</v>
      </c>
      <c r="AH2650" s="26">
        <f>AG2650</f>
        <v>1312740</v>
      </c>
      <c r="AI2650" s="26">
        <v>0</v>
      </c>
      <c r="AJ2650" s="26">
        <f>IF((AI2650-AH2650) &gt; 1,0,IF((AI2650-AH2650)&lt;0,AH2650-AI2650,AI2650-AH2650))</f>
        <v>1312740</v>
      </c>
      <c r="AK2650" s="26">
        <v>0.01</v>
      </c>
      <c r="AL2650" s="26">
        <f>AJ2650*(AK2650/100)</f>
        <v>131.274</v>
      </c>
    </row>
    <row r="2651" spans="1:38" x14ac:dyDescent="0.35">
      <c r="A2651" s="23"/>
      <c r="B2651" s="24"/>
      <c r="C2651" s="23"/>
      <c r="D2651" s="23"/>
      <c r="E2651" s="23"/>
      <c r="F2651" s="23"/>
      <c r="G2651" s="24"/>
      <c r="H2651" s="23"/>
      <c r="I2651" s="23"/>
      <c r="J2651" s="23"/>
      <c r="K2651" s="23"/>
      <c r="L2651" s="23"/>
      <c r="M2651" s="23"/>
      <c r="N2651" s="25"/>
      <c r="O2651" s="26"/>
      <c r="P2651" s="26"/>
      <c r="Q2651" s="23"/>
      <c r="R2651" s="23"/>
      <c r="S2651" s="27"/>
      <c r="T2651" s="23"/>
      <c r="U2651" s="23"/>
      <c r="V2651" s="24"/>
      <c r="W2651" s="23"/>
      <c r="X2651" s="23"/>
      <c r="Y2651" s="23"/>
      <c r="Z2651" s="23"/>
      <c r="AA2651" s="28"/>
      <c r="AB2651" s="26"/>
      <c r="AC2651" s="26"/>
      <c r="AD2651" s="28"/>
      <c r="AE2651" s="28"/>
      <c r="AF2651" s="26"/>
      <c r="AG2651" s="26" t="s">
        <v>50</v>
      </c>
      <c r="AH2651" s="26">
        <f>SUM(AH2648:AH2650)</f>
        <v>2503830</v>
      </c>
      <c r="AI2651" s="26"/>
      <c r="AJ2651" s="26">
        <f>SUM(AJ2648:AJ2650)</f>
        <v>2503830</v>
      </c>
      <c r="AK2651" s="26"/>
      <c r="AL2651" s="26">
        <f>SUM(AL2648:AL2650)</f>
        <v>250.38300000000001</v>
      </c>
    </row>
    <row r="2652" spans="1:38" x14ac:dyDescent="0.35">
      <c r="A2652" s="23" t="s">
        <v>9089</v>
      </c>
      <c r="B2652" s="24" t="s">
        <v>9090</v>
      </c>
      <c r="C2652" s="23" t="s">
        <v>9091</v>
      </c>
      <c r="D2652" s="23" t="s">
        <v>9092</v>
      </c>
      <c r="E2652" s="23">
        <v>1404</v>
      </c>
      <c r="F2652" s="23" t="s">
        <v>9093</v>
      </c>
      <c r="G2652" s="24" t="s">
        <v>9094</v>
      </c>
      <c r="H2652" s="23" t="s">
        <v>42</v>
      </c>
      <c r="I2652" s="23" t="s">
        <v>9095</v>
      </c>
      <c r="J2652" s="23">
        <v>2</v>
      </c>
      <c r="K2652" s="23">
        <v>3</v>
      </c>
      <c r="L2652" s="23">
        <v>37</v>
      </c>
      <c r="M2652" s="23" t="s">
        <v>58</v>
      </c>
      <c r="N2652" s="25">
        <f>((J2652*400)+(K2652*100))+L2652</f>
        <v>1137</v>
      </c>
      <c r="O2652" s="26">
        <v>180</v>
      </c>
      <c r="P2652" s="26">
        <f>N2652*O2652</f>
        <v>204660</v>
      </c>
      <c r="Q2652" s="23"/>
      <c r="R2652" s="23"/>
      <c r="S2652" s="27"/>
      <c r="T2652" s="23"/>
      <c r="U2652" s="23"/>
      <c r="V2652" s="24"/>
      <c r="W2652" s="23"/>
      <c r="X2652" s="23"/>
      <c r="Y2652" s="23"/>
      <c r="Z2652" s="23"/>
      <c r="AA2652" s="28"/>
      <c r="AB2652" s="26"/>
      <c r="AC2652" s="26"/>
      <c r="AD2652" s="28"/>
      <c r="AE2652" s="28"/>
      <c r="AF2652" s="26"/>
      <c r="AG2652" s="26">
        <f>AF2652+P2652</f>
        <v>204660</v>
      </c>
      <c r="AH2652" s="26">
        <f>AG2652</f>
        <v>204660</v>
      </c>
      <c r="AI2652" s="26">
        <v>50000000</v>
      </c>
      <c r="AJ2652" s="26">
        <f>IF((AI2652-AH2652) &gt; 1,0,IF((AI2652-AH2652)&lt;0,AH2652-AI2652,AI2652-AH2652))</f>
        <v>0</v>
      </c>
      <c r="AK2652" s="26">
        <v>0.01</v>
      </c>
      <c r="AL2652" s="26">
        <f>AJ2652*(AK2652/100)</f>
        <v>0</v>
      </c>
    </row>
    <row r="2653" spans="1:38" x14ac:dyDescent="0.35">
      <c r="A2653" s="23"/>
      <c r="B2653" s="24"/>
      <c r="C2653" s="23"/>
      <c r="D2653" s="23"/>
      <c r="E2653" s="23"/>
      <c r="F2653" s="23"/>
      <c r="G2653" s="24"/>
      <c r="H2653" s="23"/>
      <c r="I2653" s="23"/>
      <c r="J2653" s="23"/>
      <c r="K2653" s="23"/>
      <c r="L2653" s="23"/>
      <c r="M2653" s="23"/>
      <c r="N2653" s="25"/>
      <c r="O2653" s="26"/>
      <c r="P2653" s="26"/>
      <c r="Q2653" s="23"/>
      <c r="R2653" s="23"/>
      <c r="S2653" s="27"/>
      <c r="T2653" s="23"/>
      <c r="U2653" s="23"/>
      <c r="V2653" s="24"/>
      <c r="W2653" s="23"/>
      <c r="X2653" s="23"/>
      <c r="Y2653" s="23"/>
      <c r="Z2653" s="23"/>
      <c r="AA2653" s="28"/>
      <c r="AB2653" s="26"/>
      <c r="AC2653" s="26"/>
      <c r="AD2653" s="28"/>
      <c r="AE2653" s="28"/>
      <c r="AF2653" s="26"/>
      <c r="AG2653" s="26" t="s">
        <v>50</v>
      </c>
      <c r="AH2653" s="26">
        <f>AH2652</f>
        <v>204660</v>
      </c>
      <c r="AI2653" s="26"/>
      <c r="AJ2653" s="26">
        <f>AJ2652</f>
        <v>0</v>
      </c>
      <c r="AK2653" s="26"/>
      <c r="AL2653" s="26">
        <f>AL2652</f>
        <v>0</v>
      </c>
    </row>
    <row r="2654" spans="1:38" x14ac:dyDescent="0.35">
      <c r="A2654" s="23" t="s">
        <v>9096</v>
      </c>
      <c r="B2654" s="24" t="s">
        <v>9097</v>
      </c>
      <c r="C2654" s="23" t="s">
        <v>9098</v>
      </c>
      <c r="D2654" s="23" t="s">
        <v>9099</v>
      </c>
      <c r="E2654" s="23">
        <v>1405</v>
      </c>
      <c r="F2654" s="23" t="s">
        <v>9100</v>
      </c>
      <c r="G2654" s="24" t="s">
        <v>9101</v>
      </c>
      <c r="H2654" s="23" t="s">
        <v>42</v>
      </c>
      <c r="I2654" s="23" t="s">
        <v>9102</v>
      </c>
      <c r="J2654" s="23">
        <v>0</v>
      </c>
      <c r="K2654" s="23">
        <v>1</v>
      </c>
      <c r="L2654" s="23">
        <v>20</v>
      </c>
      <c r="M2654" s="23" t="s">
        <v>44</v>
      </c>
      <c r="N2654" s="25">
        <f>((J2654*400)+(K2654*100))+L2654</f>
        <v>120</v>
      </c>
      <c r="O2654" s="26">
        <v>500</v>
      </c>
      <c r="P2654" s="26">
        <f>N2654*O2654</f>
        <v>60000</v>
      </c>
      <c r="Q2654" s="23">
        <v>1</v>
      </c>
      <c r="R2654" s="23" t="s">
        <v>9096</v>
      </c>
      <c r="S2654" s="27" t="s">
        <v>9097</v>
      </c>
      <c r="T2654" s="23" t="s">
        <v>9098</v>
      </c>
      <c r="U2654" s="23" t="s">
        <v>9103</v>
      </c>
      <c r="V2654" s="24" t="s">
        <v>9104</v>
      </c>
      <c r="W2654" s="23" t="s">
        <v>47</v>
      </c>
      <c r="X2654" s="23" t="s">
        <v>48</v>
      </c>
      <c r="Y2654" s="23" t="s">
        <v>49</v>
      </c>
      <c r="Z2654" s="23">
        <v>96</v>
      </c>
      <c r="AA2654" s="28">
        <v>100</v>
      </c>
      <c r="AB2654" s="26">
        <v>6550</v>
      </c>
      <c r="AC2654" s="26">
        <f>Z2654*AB2654</f>
        <v>628800</v>
      </c>
      <c r="AD2654" s="28">
        <v>22</v>
      </c>
      <c r="AE2654" s="28">
        <v>34</v>
      </c>
      <c r="AF2654" s="26">
        <f>(AC2654*(100-AE2654))/100</f>
        <v>415008</v>
      </c>
      <c r="AG2654" s="26">
        <f>P2654+AF2654</f>
        <v>475008</v>
      </c>
      <c r="AH2654" s="26">
        <f>(AG2654*AA2654)/100</f>
        <v>475008</v>
      </c>
      <c r="AI2654" s="26">
        <v>50000000</v>
      </c>
      <c r="AJ2654" s="26">
        <f>IF((AI2654-AH2654) &gt; 1,0,IF((AI2654-AH2654)&lt;0,AH2654-AI2654,AI2654-AH2654))</f>
        <v>0</v>
      </c>
      <c r="AK2654" s="26">
        <v>0.02</v>
      </c>
      <c r="AL2654" s="26">
        <f>ROUND(AJ2654*(AK2654/100),2)</f>
        <v>0</v>
      </c>
    </row>
    <row r="2655" spans="1:38" x14ac:dyDescent="0.35">
      <c r="A2655" s="23"/>
      <c r="B2655" s="24"/>
      <c r="C2655" s="23"/>
      <c r="D2655" s="23"/>
      <c r="E2655" s="23"/>
      <c r="F2655" s="23"/>
      <c r="G2655" s="24"/>
      <c r="H2655" s="23"/>
      <c r="I2655" s="23"/>
      <c r="J2655" s="23"/>
      <c r="K2655" s="23"/>
      <c r="L2655" s="23"/>
      <c r="M2655" s="23"/>
      <c r="N2655" s="25"/>
      <c r="O2655" s="26"/>
      <c r="P2655" s="26"/>
      <c r="Q2655" s="23"/>
      <c r="R2655" s="23"/>
      <c r="S2655" s="27"/>
      <c r="T2655" s="23"/>
      <c r="U2655" s="23"/>
      <c r="V2655" s="24"/>
      <c r="W2655" s="23"/>
      <c r="X2655" s="23"/>
      <c r="Y2655" s="23"/>
      <c r="Z2655" s="23"/>
      <c r="AA2655" s="28"/>
      <c r="AB2655" s="26"/>
      <c r="AC2655" s="26"/>
      <c r="AD2655" s="28"/>
      <c r="AE2655" s="28"/>
      <c r="AF2655" s="26"/>
      <c r="AG2655" s="26" t="s">
        <v>50</v>
      </c>
      <c r="AH2655" s="26">
        <f>AH2654</f>
        <v>475008</v>
      </c>
      <c r="AI2655" s="26"/>
      <c r="AJ2655" s="26">
        <f>AJ2654</f>
        <v>0</v>
      </c>
      <c r="AK2655" s="26"/>
      <c r="AL2655" s="26">
        <f>AL2654</f>
        <v>0</v>
      </c>
    </row>
    <row r="2656" spans="1:38" x14ac:dyDescent="0.35">
      <c r="A2656" s="23" t="s">
        <v>9105</v>
      </c>
      <c r="B2656" s="24" t="s">
        <v>9106</v>
      </c>
      <c r="C2656" s="23" t="s">
        <v>9107</v>
      </c>
      <c r="D2656" s="23" t="s">
        <v>9108</v>
      </c>
      <c r="E2656" s="23">
        <v>1406</v>
      </c>
      <c r="F2656" s="23" t="s">
        <v>9109</v>
      </c>
      <c r="G2656" s="24" t="s">
        <v>9110</v>
      </c>
      <c r="H2656" s="23" t="s">
        <v>42</v>
      </c>
      <c r="I2656" s="23" t="s">
        <v>9111</v>
      </c>
      <c r="J2656" s="23">
        <v>3</v>
      </c>
      <c r="K2656" s="23">
        <v>2</v>
      </c>
      <c r="L2656" s="23">
        <v>16</v>
      </c>
      <c r="M2656" s="23" t="s">
        <v>58</v>
      </c>
      <c r="N2656" s="25">
        <f>((J2656*400)+(K2656*100))+L2656</f>
        <v>1416</v>
      </c>
      <c r="O2656" s="26">
        <v>230</v>
      </c>
      <c r="P2656" s="26">
        <f>N2656*O2656</f>
        <v>325680</v>
      </c>
      <c r="Q2656" s="23"/>
      <c r="R2656" s="23"/>
      <c r="S2656" s="27"/>
      <c r="T2656" s="23"/>
      <c r="U2656" s="23"/>
      <c r="V2656" s="24"/>
      <c r="W2656" s="23"/>
      <c r="X2656" s="23"/>
      <c r="Y2656" s="23"/>
      <c r="Z2656" s="23"/>
      <c r="AA2656" s="28"/>
      <c r="AB2656" s="26"/>
      <c r="AC2656" s="26"/>
      <c r="AD2656" s="28"/>
      <c r="AE2656" s="28"/>
      <c r="AF2656" s="26"/>
      <c r="AG2656" s="26">
        <f>AF2656+P2656</f>
        <v>325680</v>
      </c>
      <c r="AH2656" s="26">
        <f>AG2656</f>
        <v>325680</v>
      </c>
      <c r="AI2656" s="26">
        <v>50000000</v>
      </c>
      <c r="AJ2656" s="26">
        <f>IF((AI2656-AH2656) &gt; 1,0,IF((AI2656-AH2656)&lt;0,AH2656-AI2656,AI2656-AH2656))</f>
        <v>0</v>
      </c>
      <c r="AK2656" s="26">
        <v>0.01</v>
      </c>
      <c r="AL2656" s="26">
        <f>AJ2656*(AK2656/100)</f>
        <v>0</v>
      </c>
    </row>
    <row r="2657" spans="1:38" x14ac:dyDescent="0.35">
      <c r="A2657" s="23"/>
      <c r="B2657" s="24"/>
      <c r="C2657" s="23"/>
      <c r="D2657" s="23"/>
      <c r="E2657" s="23"/>
      <c r="F2657" s="23"/>
      <c r="G2657" s="24"/>
      <c r="H2657" s="23"/>
      <c r="I2657" s="23"/>
      <c r="J2657" s="23"/>
      <c r="K2657" s="23"/>
      <c r="L2657" s="23"/>
      <c r="M2657" s="23"/>
      <c r="N2657" s="25"/>
      <c r="O2657" s="26"/>
      <c r="P2657" s="26"/>
      <c r="Q2657" s="23"/>
      <c r="R2657" s="23"/>
      <c r="S2657" s="27"/>
      <c r="T2657" s="23"/>
      <c r="U2657" s="23"/>
      <c r="V2657" s="24"/>
      <c r="W2657" s="23"/>
      <c r="X2657" s="23"/>
      <c r="Y2657" s="23"/>
      <c r="Z2657" s="23"/>
      <c r="AA2657" s="28"/>
      <c r="AB2657" s="26"/>
      <c r="AC2657" s="26"/>
      <c r="AD2657" s="28"/>
      <c r="AE2657" s="28"/>
      <c r="AF2657" s="26"/>
      <c r="AG2657" s="26" t="s">
        <v>50</v>
      </c>
      <c r="AH2657" s="26">
        <f>AH2656</f>
        <v>325680</v>
      </c>
      <c r="AI2657" s="26"/>
      <c r="AJ2657" s="26">
        <f>AJ2656</f>
        <v>0</v>
      </c>
      <c r="AK2657" s="26"/>
      <c r="AL2657" s="26">
        <f>AL2656</f>
        <v>0</v>
      </c>
    </row>
    <row r="2658" spans="1:38" x14ac:dyDescent="0.35">
      <c r="A2658" s="23" t="s">
        <v>9112</v>
      </c>
      <c r="B2658" s="24" t="s">
        <v>9113</v>
      </c>
      <c r="C2658" s="23" t="s">
        <v>9114</v>
      </c>
      <c r="D2658" s="23" t="s">
        <v>9115</v>
      </c>
      <c r="E2658" s="23">
        <v>1407</v>
      </c>
      <c r="F2658" s="23" t="s">
        <v>9116</v>
      </c>
      <c r="G2658" s="24" t="s">
        <v>9117</v>
      </c>
      <c r="H2658" s="23" t="s">
        <v>42</v>
      </c>
      <c r="I2658" s="23" t="s">
        <v>9118</v>
      </c>
      <c r="J2658" s="23">
        <v>8</v>
      </c>
      <c r="K2658" s="23">
        <v>0</v>
      </c>
      <c r="L2658" s="23">
        <v>31</v>
      </c>
      <c r="M2658" s="23" t="s">
        <v>58</v>
      </c>
      <c r="N2658" s="25">
        <f>((J2658*400)+(K2658*100))+L2658</f>
        <v>3231</v>
      </c>
      <c r="O2658" s="26">
        <v>180</v>
      </c>
      <c r="P2658" s="26">
        <f>N2658*O2658</f>
        <v>581580</v>
      </c>
      <c r="Q2658" s="23"/>
      <c r="R2658" s="23"/>
      <c r="S2658" s="27"/>
      <c r="T2658" s="23"/>
      <c r="U2658" s="23"/>
      <c r="V2658" s="24"/>
      <c r="W2658" s="23"/>
      <c r="X2658" s="23"/>
      <c r="Y2658" s="23"/>
      <c r="Z2658" s="23"/>
      <c r="AA2658" s="28"/>
      <c r="AB2658" s="26"/>
      <c r="AC2658" s="26"/>
      <c r="AD2658" s="28"/>
      <c r="AE2658" s="28"/>
      <c r="AF2658" s="26"/>
      <c r="AG2658" s="26">
        <f>AF2658+P2658</f>
        <v>581580</v>
      </c>
      <c r="AH2658" s="26">
        <f>AG2658</f>
        <v>581580</v>
      </c>
      <c r="AI2658" s="26">
        <v>50000000</v>
      </c>
      <c r="AJ2658" s="26">
        <f>IF((AI2658-AH2658) &gt; 1,0,IF((AI2658-AH2658)&lt;0,AH2658-AI2658,AI2658-AH2658))</f>
        <v>0</v>
      </c>
      <c r="AK2658" s="26">
        <v>0.01</v>
      </c>
      <c r="AL2658" s="26">
        <f>AJ2658*(AK2658/100)</f>
        <v>0</v>
      </c>
    </row>
    <row r="2659" spans="1:38" x14ac:dyDescent="0.35">
      <c r="A2659" s="23"/>
      <c r="B2659" s="24"/>
      <c r="C2659" s="23"/>
      <c r="D2659" s="23"/>
      <c r="E2659" s="23"/>
      <c r="F2659" s="23"/>
      <c r="G2659" s="24"/>
      <c r="H2659" s="23"/>
      <c r="I2659" s="23"/>
      <c r="J2659" s="23"/>
      <c r="K2659" s="23"/>
      <c r="L2659" s="23"/>
      <c r="M2659" s="23"/>
      <c r="N2659" s="25"/>
      <c r="O2659" s="26"/>
      <c r="P2659" s="26"/>
      <c r="Q2659" s="23"/>
      <c r="R2659" s="23"/>
      <c r="S2659" s="27"/>
      <c r="T2659" s="23"/>
      <c r="U2659" s="23"/>
      <c r="V2659" s="24"/>
      <c r="W2659" s="23"/>
      <c r="X2659" s="23"/>
      <c r="Y2659" s="23"/>
      <c r="Z2659" s="23"/>
      <c r="AA2659" s="28"/>
      <c r="AB2659" s="26"/>
      <c r="AC2659" s="26"/>
      <c r="AD2659" s="28"/>
      <c r="AE2659" s="28"/>
      <c r="AF2659" s="26"/>
      <c r="AG2659" s="26" t="s">
        <v>50</v>
      </c>
      <c r="AH2659" s="26">
        <f>AH2658</f>
        <v>581580</v>
      </c>
      <c r="AI2659" s="26"/>
      <c r="AJ2659" s="26">
        <f>AJ2658</f>
        <v>0</v>
      </c>
      <c r="AK2659" s="26"/>
      <c r="AL2659" s="26">
        <f>AL2658</f>
        <v>0</v>
      </c>
    </row>
    <row r="2660" spans="1:38" x14ac:dyDescent="0.35">
      <c r="A2660" s="23" t="s">
        <v>9119</v>
      </c>
      <c r="B2660" s="24" t="s">
        <v>9120</v>
      </c>
      <c r="C2660" s="23" t="s">
        <v>9121</v>
      </c>
      <c r="D2660" s="23" t="s">
        <v>9122</v>
      </c>
      <c r="E2660" s="23">
        <v>1408</v>
      </c>
      <c r="F2660" s="23" t="s">
        <v>9123</v>
      </c>
      <c r="G2660" s="24" t="s">
        <v>9124</v>
      </c>
      <c r="H2660" s="23" t="s">
        <v>42</v>
      </c>
      <c r="I2660" s="23" t="s">
        <v>9125</v>
      </c>
      <c r="J2660" s="23">
        <v>0</v>
      </c>
      <c r="K2660" s="23">
        <v>2</v>
      </c>
      <c r="L2660" s="23">
        <v>13</v>
      </c>
      <c r="M2660" s="23" t="s">
        <v>44</v>
      </c>
      <c r="N2660" s="25">
        <f>((J2660*400)+(K2660*100))+L2660</f>
        <v>213</v>
      </c>
      <c r="O2660" s="26">
        <v>180</v>
      </c>
      <c r="P2660" s="26">
        <f>N2660*O2660</f>
        <v>38340</v>
      </c>
      <c r="Q2660" s="23">
        <v>1</v>
      </c>
      <c r="R2660" s="23" t="s">
        <v>9126</v>
      </c>
      <c r="S2660" s="27"/>
      <c r="T2660" s="23" t="s">
        <v>9127</v>
      </c>
      <c r="U2660" s="23" t="s">
        <v>9128</v>
      </c>
      <c r="V2660" s="24" t="s">
        <v>9129</v>
      </c>
      <c r="W2660" s="23" t="s">
        <v>47</v>
      </c>
      <c r="X2660" s="23" t="s">
        <v>48</v>
      </c>
      <c r="Y2660" s="23" t="s">
        <v>49</v>
      </c>
      <c r="Z2660" s="23">
        <v>192</v>
      </c>
      <c r="AA2660" s="28">
        <v>100</v>
      </c>
      <c r="AB2660" s="26">
        <v>6550</v>
      </c>
      <c r="AC2660" s="26">
        <f>Z2660*AB2660</f>
        <v>1257600</v>
      </c>
      <c r="AD2660" s="28">
        <v>22</v>
      </c>
      <c r="AE2660" s="28">
        <v>34</v>
      </c>
      <c r="AF2660" s="26">
        <f>(AC2660*(100-AE2660))/100</f>
        <v>830016</v>
      </c>
      <c r="AG2660" s="26">
        <f>P2660+AF2660</f>
        <v>868356</v>
      </c>
      <c r="AH2660" s="26">
        <f>(AG2660*AA2660)/100</f>
        <v>868356</v>
      </c>
      <c r="AI2660" s="26">
        <v>10000000</v>
      </c>
      <c r="AJ2660" s="26">
        <f>IF((AI2660-AH2660) &gt; 1,0,IF((AI2660-AH2660)&lt;0,AH2660-AI2660,AI2660-AH2660))</f>
        <v>0</v>
      </c>
      <c r="AK2660" s="26">
        <v>0.02</v>
      </c>
      <c r="AL2660" s="26">
        <f>ROUND(AJ2660*(AK2660/100),2)</f>
        <v>0</v>
      </c>
    </row>
    <row r="2661" spans="1:38" x14ac:dyDescent="0.35">
      <c r="A2661" s="23"/>
      <c r="B2661" s="24"/>
      <c r="C2661" s="23"/>
      <c r="D2661" s="23"/>
      <c r="E2661" s="23">
        <v>1409</v>
      </c>
      <c r="F2661" s="23" t="s">
        <v>9130</v>
      </c>
      <c r="G2661" s="24" t="s">
        <v>9131</v>
      </c>
      <c r="H2661" s="23" t="s">
        <v>42</v>
      </c>
      <c r="I2661" s="23" t="s">
        <v>9132</v>
      </c>
      <c r="J2661" s="23">
        <v>2</v>
      </c>
      <c r="K2661" s="23">
        <v>2</v>
      </c>
      <c r="L2661" s="23">
        <v>19</v>
      </c>
      <c r="M2661" s="23" t="s">
        <v>58</v>
      </c>
      <c r="N2661" s="25">
        <f>((J2661*400)+(K2661*100))+L2661</f>
        <v>1019</v>
      </c>
      <c r="O2661" s="26">
        <v>180</v>
      </c>
      <c r="P2661" s="26">
        <f>N2661*O2661</f>
        <v>183420</v>
      </c>
      <c r="Q2661" s="23"/>
      <c r="R2661" s="23"/>
      <c r="S2661" s="27"/>
      <c r="T2661" s="23"/>
      <c r="U2661" s="23"/>
      <c r="V2661" s="24"/>
      <c r="W2661" s="23"/>
      <c r="X2661" s="23"/>
      <c r="Y2661" s="23"/>
      <c r="Z2661" s="23"/>
      <c r="AA2661" s="28"/>
      <c r="AB2661" s="26"/>
      <c r="AC2661" s="26"/>
      <c r="AD2661" s="28"/>
      <c r="AE2661" s="28"/>
      <c r="AF2661" s="26"/>
      <c r="AG2661" s="26">
        <f>AF2661+P2661</f>
        <v>183420</v>
      </c>
      <c r="AH2661" s="26">
        <f>AG2661</f>
        <v>183420</v>
      </c>
      <c r="AI2661" s="26">
        <v>50000000</v>
      </c>
      <c r="AJ2661" s="26">
        <f>IF((AI2661-AH2661) &gt; 1,0,IF((AI2661-AH2661)&lt;0,AH2661-AI2661,AI2661-AH2661))</f>
        <v>0</v>
      </c>
      <c r="AK2661" s="26">
        <v>0.01</v>
      </c>
      <c r="AL2661" s="26">
        <f>AJ2661*(AK2661/100)</f>
        <v>0</v>
      </c>
    </row>
    <row r="2662" spans="1:38" x14ac:dyDescent="0.35">
      <c r="A2662" s="23"/>
      <c r="B2662" s="24"/>
      <c r="C2662" s="23"/>
      <c r="D2662" s="23"/>
      <c r="E2662" s="23"/>
      <c r="F2662" s="23"/>
      <c r="G2662" s="24"/>
      <c r="H2662" s="23"/>
      <c r="I2662" s="23"/>
      <c r="J2662" s="23"/>
      <c r="K2662" s="23"/>
      <c r="L2662" s="23"/>
      <c r="M2662" s="23"/>
      <c r="N2662" s="25"/>
      <c r="O2662" s="26"/>
      <c r="P2662" s="26"/>
      <c r="Q2662" s="23"/>
      <c r="R2662" s="23"/>
      <c r="S2662" s="27"/>
      <c r="T2662" s="23"/>
      <c r="U2662" s="23"/>
      <c r="V2662" s="24"/>
      <c r="W2662" s="23"/>
      <c r="X2662" s="23"/>
      <c r="Y2662" s="23"/>
      <c r="Z2662" s="23"/>
      <c r="AA2662" s="28"/>
      <c r="AB2662" s="26"/>
      <c r="AC2662" s="26"/>
      <c r="AD2662" s="28"/>
      <c r="AE2662" s="28"/>
      <c r="AF2662" s="26"/>
      <c r="AG2662" s="26" t="s">
        <v>50</v>
      </c>
      <c r="AH2662" s="26">
        <f>SUM(AH2660:AH2661)</f>
        <v>1051776</v>
      </c>
      <c r="AI2662" s="26"/>
      <c r="AJ2662" s="26">
        <f>SUM(AJ2660:AJ2661)</f>
        <v>0</v>
      </c>
      <c r="AK2662" s="26"/>
      <c r="AL2662" s="26">
        <f>SUM(AL2660:AL2661)</f>
        <v>0</v>
      </c>
    </row>
    <row r="2663" spans="1:38" x14ac:dyDescent="0.35">
      <c r="A2663" s="23" t="s">
        <v>9133</v>
      </c>
      <c r="B2663" s="24" t="s">
        <v>9134</v>
      </c>
      <c r="C2663" s="23" t="s">
        <v>9135</v>
      </c>
      <c r="D2663" s="23" t="s">
        <v>9136</v>
      </c>
      <c r="E2663" s="23">
        <v>1410</v>
      </c>
      <c r="F2663" s="23" t="s">
        <v>9137</v>
      </c>
      <c r="G2663" s="24" t="s">
        <v>9138</v>
      </c>
      <c r="H2663" s="23" t="s">
        <v>103</v>
      </c>
      <c r="I2663" s="23" t="s">
        <v>9139</v>
      </c>
      <c r="J2663" s="23">
        <v>0</v>
      </c>
      <c r="K2663" s="23">
        <v>2</v>
      </c>
      <c r="L2663" s="23">
        <v>40</v>
      </c>
      <c r="M2663" s="23" t="s">
        <v>44</v>
      </c>
      <c r="N2663" s="25">
        <f>((J2663*400)+(K2663*100))+L2663</f>
        <v>240</v>
      </c>
      <c r="O2663" s="26">
        <v>450</v>
      </c>
      <c r="P2663" s="26">
        <f>N2663*O2663</f>
        <v>108000</v>
      </c>
      <c r="Q2663" s="23">
        <v>1</v>
      </c>
      <c r="R2663" s="23" t="s">
        <v>9133</v>
      </c>
      <c r="S2663" s="27" t="s">
        <v>9134</v>
      </c>
      <c r="T2663" s="23" t="s">
        <v>9135</v>
      </c>
      <c r="U2663" s="23" t="s">
        <v>9140</v>
      </c>
      <c r="V2663" s="24" t="s">
        <v>9141</v>
      </c>
      <c r="W2663" s="23" t="s">
        <v>47</v>
      </c>
      <c r="X2663" s="23" t="s">
        <v>48</v>
      </c>
      <c r="Y2663" s="23" t="s">
        <v>49</v>
      </c>
      <c r="Z2663" s="23">
        <v>249.48</v>
      </c>
      <c r="AA2663" s="28">
        <v>100</v>
      </c>
      <c r="AB2663" s="26">
        <v>6550</v>
      </c>
      <c r="AC2663" s="26">
        <f>Z2663*AB2663</f>
        <v>1634094</v>
      </c>
      <c r="AD2663" s="28">
        <v>19</v>
      </c>
      <c r="AE2663" s="28">
        <v>28</v>
      </c>
      <c r="AF2663" s="26">
        <f>(AC2663*(100-AE2663))/100</f>
        <v>1176547.68</v>
      </c>
      <c r="AG2663" s="26">
        <f>P2663+AF2663</f>
        <v>1284547.68</v>
      </c>
      <c r="AH2663" s="26">
        <f>(AG2663*AA2663)/100</f>
        <v>1284547.68</v>
      </c>
      <c r="AI2663" s="26">
        <f>IF(AF2663&lt;=10000000,AF2663,10000000)</f>
        <v>1176547.68</v>
      </c>
      <c r="AJ2663" s="26">
        <f>IF((AI2663-AH2663) &gt; 1,0,IF((AI2663-AH2663)&lt;0,AH2663-AI2663,AI2663-AH2663))</f>
        <v>108000</v>
      </c>
      <c r="AK2663" s="26">
        <v>0.02</v>
      </c>
      <c r="AL2663" s="26">
        <f>ROUND(AJ2663*(AK2663/100),2)</f>
        <v>21.6</v>
      </c>
    </row>
    <row r="2664" spans="1:38" x14ac:dyDescent="0.35">
      <c r="A2664" s="23"/>
      <c r="B2664" s="24"/>
      <c r="C2664" s="23"/>
      <c r="D2664" s="23"/>
      <c r="E2664" s="23">
        <v>1411</v>
      </c>
      <c r="F2664" s="23" t="s">
        <v>9142</v>
      </c>
      <c r="G2664" s="24" t="s">
        <v>9143</v>
      </c>
      <c r="H2664" s="23" t="s">
        <v>103</v>
      </c>
      <c r="I2664" s="23" t="s">
        <v>9144</v>
      </c>
      <c r="J2664" s="23">
        <v>4</v>
      </c>
      <c r="K2664" s="23">
        <v>1</v>
      </c>
      <c r="L2664" s="23">
        <v>50</v>
      </c>
      <c r="M2664" s="23" t="s">
        <v>58</v>
      </c>
      <c r="N2664" s="25">
        <f>((J2664*400)+(K2664*100))+L2664</f>
        <v>1750</v>
      </c>
      <c r="O2664" s="26">
        <v>180</v>
      </c>
      <c r="P2664" s="26">
        <f>N2664*O2664</f>
        <v>315000</v>
      </c>
      <c r="Q2664" s="23"/>
      <c r="R2664" s="23"/>
      <c r="S2664" s="27"/>
      <c r="T2664" s="23"/>
      <c r="U2664" s="23"/>
      <c r="V2664" s="24"/>
      <c r="W2664" s="23"/>
      <c r="X2664" s="23"/>
      <c r="Y2664" s="23"/>
      <c r="Z2664" s="23"/>
      <c r="AA2664" s="28"/>
      <c r="AB2664" s="26"/>
      <c r="AC2664" s="26"/>
      <c r="AD2664" s="28"/>
      <c r="AE2664" s="28"/>
      <c r="AF2664" s="26"/>
      <c r="AG2664" s="26">
        <f>AF2664+P2664</f>
        <v>315000</v>
      </c>
      <c r="AH2664" s="26">
        <f>AG2664</f>
        <v>315000</v>
      </c>
      <c r="AI2664" s="26">
        <v>0</v>
      </c>
      <c r="AJ2664" s="26">
        <f>IF((AI2664-AH2664) &gt; 1,0,IF((AI2664-AH2664)&lt;0,AH2664-AI2664,AI2664-AH2664))</f>
        <v>315000</v>
      </c>
      <c r="AK2664" s="26">
        <v>0.01</v>
      </c>
      <c r="AL2664" s="26">
        <f>AJ2664*(AK2664/100)</f>
        <v>31.5</v>
      </c>
    </row>
    <row r="2665" spans="1:38" x14ac:dyDescent="0.35">
      <c r="A2665" s="23"/>
      <c r="B2665" s="24"/>
      <c r="C2665" s="23"/>
      <c r="D2665" s="23"/>
      <c r="E2665" s="23">
        <v>1412</v>
      </c>
      <c r="F2665" s="23" t="s">
        <v>9145</v>
      </c>
      <c r="G2665" s="24" t="s">
        <v>9146</v>
      </c>
      <c r="H2665" s="23" t="s">
        <v>103</v>
      </c>
      <c r="I2665" s="23" t="s">
        <v>9147</v>
      </c>
      <c r="J2665" s="23">
        <v>2</v>
      </c>
      <c r="K2665" s="23">
        <v>1</v>
      </c>
      <c r="L2665" s="23">
        <v>7</v>
      </c>
      <c r="M2665" s="23" t="s">
        <v>58</v>
      </c>
      <c r="N2665" s="25">
        <f>((J2665*400)+(K2665*100))+L2665</f>
        <v>907</v>
      </c>
      <c r="O2665" s="26">
        <v>180</v>
      </c>
      <c r="P2665" s="26">
        <f>N2665*O2665</f>
        <v>163260</v>
      </c>
      <c r="Q2665" s="23"/>
      <c r="R2665" s="23"/>
      <c r="S2665" s="27"/>
      <c r="T2665" s="23"/>
      <c r="U2665" s="23"/>
      <c r="V2665" s="24"/>
      <c r="W2665" s="23"/>
      <c r="X2665" s="23"/>
      <c r="Y2665" s="23"/>
      <c r="Z2665" s="23"/>
      <c r="AA2665" s="28"/>
      <c r="AB2665" s="26"/>
      <c r="AC2665" s="26"/>
      <c r="AD2665" s="28"/>
      <c r="AE2665" s="28"/>
      <c r="AF2665" s="26"/>
      <c r="AG2665" s="26">
        <f>AF2665+P2665</f>
        <v>163260</v>
      </c>
      <c r="AH2665" s="26">
        <f>AG2665</f>
        <v>163260</v>
      </c>
      <c r="AI2665" s="26">
        <v>0</v>
      </c>
      <c r="AJ2665" s="26">
        <f>IF((AI2665-AH2665) &gt; 1,0,IF((AI2665-AH2665)&lt;0,AH2665-AI2665,AI2665-AH2665))</f>
        <v>163260</v>
      </c>
      <c r="AK2665" s="26">
        <v>0.01</v>
      </c>
      <c r="AL2665" s="26">
        <f>AJ2665*(AK2665/100)</f>
        <v>16.326000000000001</v>
      </c>
    </row>
    <row r="2666" spans="1:38" x14ac:dyDescent="0.35">
      <c r="A2666" s="23"/>
      <c r="B2666" s="24"/>
      <c r="C2666" s="23"/>
      <c r="D2666" s="23"/>
      <c r="E2666" s="23">
        <v>1413</v>
      </c>
      <c r="F2666" s="23" t="s">
        <v>9148</v>
      </c>
      <c r="G2666" s="24" t="s">
        <v>9149</v>
      </c>
      <c r="H2666" s="23" t="s">
        <v>42</v>
      </c>
      <c r="I2666" s="23" t="s">
        <v>9150</v>
      </c>
      <c r="J2666" s="23">
        <v>5</v>
      </c>
      <c r="K2666" s="23">
        <v>3</v>
      </c>
      <c r="L2666" s="23">
        <v>19</v>
      </c>
      <c r="M2666" s="23" t="s">
        <v>58</v>
      </c>
      <c r="N2666" s="25">
        <f>((J2666*400)+(K2666*100))+L2666</f>
        <v>2319</v>
      </c>
      <c r="O2666" s="26">
        <v>340</v>
      </c>
      <c r="P2666" s="26">
        <f>N2666*O2666</f>
        <v>788460</v>
      </c>
      <c r="Q2666" s="23"/>
      <c r="R2666" s="23"/>
      <c r="S2666" s="27"/>
      <c r="T2666" s="23"/>
      <c r="U2666" s="23"/>
      <c r="V2666" s="24"/>
      <c r="W2666" s="23"/>
      <c r="X2666" s="23"/>
      <c r="Y2666" s="23"/>
      <c r="Z2666" s="23"/>
      <c r="AA2666" s="28"/>
      <c r="AB2666" s="26"/>
      <c r="AC2666" s="26"/>
      <c r="AD2666" s="28"/>
      <c r="AE2666" s="28"/>
      <c r="AF2666" s="26"/>
      <c r="AG2666" s="26">
        <f>AF2666+P2666</f>
        <v>788460</v>
      </c>
      <c r="AH2666" s="26">
        <f>AG2666</f>
        <v>788460</v>
      </c>
      <c r="AI2666" s="26">
        <v>50000000</v>
      </c>
      <c r="AJ2666" s="26">
        <f>IF((AI2666-AH2666) &gt; 1,0,IF((AI2666-AH2666)&lt;0,AH2666-AI2666,AI2666-AH2666))</f>
        <v>0</v>
      </c>
      <c r="AK2666" s="26">
        <v>0.01</v>
      </c>
      <c r="AL2666" s="26">
        <f>AJ2666*(AK2666/100)</f>
        <v>0</v>
      </c>
    </row>
    <row r="2667" spans="1:38" x14ac:dyDescent="0.35">
      <c r="A2667" s="23"/>
      <c r="B2667" s="24"/>
      <c r="C2667" s="23"/>
      <c r="D2667" s="23"/>
      <c r="E2667" s="23"/>
      <c r="F2667" s="23"/>
      <c r="G2667" s="24"/>
      <c r="H2667" s="23"/>
      <c r="I2667" s="23"/>
      <c r="J2667" s="23"/>
      <c r="K2667" s="23"/>
      <c r="L2667" s="23"/>
      <c r="M2667" s="23"/>
      <c r="N2667" s="25"/>
      <c r="O2667" s="26"/>
      <c r="P2667" s="26"/>
      <c r="Q2667" s="23"/>
      <c r="R2667" s="23"/>
      <c r="S2667" s="27"/>
      <c r="T2667" s="23"/>
      <c r="U2667" s="23"/>
      <c r="V2667" s="24"/>
      <c r="W2667" s="23"/>
      <c r="X2667" s="23"/>
      <c r="Y2667" s="23"/>
      <c r="Z2667" s="23"/>
      <c r="AA2667" s="28"/>
      <c r="AB2667" s="26"/>
      <c r="AC2667" s="26"/>
      <c r="AD2667" s="28"/>
      <c r="AE2667" s="28"/>
      <c r="AF2667" s="26"/>
      <c r="AG2667" s="26" t="s">
        <v>50</v>
      </c>
      <c r="AH2667" s="26">
        <f>SUM(AH2663:AH2666)</f>
        <v>2551267.6799999997</v>
      </c>
      <c r="AI2667" s="26"/>
      <c r="AJ2667" s="26">
        <f>SUM(AJ2663:AJ2666)</f>
        <v>586260</v>
      </c>
      <c r="AK2667" s="26"/>
      <c r="AL2667" s="26">
        <f>SUM(AL2663:AL2666)</f>
        <v>69.426000000000002</v>
      </c>
    </row>
    <row r="2668" spans="1:38" x14ac:dyDescent="0.35">
      <c r="A2668" s="23" t="s">
        <v>9151</v>
      </c>
      <c r="B2668" s="24" t="s">
        <v>9152</v>
      </c>
      <c r="C2668" s="23" t="s">
        <v>9153</v>
      </c>
      <c r="D2668" s="23" t="s">
        <v>9154</v>
      </c>
      <c r="E2668" s="23">
        <v>1414</v>
      </c>
      <c r="F2668" s="23" t="s">
        <v>9155</v>
      </c>
      <c r="G2668" s="24" t="s">
        <v>9156</v>
      </c>
      <c r="H2668" s="23" t="s">
        <v>42</v>
      </c>
      <c r="I2668" s="23" t="s">
        <v>9157</v>
      </c>
      <c r="J2668" s="23">
        <v>0</v>
      </c>
      <c r="K2668" s="23">
        <v>3</v>
      </c>
      <c r="L2668" s="23">
        <v>9</v>
      </c>
      <c r="M2668" s="23" t="s">
        <v>58</v>
      </c>
      <c r="N2668" s="25">
        <f>((J2668*400)+(K2668*100))+L2668</f>
        <v>309</v>
      </c>
      <c r="O2668" s="26">
        <v>450</v>
      </c>
      <c r="P2668" s="26">
        <f>N2668*O2668</f>
        <v>139050</v>
      </c>
      <c r="Q2668" s="23"/>
      <c r="R2668" s="23"/>
      <c r="S2668" s="27"/>
      <c r="T2668" s="23"/>
      <c r="U2668" s="23"/>
      <c r="V2668" s="24"/>
      <c r="W2668" s="23"/>
      <c r="X2668" s="23"/>
      <c r="Y2668" s="23"/>
      <c r="Z2668" s="23"/>
      <c r="AA2668" s="28"/>
      <c r="AB2668" s="26"/>
      <c r="AC2668" s="26"/>
      <c r="AD2668" s="28"/>
      <c r="AE2668" s="28"/>
      <c r="AF2668" s="26"/>
      <c r="AG2668" s="26">
        <f>AF2668+P2668</f>
        <v>139050</v>
      </c>
      <c r="AH2668" s="26">
        <f>AG2668</f>
        <v>139050</v>
      </c>
      <c r="AI2668" s="26">
        <v>50000000</v>
      </c>
      <c r="AJ2668" s="26">
        <f>IF((AI2668-AH2668) &gt; 1,0,IF((AI2668-AH2668)&lt;0,AH2668-AI2668,AI2668-AH2668))</f>
        <v>0</v>
      </c>
      <c r="AK2668" s="26">
        <v>0.01</v>
      </c>
      <c r="AL2668" s="26">
        <f>AJ2668*(AK2668/100)</f>
        <v>0</v>
      </c>
    </row>
    <row r="2669" spans="1:38" x14ac:dyDescent="0.35">
      <c r="A2669" s="23"/>
      <c r="B2669" s="24"/>
      <c r="C2669" s="23"/>
      <c r="D2669" s="23"/>
      <c r="E2669" s="23"/>
      <c r="F2669" s="23"/>
      <c r="G2669" s="24"/>
      <c r="H2669" s="23"/>
      <c r="I2669" s="23"/>
      <c r="J2669" s="23"/>
      <c r="K2669" s="23"/>
      <c r="L2669" s="23"/>
      <c r="M2669" s="23"/>
      <c r="N2669" s="25"/>
      <c r="O2669" s="26"/>
      <c r="P2669" s="26"/>
      <c r="Q2669" s="23"/>
      <c r="R2669" s="23"/>
      <c r="S2669" s="27"/>
      <c r="T2669" s="23"/>
      <c r="U2669" s="23"/>
      <c r="V2669" s="24"/>
      <c r="W2669" s="23"/>
      <c r="X2669" s="23"/>
      <c r="Y2669" s="23"/>
      <c r="Z2669" s="23"/>
      <c r="AA2669" s="28"/>
      <c r="AB2669" s="26"/>
      <c r="AC2669" s="26"/>
      <c r="AD2669" s="28"/>
      <c r="AE2669" s="28"/>
      <c r="AF2669" s="26"/>
      <c r="AG2669" s="26" t="s">
        <v>50</v>
      </c>
      <c r="AH2669" s="26">
        <f>AH2668</f>
        <v>139050</v>
      </c>
      <c r="AI2669" s="26"/>
      <c r="AJ2669" s="26">
        <f>AJ2668</f>
        <v>0</v>
      </c>
      <c r="AK2669" s="26"/>
      <c r="AL2669" s="26">
        <f>AL2668</f>
        <v>0</v>
      </c>
    </row>
    <row r="2670" spans="1:38" x14ac:dyDescent="0.35">
      <c r="A2670" s="23" t="s">
        <v>9158</v>
      </c>
      <c r="B2670" s="24"/>
      <c r="C2670" s="23" t="s">
        <v>9159</v>
      </c>
      <c r="D2670" s="23" t="s">
        <v>9160</v>
      </c>
      <c r="E2670" s="23">
        <v>1415</v>
      </c>
      <c r="F2670" s="23" t="s">
        <v>9161</v>
      </c>
      <c r="G2670" s="24" t="s">
        <v>9162</v>
      </c>
      <c r="H2670" s="23" t="s">
        <v>42</v>
      </c>
      <c r="I2670" s="23" t="s">
        <v>9163</v>
      </c>
      <c r="J2670" s="23">
        <v>5</v>
      </c>
      <c r="K2670" s="23">
        <v>2</v>
      </c>
      <c r="L2670" s="23">
        <v>75</v>
      </c>
      <c r="M2670" s="23" t="s">
        <v>44</v>
      </c>
      <c r="N2670" s="25">
        <f>((J2670*400)+(K2670*100))+L2670</f>
        <v>2275</v>
      </c>
      <c r="O2670" s="26">
        <v>440</v>
      </c>
      <c r="P2670" s="26">
        <f>N2670*O2670</f>
        <v>1001000</v>
      </c>
      <c r="Q2670" s="23"/>
      <c r="R2670" s="23"/>
      <c r="S2670" s="27"/>
      <c r="T2670" s="23"/>
      <c r="U2670" s="23"/>
      <c r="V2670" s="24"/>
      <c r="W2670" s="23"/>
      <c r="X2670" s="23"/>
      <c r="Y2670" s="23"/>
      <c r="Z2670" s="23"/>
      <c r="AA2670" s="28"/>
      <c r="AB2670" s="26"/>
      <c r="AC2670" s="26"/>
      <c r="AD2670" s="28"/>
      <c r="AE2670" s="28"/>
      <c r="AF2670" s="26"/>
      <c r="AG2670" s="26">
        <f>AF2670+P2670</f>
        <v>1001000</v>
      </c>
      <c r="AH2670" s="26">
        <f>AG2670</f>
        <v>1001000</v>
      </c>
      <c r="AI2670" s="26">
        <v>50000000</v>
      </c>
      <c r="AJ2670" s="26">
        <f>IF((AI2670-AH2670) &gt; 1,0,IF((AI2670-AH2670)&lt;0,AH2670-AI2670,AI2670-AH2670))</f>
        <v>0</v>
      </c>
      <c r="AK2670" s="26">
        <v>0.02</v>
      </c>
      <c r="AL2670" s="26">
        <f>AJ2670*(AK2670/100)</f>
        <v>0</v>
      </c>
    </row>
    <row r="2671" spans="1:38" x14ac:dyDescent="0.35">
      <c r="A2671" s="23"/>
      <c r="B2671" s="24"/>
      <c r="C2671" s="23"/>
      <c r="D2671" s="23"/>
      <c r="E2671" s="23"/>
      <c r="F2671" s="23"/>
      <c r="G2671" s="24"/>
      <c r="H2671" s="23"/>
      <c r="I2671" s="23"/>
      <c r="J2671" s="23"/>
      <c r="K2671" s="23"/>
      <c r="L2671" s="23"/>
      <c r="M2671" s="23"/>
      <c r="N2671" s="25"/>
      <c r="O2671" s="26"/>
      <c r="P2671" s="26"/>
      <c r="Q2671" s="23"/>
      <c r="R2671" s="23"/>
      <c r="S2671" s="27"/>
      <c r="T2671" s="23"/>
      <c r="U2671" s="23"/>
      <c r="V2671" s="24"/>
      <c r="W2671" s="23"/>
      <c r="X2671" s="23"/>
      <c r="Y2671" s="23"/>
      <c r="Z2671" s="23"/>
      <c r="AA2671" s="28"/>
      <c r="AB2671" s="26"/>
      <c r="AC2671" s="26"/>
      <c r="AD2671" s="28"/>
      <c r="AE2671" s="28"/>
      <c r="AF2671" s="26"/>
      <c r="AG2671" s="26" t="s">
        <v>50</v>
      </c>
      <c r="AH2671" s="26">
        <f>AH2670</f>
        <v>1001000</v>
      </c>
      <c r="AI2671" s="26"/>
      <c r="AJ2671" s="26">
        <f>AJ2670</f>
        <v>0</v>
      </c>
      <c r="AK2671" s="26"/>
      <c r="AL2671" s="26">
        <f>AL2670</f>
        <v>0</v>
      </c>
    </row>
    <row r="2672" spans="1:38" x14ac:dyDescent="0.35">
      <c r="A2672" s="23" t="s">
        <v>9164</v>
      </c>
      <c r="B2672" s="24"/>
      <c r="C2672" s="23" t="s">
        <v>9165</v>
      </c>
      <c r="D2672" s="23" t="s">
        <v>9166</v>
      </c>
      <c r="E2672" s="23">
        <v>1416</v>
      </c>
      <c r="F2672" s="23" t="s">
        <v>9167</v>
      </c>
      <c r="G2672" s="24" t="s">
        <v>9168</v>
      </c>
      <c r="H2672" s="23" t="s">
        <v>42</v>
      </c>
      <c r="I2672" s="23" t="s">
        <v>9169</v>
      </c>
      <c r="J2672" s="23">
        <v>2</v>
      </c>
      <c r="K2672" s="23">
        <v>2</v>
      </c>
      <c r="L2672" s="23">
        <v>90</v>
      </c>
      <c r="M2672" s="23" t="s">
        <v>58</v>
      </c>
      <c r="N2672" s="25">
        <f>((J2672*400)+(K2672*100))+L2672</f>
        <v>1090</v>
      </c>
      <c r="O2672" s="26">
        <v>390</v>
      </c>
      <c r="P2672" s="26">
        <f>N2672*O2672</f>
        <v>425100</v>
      </c>
      <c r="Q2672" s="23"/>
      <c r="R2672" s="23"/>
      <c r="S2672" s="27"/>
      <c r="T2672" s="23"/>
      <c r="U2672" s="23"/>
      <c r="V2672" s="24"/>
      <c r="W2672" s="23"/>
      <c r="X2672" s="23"/>
      <c r="Y2672" s="23"/>
      <c r="Z2672" s="23"/>
      <c r="AA2672" s="28"/>
      <c r="AB2672" s="26"/>
      <c r="AC2672" s="26"/>
      <c r="AD2672" s="28"/>
      <c r="AE2672" s="28"/>
      <c r="AF2672" s="26"/>
      <c r="AG2672" s="26">
        <f>AF2672+P2672</f>
        <v>425100</v>
      </c>
      <c r="AH2672" s="26">
        <f>AG2672</f>
        <v>425100</v>
      </c>
      <c r="AI2672" s="26">
        <v>50000000</v>
      </c>
      <c r="AJ2672" s="26">
        <f>IF((AI2672-AH2672) &gt; 1,0,IF((AI2672-AH2672)&lt;0,AH2672-AI2672,AI2672-AH2672))</f>
        <v>0</v>
      </c>
      <c r="AK2672" s="26">
        <v>0.01</v>
      </c>
      <c r="AL2672" s="26">
        <f>AJ2672*(AK2672/100)</f>
        <v>0</v>
      </c>
    </row>
    <row r="2673" spans="1:38" x14ac:dyDescent="0.35">
      <c r="A2673" s="23"/>
      <c r="B2673" s="24"/>
      <c r="C2673" s="23"/>
      <c r="D2673" s="23"/>
      <c r="E2673" s="23">
        <v>1417</v>
      </c>
      <c r="F2673" s="23" t="s">
        <v>9170</v>
      </c>
      <c r="G2673" s="24" t="s">
        <v>9171</v>
      </c>
      <c r="H2673" s="23" t="s">
        <v>103</v>
      </c>
      <c r="I2673" s="23" t="s">
        <v>9172</v>
      </c>
      <c r="J2673" s="23">
        <v>6</v>
      </c>
      <c r="K2673" s="23">
        <v>2</v>
      </c>
      <c r="L2673" s="23">
        <v>11</v>
      </c>
      <c r="M2673" s="23" t="s">
        <v>58</v>
      </c>
      <c r="N2673" s="25">
        <f>((J2673*400)+(K2673*100))+L2673</f>
        <v>2611</v>
      </c>
      <c r="O2673" s="26">
        <v>390</v>
      </c>
      <c r="P2673" s="26">
        <f>N2673*O2673</f>
        <v>1018290</v>
      </c>
      <c r="Q2673" s="23"/>
      <c r="R2673" s="23"/>
      <c r="S2673" s="27"/>
      <c r="T2673" s="23"/>
      <c r="U2673" s="23"/>
      <c r="V2673" s="24"/>
      <c r="W2673" s="23"/>
      <c r="X2673" s="23"/>
      <c r="Y2673" s="23"/>
      <c r="Z2673" s="23"/>
      <c r="AA2673" s="28"/>
      <c r="AB2673" s="26"/>
      <c r="AC2673" s="26"/>
      <c r="AD2673" s="28"/>
      <c r="AE2673" s="28"/>
      <c r="AF2673" s="26"/>
      <c r="AG2673" s="26">
        <f>AF2673+P2673</f>
        <v>1018290</v>
      </c>
      <c r="AH2673" s="26">
        <f>AG2673</f>
        <v>1018290</v>
      </c>
      <c r="AI2673" s="26">
        <v>0</v>
      </c>
      <c r="AJ2673" s="26">
        <f>IF((AI2673-AH2673) &gt; 1,0,IF((AI2673-AH2673)&lt;0,AH2673-AI2673,AI2673-AH2673))</f>
        <v>1018290</v>
      </c>
      <c r="AK2673" s="26">
        <v>0.01</v>
      </c>
      <c r="AL2673" s="26">
        <f>AJ2673*(AK2673/100)</f>
        <v>101.82900000000001</v>
      </c>
    </row>
    <row r="2674" spans="1:38" x14ac:dyDescent="0.35">
      <c r="A2674" s="23"/>
      <c r="B2674" s="24"/>
      <c r="C2674" s="23"/>
      <c r="D2674" s="23"/>
      <c r="E2674" s="23"/>
      <c r="F2674" s="23"/>
      <c r="G2674" s="24"/>
      <c r="H2674" s="23"/>
      <c r="I2674" s="23"/>
      <c r="J2674" s="23"/>
      <c r="K2674" s="23"/>
      <c r="L2674" s="23"/>
      <c r="M2674" s="23"/>
      <c r="N2674" s="25"/>
      <c r="O2674" s="26"/>
      <c r="P2674" s="26"/>
      <c r="Q2674" s="23"/>
      <c r="R2674" s="23"/>
      <c r="S2674" s="27"/>
      <c r="T2674" s="23"/>
      <c r="U2674" s="23"/>
      <c r="V2674" s="24"/>
      <c r="W2674" s="23"/>
      <c r="X2674" s="23"/>
      <c r="Y2674" s="23"/>
      <c r="Z2674" s="23"/>
      <c r="AA2674" s="28"/>
      <c r="AB2674" s="26"/>
      <c r="AC2674" s="26"/>
      <c r="AD2674" s="28"/>
      <c r="AE2674" s="28"/>
      <c r="AF2674" s="26"/>
      <c r="AG2674" s="26" t="s">
        <v>50</v>
      </c>
      <c r="AH2674" s="26">
        <f>SUM(AH2672:AH2673)</f>
        <v>1443390</v>
      </c>
      <c r="AI2674" s="26"/>
      <c r="AJ2674" s="26">
        <f>SUM(AJ2672:AJ2673)</f>
        <v>1018290</v>
      </c>
      <c r="AK2674" s="26"/>
      <c r="AL2674" s="26">
        <f>SUM(AL2672:AL2673)</f>
        <v>101.82900000000001</v>
      </c>
    </row>
    <row r="2675" spans="1:38" x14ac:dyDescent="0.35">
      <c r="A2675" s="23" t="s">
        <v>9173</v>
      </c>
      <c r="B2675" s="24" t="s">
        <v>9174</v>
      </c>
      <c r="C2675" s="23" t="s">
        <v>9175</v>
      </c>
      <c r="D2675" s="23" t="s">
        <v>9176</v>
      </c>
      <c r="E2675" s="23">
        <v>1418</v>
      </c>
      <c r="F2675" s="23" t="s">
        <v>9177</v>
      </c>
      <c r="G2675" s="24" t="s">
        <v>9178</v>
      </c>
      <c r="H2675" s="23" t="s">
        <v>42</v>
      </c>
      <c r="I2675" s="23" t="s">
        <v>9179</v>
      </c>
      <c r="J2675" s="23">
        <v>22</v>
      </c>
      <c r="K2675" s="23">
        <v>0</v>
      </c>
      <c r="L2675" s="23">
        <v>8</v>
      </c>
      <c r="M2675" s="23" t="s">
        <v>58</v>
      </c>
      <c r="N2675" s="25">
        <f>((J2675*400)+(K2675*100))+L2675</f>
        <v>8808</v>
      </c>
      <c r="O2675" s="26">
        <v>280</v>
      </c>
      <c r="P2675" s="26">
        <f>N2675*O2675</f>
        <v>2466240</v>
      </c>
      <c r="Q2675" s="23"/>
      <c r="R2675" s="23"/>
      <c r="S2675" s="27"/>
      <c r="T2675" s="23"/>
      <c r="U2675" s="23"/>
      <c r="V2675" s="24"/>
      <c r="W2675" s="23"/>
      <c r="X2675" s="23"/>
      <c r="Y2675" s="23"/>
      <c r="Z2675" s="23"/>
      <c r="AA2675" s="28"/>
      <c r="AB2675" s="26"/>
      <c r="AC2675" s="26"/>
      <c r="AD2675" s="28"/>
      <c r="AE2675" s="28"/>
      <c r="AF2675" s="26"/>
      <c r="AG2675" s="26">
        <f>AF2675+P2675</f>
        <v>2466240</v>
      </c>
      <c r="AH2675" s="26">
        <f>AG2675</f>
        <v>2466240</v>
      </c>
      <c r="AI2675" s="26">
        <v>50000000</v>
      </c>
      <c r="AJ2675" s="26">
        <f>IF((AI2675-AH2675) &gt; 1,0,IF((AI2675-AH2675)&lt;0,AH2675-AI2675,AI2675-AH2675))</f>
        <v>0</v>
      </c>
      <c r="AK2675" s="26">
        <v>0.01</v>
      </c>
      <c r="AL2675" s="26">
        <f>AJ2675*(AK2675/100)</f>
        <v>0</v>
      </c>
    </row>
    <row r="2676" spans="1:38" x14ac:dyDescent="0.35">
      <c r="A2676" s="23"/>
      <c r="B2676" s="24"/>
      <c r="C2676" s="23"/>
      <c r="D2676" s="23"/>
      <c r="E2676" s="23"/>
      <c r="F2676" s="23"/>
      <c r="G2676" s="24"/>
      <c r="H2676" s="23"/>
      <c r="I2676" s="23"/>
      <c r="J2676" s="23"/>
      <c r="K2676" s="23"/>
      <c r="L2676" s="23"/>
      <c r="M2676" s="23"/>
      <c r="N2676" s="25"/>
      <c r="O2676" s="26"/>
      <c r="P2676" s="26"/>
      <c r="Q2676" s="23"/>
      <c r="R2676" s="23"/>
      <c r="S2676" s="27"/>
      <c r="T2676" s="23"/>
      <c r="U2676" s="23"/>
      <c r="V2676" s="24"/>
      <c r="W2676" s="23"/>
      <c r="X2676" s="23"/>
      <c r="Y2676" s="23"/>
      <c r="Z2676" s="23"/>
      <c r="AA2676" s="28"/>
      <c r="AB2676" s="26"/>
      <c r="AC2676" s="26"/>
      <c r="AD2676" s="28"/>
      <c r="AE2676" s="28"/>
      <c r="AF2676" s="26"/>
      <c r="AG2676" s="26" t="s">
        <v>50</v>
      </c>
      <c r="AH2676" s="26">
        <f>AH2675</f>
        <v>2466240</v>
      </c>
      <c r="AI2676" s="26"/>
      <c r="AJ2676" s="26">
        <f>AJ2675</f>
        <v>0</v>
      </c>
      <c r="AK2676" s="26"/>
      <c r="AL2676" s="26">
        <f>AL2675</f>
        <v>0</v>
      </c>
    </row>
    <row r="2677" spans="1:38" x14ac:dyDescent="0.35">
      <c r="A2677" s="23" t="s">
        <v>9180</v>
      </c>
      <c r="B2677" s="24"/>
      <c r="C2677" s="23" t="s">
        <v>9181</v>
      </c>
      <c r="D2677" s="23" t="s">
        <v>9182</v>
      </c>
      <c r="E2677" s="23">
        <v>1419</v>
      </c>
      <c r="F2677" s="23" t="s">
        <v>9183</v>
      </c>
      <c r="G2677" s="24" t="s">
        <v>9184</v>
      </c>
      <c r="H2677" s="23" t="s">
        <v>103</v>
      </c>
      <c r="I2677" s="23" t="s">
        <v>9185</v>
      </c>
      <c r="J2677" s="23">
        <v>6</v>
      </c>
      <c r="K2677" s="23">
        <v>1</v>
      </c>
      <c r="L2677" s="23">
        <v>73</v>
      </c>
      <c r="M2677" s="23" t="s">
        <v>58</v>
      </c>
      <c r="N2677" s="25">
        <f>((J2677*400)+(K2677*100))+L2677</f>
        <v>2573</v>
      </c>
      <c r="O2677" s="26">
        <v>180</v>
      </c>
      <c r="P2677" s="26">
        <f>N2677*O2677</f>
        <v>463140</v>
      </c>
      <c r="Q2677" s="23"/>
      <c r="R2677" s="23"/>
      <c r="S2677" s="27"/>
      <c r="T2677" s="23"/>
      <c r="U2677" s="23"/>
      <c r="V2677" s="24"/>
      <c r="W2677" s="23"/>
      <c r="X2677" s="23"/>
      <c r="Y2677" s="23"/>
      <c r="Z2677" s="23"/>
      <c r="AA2677" s="28"/>
      <c r="AB2677" s="26"/>
      <c r="AC2677" s="26"/>
      <c r="AD2677" s="28"/>
      <c r="AE2677" s="28"/>
      <c r="AF2677" s="26"/>
      <c r="AG2677" s="26">
        <f>AF2677+P2677</f>
        <v>463140</v>
      </c>
      <c r="AH2677" s="26">
        <f>AG2677</f>
        <v>463140</v>
      </c>
      <c r="AI2677" s="26">
        <v>0</v>
      </c>
      <c r="AJ2677" s="26">
        <f>IF((AI2677-AH2677) &gt; 1,0,IF((AI2677-AH2677)&lt;0,AH2677-AI2677,AI2677-AH2677))</f>
        <v>463140</v>
      </c>
      <c r="AK2677" s="26">
        <v>0.01</v>
      </c>
      <c r="AL2677" s="26">
        <f>AJ2677*(AK2677/100)</f>
        <v>46.314</v>
      </c>
    </row>
    <row r="2678" spans="1:38" x14ac:dyDescent="0.35">
      <c r="A2678" s="23"/>
      <c r="B2678" s="24"/>
      <c r="C2678" s="23"/>
      <c r="D2678" s="23"/>
      <c r="E2678" s="23"/>
      <c r="F2678" s="23"/>
      <c r="G2678" s="24"/>
      <c r="H2678" s="23"/>
      <c r="I2678" s="23"/>
      <c r="J2678" s="23"/>
      <c r="K2678" s="23"/>
      <c r="L2678" s="23"/>
      <c r="M2678" s="23"/>
      <c r="N2678" s="25"/>
      <c r="O2678" s="26"/>
      <c r="P2678" s="26"/>
      <c r="Q2678" s="23"/>
      <c r="R2678" s="23"/>
      <c r="S2678" s="27"/>
      <c r="T2678" s="23"/>
      <c r="U2678" s="23"/>
      <c r="V2678" s="24"/>
      <c r="W2678" s="23"/>
      <c r="X2678" s="23"/>
      <c r="Y2678" s="23"/>
      <c r="Z2678" s="23"/>
      <c r="AA2678" s="28"/>
      <c r="AB2678" s="26"/>
      <c r="AC2678" s="26"/>
      <c r="AD2678" s="28"/>
      <c r="AE2678" s="28"/>
      <c r="AF2678" s="26"/>
      <c r="AG2678" s="26" t="s">
        <v>50</v>
      </c>
      <c r="AH2678" s="26">
        <f>AH2677</f>
        <v>463140</v>
      </c>
      <c r="AI2678" s="26"/>
      <c r="AJ2678" s="26">
        <f>AJ2677</f>
        <v>463140</v>
      </c>
      <c r="AK2678" s="26"/>
      <c r="AL2678" s="26">
        <f>AL2677</f>
        <v>46.314</v>
      </c>
    </row>
    <row r="2679" spans="1:38" x14ac:dyDescent="0.35">
      <c r="A2679" s="23" t="s">
        <v>9186</v>
      </c>
      <c r="B2679" s="24"/>
      <c r="C2679" s="23" t="s">
        <v>9187</v>
      </c>
      <c r="D2679" s="23" t="s">
        <v>9188</v>
      </c>
      <c r="E2679" s="23">
        <v>1420</v>
      </c>
      <c r="F2679" s="23" t="s">
        <v>9189</v>
      </c>
      <c r="G2679" s="24" t="s">
        <v>9190</v>
      </c>
      <c r="H2679" s="23" t="s">
        <v>42</v>
      </c>
      <c r="I2679" s="23" t="s">
        <v>9191</v>
      </c>
      <c r="J2679" s="23">
        <v>0</v>
      </c>
      <c r="K2679" s="23">
        <v>3</v>
      </c>
      <c r="L2679" s="23">
        <v>52</v>
      </c>
      <c r="M2679" s="23" t="s">
        <v>58</v>
      </c>
      <c r="N2679" s="25">
        <f>((J2679*400)+(K2679*100))+L2679</f>
        <v>352</v>
      </c>
      <c r="O2679" s="26">
        <v>180</v>
      </c>
      <c r="P2679" s="26">
        <f>N2679*O2679</f>
        <v>63360</v>
      </c>
      <c r="Q2679" s="23"/>
      <c r="R2679" s="23"/>
      <c r="S2679" s="27"/>
      <c r="T2679" s="23"/>
      <c r="U2679" s="23"/>
      <c r="V2679" s="24"/>
      <c r="W2679" s="23"/>
      <c r="X2679" s="23"/>
      <c r="Y2679" s="23"/>
      <c r="Z2679" s="23"/>
      <c r="AA2679" s="28"/>
      <c r="AB2679" s="26"/>
      <c r="AC2679" s="26"/>
      <c r="AD2679" s="28"/>
      <c r="AE2679" s="28"/>
      <c r="AF2679" s="26"/>
      <c r="AG2679" s="26">
        <f>AF2679+P2679</f>
        <v>63360</v>
      </c>
      <c r="AH2679" s="26">
        <f>AG2679</f>
        <v>63360</v>
      </c>
      <c r="AI2679" s="26">
        <v>50000000</v>
      </c>
      <c r="AJ2679" s="26">
        <f>IF((AI2679-AH2679) &gt; 1,0,IF((AI2679-AH2679)&lt;0,AH2679-AI2679,AI2679-AH2679))</f>
        <v>0</v>
      </c>
      <c r="AK2679" s="26">
        <v>0.01</v>
      </c>
      <c r="AL2679" s="26">
        <f>AJ2679*(AK2679/100)</f>
        <v>0</v>
      </c>
    </row>
    <row r="2680" spans="1:38" x14ac:dyDescent="0.35">
      <c r="A2680" s="23"/>
      <c r="B2680" s="24"/>
      <c r="C2680" s="23"/>
      <c r="D2680" s="23"/>
      <c r="E2680" s="23"/>
      <c r="F2680" s="23"/>
      <c r="G2680" s="24"/>
      <c r="H2680" s="23"/>
      <c r="I2680" s="23"/>
      <c r="J2680" s="23"/>
      <c r="K2680" s="23"/>
      <c r="L2680" s="23"/>
      <c r="M2680" s="23"/>
      <c r="N2680" s="25"/>
      <c r="O2680" s="26"/>
      <c r="P2680" s="26"/>
      <c r="Q2680" s="23"/>
      <c r="R2680" s="23"/>
      <c r="S2680" s="27"/>
      <c r="T2680" s="23"/>
      <c r="U2680" s="23"/>
      <c r="V2680" s="24"/>
      <c r="W2680" s="23"/>
      <c r="X2680" s="23"/>
      <c r="Y2680" s="23"/>
      <c r="Z2680" s="23"/>
      <c r="AA2680" s="28"/>
      <c r="AB2680" s="26"/>
      <c r="AC2680" s="26"/>
      <c r="AD2680" s="28"/>
      <c r="AE2680" s="28"/>
      <c r="AF2680" s="26"/>
      <c r="AG2680" s="26" t="s">
        <v>50</v>
      </c>
      <c r="AH2680" s="26">
        <f>AH2679</f>
        <v>63360</v>
      </c>
      <c r="AI2680" s="26"/>
      <c r="AJ2680" s="26">
        <f>AJ2679</f>
        <v>0</v>
      </c>
      <c r="AK2680" s="26"/>
      <c r="AL2680" s="26">
        <f>AL2679</f>
        <v>0</v>
      </c>
    </row>
    <row r="2681" spans="1:38" x14ac:dyDescent="0.35">
      <c r="A2681" s="23" t="s">
        <v>9192</v>
      </c>
      <c r="B2681" s="24"/>
      <c r="C2681" s="23" t="s">
        <v>9193</v>
      </c>
      <c r="D2681" s="23" t="s">
        <v>4674</v>
      </c>
      <c r="E2681" s="23">
        <v>1421</v>
      </c>
      <c r="F2681" s="23" t="s">
        <v>9194</v>
      </c>
      <c r="G2681" s="24" t="s">
        <v>9195</v>
      </c>
      <c r="H2681" s="23" t="s">
        <v>103</v>
      </c>
      <c r="I2681" s="23" t="s">
        <v>9196</v>
      </c>
      <c r="J2681" s="23">
        <v>0</v>
      </c>
      <c r="K2681" s="23">
        <v>2</v>
      </c>
      <c r="L2681" s="23">
        <v>47</v>
      </c>
      <c r="M2681" s="23" t="s">
        <v>58</v>
      </c>
      <c r="N2681" s="25">
        <f>((J2681*400)+(K2681*100))+L2681</f>
        <v>247</v>
      </c>
      <c r="O2681" s="26">
        <v>450</v>
      </c>
      <c r="P2681" s="26">
        <f>N2681*O2681</f>
        <v>111150</v>
      </c>
      <c r="Q2681" s="23"/>
      <c r="R2681" s="23"/>
      <c r="S2681" s="27"/>
      <c r="T2681" s="23"/>
      <c r="U2681" s="23"/>
      <c r="V2681" s="24"/>
      <c r="W2681" s="23"/>
      <c r="X2681" s="23"/>
      <c r="Y2681" s="23"/>
      <c r="Z2681" s="23"/>
      <c r="AA2681" s="28"/>
      <c r="AB2681" s="26"/>
      <c r="AC2681" s="26"/>
      <c r="AD2681" s="28"/>
      <c r="AE2681" s="28"/>
      <c r="AF2681" s="26"/>
      <c r="AG2681" s="26">
        <f>AF2681+P2681</f>
        <v>111150</v>
      </c>
      <c r="AH2681" s="26">
        <f>AG2681</f>
        <v>111150</v>
      </c>
      <c r="AI2681" s="26">
        <v>0</v>
      </c>
      <c r="AJ2681" s="26">
        <f>IF((AI2681-AH2681) &gt; 1,0,IF((AI2681-AH2681)&lt;0,AH2681-AI2681,AI2681-AH2681))</f>
        <v>111150</v>
      </c>
      <c r="AK2681" s="26">
        <v>0.01</v>
      </c>
      <c r="AL2681" s="26">
        <f>AJ2681*(AK2681/100)</f>
        <v>11.115</v>
      </c>
    </row>
    <row r="2682" spans="1:38" x14ac:dyDescent="0.35">
      <c r="A2682" s="23"/>
      <c r="B2682" s="24"/>
      <c r="C2682" s="23"/>
      <c r="D2682" s="23"/>
      <c r="E2682" s="23"/>
      <c r="F2682" s="23"/>
      <c r="G2682" s="24"/>
      <c r="H2682" s="23"/>
      <c r="I2682" s="23"/>
      <c r="J2682" s="23"/>
      <c r="K2682" s="23"/>
      <c r="L2682" s="23"/>
      <c r="M2682" s="23"/>
      <c r="N2682" s="25"/>
      <c r="O2682" s="26"/>
      <c r="P2682" s="26"/>
      <c r="Q2682" s="23"/>
      <c r="R2682" s="23"/>
      <c r="S2682" s="27"/>
      <c r="T2682" s="23"/>
      <c r="U2682" s="23"/>
      <c r="V2682" s="24"/>
      <c r="W2682" s="23"/>
      <c r="X2682" s="23"/>
      <c r="Y2682" s="23"/>
      <c r="Z2682" s="23"/>
      <c r="AA2682" s="28"/>
      <c r="AB2682" s="26"/>
      <c r="AC2682" s="26"/>
      <c r="AD2682" s="28"/>
      <c r="AE2682" s="28"/>
      <c r="AF2682" s="26"/>
      <c r="AG2682" s="26" t="s">
        <v>50</v>
      </c>
      <c r="AH2682" s="26">
        <f>AH2681</f>
        <v>111150</v>
      </c>
      <c r="AI2682" s="26"/>
      <c r="AJ2682" s="26">
        <f>AJ2681</f>
        <v>111150</v>
      </c>
      <c r="AK2682" s="26"/>
      <c r="AL2682" s="26">
        <f>AL2681</f>
        <v>11.115</v>
      </c>
    </row>
    <row r="2683" spans="1:38" x14ac:dyDescent="0.35">
      <c r="A2683" s="23" t="s">
        <v>9197</v>
      </c>
      <c r="B2683" s="24" t="s">
        <v>9198</v>
      </c>
      <c r="C2683" s="23" t="s">
        <v>9199</v>
      </c>
      <c r="D2683" s="23" t="s">
        <v>9200</v>
      </c>
      <c r="E2683" s="23">
        <v>1422</v>
      </c>
      <c r="F2683" s="23" t="s">
        <v>9201</v>
      </c>
      <c r="G2683" s="24" t="s">
        <v>9202</v>
      </c>
      <c r="H2683" s="23" t="s">
        <v>42</v>
      </c>
      <c r="I2683" s="23" t="s">
        <v>9203</v>
      </c>
      <c r="J2683" s="23">
        <v>10</v>
      </c>
      <c r="K2683" s="23">
        <v>0</v>
      </c>
      <c r="L2683" s="23">
        <v>28</v>
      </c>
      <c r="M2683" s="23" t="s">
        <v>58</v>
      </c>
      <c r="N2683" s="25">
        <f>((J2683*400)+(K2683*100))+L2683</f>
        <v>4028</v>
      </c>
      <c r="O2683" s="26">
        <v>180</v>
      </c>
      <c r="P2683" s="26">
        <f>N2683*O2683</f>
        <v>725040</v>
      </c>
      <c r="Q2683" s="23"/>
      <c r="R2683" s="23"/>
      <c r="S2683" s="27"/>
      <c r="T2683" s="23"/>
      <c r="U2683" s="23"/>
      <c r="V2683" s="24"/>
      <c r="W2683" s="23"/>
      <c r="X2683" s="23"/>
      <c r="Y2683" s="23"/>
      <c r="Z2683" s="23"/>
      <c r="AA2683" s="28"/>
      <c r="AB2683" s="26"/>
      <c r="AC2683" s="26"/>
      <c r="AD2683" s="28"/>
      <c r="AE2683" s="28"/>
      <c r="AF2683" s="26"/>
      <c r="AG2683" s="26">
        <f>AF2683+P2683</f>
        <v>725040</v>
      </c>
      <c r="AH2683" s="26">
        <f>AG2683</f>
        <v>725040</v>
      </c>
      <c r="AI2683" s="26">
        <v>50000000</v>
      </c>
      <c r="AJ2683" s="26">
        <f>IF((AI2683-AH2683) &gt; 1,0,IF((AI2683-AH2683)&lt;0,AH2683-AI2683,AI2683-AH2683))</f>
        <v>0</v>
      </c>
      <c r="AK2683" s="26">
        <v>0.01</v>
      </c>
      <c r="AL2683" s="26">
        <f>AJ2683*(AK2683/100)</f>
        <v>0</v>
      </c>
    </row>
    <row r="2684" spans="1:38" x14ac:dyDescent="0.35">
      <c r="A2684" s="23"/>
      <c r="B2684" s="24"/>
      <c r="C2684" s="23"/>
      <c r="D2684" s="23"/>
      <c r="E2684" s="23">
        <v>1423</v>
      </c>
      <c r="F2684" s="23" t="s">
        <v>9204</v>
      </c>
      <c r="G2684" s="24" t="s">
        <v>9205</v>
      </c>
      <c r="H2684" s="23" t="s">
        <v>42</v>
      </c>
      <c r="I2684" s="23" t="s">
        <v>9206</v>
      </c>
      <c r="J2684" s="23">
        <v>1</v>
      </c>
      <c r="K2684" s="23">
        <v>1</v>
      </c>
      <c r="L2684" s="23">
        <v>1</v>
      </c>
      <c r="M2684" s="23" t="s">
        <v>58</v>
      </c>
      <c r="N2684" s="25">
        <f>((J2684*400)+(K2684*100))+L2684</f>
        <v>501</v>
      </c>
      <c r="O2684" s="26">
        <v>440</v>
      </c>
      <c r="P2684" s="26">
        <f>N2684*O2684</f>
        <v>220440</v>
      </c>
      <c r="Q2684" s="23"/>
      <c r="R2684" s="23"/>
      <c r="S2684" s="27"/>
      <c r="T2684" s="23"/>
      <c r="U2684" s="23"/>
      <c r="V2684" s="24"/>
      <c r="W2684" s="23"/>
      <c r="X2684" s="23"/>
      <c r="Y2684" s="23"/>
      <c r="Z2684" s="23"/>
      <c r="AA2684" s="28"/>
      <c r="AB2684" s="26"/>
      <c r="AC2684" s="26"/>
      <c r="AD2684" s="28"/>
      <c r="AE2684" s="28"/>
      <c r="AF2684" s="26"/>
      <c r="AG2684" s="26">
        <f>AF2684+P2684</f>
        <v>220440</v>
      </c>
      <c r="AH2684" s="26">
        <f>AG2684</f>
        <v>220440</v>
      </c>
      <c r="AI2684" s="26">
        <v>50000000</v>
      </c>
      <c r="AJ2684" s="26">
        <f>IF((AI2684-AH2684) &gt; 1,0,IF((AI2684-AH2684)&lt;0,AH2684-AI2684,AI2684-AH2684))</f>
        <v>0</v>
      </c>
      <c r="AK2684" s="26">
        <v>0.01</v>
      </c>
      <c r="AL2684" s="26">
        <f>AJ2684*(AK2684/100)</f>
        <v>0</v>
      </c>
    </row>
    <row r="2685" spans="1:38" x14ac:dyDescent="0.35">
      <c r="A2685" s="23"/>
      <c r="B2685" s="24"/>
      <c r="C2685" s="23"/>
      <c r="D2685" s="23"/>
      <c r="E2685" s="23">
        <v>1424</v>
      </c>
      <c r="F2685" s="23" t="s">
        <v>9207</v>
      </c>
      <c r="G2685" s="24" t="s">
        <v>9208</v>
      </c>
      <c r="H2685" s="23" t="s">
        <v>103</v>
      </c>
      <c r="I2685" s="23" t="s">
        <v>9209</v>
      </c>
      <c r="J2685" s="23">
        <v>6</v>
      </c>
      <c r="K2685" s="23">
        <v>1</v>
      </c>
      <c r="L2685" s="23">
        <v>90</v>
      </c>
      <c r="M2685" s="23" t="s">
        <v>58</v>
      </c>
      <c r="N2685" s="25">
        <f>((J2685*400)+(K2685*100))+L2685</f>
        <v>2590</v>
      </c>
      <c r="O2685" s="26">
        <v>390</v>
      </c>
      <c r="P2685" s="26">
        <f>N2685*O2685</f>
        <v>1010100</v>
      </c>
      <c r="Q2685" s="23"/>
      <c r="R2685" s="23"/>
      <c r="S2685" s="27"/>
      <c r="T2685" s="23"/>
      <c r="U2685" s="23"/>
      <c r="V2685" s="24"/>
      <c r="W2685" s="23"/>
      <c r="X2685" s="23"/>
      <c r="Y2685" s="23"/>
      <c r="Z2685" s="23"/>
      <c r="AA2685" s="28"/>
      <c r="AB2685" s="26"/>
      <c r="AC2685" s="26"/>
      <c r="AD2685" s="28"/>
      <c r="AE2685" s="28"/>
      <c r="AF2685" s="26"/>
      <c r="AG2685" s="26">
        <f>AF2685+P2685</f>
        <v>1010100</v>
      </c>
      <c r="AH2685" s="26">
        <f>AG2685</f>
        <v>1010100</v>
      </c>
      <c r="AI2685" s="26">
        <v>0</v>
      </c>
      <c r="AJ2685" s="26">
        <f>IF((AI2685-AH2685) &gt; 1,0,IF((AI2685-AH2685)&lt;0,AH2685-AI2685,AI2685-AH2685))</f>
        <v>1010100</v>
      </c>
      <c r="AK2685" s="26">
        <v>0.01</v>
      </c>
      <c r="AL2685" s="26">
        <f>AJ2685*(AK2685/100)</f>
        <v>101.01</v>
      </c>
    </row>
    <row r="2686" spans="1:38" x14ac:dyDescent="0.35">
      <c r="A2686" s="23"/>
      <c r="B2686" s="24"/>
      <c r="C2686" s="23"/>
      <c r="D2686" s="23"/>
      <c r="E2686" s="23">
        <v>1425</v>
      </c>
      <c r="F2686" s="23" t="s">
        <v>9210</v>
      </c>
      <c r="G2686" s="24" t="s">
        <v>9211</v>
      </c>
      <c r="H2686" s="23" t="s">
        <v>42</v>
      </c>
      <c r="I2686" s="23" t="s">
        <v>9212</v>
      </c>
      <c r="J2686" s="23">
        <v>6</v>
      </c>
      <c r="K2686" s="23">
        <v>2</v>
      </c>
      <c r="L2686" s="23">
        <v>87</v>
      </c>
      <c r="M2686" s="23" t="s">
        <v>58</v>
      </c>
      <c r="N2686" s="25">
        <f>((J2686*400)+(K2686*100))+L2686</f>
        <v>2687</v>
      </c>
      <c r="O2686" s="26">
        <v>180</v>
      </c>
      <c r="P2686" s="26">
        <f>N2686*O2686</f>
        <v>483660</v>
      </c>
      <c r="Q2686" s="23"/>
      <c r="R2686" s="23"/>
      <c r="S2686" s="27"/>
      <c r="T2686" s="23"/>
      <c r="U2686" s="23"/>
      <c r="V2686" s="24"/>
      <c r="W2686" s="23"/>
      <c r="X2686" s="23"/>
      <c r="Y2686" s="23"/>
      <c r="Z2686" s="23"/>
      <c r="AA2686" s="28"/>
      <c r="AB2686" s="26"/>
      <c r="AC2686" s="26"/>
      <c r="AD2686" s="28"/>
      <c r="AE2686" s="28"/>
      <c r="AF2686" s="26"/>
      <c r="AG2686" s="26">
        <f>AF2686+P2686</f>
        <v>483660</v>
      </c>
      <c r="AH2686" s="26">
        <f>AG2686</f>
        <v>483660</v>
      </c>
      <c r="AI2686" s="26">
        <v>50000000</v>
      </c>
      <c r="AJ2686" s="26">
        <f>IF((AI2686-AH2686) &gt; 1,0,IF((AI2686-AH2686)&lt;0,AH2686-AI2686,AI2686-AH2686))</f>
        <v>0</v>
      </c>
      <c r="AK2686" s="26">
        <v>0.01</v>
      </c>
      <c r="AL2686" s="26">
        <f>AJ2686*(AK2686/100)</f>
        <v>0</v>
      </c>
    </row>
    <row r="2687" spans="1:38" x14ac:dyDescent="0.35">
      <c r="A2687" s="23"/>
      <c r="B2687" s="24"/>
      <c r="C2687" s="23"/>
      <c r="D2687" s="23"/>
      <c r="E2687" s="23">
        <v>1426</v>
      </c>
      <c r="F2687" s="23" t="s">
        <v>9213</v>
      </c>
      <c r="G2687" s="24" t="s">
        <v>9214</v>
      </c>
      <c r="H2687" s="23" t="s">
        <v>42</v>
      </c>
      <c r="I2687" s="23" t="s">
        <v>9215</v>
      </c>
      <c r="J2687" s="23">
        <v>3</v>
      </c>
      <c r="K2687" s="23">
        <v>0</v>
      </c>
      <c r="L2687" s="23">
        <v>60.6</v>
      </c>
      <c r="M2687" s="23" t="s">
        <v>58</v>
      </c>
      <c r="N2687" s="25">
        <f>((J2687*400)+(K2687*100))+L2687</f>
        <v>1260.5999999999999</v>
      </c>
      <c r="O2687" s="26">
        <v>440</v>
      </c>
      <c r="P2687" s="26">
        <f>N2687*O2687</f>
        <v>554664</v>
      </c>
      <c r="Q2687" s="23"/>
      <c r="R2687" s="23"/>
      <c r="S2687" s="27"/>
      <c r="T2687" s="23"/>
      <c r="U2687" s="23"/>
      <c r="V2687" s="24"/>
      <c r="W2687" s="23"/>
      <c r="X2687" s="23"/>
      <c r="Y2687" s="23"/>
      <c r="Z2687" s="23"/>
      <c r="AA2687" s="28"/>
      <c r="AB2687" s="26"/>
      <c r="AC2687" s="26"/>
      <c r="AD2687" s="28"/>
      <c r="AE2687" s="28"/>
      <c r="AF2687" s="26"/>
      <c r="AG2687" s="26">
        <f>AF2687+P2687</f>
        <v>554664</v>
      </c>
      <c r="AH2687" s="26">
        <f>AG2687</f>
        <v>554664</v>
      </c>
      <c r="AI2687" s="26">
        <v>50000000</v>
      </c>
      <c r="AJ2687" s="26">
        <f>IF((AI2687-AH2687) &gt; 1,0,IF((AI2687-AH2687)&lt;0,AH2687-AI2687,AI2687-AH2687))</f>
        <v>0</v>
      </c>
      <c r="AK2687" s="26">
        <v>0.01</v>
      </c>
      <c r="AL2687" s="26">
        <f>AJ2687*(AK2687/100)</f>
        <v>0</v>
      </c>
    </row>
    <row r="2688" spans="1:38" x14ac:dyDescent="0.35">
      <c r="A2688" s="23"/>
      <c r="B2688" s="24"/>
      <c r="C2688" s="23"/>
      <c r="D2688" s="23"/>
      <c r="E2688" s="23"/>
      <c r="F2688" s="23"/>
      <c r="G2688" s="24"/>
      <c r="H2688" s="23"/>
      <c r="I2688" s="23"/>
      <c r="J2688" s="23"/>
      <c r="K2688" s="23"/>
      <c r="L2688" s="23"/>
      <c r="M2688" s="23"/>
      <c r="N2688" s="25"/>
      <c r="O2688" s="26"/>
      <c r="P2688" s="26"/>
      <c r="Q2688" s="23"/>
      <c r="R2688" s="23"/>
      <c r="S2688" s="27"/>
      <c r="T2688" s="23"/>
      <c r="U2688" s="23"/>
      <c r="V2688" s="24"/>
      <c r="W2688" s="23"/>
      <c r="X2688" s="23"/>
      <c r="Y2688" s="23"/>
      <c r="Z2688" s="23"/>
      <c r="AA2688" s="28"/>
      <c r="AB2688" s="26"/>
      <c r="AC2688" s="26"/>
      <c r="AD2688" s="28"/>
      <c r="AE2688" s="28"/>
      <c r="AF2688" s="26"/>
      <c r="AG2688" s="26" t="s">
        <v>50</v>
      </c>
      <c r="AH2688" s="26">
        <f>SUM(AH2683:AH2687)</f>
        <v>2993904</v>
      </c>
      <c r="AI2688" s="26"/>
      <c r="AJ2688" s="26">
        <f>SUM(AJ2683:AJ2687)</f>
        <v>1010100</v>
      </c>
      <c r="AK2688" s="26"/>
      <c r="AL2688" s="26">
        <f>SUM(AL2683:AL2687)</f>
        <v>101.01</v>
      </c>
    </row>
    <row r="2689" spans="1:38" x14ac:dyDescent="0.35">
      <c r="A2689" s="23" t="s">
        <v>9216</v>
      </c>
      <c r="B2689" s="24" t="s">
        <v>9217</v>
      </c>
      <c r="C2689" s="23" t="s">
        <v>9218</v>
      </c>
      <c r="D2689" s="23" t="s">
        <v>9219</v>
      </c>
      <c r="E2689" s="23">
        <v>1427</v>
      </c>
      <c r="F2689" s="23" t="s">
        <v>9220</v>
      </c>
      <c r="G2689" s="24" t="s">
        <v>9221</v>
      </c>
      <c r="H2689" s="23" t="s">
        <v>42</v>
      </c>
      <c r="I2689" s="23" t="s">
        <v>9222</v>
      </c>
      <c r="J2689" s="23">
        <v>2</v>
      </c>
      <c r="K2689" s="23">
        <v>1</v>
      </c>
      <c r="L2689" s="23">
        <v>71</v>
      </c>
      <c r="M2689" s="23" t="s">
        <v>58</v>
      </c>
      <c r="N2689" s="25">
        <f>((J2689*400)+(K2689*100))+L2689</f>
        <v>971</v>
      </c>
      <c r="O2689" s="26">
        <v>280</v>
      </c>
      <c r="P2689" s="26">
        <f>N2689*O2689</f>
        <v>271880</v>
      </c>
      <c r="Q2689" s="23"/>
      <c r="R2689" s="23"/>
      <c r="S2689" s="27"/>
      <c r="T2689" s="23"/>
      <c r="U2689" s="23"/>
      <c r="V2689" s="24"/>
      <c r="W2689" s="23"/>
      <c r="X2689" s="23"/>
      <c r="Y2689" s="23"/>
      <c r="Z2689" s="23"/>
      <c r="AA2689" s="28"/>
      <c r="AB2689" s="26"/>
      <c r="AC2689" s="26"/>
      <c r="AD2689" s="28"/>
      <c r="AE2689" s="28"/>
      <c r="AF2689" s="26"/>
      <c r="AG2689" s="26">
        <f>AF2689+P2689</f>
        <v>271880</v>
      </c>
      <c r="AH2689" s="26">
        <f>AG2689</f>
        <v>271880</v>
      </c>
      <c r="AI2689" s="26">
        <v>50000000</v>
      </c>
      <c r="AJ2689" s="26">
        <f>IF((AI2689-AH2689) &gt; 1,0,IF((AI2689-AH2689)&lt;0,AH2689-AI2689,AI2689-AH2689))</f>
        <v>0</v>
      </c>
      <c r="AK2689" s="26">
        <v>0.01</v>
      </c>
      <c r="AL2689" s="26">
        <f>AJ2689*(AK2689/100)</f>
        <v>0</v>
      </c>
    </row>
    <row r="2690" spans="1:38" x14ac:dyDescent="0.35">
      <c r="A2690" s="23"/>
      <c r="B2690" s="24"/>
      <c r="C2690" s="23"/>
      <c r="D2690" s="23"/>
      <c r="E2690" s="23"/>
      <c r="F2690" s="23"/>
      <c r="G2690" s="24"/>
      <c r="H2690" s="23"/>
      <c r="I2690" s="23"/>
      <c r="J2690" s="23"/>
      <c r="K2690" s="23"/>
      <c r="L2690" s="23"/>
      <c r="M2690" s="23"/>
      <c r="N2690" s="25"/>
      <c r="O2690" s="26"/>
      <c r="P2690" s="26"/>
      <c r="Q2690" s="23"/>
      <c r="R2690" s="23"/>
      <c r="S2690" s="27"/>
      <c r="T2690" s="23"/>
      <c r="U2690" s="23"/>
      <c r="V2690" s="24"/>
      <c r="W2690" s="23"/>
      <c r="X2690" s="23"/>
      <c r="Y2690" s="23"/>
      <c r="Z2690" s="23"/>
      <c r="AA2690" s="28"/>
      <c r="AB2690" s="26"/>
      <c r="AC2690" s="26"/>
      <c r="AD2690" s="28"/>
      <c r="AE2690" s="28"/>
      <c r="AF2690" s="26"/>
      <c r="AG2690" s="26" t="s">
        <v>50</v>
      </c>
      <c r="AH2690" s="26">
        <f>AH2689</f>
        <v>271880</v>
      </c>
      <c r="AI2690" s="26"/>
      <c r="AJ2690" s="26">
        <f>AJ2689</f>
        <v>0</v>
      </c>
      <c r="AK2690" s="26"/>
      <c r="AL2690" s="26">
        <f>AL2689</f>
        <v>0</v>
      </c>
    </row>
    <row r="2691" spans="1:38" x14ac:dyDescent="0.35">
      <c r="A2691" s="23" t="s">
        <v>9223</v>
      </c>
      <c r="B2691" s="24" t="s">
        <v>9224</v>
      </c>
      <c r="C2691" s="23" t="s">
        <v>9225</v>
      </c>
      <c r="D2691" s="23" t="s">
        <v>3646</v>
      </c>
      <c r="E2691" s="23">
        <v>1428</v>
      </c>
      <c r="F2691" s="23" t="s">
        <v>9226</v>
      </c>
      <c r="G2691" s="24" t="s">
        <v>9227</v>
      </c>
      <c r="H2691" s="23" t="s">
        <v>42</v>
      </c>
      <c r="I2691" s="23" t="s">
        <v>9228</v>
      </c>
      <c r="J2691" s="23">
        <v>8</v>
      </c>
      <c r="K2691" s="23">
        <v>0</v>
      </c>
      <c r="L2691" s="23">
        <v>47</v>
      </c>
      <c r="M2691" s="23" t="s">
        <v>58</v>
      </c>
      <c r="N2691" s="25">
        <f>((J2691*400)+(K2691*100))+L2691</f>
        <v>3247</v>
      </c>
      <c r="O2691" s="26">
        <v>270</v>
      </c>
      <c r="P2691" s="26">
        <f>N2691*O2691</f>
        <v>876690</v>
      </c>
      <c r="Q2691" s="23"/>
      <c r="R2691" s="23"/>
      <c r="S2691" s="27"/>
      <c r="T2691" s="23"/>
      <c r="U2691" s="23"/>
      <c r="V2691" s="24"/>
      <c r="W2691" s="23"/>
      <c r="X2691" s="23"/>
      <c r="Y2691" s="23"/>
      <c r="Z2691" s="23"/>
      <c r="AA2691" s="28"/>
      <c r="AB2691" s="26"/>
      <c r="AC2691" s="26"/>
      <c r="AD2691" s="28"/>
      <c r="AE2691" s="28"/>
      <c r="AF2691" s="26"/>
      <c r="AG2691" s="26">
        <f>AF2691+P2691</f>
        <v>876690</v>
      </c>
      <c r="AH2691" s="26">
        <f>AG2691</f>
        <v>876690</v>
      </c>
      <c r="AI2691" s="26">
        <v>50000000</v>
      </c>
      <c r="AJ2691" s="26">
        <f>IF((AI2691-AH2691) &gt; 1,0,IF((AI2691-AH2691)&lt;0,AH2691-AI2691,AI2691-AH2691))</f>
        <v>0</v>
      </c>
      <c r="AK2691" s="26">
        <v>0.01</v>
      </c>
      <c r="AL2691" s="26">
        <f>AJ2691*(AK2691/100)</f>
        <v>0</v>
      </c>
    </row>
    <row r="2692" spans="1:38" x14ac:dyDescent="0.35">
      <c r="A2692" s="23"/>
      <c r="B2692" s="24"/>
      <c r="C2692" s="23"/>
      <c r="D2692" s="23"/>
      <c r="E2692" s="23"/>
      <c r="F2692" s="23"/>
      <c r="G2692" s="24"/>
      <c r="H2692" s="23"/>
      <c r="I2692" s="23"/>
      <c r="J2692" s="23"/>
      <c r="K2692" s="23"/>
      <c r="L2692" s="23"/>
      <c r="M2692" s="23"/>
      <c r="N2692" s="25"/>
      <c r="O2692" s="26"/>
      <c r="P2692" s="26"/>
      <c r="Q2692" s="23"/>
      <c r="R2692" s="23"/>
      <c r="S2692" s="27"/>
      <c r="T2692" s="23"/>
      <c r="U2692" s="23"/>
      <c r="V2692" s="24"/>
      <c r="W2692" s="23"/>
      <c r="X2692" s="23"/>
      <c r="Y2692" s="23"/>
      <c r="Z2692" s="23"/>
      <c r="AA2692" s="28"/>
      <c r="AB2692" s="26"/>
      <c r="AC2692" s="26"/>
      <c r="AD2692" s="28"/>
      <c r="AE2692" s="28"/>
      <c r="AF2692" s="26"/>
      <c r="AG2692" s="26" t="s">
        <v>50</v>
      </c>
      <c r="AH2692" s="26">
        <f>AH2691</f>
        <v>876690</v>
      </c>
      <c r="AI2692" s="26"/>
      <c r="AJ2692" s="26">
        <f>AJ2691</f>
        <v>0</v>
      </c>
      <c r="AK2692" s="26"/>
      <c r="AL2692" s="26">
        <f>AL2691</f>
        <v>0</v>
      </c>
    </row>
    <row r="2693" spans="1:38" x14ac:dyDescent="0.35">
      <c r="A2693" s="23" t="s">
        <v>9229</v>
      </c>
      <c r="B2693" s="24"/>
      <c r="C2693" s="23" t="s">
        <v>9230</v>
      </c>
      <c r="D2693" s="23" t="s">
        <v>3646</v>
      </c>
      <c r="E2693" s="23">
        <v>1429</v>
      </c>
      <c r="F2693" s="23" t="s">
        <v>9231</v>
      </c>
      <c r="G2693" s="24" t="s">
        <v>9232</v>
      </c>
      <c r="H2693" s="23" t="s">
        <v>437</v>
      </c>
      <c r="I2693" s="23" t="s">
        <v>9233</v>
      </c>
      <c r="J2693" s="23">
        <v>16</v>
      </c>
      <c r="K2693" s="23">
        <v>0</v>
      </c>
      <c r="L2693" s="23">
        <v>87</v>
      </c>
      <c r="M2693" s="23" t="s">
        <v>58</v>
      </c>
      <c r="N2693" s="25">
        <f>((J2693*400)+(K2693*100))+L2693</f>
        <v>6487</v>
      </c>
      <c r="O2693" s="26">
        <v>180</v>
      </c>
      <c r="P2693" s="26">
        <f>N2693*O2693</f>
        <v>1167660</v>
      </c>
      <c r="Q2693" s="23"/>
      <c r="R2693" s="23"/>
      <c r="S2693" s="27"/>
      <c r="T2693" s="23"/>
      <c r="U2693" s="23"/>
      <c r="V2693" s="24"/>
      <c r="W2693" s="23"/>
      <c r="X2693" s="23"/>
      <c r="Y2693" s="23"/>
      <c r="Z2693" s="23"/>
      <c r="AA2693" s="28"/>
      <c r="AB2693" s="26"/>
      <c r="AC2693" s="26"/>
      <c r="AD2693" s="28"/>
      <c r="AE2693" s="28"/>
      <c r="AF2693" s="26"/>
      <c r="AG2693" s="26">
        <f>AF2693+P2693</f>
        <v>1167660</v>
      </c>
      <c r="AH2693" s="26">
        <f>AG2693</f>
        <v>1167660</v>
      </c>
      <c r="AI2693" s="26">
        <v>0</v>
      </c>
      <c r="AJ2693" s="26">
        <f>IF((AI2693-AH2693) &gt; 1,0,IF((AI2693-AH2693)&lt;0,AH2693-AI2693,AI2693-AH2693))</f>
        <v>1167660</v>
      </c>
      <c r="AK2693" s="26">
        <v>0.01</v>
      </c>
      <c r="AL2693" s="26">
        <f>AJ2693*(AK2693/100)</f>
        <v>116.76600000000001</v>
      </c>
    </row>
    <row r="2694" spans="1:38" x14ac:dyDescent="0.35">
      <c r="A2694" s="23"/>
      <c r="B2694" s="24"/>
      <c r="C2694" s="23"/>
      <c r="D2694" s="23"/>
      <c r="E2694" s="23"/>
      <c r="F2694" s="23"/>
      <c r="G2694" s="24"/>
      <c r="H2694" s="23"/>
      <c r="I2694" s="23"/>
      <c r="J2694" s="23"/>
      <c r="K2694" s="23"/>
      <c r="L2694" s="23"/>
      <c r="M2694" s="23"/>
      <c r="N2694" s="25"/>
      <c r="O2694" s="26"/>
      <c r="P2694" s="26"/>
      <c r="Q2694" s="23"/>
      <c r="R2694" s="23"/>
      <c r="S2694" s="27"/>
      <c r="T2694" s="23"/>
      <c r="U2694" s="23"/>
      <c r="V2694" s="24"/>
      <c r="W2694" s="23"/>
      <c r="X2694" s="23"/>
      <c r="Y2694" s="23"/>
      <c r="Z2694" s="23"/>
      <c r="AA2694" s="28"/>
      <c r="AB2694" s="26"/>
      <c r="AC2694" s="26"/>
      <c r="AD2694" s="28"/>
      <c r="AE2694" s="28"/>
      <c r="AF2694" s="26"/>
      <c r="AG2694" s="26" t="s">
        <v>50</v>
      </c>
      <c r="AH2694" s="26">
        <f>AH2693</f>
        <v>1167660</v>
      </c>
      <c r="AI2694" s="26"/>
      <c r="AJ2694" s="26">
        <f>AJ2693</f>
        <v>1167660</v>
      </c>
      <c r="AK2694" s="26"/>
      <c r="AL2694" s="26">
        <f>AL2693</f>
        <v>116.76600000000001</v>
      </c>
    </row>
    <row r="2695" spans="1:38" x14ac:dyDescent="0.35">
      <c r="A2695" s="23" t="s">
        <v>9234</v>
      </c>
      <c r="B2695" s="24" t="s">
        <v>9235</v>
      </c>
      <c r="C2695" s="23" t="s">
        <v>9236</v>
      </c>
      <c r="D2695" s="23" t="s">
        <v>9237</v>
      </c>
      <c r="E2695" s="23">
        <v>1430</v>
      </c>
      <c r="F2695" s="23" t="s">
        <v>9238</v>
      </c>
      <c r="G2695" s="24" t="s">
        <v>9239</v>
      </c>
      <c r="H2695" s="23" t="s">
        <v>42</v>
      </c>
      <c r="I2695" s="23" t="s">
        <v>9240</v>
      </c>
      <c r="J2695" s="23">
        <v>0</v>
      </c>
      <c r="K2695" s="23">
        <v>0</v>
      </c>
      <c r="L2695" s="23">
        <v>84</v>
      </c>
      <c r="M2695" s="23" t="s">
        <v>44</v>
      </c>
      <c r="N2695" s="25">
        <f>((J2695*400)+(K2695*100))+L2695</f>
        <v>84</v>
      </c>
      <c r="O2695" s="26">
        <v>500</v>
      </c>
      <c r="P2695" s="26">
        <f>N2695*O2695</f>
        <v>42000</v>
      </c>
      <c r="Q2695" s="23">
        <v>1</v>
      </c>
      <c r="R2695" s="23" t="s">
        <v>9234</v>
      </c>
      <c r="S2695" s="27" t="s">
        <v>9235</v>
      </c>
      <c r="T2695" s="23" t="s">
        <v>9236</v>
      </c>
      <c r="U2695" s="23" t="s">
        <v>9241</v>
      </c>
      <c r="V2695" s="24" t="s">
        <v>9242</v>
      </c>
      <c r="W2695" s="23" t="s">
        <v>47</v>
      </c>
      <c r="X2695" s="23" t="s">
        <v>48</v>
      </c>
      <c r="Y2695" s="23" t="s">
        <v>49</v>
      </c>
      <c r="Z2695" s="23">
        <v>144</v>
      </c>
      <c r="AA2695" s="28">
        <v>100</v>
      </c>
      <c r="AB2695" s="26">
        <v>6550</v>
      </c>
      <c r="AC2695" s="26">
        <f>Z2695*AB2695</f>
        <v>943200</v>
      </c>
      <c r="AD2695" s="28">
        <v>22</v>
      </c>
      <c r="AE2695" s="28">
        <v>34</v>
      </c>
      <c r="AF2695" s="26">
        <f>(AC2695*(100-AE2695))/100</f>
        <v>622512</v>
      </c>
      <c r="AG2695" s="26">
        <f>P2695+AF2695</f>
        <v>664512</v>
      </c>
      <c r="AH2695" s="26">
        <f>(AG2695*AA2695)/100</f>
        <v>664512</v>
      </c>
      <c r="AI2695" s="26">
        <v>50000000</v>
      </c>
      <c r="AJ2695" s="26">
        <f>IF((AI2695-AH2695) &gt; 1,0,IF((AI2695-AH2695)&lt;0,AH2695-AI2695,AI2695-AH2695))</f>
        <v>0</v>
      </c>
      <c r="AK2695" s="26">
        <v>0.02</v>
      </c>
      <c r="AL2695" s="26">
        <f>ROUND(AJ2695*(AK2695/100),2)</f>
        <v>0</v>
      </c>
    </row>
    <row r="2696" spans="1:38" x14ac:dyDescent="0.35">
      <c r="A2696" s="23"/>
      <c r="B2696" s="24"/>
      <c r="C2696" s="23"/>
      <c r="D2696" s="23"/>
      <c r="E2696" s="23"/>
      <c r="F2696" s="23"/>
      <c r="G2696" s="24"/>
      <c r="H2696" s="23"/>
      <c r="I2696" s="23"/>
      <c r="J2696" s="23"/>
      <c r="K2696" s="23"/>
      <c r="L2696" s="23"/>
      <c r="M2696" s="23"/>
      <c r="N2696" s="25"/>
      <c r="O2696" s="26"/>
      <c r="P2696" s="26"/>
      <c r="Q2696" s="23"/>
      <c r="R2696" s="23"/>
      <c r="S2696" s="27"/>
      <c r="T2696" s="23"/>
      <c r="U2696" s="23"/>
      <c r="V2696" s="24"/>
      <c r="W2696" s="23"/>
      <c r="X2696" s="23"/>
      <c r="Y2696" s="23"/>
      <c r="Z2696" s="23"/>
      <c r="AA2696" s="28"/>
      <c r="AB2696" s="26"/>
      <c r="AC2696" s="26"/>
      <c r="AD2696" s="28"/>
      <c r="AE2696" s="28"/>
      <c r="AF2696" s="26"/>
      <c r="AG2696" s="26" t="s">
        <v>50</v>
      </c>
      <c r="AH2696" s="26">
        <f>AH2695</f>
        <v>664512</v>
      </c>
      <c r="AI2696" s="26"/>
      <c r="AJ2696" s="26">
        <f>AJ2695</f>
        <v>0</v>
      </c>
      <c r="AK2696" s="26"/>
      <c r="AL2696" s="26">
        <f>AL2695</f>
        <v>0</v>
      </c>
    </row>
    <row r="2697" spans="1:38" x14ac:dyDescent="0.35">
      <c r="A2697" s="23" t="s">
        <v>1242</v>
      </c>
      <c r="B2697" s="24" t="s">
        <v>1243</v>
      </c>
      <c r="C2697" s="23" t="s">
        <v>1244</v>
      </c>
      <c r="D2697" s="23" t="s">
        <v>9243</v>
      </c>
      <c r="E2697" s="23">
        <v>1431</v>
      </c>
      <c r="F2697" s="23" t="s">
        <v>9244</v>
      </c>
      <c r="G2697" s="24" t="s">
        <v>9245</v>
      </c>
      <c r="H2697" s="23" t="s">
        <v>42</v>
      </c>
      <c r="I2697" s="23" t="s">
        <v>9246</v>
      </c>
      <c r="J2697" s="23">
        <v>0</v>
      </c>
      <c r="K2697" s="23">
        <v>3</v>
      </c>
      <c r="L2697" s="23">
        <v>89</v>
      </c>
      <c r="M2697" s="23" t="s">
        <v>58</v>
      </c>
      <c r="N2697" s="25">
        <f>((J2697*400)+(K2697*100))+L2697</f>
        <v>389</v>
      </c>
      <c r="O2697" s="26">
        <v>450</v>
      </c>
      <c r="P2697" s="26">
        <f>N2697*O2697</f>
        <v>175050</v>
      </c>
      <c r="Q2697" s="23"/>
      <c r="R2697" s="23"/>
      <c r="S2697" s="27"/>
      <c r="T2697" s="23"/>
      <c r="U2697" s="23"/>
      <c r="V2697" s="24"/>
      <c r="W2697" s="23"/>
      <c r="X2697" s="23"/>
      <c r="Y2697" s="23"/>
      <c r="Z2697" s="23"/>
      <c r="AA2697" s="28"/>
      <c r="AB2697" s="26"/>
      <c r="AC2697" s="26"/>
      <c r="AD2697" s="28"/>
      <c r="AE2697" s="28"/>
      <c r="AF2697" s="26"/>
      <c r="AG2697" s="26">
        <f>AF2697+P2697</f>
        <v>175050</v>
      </c>
      <c r="AH2697" s="26">
        <f>AG2697</f>
        <v>175050</v>
      </c>
      <c r="AI2697" s="26">
        <v>50000000</v>
      </c>
      <c r="AJ2697" s="26">
        <f>IF((AI2697-AH2697) &gt; 1,0,IF((AI2697-AH2697)&lt;0,AH2697-AI2697,AI2697-AH2697))</f>
        <v>0</v>
      </c>
      <c r="AK2697" s="26">
        <v>0.01</v>
      </c>
      <c r="AL2697" s="26">
        <f>AJ2697*(AK2697/100)</f>
        <v>0</v>
      </c>
    </row>
    <row r="2698" spans="1:38" x14ac:dyDescent="0.35">
      <c r="A2698" s="23"/>
      <c r="B2698" s="24"/>
      <c r="C2698" s="23"/>
      <c r="D2698" s="23"/>
      <c r="E2698" s="23">
        <v>1432</v>
      </c>
      <c r="F2698" s="23" t="s">
        <v>9247</v>
      </c>
      <c r="G2698" s="24" t="s">
        <v>9248</v>
      </c>
      <c r="H2698" s="23" t="s">
        <v>42</v>
      </c>
      <c r="I2698" s="23" t="s">
        <v>9249</v>
      </c>
      <c r="J2698" s="23">
        <v>1</v>
      </c>
      <c r="K2698" s="23">
        <v>3</v>
      </c>
      <c r="L2698" s="23">
        <v>78</v>
      </c>
      <c r="M2698" s="23" t="s">
        <v>58</v>
      </c>
      <c r="N2698" s="25">
        <f>((J2698*400)+(K2698*100))+L2698</f>
        <v>778</v>
      </c>
      <c r="O2698" s="26">
        <v>340</v>
      </c>
      <c r="P2698" s="26">
        <f>N2698*O2698</f>
        <v>264520</v>
      </c>
      <c r="Q2698" s="23"/>
      <c r="R2698" s="23"/>
      <c r="S2698" s="27"/>
      <c r="T2698" s="23"/>
      <c r="U2698" s="23"/>
      <c r="V2698" s="24"/>
      <c r="W2698" s="23"/>
      <c r="X2698" s="23"/>
      <c r="Y2698" s="23"/>
      <c r="Z2698" s="23"/>
      <c r="AA2698" s="28"/>
      <c r="AB2698" s="26"/>
      <c r="AC2698" s="26"/>
      <c r="AD2698" s="28"/>
      <c r="AE2698" s="28"/>
      <c r="AF2698" s="26"/>
      <c r="AG2698" s="26">
        <f>AF2698+P2698</f>
        <v>264520</v>
      </c>
      <c r="AH2698" s="26">
        <f>AG2698</f>
        <v>264520</v>
      </c>
      <c r="AI2698" s="26">
        <v>50000000</v>
      </c>
      <c r="AJ2698" s="26">
        <f>IF((AI2698-AH2698) &gt; 1,0,IF((AI2698-AH2698)&lt;0,AH2698-AI2698,AI2698-AH2698))</f>
        <v>0</v>
      </c>
      <c r="AK2698" s="26">
        <v>0.01</v>
      </c>
      <c r="AL2698" s="26">
        <f>AJ2698*(AK2698/100)</f>
        <v>0</v>
      </c>
    </row>
    <row r="2699" spans="1:38" x14ac:dyDescent="0.35">
      <c r="A2699" s="23"/>
      <c r="B2699" s="24"/>
      <c r="C2699" s="23"/>
      <c r="D2699" s="23"/>
      <c r="E2699" s="23"/>
      <c r="F2699" s="23"/>
      <c r="G2699" s="24"/>
      <c r="H2699" s="23"/>
      <c r="I2699" s="23"/>
      <c r="J2699" s="23"/>
      <c r="K2699" s="23"/>
      <c r="L2699" s="23"/>
      <c r="M2699" s="23"/>
      <c r="N2699" s="25"/>
      <c r="O2699" s="26"/>
      <c r="P2699" s="26"/>
      <c r="Q2699" s="23"/>
      <c r="R2699" s="23"/>
      <c r="S2699" s="27"/>
      <c r="T2699" s="23"/>
      <c r="U2699" s="23"/>
      <c r="V2699" s="24"/>
      <c r="W2699" s="23"/>
      <c r="X2699" s="23"/>
      <c r="Y2699" s="23"/>
      <c r="Z2699" s="23"/>
      <c r="AA2699" s="28"/>
      <c r="AB2699" s="26"/>
      <c r="AC2699" s="26"/>
      <c r="AD2699" s="28"/>
      <c r="AE2699" s="28"/>
      <c r="AF2699" s="26"/>
      <c r="AG2699" s="26" t="s">
        <v>50</v>
      </c>
      <c r="AH2699" s="26">
        <f>SUM(AH2697:AH2698)</f>
        <v>439570</v>
      </c>
      <c r="AI2699" s="26"/>
      <c r="AJ2699" s="26">
        <f>SUM(AJ2697:AJ2698)</f>
        <v>0</v>
      </c>
      <c r="AK2699" s="26"/>
      <c r="AL2699" s="26">
        <f>SUM(AL2697:AL2698)</f>
        <v>0</v>
      </c>
    </row>
    <row r="2700" spans="1:38" x14ac:dyDescent="0.35">
      <c r="A2700" s="23" t="s">
        <v>9250</v>
      </c>
      <c r="B2700" s="24" t="s">
        <v>9251</v>
      </c>
      <c r="C2700" s="23" t="s">
        <v>9252</v>
      </c>
      <c r="D2700" s="23" t="s">
        <v>9253</v>
      </c>
      <c r="E2700" s="23">
        <v>1433</v>
      </c>
      <c r="F2700" s="23" t="s">
        <v>9254</v>
      </c>
      <c r="G2700" s="24" t="s">
        <v>9255</v>
      </c>
      <c r="H2700" s="23" t="s">
        <v>42</v>
      </c>
      <c r="I2700" s="23" t="s">
        <v>9256</v>
      </c>
      <c r="J2700" s="23">
        <v>1</v>
      </c>
      <c r="K2700" s="23">
        <v>3</v>
      </c>
      <c r="L2700" s="23">
        <v>50</v>
      </c>
      <c r="M2700" s="23" t="s">
        <v>58</v>
      </c>
      <c r="N2700" s="25">
        <f>((J2700*400)+(K2700*100))+L2700</f>
        <v>750</v>
      </c>
      <c r="O2700" s="26">
        <v>180</v>
      </c>
      <c r="P2700" s="26">
        <f>N2700*O2700</f>
        <v>135000</v>
      </c>
      <c r="Q2700" s="23"/>
      <c r="R2700" s="23"/>
      <c r="S2700" s="27"/>
      <c r="T2700" s="23"/>
      <c r="U2700" s="23"/>
      <c r="V2700" s="24"/>
      <c r="W2700" s="23"/>
      <c r="X2700" s="23"/>
      <c r="Y2700" s="23"/>
      <c r="Z2700" s="23"/>
      <c r="AA2700" s="28"/>
      <c r="AB2700" s="26"/>
      <c r="AC2700" s="26"/>
      <c r="AD2700" s="28"/>
      <c r="AE2700" s="28"/>
      <c r="AF2700" s="26"/>
      <c r="AG2700" s="26">
        <f>AF2700+P2700</f>
        <v>135000</v>
      </c>
      <c r="AH2700" s="26">
        <f>AG2700</f>
        <v>135000</v>
      </c>
      <c r="AI2700" s="26">
        <v>50000000</v>
      </c>
      <c r="AJ2700" s="26">
        <f>IF((AI2700-AH2700) &gt; 1,0,IF((AI2700-AH2700)&lt;0,AH2700-AI2700,AI2700-AH2700))</f>
        <v>0</v>
      </c>
      <c r="AK2700" s="26">
        <v>0.01</v>
      </c>
      <c r="AL2700" s="26">
        <f>AJ2700*(AK2700/100)</f>
        <v>0</v>
      </c>
    </row>
    <row r="2701" spans="1:38" x14ac:dyDescent="0.35">
      <c r="A2701" s="23"/>
      <c r="B2701" s="24"/>
      <c r="C2701" s="23"/>
      <c r="D2701" s="23"/>
      <c r="E2701" s="23">
        <v>1434</v>
      </c>
      <c r="F2701" s="23" t="s">
        <v>9257</v>
      </c>
      <c r="G2701" s="24" t="s">
        <v>9258</v>
      </c>
      <c r="H2701" s="23" t="s">
        <v>42</v>
      </c>
      <c r="I2701" s="23" t="s">
        <v>9259</v>
      </c>
      <c r="J2701" s="23">
        <v>8</v>
      </c>
      <c r="K2701" s="23">
        <v>3</v>
      </c>
      <c r="L2701" s="23">
        <v>10</v>
      </c>
      <c r="M2701" s="23" t="s">
        <v>58</v>
      </c>
      <c r="N2701" s="25">
        <f>((J2701*400)+(K2701*100))+L2701</f>
        <v>3510</v>
      </c>
      <c r="O2701" s="26">
        <v>310</v>
      </c>
      <c r="P2701" s="26">
        <f>N2701*O2701</f>
        <v>1088100</v>
      </c>
      <c r="Q2701" s="23"/>
      <c r="R2701" s="23"/>
      <c r="S2701" s="27"/>
      <c r="T2701" s="23"/>
      <c r="U2701" s="23"/>
      <c r="V2701" s="24"/>
      <c r="W2701" s="23"/>
      <c r="X2701" s="23"/>
      <c r="Y2701" s="23"/>
      <c r="Z2701" s="23"/>
      <c r="AA2701" s="28"/>
      <c r="AB2701" s="26"/>
      <c r="AC2701" s="26"/>
      <c r="AD2701" s="28"/>
      <c r="AE2701" s="28"/>
      <c r="AF2701" s="26"/>
      <c r="AG2701" s="26">
        <f>AF2701+P2701</f>
        <v>1088100</v>
      </c>
      <c r="AH2701" s="26">
        <f>AG2701</f>
        <v>1088100</v>
      </c>
      <c r="AI2701" s="26">
        <v>50000000</v>
      </c>
      <c r="AJ2701" s="26">
        <f>IF((AI2701-AH2701) &gt; 1,0,IF((AI2701-AH2701)&lt;0,AH2701-AI2701,AI2701-AH2701))</f>
        <v>0</v>
      </c>
      <c r="AK2701" s="26">
        <v>0.01</v>
      </c>
      <c r="AL2701" s="26">
        <f>AJ2701*(AK2701/100)</f>
        <v>0</v>
      </c>
    </row>
    <row r="2702" spans="1:38" x14ac:dyDescent="0.35">
      <c r="A2702" s="23"/>
      <c r="B2702" s="24"/>
      <c r="C2702" s="23"/>
      <c r="D2702" s="23"/>
      <c r="E2702" s="23">
        <v>1435</v>
      </c>
      <c r="F2702" s="23" t="s">
        <v>9260</v>
      </c>
      <c r="G2702" s="24" t="s">
        <v>9261</v>
      </c>
      <c r="H2702" s="23" t="s">
        <v>42</v>
      </c>
      <c r="I2702" s="23" t="s">
        <v>9262</v>
      </c>
      <c r="J2702" s="23">
        <v>11</v>
      </c>
      <c r="K2702" s="23">
        <v>2</v>
      </c>
      <c r="L2702" s="23">
        <v>80</v>
      </c>
      <c r="M2702" s="23" t="s">
        <v>58</v>
      </c>
      <c r="N2702" s="25">
        <f>((J2702*400)+(K2702*100))+L2702</f>
        <v>4680</v>
      </c>
      <c r="O2702" s="26">
        <v>270</v>
      </c>
      <c r="P2702" s="26">
        <f>N2702*O2702</f>
        <v>1263600</v>
      </c>
      <c r="Q2702" s="23"/>
      <c r="R2702" s="23"/>
      <c r="S2702" s="27"/>
      <c r="T2702" s="23"/>
      <c r="U2702" s="23"/>
      <c r="V2702" s="24"/>
      <c r="W2702" s="23"/>
      <c r="X2702" s="23"/>
      <c r="Y2702" s="23"/>
      <c r="Z2702" s="23"/>
      <c r="AA2702" s="28"/>
      <c r="AB2702" s="26"/>
      <c r="AC2702" s="26"/>
      <c r="AD2702" s="28"/>
      <c r="AE2702" s="28"/>
      <c r="AF2702" s="26"/>
      <c r="AG2702" s="26">
        <f>AF2702+P2702</f>
        <v>1263600</v>
      </c>
      <c r="AH2702" s="26">
        <f>AG2702</f>
        <v>1263600</v>
      </c>
      <c r="AI2702" s="26">
        <v>50000000</v>
      </c>
      <c r="AJ2702" s="26">
        <f>IF((AI2702-AH2702) &gt; 1,0,IF((AI2702-AH2702)&lt;0,AH2702-AI2702,AI2702-AH2702))</f>
        <v>0</v>
      </c>
      <c r="AK2702" s="26">
        <v>0.01</v>
      </c>
      <c r="AL2702" s="26">
        <f>AJ2702*(AK2702/100)</f>
        <v>0</v>
      </c>
    </row>
    <row r="2703" spans="1:38" x14ac:dyDescent="0.35">
      <c r="A2703" s="23"/>
      <c r="B2703" s="24"/>
      <c r="C2703" s="23"/>
      <c r="D2703" s="23"/>
      <c r="E2703" s="23"/>
      <c r="F2703" s="23"/>
      <c r="G2703" s="24"/>
      <c r="H2703" s="23"/>
      <c r="I2703" s="23"/>
      <c r="J2703" s="23"/>
      <c r="K2703" s="23"/>
      <c r="L2703" s="23"/>
      <c r="M2703" s="23"/>
      <c r="N2703" s="25"/>
      <c r="O2703" s="26"/>
      <c r="P2703" s="26"/>
      <c r="Q2703" s="23"/>
      <c r="R2703" s="23"/>
      <c r="S2703" s="27"/>
      <c r="T2703" s="23"/>
      <c r="U2703" s="23"/>
      <c r="V2703" s="24"/>
      <c r="W2703" s="23"/>
      <c r="X2703" s="23"/>
      <c r="Y2703" s="23"/>
      <c r="Z2703" s="23"/>
      <c r="AA2703" s="28"/>
      <c r="AB2703" s="26"/>
      <c r="AC2703" s="26"/>
      <c r="AD2703" s="28"/>
      <c r="AE2703" s="28"/>
      <c r="AF2703" s="26"/>
      <c r="AG2703" s="26" t="s">
        <v>50</v>
      </c>
      <c r="AH2703" s="26">
        <f>SUM(AH2700:AH2702)</f>
        <v>2486700</v>
      </c>
      <c r="AI2703" s="26"/>
      <c r="AJ2703" s="26">
        <f>SUM(AJ2700:AJ2702)</f>
        <v>0</v>
      </c>
      <c r="AK2703" s="26"/>
      <c r="AL2703" s="26">
        <f>SUM(AL2700:AL2702)</f>
        <v>0</v>
      </c>
    </row>
    <row r="2704" spans="1:38" x14ac:dyDescent="0.35">
      <c r="A2704" s="23" t="s">
        <v>9263</v>
      </c>
      <c r="B2704" s="24" t="s">
        <v>9264</v>
      </c>
      <c r="C2704" s="23" t="s">
        <v>9265</v>
      </c>
      <c r="D2704" s="23" t="s">
        <v>9266</v>
      </c>
      <c r="E2704" s="23">
        <v>1436</v>
      </c>
      <c r="F2704" s="23" t="s">
        <v>9267</v>
      </c>
      <c r="G2704" s="24" t="s">
        <v>9268</v>
      </c>
      <c r="H2704" s="23" t="s">
        <v>42</v>
      </c>
      <c r="I2704" s="23" t="s">
        <v>9269</v>
      </c>
      <c r="J2704" s="23">
        <v>1</v>
      </c>
      <c r="K2704" s="23">
        <v>3</v>
      </c>
      <c r="L2704" s="23">
        <v>15</v>
      </c>
      <c r="M2704" s="23" t="s">
        <v>58</v>
      </c>
      <c r="N2704" s="25">
        <f>((J2704*400)+(K2704*100))+L2704</f>
        <v>715</v>
      </c>
      <c r="O2704" s="26">
        <v>180</v>
      </c>
      <c r="P2704" s="26">
        <f>N2704*O2704</f>
        <v>128700</v>
      </c>
      <c r="Q2704" s="23"/>
      <c r="R2704" s="23"/>
      <c r="S2704" s="27"/>
      <c r="T2704" s="23"/>
      <c r="U2704" s="23"/>
      <c r="V2704" s="24"/>
      <c r="W2704" s="23"/>
      <c r="X2704" s="23"/>
      <c r="Y2704" s="23"/>
      <c r="Z2704" s="23"/>
      <c r="AA2704" s="28"/>
      <c r="AB2704" s="26"/>
      <c r="AC2704" s="26"/>
      <c r="AD2704" s="28"/>
      <c r="AE2704" s="28"/>
      <c r="AF2704" s="26"/>
      <c r="AG2704" s="26">
        <f>AF2704+P2704</f>
        <v>128700</v>
      </c>
      <c r="AH2704" s="26">
        <f>AG2704</f>
        <v>128700</v>
      </c>
      <c r="AI2704" s="26">
        <v>50000000</v>
      </c>
      <c r="AJ2704" s="26">
        <f>IF((AI2704-AH2704) &gt; 1,0,IF((AI2704-AH2704)&lt;0,AH2704-AI2704,AI2704-AH2704))</f>
        <v>0</v>
      </c>
      <c r="AK2704" s="26">
        <v>0.01</v>
      </c>
      <c r="AL2704" s="26">
        <f>AJ2704*(AK2704/100)</f>
        <v>0</v>
      </c>
    </row>
    <row r="2705" spans="1:39" x14ac:dyDescent="0.35">
      <c r="A2705" s="23"/>
      <c r="B2705" s="24"/>
      <c r="C2705" s="23"/>
      <c r="D2705" s="23"/>
      <c r="E2705" s="23">
        <v>1437</v>
      </c>
      <c r="F2705" s="23" t="s">
        <v>9270</v>
      </c>
      <c r="G2705" s="24" t="s">
        <v>9271</v>
      </c>
      <c r="H2705" s="23" t="s">
        <v>42</v>
      </c>
      <c r="I2705" s="23" t="s">
        <v>9272</v>
      </c>
      <c r="J2705" s="23">
        <v>3</v>
      </c>
      <c r="K2705" s="23">
        <v>2</v>
      </c>
      <c r="L2705" s="23">
        <v>46</v>
      </c>
      <c r="M2705" s="23" t="s">
        <v>58</v>
      </c>
      <c r="N2705" s="25">
        <f>((J2705*400)+(K2705*100))+L2705</f>
        <v>1446</v>
      </c>
      <c r="O2705" s="26">
        <v>180</v>
      </c>
      <c r="P2705" s="26">
        <f>N2705*O2705</f>
        <v>260280</v>
      </c>
      <c r="Q2705" s="23"/>
      <c r="R2705" s="23"/>
      <c r="S2705" s="27"/>
      <c r="T2705" s="23"/>
      <c r="U2705" s="23"/>
      <c r="V2705" s="24"/>
      <c r="W2705" s="23"/>
      <c r="X2705" s="23"/>
      <c r="Y2705" s="23"/>
      <c r="Z2705" s="23"/>
      <c r="AA2705" s="28"/>
      <c r="AB2705" s="26"/>
      <c r="AC2705" s="26"/>
      <c r="AD2705" s="28"/>
      <c r="AE2705" s="28"/>
      <c r="AF2705" s="26"/>
      <c r="AG2705" s="26">
        <f>AF2705+P2705</f>
        <v>260280</v>
      </c>
      <c r="AH2705" s="26">
        <f>AG2705</f>
        <v>260280</v>
      </c>
      <c r="AI2705" s="26">
        <v>50000000</v>
      </c>
      <c r="AJ2705" s="26">
        <f>IF((AI2705-AH2705) &gt; 1,0,IF((AI2705-AH2705)&lt;0,AH2705-AI2705,AI2705-AH2705))</f>
        <v>0</v>
      </c>
      <c r="AK2705" s="26">
        <v>0.01</v>
      </c>
      <c r="AL2705" s="26">
        <f>AJ2705*(AK2705/100)</f>
        <v>0</v>
      </c>
    </row>
    <row r="2706" spans="1:39" x14ac:dyDescent="0.35">
      <c r="A2706" s="23"/>
      <c r="B2706" s="24"/>
      <c r="C2706" s="23"/>
      <c r="D2706" s="23"/>
      <c r="E2706" s="23"/>
      <c r="F2706" s="23"/>
      <c r="G2706" s="24"/>
      <c r="H2706" s="23"/>
      <c r="I2706" s="23"/>
      <c r="J2706" s="23"/>
      <c r="K2706" s="23"/>
      <c r="L2706" s="23"/>
      <c r="M2706" s="23"/>
      <c r="N2706" s="25"/>
      <c r="O2706" s="26"/>
      <c r="P2706" s="26"/>
      <c r="Q2706" s="23"/>
      <c r="R2706" s="23"/>
      <c r="S2706" s="27"/>
      <c r="T2706" s="23"/>
      <c r="U2706" s="23"/>
      <c r="V2706" s="24"/>
      <c r="W2706" s="23"/>
      <c r="X2706" s="23"/>
      <c r="Y2706" s="23"/>
      <c r="Z2706" s="23"/>
      <c r="AA2706" s="28"/>
      <c r="AB2706" s="26"/>
      <c r="AC2706" s="26"/>
      <c r="AD2706" s="28"/>
      <c r="AE2706" s="28"/>
      <c r="AF2706" s="26"/>
      <c r="AG2706" s="26" t="s">
        <v>50</v>
      </c>
      <c r="AH2706" s="26">
        <f>SUM(AH2704:AH2705)</f>
        <v>388980</v>
      </c>
      <c r="AI2706" s="26"/>
      <c r="AJ2706" s="26">
        <f>SUM(AJ2704:AJ2705)</f>
        <v>0</v>
      </c>
      <c r="AK2706" s="26"/>
      <c r="AL2706" s="26">
        <f>SUM(AL2704:AL2705)</f>
        <v>0</v>
      </c>
    </row>
    <row r="2707" spans="1:39" x14ac:dyDescent="0.35">
      <c r="A2707" s="23" t="s">
        <v>9273</v>
      </c>
      <c r="B2707" s="24" t="s">
        <v>9274</v>
      </c>
      <c r="C2707" s="23" t="s">
        <v>9275</v>
      </c>
      <c r="D2707" s="23" t="s">
        <v>9276</v>
      </c>
      <c r="E2707" s="23">
        <v>1438</v>
      </c>
      <c r="F2707" s="23" t="s">
        <v>9277</v>
      </c>
      <c r="G2707" s="24" t="s">
        <v>9278</v>
      </c>
      <c r="H2707" s="23" t="s">
        <v>42</v>
      </c>
      <c r="I2707" s="23" t="s">
        <v>9279</v>
      </c>
      <c r="J2707" s="23">
        <v>3</v>
      </c>
      <c r="K2707" s="23">
        <v>1</v>
      </c>
      <c r="L2707" s="23">
        <v>32.9</v>
      </c>
      <c r="M2707" s="23" t="s">
        <v>58</v>
      </c>
      <c r="N2707" s="25">
        <f>((J2707*400)+(K2707*100))+L2707</f>
        <v>1332.9</v>
      </c>
      <c r="O2707" s="26">
        <v>310</v>
      </c>
      <c r="P2707" s="26">
        <f>N2707*O2707</f>
        <v>413199</v>
      </c>
      <c r="Q2707" s="23"/>
      <c r="R2707" s="23"/>
      <c r="S2707" s="27"/>
      <c r="T2707" s="23"/>
      <c r="U2707" s="23"/>
      <c r="V2707" s="24"/>
      <c r="W2707" s="23"/>
      <c r="X2707" s="23"/>
      <c r="Y2707" s="23"/>
      <c r="Z2707" s="23"/>
      <c r="AA2707" s="28"/>
      <c r="AB2707" s="26"/>
      <c r="AC2707" s="26"/>
      <c r="AD2707" s="28"/>
      <c r="AE2707" s="28"/>
      <c r="AF2707" s="26"/>
      <c r="AG2707" s="26">
        <f>AF2707+P2707</f>
        <v>413199</v>
      </c>
      <c r="AH2707" s="26">
        <f>AG2707</f>
        <v>413199</v>
      </c>
      <c r="AI2707" s="26">
        <v>50000000</v>
      </c>
      <c r="AJ2707" s="26">
        <f>IF((AI2707-AH2707) &gt; 1,0,IF((AI2707-AH2707)&lt;0,AH2707-AI2707,AI2707-AH2707))</f>
        <v>0</v>
      </c>
      <c r="AK2707" s="26">
        <v>0.01</v>
      </c>
      <c r="AL2707" s="26">
        <f>AJ2707*(AK2707/100)</f>
        <v>0</v>
      </c>
    </row>
    <row r="2708" spans="1:39" x14ac:dyDescent="0.35">
      <c r="A2708" s="23"/>
      <c r="B2708" s="24"/>
      <c r="C2708" s="23"/>
      <c r="D2708" s="23"/>
      <c r="E2708" s="23"/>
      <c r="F2708" s="23"/>
      <c r="G2708" s="24"/>
      <c r="H2708" s="23"/>
      <c r="I2708" s="23"/>
      <c r="J2708" s="23"/>
      <c r="K2708" s="23"/>
      <c r="L2708" s="23"/>
      <c r="M2708" s="23"/>
      <c r="N2708" s="25"/>
      <c r="O2708" s="26"/>
      <c r="P2708" s="26"/>
      <c r="Q2708" s="23"/>
      <c r="R2708" s="23"/>
      <c r="S2708" s="27"/>
      <c r="T2708" s="23"/>
      <c r="U2708" s="23"/>
      <c r="V2708" s="24"/>
      <c r="W2708" s="23"/>
      <c r="X2708" s="23"/>
      <c r="Y2708" s="23"/>
      <c r="Z2708" s="23"/>
      <c r="AA2708" s="28"/>
      <c r="AB2708" s="26"/>
      <c r="AC2708" s="26"/>
      <c r="AD2708" s="28"/>
      <c r="AE2708" s="28"/>
      <c r="AF2708" s="26"/>
      <c r="AG2708" s="26" t="s">
        <v>50</v>
      </c>
      <c r="AH2708" s="26">
        <f>AH2707</f>
        <v>413199</v>
      </c>
      <c r="AI2708" s="26"/>
      <c r="AJ2708" s="26">
        <f>AJ2707</f>
        <v>0</v>
      </c>
      <c r="AK2708" s="26"/>
      <c r="AL2708" s="26">
        <f>AL2707</f>
        <v>0</v>
      </c>
    </row>
    <row r="2709" spans="1:39" x14ac:dyDescent="0.35">
      <c r="A2709" s="23" t="s">
        <v>9280</v>
      </c>
      <c r="B2709" s="24"/>
      <c r="C2709" s="23" t="s">
        <v>9281</v>
      </c>
      <c r="D2709" s="23" t="s">
        <v>9282</v>
      </c>
      <c r="E2709" s="23">
        <v>1439</v>
      </c>
      <c r="F2709" s="23" t="s">
        <v>9283</v>
      </c>
      <c r="G2709" s="24" t="s">
        <v>9284</v>
      </c>
      <c r="H2709" s="23" t="s">
        <v>103</v>
      </c>
      <c r="I2709" s="23" t="s">
        <v>9285</v>
      </c>
      <c r="J2709" s="23">
        <v>8</v>
      </c>
      <c r="K2709" s="23">
        <v>2</v>
      </c>
      <c r="L2709" s="23">
        <v>19</v>
      </c>
      <c r="M2709" s="23" t="s">
        <v>58</v>
      </c>
      <c r="N2709" s="25">
        <f>((J2709*400)+(K2709*100))+L2709</f>
        <v>3419</v>
      </c>
      <c r="O2709" s="26">
        <v>280</v>
      </c>
      <c r="P2709" s="26">
        <f>N2709*O2709</f>
        <v>957320</v>
      </c>
      <c r="Q2709" s="23"/>
      <c r="R2709" s="23"/>
      <c r="S2709" s="27"/>
      <c r="T2709" s="23"/>
      <c r="U2709" s="23"/>
      <c r="V2709" s="24"/>
      <c r="W2709" s="23"/>
      <c r="X2709" s="23"/>
      <c r="Y2709" s="23"/>
      <c r="Z2709" s="23"/>
      <c r="AA2709" s="28"/>
      <c r="AB2709" s="26"/>
      <c r="AC2709" s="26"/>
      <c r="AD2709" s="28"/>
      <c r="AE2709" s="28"/>
      <c r="AF2709" s="26"/>
      <c r="AG2709" s="26">
        <f>AF2709+P2709</f>
        <v>957320</v>
      </c>
      <c r="AH2709" s="26">
        <f>AG2709</f>
        <v>957320</v>
      </c>
      <c r="AI2709" s="26">
        <v>0</v>
      </c>
      <c r="AJ2709" s="26">
        <f>IF((AI2709-AH2709) &gt; 1,0,IF((AI2709-AH2709)&lt;0,AH2709-AI2709,AI2709-AH2709))</f>
        <v>957320</v>
      </c>
      <c r="AK2709" s="26">
        <v>0.01</v>
      </c>
      <c r="AL2709" s="26">
        <f>AJ2709*(AK2709/100)</f>
        <v>95.731999999999999</v>
      </c>
    </row>
    <row r="2710" spans="1:39" x14ac:dyDescent="0.35">
      <c r="A2710" s="23"/>
      <c r="B2710" s="24"/>
      <c r="C2710" s="23"/>
      <c r="D2710" s="23"/>
      <c r="E2710" s="23"/>
      <c r="F2710" s="23"/>
      <c r="G2710" s="24"/>
      <c r="H2710" s="23"/>
      <c r="I2710" s="23"/>
      <c r="J2710" s="23"/>
      <c r="K2710" s="23"/>
      <c r="L2710" s="23"/>
      <c r="M2710" s="23"/>
      <c r="N2710" s="25"/>
      <c r="O2710" s="26"/>
      <c r="P2710" s="26"/>
      <c r="Q2710" s="23"/>
      <c r="R2710" s="23"/>
      <c r="S2710" s="27"/>
      <c r="T2710" s="23"/>
      <c r="U2710" s="23"/>
      <c r="V2710" s="24"/>
      <c r="W2710" s="23"/>
      <c r="X2710" s="23"/>
      <c r="Y2710" s="23"/>
      <c r="Z2710" s="23"/>
      <c r="AA2710" s="28"/>
      <c r="AB2710" s="26"/>
      <c r="AC2710" s="26"/>
      <c r="AD2710" s="28"/>
      <c r="AE2710" s="28"/>
      <c r="AF2710" s="26"/>
      <c r="AG2710" s="26" t="s">
        <v>50</v>
      </c>
      <c r="AH2710" s="26">
        <f>AH2709</f>
        <v>957320</v>
      </c>
      <c r="AI2710" s="26"/>
      <c r="AJ2710" s="26">
        <f>AJ2709</f>
        <v>957320</v>
      </c>
      <c r="AK2710" s="26"/>
      <c r="AL2710" s="26">
        <f>AL2709</f>
        <v>95.731999999999999</v>
      </c>
    </row>
    <row r="2711" spans="1:39" x14ac:dyDescent="0.35">
      <c r="A2711" s="23" t="s">
        <v>9286</v>
      </c>
      <c r="B2711" s="24"/>
      <c r="C2711" s="23" t="s">
        <v>9281</v>
      </c>
      <c r="D2711" s="23" t="s">
        <v>9287</v>
      </c>
      <c r="E2711" s="23">
        <v>1440</v>
      </c>
      <c r="F2711" s="23" t="s">
        <v>9288</v>
      </c>
      <c r="G2711" s="24" t="s">
        <v>9289</v>
      </c>
      <c r="H2711" s="23" t="s">
        <v>103</v>
      </c>
      <c r="I2711" s="23" t="s">
        <v>9290</v>
      </c>
      <c r="J2711" s="23">
        <v>10</v>
      </c>
      <c r="K2711" s="23">
        <v>2</v>
      </c>
      <c r="L2711" s="23">
        <v>36</v>
      </c>
      <c r="M2711" s="23" t="s">
        <v>58</v>
      </c>
      <c r="N2711" s="25">
        <f>((J2711*400)+(K2711*100))+L2711</f>
        <v>4236</v>
      </c>
      <c r="O2711" s="26">
        <v>180</v>
      </c>
      <c r="P2711" s="26">
        <f>N2711*O2711</f>
        <v>762480</v>
      </c>
      <c r="Q2711" s="23"/>
      <c r="R2711" s="23"/>
      <c r="S2711" s="27"/>
      <c r="T2711" s="23"/>
      <c r="U2711" s="23"/>
      <c r="V2711" s="24"/>
      <c r="W2711" s="23"/>
      <c r="X2711" s="23"/>
      <c r="Y2711" s="23"/>
      <c r="Z2711" s="23"/>
      <c r="AA2711" s="28"/>
      <c r="AB2711" s="26"/>
      <c r="AC2711" s="26"/>
      <c r="AD2711" s="28"/>
      <c r="AE2711" s="28"/>
      <c r="AF2711" s="26"/>
      <c r="AG2711" s="26">
        <f>AF2711+P2711</f>
        <v>762480</v>
      </c>
      <c r="AH2711" s="26">
        <f>AG2711</f>
        <v>762480</v>
      </c>
      <c r="AI2711" s="26">
        <v>0</v>
      </c>
      <c r="AJ2711" s="26">
        <f>IF((AI2711-AH2711) &gt; 1,0,IF((AI2711-AH2711)&lt;0,AH2711-AI2711,AI2711-AH2711))</f>
        <v>762480</v>
      </c>
      <c r="AK2711" s="26">
        <v>0.01</v>
      </c>
      <c r="AL2711" s="26">
        <f>AJ2711*(AK2711/100)</f>
        <v>76.248000000000005</v>
      </c>
    </row>
    <row r="2712" spans="1:39" x14ac:dyDescent="0.35">
      <c r="A2712" s="23"/>
      <c r="B2712" s="24"/>
      <c r="C2712" s="23"/>
      <c r="D2712" s="23"/>
      <c r="E2712" s="23">
        <v>1441</v>
      </c>
      <c r="F2712" s="23" t="s">
        <v>9291</v>
      </c>
      <c r="G2712" s="24" t="s">
        <v>9292</v>
      </c>
      <c r="H2712" s="23" t="s">
        <v>103</v>
      </c>
      <c r="I2712" s="23" t="s">
        <v>9293</v>
      </c>
      <c r="J2712" s="23">
        <v>0</v>
      </c>
      <c r="K2712" s="23">
        <v>1</v>
      </c>
      <c r="L2712" s="23">
        <v>97</v>
      </c>
      <c r="M2712" s="23" t="s">
        <v>44</v>
      </c>
      <c r="N2712" s="25">
        <f>((J2712*400)+(K2712*100))+L2712</f>
        <v>197</v>
      </c>
      <c r="O2712" s="26">
        <v>390</v>
      </c>
      <c r="P2712" s="26">
        <f>N2712*O2712</f>
        <v>76830</v>
      </c>
      <c r="Q2712" s="23">
        <v>1</v>
      </c>
      <c r="R2712" s="23" t="s">
        <v>9294</v>
      </c>
      <c r="S2712" s="27"/>
      <c r="T2712" s="23" t="s">
        <v>9295</v>
      </c>
      <c r="U2712" s="23" t="s">
        <v>9296</v>
      </c>
      <c r="V2712" s="24" t="s">
        <v>9297</v>
      </c>
      <c r="W2712" s="23" t="s">
        <v>47</v>
      </c>
      <c r="X2712" s="23" t="s">
        <v>48</v>
      </c>
      <c r="Y2712" s="23" t="s">
        <v>49</v>
      </c>
      <c r="Z2712" s="23">
        <v>156</v>
      </c>
      <c r="AA2712" s="28">
        <v>100</v>
      </c>
      <c r="AB2712" s="26">
        <v>6550</v>
      </c>
      <c r="AC2712" s="26">
        <f>Z2712*AB2712</f>
        <v>1021800</v>
      </c>
      <c r="AD2712" s="28">
        <v>42</v>
      </c>
      <c r="AE2712" s="28">
        <v>74</v>
      </c>
      <c r="AF2712" s="26">
        <f>(AC2712*(100-AE2712))/100</f>
        <v>265668</v>
      </c>
      <c r="AG2712" s="26">
        <f>P2712+AF2712</f>
        <v>342498</v>
      </c>
      <c r="AH2712" s="26">
        <f>(AG2712*AA2712)/100</f>
        <v>342498</v>
      </c>
      <c r="AI2712" s="26">
        <f>IF(AF2712&lt;=10000000,AF2712,10000000)</f>
        <v>265668</v>
      </c>
      <c r="AJ2712" s="26">
        <f>IF((AI2712-AH2712) &gt; 1,0,IF((AI2712-AH2712)&lt;0,AH2712-AI2712,AI2712-AH2712))</f>
        <v>76830</v>
      </c>
      <c r="AK2712" s="26">
        <v>0.02</v>
      </c>
      <c r="AL2712" s="26">
        <f>ROUND(AJ2712*(AK2712/100),2)</f>
        <v>15.37</v>
      </c>
      <c r="AM2712" s="3" t="s">
        <v>404</v>
      </c>
    </row>
    <row r="2713" spans="1:39" x14ac:dyDescent="0.35">
      <c r="A2713" s="23"/>
      <c r="B2713" s="24"/>
      <c r="C2713" s="23"/>
      <c r="D2713" s="23"/>
      <c r="E2713" s="23"/>
      <c r="F2713" s="23"/>
      <c r="G2713" s="24"/>
      <c r="H2713" s="23"/>
      <c r="I2713" s="23"/>
      <c r="J2713" s="23"/>
      <c r="K2713" s="23"/>
      <c r="L2713" s="23"/>
      <c r="M2713" s="23"/>
      <c r="N2713" s="25"/>
      <c r="O2713" s="26"/>
      <c r="P2713" s="26"/>
      <c r="Q2713" s="23"/>
      <c r="R2713" s="23"/>
      <c r="S2713" s="27"/>
      <c r="T2713" s="23"/>
      <c r="U2713" s="23"/>
      <c r="V2713" s="24"/>
      <c r="W2713" s="23"/>
      <c r="X2713" s="23"/>
      <c r="Y2713" s="23"/>
      <c r="Z2713" s="23"/>
      <c r="AA2713" s="28"/>
      <c r="AB2713" s="26"/>
      <c r="AC2713" s="26"/>
      <c r="AD2713" s="28"/>
      <c r="AE2713" s="28"/>
      <c r="AF2713" s="26"/>
      <c r="AG2713" s="26" t="s">
        <v>50</v>
      </c>
      <c r="AH2713" s="26">
        <f>SUM(AH2711:AH2712)</f>
        <v>1104978</v>
      </c>
      <c r="AI2713" s="26"/>
      <c r="AJ2713" s="26">
        <f>SUM(AJ2711:AJ2712)</f>
        <v>839310</v>
      </c>
      <c r="AK2713" s="26"/>
      <c r="AL2713" s="26">
        <f>SUM(AL2711:AL2712)</f>
        <v>91.618000000000009</v>
      </c>
    </row>
    <row r="2714" spans="1:39" x14ac:dyDescent="0.35">
      <c r="A2714" s="23" t="s">
        <v>9280</v>
      </c>
      <c r="B2714" s="24"/>
      <c r="C2714" s="23" t="s">
        <v>9281</v>
      </c>
      <c r="D2714" s="23" t="s">
        <v>9282</v>
      </c>
      <c r="E2714" s="23">
        <v>1442</v>
      </c>
      <c r="F2714" s="23" t="s">
        <v>9298</v>
      </c>
      <c r="G2714" s="24" t="s">
        <v>9299</v>
      </c>
      <c r="H2714" s="23" t="s">
        <v>103</v>
      </c>
      <c r="I2714" s="23" t="s">
        <v>9300</v>
      </c>
      <c r="J2714" s="23">
        <v>1</v>
      </c>
      <c r="K2714" s="23">
        <v>3</v>
      </c>
      <c r="L2714" s="23">
        <v>14.25</v>
      </c>
      <c r="M2714" s="23" t="s">
        <v>44</v>
      </c>
      <c r="N2714" s="25">
        <f>((J2714*400)+(K2714*100))+L2714</f>
        <v>714.25</v>
      </c>
      <c r="O2714" s="26">
        <v>1750</v>
      </c>
      <c r="P2714" s="26">
        <f>N2714*O2714</f>
        <v>1249937.5</v>
      </c>
      <c r="Q2714" s="23">
        <v>1</v>
      </c>
      <c r="R2714" s="23" t="s">
        <v>9301</v>
      </c>
      <c r="S2714" s="27"/>
      <c r="T2714" s="23" t="s">
        <v>9302</v>
      </c>
      <c r="U2714" s="23" t="s">
        <v>9303</v>
      </c>
      <c r="V2714" s="24" t="s">
        <v>9304</v>
      </c>
      <c r="W2714" s="23" t="s">
        <v>47</v>
      </c>
      <c r="X2714" s="23" t="s">
        <v>48</v>
      </c>
      <c r="Y2714" s="23" t="s">
        <v>49</v>
      </c>
      <c r="Z2714" s="23">
        <v>80</v>
      </c>
      <c r="AA2714" s="28">
        <v>100</v>
      </c>
      <c r="AB2714" s="26">
        <v>6550</v>
      </c>
      <c r="AC2714" s="26">
        <f>Z2714*AB2714</f>
        <v>524000</v>
      </c>
      <c r="AD2714" s="28">
        <v>17</v>
      </c>
      <c r="AE2714" s="28">
        <v>24</v>
      </c>
      <c r="AF2714" s="26">
        <f>(AC2714*(100-AE2714))/100</f>
        <v>398240</v>
      </c>
      <c r="AG2714" s="26">
        <f>P2714+AF2714</f>
        <v>1648177.5</v>
      </c>
      <c r="AH2714" s="26">
        <f>(AG2714*AA2714)/100</f>
        <v>1648177.5</v>
      </c>
      <c r="AI2714" s="26">
        <f>IF(AF2714&lt;=10000000,AF2714,10000000)</f>
        <v>398240</v>
      </c>
      <c r="AJ2714" s="26">
        <f>IF((AI2714-AH2714) &gt; 1,0,IF((AI2714-AH2714)&lt;0,AH2714-AI2714,AI2714-AH2714))</f>
        <v>1249937.5</v>
      </c>
      <c r="AK2714" s="26">
        <v>0.02</v>
      </c>
      <c r="AL2714" s="26">
        <f>ROUND(AJ2714*(AK2714/100),2)</f>
        <v>249.99</v>
      </c>
    </row>
    <row r="2715" spans="1:39" x14ac:dyDescent="0.35">
      <c r="A2715" s="23"/>
      <c r="B2715" s="24"/>
      <c r="C2715" s="23"/>
      <c r="D2715" s="23"/>
      <c r="E2715" s="23"/>
      <c r="F2715" s="23"/>
      <c r="G2715" s="24"/>
      <c r="H2715" s="23"/>
      <c r="I2715" s="23"/>
      <c r="J2715" s="23">
        <v>0</v>
      </c>
      <c r="K2715" s="23">
        <v>0</v>
      </c>
      <c r="L2715" s="23">
        <v>12</v>
      </c>
      <c r="M2715" s="23" t="s">
        <v>44</v>
      </c>
      <c r="N2715" s="25">
        <f>((J2715*400)+(K2715*100))+L2715</f>
        <v>12</v>
      </c>
      <c r="O2715" s="26">
        <v>1750</v>
      </c>
      <c r="P2715" s="26">
        <f>N2715*O2715</f>
        <v>21000</v>
      </c>
      <c r="Q2715" s="23">
        <v>1</v>
      </c>
      <c r="R2715" s="23" t="s">
        <v>9305</v>
      </c>
      <c r="S2715" s="27"/>
      <c r="T2715" s="23" t="s">
        <v>9306</v>
      </c>
      <c r="U2715" s="23" t="s">
        <v>9307</v>
      </c>
      <c r="V2715" s="24" t="s">
        <v>9308</v>
      </c>
      <c r="W2715" s="23" t="s">
        <v>47</v>
      </c>
      <c r="X2715" s="23" t="s">
        <v>48</v>
      </c>
      <c r="Y2715" s="23" t="s">
        <v>49</v>
      </c>
      <c r="Z2715" s="23">
        <v>48</v>
      </c>
      <c r="AA2715" s="28">
        <v>100</v>
      </c>
      <c r="AB2715" s="26">
        <v>6550</v>
      </c>
      <c r="AC2715" s="26">
        <f>Z2715*AB2715</f>
        <v>314400</v>
      </c>
      <c r="AD2715" s="28">
        <v>12</v>
      </c>
      <c r="AE2715" s="28">
        <v>14</v>
      </c>
      <c r="AF2715" s="26">
        <f>(AC2715*(100-AE2715))/100</f>
        <v>270384</v>
      </c>
      <c r="AG2715" s="26">
        <f>P2715+AF2715</f>
        <v>291384</v>
      </c>
      <c r="AH2715" s="26">
        <f>(AG2715*AA2715)/100</f>
        <v>291384</v>
      </c>
      <c r="AI2715" s="26">
        <f>IF(AF2715&lt;=10000000,AF2715,10000000)</f>
        <v>270384</v>
      </c>
      <c r="AJ2715" s="26">
        <f>IF((AI2715-AH2715) &gt; 1,0,IF((AI2715-AH2715)&lt;0,AH2715-AI2715,AI2715-AH2715))</f>
        <v>21000</v>
      </c>
      <c r="AK2715" s="26">
        <v>0.02</v>
      </c>
      <c r="AL2715" s="26">
        <f>ROUND(AJ2715*(AK2715/100),2)</f>
        <v>4.2</v>
      </c>
    </row>
    <row r="2716" spans="1:39" x14ac:dyDescent="0.35">
      <c r="A2716" s="23"/>
      <c r="B2716" s="24"/>
      <c r="C2716" s="23"/>
      <c r="D2716" s="23"/>
      <c r="E2716" s="23"/>
      <c r="F2716" s="23"/>
      <c r="G2716" s="24"/>
      <c r="H2716" s="23"/>
      <c r="I2716" s="23"/>
      <c r="J2716" s="23">
        <v>0</v>
      </c>
      <c r="K2716" s="23">
        <v>0</v>
      </c>
      <c r="L2716" s="23">
        <v>23.75</v>
      </c>
      <c r="M2716" s="23" t="s">
        <v>44</v>
      </c>
      <c r="N2716" s="25">
        <f>((J2716*400)+(K2716*100))+L2716</f>
        <v>23.75</v>
      </c>
      <c r="O2716" s="26">
        <v>1750</v>
      </c>
      <c r="P2716" s="26">
        <f>N2716*O2716</f>
        <v>41562.5</v>
      </c>
      <c r="Q2716" s="23">
        <v>1</v>
      </c>
      <c r="R2716" s="23" t="s">
        <v>9309</v>
      </c>
      <c r="S2716" s="27"/>
      <c r="T2716" s="23" t="s">
        <v>9310</v>
      </c>
      <c r="U2716" s="23" t="s">
        <v>9311</v>
      </c>
      <c r="V2716" s="24" t="s">
        <v>9312</v>
      </c>
      <c r="W2716" s="23" t="s">
        <v>47</v>
      </c>
      <c r="X2716" s="23" t="s">
        <v>206</v>
      </c>
      <c r="Y2716" s="23" t="s">
        <v>49</v>
      </c>
      <c r="Z2716" s="23">
        <v>172</v>
      </c>
      <c r="AA2716" s="28">
        <v>100</v>
      </c>
      <c r="AB2716" s="26">
        <v>6550</v>
      </c>
      <c r="AC2716" s="26">
        <f>Z2716*AB2716</f>
        <v>1126600</v>
      </c>
      <c r="AD2716" s="28">
        <v>52</v>
      </c>
      <c r="AE2716" s="28">
        <v>85</v>
      </c>
      <c r="AF2716" s="26">
        <f>(AC2716*(100-AE2716))/100</f>
        <v>168990</v>
      </c>
      <c r="AG2716" s="26">
        <f>P2716+AF2716</f>
        <v>210552.5</v>
      </c>
      <c r="AH2716" s="26">
        <f>(AG2716*AA2716)/100</f>
        <v>210552.5</v>
      </c>
      <c r="AI2716" s="26">
        <f>IF(AF2716&lt;=10000000,AF2716,10000000)</f>
        <v>168990</v>
      </c>
      <c r="AJ2716" s="26">
        <f>IF((AI2716-AH2716) &gt; 1,0,IF((AI2716-AH2716)&lt;0,AH2716-AI2716,AI2716-AH2716))</f>
        <v>41562.5</v>
      </c>
      <c r="AK2716" s="26">
        <v>0.02</v>
      </c>
      <c r="AL2716" s="26">
        <f>ROUND(AJ2716*(AK2716/100),2)</f>
        <v>8.31</v>
      </c>
      <c r="AM2716" s="3" t="s">
        <v>404</v>
      </c>
    </row>
    <row r="2717" spans="1:39" x14ac:dyDescent="0.35">
      <c r="A2717" s="23"/>
      <c r="B2717" s="24"/>
      <c r="C2717" s="23"/>
      <c r="D2717" s="23"/>
      <c r="E2717" s="23"/>
      <c r="F2717" s="23"/>
      <c r="G2717" s="24"/>
      <c r="H2717" s="23"/>
      <c r="I2717" s="23"/>
      <c r="J2717" s="23"/>
      <c r="K2717" s="23"/>
      <c r="L2717" s="23"/>
      <c r="M2717" s="23"/>
      <c r="N2717" s="25"/>
      <c r="O2717" s="26"/>
      <c r="P2717" s="26"/>
      <c r="Q2717" s="23"/>
      <c r="R2717" s="23"/>
      <c r="S2717" s="27"/>
      <c r="T2717" s="23"/>
      <c r="U2717" s="23"/>
      <c r="V2717" s="24"/>
      <c r="W2717" s="23"/>
      <c r="X2717" s="23"/>
      <c r="Y2717" s="23"/>
      <c r="Z2717" s="23"/>
      <c r="AA2717" s="28"/>
      <c r="AB2717" s="26"/>
      <c r="AC2717" s="26"/>
      <c r="AD2717" s="28"/>
      <c r="AE2717" s="28"/>
      <c r="AF2717" s="26"/>
      <c r="AG2717" s="26" t="s">
        <v>50</v>
      </c>
      <c r="AH2717" s="26">
        <f>SUM(AH2714:AH2716)</f>
        <v>2150114</v>
      </c>
      <c r="AI2717" s="26"/>
      <c r="AJ2717" s="26">
        <f>SUM(AJ2714:AJ2716)</f>
        <v>1312500</v>
      </c>
      <c r="AK2717" s="26"/>
      <c r="AL2717" s="26">
        <f>SUM(AL2714:AL2716)</f>
        <v>262.5</v>
      </c>
    </row>
    <row r="2718" spans="1:39" x14ac:dyDescent="0.35">
      <c r="A2718" s="23" t="s">
        <v>9313</v>
      </c>
      <c r="B2718" s="24" t="s">
        <v>9314</v>
      </c>
      <c r="C2718" s="23" t="s">
        <v>9315</v>
      </c>
      <c r="D2718" s="23" t="s">
        <v>9316</v>
      </c>
      <c r="E2718" s="23">
        <v>1443</v>
      </c>
      <c r="F2718" s="23" t="s">
        <v>9317</v>
      </c>
      <c r="G2718" s="24" t="s">
        <v>9318</v>
      </c>
      <c r="H2718" s="23" t="s">
        <v>42</v>
      </c>
      <c r="I2718" s="23" t="s">
        <v>9319</v>
      </c>
      <c r="J2718" s="23">
        <v>1</v>
      </c>
      <c r="K2718" s="23">
        <v>0</v>
      </c>
      <c r="L2718" s="23">
        <v>30</v>
      </c>
      <c r="M2718" s="23" t="s">
        <v>58</v>
      </c>
      <c r="N2718" s="25">
        <f>((J2718*400)+(K2718*100))+L2718</f>
        <v>430</v>
      </c>
      <c r="O2718" s="26">
        <v>180</v>
      </c>
      <c r="P2718" s="26">
        <f>N2718*O2718</f>
        <v>77400</v>
      </c>
      <c r="Q2718" s="23"/>
      <c r="R2718" s="23"/>
      <c r="S2718" s="27"/>
      <c r="T2718" s="23"/>
      <c r="U2718" s="23"/>
      <c r="V2718" s="24"/>
      <c r="W2718" s="23"/>
      <c r="X2718" s="23"/>
      <c r="Y2718" s="23"/>
      <c r="Z2718" s="23"/>
      <c r="AA2718" s="28"/>
      <c r="AB2718" s="26"/>
      <c r="AC2718" s="26"/>
      <c r="AD2718" s="28"/>
      <c r="AE2718" s="28"/>
      <c r="AF2718" s="26"/>
      <c r="AG2718" s="26">
        <f>AF2718+P2718</f>
        <v>77400</v>
      </c>
      <c r="AH2718" s="26">
        <f>AG2718</f>
        <v>77400</v>
      </c>
      <c r="AI2718" s="26">
        <v>50000000</v>
      </c>
      <c r="AJ2718" s="26">
        <f>IF((AI2718-AH2718) &gt; 1,0,IF((AI2718-AH2718)&lt;0,AH2718-AI2718,AI2718-AH2718))</f>
        <v>0</v>
      </c>
      <c r="AK2718" s="26">
        <v>0.01</v>
      </c>
      <c r="AL2718" s="26">
        <f>AJ2718*(AK2718/100)</f>
        <v>0</v>
      </c>
    </row>
    <row r="2719" spans="1:39" x14ac:dyDescent="0.35">
      <c r="A2719" s="23"/>
      <c r="B2719" s="24"/>
      <c r="C2719" s="23"/>
      <c r="D2719" s="23"/>
      <c r="E2719" s="23">
        <v>1444</v>
      </c>
      <c r="F2719" s="23" t="s">
        <v>9320</v>
      </c>
      <c r="G2719" s="24" t="s">
        <v>9321</v>
      </c>
      <c r="H2719" s="23" t="s">
        <v>42</v>
      </c>
      <c r="I2719" s="23" t="s">
        <v>9322</v>
      </c>
      <c r="J2719" s="23">
        <v>1</v>
      </c>
      <c r="K2719" s="23">
        <v>1</v>
      </c>
      <c r="L2719" s="23">
        <v>53</v>
      </c>
      <c r="M2719" s="23" t="s">
        <v>44</v>
      </c>
      <c r="N2719" s="25">
        <f>((J2719*400)+(K2719*100))+L2719</f>
        <v>553</v>
      </c>
      <c r="O2719" s="26">
        <v>440</v>
      </c>
      <c r="P2719" s="26">
        <f>N2719*O2719</f>
        <v>243320</v>
      </c>
      <c r="Q2719" s="23">
        <v>1</v>
      </c>
      <c r="R2719" s="23" t="s">
        <v>9313</v>
      </c>
      <c r="S2719" s="27" t="s">
        <v>9314</v>
      </c>
      <c r="T2719" s="23" t="s">
        <v>9315</v>
      </c>
      <c r="U2719" s="23" t="s">
        <v>9323</v>
      </c>
      <c r="V2719" s="24" t="s">
        <v>9324</v>
      </c>
      <c r="W2719" s="23" t="s">
        <v>47</v>
      </c>
      <c r="X2719" s="23" t="s">
        <v>206</v>
      </c>
      <c r="Y2719" s="23" t="s">
        <v>49</v>
      </c>
      <c r="Z2719" s="23">
        <v>90</v>
      </c>
      <c r="AA2719" s="28">
        <v>100</v>
      </c>
      <c r="AB2719" s="26">
        <v>6550</v>
      </c>
      <c r="AC2719" s="26">
        <f>Z2719*AB2719</f>
        <v>589500</v>
      </c>
      <c r="AD2719" s="28">
        <v>22</v>
      </c>
      <c r="AE2719" s="28">
        <v>85</v>
      </c>
      <c r="AF2719" s="26">
        <f>(AC2719*(100-AE2719))/100</f>
        <v>88425</v>
      </c>
      <c r="AG2719" s="26">
        <f>P2719+AF2719</f>
        <v>331745</v>
      </c>
      <c r="AH2719" s="26">
        <f>(AG2719*AA2719)/100</f>
        <v>331745</v>
      </c>
      <c r="AI2719" s="26">
        <v>50000000</v>
      </c>
      <c r="AJ2719" s="26">
        <f>IF((AI2719-AH2719) &gt; 1,0,IF((AI2719-AH2719)&lt;0,AH2719-AI2719,AI2719-AH2719))</f>
        <v>0</v>
      </c>
      <c r="AK2719" s="26">
        <v>0.02</v>
      </c>
      <c r="AL2719" s="26">
        <f>ROUND(AJ2719*(AK2719/100),2)</f>
        <v>0</v>
      </c>
    </row>
    <row r="2720" spans="1:39" x14ac:dyDescent="0.35">
      <c r="A2720" s="23"/>
      <c r="B2720" s="24"/>
      <c r="C2720" s="23"/>
      <c r="D2720" s="23"/>
      <c r="E2720" s="23"/>
      <c r="F2720" s="23"/>
      <c r="G2720" s="24"/>
      <c r="H2720" s="23"/>
      <c r="I2720" s="23"/>
      <c r="J2720" s="23"/>
      <c r="K2720" s="23"/>
      <c r="L2720" s="23"/>
      <c r="M2720" s="23"/>
      <c r="N2720" s="25"/>
      <c r="O2720" s="26"/>
      <c r="P2720" s="26"/>
      <c r="Q2720" s="23"/>
      <c r="R2720" s="23"/>
      <c r="S2720" s="27"/>
      <c r="T2720" s="23"/>
      <c r="U2720" s="23"/>
      <c r="V2720" s="24"/>
      <c r="W2720" s="23"/>
      <c r="X2720" s="23"/>
      <c r="Y2720" s="23"/>
      <c r="Z2720" s="23"/>
      <c r="AA2720" s="28"/>
      <c r="AB2720" s="26"/>
      <c r="AC2720" s="26"/>
      <c r="AD2720" s="28"/>
      <c r="AE2720" s="28"/>
      <c r="AF2720" s="26"/>
      <c r="AG2720" s="26" t="s">
        <v>50</v>
      </c>
      <c r="AH2720" s="26">
        <f>SUM(AH2718:AH2719)</f>
        <v>409145</v>
      </c>
      <c r="AI2720" s="26"/>
      <c r="AJ2720" s="26">
        <f>SUM(AJ2718:AJ2719)</f>
        <v>0</v>
      </c>
      <c r="AK2720" s="26"/>
      <c r="AL2720" s="26">
        <f>SUM(AL2718:AL2719)</f>
        <v>0</v>
      </c>
    </row>
    <row r="2721" spans="1:39" x14ac:dyDescent="0.35">
      <c r="A2721" s="23" t="s">
        <v>9325</v>
      </c>
      <c r="B2721" s="24" t="s">
        <v>9326</v>
      </c>
      <c r="C2721" s="23" t="s">
        <v>9327</v>
      </c>
      <c r="D2721" s="23" t="s">
        <v>9328</v>
      </c>
      <c r="E2721" s="23">
        <v>1445</v>
      </c>
      <c r="F2721" s="23" t="s">
        <v>9329</v>
      </c>
      <c r="G2721" s="24" t="s">
        <v>9330</v>
      </c>
      <c r="H2721" s="23" t="s">
        <v>42</v>
      </c>
      <c r="I2721" s="23" t="s">
        <v>9331</v>
      </c>
      <c r="J2721" s="23">
        <v>0</v>
      </c>
      <c r="K2721" s="23">
        <v>1</v>
      </c>
      <c r="L2721" s="23">
        <v>32</v>
      </c>
      <c r="M2721" s="23" t="s">
        <v>58</v>
      </c>
      <c r="N2721" s="25">
        <f>((J2721*400)+(K2721*100))+L2721</f>
        <v>132</v>
      </c>
      <c r="O2721" s="26">
        <v>500</v>
      </c>
      <c r="P2721" s="26">
        <f>N2721*O2721</f>
        <v>66000</v>
      </c>
      <c r="Q2721" s="23"/>
      <c r="R2721" s="23"/>
      <c r="S2721" s="27"/>
      <c r="T2721" s="23"/>
      <c r="U2721" s="23"/>
      <c r="V2721" s="24"/>
      <c r="W2721" s="23"/>
      <c r="X2721" s="23"/>
      <c r="Y2721" s="23"/>
      <c r="Z2721" s="23"/>
      <c r="AA2721" s="28"/>
      <c r="AB2721" s="26"/>
      <c r="AC2721" s="26"/>
      <c r="AD2721" s="28"/>
      <c r="AE2721" s="28"/>
      <c r="AF2721" s="26"/>
      <c r="AG2721" s="26">
        <f>AF2721+P2721</f>
        <v>66000</v>
      </c>
      <c r="AH2721" s="26">
        <f>AG2721</f>
        <v>66000</v>
      </c>
      <c r="AI2721" s="26">
        <v>50000000</v>
      </c>
      <c r="AJ2721" s="26">
        <f>IF((AI2721-AH2721) &gt; 1,0,IF((AI2721-AH2721)&lt;0,AH2721-AI2721,AI2721-AH2721))</f>
        <v>0</v>
      </c>
      <c r="AK2721" s="26">
        <v>0.01</v>
      </c>
      <c r="AL2721" s="26">
        <f>AJ2721*(AK2721/100)</f>
        <v>0</v>
      </c>
    </row>
    <row r="2722" spans="1:39" x14ac:dyDescent="0.35">
      <c r="A2722" s="23"/>
      <c r="B2722" s="24"/>
      <c r="C2722" s="23"/>
      <c r="D2722" s="23"/>
      <c r="E2722" s="23"/>
      <c r="F2722" s="23"/>
      <c r="G2722" s="24"/>
      <c r="H2722" s="23"/>
      <c r="I2722" s="23"/>
      <c r="J2722" s="23"/>
      <c r="K2722" s="23"/>
      <c r="L2722" s="23"/>
      <c r="M2722" s="23"/>
      <c r="N2722" s="25"/>
      <c r="O2722" s="26"/>
      <c r="P2722" s="26"/>
      <c r="Q2722" s="23"/>
      <c r="R2722" s="23"/>
      <c r="S2722" s="27"/>
      <c r="T2722" s="23"/>
      <c r="U2722" s="23"/>
      <c r="V2722" s="24"/>
      <c r="W2722" s="23"/>
      <c r="X2722" s="23"/>
      <c r="Y2722" s="23"/>
      <c r="Z2722" s="23"/>
      <c r="AA2722" s="28"/>
      <c r="AB2722" s="26"/>
      <c r="AC2722" s="26"/>
      <c r="AD2722" s="28"/>
      <c r="AE2722" s="28"/>
      <c r="AF2722" s="26"/>
      <c r="AG2722" s="26" t="s">
        <v>50</v>
      </c>
      <c r="AH2722" s="26">
        <f>AH2721</f>
        <v>66000</v>
      </c>
      <c r="AI2722" s="26"/>
      <c r="AJ2722" s="26">
        <f>AJ2721</f>
        <v>0</v>
      </c>
      <c r="AK2722" s="26"/>
      <c r="AL2722" s="26">
        <f>AL2721</f>
        <v>0</v>
      </c>
    </row>
    <row r="2723" spans="1:39" x14ac:dyDescent="0.35">
      <c r="A2723" s="23" t="s">
        <v>9332</v>
      </c>
      <c r="B2723" s="24" t="s">
        <v>9333</v>
      </c>
      <c r="C2723" s="23" t="s">
        <v>9334</v>
      </c>
      <c r="D2723" s="23" t="s">
        <v>9335</v>
      </c>
      <c r="E2723" s="23">
        <v>1446</v>
      </c>
      <c r="F2723" s="23" t="s">
        <v>9336</v>
      </c>
      <c r="G2723" s="24" t="s">
        <v>9337</v>
      </c>
      <c r="H2723" s="23" t="s">
        <v>103</v>
      </c>
      <c r="I2723" s="23" t="s">
        <v>9338</v>
      </c>
      <c r="J2723" s="23">
        <v>0</v>
      </c>
      <c r="K2723" s="23">
        <v>2</v>
      </c>
      <c r="L2723" s="23">
        <v>19</v>
      </c>
      <c r="M2723" s="23" t="s">
        <v>138</v>
      </c>
      <c r="N2723" s="25">
        <f>((J2723*400)+(K2723*100))+L2723</f>
        <v>219</v>
      </c>
      <c r="O2723" s="26">
        <v>2000</v>
      </c>
      <c r="P2723" s="26">
        <f>N2723*O2723</f>
        <v>438000</v>
      </c>
      <c r="Q2723" s="23"/>
      <c r="R2723" s="23"/>
      <c r="S2723" s="27"/>
      <c r="T2723" s="23"/>
      <c r="U2723" s="23"/>
      <c r="V2723" s="24"/>
      <c r="W2723" s="23"/>
      <c r="X2723" s="23"/>
      <c r="Y2723" s="23"/>
      <c r="Z2723" s="23"/>
      <c r="AA2723" s="28"/>
      <c r="AB2723" s="26"/>
      <c r="AC2723" s="26"/>
      <c r="AD2723" s="28"/>
      <c r="AE2723" s="28"/>
      <c r="AF2723" s="26"/>
      <c r="AG2723" s="26">
        <f>AF2723+P2723</f>
        <v>438000</v>
      </c>
      <c r="AH2723" s="26">
        <f>AG2723</f>
        <v>438000</v>
      </c>
      <c r="AI2723" s="26">
        <v>0</v>
      </c>
      <c r="AJ2723" s="26">
        <f>IF((AI2723-AH2723) &gt; 1,0,IF((AI2723-AH2723)&lt;0,AH2723-AI2723,AI2723-AH2723))</f>
        <v>438000</v>
      </c>
      <c r="AK2723" s="26">
        <v>0.3</v>
      </c>
      <c r="AL2723" s="26">
        <f>AJ2723*(AK2723/100)</f>
        <v>1314</v>
      </c>
    </row>
    <row r="2724" spans="1:39" x14ac:dyDescent="0.35">
      <c r="A2724" s="23"/>
      <c r="B2724" s="24"/>
      <c r="C2724" s="23"/>
      <c r="D2724" s="23"/>
      <c r="E2724" s="23"/>
      <c r="F2724" s="23"/>
      <c r="G2724" s="24"/>
      <c r="H2724" s="23"/>
      <c r="I2724" s="23"/>
      <c r="J2724" s="23"/>
      <c r="K2724" s="23"/>
      <c r="L2724" s="23"/>
      <c r="M2724" s="23"/>
      <c r="N2724" s="25"/>
      <c r="O2724" s="26"/>
      <c r="P2724" s="26"/>
      <c r="Q2724" s="23"/>
      <c r="R2724" s="23"/>
      <c r="S2724" s="27"/>
      <c r="T2724" s="23"/>
      <c r="U2724" s="23"/>
      <c r="V2724" s="24"/>
      <c r="W2724" s="23"/>
      <c r="X2724" s="23"/>
      <c r="Y2724" s="23"/>
      <c r="Z2724" s="23"/>
      <c r="AA2724" s="28"/>
      <c r="AB2724" s="26"/>
      <c r="AC2724" s="26"/>
      <c r="AD2724" s="28"/>
      <c r="AE2724" s="28"/>
      <c r="AF2724" s="26"/>
      <c r="AG2724" s="26" t="s">
        <v>50</v>
      </c>
      <c r="AH2724" s="26">
        <f>AH2723</f>
        <v>438000</v>
      </c>
      <c r="AI2724" s="26"/>
      <c r="AJ2724" s="26">
        <f>AJ2723</f>
        <v>438000</v>
      </c>
      <c r="AK2724" s="26"/>
      <c r="AL2724" s="26">
        <f>AL2723</f>
        <v>1314</v>
      </c>
    </row>
    <row r="2725" spans="1:39" x14ac:dyDescent="0.35">
      <c r="A2725" s="23" t="s">
        <v>9339</v>
      </c>
      <c r="B2725" s="24" t="s">
        <v>9340</v>
      </c>
      <c r="C2725" s="23" t="s">
        <v>9341</v>
      </c>
      <c r="D2725" s="23" t="s">
        <v>9342</v>
      </c>
      <c r="E2725" s="23">
        <v>1447</v>
      </c>
      <c r="F2725" s="23" t="s">
        <v>9343</v>
      </c>
      <c r="G2725" s="24" t="s">
        <v>9344</v>
      </c>
      <c r="H2725" s="23" t="s">
        <v>42</v>
      </c>
      <c r="I2725" s="23" t="s">
        <v>9345</v>
      </c>
      <c r="J2725" s="23">
        <v>0</v>
      </c>
      <c r="K2725" s="23">
        <v>3</v>
      </c>
      <c r="L2725" s="23">
        <v>72</v>
      </c>
      <c r="M2725" s="23" t="s">
        <v>58</v>
      </c>
      <c r="N2725" s="25">
        <f>((J2725*400)+(K2725*100))+L2725</f>
        <v>372</v>
      </c>
      <c r="O2725" s="26">
        <v>390</v>
      </c>
      <c r="P2725" s="26">
        <f>N2725*O2725</f>
        <v>145080</v>
      </c>
      <c r="Q2725" s="23"/>
      <c r="R2725" s="23"/>
      <c r="S2725" s="27"/>
      <c r="T2725" s="23"/>
      <c r="U2725" s="23"/>
      <c r="V2725" s="24"/>
      <c r="W2725" s="23"/>
      <c r="X2725" s="23"/>
      <c r="Y2725" s="23"/>
      <c r="Z2725" s="23"/>
      <c r="AA2725" s="28"/>
      <c r="AB2725" s="26"/>
      <c r="AC2725" s="26"/>
      <c r="AD2725" s="28"/>
      <c r="AE2725" s="28"/>
      <c r="AF2725" s="26"/>
      <c r="AG2725" s="26">
        <f>AF2725+P2725</f>
        <v>145080</v>
      </c>
      <c r="AH2725" s="26">
        <f>AG2725</f>
        <v>145080</v>
      </c>
      <c r="AI2725" s="26">
        <v>50000000</v>
      </c>
      <c r="AJ2725" s="26">
        <f>IF((AI2725-AH2725) &gt; 1,0,IF((AI2725-AH2725)&lt;0,AH2725-AI2725,AI2725-AH2725))</f>
        <v>0</v>
      </c>
      <c r="AK2725" s="26">
        <v>0.01</v>
      </c>
      <c r="AL2725" s="26">
        <f>AJ2725*(AK2725/100)</f>
        <v>0</v>
      </c>
    </row>
    <row r="2726" spans="1:39" x14ac:dyDescent="0.35">
      <c r="A2726" s="23"/>
      <c r="B2726" s="24"/>
      <c r="C2726" s="23"/>
      <c r="D2726" s="23"/>
      <c r="E2726" s="23"/>
      <c r="F2726" s="23"/>
      <c r="G2726" s="24"/>
      <c r="H2726" s="23"/>
      <c r="I2726" s="23"/>
      <c r="J2726" s="23"/>
      <c r="K2726" s="23"/>
      <c r="L2726" s="23"/>
      <c r="M2726" s="23"/>
      <c r="N2726" s="25"/>
      <c r="O2726" s="26"/>
      <c r="P2726" s="26"/>
      <c r="Q2726" s="23"/>
      <c r="R2726" s="23"/>
      <c r="S2726" s="27"/>
      <c r="T2726" s="23"/>
      <c r="U2726" s="23"/>
      <c r="V2726" s="24"/>
      <c r="W2726" s="23"/>
      <c r="X2726" s="23"/>
      <c r="Y2726" s="23"/>
      <c r="Z2726" s="23"/>
      <c r="AA2726" s="28"/>
      <c r="AB2726" s="26"/>
      <c r="AC2726" s="26"/>
      <c r="AD2726" s="28"/>
      <c r="AE2726" s="28"/>
      <c r="AF2726" s="26"/>
      <c r="AG2726" s="26" t="s">
        <v>50</v>
      </c>
      <c r="AH2726" s="26">
        <f>AH2725</f>
        <v>145080</v>
      </c>
      <c r="AI2726" s="26"/>
      <c r="AJ2726" s="26">
        <f>AJ2725</f>
        <v>0</v>
      </c>
      <c r="AK2726" s="26"/>
      <c r="AL2726" s="26">
        <f>AL2725</f>
        <v>0</v>
      </c>
    </row>
    <row r="2727" spans="1:39" x14ac:dyDescent="0.35">
      <c r="A2727" s="23" t="s">
        <v>9346</v>
      </c>
      <c r="B2727" s="24" t="s">
        <v>9347</v>
      </c>
      <c r="C2727" s="23" t="s">
        <v>9348</v>
      </c>
      <c r="D2727" s="23" t="s">
        <v>9349</v>
      </c>
      <c r="E2727" s="23">
        <v>1448</v>
      </c>
      <c r="F2727" s="23" t="s">
        <v>9350</v>
      </c>
      <c r="G2727" s="24" t="s">
        <v>9351</v>
      </c>
      <c r="H2727" s="23" t="s">
        <v>42</v>
      </c>
      <c r="I2727" s="23" t="s">
        <v>9352</v>
      </c>
      <c r="J2727" s="23">
        <v>3</v>
      </c>
      <c r="K2727" s="23">
        <v>0</v>
      </c>
      <c r="L2727" s="23">
        <v>15</v>
      </c>
      <c r="M2727" s="23" t="s">
        <v>58</v>
      </c>
      <c r="N2727" s="25">
        <f>((J2727*400)+(K2727*100))+L2727</f>
        <v>1215</v>
      </c>
      <c r="O2727" s="26">
        <v>180</v>
      </c>
      <c r="P2727" s="26">
        <f>N2727*O2727</f>
        <v>218700</v>
      </c>
      <c r="Q2727" s="23"/>
      <c r="R2727" s="23"/>
      <c r="S2727" s="27"/>
      <c r="T2727" s="23"/>
      <c r="U2727" s="23"/>
      <c r="V2727" s="24"/>
      <c r="W2727" s="23"/>
      <c r="X2727" s="23"/>
      <c r="Y2727" s="23"/>
      <c r="Z2727" s="23"/>
      <c r="AA2727" s="28"/>
      <c r="AB2727" s="26"/>
      <c r="AC2727" s="26"/>
      <c r="AD2727" s="28"/>
      <c r="AE2727" s="28"/>
      <c r="AF2727" s="26"/>
      <c r="AG2727" s="26">
        <f>AF2727+P2727</f>
        <v>218700</v>
      </c>
      <c r="AH2727" s="26">
        <f>AG2727</f>
        <v>218700</v>
      </c>
      <c r="AI2727" s="26">
        <v>50000000</v>
      </c>
      <c r="AJ2727" s="26">
        <f>IF((AI2727-AH2727) &gt; 1,0,IF((AI2727-AH2727)&lt;0,AH2727-AI2727,AI2727-AH2727))</f>
        <v>0</v>
      </c>
      <c r="AK2727" s="26">
        <v>0.01</v>
      </c>
      <c r="AL2727" s="26">
        <f>AJ2727*(AK2727/100)</f>
        <v>0</v>
      </c>
    </row>
    <row r="2728" spans="1:39" x14ac:dyDescent="0.35">
      <c r="A2728" s="23"/>
      <c r="B2728" s="24"/>
      <c r="C2728" s="23"/>
      <c r="D2728" s="23"/>
      <c r="E2728" s="23">
        <v>1449</v>
      </c>
      <c r="F2728" s="23" t="s">
        <v>9353</v>
      </c>
      <c r="G2728" s="24" t="s">
        <v>9354</v>
      </c>
      <c r="H2728" s="23" t="s">
        <v>42</v>
      </c>
      <c r="I2728" s="23" t="s">
        <v>9355</v>
      </c>
      <c r="J2728" s="23">
        <v>0</v>
      </c>
      <c r="K2728" s="23">
        <v>2</v>
      </c>
      <c r="L2728" s="23">
        <v>96</v>
      </c>
      <c r="M2728" s="23" t="s">
        <v>391</v>
      </c>
      <c r="N2728" s="25">
        <f>((J2728*400)+(K2728*100))+L2728</f>
        <v>296</v>
      </c>
      <c r="O2728" s="26">
        <v>1750</v>
      </c>
      <c r="P2728" s="26">
        <f>N2728*O2728</f>
        <v>518000</v>
      </c>
      <c r="Q2728" s="23">
        <v>1</v>
      </c>
      <c r="R2728" s="23" t="s">
        <v>9356</v>
      </c>
      <c r="S2728" s="27"/>
      <c r="T2728" s="23" t="s">
        <v>9357</v>
      </c>
      <c r="U2728" s="23" t="s">
        <v>9358</v>
      </c>
      <c r="V2728" s="24" t="s">
        <v>9359</v>
      </c>
      <c r="W2728" s="23" t="s">
        <v>47</v>
      </c>
      <c r="X2728" s="23" t="s">
        <v>48</v>
      </c>
      <c r="Y2728" s="23" t="s">
        <v>49</v>
      </c>
      <c r="Z2728" s="23">
        <v>240</v>
      </c>
      <c r="AA2728" s="28">
        <v>62.16</v>
      </c>
      <c r="AB2728" s="26">
        <v>6550</v>
      </c>
      <c r="AC2728" s="26">
        <f>Z2728*AB2728</f>
        <v>1572000</v>
      </c>
      <c r="AD2728" s="28">
        <v>32</v>
      </c>
      <c r="AE2728" s="28">
        <v>54</v>
      </c>
      <c r="AF2728" s="26">
        <f>(AC2728*(100-AE2728))/100</f>
        <v>723120</v>
      </c>
      <c r="AG2728" s="26">
        <f>P2728+AF2728+AF2729</f>
        <v>1681319.3</v>
      </c>
      <c r="AH2728" s="26">
        <f>(AG2728*AA2728)/100</f>
        <v>1045108.0768799999</v>
      </c>
      <c r="AI2728" s="26">
        <v>10000000</v>
      </c>
      <c r="AJ2728" s="26">
        <f>IF((AI2728-AH2728) &gt; 1,0,IF((AI2728-AH2728)&lt;0,AH2728-AI2728,AI2728-AH2728))</f>
        <v>0</v>
      </c>
      <c r="AK2728" s="26">
        <v>0.02</v>
      </c>
      <c r="AL2728" s="26">
        <f>ROUND(AJ2728*(AK2728/100),2)</f>
        <v>0</v>
      </c>
    </row>
    <row r="2729" spans="1:39" x14ac:dyDescent="0.35">
      <c r="A2729" s="23"/>
      <c r="B2729" s="24"/>
      <c r="C2729" s="23"/>
      <c r="D2729" s="23"/>
      <c r="E2729" s="23"/>
      <c r="F2729" s="23"/>
      <c r="G2729" s="24"/>
      <c r="H2729" s="23"/>
      <c r="I2729" s="23"/>
      <c r="J2729" s="23"/>
      <c r="K2729" s="23"/>
      <c r="L2729" s="23"/>
      <c r="M2729" s="23"/>
      <c r="N2729" s="25"/>
      <c r="O2729" s="26"/>
      <c r="P2729" s="26"/>
      <c r="Q2729" s="23"/>
      <c r="R2729" s="23"/>
      <c r="S2729" s="27"/>
      <c r="T2729" s="23"/>
      <c r="U2729" s="23"/>
      <c r="V2729" s="24"/>
      <c r="W2729" s="23"/>
      <c r="X2729" s="23"/>
      <c r="Y2729" s="23" t="s">
        <v>916</v>
      </c>
      <c r="Z2729" s="23">
        <v>146.1</v>
      </c>
      <c r="AA2729" s="28">
        <v>37.840000000000003</v>
      </c>
      <c r="AB2729" s="26">
        <v>6550</v>
      </c>
      <c r="AC2729" s="26">
        <f>Z2729*AB2729</f>
        <v>956955</v>
      </c>
      <c r="AD2729" s="28">
        <v>32</v>
      </c>
      <c r="AE2729" s="28">
        <v>54</v>
      </c>
      <c r="AF2729" s="26">
        <f>(AC2729*(100-AE2729))/100</f>
        <v>440199.3</v>
      </c>
      <c r="AG2729" s="26">
        <f>P2728+AF2728+AF2729</f>
        <v>1681319.3</v>
      </c>
      <c r="AH2729" s="26">
        <f>(AG2729*AA2729)/100</f>
        <v>636211.2231200001</v>
      </c>
      <c r="AI2729" s="26">
        <v>0</v>
      </c>
      <c r="AJ2729" s="26">
        <f>IF((AI2729-AH2729) &gt; 1,0,IF((AI2729-AH2729)&lt;0,AH2729-AI2729,AI2729-AH2729))</f>
        <v>636211.2231200001</v>
      </c>
      <c r="AK2729" s="26">
        <v>0.3</v>
      </c>
      <c r="AL2729" s="26">
        <f>ROUND(AJ2729*(AK2729/100),2)</f>
        <v>1908.63</v>
      </c>
      <c r="AM2729" s="3" t="s">
        <v>6074</v>
      </c>
    </row>
    <row r="2730" spans="1:39" x14ac:dyDescent="0.35">
      <c r="A2730" s="23"/>
      <c r="B2730" s="24"/>
      <c r="C2730" s="23"/>
      <c r="D2730" s="23"/>
      <c r="E2730" s="23"/>
      <c r="F2730" s="23"/>
      <c r="G2730" s="24"/>
      <c r="H2730" s="23"/>
      <c r="I2730" s="23"/>
      <c r="J2730" s="23">
        <v>0</v>
      </c>
      <c r="K2730" s="23">
        <v>0</v>
      </c>
      <c r="L2730" s="23">
        <v>9</v>
      </c>
      <c r="M2730" s="23" t="s">
        <v>44</v>
      </c>
      <c r="N2730" s="25">
        <f>((J2730*400)+(K2730*100))+L2730</f>
        <v>9</v>
      </c>
      <c r="O2730" s="26">
        <v>1750</v>
      </c>
      <c r="P2730" s="26">
        <f>N2730*O2730</f>
        <v>15750</v>
      </c>
      <c r="Q2730" s="23">
        <v>1</v>
      </c>
      <c r="R2730" s="23" t="s">
        <v>9360</v>
      </c>
      <c r="S2730" s="27"/>
      <c r="T2730" s="23" t="s">
        <v>9361</v>
      </c>
      <c r="U2730" s="23" t="s">
        <v>9362</v>
      </c>
      <c r="V2730" s="24" t="s">
        <v>9363</v>
      </c>
      <c r="W2730" s="23" t="s">
        <v>47</v>
      </c>
      <c r="X2730" s="23" t="s">
        <v>206</v>
      </c>
      <c r="Y2730" s="23" t="s">
        <v>49</v>
      </c>
      <c r="Z2730" s="23">
        <v>36</v>
      </c>
      <c r="AA2730" s="28">
        <v>100</v>
      </c>
      <c r="AB2730" s="26">
        <v>6550</v>
      </c>
      <c r="AC2730" s="26">
        <f>Z2730*AB2730</f>
        <v>235800</v>
      </c>
      <c r="AD2730" s="28">
        <v>22</v>
      </c>
      <c r="AE2730" s="28">
        <v>85</v>
      </c>
      <c r="AF2730" s="26">
        <f>(AC2730*(100-AE2730))/100</f>
        <v>35370</v>
      </c>
      <c r="AG2730" s="26">
        <f>P2730+AF2730</f>
        <v>51120</v>
      </c>
      <c r="AH2730" s="26">
        <f>(AG2730*AA2730)/100</f>
        <v>51120</v>
      </c>
      <c r="AI2730" s="26">
        <v>10000000</v>
      </c>
      <c r="AJ2730" s="26">
        <f>IF((AI2730-AH2730) &gt; 1,0,IF((AI2730-AH2730)&lt;0,AH2730-AI2730,AI2730-AH2730))</f>
        <v>0</v>
      </c>
      <c r="AK2730" s="26">
        <v>0.02</v>
      </c>
      <c r="AL2730" s="26">
        <f>ROUND(AJ2730*(AK2730/100),2)</f>
        <v>0</v>
      </c>
    </row>
    <row r="2731" spans="1:39" x14ac:dyDescent="0.35">
      <c r="A2731" s="23"/>
      <c r="B2731" s="24"/>
      <c r="C2731" s="23"/>
      <c r="D2731" s="23"/>
      <c r="E2731" s="23"/>
      <c r="F2731" s="23"/>
      <c r="G2731" s="24"/>
      <c r="H2731" s="23"/>
      <c r="I2731" s="23"/>
      <c r="J2731" s="23"/>
      <c r="K2731" s="23"/>
      <c r="L2731" s="23"/>
      <c r="M2731" s="23"/>
      <c r="N2731" s="25"/>
      <c r="O2731" s="26"/>
      <c r="P2731" s="26"/>
      <c r="Q2731" s="23"/>
      <c r="R2731" s="23"/>
      <c r="S2731" s="27"/>
      <c r="T2731" s="23"/>
      <c r="U2731" s="23"/>
      <c r="V2731" s="24"/>
      <c r="W2731" s="23"/>
      <c r="X2731" s="23"/>
      <c r="Y2731" s="23"/>
      <c r="Z2731" s="23"/>
      <c r="AA2731" s="28"/>
      <c r="AB2731" s="26"/>
      <c r="AC2731" s="26"/>
      <c r="AD2731" s="28"/>
      <c r="AE2731" s="28"/>
      <c r="AF2731" s="26"/>
      <c r="AG2731" s="26" t="s">
        <v>50</v>
      </c>
      <c r="AH2731" s="26">
        <f>SUM(AH2727:AH2730)</f>
        <v>1951139.3000000003</v>
      </c>
      <c r="AI2731" s="26"/>
      <c r="AJ2731" s="26">
        <f>SUM(AJ2727:AJ2730)</f>
        <v>636211.2231200001</v>
      </c>
      <c r="AK2731" s="26"/>
      <c r="AL2731" s="26">
        <f>SUM(AL2727:AL2730)</f>
        <v>1908.63</v>
      </c>
    </row>
    <row r="2732" spans="1:39" x14ac:dyDescent="0.35">
      <c r="A2732" s="23" t="s">
        <v>6509</v>
      </c>
      <c r="B2732" s="24"/>
      <c r="C2732" s="23" t="s">
        <v>6510</v>
      </c>
      <c r="D2732" s="23" t="s">
        <v>9364</v>
      </c>
      <c r="E2732" s="23">
        <v>1450</v>
      </c>
      <c r="F2732" s="23" t="s">
        <v>9365</v>
      </c>
      <c r="G2732" s="24" t="s">
        <v>9366</v>
      </c>
      <c r="H2732" s="23" t="s">
        <v>103</v>
      </c>
      <c r="I2732" s="23"/>
      <c r="J2732" s="23">
        <v>0</v>
      </c>
      <c r="K2732" s="23">
        <v>0</v>
      </c>
      <c r="L2732" s="23">
        <v>13.8</v>
      </c>
      <c r="M2732" s="23" t="s">
        <v>58</v>
      </c>
      <c r="N2732" s="25">
        <f>((J2732*400)+(K2732*100))+L2732</f>
        <v>13.8</v>
      </c>
      <c r="O2732" s="26">
        <v>2000</v>
      </c>
      <c r="P2732" s="26">
        <f>N2732*O2732</f>
        <v>27600</v>
      </c>
      <c r="Q2732" s="23"/>
      <c r="R2732" s="23"/>
      <c r="S2732" s="27"/>
      <c r="T2732" s="23"/>
      <c r="U2732" s="23"/>
      <c r="V2732" s="24"/>
      <c r="W2732" s="23"/>
      <c r="X2732" s="23"/>
      <c r="Y2732" s="23"/>
      <c r="Z2732" s="23"/>
      <c r="AA2732" s="28"/>
      <c r="AB2732" s="26"/>
      <c r="AC2732" s="26"/>
      <c r="AD2732" s="28"/>
      <c r="AE2732" s="28"/>
      <c r="AF2732" s="26"/>
      <c r="AG2732" s="26">
        <f>AF2732+P2732</f>
        <v>27600</v>
      </c>
      <c r="AH2732" s="26">
        <f>AG2732</f>
        <v>27600</v>
      </c>
      <c r="AI2732" s="26">
        <v>0</v>
      </c>
      <c r="AJ2732" s="26">
        <f>IF((AI2732-AH2732) &gt; 1,0,IF((AI2732-AH2732)&lt;0,AH2732-AI2732,AI2732-AH2732))</f>
        <v>27600</v>
      </c>
      <c r="AK2732" s="26">
        <v>0.01</v>
      </c>
      <c r="AL2732" s="26">
        <f>AJ2732*(AK2732/100)</f>
        <v>2.7600000000000002</v>
      </c>
    </row>
    <row r="2733" spans="1:39" x14ac:dyDescent="0.35">
      <c r="A2733" s="23"/>
      <c r="B2733" s="24"/>
      <c r="C2733" s="23"/>
      <c r="D2733" s="23"/>
      <c r="E2733" s="23"/>
      <c r="F2733" s="23"/>
      <c r="G2733" s="24"/>
      <c r="H2733" s="23"/>
      <c r="I2733" s="23"/>
      <c r="J2733" s="23"/>
      <c r="K2733" s="23"/>
      <c r="L2733" s="23"/>
      <c r="M2733" s="23"/>
      <c r="N2733" s="25"/>
      <c r="O2733" s="26"/>
      <c r="P2733" s="26"/>
      <c r="Q2733" s="23"/>
      <c r="R2733" s="23"/>
      <c r="S2733" s="27"/>
      <c r="T2733" s="23"/>
      <c r="U2733" s="23"/>
      <c r="V2733" s="24"/>
      <c r="W2733" s="23"/>
      <c r="X2733" s="23"/>
      <c r="Y2733" s="23"/>
      <c r="Z2733" s="23"/>
      <c r="AA2733" s="28"/>
      <c r="AB2733" s="26"/>
      <c r="AC2733" s="26"/>
      <c r="AD2733" s="28"/>
      <c r="AE2733" s="28"/>
      <c r="AF2733" s="26"/>
      <c r="AG2733" s="26" t="s">
        <v>50</v>
      </c>
      <c r="AH2733" s="26">
        <f>AH2732</f>
        <v>27600</v>
      </c>
      <c r="AI2733" s="26"/>
      <c r="AJ2733" s="26">
        <f>AJ2732</f>
        <v>27600</v>
      </c>
      <c r="AK2733" s="26"/>
      <c r="AL2733" s="26">
        <f>AL2732</f>
        <v>2.7600000000000002</v>
      </c>
    </row>
    <row r="2734" spans="1:39" x14ac:dyDescent="0.35">
      <c r="A2734" s="23" t="s">
        <v>9367</v>
      </c>
      <c r="B2734" s="24" t="s">
        <v>9368</v>
      </c>
      <c r="C2734" s="23" t="s">
        <v>9369</v>
      </c>
      <c r="D2734" s="23" t="s">
        <v>9370</v>
      </c>
      <c r="E2734" s="23">
        <v>1451</v>
      </c>
      <c r="F2734" s="23" t="s">
        <v>9371</v>
      </c>
      <c r="G2734" s="24" t="s">
        <v>9372</v>
      </c>
      <c r="H2734" s="23" t="s">
        <v>42</v>
      </c>
      <c r="I2734" s="23" t="s">
        <v>9373</v>
      </c>
      <c r="J2734" s="23">
        <v>1</v>
      </c>
      <c r="K2734" s="23">
        <v>1</v>
      </c>
      <c r="L2734" s="23">
        <v>39</v>
      </c>
      <c r="M2734" s="23" t="s">
        <v>58</v>
      </c>
      <c r="N2734" s="25">
        <f>((J2734*400)+(K2734*100))+L2734</f>
        <v>539</v>
      </c>
      <c r="O2734" s="26">
        <v>180</v>
      </c>
      <c r="P2734" s="26">
        <f>N2734*O2734</f>
        <v>97020</v>
      </c>
      <c r="Q2734" s="23"/>
      <c r="R2734" s="23"/>
      <c r="S2734" s="27"/>
      <c r="T2734" s="23"/>
      <c r="U2734" s="23"/>
      <c r="V2734" s="24"/>
      <c r="W2734" s="23"/>
      <c r="X2734" s="23"/>
      <c r="Y2734" s="23"/>
      <c r="Z2734" s="23"/>
      <c r="AA2734" s="28"/>
      <c r="AB2734" s="26"/>
      <c r="AC2734" s="26"/>
      <c r="AD2734" s="28"/>
      <c r="AE2734" s="28"/>
      <c r="AF2734" s="26"/>
      <c r="AG2734" s="26">
        <f>AF2734+P2734</f>
        <v>97020</v>
      </c>
      <c r="AH2734" s="26">
        <f>AG2734</f>
        <v>97020</v>
      </c>
      <c r="AI2734" s="26">
        <v>50000000</v>
      </c>
      <c r="AJ2734" s="26">
        <f>IF((AI2734-AH2734) &gt; 1,0,IF((AI2734-AH2734)&lt;0,AH2734-AI2734,AI2734-AH2734))</f>
        <v>0</v>
      </c>
      <c r="AK2734" s="26">
        <v>0.01</v>
      </c>
      <c r="AL2734" s="26">
        <f>AJ2734*(AK2734/100)</f>
        <v>0</v>
      </c>
    </row>
    <row r="2735" spans="1:39" x14ac:dyDescent="0.35">
      <c r="A2735" s="23"/>
      <c r="B2735" s="24"/>
      <c r="C2735" s="23"/>
      <c r="D2735" s="23"/>
      <c r="E2735" s="23">
        <v>1452</v>
      </c>
      <c r="F2735" s="23" t="s">
        <v>9374</v>
      </c>
      <c r="G2735" s="24" t="s">
        <v>9375</v>
      </c>
      <c r="H2735" s="23" t="s">
        <v>42</v>
      </c>
      <c r="I2735" s="23" t="s">
        <v>9376</v>
      </c>
      <c r="J2735" s="23">
        <v>0</v>
      </c>
      <c r="K2735" s="23">
        <v>1</v>
      </c>
      <c r="L2735" s="23">
        <v>78.2</v>
      </c>
      <c r="M2735" s="23" t="s">
        <v>44</v>
      </c>
      <c r="N2735" s="25">
        <f>((J2735*400)+(K2735*100))+L2735</f>
        <v>178.2</v>
      </c>
      <c r="O2735" s="26">
        <v>450</v>
      </c>
      <c r="P2735" s="26">
        <f>N2735*O2735</f>
        <v>80190</v>
      </c>
      <c r="Q2735" s="23">
        <v>1</v>
      </c>
      <c r="R2735" s="23" t="s">
        <v>9367</v>
      </c>
      <c r="S2735" s="27" t="s">
        <v>9368</v>
      </c>
      <c r="T2735" s="23" t="s">
        <v>9369</v>
      </c>
      <c r="U2735" s="23" t="s">
        <v>9377</v>
      </c>
      <c r="V2735" s="24" t="s">
        <v>9378</v>
      </c>
      <c r="W2735" s="23" t="s">
        <v>47</v>
      </c>
      <c r="X2735" s="23" t="s">
        <v>48</v>
      </c>
      <c r="Y2735" s="23" t="s">
        <v>49</v>
      </c>
      <c r="Z2735" s="23">
        <v>120</v>
      </c>
      <c r="AA2735" s="28">
        <v>100</v>
      </c>
      <c r="AB2735" s="26">
        <v>6550</v>
      </c>
      <c r="AC2735" s="26">
        <f>Z2735*AB2735</f>
        <v>786000</v>
      </c>
      <c r="AD2735" s="28">
        <v>2</v>
      </c>
      <c r="AE2735" s="28">
        <v>2</v>
      </c>
      <c r="AF2735" s="26">
        <f>(AC2735*(100-AE2735))/100</f>
        <v>770280</v>
      </c>
      <c r="AG2735" s="26">
        <f>P2735+AF2735</f>
        <v>850470</v>
      </c>
      <c r="AH2735" s="26">
        <f>(AG2735*AA2735)/100</f>
        <v>850470</v>
      </c>
      <c r="AI2735" s="26">
        <v>50000000</v>
      </c>
      <c r="AJ2735" s="26">
        <f>IF((AI2735-AH2735) &gt; 1,0,IF((AI2735-AH2735)&lt;0,AH2735-AI2735,AI2735-AH2735))</f>
        <v>0</v>
      </c>
      <c r="AK2735" s="26">
        <v>0.02</v>
      </c>
      <c r="AL2735" s="26">
        <f>ROUND(AJ2735*(AK2735/100),2)</f>
        <v>0</v>
      </c>
    </row>
    <row r="2736" spans="1:39" x14ac:dyDescent="0.35">
      <c r="A2736" s="23"/>
      <c r="B2736" s="24"/>
      <c r="C2736" s="23"/>
      <c r="D2736" s="23"/>
      <c r="E2736" s="23">
        <v>1453</v>
      </c>
      <c r="F2736" s="23" t="s">
        <v>9379</v>
      </c>
      <c r="G2736" s="24" t="s">
        <v>9380</v>
      </c>
      <c r="H2736" s="23" t="s">
        <v>42</v>
      </c>
      <c r="I2736" s="23" t="s">
        <v>9381</v>
      </c>
      <c r="J2736" s="23">
        <v>1</v>
      </c>
      <c r="K2736" s="23">
        <v>0</v>
      </c>
      <c r="L2736" s="23">
        <v>9.3000000000000007</v>
      </c>
      <c r="M2736" s="23" t="s">
        <v>58</v>
      </c>
      <c r="N2736" s="25">
        <f>((J2736*400)+(K2736*100))+L2736</f>
        <v>409.3</v>
      </c>
      <c r="O2736" s="26">
        <v>180</v>
      </c>
      <c r="P2736" s="26">
        <f>N2736*O2736</f>
        <v>73674</v>
      </c>
      <c r="Q2736" s="23"/>
      <c r="R2736" s="23"/>
      <c r="S2736" s="27"/>
      <c r="T2736" s="23"/>
      <c r="U2736" s="23"/>
      <c r="V2736" s="24"/>
      <c r="W2736" s="23"/>
      <c r="X2736" s="23"/>
      <c r="Y2736" s="23"/>
      <c r="Z2736" s="23"/>
      <c r="AA2736" s="28"/>
      <c r="AB2736" s="26"/>
      <c r="AC2736" s="26"/>
      <c r="AD2736" s="28"/>
      <c r="AE2736" s="28"/>
      <c r="AF2736" s="26"/>
      <c r="AG2736" s="26">
        <f>AF2736+P2736</f>
        <v>73674</v>
      </c>
      <c r="AH2736" s="26">
        <f>AG2736</f>
        <v>73674</v>
      </c>
      <c r="AI2736" s="26">
        <v>50000000</v>
      </c>
      <c r="AJ2736" s="26">
        <f>IF((AI2736-AH2736) &gt; 1,0,IF((AI2736-AH2736)&lt;0,AH2736-AI2736,AI2736-AH2736))</f>
        <v>0</v>
      </c>
      <c r="AK2736" s="26">
        <v>0.01</v>
      </c>
      <c r="AL2736" s="26">
        <f>AJ2736*(AK2736/100)</f>
        <v>0</v>
      </c>
    </row>
    <row r="2737" spans="1:39" x14ac:dyDescent="0.35">
      <c r="A2737" s="23"/>
      <c r="B2737" s="24"/>
      <c r="C2737" s="23"/>
      <c r="D2737" s="23"/>
      <c r="E2737" s="23"/>
      <c r="F2737" s="23"/>
      <c r="G2737" s="24"/>
      <c r="H2737" s="23"/>
      <c r="I2737" s="23"/>
      <c r="J2737" s="23"/>
      <c r="K2737" s="23"/>
      <c r="L2737" s="23"/>
      <c r="M2737" s="23"/>
      <c r="N2737" s="25"/>
      <c r="O2737" s="26"/>
      <c r="P2737" s="26"/>
      <c r="Q2737" s="23"/>
      <c r="R2737" s="23"/>
      <c r="S2737" s="27"/>
      <c r="T2737" s="23"/>
      <c r="U2737" s="23"/>
      <c r="V2737" s="24"/>
      <c r="W2737" s="23"/>
      <c r="X2737" s="23"/>
      <c r="Y2737" s="23"/>
      <c r="Z2737" s="23"/>
      <c r="AA2737" s="28"/>
      <c r="AB2737" s="26"/>
      <c r="AC2737" s="26"/>
      <c r="AD2737" s="28"/>
      <c r="AE2737" s="28"/>
      <c r="AF2737" s="26"/>
      <c r="AG2737" s="26" t="s">
        <v>50</v>
      </c>
      <c r="AH2737" s="26">
        <f>SUM(AH2734:AH2736)</f>
        <v>1021164</v>
      </c>
      <c r="AI2737" s="26"/>
      <c r="AJ2737" s="26">
        <f>SUM(AJ2734:AJ2736)</f>
        <v>0</v>
      </c>
      <c r="AK2737" s="26"/>
      <c r="AL2737" s="26">
        <f>SUM(AL2734:AL2736)</f>
        <v>0</v>
      </c>
    </row>
    <row r="2738" spans="1:39" x14ac:dyDescent="0.35">
      <c r="A2738" s="23" t="s">
        <v>9382</v>
      </c>
      <c r="B2738" s="24"/>
      <c r="C2738" s="23" t="s">
        <v>9383</v>
      </c>
      <c r="D2738" s="23" t="s">
        <v>9384</v>
      </c>
      <c r="E2738" s="23">
        <v>1454</v>
      </c>
      <c r="F2738" s="23" t="s">
        <v>9385</v>
      </c>
      <c r="G2738" s="24" t="s">
        <v>9386</v>
      </c>
      <c r="H2738" s="23" t="s">
        <v>103</v>
      </c>
      <c r="I2738" s="23" t="s">
        <v>9387</v>
      </c>
      <c r="J2738" s="23">
        <v>0</v>
      </c>
      <c r="K2738" s="23">
        <v>2</v>
      </c>
      <c r="L2738" s="23">
        <v>0</v>
      </c>
      <c r="M2738" s="23" t="s">
        <v>58</v>
      </c>
      <c r="N2738" s="25">
        <f>((J2738*400)+(K2738*100))+L2738</f>
        <v>200</v>
      </c>
      <c r="O2738" s="26">
        <v>180</v>
      </c>
      <c r="P2738" s="26">
        <f>N2738*O2738</f>
        <v>36000</v>
      </c>
      <c r="Q2738" s="23"/>
      <c r="R2738" s="23"/>
      <c r="S2738" s="27"/>
      <c r="T2738" s="23"/>
      <c r="U2738" s="23"/>
      <c r="V2738" s="24"/>
      <c r="W2738" s="23"/>
      <c r="X2738" s="23"/>
      <c r="Y2738" s="23"/>
      <c r="Z2738" s="23"/>
      <c r="AA2738" s="28"/>
      <c r="AB2738" s="26"/>
      <c r="AC2738" s="26"/>
      <c r="AD2738" s="28"/>
      <c r="AE2738" s="28"/>
      <c r="AF2738" s="26"/>
      <c r="AG2738" s="26">
        <f>AF2738+P2738</f>
        <v>36000</v>
      </c>
      <c r="AH2738" s="26">
        <f>AG2738</f>
        <v>36000</v>
      </c>
      <c r="AI2738" s="26">
        <v>0</v>
      </c>
      <c r="AJ2738" s="26">
        <f>IF((AI2738-AH2738) &gt; 1,0,IF((AI2738-AH2738)&lt;0,AH2738-AI2738,AI2738-AH2738))</f>
        <v>36000</v>
      </c>
      <c r="AK2738" s="26">
        <v>0.01</v>
      </c>
      <c r="AL2738" s="26">
        <f>AJ2738*(AK2738/100)</f>
        <v>3.6</v>
      </c>
    </row>
    <row r="2739" spans="1:39" x14ac:dyDescent="0.35">
      <c r="A2739" s="23"/>
      <c r="B2739" s="24"/>
      <c r="C2739" s="23"/>
      <c r="D2739" s="23"/>
      <c r="E2739" s="23">
        <v>1455</v>
      </c>
      <c r="F2739" s="23" t="s">
        <v>9388</v>
      </c>
      <c r="G2739" s="24" t="s">
        <v>9389</v>
      </c>
      <c r="H2739" s="23" t="s">
        <v>103</v>
      </c>
      <c r="I2739" s="23" t="s">
        <v>9390</v>
      </c>
      <c r="J2739" s="23">
        <v>14</v>
      </c>
      <c r="K2739" s="23">
        <v>1</v>
      </c>
      <c r="L2739" s="23">
        <v>30</v>
      </c>
      <c r="M2739" s="23" t="s">
        <v>44</v>
      </c>
      <c r="N2739" s="25">
        <f>((J2739*400)+(K2739*100))+L2739</f>
        <v>5730</v>
      </c>
      <c r="O2739" s="26">
        <v>280</v>
      </c>
      <c r="P2739" s="26">
        <f>N2739*O2739</f>
        <v>1604400</v>
      </c>
      <c r="Q2739" s="23">
        <v>1</v>
      </c>
      <c r="R2739" s="23" t="s">
        <v>9391</v>
      </c>
      <c r="S2739" s="27"/>
      <c r="T2739" s="23" t="s">
        <v>9392</v>
      </c>
      <c r="U2739" s="23" t="s">
        <v>9393</v>
      </c>
      <c r="V2739" s="24" t="s">
        <v>9394</v>
      </c>
      <c r="W2739" s="23" t="s">
        <v>47</v>
      </c>
      <c r="X2739" s="23" t="s">
        <v>48</v>
      </c>
      <c r="Y2739" s="23" t="s">
        <v>49</v>
      </c>
      <c r="Z2739" s="23">
        <v>288</v>
      </c>
      <c r="AA2739" s="28">
        <v>100</v>
      </c>
      <c r="AB2739" s="26">
        <v>6550</v>
      </c>
      <c r="AC2739" s="26">
        <f>Z2739*AB2739</f>
        <v>1886400</v>
      </c>
      <c r="AD2739" s="28">
        <v>7</v>
      </c>
      <c r="AE2739" s="28">
        <v>7</v>
      </c>
      <c r="AF2739" s="26">
        <f>(AC2739*(100-AE2739))/100</f>
        <v>1754352</v>
      </c>
      <c r="AG2739" s="26">
        <f>P2739+AF2739</f>
        <v>3358752</v>
      </c>
      <c r="AH2739" s="26">
        <f>(AG2739*AA2739)/100</f>
        <v>3358752</v>
      </c>
      <c r="AI2739" s="26">
        <f>IF(AF2739&lt;=10000000,AF2739,10000000)</f>
        <v>1754352</v>
      </c>
      <c r="AJ2739" s="26">
        <f>IF((AI2739-AH2739) &gt; 1,0,IF((AI2739-AH2739)&lt;0,AH2739-AI2739,AI2739-AH2739))</f>
        <v>1604400</v>
      </c>
      <c r="AK2739" s="26">
        <v>0.02</v>
      </c>
      <c r="AL2739" s="26">
        <f>ROUND(AJ2739*(AK2739/100),2)</f>
        <v>320.88</v>
      </c>
      <c r="AM2739" s="3" t="s">
        <v>404</v>
      </c>
    </row>
    <row r="2740" spans="1:39" x14ac:dyDescent="0.35">
      <c r="A2740" s="23"/>
      <c r="B2740" s="24"/>
      <c r="C2740" s="23"/>
      <c r="D2740" s="23"/>
      <c r="E2740" s="23"/>
      <c r="F2740" s="23"/>
      <c r="G2740" s="24"/>
      <c r="H2740" s="23"/>
      <c r="I2740" s="23"/>
      <c r="J2740" s="23"/>
      <c r="K2740" s="23"/>
      <c r="L2740" s="23"/>
      <c r="M2740" s="23"/>
      <c r="N2740" s="25"/>
      <c r="O2740" s="26"/>
      <c r="P2740" s="26"/>
      <c r="Q2740" s="23"/>
      <c r="R2740" s="23"/>
      <c r="S2740" s="27"/>
      <c r="T2740" s="23"/>
      <c r="U2740" s="23"/>
      <c r="V2740" s="24"/>
      <c r="W2740" s="23"/>
      <c r="X2740" s="23"/>
      <c r="Y2740" s="23"/>
      <c r="Z2740" s="23"/>
      <c r="AA2740" s="28"/>
      <c r="AB2740" s="26"/>
      <c r="AC2740" s="26"/>
      <c r="AD2740" s="28"/>
      <c r="AE2740" s="28"/>
      <c r="AF2740" s="26"/>
      <c r="AG2740" s="26" t="s">
        <v>50</v>
      </c>
      <c r="AH2740" s="26">
        <f>SUM(AH2738:AH2739)</f>
        <v>3394752</v>
      </c>
      <c r="AI2740" s="26"/>
      <c r="AJ2740" s="26">
        <f>SUM(AJ2738:AJ2739)</f>
        <v>1640400</v>
      </c>
      <c r="AK2740" s="26"/>
      <c r="AL2740" s="26">
        <f>SUM(AL2738:AL2739)</f>
        <v>324.48</v>
      </c>
    </row>
    <row r="2741" spans="1:39" x14ac:dyDescent="0.35">
      <c r="A2741" s="23" t="s">
        <v>9395</v>
      </c>
      <c r="B2741" s="24"/>
      <c r="C2741" s="23" t="s">
        <v>9396</v>
      </c>
      <c r="D2741" s="23" t="s">
        <v>9397</v>
      </c>
      <c r="E2741" s="23">
        <v>1456</v>
      </c>
      <c r="F2741" s="23" t="s">
        <v>9398</v>
      </c>
      <c r="G2741" s="24" t="s">
        <v>9399</v>
      </c>
      <c r="H2741" s="23" t="s">
        <v>42</v>
      </c>
      <c r="I2741" s="23"/>
      <c r="J2741" s="23">
        <v>0</v>
      </c>
      <c r="K2741" s="23">
        <v>0</v>
      </c>
      <c r="L2741" s="23">
        <v>36</v>
      </c>
      <c r="M2741" s="23" t="s">
        <v>44</v>
      </c>
      <c r="N2741" s="25">
        <f>((J2741*400)+(K2741*100))+L2741</f>
        <v>36</v>
      </c>
      <c r="O2741" s="26">
        <v>180</v>
      </c>
      <c r="P2741" s="26">
        <f>N2741*O2741</f>
        <v>6480</v>
      </c>
      <c r="Q2741" s="23">
        <v>1</v>
      </c>
      <c r="R2741" s="23" t="s">
        <v>9395</v>
      </c>
      <c r="S2741" s="27"/>
      <c r="T2741" s="23" t="s">
        <v>9396</v>
      </c>
      <c r="U2741" s="23" t="s">
        <v>9400</v>
      </c>
      <c r="V2741" s="24" t="s">
        <v>9401</v>
      </c>
      <c r="W2741" s="23" t="s">
        <v>47</v>
      </c>
      <c r="X2741" s="23" t="s">
        <v>206</v>
      </c>
      <c r="Y2741" s="23" t="s">
        <v>49</v>
      </c>
      <c r="Z2741" s="23">
        <v>144</v>
      </c>
      <c r="AA2741" s="28">
        <v>100</v>
      </c>
      <c r="AB2741" s="26">
        <v>6550</v>
      </c>
      <c r="AC2741" s="26">
        <f>Z2741*AB2741</f>
        <v>943200</v>
      </c>
      <c r="AD2741" s="28">
        <v>23</v>
      </c>
      <c r="AE2741" s="28">
        <v>85</v>
      </c>
      <c r="AF2741" s="26">
        <f>(AC2741*(100-AE2741))/100</f>
        <v>141480</v>
      </c>
      <c r="AG2741" s="26">
        <f>P2741+AF2741</f>
        <v>147960</v>
      </c>
      <c r="AH2741" s="26">
        <f>(AG2741*AA2741)/100</f>
        <v>147960</v>
      </c>
      <c r="AI2741" s="26">
        <v>50000000</v>
      </c>
      <c r="AJ2741" s="26">
        <f>IF((AI2741-AH2741) &gt; 1,0,IF((AI2741-AH2741)&lt;0,AH2741-AI2741,AI2741-AH2741))</f>
        <v>0</v>
      </c>
      <c r="AK2741" s="26">
        <v>0.02</v>
      </c>
      <c r="AL2741" s="26">
        <f>ROUND(AJ2741*(AK2741/100),2)</f>
        <v>0</v>
      </c>
      <c r="AM2741" s="3" t="s">
        <v>4138</v>
      </c>
    </row>
    <row r="2742" spans="1:39" x14ac:dyDescent="0.35">
      <c r="A2742" s="23"/>
      <c r="B2742" s="24"/>
      <c r="C2742" s="23"/>
      <c r="D2742" s="23"/>
      <c r="E2742" s="23"/>
      <c r="F2742" s="23"/>
      <c r="G2742" s="24"/>
      <c r="H2742" s="23"/>
      <c r="I2742" s="23"/>
      <c r="J2742" s="23"/>
      <c r="K2742" s="23"/>
      <c r="L2742" s="23"/>
      <c r="M2742" s="23"/>
      <c r="N2742" s="25"/>
      <c r="O2742" s="26"/>
      <c r="P2742" s="26"/>
      <c r="Q2742" s="23"/>
      <c r="R2742" s="23"/>
      <c r="S2742" s="27"/>
      <c r="T2742" s="23"/>
      <c r="U2742" s="23"/>
      <c r="V2742" s="24"/>
      <c r="W2742" s="23"/>
      <c r="X2742" s="23"/>
      <c r="Y2742" s="23"/>
      <c r="Z2742" s="23"/>
      <c r="AA2742" s="28"/>
      <c r="AB2742" s="26"/>
      <c r="AC2742" s="26"/>
      <c r="AD2742" s="28"/>
      <c r="AE2742" s="28"/>
      <c r="AF2742" s="26"/>
      <c r="AG2742" s="26" t="s">
        <v>50</v>
      </c>
      <c r="AH2742" s="26">
        <f>AH2741</f>
        <v>147960</v>
      </c>
      <c r="AI2742" s="26"/>
      <c r="AJ2742" s="26">
        <f>AJ2741</f>
        <v>0</v>
      </c>
      <c r="AK2742" s="26"/>
      <c r="AL2742" s="26">
        <f>AL2741</f>
        <v>0</v>
      </c>
    </row>
    <row r="2743" spans="1:39" x14ac:dyDescent="0.35">
      <c r="A2743" s="23" t="s">
        <v>9402</v>
      </c>
      <c r="B2743" s="24" t="s">
        <v>9403</v>
      </c>
      <c r="C2743" s="23" t="s">
        <v>9404</v>
      </c>
      <c r="D2743" s="23" t="s">
        <v>5435</v>
      </c>
      <c r="E2743" s="23">
        <v>1457</v>
      </c>
      <c r="F2743" s="23" t="s">
        <v>9405</v>
      </c>
      <c r="G2743" s="24" t="s">
        <v>9406</v>
      </c>
      <c r="H2743" s="23" t="s">
        <v>42</v>
      </c>
      <c r="I2743" s="23" t="s">
        <v>9407</v>
      </c>
      <c r="J2743" s="23">
        <v>0</v>
      </c>
      <c r="K2743" s="23">
        <v>2</v>
      </c>
      <c r="L2743" s="23">
        <v>5</v>
      </c>
      <c r="M2743" s="23" t="s">
        <v>58</v>
      </c>
      <c r="N2743" s="25">
        <f>((J2743*400)+(K2743*100))+L2743</f>
        <v>205</v>
      </c>
      <c r="O2743" s="26">
        <v>500</v>
      </c>
      <c r="P2743" s="26">
        <f>N2743*O2743</f>
        <v>102500</v>
      </c>
      <c r="Q2743" s="23"/>
      <c r="R2743" s="23"/>
      <c r="S2743" s="27"/>
      <c r="T2743" s="23"/>
      <c r="U2743" s="23"/>
      <c r="V2743" s="24"/>
      <c r="W2743" s="23"/>
      <c r="X2743" s="23"/>
      <c r="Y2743" s="23"/>
      <c r="Z2743" s="23"/>
      <c r="AA2743" s="28"/>
      <c r="AB2743" s="26"/>
      <c r="AC2743" s="26"/>
      <c r="AD2743" s="28"/>
      <c r="AE2743" s="28"/>
      <c r="AF2743" s="26"/>
      <c r="AG2743" s="26">
        <f>AF2743+P2743</f>
        <v>102500</v>
      </c>
      <c r="AH2743" s="26">
        <f>AG2743</f>
        <v>102500</v>
      </c>
      <c r="AI2743" s="26">
        <v>50000000</v>
      </c>
      <c r="AJ2743" s="26">
        <f>IF((AI2743-AH2743) &gt; 1,0,IF((AI2743-AH2743)&lt;0,AH2743-AI2743,AI2743-AH2743))</f>
        <v>0</v>
      </c>
      <c r="AK2743" s="26">
        <v>0.01</v>
      </c>
      <c r="AL2743" s="26">
        <f>AJ2743*(AK2743/100)</f>
        <v>0</v>
      </c>
    </row>
    <row r="2744" spans="1:39" x14ac:dyDescent="0.35">
      <c r="A2744" s="23"/>
      <c r="B2744" s="24"/>
      <c r="C2744" s="23"/>
      <c r="D2744" s="23"/>
      <c r="E2744" s="23"/>
      <c r="F2744" s="23"/>
      <c r="G2744" s="24"/>
      <c r="H2744" s="23"/>
      <c r="I2744" s="23"/>
      <c r="J2744" s="23"/>
      <c r="K2744" s="23"/>
      <c r="L2744" s="23"/>
      <c r="M2744" s="23"/>
      <c r="N2744" s="25"/>
      <c r="O2744" s="26"/>
      <c r="P2744" s="26"/>
      <c r="Q2744" s="23"/>
      <c r="R2744" s="23"/>
      <c r="S2744" s="27"/>
      <c r="T2744" s="23"/>
      <c r="U2744" s="23"/>
      <c r="V2744" s="24"/>
      <c r="W2744" s="23"/>
      <c r="X2744" s="23"/>
      <c r="Y2744" s="23"/>
      <c r="Z2744" s="23"/>
      <c r="AA2744" s="28"/>
      <c r="AB2744" s="26"/>
      <c r="AC2744" s="26"/>
      <c r="AD2744" s="28"/>
      <c r="AE2744" s="28"/>
      <c r="AF2744" s="26"/>
      <c r="AG2744" s="26" t="s">
        <v>50</v>
      </c>
      <c r="AH2744" s="26">
        <f>AH2743</f>
        <v>102500</v>
      </c>
      <c r="AI2744" s="26"/>
      <c r="AJ2744" s="26">
        <f>AJ2743</f>
        <v>0</v>
      </c>
      <c r="AK2744" s="26"/>
      <c r="AL2744" s="26">
        <f>AL2743</f>
        <v>0</v>
      </c>
    </row>
    <row r="2745" spans="1:39" x14ac:dyDescent="0.35">
      <c r="A2745" s="23" t="s">
        <v>9408</v>
      </c>
      <c r="B2745" s="24" t="s">
        <v>9409</v>
      </c>
      <c r="C2745" s="23" t="s">
        <v>9410</v>
      </c>
      <c r="D2745" s="23" t="s">
        <v>9411</v>
      </c>
      <c r="E2745" s="23">
        <v>1458</v>
      </c>
      <c r="F2745" s="23" t="s">
        <v>9412</v>
      </c>
      <c r="G2745" s="24" t="s">
        <v>9413</v>
      </c>
      <c r="H2745" s="23" t="s">
        <v>42</v>
      </c>
      <c r="I2745" s="23" t="s">
        <v>9414</v>
      </c>
      <c r="J2745" s="23">
        <v>0</v>
      </c>
      <c r="K2745" s="23">
        <v>3</v>
      </c>
      <c r="L2745" s="23">
        <v>2</v>
      </c>
      <c r="M2745" s="23" t="s">
        <v>58</v>
      </c>
      <c r="N2745" s="25">
        <f>((J2745*400)+(K2745*100))+L2745</f>
        <v>302</v>
      </c>
      <c r="O2745" s="26">
        <v>500</v>
      </c>
      <c r="P2745" s="26">
        <f>N2745*O2745</f>
        <v>151000</v>
      </c>
      <c r="Q2745" s="23"/>
      <c r="R2745" s="23"/>
      <c r="S2745" s="27"/>
      <c r="T2745" s="23"/>
      <c r="U2745" s="23"/>
      <c r="V2745" s="24"/>
      <c r="W2745" s="23"/>
      <c r="X2745" s="23"/>
      <c r="Y2745" s="23"/>
      <c r="Z2745" s="23"/>
      <c r="AA2745" s="28"/>
      <c r="AB2745" s="26"/>
      <c r="AC2745" s="26"/>
      <c r="AD2745" s="28"/>
      <c r="AE2745" s="28"/>
      <c r="AF2745" s="26"/>
      <c r="AG2745" s="26">
        <f>AF2745+P2745</f>
        <v>151000</v>
      </c>
      <c r="AH2745" s="26">
        <f>AG2745</f>
        <v>151000</v>
      </c>
      <c r="AI2745" s="26">
        <v>50000000</v>
      </c>
      <c r="AJ2745" s="26">
        <f>IF((AI2745-AH2745) &gt; 1,0,IF((AI2745-AH2745)&lt;0,AH2745-AI2745,AI2745-AH2745))</f>
        <v>0</v>
      </c>
      <c r="AK2745" s="26">
        <v>0.01</v>
      </c>
      <c r="AL2745" s="26">
        <f>AJ2745*(AK2745/100)</f>
        <v>0</v>
      </c>
    </row>
    <row r="2746" spans="1:39" x14ac:dyDescent="0.35">
      <c r="A2746" s="23"/>
      <c r="B2746" s="24"/>
      <c r="C2746" s="23"/>
      <c r="D2746" s="23"/>
      <c r="E2746" s="23"/>
      <c r="F2746" s="23"/>
      <c r="G2746" s="24"/>
      <c r="H2746" s="23"/>
      <c r="I2746" s="23"/>
      <c r="J2746" s="23"/>
      <c r="K2746" s="23"/>
      <c r="L2746" s="23"/>
      <c r="M2746" s="23"/>
      <c r="N2746" s="25"/>
      <c r="O2746" s="26"/>
      <c r="P2746" s="26"/>
      <c r="Q2746" s="23"/>
      <c r="R2746" s="23"/>
      <c r="S2746" s="27"/>
      <c r="T2746" s="23"/>
      <c r="U2746" s="23"/>
      <c r="V2746" s="24"/>
      <c r="W2746" s="23"/>
      <c r="X2746" s="23"/>
      <c r="Y2746" s="23"/>
      <c r="Z2746" s="23"/>
      <c r="AA2746" s="28"/>
      <c r="AB2746" s="26"/>
      <c r="AC2746" s="26"/>
      <c r="AD2746" s="28"/>
      <c r="AE2746" s="28"/>
      <c r="AF2746" s="26"/>
      <c r="AG2746" s="26" t="s">
        <v>50</v>
      </c>
      <c r="AH2746" s="26">
        <f>AH2745</f>
        <v>151000</v>
      </c>
      <c r="AI2746" s="26"/>
      <c r="AJ2746" s="26">
        <f>AJ2745</f>
        <v>0</v>
      </c>
      <c r="AK2746" s="26"/>
      <c r="AL2746" s="26">
        <f>AL2745</f>
        <v>0</v>
      </c>
    </row>
    <row r="2747" spans="1:39" x14ac:dyDescent="0.35">
      <c r="A2747" s="23" t="s">
        <v>9415</v>
      </c>
      <c r="B2747" s="24"/>
      <c r="C2747" s="23" t="s">
        <v>9416</v>
      </c>
      <c r="D2747" s="23" t="s">
        <v>9417</v>
      </c>
      <c r="E2747" s="23">
        <v>1459</v>
      </c>
      <c r="F2747" s="23" t="s">
        <v>9418</v>
      </c>
      <c r="G2747" s="24" t="s">
        <v>9419</v>
      </c>
      <c r="H2747" s="23" t="s">
        <v>250</v>
      </c>
      <c r="I2747" s="23"/>
      <c r="J2747" s="23">
        <v>0</v>
      </c>
      <c r="K2747" s="23">
        <v>1</v>
      </c>
      <c r="L2747" s="23">
        <v>45</v>
      </c>
      <c r="M2747" s="23" t="s">
        <v>44</v>
      </c>
      <c r="N2747" s="25">
        <f>((J2747*400)+(K2747*100))+L2747</f>
        <v>145</v>
      </c>
      <c r="O2747" s="26">
        <v>1300</v>
      </c>
      <c r="P2747" s="26">
        <f>N2747*O2747</f>
        <v>188500</v>
      </c>
      <c r="Q2747" s="23">
        <v>1</v>
      </c>
      <c r="R2747" s="23" t="s">
        <v>9415</v>
      </c>
      <c r="S2747" s="27"/>
      <c r="T2747" s="23" t="s">
        <v>9416</v>
      </c>
      <c r="U2747" s="23" t="s">
        <v>9420</v>
      </c>
      <c r="V2747" s="24" t="s">
        <v>9421</v>
      </c>
      <c r="W2747" s="23" t="s">
        <v>47</v>
      </c>
      <c r="X2747" s="23" t="s">
        <v>48</v>
      </c>
      <c r="Y2747" s="23" t="s">
        <v>49</v>
      </c>
      <c r="Z2747" s="23">
        <v>342.89</v>
      </c>
      <c r="AA2747" s="28">
        <v>100</v>
      </c>
      <c r="AB2747" s="26">
        <v>6550</v>
      </c>
      <c r="AC2747" s="26">
        <f>Z2747*AB2747</f>
        <v>2245929.5</v>
      </c>
      <c r="AD2747" s="28">
        <v>25</v>
      </c>
      <c r="AE2747" s="28">
        <v>40</v>
      </c>
      <c r="AF2747" s="26">
        <f>(AC2747*(100-AE2747))/100</f>
        <v>1347557.7</v>
      </c>
      <c r="AG2747" s="26">
        <f>P2747+AF2747</f>
        <v>1536057.7</v>
      </c>
      <c r="AH2747" s="26">
        <f>(AG2747*AA2747)/100</f>
        <v>1536057.7</v>
      </c>
      <c r="AI2747" s="26">
        <f>IF(AF2747&lt;=10000000,AF2747,10000000)</f>
        <v>1347557.7</v>
      </c>
      <c r="AJ2747" s="26">
        <f>IF((AI2747-AH2747) &gt; 1,0,IF((AI2747-AH2747)&lt;0,AH2747-AI2747,AI2747-AH2747))</f>
        <v>188500</v>
      </c>
      <c r="AK2747" s="26">
        <v>0.02</v>
      </c>
      <c r="AL2747" s="26">
        <f>ROUND(AJ2747*(AK2747/100),2)</f>
        <v>37.700000000000003</v>
      </c>
      <c r="AM2747" s="3" t="s">
        <v>6074</v>
      </c>
    </row>
    <row r="2748" spans="1:39" x14ac:dyDescent="0.35">
      <c r="A2748" s="23"/>
      <c r="B2748" s="24"/>
      <c r="C2748" s="23"/>
      <c r="D2748" s="23"/>
      <c r="E2748" s="23"/>
      <c r="F2748" s="23"/>
      <c r="G2748" s="24"/>
      <c r="H2748" s="23"/>
      <c r="I2748" s="23"/>
      <c r="J2748" s="23">
        <v>0</v>
      </c>
      <c r="K2748" s="23">
        <v>0</v>
      </c>
      <c r="L2748" s="23">
        <v>0</v>
      </c>
      <c r="M2748" s="23" t="s">
        <v>44</v>
      </c>
      <c r="N2748" s="25">
        <f>((J2748*400)+(K2748*100))+L2748</f>
        <v>0</v>
      </c>
      <c r="O2748" s="26">
        <v>1300</v>
      </c>
      <c r="P2748" s="26">
        <f>N2748*O2748</f>
        <v>0</v>
      </c>
      <c r="Q2748" s="23">
        <v>1</v>
      </c>
      <c r="R2748" s="23" t="s">
        <v>9415</v>
      </c>
      <c r="S2748" s="27"/>
      <c r="T2748" s="23" t="s">
        <v>9416</v>
      </c>
      <c r="U2748" s="23" t="s">
        <v>9420</v>
      </c>
      <c r="V2748" s="24" t="s">
        <v>9422</v>
      </c>
      <c r="W2748" s="23" t="s">
        <v>208</v>
      </c>
      <c r="X2748" s="23" t="s">
        <v>48</v>
      </c>
      <c r="Y2748" s="23" t="s">
        <v>49</v>
      </c>
      <c r="Z2748" s="23">
        <v>53.2</v>
      </c>
      <c r="AA2748" s="28">
        <v>100</v>
      </c>
      <c r="AB2748" s="26">
        <v>2450</v>
      </c>
      <c r="AC2748" s="26">
        <f>Z2748*AB2748</f>
        <v>130340</v>
      </c>
      <c r="AD2748" s="28">
        <v>37</v>
      </c>
      <c r="AE2748" s="28">
        <v>64</v>
      </c>
      <c r="AF2748" s="26">
        <f>(AC2748*(100-AE2748))/100</f>
        <v>46922.400000000001</v>
      </c>
      <c r="AG2748" s="26">
        <f>P2748+AF2748</f>
        <v>46922.400000000001</v>
      </c>
      <c r="AH2748" s="26">
        <f>(AG2748*AA2748)/100</f>
        <v>46922.400000000001</v>
      </c>
      <c r="AI2748" s="26">
        <f>IF(AF2748&lt;=10000000,AF2748,10000000)</f>
        <v>46922.400000000001</v>
      </c>
      <c r="AJ2748" s="26">
        <f>IF((AI2748-AH2748) &gt; 1,0,IF((AI2748-AH2748)&lt;0,AH2748-AI2748,AI2748-AH2748))</f>
        <v>0</v>
      </c>
      <c r="AK2748" s="26">
        <v>0.02</v>
      </c>
      <c r="AL2748" s="26">
        <f>ROUND(AJ2748*(AK2748/100),2)</f>
        <v>0</v>
      </c>
    </row>
    <row r="2749" spans="1:39" x14ac:dyDescent="0.35">
      <c r="A2749" s="23"/>
      <c r="B2749" s="24"/>
      <c r="C2749" s="23"/>
      <c r="D2749" s="23"/>
      <c r="E2749" s="23"/>
      <c r="F2749" s="23"/>
      <c r="G2749" s="24"/>
      <c r="H2749" s="23"/>
      <c r="I2749" s="23"/>
      <c r="J2749" s="23"/>
      <c r="K2749" s="23"/>
      <c r="L2749" s="23"/>
      <c r="M2749" s="23"/>
      <c r="N2749" s="25"/>
      <c r="O2749" s="26"/>
      <c r="P2749" s="26"/>
      <c r="Q2749" s="23"/>
      <c r="R2749" s="23"/>
      <c r="S2749" s="27"/>
      <c r="T2749" s="23"/>
      <c r="U2749" s="23"/>
      <c r="V2749" s="24"/>
      <c r="W2749" s="23"/>
      <c r="X2749" s="23"/>
      <c r="Y2749" s="23"/>
      <c r="Z2749" s="23"/>
      <c r="AA2749" s="28"/>
      <c r="AB2749" s="26"/>
      <c r="AC2749" s="26"/>
      <c r="AD2749" s="28"/>
      <c r="AE2749" s="28"/>
      <c r="AF2749" s="26"/>
      <c r="AG2749" s="26" t="s">
        <v>50</v>
      </c>
      <c r="AH2749" s="26">
        <f>SUM(AH2747:AH2748)</f>
        <v>1582980.0999999999</v>
      </c>
      <c r="AI2749" s="26"/>
      <c r="AJ2749" s="26">
        <f>SUM(AJ2747:AJ2748)</f>
        <v>188500</v>
      </c>
      <c r="AK2749" s="26"/>
      <c r="AL2749" s="26">
        <f>SUM(AL2747:AL2748)</f>
        <v>37.700000000000003</v>
      </c>
    </row>
    <row r="2750" spans="1:39" x14ac:dyDescent="0.35">
      <c r="A2750" s="23" t="s">
        <v>9423</v>
      </c>
      <c r="B2750" s="24" t="s">
        <v>9424</v>
      </c>
      <c r="C2750" s="23" t="s">
        <v>9425</v>
      </c>
      <c r="D2750" s="23" t="s">
        <v>9426</v>
      </c>
      <c r="E2750" s="23">
        <v>1460</v>
      </c>
      <c r="F2750" s="23" t="s">
        <v>9427</v>
      </c>
      <c r="G2750" s="24" t="s">
        <v>9428</v>
      </c>
      <c r="H2750" s="23" t="s">
        <v>42</v>
      </c>
      <c r="I2750" s="23" t="s">
        <v>9429</v>
      </c>
      <c r="J2750" s="23">
        <v>0</v>
      </c>
      <c r="K2750" s="23">
        <v>0</v>
      </c>
      <c r="L2750" s="23">
        <v>20.25</v>
      </c>
      <c r="M2750" s="23" t="s">
        <v>44</v>
      </c>
      <c r="N2750" s="25">
        <f>((J2750*400)+(K2750*100))+L2750</f>
        <v>20.25</v>
      </c>
      <c r="O2750" s="26">
        <v>450</v>
      </c>
      <c r="P2750" s="26">
        <f>N2750*O2750</f>
        <v>9112.5</v>
      </c>
      <c r="Q2750" s="23">
        <v>1</v>
      </c>
      <c r="R2750" s="23" t="s">
        <v>9423</v>
      </c>
      <c r="S2750" s="27" t="s">
        <v>9424</v>
      </c>
      <c r="T2750" s="23" t="s">
        <v>9425</v>
      </c>
      <c r="U2750" s="23" t="s">
        <v>9430</v>
      </c>
      <c r="V2750" s="24" t="s">
        <v>9431</v>
      </c>
      <c r="W2750" s="23" t="s">
        <v>47</v>
      </c>
      <c r="X2750" s="23" t="s">
        <v>206</v>
      </c>
      <c r="Y2750" s="23" t="s">
        <v>49</v>
      </c>
      <c r="Z2750" s="23">
        <v>81</v>
      </c>
      <c r="AA2750" s="28">
        <v>100</v>
      </c>
      <c r="AB2750" s="26">
        <v>6550</v>
      </c>
      <c r="AC2750" s="26">
        <f>Z2750*AB2750</f>
        <v>530550</v>
      </c>
      <c r="AD2750" s="28">
        <v>7</v>
      </c>
      <c r="AE2750" s="28">
        <v>18</v>
      </c>
      <c r="AF2750" s="26">
        <f>(AC2750*(100-AE2750))/100</f>
        <v>435051</v>
      </c>
      <c r="AG2750" s="26">
        <f>P2750+AF2750</f>
        <v>444163.5</v>
      </c>
      <c r="AH2750" s="26">
        <f>(AG2750*AA2750)/100</f>
        <v>444163.5</v>
      </c>
      <c r="AI2750" s="26">
        <v>50000000</v>
      </c>
      <c r="AJ2750" s="26">
        <f>IF((AI2750-AH2750) &gt; 1,0,IF((AI2750-AH2750)&lt;0,AH2750-AI2750,AI2750-AH2750))</f>
        <v>0</v>
      </c>
      <c r="AK2750" s="26">
        <v>0.02</v>
      </c>
      <c r="AL2750" s="26">
        <f>ROUND(AJ2750*(AK2750/100),2)</f>
        <v>0</v>
      </c>
    </row>
    <row r="2751" spans="1:39" x14ac:dyDescent="0.35">
      <c r="A2751" s="23"/>
      <c r="B2751" s="24"/>
      <c r="C2751" s="23"/>
      <c r="D2751" s="23"/>
      <c r="E2751" s="23"/>
      <c r="F2751" s="23"/>
      <c r="G2751" s="24"/>
      <c r="H2751" s="23"/>
      <c r="I2751" s="23"/>
      <c r="J2751" s="23"/>
      <c r="K2751" s="23"/>
      <c r="L2751" s="23"/>
      <c r="M2751" s="23"/>
      <c r="N2751" s="25"/>
      <c r="O2751" s="26"/>
      <c r="P2751" s="26"/>
      <c r="Q2751" s="23"/>
      <c r="R2751" s="23"/>
      <c r="S2751" s="27"/>
      <c r="T2751" s="23"/>
      <c r="U2751" s="23"/>
      <c r="V2751" s="24"/>
      <c r="W2751" s="23"/>
      <c r="X2751" s="23"/>
      <c r="Y2751" s="23"/>
      <c r="Z2751" s="23"/>
      <c r="AA2751" s="28"/>
      <c r="AB2751" s="26"/>
      <c r="AC2751" s="26"/>
      <c r="AD2751" s="28"/>
      <c r="AE2751" s="28"/>
      <c r="AF2751" s="26"/>
      <c r="AG2751" s="26" t="s">
        <v>50</v>
      </c>
      <c r="AH2751" s="26">
        <f>AH2750</f>
        <v>444163.5</v>
      </c>
      <c r="AI2751" s="26"/>
      <c r="AJ2751" s="26">
        <f>AJ2750</f>
        <v>0</v>
      </c>
      <c r="AK2751" s="26"/>
      <c r="AL2751" s="26">
        <f>AL2750</f>
        <v>0</v>
      </c>
    </row>
    <row r="2752" spans="1:39" x14ac:dyDescent="0.35">
      <c r="A2752" s="23" t="s">
        <v>9432</v>
      </c>
      <c r="B2752" s="24" t="s">
        <v>9433</v>
      </c>
      <c r="C2752" s="23" t="s">
        <v>9434</v>
      </c>
      <c r="D2752" s="23" t="s">
        <v>9435</v>
      </c>
      <c r="E2752" s="23">
        <v>1461</v>
      </c>
      <c r="F2752" s="23" t="s">
        <v>9436</v>
      </c>
      <c r="G2752" s="24" t="s">
        <v>9437</v>
      </c>
      <c r="H2752" s="23" t="s">
        <v>42</v>
      </c>
      <c r="I2752" s="23" t="s">
        <v>9438</v>
      </c>
      <c r="J2752" s="23">
        <v>2</v>
      </c>
      <c r="K2752" s="23">
        <v>1</v>
      </c>
      <c r="L2752" s="23">
        <v>14</v>
      </c>
      <c r="M2752" s="23" t="s">
        <v>58</v>
      </c>
      <c r="N2752" s="25">
        <f>((J2752*400)+(K2752*100))+L2752</f>
        <v>914</v>
      </c>
      <c r="O2752" s="26">
        <v>500</v>
      </c>
      <c r="P2752" s="26">
        <f>N2752*O2752</f>
        <v>457000</v>
      </c>
      <c r="Q2752" s="23"/>
      <c r="R2752" s="23"/>
      <c r="S2752" s="27"/>
      <c r="T2752" s="23"/>
      <c r="U2752" s="23"/>
      <c r="V2752" s="24"/>
      <c r="W2752" s="23"/>
      <c r="X2752" s="23"/>
      <c r="Y2752" s="23"/>
      <c r="Z2752" s="23"/>
      <c r="AA2752" s="28"/>
      <c r="AB2752" s="26"/>
      <c r="AC2752" s="26"/>
      <c r="AD2752" s="28"/>
      <c r="AE2752" s="28"/>
      <c r="AF2752" s="26"/>
      <c r="AG2752" s="26">
        <f>AF2752+P2752</f>
        <v>457000</v>
      </c>
      <c r="AH2752" s="26">
        <f>AG2752</f>
        <v>457000</v>
      </c>
      <c r="AI2752" s="26">
        <v>50000000</v>
      </c>
      <c r="AJ2752" s="26">
        <f>IF((AI2752-AH2752) &gt; 1,0,IF((AI2752-AH2752)&lt;0,AH2752-AI2752,AI2752-AH2752))</f>
        <v>0</v>
      </c>
      <c r="AK2752" s="26">
        <v>0.01</v>
      </c>
      <c r="AL2752" s="26">
        <f>AJ2752*(AK2752/100)</f>
        <v>0</v>
      </c>
    </row>
    <row r="2753" spans="1:38" x14ac:dyDescent="0.35">
      <c r="A2753" s="23"/>
      <c r="B2753" s="24"/>
      <c r="C2753" s="23"/>
      <c r="D2753" s="23"/>
      <c r="E2753" s="23">
        <v>1462</v>
      </c>
      <c r="F2753" s="23" t="s">
        <v>9439</v>
      </c>
      <c r="G2753" s="24" t="s">
        <v>9440</v>
      </c>
      <c r="H2753" s="23" t="s">
        <v>42</v>
      </c>
      <c r="I2753" s="23" t="s">
        <v>9441</v>
      </c>
      <c r="J2753" s="23">
        <v>1</v>
      </c>
      <c r="K2753" s="23">
        <v>0</v>
      </c>
      <c r="L2753" s="23">
        <v>44</v>
      </c>
      <c r="M2753" s="23" t="s">
        <v>58</v>
      </c>
      <c r="N2753" s="25">
        <f>((J2753*400)+(K2753*100))+L2753</f>
        <v>444</v>
      </c>
      <c r="O2753" s="26">
        <v>450</v>
      </c>
      <c r="P2753" s="26">
        <f>N2753*O2753</f>
        <v>199800</v>
      </c>
      <c r="Q2753" s="23"/>
      <c r="R2753" s="23"/>
      <c r="S2753" s="27"/>
      <c r="T2753" s="23"/>
      <c r="U2753" s="23"/>
      <c r="V2753" s="24"/>
      <c r="W2753" s="23"/>
      <c r="X2753" s="23"/>
      <c r="Y2753" s="23"/>
      <c r="Z2753" s="23"/>
      <c r="AA2753" s="28"/>
      <c r="AB2753" s="26"/>
      <c r="AC2753" s="26"/>
      <c r="AD2753" s="28"/>
      <c r="AE2753" s="28"/>
      <c r="AF2753" s="26"/>
      <c r="AG2753" s="26">
        <f>AF2753+P2753</f>
        <v>199800</v>
      </c>
      <c r="AH2753" s="26">
        <f>AG2753</f>
        <v>199800</v>
      </c>
      <c r="AI2753" s="26">
        <v>50000000</v>
      </c>
      <c r="AJ2753" s="26">
        <f>IF((AI2753-AH2753) &gt; 1,0,IF((AI2753-AH2753)&lt;0,AH2753-AI2753,AI2753-AH2753))</f>
        <v>0</v>
      </c>
      <c r="AK2753" s="26">
        <v>0.01</v>
      </c>
      <c r="AL2753" s="26">
        <f>AJ2753*(AK2753/100)</f>
        <v>0</v>
      </c>
    </row>
    <row r="2754" spans="1:38" x14ac:dyDescent="0.35">
      <c r="A2754" s="23"/>
      <c r="B2754" s="24"/>
      <c r="C2754" s="23"/>
      <c r="D2754" s="23"/>
      <c r="E2754" s="23">
        <v>1463</v>
      </c>
      <c r="F2754" s="23" t="s">
        <v>9442</v>
      </c>
      <c r="G2754" s="24" t="s">
        <v>9443</v>
      </c>
      <c r="H2754" s="23" t="s">
        <v>42</v>
      </c>
      <c r="I2754" s="23" t="s">
        <v>9444</v>
      </c>
      <c r="J2754" s="23">
        <v>1</v>
      </c>
      <c r="K2754" s="23">
        <v>0</v>
      </c>
      <c r="L2754" s="23">
        <v>44</v>
      </c>
      <c r="M2754" s="23" t="s">
        <v>58</v>
      </c>
      <c r="N2754" s="25">
        <f>((J2754*400)+(K2754*100))+L2754</f>
        <v>444</v>
      </c>
      <c r="O2754" s="26">
        <v>340</v>
      </c>
      <c r="P2754" s="26">
        <f>N2754*O2754</f>
        <v>150960</v>
      </c>
      <c r="Q2754" s="23"/>
      <c r="R2754" s="23"/>
      <c r="S2754" s="27"/>
      <c r="T2754" s="23"/>
      <c r="U2754" s="23"/>
      <c r="V2754" s="24"/>
      <c r="W2754" s="23"/>
      <c r="X2754" s="23"/>
      <c r="Y2754" s="23"/>
      <c r="Z2754" s="23"/>
      <c r="AA2754" s="28"/>
      <c r="AB2754" s="26"/>
      <c r="AC2754" s="26"/>
      <c r="AD2754" s="28"/>
      <c r="AE2754" s="28"/>
      <c r="AF2754" s="26"/>
      <c r="AG2754" s="26">
        <f>AF2754+P2754</f>
        <v>150960</v>
      </c>
      <c r="AH2754" s="26">
        <f>AG2754</f>
        <v>150960</v>
      </c>
      <c r="AI2754" s="26">
        <v>50000000</v>
      </c>
      <c r="AJ2754" s="26">
        <f>IF((AI2754-AH2754) &gt; 1,0,IF((AI2754-AH2754)&lt;0,AH2754-AI2754,AI2754-AH2754))</f>
        <v>0</v>
      </c>
      <c r="AK2754" s="26">
        <v>0.01</v>
      </c>
      <c r="AL2754" s="26">
        <f>AJ2754*(AK2754/100)</f>
        <v>0</v>
      </c>
    </row>
    <row r="2755" spans="1:38" x14ac:dyDescent="0.35">
      <c r="A2755" s="23"/>
      <c r="B2755" s="24"/>
      <c r="C2755" s="23"/>
      <c r="D2755" s="23"/>
      <c r="E2755" s="23">
        <v>1464</v>
      </c>
      <c r="F2755" s="23" t="s">
        <v>9445</v>
      </c>
      <c r="G2755" s="24" t="s">
        <v>9446</v>
      </c>
      <c r="H2755" s="23" t="s">
        <v>42</v>
      </c>
      <c r="I2755" s="23" t="s">
        <v>9447</v>
      </c>
      <c r="J2755" s="23">
        <v>11</v>
      </c>
      <c r="K2755" s="23">
        <v>1</v>
      </c>
      <c r="L2755" s="23">
        <v>59</v>
      </c>
      <c r="M2755" s="23" t="s">
        <v>58</v>
      </c>
      <c r="N2755" s="25">
        <f>((J2755*400)+(K2755*100))+L2755</f>
        <v>4559</v>
      </c>
      <c r="O2755" s="26">
        <v>240</v>
      </c>
      <c r="P2755" s="26">
        <f>N2755*O2755</f>
        <v>1094160</v>
      </c>
      <c r="Q2755" s="23"/>
      <c r="R2755" s="23"/>
      <c r="S2755" s="27"/>
      <c r="T2755" s="23"/>
      <c r="U2755" s="23"/>
      <c r="V2755" s="24"/>
      <c r="W2755" s="23"/>
      <c r="X2755" s="23"/>
      <c r="Y2755" s="23"/>
      <c r="Z2755" s="23"/>
      <c r="AA2755" s="28"/>
      <c r="AB2755" s="26"/>
      <c r="AC2755" s="26"/>
      <c r="AD2755" s="28"/>
      <c r="AE2755" s="28"/>
      <c r="AF2755" s="26"/>
      <c r="AG2755" s="26">
        <f>AF2755+P2755</f>
        <v>1094160</v>
      </c>
      <c r="AH2755" s="26">
        <f>AG2755</f>
        <v>1094160</v>
      </c>
      <c r="AI2755" s="26">
        <v>50000000</v>
      </c>
      <c r="AJ2755" s="26">
        <f>IF((AI2755-AH2755) &gt; 1,0,IF((AI2755-AH2755)&lt;0,AH2755-AI2755,AI2755-AH2755))</f>
        <v>0</v>
      </c>
      <c r="AK2755" s="26">
        <v>0.01</v>
      </c>
      <c r="AL2755" s="26">
        <f>AJ2755*(AK2755/100)</f>
        <v>0</v>
      </c>
    </row>
    <row r="2756" spans="1:38" x14ac:dyDescent="0.35">
      <c r="A2756" s="23"/>
      <c r="B2756" s="24"/>
      <c r="C2756" s="23"/>
      <c r="D2756" s="23"/>
      <c r="E2756" s="23"/>
      <c r="F2756" s="23"/>
      <c r="G2756" s="24"/>
      <c r="H2756" s="23"/>
      <c r="I2756" s="23"/>
      <c r="J2756" s="23"/>
      <c r="K2756" s="23"/>
      <c r="L2756" s="23"/>
      <c r="M2756" s="23"/>
      <c r="N2756" s="25"/>
      <c r="O2756" s="26"/>
      <c r="P2756" s="26"/>
      <c r="Q2756" s="23"/>
      <c r="R2756" s="23"/>
      <c r="S2756" s="27"/>
      <c r="T2756" s="23"/>
      <c r="U2756" s="23"/>
      <c r="V2756" s="24"/>
      <c r="W2756" s="23"/>
      <c r="X2756" s="23"/>
      <c r="Y2756" s="23"/>
      <c r="Z2756" s="23"/>
      <c r="AA2756" s="28"/>
      <c r="AB2756" s="26"/>
      <c r="AC2756" s="26"/>
      <c r="AD2756" s="28"/>
      <c r="AE2756" s="28"/>
      <c r="AF2756" s="26"/>
      <c r="AG2756" s="26" t="s">
        <v>50</v>
      </c>
      <c r="AH2756" s="26">
        <f>SUM(AH2752:AH2755)</f>
        <v>1901920</v>
      </c>
      <c r="AI2756" s="26"/>
      <c r="AJ2756" s="26">
        <f>SUM(AJ2752:AJ2755)</f>
        <v>0</v>
      </c>
      <c r="AK2756" s="26"/>
      <c r="AL2756" s="26">
        <f>SUM(AL2752:AL2755)</f>
        <v>0</v>
      </c>
    </row>
    <row r="2757" spans="1:38" x14ac:dyDescent="0.35">
      <c r="A2757" s="23" t="s">
        <v>9448</v>
      </c>
      <c r="B2757" s="24" t="s">
        <v>9449</v>
      </c>
      <c r="C2757" s="23" t="s">
        <v>9450</v>
      </c>
      <c r="D2757" s="23" t="s">
        <v>9451</v>
      </c>
      <c r="E2757" s="23">
        <v>1465</v>
      </c>
      <c r="F2757" s="23" t="s">
        <v>9452</v>
      </c>
      <c r="G2757" s="24" t="s">
        <v>9453</v>
      </c>
      <c r="H2757" s="23" t="s">
        <v>42</v>
      </c>
      <c r="I2757" s="23" t="s">
        <v>9454</v>
      </c>
      <c r="J2757" s="23">
        <v>7</v>
      </c>
      <c r="K2757" s="23">
        <v>3</v>
      </c>
      <c r="L2757" s="23">
        <v>82</v>
      </c>
      <c r="M2757" s="23" t="s">
        <v>58</v>
      </c>
      <c r="N2757" s="25">
        <f>((J2757*400)+(K2757*100))+L2757</f>
        <v>3182</v>
      </c>
      <c r="O2757" s="26">
        <v>240</v>
      </c>
      <c r="P2757" s="26">
        <f>N2757*O2757</f>
        <v>763680</v>
      </c>
      <c r="Q2757" s="23"/>
      <c r="R2757" s="23"/>
      <c r="S2757" s="27"/>
      <c r="T2757" s="23"/>
      <c r="U2757" s="23"/>
      <c r="V2757" s="24"/>
      <c r="W2757" s="23"/>
      <c r="X2757" s="23"/>
      <c r="Y2757" s="23"/>
      <c r="Z2757" s="23"/>
      <c r="AA2757" s="28"/>
      <c r="AB2757" s="26"/>
      <c r="AC2757" s="26"/>
      <c r="AD2757" s="28"/>
      <c r="AE2757" s="28"/>
      <c r="AF2757" s="26"/>
      <c r="AG2757" s="26">
        <f>AF2757+P2757</f>
        <v>763680</v>
      </c>
      <c r="AH2757" s="26">
        <f>AG2757</f>
        <v>763680</v>
      </c>
      <c r="AI2757" s="26">
        <v>50000000</v>
      </c>
      <c r="AJ2757" s="26">
        <f>IF((AI2757-AH2757) &gt; 1,0,IF((AI2757-AH2757)&lt;0,AH2757-AI2757,AI2757-AH2757))</f>
        <v>0</v>
      </c>
      <c r="AK2757" s="26">
        <v>0.01</v>
      </c>
      <c r="AL2757" s="26">
        <f>AJ2757*(AK2757/100)</f>
        <v>0</v>
      </c>
    </row>
    <row r="2758" spans="1:38" x14ac:dyDescent="0.35">
      <c r="A2758" s="23"/>
      <c r="B2758" s="24"/>
      <c r="C2758" s="23"/>
      <c r="D2758" s="23"/>
      <c r="E2758" s="23"/>
      <c r="F2758" s="23"/>
      <c r="G2758" s="24"/>
      <c r="H2758" s="23"/>
      <c r="I2758" s="23"/>
      <c r="J2758" s="23"/>
      <c r="K2758" s="23"/>
      <c r="L2758" s="23"/>
      <c r="M2758" s="23"/>
      <c r="N2758" s="25"/>
      <c r="O2758" s="26"/>
      <c r="P2758" s="26"/>
      <c r="Q2758" s="23"/>
      <c r="R2758" s="23"/>
      <c r="S2758" s="27"/>
      <c r="T2758" s="23"/>
      <c r="U2758" s="23"/>
      <c r="V2758" s="24"/>
      <c r="W2758" s="23"/>
      <c r="X2758" s="23"/>
      <c r="Y2758" s="23"/>
      <c r="Z2758" s="23"/>
      <c r="AA2758" s="28"/>
      <c r="AB2758" s="26"/>
      <c r="AC2758" s="26"/>
      <c r="AD2758" s="28"/>
      <c r="AE2758" s="28"/>
      <c r="AF2758" s="26"/>
      <c r="AG2758" s="26" t="s">
        <v>50</v>
      </c>
      <c r="AH2758" s="26">
        <f>AH2757</f>
        <v>763680</v>
      </c>
      <c r="AI2758" s="26"/>
      <c r="AJ2758" s="26">
        <f>AJ2757</f>
        <v>0</v>
      </c>
      <c r="AK2758" s="26"/>
      <c r="AL2758" s="26">
        <f>AL2757</f>
        <v>0</v>
      </c>
    </row>
    <row r="2759" spans="1:38" x14ac:dyDescent="0.35">
      <c r="A2759" s="23" t="s">
        <v>9455</v>
      </c>
      <c r="B2759" s="24" t="s">
        <v>9456</v>
      </c>
      <c r="C2759" s="23" t="s">
        <v>9457</v>
      </c>
      <c r="D2759" s="23" t="s">
        <v>5225</v>
      </c>
      <c r="E2759" s="23">
        <v>1466</v>
      </c>
      <c r="F2759" s="23" t="s">
        <v>9458</v>
      </c>
      <c r="G2759" s="24" t="s">
        <v>9459</v>
      </c>
      <c r="H2759" s="23" t="s">
        <v>103</v>
      </c>
      <c r="I2759" s="23" t="s">
        <v>9460</v>
      </c>
      <c r="J2759" s="23">
        <v>6</v>
      </c>
      <c r="K2759" s="23">
        <v>2</v>
      </c>
      <c r="L2759" s="23">
        <v>20</v>
      </c>
      <c r="M2759" s="23" t="s">
        <v>58</v>
      </c>
      <c r="N2759" s="25">
        <f>((J2759*400)+(K2759*100))+L2759</f>
        <v>2620</v>
      </c>
      <c r="O2759" s="26">
        <v>390</v>
      </c>
      <c r="P2759" s="26">
        <f>N2759*O2759</f>
        <v>1021800</v>
      </c>
      <c r="Q2759" s="23"/>
      <c r="R2759" s="23"/>
      <c r="S2759" s="27"/>
      <c r="T2759" s="23"/>
      <c r="U2759" s="23"/>
      <c r="V2759" s="24"/>
      <c r="W2759" s="23"/>
      <c r="X2759" s="23"/>
      <c r="Y2759" s="23"/>
      <c r="Z2759" s="23"/>
      <c r="AA2759" s="28"/>
      <c r="AB2759" s="26"/>
      <c r="AC2759" s="26"/>
      <c r="AD2759" s="28"/>
      <c r="AE2759" s="28"/>
      <c r="AF2759" s="26"/>
      <c r="AG2759" s="26">
        <f>AF2759+P2759</f>
        <v>1021800</v>
      </c>
      <c r="AH2759" s="26">
        <f>AG2759</f>
        <v>1021800</v>
      </c>
      <c r="AI2759" s="26">
        <v>0</v>
      </c>
      <c r="AJ2759" s="26">
        <f>IF((AI2759-AH2759) &gt; 1,0,IF((AI2759-AH2759)&lt;0,AH2759-AI2759,AI2759-AH2759))</f>
        <v>1021800</v>
      </c>
      <c r="AK2759" s="26">
        <v>0.01</v>
      </c>
      <c r="AL2759" s="26">
        <f>AJ2759*(AK2759/100)</f>
        <v>102.18</v>
      </c>
    </row>
    <row r="2760" spans="1:38" x14ac:dyDescent="0.35">
      <c r="A2760" s="23"/>
      <c r="B2760" s="24"/>
      <c r="C2760" s="23"/>
      <c r="D2760" s="23"/>
      <c r="E2760" s="23">
        <v>1467</v>
      </c>
      <c r="F2760" s="23" t="s">
        <v>9461</v>
      </c>
      <c r="G2760" s="24" t="s">
        <v>9462</v>
      </c>
      <c r="H2760" s="23" t="s">
        <v>42</v>
      </c>
      <c r="I2760" s="23" t="s">
        <v>9463</v>
      </c>
      <c r="J2760" s="23">
        <v>2</v>
      </c>
      <c r="K2760" s="23">
        <v>3</v>
      </c>
      <c r="L2760" s="23">
        <v>7</v>
      </c>
      <c r="M2760" s="23" t="s">
        <v>44</v>
      </c>
      <c r="N2760" s="25">
        <f>((J2760*400)+(K2760*100))+L2760</f>
        <v>1107</v>
      </c>
      <c r="O2760" s="26">
        <v>310</v>
      </c>
      <c r="P2760" s="26">
        <f>N2760*O2760</f>
        <v>343170</v>
      </c>
      <c r="Q2760" s="23">
        <v>1</v>
      </c>
      <c r="R2760" s="23" t="s">
        <v>9455</v>
      </c>
      <c r="S2760" s="27" t="s">
        <v>9456</v>
      </c>
      <c r="T2760" s="23" t="s">
        <v>9457</v>
      </c>
      <c r="U2760" s="23" t="s">
        <v>5229</v>
      </c>
      <c r="V2760" s="24" t="s">
        <v>9464</v>
      </c>
      <c r="W2760" s="23" t="s">
        <v>47</v>
      </c>
      <c r="X2760" s="23" t="s">
        <v>48</v>
      </c>
      <c r="Y2760" s="23" t="s">
        <v>49</v>
      </c>
      <c r="Z2760" s="23">
        <v>96</v>
      </c>
      <c r="AA2760" s="28">
        <v>100</v>
      </c>
      <c r="AB2760" s="26">
        <v>6550</v>
      </c>
      <c r="AC2760" s="26">
        <f>Z2760*AB2760</f>
        <v>628800</v>
      </c>
      <c r="AD2760" s="28">
        <v>22</v>
      </c>
      <c r="AE2760" s="28">
        <v>34</v>
      </c>
      <c r="AF2760" s="26">
        <f>(AC2760*(100-AE2760))/100</f>
        <v>415008</v>
      </c>
      <c r="AG2760" s="26">
        <f>P2760+AF2760</f>
        <v>758178</v>
      </c>
      <c r="AH2760" s="26">
        <f>(AG2760*AA2760)/100</f>
        <v>758178</v>
      </c>
      <c r="AI2760" s="26">
        <v>50000000</v>
      </c>
      <c r="AJ2760" s="26">
        <f>IF((AI2760-AH2760) &gt; 1,0,IF((AI2760-AH2760)&lt;0,AH2760-AI2760,AI2760-AH2760))</f>
        <v>0</v>
      </c>
      <c r="AK2760" s="26">
        <v>0.02</v>
      </c>
      <c r="AL2760" s="26">
        <f>ROUND(AJ2760*(AK2760/100),2)</f>
        <v>0</v>
      </c>
    </row>
    <row r="2761" spans="1:38" x14ac:dyDescent="0.35">
      <c r="A2761" s="23"/>
      <c r="B2761" s="24"/>
      <c r="C2761" s="23"/>
      <c r="D2761" s="23"/>
      <c r="E2761" s="23"/>
      <c r="F2761" s="23"/>
      <c r="G2761" s="24"/>
      <c r="H2761" s="23"/>
      <c r="I2761" s="23"/>
      <c r="J2761" s="23"/>
      <c r="K2761" s="23"/>
      <c r="L2761" s="23"/>
      <c r="M2761" s="23"/>
      <c r="N2761" s="25"/>
      <c r="O2761" s="26"/>
      <c r="P2761" s="26"/>
      <c r="Q2761" s="23"/>
      <c r="R2761" s="23"/>
      <c r="S2761" s="27"/>
      <c r="T2761" s="23"/>
      <c r="U2761" s="23"/>
      <c r="V2761" s="24"/>
      <c r="W2761" s="23"/>
      <c r="X2761" s="23"/>
      <c r="Y2761" s="23"/>
      <c r="Z2761" s="23"/>
      <c r="AA2761" s="28"/>
      <c r="AB2761" s="26"/>
      <c r="AC2761" s="26"/>
      <c r="AD2761" s="28"/>
      <c r="AE2761" s="28"/>
      <c r="AF2761" s="26"/>
      <c r="AG2761" s="26" t="s">
        <v>50</v>
      </c>
      <c r="AH2761" s="26">
        <f>SUM(AH2759:AH2760)</f>
        <v>1779978</v>
      </c>
      <c r="AI2761" s="26"/>
      <c r="AJ2761" s="26">
        <f>SUM(AJ2759:AJ2760)</f>
        <v>1021800</v>
      </c>
      <c r="AK2761" s="26"/>
      <c r="AL2761" s="26">
        <f>SUM(AL2759:AL2760)</f>
        <v>102.18</v>
      </c>
    </row>
    <row r="2762" spans="1:38" x14ac:dyDescent="0.35">
      <c r="A2762" s="23" t="s">
        <v>9465</v>
      </c>
      <c r="B2762" s="24"/>
      <c r="C2762" s="23" t="s">
        <v>9466</v>
      </c>
      <c r="D2762" s="23" t="s">
        <v>9467</v>
      </c>
      <c r="E2762" s="23">
        <v>1468</v>
      </c>
      <c r="F2762" s="23" t="s">
        <v>9468</v>
      </c>
      <c r="G2762" s="24" t="s">
        <v>9469</v>
      </c>
      <c r="H2762" s="23" t="s">
        <v>42</v>
      </c>
      <c r="I2762" s="23" t="s">
        <v>9470</v>
      </c>
      <c r="J2762" s="23">
        <v>1</v>
      </c>
      <c r="K2762" s="23">
        <v>1</v>
      </c>
      <c r="L2762" s="23">
        <v>68.599999999999994</v>
      </c>
      <c r="M2762" s="23" t="s">
        <v>58</v>
      </c>
      <c r="N2762" s="25">
        <f>((J2762*400)+(K2762*100))+L2762</f>
        <v>568.6</v>
      </c>
      <c r="O2762" s="26">
        <v>180</v>
      </c>
      <c r="P2762" s="26">
        <f>N2762*O2762</f>
        <v>102348</v>
      </c>
      <c r="Q2762" s="23"/>
      <c r="R2762" s="23"/>
      <c r="S2762" s="27"/>
      <c r="T2762" s="23"/>
      <c r="U2762" s="23"/>
      <c r="V2762" s="24"/>
      <c r="W2762" s="23"/>
      <c r="X2762" s="23"/>
      <c r="Y2762" s="23"/>
      <c r="Z2762" s="23"/>
      <c r="AA2762" s="28"/>
      <c r="AB2762" s="26"/>
      <c r="AC2762" s="26"/>
      <c r="AD2762" s="28"/>
      <c r="AE2762" s="28"/>
      <c r="AF2762" s="26"/>
      <c r="AG2762" s="26">
        <f>AF2762+P2762</f>
        <v>102348</v>
      </c>
      <c r="AH2762" s="26">
        <f>AG2762</f>
        <v>102348</v>
      </c>
      <c r="AI2762" s="26">
        <v>50000000</v>
      </c>
      <c r="AJ2762" s="26">
        <f>IF((AI2762-AH2762) &gt; 1,0,IF((AI2762-AH2762)&lt;0,AH2762-AI2762,AI2762-AH2762))</f>
        <v>0</v>
      </c>
      <c r="AK2762" s="26">
        <v>0.01</v>
      </c>
      <c r="AL2762" s="26">
        <f>AJ2762*(AK2762/100)</f>
        <v>0</v>
      </c>
    </row>
    <row r="2763" spans="1:38" x14ac:dyDescent="0.35">
      <c r="A2763" s="23"/>
      <c r="B2763" s="24"/>
      <c r="C2763" s="23"/>
      <c r="D2763" s="23"/>
      <c r="E2763" s="23">
        <v>1469</v>
      </c>
      <c r="F2763" s="23" t="s">
        <v>9471</v>
      </c>
      <c r="G2763" s="24" t="s">
        <v>9472</v>
      </c>
      <c r="H2763" s="23" t="s">
        <v>42</v>
      </c>
      <c r="I2763" s="23" t="s">
        <v>9473</v>
      </c>
      <c r="J2763" s="23">
        <v>0</v>
      </c>
      <c r="K2763" s="23">
        <v>3</v>
      </c>
      <c r="L2763" s="23">
        <v>38</v>
      </c>
      <c r="M2763" s="23" t="s">
        <v>44</v>
      </c>
      <c r="N2763" s="25">
        <f>((J2763*400)+(K2763*100))+L2763</f>
        <v>338</v>
      </c>
      <c r="O2763" s="26">
        <v>1500</v>
      </c>
      <c r="P2763" s="26">
        <f>N2763*O2763</f>
        <v>507000</v>
      </c>
      <c r="Q2763" s="23">
        <v>1</v>
      </c>
      <c r="R2763" s="23" t="s">
        <v>9465</v>
      </c>
      <c r="S2763" s="27"/>
      <c r="T2763" s="23" t="s">
        <v>9466</v>
      </c>
      <c r="U2763" s="23" t="s">
        <v>9474</v>
      </c>
      <c r="V2763" s="24" t="s">
        <v>9475</v>
      </c>
      <c r="W2763" s="23" t="s">
        <v>47</v>
      </c>
      <c r="X2763" s="23" t="s">
        <v>48</v>
      </c>
      <c r="Y2763" s="23" t="s">
        <v>49</v>
      </c>
      <c r="Z2763" s="23">
        <v>81</v>
      </c>
      <c r="AA2763" s="28">
        <v>100</v>
      </c>
      <c r="AB2763" s="26">
        <v>6550</v>
      </c>
      <c r="AC2763" s="26">
        <f>Z2763*AB2763</f>
        <v>530550</v>
      </c>
      <c r="AD2763" s="28">
        <v>22</v>
      </c>
      <c r="AE2763" s="28">
        <v>34</v>
      </c>
      <c r="AF2763" s="26">
        <f>(AC2763*(100-AE2763))/100</f>
        <v>350163</v>
      </c>
      <c r="AG2763" s="26">
        <f>P2763+AF2763</f>
        <v>857163</v>
      </c>
      <c r="AH2763" s="26">
        <f>(AG2763*AA2763)/100</f>
        <v>857163</v>
      </c>
      <c r="AI2763" s="26">
        <v>50000000</v>
      </c>
      <c r="AJ2763" s="26">
        <f>IF((AI2763-AH2763) &gt; 1,0,IF((AI2763-AH2763)&lt;0,AH2763-AI2763,AI2763-AH2763))</f>
        <v>0</v>
      </c>
      <c r="AK2763" s="26">
        <v>0.02</v>
      </c>
      <c r="AL2763" s="26">
        <f>ROUND(AJ2763*(AK2763/100),2)</f>
        <v>0</v>
      </c>
    </row>
    <row r="2764" spans="1:38" x14ac:dyDescent="0.35">
      <c r="A2764" s="23"/>
      <c r="B2764" s="24"/>
      <c r="C2764" s="23"/>
      <c r="D2764" s="23"/>
      <c r="E2764" s="23"/>
      <c r="F2764" s="23"/>
      <c r="G2764" s="24"/>
      <c r="H2764" s="23"/>
      <c r="I2764" s="23"/>
      <c r="J2764" s="23"/>
      <c r="K2764" s="23"/>
      <c r="L2764" s="23"/>
      <c r="M2764" s="23"/>
      <c r="N2764" s="25"/>
      <c r="O2764" s="26"/>
      <c r="P2764" s="26"/>
      <c r="Q2764" s="23"/>
      <c r="R2764" s="23"/>
      <c r="S2764" s="27"/>
      <c r="T2764" s="23"/>
      <c r="U2764" s="23"/>
      <c r="V2764" s="24"/>
      <c r="W2764" s="23"/>
      <c r="X2764" s="23"/>
      <c r="Y2764" s="23"/>
      <c r="Z2764" s="23"/>
      <c r="AA2764" s="28"/>
      <c r="AB2764" s="26"/>
      <c r="AC2764" s="26"/>
      <c r="AD2764" s="28"/>
      <c r="AE2764" s="28"/>
      <c r="AF2764" s="26"/>
      <c r="AG2764" s="26" t="s">
        <v>50</v>
      </c>
      <c r="AH2764" s="26">
        <f>SUM(AH2762:AH2763)</f>
        <v>959511</v>
      </c>
      <c r="AI2764" s="26"/>
      <c r="AJ2764" s="26">
        <f>SUM(AJ2762:AJ2763)</f>
        <v>0</v>
      </c>
      <c r="AK2764" s="26"/>
      <c r="AL2764" s="26">
        <f>SUM(AL2762:AL2763)</f>
        <v>0</v>
      </c>
    </row>
    <row r="2765" spans="1:38" x14ac:dyDescent="0.35">
      <c r="A2765" s="23" t="s">
        <v>9476</v>
      </c>
      <c r="B2765" s="24" t="s">
        <v>9477</v>
      </c>
      <c r="C2765" s="23" t="s">
        <v>9478</v>
      </c>
      <c r="D2765" s="23" t="s">
        <v>9479</v>
      </c>
      <c r="E2765" s="23">
        <v>1470</v>
      </c>
      <c r="F2765" s="23" t="s">
        <v>9480</v>
      </c>
      <c r="G2765" s="24" t="s">
        <v>9481</v>
      </c>
      <c r="H2765" s="23" t="s">
        <v>42</v>
      </c>
      <c r="I2765" s="23" t="s">
        <v>9482</v>
      </c>
      <c r="J2765" s="23">
        <v>0</v>
      </c>
      <c r="K2765" s="23">
        <v>2</v>
      </c>
      <c r="L2765" s="23">
        <v>57</v>
      </c>
      <c r="M2765" s="23" t="s">
        <v>58</v>
      </c>
      <c r="N2765" s="25">
        <f>((J2765*400)+(K2765*100))+L2765</f>
        <v>257</v>
      </c>
      <c r="O2765" s="26">
        <v>500</v>
      </c>
      <c r="P2765" s="26">
        <f>N2765*O2765</f>
        <v>128500</v>
      </c>
      <c r="Q2765" s="23"/>
      <c r="R2765" s="23"/>
      <c r="S2765" s="27"/>
      <c r="T2765" s="23"/>
      <c r="U2765" s="23"/>
      <c r="V2765" s="24"/>
      <c r="W2765" s="23"/>
      <c r="X2765" s="23"/>
      <c r="Y2765" s="23"/>
      <c r="Z2765" s="23"/>
      <c r="AA2765" s="28"/>
      <c r="AB2765" s="26"/>
      <c r="AC2765" s="26"/>
      <c r="AD2765" s="28"/>
      <c r="AE2765" s="28"/>
      <c r="AF2765" s="26"/>
      <c r="AG2765" s="26">
        <f>AF2765+P2765</f>
        <v>128500</v>
      </c>
      <c r="AH2765" s="26">
        <f>AG2765</f>
        <v>128500</v>
      </c>
      <c r="AI2765" s="26">
        <v>50000000</v>
      </c>
      <c r="AJ2765" s="26">
        <f>IF((AI2765-AH2765) &gt; 1,0,IF((AI2765-AH2765)&lt;0,AH2765-AI2765,AI2765-AH2765))</f>
        <v>0</v>
      </c>
      <c r="AK2765" s="26">
        <v>0.01</v>
      </c>
      <c r="AL2765" s="26">
        <f>AJ2765*(AK2765/100)</f>
        <v>0</v>
      </c>
    </row>
    <row r="2766" spans="1:38" x14ac:dyDescent="0.35">
      <c r="A2766" s="23"/>
      <c r="B2766" s="24"/>
      <c r="C2766" s="23"/>
      <c r="D2766" s="23"/>
      <c r="E2766" s="23">
        <v>1471</v>
      </c>
      <c r="F2766" s="23" t="s">
        <v>9483</v>
      </c>
      <c r="G2766" s="24" t="s">
        <v>9484</v>
      </c>
      <c r="H2766" s="23" t="s">
        <v>42</v>
      </c>
      <c r="I2766" s="23" t="s">
        <v>9485</v>
      </c>
      <c r="J2766" s="23">
        <v>1</v>
      </c>
      <c r="K2766" s="23">
        <v>1</v>
      </c>
      <c r="L2766" s="23">
        <v>65</v>
      </c>
      <c r="M2766" s="23" t="s">
        <v>58</v>
      </c>
      <c r="N2766" s="25">
        <f>((J2766*400)+(K2766*100))+L2766</f>
        <v>565</v>
      </c>
      <c r="O2766" s="26">
        <v>180</v>
      </c>
      <c r="P2766" s="26">
        <f>N2766*O2766</f>
        <v>101700</v>
      </c>
      <c r="Q2766" s="23"/>
      <c r="R2766" s="23"/>
      <c r="S2766" s="27"/>
      <c r="T2766" s="23"/>
      <c r="U2766" s="23"/>
      <c r="V2766" s="24"/>
      <c r="W2766" s="23"/>
      <c r="X2766" s="23"/>
      <c r="Y2766" s="23"/>
      <c r="Z2766" s="23"/>
      <c r="AA2766" s="28"/>
      <c r="AB2766" s="26"/>
      <c r="AC2766" s="26"/>
      <c r="AD2766" s="28"/>
      <c r="AE2766" s="28"/>
      <c r="AF2766" s="26"/>
      <c r="AG2766" s="26">
        <f>AF2766+P2766</f>
        <v>101700</v>
      </c>
      <c r="AH2766" s="26">
        <f>AG2766</f>
        <v>101700</v>
      </c>
      <c r="AI2766" s="26">
        <v>50000000</v>
      </c>
      <c r="AJ2766" s="26">
        <f>IF((AI2766-AH2766) &gt; 1,0,IF((AI2766-AH2766)&lt;0,AH2766-AI2766,AI2766-AH2766))</f>
        <v>0</v>
      </c>
      <c r="AK2766" s="26">
        <v>0.01</v>
      </c>
      <c r="AL2766" s="26">
        <f>AJ2766*(AK2766/100)</f>
        <v>0</v>
      </c>
    </row>
    <row r="2767" spans="1:38" x14ac:dyDescent="0.35">
      <c r="A2767" s="23"/>
      <c r="B2767" s="24"/>
      <c r="C2767" s="23"/>
      <c r="D2767" s="23"/>
      <c r="E2767" s="23"/>
      <c r="F2767" s="23"/>
      <c r="G2767" s="24"/>
      <c r="H2767" s="23"/>
      <c r="I2767" s="23"/>
      <c r="J2767" s="23"/>
      <c r="K2767" s="23"/>
      <c r="L2767" s="23"/>
      <c r="M2767" s="23"/>
      <c r="N2767" s="25"/>
      <c r="O2767" s="26"/>
      <c r="P2767" s="26"/>
      <c r="Q2767" s="23"/>
      <c r="R2767" s="23"/>
      <c r="S2767" s="27"/>
      <c r="T2767" s="23"/>
      <c r="U2767" s="23"/>
      <c r="V2767" s="24"/>
      <c r="W2767" s="23"/>
      <c r="X2767" s="23"/>
      <c r="Y2767" s="23"/>
      <c r="Z2767" s="23"/>
      <c r="AA2767" s="28"/>
      <c r="AB2767" s="26"/>
      <c r="AC2767" s="26"/>
      <c r="AD2767" s="28"/>
      <c r="AE2767" s="28"/>
      <c r="AF2767" s="26"/>
      <c r="AG2767" s="26" t="s">
        <v>50</v>
      </c>
      <c r="AH2767" s="26">
        <f>SUM(AH2765:AH2766)</f>
        <v>230200</v>
      </c>
      <c r="AI2767" s="26"/>
      <c r="AJ2767" s="26">
        <f>SUM(AJ2765:AJ2766)</f>
        <v>0</v>
      </c>
      <c r="AK2767" s="26"/>
      <c r="AL2767" s="26">
        <f>SUM(AL2765:AL2766)</f>
        <v>0</v>
      </c>
    </row>
    <row r="2768" spans="1:38" x14ac:dyDescent="0.35">
      <c r="A2768" s="23" t="s">
        <v>9486</v>
      </c>
      <c r="B2768" s="24" t="s">
        <v>9487</v>
      </c>
      <c r="C2768" s="23" t="s">
        <v>9488</v>
      </c>
      <c r="D2768" s="23" t="s">
        <v>9489</v>
      </c>
      <c r="E2768" s="23">
        <v>1472</v>
      </c>
      <c r="F2768" s="23" t="s">
        <v>9490</v>
      </c>
      <c r="G2768" s="24" t="s">
        <v>9491</v>
      </c>
      <c r="H2768" s="23" t="s">
        <v>42</v>
      </c>
      <c r="I2768" s="23" t="s">
        <v>9492</v>
      </c>
      <c r="J2768" s="23">
        <v>2</v>
      </c>
      <c r="K2768" s="23">
        <v>1</v>
      </c>
      <c r="L2768" s="23">
        <v>40</v>
      </c>
      <c r="M2768" s="23" t="s">
        <v>58</v>
      </c>
      <c r="N2768" s="25">
        <f>((J2768*400)+(K2768*100))+L2768</f>
        <v>940</v>
      </c>
      <c r="O2768" s="26">
        <v>440</v>
      </c>
      <c r="P2768" s="26">
        <f>N2768*O2768</f>
        <v>413600</v>
      </c>
      <c r="Q2768" s="23"/>
      <c r="R2768" s="23"/>
      <c r="S2768" s="27"/>
      <c r="T2768" s="23"/>
      <c r="U2768" s="23"/>
      <c r="V2768" s="24"/>
      <c r="W2768" s="23"/>
      <c r="X2768" s="23"/>
      <c r="Y2768" s="23"/>
      <c r="Z2768" s="23"/>
      <c r="AA2768" s="28"/>
      <c r="AB2768" s="26"/>
      <c r="AC2768" s="26"/>
      <c r="AD2768" s="28"/>
      <c r="AE2768" s="28"/>
      <c r="AF2768" s="26"/>
      <c r="AG2768" s="26">
        <f>AF2768+P2768</f>
        <v>413600</v>
      </c>
      <c r="AH2768" s="26">
        <f>AG2768</f>
        <v>413600</v>
      </c>
      <c r="AI2768" s="26">
        <v>50000000</v>
      </c>
      <c r="AJ2768" s="26">
        <f>IF((AI2768-AH2768) &gt; 1,0,IF((AI2768-AH2768)&lt;0,AH2768-AI2768,AI2768-AH2768))</f>
        <v>0</v>
      </c>
      <c r="AK2768" s="26">
        <v>0.01</v>
      </c>
      <c r="AL2768" s="26">
        <f>AJ2768*(AK2768/100)</f>
        <v>0</v>
      </c>
    </row>
    <row r="2769" spans="1:39" x14ac:dyDescent="0.35">
      <c r="A2769" s="23"/>
      <c r="B2769" s="24"/>
      <c r="C2769" s="23"/>
      <c r="D2769" s="23"/>
      <c r="E2769" s="23">
        <v>1473</v>
      </c>
      <c r="F2769" s="23" t="s">
        <v>9493</v>
      </c>
      <c r="G2769" s="24" t="s">
        <v>9494</v>
      </c>
      <c r="H2769" s="23" t="s">
        <v>42</v>
      </c>
      <c r="I2769" s="23" t="s">
        <v>9495</v>
      </c>
      <c r="J2769" s="23">
        <v>1</v>
      </c>
      <c r="K2769" s="23">
        <v>0</v>
      </c>
      <c r="L2769" s="23">
        <v>23</v>
      </c>
      <c r="M2769" s="23" t="s">
        <v>44</v>
      </c>
      <c r="N2769" s="25">
        <f>((J2769*400)+(K2769*100))+L2769</f>
        <v>423</v>
      </c>
      <c r="O2769" s="26">
        <v>1500</v>
      </c>
      <c r="P2769" s="26">
        <f>N2769*O2769</f>
        <v>634500</v>
      </c>
      <c r="Q2769" s="23">
        <v>1</v>
      </c>
      <c r="R2769" s="23" t="s">
        <v>9486</v>
      </c>
      <c r="S2769" s="27" t="s">
        <v>9487</v>
      </c>
      <c r="T2769" s="23" t="s">
        <v>9488</v>
      </c>
      <c r="U2769" s="23" t="s">
        <v>9496</v>
      </c>
      <c r="V2769" s="24" t="s">
        <v>9497</v>
      </c>
      <c r="W2769" s="23" t="s">
        <v>47</v>
      </c>
      <c r="X2769" s="23" t="s">
        <v>48</v>
      </c>
      <c r="Y2769" s="23" t="s">
        <v>49</v>
      </c>
      <c r="Z2769" s="23">
        <v>80</v>
      </c>
      <c r="AA2769" s="28">
        <v>100</v>
      </c>
      <c r="AB2769" s="26">
        <v>6550</v>
      </c>
      <c r="AC2769" s="26">
        <f>Z2769*AB2769</f>
        <v>524000</v>
      </c>
      <c r="AD2769" s="28">
        <v>22</v>
      </c>
      <c r="AE2769" s="28">
        <v>34</v>
      </c>
      <c r="AF2769" s="26">
        <f>(AC2769*(100-AE2769))/100</f>
        <v>345840</v>
      </c>
      <c r="AG2769" s="26">
        <f>P2769+AF2769</f>
        <v>980340</v>
      </c>
      <c r="AH2769" s="26">
        <f>(AG2769*AA2769)/100</f>
        <v>980340</v>
      </c>
      <c r="AI2769" s="26">
        <v>50000000</v>
      </c>
      <c r="AJ2769" s="26">
        <f>IF((AI2769-AH2769) &gt; 1,0,IF((AI2769-AH2769)&lt;0,AH2769-AI2769,AI2769-AH2769))</f>
        <v>0</v>
      </c>
      <c r="AK2769" s="26">
        <v>0.02</v>
      </c>
      <c r="AL2769" s="26">
        <f>ROUND(AJ2769*(AK2769/100),2)</f>
        <v>0</v>
      </c>
    </row>
    <row r="2770" spans="1:39" x14ac:dyDescent="0.35">
      <c r="A2770" s="23"/>
      <c r="B2770" s="24"/>
      <c r="C2770" s="23"/>
      <c r="D2770" s="23"/>
      <c r="E2770" s="23"/>
      <c r="F2770" s="23"/>
      <c r="G2770" s="24"/>
      <c r="H2770" s="23"/>
      <c r="I2770" s="23"/>
      <c r="J2770" s="23"/>
      <c r="K2770" s="23"/>
      <c r="L2770" s="23"/>
      <c r="M2770" s="23"/>
      <c r="N2770" s="25"/>
      <c r="O2770" s="26"/>
      <c r="P2770" s="26"/>
      <c r="Q2770" s="23"/>
      <c r="R2770" s="23"/>
      <c r="S2770" s="27"/>
      <c r="T2770" s="23"/>
      <c r="U2770" s="23"/>
      <c r="V2770" s="24"/>
      <c r="W2770" s="23"/>
      <c r="X2770" s="23"/>
      <c r="Y2770" s="23"/>
      <c r="Z2770" s="23"/>
      <c r="AA2770" s="28"/>
      <c r="AB2770" s="26"/>
      <c r="AC2770" s="26"/>
      <c r="AD2770" s="28"/>
      <c r="AE2770" s="28"/>
      <c r="AF2770" s="26"/>
      <c r="AG2770" s="26" t="s">
        <v>50</v>
      </c>
      <c r="AH2770" s="26">
        <f>SUM(AH2768:AH2769)</f>
        <v>1393940</v>
      </c>
      <c r="AI2770" s="26"/>
      <c r="AJ2770" s="26">
        <f>SUM(AJ2768:AJ2769)</f>
        <v>0</v>
      </c>
      <c r="AK2770" s="26"/>
      <c r="AL2770" s="26">
        <f>SUM(AL2768:AL2769)</f>
        <v>0</v>
      </c>
    </row>
    <row r="2771" spans="1:39" x14ac:dyDescent="0.35">
      <c r="A2771" s="23" t="s">
        <v>9498</v>
      </c>
      <c r="B2771" s="24" t="s">
        <v>9499</v>
      </c>
      <c r="C2771" s="23" t="s">
        <v>9500</v>
      </c>
      <c r="D2771" s="23" t="s">
        <v>9501</v>
      </c>
      <c r="E2771" s="23">
        <v>1474</v>
      </c>
      <c r="F2771" s="23" t="s">
        <v>9502</v>
      </c>
      <c r="G2771" s="24" t="s">
        <v>9503</v>
      </c>
      <c r="H2771" s="23" t="s">
        <v>42</v>
      </c>
      <c r="I2771" s="23" t="s">
        <v>9504</v>
      </c>
      <c r="J2771" s="23">
        <v>14</v>
      </c>
      <c r="K2771" s="23">
        <v>2</v>
      </c>
      <c r="L2771" s="23">
        <v>95</v>
      </c>
      <c r="M2771" s="23" t="s">
        <v>58</v>
      </c>
      <c r="N2771" s="25">
        <f>((J2771*400)+(K2771*100))+L2771</f>
        <v>5895</v>
      </c>
      <c r="O2771" s="26">
        <v>340</v>
      </c>
      <c r="P2771" s="26">
        <f>N2771*O2771</f>
        <v>2004300</v>
      </c>
      <c r="Q2771" s="23"/>
      <c r="R2771" s="23"/>
      <c r="S2771" s="27"/>
      <c r="T2771" s="23"/>
      <c r="U2771" s="23"/>
      <c r="V2771" s="24"/>
      <c r="W2771" s="23"/>
      <c r="X2771" s="23"/>
      <c r="Y2771" s="23"/>
      <c r="Z2771" s="23"/>
      <c r="AA2771" s="28"/>
      <c r="AB2771" s="26"/>
      <c r="AC2771" s="26"/>
      <c r="AD2771" s="28"/>
      <c r="AE2771" s="28"/>
      <c r="AF2771" s="26"/>
      <c r="AG2771" s="26">
        <f>AF2771+P2771</f>
        <v>2004300</v>
      </c>
      <c r="AH2771" s="26">
        <f>AG2771</f>
        <v>2004300</v>
      </c>
      <c r="AI2771" s="26">
        <v>50000000</v>
      </c>
      <c r="AJ2771" s="26">
        <f>IF((AI2771-AH2771) &gt; 1,0,IF((AI2771-AH2771)&lt;0,AH2771-AI2771,AI2771-AH2771))</f>
        <v>0</v>
      </c>
      <c r="AK2771" s="26">
        <v>0.01</v>
      </c>
      <c r="AL2771" s="26">
        <f>AJ2771*(AK2771/100)</f>
        <v>0</v>
      </c>
    </row>
    <row r="2772" spans="1:39" x14ac:dyDescent="0.35">
      <c r="A2772" s="23"/>
      <c r="B2772" s="24"/>
      <c r="C2772" s="23"/>
      <c r="D2772" s="23"/>
      <c r="E2772" s="23">
        <v>1475</v>
      </c>
      <c r="F2772" s="23" t="s">
        <v>9505</v>
      </c>
      <c r="G2772" s="24" t="s">
        <v>9506</v>
      </c>
      <c r="H2772" s="23" t="s">
        <v>103</v>
      </c>
      <c r="I2772" s="23" t="s">
        <v>9507</v>
      </c>
      <c r="J2772" s="23">
        <v>19</v>
      </c>
      <c r="K2772" s="23">
        <v>0</v>
      </c>
      <c r="L2772" s="23">
        <v>70</v>
      </c>
      <c r="M2772" s="23" t="s">
        <v>58</v>
      </c>
      <c r="N2772" s="25">
        <f>((J2772*400)+(K2772*100))+L2772</f>
        <v>7670</v>
      </c>
      <c r="O2772" s="26">
        <v>260</v>
      </c>
      <c r="P2772" s="26">
        <f>N2772*O2772</f>
        <v>1994200</v>
      </c>
      <c r="Q2772" s="23"/>
      <c r="R2772" s="23"/>
      <c r="S2772" s="27"/>
      <c r="T2772" s="23"/>
      <c r="U2772" s="23"/>
      <c r="V2772" s="24"/>
      <c r="W2772" s="23"/>
      <c r="X2772" s="23"/>
      <c r="Y2772" s="23"/>
      <c r="Z2772" s="23"/>
      <c r="AA2772" s="28"/>
      <c r="AB2772" s="26"/>
      <c r="AC2772" s="26"/>
      <c r="AD2772" s="28"/>
      <c r="AE2772" s="28"/>
      <c r="AF2772" s="26"/>
      <c r="AG2772" s="26">
        <f>AF2772+P2772</f>
        <v>1994200</v>
      </c>
      <c r="AH2772" s="26">
        <f>AG2772</f>
        <v>1994200</v>
      </c>
      <c r="AI2772" s="26">
        <v>0</v>
      </c>
      <c r="AJ2772" s="26">
        <f>IF((AI2772-AH2772) &gt; 1,0,IF((AI2772-AH2772)&lt;0,AH2772-AI2772,AI2772-AH2772))</f>
        <v>1994200</v>
      </c>
      <c r="AK2772" s="26">
        <v>0.01</v>
      </c>
      <c r="AL2772" s="26">
        <f>AJ2772*(AK2772/100)</f>
        <v>199.42000000000002</v>
      </c>
    </row>
    <row r="2773" spans="1:39" x14ac:dyDescent="0.35">
      <c r="A2773" s="23"/>
      <c r="B2773" s="24"/>
      <c r="C2773" s="23"/>
      <c r="D2773" s="23"/>
      <c r="E2773" s="23">
        <v>1476</v>
      </c>
      <c r="F2773" s="23" t="s">
        <v>9508</v>
      </c>
      <c r="G2773" s="24" t="s">
        <v>9509</v>
      </c>
      <c r="H2773" s="23" t="s">
        <v>103</v>
      </c>
      <c r="I2773" s="23" t="s">
        <v>9510</v>
      </c>
      <c r="J2773" s="23">
        <v>0</v>
      </c>
      <c r="K2773" s="23">
        <v>3</v>
      </c>
      <c r="L2773" s="23">
        <v>97</v>
      </c>
      <c r="M2773" s="23" t="s">
        <v>44</v>
      </c>
      <c r="N2773" s="25">
        <f>((J2773*400)+(K2773*100))+L2773</f>
        <v>397</v>
      </c>
      <c r="O2773" s="26">
        <v>180</v>
      </c>
      <c r="P2773" s="26">
        <f>N2773*O2773</f>
        <v>71460</v>
      </c>
      <c r="Q2773" s="23">
        <v>1</v>
      </c>
      <c r="R2773" s="23" t="s">
        <v>9498</v>
      </c>
      <c r="S2773" s="27" t="s">
        <v>9499</v>
      </c>
      <c r="T2773" s="23" t="s">
        <v>9500</v>
      </c>
      <c r="U2773" s="23" t="s">
        <v>9511</v>
      </c>
      <c r="V2773" s="24" t="s">
        <v>9512</v>
      </c>
      <c r="W2773" s="23" t="s">
        <v>47</v>
      </c>
      <c r="X2773" s="23" t="s">
        <v>48</v>
      </c>
      <c r="Y2773" s="23" t="s">
        <v>49</v>
      </c>
      <c r="Z2773" s="23">
        <v>240</v>
      </c>
      <c r="AA2773" s="28">
        <v>100</v>
      </c>
      <c r="AB2773" s="26">
        <v>6550</v>
      </c>
      <c r="AC2773" s="26">
        <f>Z2773*AB2773</f>
        <v>1572000</v>
      </c>
      <c r="AD2773" s="28">
        <v>37</v>
      </c>
      <c r="AE2773" s="28">
        <v>64</v>
      </c>
      <c r="AF2773" s="26">
        <f>(AC2773*(100-AE2773))/100</f>
        <v>565920</v>
      </c>
      <c r="AG2773" s="26">
        <f>P2773+AF2773</f>
        <v>637380</v>
      </c>
      <c r="AH2773" s="26">
        <f>(AG2773*AA2773)/100</f>
        <v>637380</v>
      </c>
      <c r="AI2773" s="26">
        <f>IF(AF2773&lt;=10000000,AF2773,10000000)</f>
        <v>565920</v>
      </c>
      <c r="AJ2773" s="26">
        <f>IF((AI2773-AH2773) &gt; 1,0,IF((AI2773-AH2773)&lt;0,AH2773-AI2773,AI2773-AH2773))</f>
        <v>71460</v>
      </c>
      <c r="AK2773" s="26">
        <v>0.02</v>
      </c>
      <c r="AL2773" s="26">
        <f>ROUND(AJ2773*(AK2773/100),2)</f>
        <v>14.29</v>
      </c>
      <c r="AM2773" s="3" t="s">
        <v>404</v>
      </c>
    </row>
    <row r="2774" spans="1:39" x14ac:dyDescent="0.35">
      <c r="A2774" s="23"/>
      <c r="B2774" s="24"/>
      <c r="C2774" s="23"/>
      <c r="D2774" s="23"/>
      <c r="E2774" s="23"/>
      <c r="F2774" s="23"/>
      <c r="G2774" s="24"/>
      <c r="H2774" s="23"/>
      <c r="I2774" s="23"/>
      <c r="J2774" s="23"/>
      <c r="K2774" s="23"/>
      <c r="L2774" s="23"/>
      <c r="M2774" s="23"/>
      <c r="N2774" s="25"/>
      <c r="O2774" s="26"/>
      <c r="P2774" s="26"/>
      <c r="Q2774" s="23"/>
      <c r="R2774" s="23"/>
      <c r="S2774" s="27"/>
      <c r="T2774" s="23"/>
      <c r="U2774" s="23"/>
      <c r="V2774" s="24"/>
      <c r="W2774" s="23"/>
      <c r="X2774" s="23"/>
      <c r="Y2774" s="23"/>
      <c r="Z2774" s="23"/>
      <c r="AA2774" s="28"/>
      <c r="AB2774" s="26"/>
      <c r="AC2774" s="26"/>
      <c r="AD2774" s="28"/>
      <c r="AE2774" s="28"/>
      <c r="AF2774" s="26"/>
      <c r="AG2774" s="26" t="s">
        <v>50</v>
      </c>
      <c r="AH2774" s="26">
        <f>SUM(AH2771:AH2773)</f>
        <v>4635880</v>
      </c>
      <c r="AI2774" s="26"/>
      <c r="AJ2774" s="26">
        <f>SUM(AJ2771:AJ2773)</f>
        <v>2065660</v>
      </c>
      <c r="AK2774" s="26"/>
      <c r="AL2774" s="26">
        <f>SUM(AL2771:AL2773)</f>
        <v>213.71</v>
      </c>
    </row>
    <row r="2775" spans="1:39" x14ac:dyDescent="0.35">
      <c r="A2775" s="23" t="s">
        <v>9513</v>
      </c>
      <c r="B2775" s="24"/>
      <c r="C2775" s="23" t="s">
        <v>9514</v>
      </c>
      <c r="D2775" s="23" t="s">
        <v>9515</v>
      </c>
      <c r="E2775" s="23">
        <v>1477</v>
      </c>
      <c r="F2775" s="23" t="s">
        <v>9516</v>
      </c>
      <c r="G2775" s="24" t="s">
        <v>9517</v>
      </c>
      <c r="H2775" s="23" t="s">
        <v>42</v>
      </c>
      <c r="I2775" s="23" t="s">
        <v>9518</v>
      </c>
      <c r="J2775" s="23">
        <v>2</v>
      </c>
      <c r="K2775" s="23">
        <v>1</v>
      </c>
      <c r="L2775" s="23">
        <v>3</v>
      </c>
      <c r="M2775" s="23" t="s">
        <v>58</v>
      </c>
      <c r="N2775" s="25">
        <f>((J2775*400)+(K2775*100))+L2775</f>
        <v>903</v>
      </c>
      <c r="O2775" s="26">
        <v>380</v>
      </c>
      <c r="P2775" s="26">
        <f>N2775*O2775</f>
        <v>343140</v>
      </c>
      <c r="Q2775" s="23"/>
      <c r="R2775" s="23"/>
      <c r="S2775" s="27"/>
      <c r="T2775" s="23"/>
      <c r="U2775" s="23"/>
      <c r="V2775" s="24"/>
      <c r="W2775" s="23"/>
      <c r="X2775" s="23"/>
      <c r="Y2775" s="23"/>
      <c r="Z2775" s="23"/>
      <c r="AA2775" s="28"/>
      <c r="AB2775" s="26"/>
      <c r="AC2775" s="26"/>
      <c r="AD2775" s="28"/>
      <c r="AE2775" s="28"/>
      <c r="AF2775" s="26"/>
      <c r="AG2775" s="26">
        <f>AF2775+P2775</f>
        <v>343140</v>
      </c>
      <c r="AH2775" s="26">
        <f>AG2775</f>
        <v>343140</v>
      </c>
      <c r="AI2775" s="26">
        <v>50000000</v>
      </c>
      <c r="AJ2775" s="26">
        <f>IF((AI2775-AH2775) &gt; 1,0,IF((AI2775-AH2775)&lt;0,AH2775-AI2775,AI2775-AH2775))</f>
        <v>0</v>
      </c>
      <c r="AK2775" s="26">
        <v>0.01</v>
      </c>
      <c r="AL2775" s="26">
        <f>AJ2775*(AK2775/100)</f>
        <v>0</v>
      </c>
    </row>
    <row r="2776" spans="1:39" x14ac:dyDescent="0.35">
      <c r="A2776" s="23"/>
      <c r="B2776" s="24"/>
      <c r="C2776" s="23"/>
      <c r="D2776" s="23"/>
      <c r="E2776" s="23"/>
      <c r="F2776" s="23"/>
      <c r="G2776" s="24"/>
      <c r="H2776" s="23"/>
      <c r="I2776" s="23"/>
      <c r="J2776" s="23">
        <v>0</v>
      </c>
      <c r="K2776" s="23">
        <v>0</v>
      </c>
      <c r="L2776" s="23">
        <v>9</v>
      </c>
      <c r="M2776" s="23" t="s">
        <v>44</v>
      </c>
      <c r="N2776" s="25">
        <f>((J2776*400)+(K2776*100))+L2776</f>
        <v>9</v>
      </c>
      <c r="O2776" s="26">
        <v>380</v>
      </c>
      <c r="P2776" s="26">
        <f>N2776*O2776</f>
        <v>3420</v>
      </c>
      <c r="Q2776" s="23">
        <v>1</v>
      </c>
      <c r="R2776" s="23" t="s">
        <v>9513</v>
      </c>
      <c r="S2776" s="27"/>
      <c r="T2776" s="23" t="s">
        <v>9514</v>
      </c>
      <c r="U2776" s="23" t="s">
        <v>9519</v>
      </c>
      <c r="V2776" s="24" t="s">
        <v>9520</v>
      </c>
      <c r="W2776" s="23" t="s">
        <v>47</v>
      </c>
      <c r="X2776" s="23" t="s">
        <v>48</v>
      </c>
      <c r="Y2776" s="23"/>
      <c r="Z2776" s="23"/>
      <c r="AA2776" s="28"/>
      <c r="AB2776" s="26"/>
      <c r="AC2776" s="26"/>
      <c r="AD2776" s="28"/>
      <c r="AE2776" s="28"/>
      <c r="AF2776" s="26"/>
      <c r="AG2776" s="26"/>
      <c r="AH2776" s="26"/>
      <c r="AI2776" s="26"/>
      <c r="AJ2776" s="26"/>
      <c r="AK2776" s="26"/>
      <c r="AL2776" s="26"/>
    </row>
    <row r="2777" spans="1:39" x14ac:dyDescent="0.35">
      <c r="A2777" s="23"/>
      <c r="B2777" s="24"/>
      <c r="C2777" s="23"/>
      <c r="D2777" s="23"/>
      <c r="E2777" s="23"/>
      <c r="F2777" s="23"/>
      <c r="G2777" s="24"/>
      <c r="H2777" s="23"/>
      <c r="I2777" s="23"/>
      <c r="J2777" s="23"/>
      <c r="K2777" s="23"/>
      <c r="L2777" s="23"/>
      <c r="M2777" s="23"/>
      <c r="N2777" s="25"/>
      <c r="O2777" s="26"/>
      <c r="P2777" s="26"/>
      <c r="Q2777" s="23"/>
      <c r="R2777" s="23"/>
      <c r="S2777" s="27"/>
      <c r="T2777" s="23"/>
      <c r="U2777" s="23"/>
      <c r="V2777" s="24"/>
      <c r="W2777" s="23"/>
      <c r="X2777" s="23"/>
      <c r="Y2777" s="23"/>
      <c r="Z2777" s="23"/>
      <c r="AA2777" s="28"/>
      <c r="AB2777" s="26"/>
      <c r="AC2777" s="26"/>
      <c r="AD2777" s="28"/>
      <c r="AE2777" s="28"/>
      <c r="AF2777" s="26"/>
      <c r="AG2777" s="26" t="s">
        <v>50</v>
      </c>
      <c r="AH2777" s="26">
        <f>SUM(AH2775:AH2776)</f>
        <v>343140</v>
      </c>
      <c r="AI2777" s="26"/>
      <c r="AJ2777" s="26">
        <f>SUM(AJ2775:AJ2776)</f>
        <v>0</v>
      </c>
      <c r="AK2777" s="26"/>
      <c r="AL2777" s="26">
        <f>SUM(AL2775:AL2776)</f>
        <v>0</v>
      </c>
    </row>
    <row r="2778" spans="1:39" x14ac:dyDescent="0.35">
      <c r="A2778" s="23" t="s">
        <v>9521</v>
      </c>
      <c r="B2778" s="24" t="s">
        <v>9522</v>
      </c>
      <c r="C2778" s="23" t="s">
        <v>9523</v>
      </c>
      <c r="D2778" s="23" t="s">
        <v>7006</v>
      </c>
      <c r="E2778" s="23">
        <v>1478</v>
      </c>
      <c r="F2778" s="23" t="s">
        <v>9524</v>
      </c>
      <c r="G2778" s="24" t="s">
        <v>9525</v>
      </c>
      <c r="H2778" s="23" t="s">
        <v>42</v>
      </c>
      <c r="I2778" s="23" t="s">
        <v>9526</v>
      </c>
      <c r="J2778" s="23">
        <v>0</v>
      </c>
      <c r="K2778" s="23">
        <v>1</v>
      </c>
      <c r="L2778" s="23">
        <v>68</v>
      </c>
      <c r="M2778" s="23" t="s">
        <v>44</v>
      </c>
      <c r="N2778" s="25">
        <f>((J2778*400)+(K2778*100))+L2778</f>
        <v>168</v>
      </c>
      <c r="O2778" s="26">
        <v>1750</v>
      </c>
      <c r="P2778" s="26">
        <f>N2778*O2778</f>
        <v>294000</v>
      </c>
      <c r="Q2778" s="23">
        <v>1</v>
      </c>
      <c r="R2778" s="23" t="s">
        <v>9521</v>
      </c>
      <c r="S2778" s="27" t="s">
        <v>9522</v>
      </c>
      <c r="T2778" s="23" t="s">
        <v>9523</v>
      </c>
      <c r="U2778" s="23" t="s">
        <v>9527</v>
      </c>
      <c r="V2778" s="24" t="s">
        <v>9528</v>
      </c>
      <c r="W2778" s="23" t="s">
        <v>47</v>
      </c>
      <c r="X2778" s="23" t="s">
        <v>48</v>
      </c>
      <c r="Y2778" s="23" t="s">
        <v>49</v>
      </c>
      <c r="Z2778" s="23">
        <v>120</v>
      </c>
      <c r="AA2778" s="28">
        <v>100</v>
      </c>
      <c r="AB2778" s="26">
        <v>6550</v>
      </c>
      <c r="AC2778" s="26">
        <f>Z2778*AB2778</f>
        <v>786000</v>
      </c>
      <c r="AD2778" s="28">
        <v>7</v>
      </c>
      <c r="AE2778" s="28">
        <v>7</v>
      </c>
      <c r="AF2778" s="26">
        <f>(AC2778*(100-AE2778))/100</f>
        <v>730980</v>
      </c>
      <c r="AG2778" s="26">
        <f>P2778+AF2778</f>
        <v>1024980</v>
      </c>
      <c r="AH2778" s="26">
        <f>(AG2778*AA2778)/100</f>
        <v>1024980</v>
      </c>
      <c r="AI2778" s="26">
        <v>50000000</v>
      </c>
      <c r="AJ2778" s="26">
        <f>IF((AI2778-AH2778) &gt; 1,0,IF((AI2778-AH2778)&lt;0,AH2778-AI2778,AI2778-AH2778))</f>
        <v>0</v>
      </c>
      <c r="AK2778" s="26">
        <v>0.02</v>
      </c>
      <c r="AL2778" s="26">
        <f>ROUND(AJ2778*(AK2778/100),2)</f>
        <v>0</v>
      </c>
    </row>
    <row r="2779" spans="1:39" x14ac:dyDescent="0.35">
      <c r="A2779" s="23"/>
      <c r="B2779" s="24"/>
      <c r="C2779" s="23"/>
      <c r="D2779" s="23"/>
      <c r="E2779" s="23">
        <v>1479</v>
      </c>
      <c r="F2779" s="23" t="s">
        <v>9529</v>
      </c>
      <c r="G2779" s="24" t="s">
        <v>9530</v>
      </c>
      <c r="H2779" s="23" t="s">
        <v>42</v>
      </c>
      <c r="I2779" s="23" t="s">
        <v>9531</v>
      </c>
      <c r="J2779" s="23">
        <v>1</v>
      </c>
      <c r="K2779" s="23">
        <v>2</v>
      </c>
      <c r="L2779" s="23">
        <v>52.7</v>
      </c>
      <c r="M2779" s="23" t="s">
        <v>58</v>
      </c>
      <c r="N2779" s="25">
        <f>((J2779*400)+(K2779*100))+L2779</f>
        <v>652.70000000000005</v>
      </c>
      <c r="O2779" s="26">
        <v>380</v>
      </c>
      <c r="P2779" s="26">
        <f>N2779*O2779</f>
        <v>248026.00000000003</v>
      </c>
      <c r="Q2779" s="23"/>
      <c r="R2779" s="23"/>
      <c r="S2779" s="27"/>
      <c r="T2779" s="23"/>
      <c r="U2779" s="23"/>
      <c r="V2779" s="24"/>
      <c r="W2779" s="23"/>
      <c r="X2779" s="23"/>
      <c r="Y2779" s="23"/>
      <c r="Z2779" s="23"/>
      <c r="AA2779" s="28"/>
      <c r="AB2779" s="26"/>
      <c r="AC2779" s="26"/>
      <c r="AD2779" s="28"/>
      <c r="AE2779" s="28"/>
      <c r="AF2779" s="26"/>
      <c r="AG2779" s="26">
        <f>AF2779+P2779</f>
        <v>248026.00000000003</v>
      </c>
      <c r="AH2779" s="26">
        <f>AG2779</f>
        <v>248026.00000000003</v>
      </c>
      <c r="AI2779" s="26">
        <v>50000000</v>
      </c>
      <c r="AJ2779" s="26">
        <f>IF((AI2779-AH2779) &gt; 1,0,IF((AI2779-AH2779)&lt;0,AH2779-AI2779,AI2779-AH2779))</f>
        <v>0</v>
      </c>
      <c r="AK2779" s="26">
        <v>0.01</v>
      </c>
      <c r="AL2779" s="26">
        <f>AJ2779*(AK2779/100)</f>
        <v>0</v>
      </c>
    </row>
    <row r="2780" spans="1:39" x14ac:dyDescent="0.35">
      <c r="A2780" s="23"/>
      <c r="B2780" s="24"/>
      <c r="C2780" s="23"/>
      <c r="D2780" s="23"/>
      <c r="E2780" s="23"/>
      <c r="F2780" s="23"/>
      <c r="G2780" s="24"/>
      <c r="H2780" s="23"/>
      <c r="I2780" s="23"/>
      <c r="J2780" s="23"/>
      <c r="K2780" s="23"/>
      <c r="L2780" s="23"/>
      <c r="M2780" s="23"/>
      <c r="N2780" s="25"/>
      <c r="O2780" s="26"/>
      <c r="P2780" s="26"/>
      <c r="Q2780" s="23"/>
      <c r="R2780" s="23"/>
      <c r="S2780" s="27"/>
      <c r="T2780" s="23"/>
      <c r="U2780" s="23"/>
      <c r="V2780" s="24"/>
      <c r="W2780" s="23"/>
      <c r="X2780" s="23"/>
      <c r="Y2780" s="23"/>
      <c r="Z2780" s="23"/>
      <c r="AA2780" s="28"/>
      <c r="AB2780" s="26"/>
      <c r="AC2780" s="26"/>
      <c r="AD2780" s="28"/>
      <c r="AE2780" s="28"/>
      <c r="AF2780" s="26"/>
      <c r="AG2780" s="26" t="s">
        <v>50</v>
      </c>
      <c r="AH2780" s="26">
        <f>SUM(AH2778:AH2779)</f>
        <v>1273006</v>
      </c>
      <c r="AI2780" s="26"/>
      <c r="AJ2780" s="26">
        <f>SUM(AJ2778:AJ2779)</f>
        <v>0</v>
      </c>
      <c r="AK2780" s="26"/>
      <c r="AL2780" s="26">
        <f>SUM(AL2778:AL2779)</f>
        <v>0</v>
      </c>
    </row>
    <row r="2781" spans="1:39" x14ac:dyDescent="0.35">
      <c r="A2781" s="23" t="s">
        <v>9532</v>
      </c>
      <c r="B2781" s="24" t="s">
        <v>9533</v>
      </c>
      <c r="C2781" s="23" t="s">
        <v>9534</v>
      </c>
      <c r="D2781" s="23" t="s">
        <v>9535</v>
      </c>
      <c r="E2781" s="23">
        <v>1480</v>
      </c>
      <c r="F2781" s="23" t="s">
        <v>9536</v>
      </c>
      <c r="G2781" s="24" t="s">
        <v>9537</v>
      </c>
      <c r="H2781" s="23" t="s">
        <v>42</v>
      </c>
      <c r="I2781" s="23" t="s">
        <v>9538</v>
      </c>
      <c r="J2781" s="23">
        <v>2</v>
      </c>
      <c r="K2781" s="23">
        <v>1</v>
      </c>
      <c r="L2781" s="23">
        <v>88</v>
      </c>
      <c r="M2781" s="23" t="s">
        <v>58</v>
      </c>
      <c r="N2781" s="25">
        <f>((J2781*400)+(K2781*100))+L2781</f>
        <v>988</v>
      </c>
      <c r="O2781" s="26">
        <v>180</v>
      </c>
      <c r="P2781" s="26">
        <f>N2781*O2781</f>
        <v>177840</v>
      </c>
      <c r="Q2781" s="23"/>
      <c r="R2781" s="23"/>
      <c r="S2781" s="27"/>
      <c r="T2781" s="23"/>
      <c r="U2781" s="23"/>
      <c r="V2781" s="24"/>
      <c r="W2781" s="23"/>
      <c r="X2781" s="23"/>
      <c r="Y2781" s="23"/>
      <c r="Z2781" s="23"/>
      <c r="AA2781" s="28"/>
      <c r="AB2781" s="26"/>
      <c r="AC2781" s="26"/>
      <c r="AD2781" s="28"/>
      <c r="AE2781" s="28"/>
      <c r="AF2781" s="26"/>
      <c r="AG2781" s="26">
        <f>AF2781+P2781</f>
        <v>177840</v>
      </c>
      <c r="AH2781" s="26">
        <f>AG2781</f>
        <v>177840</v>
      </c>
      <c r="AI2781" s="26">
        <v>50000000</v>
      </c>
      <c r="AJ2781" s="26">
        <f>IF((AI2781-AH2781) &gt; 1,0,IF((AI2781-AH2781)&lt;0,AH2781-AI2781,AI2781-AH2781))</f>
        <v>0</v>
      </c>
      <c r="AK2781" s="26">
        <v>0.01</v>
      </c>
      <c r="AL2781" s="26">
        <f>AJ2781*(AK2781/100)</f>
        <v>0</v>
      </c>
    </row>
    <row r="2782" spans="1:39" x14ac:dyDescent="0.35">
      <c r="A2782" s="23"/>
      <c r="B2782" s="24"/>
      <c r="C2782" s="23"/>
      <c r="D2782" s="23"/>
      <c r="E2782" s="23"/>
      <c r="F2782" s="23"/>
      <c r="G2782" s="24"/>
      <c r="H2782" s="23"/>
      <c r="I2782" s="23"/>
      <c r="J2782" s="23"/>
      <c r="K2782" s="23"/>
      <c r="L2782" s="23"/>
      <c r="M2782" s="23"/>
      <c r="N2782" s="25"/>
      <c r="O2782" s="26"/>
      <c r="P2782" s="26"/>
      <c r="Q2782" s="23"/>
      <c r="R2782" s="23"/>
      <c r="S2782" s="27"/>
      <c r="T2782" s="23"/>
      <c r="U2782" s="23"/>
      <c r="V2782" s="24"/>
      <c r="W2782" s="23"/>
      <c r="X2782" s="23"/>
      <c r="Y2782" s="23"/>
      <c r="Z2782" s="23"/>
      <c r="AA2782" s="28"/>
      <c r="AB2782" s="26"/>
      <c r="AC2782" s="26"/>
      <c r="AD2782" s="28"/>
      <c r="AE2782" s="28"/>
      <c r="AF2782" s="26"/>
      <c r="AG2782" s="26" t="s">
        <v>50</v>
      </c>
      <c r="AH2782" s="26">
        <f>AH2781</f>
        <v>177840</v>
      </c>
      <c r="AI2782" s="26"/>
      <c r="AJ2782" s="26">
        <f>AJ2781</f>
        <v>0</v>
      </c>
      <c r="AK2782" s="26"/>
      <c r="AL2782" s="26">
        <f>AL2781</f>
        <v>0</v>
      </c>
    </row>
    <row r="2783" spans="1:39" x14ac:dyDescent="0.35">
      <c r="A2783" s="23" t="s">
        <v>9539</v>
      </c>
      <c r="B2783" s="24" t="s">
        <v>9540</v>
      </c>
      <c r="C2783" s="23" t="s">
        <v>9541</v>
      </c>
      <c r="D2783" s="23" t="s">
        <v>9542</v>
      </c>
      <c r="E2783" s="23">
        <v>1481</v>
      </c>
      <c r="F2783" s="23" t="s">
        <v>9543</v>
      </c>
      <c r="G2783" s="24" t="s">
        <v>9544</v>
      </c>
      <c r="H2783" s="23" t="s">
        <v>42</v>
      </c>
      <c r="I2783" s="23" t="s">
        <v>9545</v>
      </c>
      <c r="J2783" s="23">
        <v>0</v>
      </c>
      <c r="K2783" s="23">
        <v>2</v>
      </c>
      <c r="L2783" s="23">
        <v>93</v>
      </c>
      <c r="M2783" s="23" t="s">
        <v>58</v>
      </c>
      <c r="N2783" s="25">
        <f>((J2783*400)+(K2783*100))+L2783</f>
        <v>293</v>
      </c>
      <c r="O2783" s="26">
        <v>440</v>
      </c>
      <c r="P2783" s="26">
        <f>N2783*O2783</f>
        <v>128920</v>
      </c>
      <c r="Q2783" s="23"/>
      <c r="R2783" s="23"/>
      <c r="S2783" s="27"/>
      <c r="T2783" s="23"/>
      <c r="U2783" s="23"/>
      <c r="V2783" s="24"/>
      <c r="W2783" s="23"/>
      <c r="X2783" s="23"/>
      <c r="Y2783" s="23"/>
      <c r="Z2783" s="23"/>
      <c r="AA2783" s="28"/>
      <c r="AB2783" s="26"/>
      <c r="AC2783" s="26"/>
      <c r="AD2783" s="28"/>
      <c r="AE2783" s="28"/>
      <c r="AF2783" s="26"/>
      <c r="AG2783" s="26">
        <f>AF2783+P2783</f>
        <v>128920</v>
      </c>
      <c r="AH2783" s="26">
        <f>AG2783</f>
        <v>128920</v>
      </c>
      <c r="AI2783" s="26">
        <v>50000000</v>
      </c>
      <c r="AJ2783" s="26">
        <f>IF((AI2783-AH2783) &gt; 1,0,IF((AI2783-AH2783)&lt;0,AH2783-AI2783,AI2783-AH2783))</f>
        <v>0</v>
      </c>
      <c r="AK2783" s="26">
        <v>0.01</v>
      </c>
      <c r="AL2783" s="26">
        <f>AJ2783*(AK2783/100)</f>
        <v>0</v>
      </c>
    </row>
    <row r="2784" spans="1:39" x14ac:dyDescent="0.35">
      <c r="A2784" s="23"/>
      <c r="B2784" s="24"/>
      <c r="C2784" s="23"/>
      <c r="D2784" s="23"/>
      <c r="E2784" s="23"/>
      <c r="F2784" s="23"/>
      <c r="G2784" s="24"/>
      <c r="H2784" s="23"/>
      <c r="I2784" s="23"/>
      <c r="J2784" s="23"/>
      <c r="K2784" s="23"/>
      <c r="L2784" s="23"/>
      <c r="M2784" s="23"/>
      <c r="N2784" s="25"/>
      <c r="O2784" s="26"/>
      <c r="P2784" s="26"/>
      <c r="Q2784" s="23"/>
      <c r="R2784" s="23"/>
      <c r="S2784" s="27"/>
      <c r="T2784" s="23"/>
      <c r="U2784" s="23"/>
      <c r="V2784" s="24"/>
      <c r="W2784" s="23"/>
      <c r="X2784" s="23"/>
      <c r="Y2784" s="23"/>
      <c r="Z2784" s="23"/>
      <c r="AA2784" s="28"/>
      <c r="AB2784" s="26"/>
      <c r="AC2784" s="26"/>
      <c r="AD2784" s="28"/>
      <c r="AE2784" s="28"/>
      <c r="AF2784" s="26"/>
      <c r="AG2784" s="26" t="s">
        <v>50</v>
      </c>
      <c r="AH2784" s="26">
        <f>AH2783</f>
        <v>128920</v>
      </c>
      <c r="AI2784" s="26"/>
      <c r="AJ2784" s="26">
        <f>AJ2783</f>
        <v>0</v>
      </c>
      <c r="AK2784" s="26"/>
      <c r="AL2784" s="26">
        <f>AL2783</f>
        <v>0</v>
      </c>
    </row>
    <row r="2785" spans="1:39" x14ac:dyDescent="0.35">
      <c r="A2785" s="23" t="s">
        <v>9546</v>
      </c>
      <c r="B2785" s="24"/>
      <c r="C2785" s="23" t="s">
        <v>9547</v>
      </c>
      <c r="D2785" s="23" t="s">
        <v>9548</v>
      </c>
      <c r="E2785" s="23">
        <v>1482</v>
      </c>
      <c r="F2785" s="23" t="s">
        <v>9549</v>
      </c>
      <c r="G2785" s="24" t="s">
        <v>9550</v>
      </c>
      <c r="H2785" s="23" t="s">
        <v>42</v>
      </c>
      <c r="I2785" s="23" t="s">
        <v>9551</v>
      </c>
      <c r="J2785" s="23">
        <v>0</v>
      </c>
      <c r="K2785" s="23">
        <v>3</v>
      </c>
      <c r="L2785" s="23">
        <v>61</v>
      </c>
      <c r="M2785" s="23" t="s">
        <v>58</v>
      </c>
      <c r="N2785" s="25">
        <f>((J2785*400)+(K2785*100))+L2785</f>
        <v>361</v>
      </c>
      <c r="O2785" s="26">
        <v>2000</v>
      </c>
      <c r="P2785" s="26">
        <f>N2785*O2785</f>
        <v>722000</v>
      </c>
      <c r="Q2785" s="23"/>
      <c r="R2785" s="23"/>
      <c r="S2785" s="27"/>
      <c r="T2785" s="23"/>
      <c r="U2785" s="23"/>
      <c r="V2785" s="24"/>
      <c r="W2785" s="23"/>
      <c r="X2785" s="23"/>
      <c r="Y2785" s="23"/>
      <c r="Z2785" s="23"/>
      <c r="AA2785" s="28"/>
      <c r="AB2785" s="26"/>
      <c r="AC2785" s="26"/>
      <c r="AD2785" s="28"/>
      <c r="AE2785" s="28"/>
      <c r="AF2785" s="26"/>
      <c r="AG2785" s="26">
        <f>AF2785+P2785</f>
        <v>722000</v>
      </c>
      <c r="AH2785" s="26">
        <f>AG2785</f>
        <v>722000</v>
      </c>
      <c r="AI2785" s="26">
        <v>50000000</v>
      </c>
      <c r="AJ2785" s="26">
        <f>IF((AI2785-AH2785) &gt; 1,0,IF((AI2785-AH2785)&lt;0,AH2785-AI2785,AI2785-AH2785))</f>
        <v>0</v>
      </c>
      <c r="AK2785" s="26">
        <v>0.01</v>
      </c>
      <c r="AL2785" s="26">
        <f>AJ2785*(AK2785/100)</f>
        <v>0</v>
      </c>
    </row>
    <row r="2786" spans="1:39" x14ac:dyDescent="0.35">
      <c r="A2786" s="23"/>
      <c r="B2786" s="24"/>
      <c r="C2786" s="23"/>
      <c r="D2786" s="23"/>
      <c r="E2786" s="23">
        <v>1483</v>
      </c>
      <c r="F2786" s="23" t="s">
        <v>9552</v>
      </c>
      <c r="G2786" s="24" t="s">
        <v>9553</v>
      </c>
      <c r="H2786" s="23" t="s">
        <v>42</v>
      </c>
      <c r="I2786" s="23" t="s">
        <v>9554</v>
      </c>
      <c r="J2786" s="23">
        <v>0</v>
      </c>
      <c r="K2786" s="23">
        <v>1</v>
      </c>
      <c r="L2786" s="23">
        <v>39</v>
      </c>
      <c r="M2786" s="23" t="s">
        <v>44</v>
      </c>
      <c r="N2786" s="25">
        <f>((J2786*400)+(K2786*100))+L2786</f>
        <v>139</v>
      </c>
      <c r="O2786" s="26">
        <v>1750</v>
      </c>
      <c r="P2786" s="26">
        <f>N2786*O2786</f>
        <v>243250</v>
      </c>
      <c r="Q2786" s="23">
        <v>1</v>
      </c>
      <c r="R2786" s="23" t="s">
        <v>9546</v>
      </c>
      <c r="S2786" s="27"/>
      <c r="T2786" s="23" t="s">
        <v>9547</v>
      </c>
      <c r="U2786" s="23" t="s">
        <v>9555</v>
      </c>
      <c r="V2786" s="24" t="s">
        <v>9556</v>
      </c>
      <c r="W2786" s="23" t="s">
        <v>47</v>
      </c>
      <c r="X2786" s="23" t="s">
        <v>206</v>
      </c>
      <c r="Y2786" s="23" t="s">
        <v>49</v>
      </c>
      <c r="Z2786" s="23">
        <v>81</v>
      </c>
      <c r="AA2786" s="28">
        <v>100</v>
      </c>
      <c r="AB2786" s="26">
        <v>6550</v>
      </c>
      <c r="AC2786" s="26">
        <f>Z2786*AB2786</f>
        <v>530550</v>
      </c>
      <c r="AD2786" s="28">
        <v>22</v>
      </c>
      <c r="AE2786" s="28">
        <v>85</v>
      </c>
      <c r="AF2786" s="26">
        <f>(AC2786*(100-AE2786))/100</f>
        <v>79582.5</v>
      </c>
      <c r="AG2786" s="26">
        <f>P2786+AF2786</f>
        <v>322832.5</v>
      </c>
      <c r="AH2786" s="26">
        <f>(AG2786*AA2786)/100</f>
        <v>322832.5</v>
      </c>
      <c r="AI2786" s="26">
        <v>50000000</v>
      </c>
      <c r="AJ2786" s="26">
        <f>IF((AI2786-AH2786) &gt; 1,0,IF((AI2786-AH2786)&lt;0,AH2786-AI2786,AI2786-AH2786))</f>
        <v>0</v>
      </c>
      <c r="AK2786" s="26">
        <v>0.02</v>
      </c>
      <c r="AL2786" s="26">
        <f>ROUND(AJ2786*(AK2786/100),2)</f>
        <v>0</v>
      </c>
    </row>
    <row r="2787" spans="1:39" x14ac:dyDescent="0.35">
      <c r="A2787" s="23"/>
      <c r="B2787" s="24"/>
      <c r="C2787" s="23"/>
      <c r="D2787" s="23"/>
      <c r="E2787" s="23">
        <v>1484</v>
      </c>
      <c r="F2787" s="23" t="s">
        <v>9557</v>
      </c>
      <c r="G2787" s="24" t="s">
        <v>9558</v>
      </c>
      <c r="H2787" s="23" t="s">
        <v>42</v>
      </c>
      <c r="I2787" s="23" t="s">
        <v>9559</v>
      </c>
      <c r="J2787" s="23">
        <v>3</v>
      </c>
      <c r="K2787" s="23">
        <v>1</v>
      </c>
      <c r="L2787" s="23">
        <v>30.3</v>
      </c>
      <c r="M2787" s="23" t="s">
        <v>58</v>
      </c>
      <c r="N2787" s="25">
        <f>((J2787*400)+(K2787*100))+L2787</f>
        <v>1330.3</v>
      </c>
      <c r="O2787" s="26">
        <v>310</v>
      </c>
      <c r="P2787" s="26">
        <f>N2787*O2787</f>
        <v>412393</v>
      </c>
      <c r="Q2787" s="23"/>
      <c r="R2787" s="23"/>
      <c r="S2787" s="27"/>
      <c r="T2787" s="23"/>
      <c r="U2787" s="23"/>
      <c r="V2787" s="24"/>
      <c r="W2787" s="23"/>
      <c r="X2787" s="23"/>
      <c r="Y2787" s="23"/>
      <c r="Z2787" s="23"/>
      <c r="AA2787" s="28"/>
      <c r="AB2787" s="26"/>
      <c r="AC2787" s="26"/>
      <c r="AD2787" s="28"/>
      <c r="AE2787" s="28"/>
      <c r="AF2787" s="26"/>
      <c r="AG2787" s="26">
        <f>AF2787+P2787</f>
        <v>412393</v>
      </c>
      <c r="AH2787" s="26">
        <f>AG2787</f>
        <v>412393</v>
      </c>
      <c r="AI2787" s="26">
        <v>50000000</v>
      </c>
      <c r="AJ2787" s="26">
        <f>IF((AI2787-AH2787) &gt; 1,0,IF((AI2787-AH2787)&lt;0,AH2787-AI2787,AI2787-AH2787))</f>
        <v>0</v>
      </c>
      <c r="AK2787" s="26">
        <v>0.01</v>
      </c>
      <c r="AL2787" s="26">
        <f>AJ2787*(AK2787/100)</f>
        <v>0</v>
      </c>
    </row>
    <row r="2788" spans="1:39" x14ac:dyDescent="0.35">
      <c r="A2788" s="23"/>
      <c r="B2788" s="24"/>
      <c r="C2788" s="23"/>
      <c r="D2788" s="23"/>
      <c r="E2788" s="23">
        <v>1485</v>
      </c>
      <c r="F2788" s="23" t="s">
        <v>9560</v>
      </c>
      <c r="G2788" s="24" t="s">
        <v>9561</v>
      </c>
      <c r="H2788" s="23" t="s">
        <v>42</v>
      </c>
      <c r="I2788" s="23" t="s">
        <v>9562</v>
      </c>
      <c r="J2788" s="23">
        <v>2</v>
      </c>
      <c r="K2788" s="23">
        <v>1</v>
      </c>
      <c r="L2788" s="23">
        <v>55.8</v>
      </c>
      <c r="M2788" s="23" t="s">
        <v>58</v>
      </c>
      <c r="N2788" s="25">
        <f>((J2788*400)+(K2788*100))+L2788</f>
        <v>955.8</v>
      </c>
      <c r="O2788" s="26">
        <v>390</v>
      </c>
      <c r="P2788" s="26">
        <f>N2788*O2788</f>
        <v>372762</v>
      </c>
      <c r="Q2788" s="23"/>
      <c r="R2788" s="23"/>
      <c r="S2788" s="27"/>
      <c r="T2788" s="23"/>
      <c r="U2788" s="23"/>
      <c r="V2788" s="24"/>
      <c r="W2788" s="23"/>
      <c r="X2788" s="23"/>
      <c r="Y2788" s="23"/>
      <c r="Z2788" s="23"/>
      <c r="AA2788" s="28"/>
      <c r="AB2788" s="26"/>
      <c r="AC2788" s="26"/>
      <c r="AD2788" s="28"/>
      <c r="AE2788" s="28"/>
      <c r="AF2788" s="26"/>
      <c r="AG2788" s="26">
        <f>AF2788+P2788</f>
        <v>372762</v>
      </c>
      <c r="AH2788" s="26">
        <f>AG2788</f>
        <v>372762</v>
      </c>
      <c r="AI2788" s="26">
        <v>50000000</v>
      </c>
      <c r="AJ2788" s="26">
        <f>IF((AI2788-AH2788) &gt; 1,0,IF((AI2788-AH2788)&lt;0,AH2788-AI2788,AI2788-AH2788))</f>
        <v>0</v>
      </c>
      <c r="AK2788" s="26">
        <v>0.01</v>
      </c>
      <c r="AL2788" s="26">
        <f>AJ2788*(AK2788/100)</f>
        <v>0</v>
      </c>
    </row>
    <row r="2789" spans="1:39" x14ac:dyDescent="0.35">
      <c r="A2789" s="23"/>
      <c r="B2789" s="24"/>
      <c r="C2789" s="23"/>
      <c r="D2789" s="23"/>
      <c r="E2789" s="23"/>
      <c r="F2789" s="23"/>
      <c r="G2789" s="24"/>
      <c r="H2789" s="23"/>
      <c r="I2789" s="23"/>
      <c r="J2789" s="23"/>
      <c r="K2789" s="23"/>
      <c r="L2789" s="23"/>
      <c r="M2789" s="23"/>
      <c r="N2789" s="25"/>
      <c r="O2789" s="26"/>
      <c r="P2789" s="26"/>
      <c r="Q2789" s="23"/>
      <c r="R2789" s="23"/>
      <c r="S2789" s="27"/>
      <c r="T2789" s="23"/>
      <c r="U2789" s="23"/>
      <c r="V2789" s="24"/>
      <c r="W2789" s="23"/>
      <c r="X2789" s="23"/>
      <c r="Y2789" s="23"/>
      <c r="Z2789" s="23"/>
      <c r="AA2789" s="28"/>
      <c r="AB2789" s="26"/>
      <c r="AC2789" s="26"/>
      <c r="AD2789" s="28"/>
      <c r="AE2789" s="28"/>
      <c r="AF2789" s="26"/>
      <c r="AG2789" s="26" t="s">
        <v>50</v>
      </c>
      <c r="AH2789" s="26">
        <f>SUM(AH2785:AH2788)</f>
        <v>1829987.5</v>
      </c>
      <c r="AI2789" s="26"/>
      <c r="AJ2789" s="26">
        <f>SUM(AJ2785:AJ2788)</f>
        <v>0</v>
      </c>
      <c r="AK2789" s="26"/>
      <c r="AL2789" s="26">
        <f>SUM(AL2785:AL2788)</f>
        <v>0</v>
      </c>
    </row>
    <row r="2790" spans="1:39" x14ac:dyDescent="0.35">
      <c r="A2790" s="23" t="s">
        <v>9563</v>
      </c>
      <c r="B2790" s="24" t="s">
        <v>9564</v>
      </c>
      <c r="C2790" s="23" t="s">
        <v>9565</v>
      </c>
      <c r="D2790" s="23" t="s">
        <v>9566</v>
      </c>
      <c r="E2790" s="23">
        <v>1486</v>
      </c>
      <c r="F2790" s="23" t="s">
        <v>9567</v>
      </c>
      <c r="G2790" s="24" t="s">
        <v>9568</v>
      </c>
      <c r="H2790" s="23" t="s">
        <v>42</v>
      </c>
      <c r="I2790" s="23" t="s">
        <v>9569</v>
      </c>
      <c r="J2790" s="23">
        <v>1</v>
      </c>
      <c r="K2790" s="23">
        <v>1</v>
      </c>
      <c r="L2790" s="23">
        <v>68.599999999999994</v>
      </c>
      <c r="M2790" s="23" t="s">
        <v>58</v>
      </c>
      <c r="N2790" s="25">
        <f>((J2790*400)+(K2790*100))+L2790</f>
        <v>568.6</v>
      </c>
      <c r="O2790" s="26">
        <v>440</v>
      </c>
      <c r="P2790" s="26">
        <f>N2790*O2790</f>
        <v>250184</v>
      </c>
      <c r="Q2790" s="23"/>
      <c r="R2790" s="23"/>
      <c r="S2790" s="27"/>
      <c r="T2790" s="23"/>
      <c r="U2790" s="23"/>
      <c r="V2790" s="24"/>
      <c r="W2790" s="23"/>
      <c r="X2790" s="23"/>
      <c r="Y2790" s="23"/>
      <c r="Z2790" s="23"/>
      <c r="AA2790" s="28"/>
      <c r="AB2790" s="26"/>
      <c r="AC2790" s="26"/>
      <c r="AD2790" s="28"/>
      <c r="AE2790" s="28"/>
      <c r="AF2790" s="26"/>
      <c r="AG2790" s="26">
        <f>AF2790+P2790</f>
        <v>250184</v>
      </c>
      <c r="AH2790" s="26">
        <f>AG2790</f>
        <v>250184</v>
      </c>
      <c r="AI2790" s="26">
        <v>50000000</v>
      </c>
      <c r="AJ2790" s="26">
        <f>IF((AI2790-AH2790) &gt; 1,0,IF((AI2790-AH2790)&lt;0,AH2790-AI2790,AI2790-AH2790))</f>
        <v>0</v>
      </c>
      <c r="AK2790" s="26">
        <v>0.01</v>
      </c>
      <c r="AL2790" s="26">
        <f>AJ2790*(AK2790/100)</f>
        <v>0</v>
      </c>
    </row>
    <row r="2791" spans="1:39" x14ac:dyDescent="0.35">
      <c r="A2791" s="23"/>
      <c r="B2791" s="24"/>
      <c r="C2791" s="23"/>
      <c r="D2791" s="23"/>
      <c r="E2791" s="23">
        <v>1487</v>
      </c>
      <c r="F2791" s="23" t="s">
        <v>9570</v>
      </c>
      <c r="G2791" s="24" t="s">
        <v>9571</v>
      </c>
      <c r="H2791" s="23" t="s">
        <v>42</v>
      </c>
      <c r="I2791" s="23" t="s">
        <v>9572</v>
      </c>
      <c r="J2791" s="23">
        <v>2</v>
      </c>
      <c r="K2791" s="23">
        <v>2</v>
      </c>
      <c r="L2791" s="23">
        <v>8.1999999999999993</v>
      </c>
      <c r="M2791" s="23" t="s">
        <v>58</v>
      </c>
      <c r="N2791" s="25">
        <f>((J2791*400)+(K2791*100))+L2791</f>
        <v>1008.2</v>
      </c>
      <c r="O2791" s="26">
        <v>180</v>
      </c>
      <c r="P2791" s="26">
        <f>N2791*O2791</f>
        <v>181476</v>
      </c>
      <c r="Q2791" s="23"/>
      <c r="R2791" s="23"/>
      <c r="S2791" s="27"/>
      <c r="T2791" s="23"/>
      <c r="U2791" s="23"/>
      <c r="V2791" s="24"/>
      <c r="W2791" s="23"/>
      <c r="X2791" s="23"/>
      <c r="Y2791" s="23"/>
      <c r="Z2791" s="23"/>
      <c r="AA2791" s="28"/>
      <c r="AB2791" s="26"/>
      <c r="AC2791" s="26"/>
      <c r="AD2791" s="28"/>
      <c r="AE2791" s="28"/>
      <c r="AF2791" s="26"/>
      <c r="AG2791" s="26">
        <f>AF2791+P2791</f>
        <v>181476</v>
      </c>
      <c r="AH2791" s="26">
        <f>AG2791</f>
        <v>181476</v>
      </c>
      <c r="AI2791" s="26">
        <v>50000000</v>
      </c>
      <c r="AJ2791" s="26">
        <f>IF((AI2791-AH2791) &gt; 1,0,IF((AI2791-AH2791)&lt;0,AH2791-AI2791,AI2791-AH2791))</f>
        <v>0</v>
      </c>
      <c r="AK2791" s="26">
        <v>0.01</v>
      </c>
      <c r="AL2791" s="26">
        <f>AJ2791*(AK2791/100)</f>
        <v>0</v>
      </c>
    </row>
    <row r="2792" spans="1:39" x14ac:dyDescent="0.35">
      <c r="A2792" s="23"/>
      <c r="B2792" s="24"/>
      <c r="C2792" s="23"/>
      <c r="D2792" s="23"/>
      <c r="E2792" s="23">
        <v>1488</v>
      </c>
      <c r="F2792" s="23" t="s">
        <v>9573</v>
      </c>
      <c r="G2792" s="24" t="s">
        <v>9574</v>
      </c>
      <c r="H2792" s="23" t="s">
        <v>42</v>
      </c>
      <c r="I2792" s="23" t="s">
        <v>9575</v>
      </c>
      <c r="J2792" s="23">
        <v>2</v>
      </c>
      <c r="K2792" s="23">
        <v>2</v>
      </c>
      <c r="L2792" s="23">
        <v>8.1999999999999993</v>
      </c>
      <c r="M2792" s="23" t="s">
        <v>58</v>
      </c>
      <c r="N2792" s="25">
        <f>((J2792*400)+(K2792*100))+L2792</f>
        <v>1008.2</v>
      </c>
      <c r="O2792" s="26">
        <v>440</v>
      </c>
      <c r="P2792" s="26">
        <f>N2792*O2792</f>
        <v>443608</v>
      </c>
      <c r="Q2792" s="23"/>
      <c r="R2792" s="23"/>
      <c r="S2792" s="27"/>
      <c r="T2792" s="23"/>
      <c r="U2792" s="23"/>
      <c r="V2792" s="24"/>
      <c r="W2792" s="23"/>
      <c r="X2792" s="23"/>
      <c r="Y2792" s="23"/>
      <c r="Z2792" s="23"/>
      <c r="AA2792" s="28"/>
      <c r="AB2792" s="26"/>
      <c r="AC2792" s="26"/>
      <c r="AD2792" s="28"/>
      <c r="AE2792" s="28"/>
      <c r="AF2792" s="26"/>
      <c r="AG2792" s="26">
        <f>AF2792+P2792</f>
        <v>443608</v>
      </c>
      <c r="AH2792" s="26">
        <f>AG2792</f>
        <v>443608</v>
      </c>
      <c r="AI2792" s="26">
        <v>50000000</v>
      </c>
      <c r="AJ2792" s="26">
        <f>IF((AI2792-AH2792) &gt; 1,0,IF((AI2792-AH2792)&lt;0,AH2792-AI2792,AI2792-AH2792))</f>
        <v>0</v>
      </c>
      <c r="AK2792" s="26">
        <v>0.01</v>
      </c>
      <c r="AL2792" s="26">
        <f>AJ2792*(AK2792/100)</f>
        <v>0</v>
      </c>
    </row>
    <row r="2793" spans="1:39" x14ac:dyDescent="0.35">
      <c r="A2793" s="23"/>
      <c r="B2793" s="24"/>
      <c r="C2793" s="23"/>
      <c r="D2793" s="23"/>
      <c r="E2793" s="23"/>
      <c r="F2793" s="23"/>
      <c r="G2793" s="24"/>
      <c r="H2793" s="23"/>
      <c r="I2793" s="23"/>
      <c r="J2793" s="23"/>
      <c r="K2793" s="23"/>
      <c r="L2793" s="23"/>
      <c r="M2793" s="23"/>
      <c r="N2793" s="25"/>
      <c r="O2793" s="26"/>
      <c r="P2793" s="26"/>
      <c r="Q2793" s="23"/>
      <c r="R2793" s="23"/>
      <c r="S2793" s="27"/>
      <c r="T2793" s="23"/>
      <c r="U2793" s="23"/>
      <c r="V2793" s="24"/>
      <c r="W2793" s="23"/>
      <c r="X2793" s="23"/>
      <c r="Y2793" s="23"/>
      <c r="Z2793" s="23"/>
      <c r="AA2793" s="28"/>
      <c r="AB2793" s="26"/>
      <c r="AC2793" s="26"/>
      <c r="AD2793" s="28"/>
      <c r="AE2793" s="28"/>
      <c r="AF2793" s="26"/>
      <c r="AG2793" s="26" t="s">
        <v>50</v>
      </c>
      <c r="AH2793" s="26">
        <f>SUM(AH2790:AH2792)</f>
        <v>875268</v>
      </c>
      <c r="AI2793" s="26"/>
      <c r="AJ2793" s="26">
        <f>SUM(AJ2790:AJ2792)</f>
        <v>0</v>
      </c>
      <c r="AK2793" s="26"/>
      <c r="AL2793" s="26">
        <f>SUM(AL2790:AL2792)</f>
        <v>0</v>
      </c>
    </row>
    <row r="2794" spans="1:39" x14ac:dyDescent="0.35">
      <c r="A2794" s="23" t="s">
        <v>9576</v>
      </c>
      <c r="B2794" s="24" t="s">
        <v>9577</v>
      </c>
      <c r="C2794" s="23" t="s">
        <v>9578</v>
      </c>
      <c r="D2794" s="23" t="s">
        <v>9579</v>
      </c>
      <c r="E2794" s="23">
        <v>1489</v>
      </c>
      <c r="F2794" s="23" t="s">
        <v>9580</v>
      </c>
      <c r="G2794" s="24" t="s">
        <v>9581</v>
      </c>
      <c r="H2794" s="23" t="s">
        <v>42</v>
      </c>
      <c r="I2794" s="23" t="s">
        <v>9582</v>
      </c>
      <c r="J2794" s="23">
        <v>3</v>
      </c>
      <c r="K2794" s="23">
        <v>3</v>
      </c>
      <c r="L2794" s="23">
        <v>62</v>
      </c>
      <c r="M2794" s="23" t="s">
        <v>58</v>
      </c>
      <c r="N2794" s="25">
        <f>((J2794*400)+(K2794*100))+L2794</f>
        <v>1562</v>
      </c>
      <c r="O2794" s="26">
        <v>180</v>
      </c>
      <c r="P2794" s="26">
        <f>N2794*O2794</f>
        <v>281160</v>
      </c>
      <c r="Q2794" s="23"/>
      <c r="R2794" s="23"/>
      <c r="S2794" s="27"/>
      <c r="T2794" s="23"/>
      <c r="U2794" s="23"/>
      <c r="V2794" s="24"/>
      <c r="W2794" s="23"/>
      <c r="X2794" s="23"/>
      <c r="Y2794" s="23"/>
      <c r="Z2794" s="23"/>
      <c r="AA2794" s="28"/>
      <c r="AB2794" s="26"/>
      <c r="AC2794" s="26"/>
      <c r="AD2794" s="28"/>
      <c r="AE2794" s="28"/>
      <c r="AF2794" s="26"/>
      <c r="AG2794" s="26">
        <f>AF2794+P2794</f>
        <v>281160</v>
      </c>
      <c r="AH2794" s="26">
        <f>AG2794</f>
        <v>281160</v>
      </c>
      <c r="AI2794" s="26">
        <v>50000000</v>
      </c>
      <c r="AJ2794" s="26">
        <f>IF((AI2794-AH2794) &gt; 1,0,IF((AI2794-AH2794)&lt;0,AH2794-AI2794,AI2794-AH2794))</f>
        <v>0</v>
      </c>
      <c r="AK2794" s="26">
        <v>0.01</v>
      </c>
      <c r="AL2794" s="26">
        <f>AJ2794*(AK2794/100)</f>
        <v>0</v>
      </c>
    </row>
    <row r="2795" spans="1:39" x14ac:dyDescent="0.35">
      <c r="A2795" s="23"/>
      <c r="B2795" s="24"/>
      <c r="C2795" s="23"/>
      <c r="D2795" s="23"/>
      <c r="E2795" s="23"/>
      <c r="F2795" s="23"/>
      <c r="G2795" s="24"/>
      <c r="H2795" s="23"/>
      <c r="I2795" s="23"/>
      <c r="J2795" s="23"/>
      <c r="K2795" s="23"/>
      <c r="L2795" s="23"/>
      <c r="M2795" s="23"/>
      <c r="N2795" s="25"/>
      <c r="O2795" s="26"/>
      <c r="P2795" s="26"/>
      <c r="Q2795" s="23"/>
      <c r="R2795" s="23"/>
      <c r="S2795" s="27"/>
      <c r="T2795" s="23"/>
      <c r="U2795" s="23"/>
      <c r="V2795" s="24"/>
      <c r="W2795" s="23"/>
      <c r="X2795" s="23"/>
      <c r="Y2795" s="23"/>
      <c r="Z2795" s="23"/>
      <c r="AA2795" s="28"/>
      <c r="AB2795" s="26"/>
      <c r="AC2795" s="26"/>
      <c r="AD2795" s="28"/>
      <c r="AE2795" s="28"/>
      <c r="AF2795" s="26"/>
      <c r="AG2795" s="26" t="s">
        <v>50</v>
      </c>
      <c r="AH2795" s="26">
        <f>AH2794</f>
        <v>281160</v>
      </c>
      <c r="AI2795" s="26"/>
      <c r="AJ2795" s="26">
        <f>AJ2794</f>
        <v>0</v>
      </c>
      <c r="AK2795" s="26"/>
      <c r="AL2795" s="26">
        <f>AL2794</f>
        <v>0</v>
      </c>
    </row>
    <row r="2796" spans="1:39" x14ac:dyDescent="0.35">
      <c r="A2796" s="23" t="s">
        <v>9583</v>
      </c>
      <c r="B2796" s="24" t="s">
        <v>9584</v>
      </c>
      <c r="C2796" s="23" t="s">
        <v>9585</v>
      </c>
      <c r="D2796" s="23" t="s">
        <v>9586</v>
      </c>
      <c r="E2796" s="23">
        <v>1490</v>
      </c>
      <c r="F2796" s="23" t="s">
        <v>9587</v>
      </c>
      <c r="G2796" s="24" t="s">
        <v>9588</v>
      </c>
      <c r="H2796" s="23" t="s">
        <v>103</v>
      </c>
      <c r="I2796" s="23" t="s">
        <v>9589</v>
      </c>
      <c r="J2796" s="23">
        <v>0</v>
      </c>
      <c r="K2796" s="23">
        <v>0</v>
      </c>
      <c r="L2796" s="23">
        <v>75</v>
      </c>
      <c r="M2796" s="23" t="s">
        <v>44</v>
      </c>
      <c r="N2796" s="25">
        <f>((J2796*400)+(K2796*100))+L2796</f>
        <v>75</v>
      </c>
      <c r="O2796" s="26">
        <v>450</v>
      </c>
      <c r="P2796" s="26">
        <f>N2796*O2796</f>
        <v>33750</v>
      </c>
      <c r="Q2796" s="23">
        <v>1</v>
      </c>
      <c r="R2796" s="23" t="s">
        <v>9583</v>
      </c>
      <c r="S2796" s="27" t="s">
        <v>9584</v>
      </c>
      <c r="T2796" s="23" t="s">
        <v>9585</v>
      </c>
      <c r="U2796" s="23" t="s">
        <v>9590</v>
      </c>
      <c r="V2796" s="24" t="s">
        <v>9591</v>
      </c>
      <c r="W2796" s="23" t="s">
        <v>47</v>
      </c>
      <c r="X2796" s="23" t="s">
        <v>48</v>
      </c>
      <c r="Y2796" s="23" t="s">
        <v>49</v>
      </c>
      <c r="Z2796" s="23">
        <v>180</v>
      </c>
      <c r="AA2796" s="28">
        <v>100</v>
      </c>
      <c r="AB2796" s="26">
        <v>6550</v>
      </c>
      <c r="AC2796" s="26">
        <f>Z2796*AB2796</f>
        <v>1179000</v>
      </c>
      <c r="AD2796" s="28">
        <v>12</v>
      </c>
      <c r="AE2796" s="28">
        <v>14</v>
      </c>
      <c r="AF2796" s="26">
        <f>(AC2796*(100-AE2796))/100</f>
        <v>1013940</v>
      </c>
      <c r="AG2796" s="26">
        <f>P2796+AF2796</f>
        <v>1047690</v>
      </c>
      <c r="AH2796" s="26">
        <f>(AG2796*AA2796)/100</f>
        <v>1047690</v>
      </c>
      <c r="AI2796" s="26">
        <f>IF(AF2796&lt;=10000000,AF2796,10000000)</f>
        <v>1013940</v>
      </c>
      <c r="AJ2796" s="26">
        <f>IF((AI2796-AH2796) &gt; 1,0,IF((AI2796-AH2796)&lt;0,AH2796-AI2796,AI2796-AH2796))</f>
        <v>33750</v>
      </c>
      <c r="AK2796" s="26">
        <v>0.02</v>
      </c>
      <c r="AL2796" s="26">
        <f>ROUND(AJ2796*(AK2796/100),2)</f>
        <v>6.75</v>
      </c>
    </row>
    <row r="2797" spans="1:39" x14ac:dyDescent="0.35">
      <c r="A2797" s="23"/>
      <c r="B2797" s="24"/>
      <c r="C2797" s="23"/>
      <c r="D2797" s="23"/>
      <c r="E2797" s="23">
        <v>1491</v>
      </c>
      <c r="F2797" s="23" t="s">
        <v>9592</v>
      </c>
      <c r="G2797" s="24" t="s">
        <v>9593</v>
      </c>
      <c r="H2797" s="23" t="s">
        <v>103</v>
      </c>
      <c r="I2797" s="23" t="s">
        <v>9594</v>
      </c>
      <c r="J2797" s="23">
        <v>0</v>
      </c>
      <c r="K2797" s="23">
        <v>1</v>
      </c>
      <c r="L2797" s="23">
        <v>7</v>
      </c>
      <c r="M2797" s="23" t="s">
        <v>44</v>
      </c>
      <c r="N2797" s="25">
        <f>((J2797*400)+(K2797*100))+L2797</f>
        <v>107</v>
      </c>
      <c r="O2797" s="26">
        <v>450</v>
      </c>
      <c r="P2797" s="26">
        <f>N2797*O2797</f>
        <v>48150</v>
      </c>
      <c r="Q2797" s="23">
        <v>1</v>
      </c>
      <c r="R2797" s="23" t="s">
        <v>9583</v>
      </c>
      <c r="S2797" s="27" t="s">
        <v>9584</v>
      </c>
      <c r="T2797" s="23" t="s">
        <v>9585</v>
      </c>
      <c r="U2797" s="23" t="s">
        <v>9590</v>
      </c>
      <c r="V2797" s="24" t="s">
        <v>9595</v>
      </c>
      <c r="W2797" s="23" t="s">
        <v>208</v>
      </c>
      <c r="X2797" s="23" t="s">
        <v>48</v>
      </c>
      <c r="Y2797" s="23" t="s">
        <v>49</v>
      </c>
      <c r="Z2797" s="23">
        <v>72</v>
      </c>
      <c r="AA2797" s="28">
        <v>100</v>
      </c>
      <c r="AB2797" s="26">
        <v>2450</v>
      </c>
      <c r="AC2797" s="26">
        <f>Z2797*AB2797</f>
        <v>176400</v>
      </c>
      <c r="AD2797" s="28">
        <v>12</v>
      </c>
      <c r="AE2797" s="28">
        <v>14</v>
      </c>
      <c r="AF2797" s="26">
        <f>(AC2797*(100-AE2797))/100</f>
        <v>151704</v>
      </c>
      <c r="AG2797" s="26">
        <f>P2797+AF2797</f>
        <v>199854</v>
      </c>
      <c r="AH2797" s="26">
        <f>(AG2797*AA2797)/100</f>
        <v>199854</v>
      </c>
      <c r="AI2797" s="26">
        <f>IF(AF2797&lt;=10000000,AF2797,10000000)</f>
        <v>151704</v>
      </c>
      <c r="AJ2797" s="26">
        <f>IF((AI2797-AH2797) &gt; 1,0,IF((AI2797-AH2797)&lt;0,AH2797-AI2797,AI2797-AH2797))</f>
        <v>48150</v>
      </c>
      <c r="AK2797" s="26">
        <v>0.02</v>
      </c>
      <c r="AL2797" s="26">
        <f>ROUND(AJ2797*(AK2797/100),2)</f>
        <v>9.6300000000000008</v>
      </c>
    </row>
    <row r="2798" spans="1:39" x14ac:dyDescent="0.35">
      <c r="A2798" s="23"/>
      <c r="B2798" s="24"/>
      <c r="C2798" s="23"/>
      <c r="D2798" s="23"/>
      <c r="E2798" s="23"/>
      <c r="F2798" s="23"/>
      <c r="G2798" s="24"/>
      <c r="H2798" s="23"/>
      <c r="I2798" s="23"/>
      <c r="J2798" s="23"/>
      <c r="K2798" s="23"/>
      <c r="L2798" s="23"/>
      <c r="M2798" s="23"/>
      <c r="N2798" s="25"/>
      <c r="O2798" s="26"/>
      <c r="P2798" s="26"/>
      <c r="Q2798" s="23"/>
      <c r="R2798" s="23"/>
      <c r="S2798" s="27"/>
      <c r="T2798" s="23"/>
      <c r="U2798" s="23"/>
      <c r="V2798" s="24"/>
      <c r="W2798" s="23"/>
      <c r="X2798" s="23"/>
      <c r="Y2798" s="23"/>
      <c r="Z2798" s="23"/>
      <c r="AA2798" s="28"/>
      <c r="AB2798" s="26"/>
      <c r="AC2798" s="26"/>
      <c r="AD2798" s="28"/>
      <c r="AE2798" s="28"/>
      <c r="AF2798" s="26"/>
      <c r="AG2798" s="26" t="s">
        <v>50</v>
      </c>
      <c r="AH2798" s="26">
        <f>SUM(AH2796:AH2797)</f>
        <v>1247544</v>
      </c>
      <c r="AI2798" s="26"/>
      <c r="AJ2798" s="26">
        <f>SUM(AJ2796:AJ2797)</f>
        <v>81900</v>
      </c>
      <c r="AK2798" s="26"/>
      <c r="AL2798" s="26">
        <f>SUM(AL2796:AL2797)</f>
        <v>16.380000000000003</v>
      </c>
    </row>
    <row r="2799" spans="1:39" x14ac:dyDescent="0.35">
      <c r="A2799" s="23" t="s">
        <v>9596</v>
      </c>
      <c r="B2799" s="24"/>
      <c r="C2799" s="23" t="s">
        <v>9597</v>
      </c>
      <c r="D2799" s="23" t="s">
        <v>9598</v>
      </c>
      <c r="E2799" s="23">
        <v>1492</v>
      </c>
      <c r="F2799" s="23" t="s">
        <v>9599</v>
      </c>
      <c r="G2799" s="24" t="s">
        <v>9600</v>
      </c>
      <c r="H2799" s="23" t="s">
        <v>42</v>
      </c>
      <c r="I2799" s="23" t="s">
        <v>9601</v>
      </c>
      <c r="J2799" s="23">
        <v>1</v>
      </c>
      <c r="K2799" s="23">
        <v>1</v>
      </c>
      <c r="L2799" s="23">
        <v>28</v>
      </c>
      <c r="M2799" s="23" t="s">
        <v>391</v>
      </c>
      <c r="N2799" s="25">
        <f>((J2799*400)+(K2799*100))+L2799</f>
        <v>528</v>
      </c>
      <c r="O2799" s="26">
        <v>1500</v>
      </c>
      <c r="P2799" s="26">
        <f>N2799*O2799</f>
        <v>792000</v>
      </c>
      <c r="Q2799" s="23">
        <v>1</v>
      </c>
      <c r="R2799" s="23" t="s">
        <v>9596</v>
      </c>
      <c r="S2799" s="27"/>
      <c r="T2799" s="23" t="s">
        <v>9597</v>
      </c>
      <c r="U2799" s="23" t="s">
        <v>9602</v>
      </c>
      <c r="V2799" s="24" t="s">
        <v>9603</v>
      </c>
      <c r="W2799" s="23" t="s">
        <v>47</v>
      </c>
      <c r="X2799" s="23" t="s">
        <v>48</v>
      </c>
      <c r="Y2799" s="23" t="s">
        <v>916</v>
      </c>
      <c r="Z2799" s="23">
        <v>86.11</v>
      </c>
      <c r="AA2799" s="28">
        <v>25.82</v>
      </c>
      <c r="AB2799" s="26">
        <v>6550</v>
      </c>
      <c r="AC2799" s="26">
        <f>Z2799*AB2799</f>
        <v>564020.5</v>
      </c>
      <c r="AD2799" s="28">
        <v>17</v>
      </c>
      <c r="AE2799" s="28">
        <v>24</v>
      </c>
      <c r="AF2799" s="26">
        <f>(AC2799*(100-AE2799))/100</f>
        <v>428655.58</v>
      </c>
      <c r="AG2799" s="26">
        <f>P2799+AF2799+AF2800</f>
        <v>2452163</v>
      </c>
      <c r="AH2799" s="26">
        <f>(AG2799*AA2799)/100</f>
        <v>633148.48660000006</v>
      </c>
      <c r="AI2799" s="26">
        <v>0</v>
      </c>
      <c r="AJ2799" s="26">
        <f>IF((AI2799-AH2799) &gt; 1,0,IF((AI2799-AH2799)&lt;0,AH2799-AI2799,AI2799-AH2799))</f>
        <v>633148.48660000006</v>
      </c>
      <c r="AK2799" s="26">
        <v>0.3</v>
      </c>
      <c r="AL2799" s="26">
        <f>ROUND(AJ2799*(AK2799/100),2)</f>
        <v>1899.45</v>
      </c>
    </row>
    <row r="2800" spans="1:39" x14ac:dyDescent="0.35">
      <c r="A2800" s="23"/>
      <c r="B2800" s="24"/>
      <c r="C2800" s="23"/>
      <c r="D2800" s="23"/>
      <c r="E2800" s="23"/>
      <c r="F2800" s="23"/>
      <c r="G2800" s="24"/>
      <c r="H2800" s="23"/>
      <c r="I2800" s="23"/>
      <c r="J2800" s="23"/>
      <c r="K2800" s="23"/>
      <c r="L2800" s="23"/>
      <c r="M2800" s="23"/>
      <c r="N2800" s="25"/>
      <c r="O2800" s="26"/>
      <c r="P2800" s="26"/>
      <c r="Q2800" s="23"/>
      <c r="R2800" s="23"/>
      <c r="S2800" s="27"/>
      <c r="T2800" s="23"/>
      <c r="U2800" s="23"/>
      <c r="V2800" s="24"/>
      <c r="W2800" s="23"/>
      <c r="X2800" s="23"/>
      <c r="Y2800" s="23" t="s">
        <v>49</v>
      </c>
      <c r="Z2800" s="23">
        <v>247.39</v>
      </c>
      <c r="AA2800" s="28">
        <v>74.180000000000007</v>
      </c>
      <c r="AB2800" s="26">
        <v>6550</v>
      </c>
      <c r="AC2800" s="26">
        <f>Z2800*AB2800</f>
        <v>1620404.5</v>
      </c>
      <c r="AD2800" s="28">
        <v>17</v>
      </c>
      <c r="AE2800" s="28">
        <v>24</v>
      </c>
      <c r="AF2800" s="26">
        <f>(AC2800*(100-AE2800))/100</f>
        <v>1231507.42</v>
      </c>
      <c r="AG2800" s="26">
        <f>P2799+AF2799+AF2800</f>
        <v>2452163</v>
      </c>
      <c r="AH2800" s="26">
        <f>(AG2800*AA2800)/100</f>
        <v>1819014.5134000001</v>
      </c>
      <c r="AI2800" s="26">
        <v>50000000</v>
      </c>
      <c r="AJ2800" s="26">
        <f>IF((AI2800-AH2800) &gt; 1,0,IF((AI2800-AH2800)&lt;0,AH2800-AI2800,AI2800-AH2800))</f>
        <v>0</v>
      </c>
      <c r="AK2800" s="26">
        <v>0.02</v>
      </c>
      <c r="AL2800" s="26">
        <f>ROUND(AJ2800*(AK2800/100),2)</f>
        <v>0</v>
      </c>
      <c r="AM2800" s="3" t="s">
        <v>404</v>
      </c>
    </row>
    <row r="2801" spans="1:39" x14ac:dyDescent="0.35">
      <c r="A2801" s="23"/>
      <c r="B2801" s="24"/>
      <c r="C2801" s="23"/>
      <c r="D2801" s="23"/>
      <c r="E2801" s="23"/>
      <c r="F2801" s="23"/>
      <c r="G2801" s="24"/>
      <c r="H2801" s="23"/>
      <c r="I2801" s="23"/>
      <c r="J2801" s="23"/>
      <c r="K2801" s="23"/>
      <c r="L2801" s="23"/>
      <c r="M2801" s="23"/>
      <c r="N2801" s="25"/>
      <c r="O2801" s="26"/>
      <c r="P2801" s="26"/>
      <c r="Q2801" s="23"/>
      <c r="R2801" s="23"/>
      <c r="S2801" s="27"/>
      <c r="T2801" s="23"/>
      <c r="U2801" s="23"/>
      <c r="V2801" s="24"/>
      <c r="W2801" s="23"/>
      <c r="X2801" s="23"/>
      <c r="Y2801" s="23"/>
      <c r="Z2801" s="23"/>
      <c r="AA2801" s="28"/>
      <c r="AB2801" s="26"/>
      <c r="AC2801" s="26"/>
      <c r="AD2801" s="28"/>
      <c r="AE2801" s="28"/>
      <c r="AF2801" s="26"/>
      <c r="AG2801" s="26" t="s">
        <v>50</v>
      </c>
      <c r="AH2801" s="26">
        <f>SUM(AH2799:AH2800)</f>
        <v>2452163</v>
      </c>
      <c r="AI2801" s="26"/>
      <c r="AJ2801" s="26">
        <f>SUM(AJ2799:AJ2800)</f>
        <v>633148.48660000006</v>
      </c>
      <c r="AK2801" s="26"/>
      <c r="AL2801" s="26">
        <f>SUM(AL2799:AL2800)</f>
        <v>1899.45</v>
      </c>
    </row>
    <row r="2802" spans="1:39" x14ac:dyDescent="0.35">
      <c r="A2802" s="23" t="s">
        <v>9604</v>
      </c>
      <c r="B2802" s="24"/>
      <c r="C2802" s="23" t="s">
        <v>9605</v>
      </c>
      <c r="D2802" s="23" t="s">
        <v>8935</v>
      </c>
      <c r="E2802" s="23">
        <v>1493</v>
      </c>
      <c r="F2802" s="23" t="s">
        <v>9606</v>
      </c>
      <c r="G2802" s="24" t="s">
        <v>9607</v>
      </c>
      <c r="H2802" s="23" t="s">
        <v>103</v>
      </c>
      <c r="I2802" s="23" t="s">
        <v>9608</v>
      </c>
      <c r="J2802" s="23">
        <v>0</v>
      </c>
      <c r="K2802" s="23">
        <v>1</v>
      </c>
      <c r="L2802" s="23">
        <v>54.75</v>
      </c>
      <c r="M2802" s="23" t="s">
        <v>44</v>
      </c>
      <c r="N2802" s="25">
        <f>((J2802*400)+(K2802*100))+L2802</f>
        <v>154.75</v>
      </c>
      <c r="O2802" s="26">
        <v>2000</v>
      </c>
      <c r="P2802" s="26">
        <f>N2802*O2802</f>
        <v>309500</v>
      </c>
      <c r="Q2802" s="23">
        <v>1</v>
      </c>
      <c r="R2802" s="23" t="s">
        <v>9604</v>
      </c>
      <c r="S2802" s="27"/>
      <c r="T2802" s="23" t="s">
        <v>9605</v>
      </c>
      <c r="U2802" s="23" t="s">
        <v>9609</v>
      </c>
      <c r="V2802" s="24" t="s">
        <v>9610</v>
      </c>
      <c r="W2802" s="23" t="s">
        <v>47</v>
      </c>
      <c r="X2802" s="23" t="s">
        <v>48</v>
      </c>
      <c r="Y2802" s="23" t="s">
        <v>49</v>
      </c>
      <c r="Z2802" s="23">
        <v>163.35</v>
      </c>
      <c r="AA2802" s="28">
        <v>100</v>
      </c>
      <c r="AB2802" s="26">
        <v>6550</v>
      </c>
      <c r="AC2802" s="26">
        <f>Z2802*AB2802</f>
        <v>1069942.5</v>
      </c>
      <c r="AD2802" s="28">
        <v>62</v>
      </c>
      <c r="AE2802" s="28">
        <v>76</v>
      </c>
      <c r="AF2802" s="26">
        <f>(AC2802*(100-AE2802))/100</f>
        <v>256786.2</v>
      </c>
      <c r="AG2802" s="26">
        <f>P2802+AF2802</f>
        <v>566286.19999999995</v>
      </c>
      <c r="AH2802" s="26">
        <f>(AG2802*AA2802)/100</f>
        <v>566286.19999999995</v>
      </c>
      <c r="AI2802" s="26">
        <f>IF(AF2802&lt;=10000000,AF2802,10000000)</f>
        <v>256786.2</v>
      </c>
      <c r="AJ2802" s="26">
        <f>IF((AI2802-AH2802) &gt; 1,0,IF((AI2802-AH2802)&lt;0,AH2802-AI2802,AI2802-AH2802))</f>
        <v>309499.99999999994</v>
      </c>
      <c r="AK2802" s="26">
        <v>0.02</v>
      </c>
      <c r="AL2802" s="26">
        <f>ROUND(AJ2802*(AK2802/100),2)</f>
        <v>61.9</v>
      </c>
      <c r="AM2802" s="3" t="s">
        <v>404</v>
      </c>
    </row>
    <row r="2803" spans="1:39" x14ac:dyDescent="0.35">
      <c r="A2803" s="23"/>
      <c r="B2803" s="24"/>
      <c r="C2803" s="23"/>
      <c r="D2803" s="23"/>
      <c r="E2803" s="23"/>
      <c r="F2803" s="23"/>
      <c r="G2803" s="24"/>
      <c r="H2803" s="23"/>
      <c r="I2803" s="23"/>
      <c r="J2803" s="23">
        <v>0</v>
      </c>
      <c r="K2803" s="23">
        <v>0</v>
      </c>
      <c r="L2803" s="23">
        <v>20.25</v>
      </c>
      <c r="M2803" s="23" t="s">
        <v>44</v>
      </c>
      <c r="N2803" s="25">
        <f>((J2803*400)+(K2803*100))+L2803</f>
        <v>20.25</v>
      </c>
      <c r="O2803" s="26">
        <v>2000</v>
      </c>
      <c r="P2803" s="26">
        <f>N2803*O2803</f>
        <v>40500</v>
      </c>
      <c r="Q2803" s="23">
        <v>1</v>
      </c>
      <c r="R2803" s="23" t="s">
        <v>9604</v>
      </c>
      <c r="S2803" s="27"/>
      <c r="T2803" s="23" t="s">
        <v>9605</v>
      </c>
      <c r="U2803" s="23" t="s">
        <v>9609</v>
      </c>
      <c r="V2803" s="24" t="s">
        <v>9611</v>
      </c>
      <c r="W2803" s="23" t="s">
        <v>47</v>
      </c>
      <c r="X2803" s="23" t="s">
        <v>48</v>
      </c>
      <c r="Y2803" s="23" t="s">
        <v>49</v>
      </c>
      <c r="Z2803" s="23">
        <v>81</v>
      </c>
      <c r="AA2803" s="28">
        <v>100</v>
      </c>
      <c r="AB2803" s="26">
        <v>6550</v>
      </c>
      <c r="AC2803" s="26">
        <f>Z2803*AB2803</f>
        <v>530550</v>
      </c>
      <c r="AD2803" s="28">
        <v>12</v>
      </c>
      <c r="AE2803" s="28">
        <v>14</v>
      </c>
      <c r="AF2803" s="26">
        <f>(AC2803*(100-AE2803))/100</f>
        <v>456273</v>
      </c>
      <c r="AG2803" s="26">
        <f>P2803+AF2803</f>
        <v>496773</v>
      </c>
      <c r="AH2803" s="26">
        <f>(AG2803*AA2803)/100</f>
        <v>496773</v>
      </c>
      <c r="AI2803" s="26">
        <f>IF(AF2803&lt;=10000000,AF2803,10000000)</f>
        <v>456273</v>
      </c>
      <c r="AJ2803" s="26">
        <f>IF((AI2803-AH2803) &gt; 1,0,IF((AI2803-AH2803)&lt;0,AH2803-AI2803,AI2803-AH2803))</f>
        <v>40500</v>
      </c>
      <c r="AK2803" s="26">
        <v>0.02</v>
      </c>
      <c r="AL2803" s="26">
        <f>ROUND(AJ2803*(AK2803/100),2)</f>
        <v>8.1</v>
      </c>
    </row>
    <row r="2804" spans="1:39" x14ac:dyDescent="0.35">
      <c r="A2804" s="23"/>
      <c r="B2804" s="24"/>
      <c r="C2804" s="23"/>
      <c r="D2804" s="23"/>
      <c r="E2804" s="23"/>
      <c r="F2804" s="23"/>
      <c r="G2804" s="24"/>
      <c r="H2804" s="23"/>
      <c r="I2804" s="23"/>
      <c r="J2804" s="23"/>
      <c r="K2804" s="23"/>
      <c r="L2804" s="23"/>
      <c r="M2804" s="23"/>
      <c r="N2804" s="25"/>
      <c r="O2804" s="26"/>
      <c r="P2804" s="26"/>
      <c r="Q2804" s="23"/>
      <c r="R2804" s="23"/>
      <c r="S2804" s="27"/>
      <c r="T2804" s="23"/>
      <c r="U2804" s="23"/>
      <c r="V2804" s="24"/>
      <c r="W2804" s="23"/>
      <c r="X2804" s="23"/>
      <c r="Y2804" s="23"/>
      <c r="Z2804" s="23"/>
      <c r="AA2804" s="28"/>
      <c r="AB2804" s="26"/>
      <c r="AC2804" s="26"/>
      <c r="AD2804" s="28"/>
      <c r="AE2804" s="28"/>
      <c r="AF2804" s="26"/>
      <c r="AG2804" s="26" t="s">
        <v>50</v>
      </c>
      <c r="AH2804" s="26">
        <f>SUM(AH2802:AH2803)</f>
        <v>1063059.2</v>
      </c>
      <c r="AI2804" s="26"/>
      <c r="AJ2804" s="26">
        <f>SUM(AJ2802:AJ2803)</f>
        <v>349999.99999999994</v>
      </c>
      <c r="AK2804" s="26"/>
      <c r="AL2804" s="26">
        <f>SUM(AL2802:AL2803)</f>
        <v>70</v>
      </c>
    </row>
    <row r="2805" spans="1:39" x14ac:dyDescent="0.35">
      <c r="A2805" s="23" t="s">
        <v>9612</v>
      </c>
      <c r="B2805" s="24" t="s">
        <v>9613</v>
      </c>
      <c r="C2805" s="23" t="s">
        <v>9614</v>
      </c>
      <c r="D2805" s="23" t="s">
        <v>9615</v>
      </c>
      <c r="E2805" s="23">
        <v>1494</v>
      </c>
      <c r="F2805" s="23" t="s">
        <v>9616</v>
      </c>
      <c r="G2805" s="24" t="s">
        <v>9617</v>
      </c>
      <c r="H2805" s="23" t="s">
        <v>42</v>
      </c>
      <c r="I2805" s="23" t="s">
        <v>9618</v>
      </c>
      <c r="J2805" s="23">
        <v>0</v>
      </c>
      <c r="K2805" s="23">
        <v>0</v>
      </c>
      <c r="L2805" s="23">
        <v>77.599999999999994</v>
      </c>
      <c r="M2805" s="23" t="s">
        <v>44</v>
      </c>
      <c r="N2805" s="25">
        <f>((J2805*400)+(K2805*100))+L2805</f>
        <v>77.599999999999994</v>
      </c>
      <c r="O2805" s="26">
        <v>2000</v>
      </c>
      <c r="P2805" s="26">
        <f>N2805*O2805</f>
        <v>155200</v>
      </c>
      <c r="Q2805" s="23">
        <v>1</v>
      </c>
      <c r="R2805" s="23" t="s">
        <v>9612</v>
      </c>
      <c r="S2805" s="27" t="s">
        <v>9613</v>
      </c>
      <c r="T2805" s="23" t="s">
        <v>9614</v>
      </c>
      <c r="U2805" s="23" t="s">
        <v>9619</v>
      </c>
      <c r="V2805" s="24" t="s">
        <v>9620</v>
      </c>
      <c r="W2805" s="23" t="s">
        <v>47</v>
      </c>
      <c r="X2805" s="23" t="s">
        <v>206</v>
      </c>
      <c r="Y2805" s="23" t="s">
        <v>49</v>
      </c>
      <c r="Z2805" s="23">
        <v>160</v>
      </c>
      <c r="AA2805" s="28">
        <v>100</v>
      </c>
      <c r="AB2805" s="26">
        <v>6550</v>
      </c>
      <c r="AC2805" s="26">
        <f>Z2805*AB2805</f>
        <v>1048000</v>
      </c>
      <c r="AD2805" s="28">
        <v>22</v>
      </c>
      <c r="AE2805" s="28">
        <v>85</v>
      </c>
      <c r="AF2805" s="26">
        <f>(AC2805*(100-AE2805))/100</f>
        <v>157200</v>
      </c>
      <c r="AG2805" s="26">
        <f>P2805+AF2805</f>
        <v>312400</v>
      </c>
      <c r="AH2805" s="26">
        <f>(AG2805*AA2805)/100</f>
        <v>312400</v>
      </c>
      <c r="AI2805" s="26">
        <v>50000000</v>
      </c>
      <c r="AJ2805" s="26">
        <f>IF((AI2805-AH2805) &gt; 1,0,IF((AI2805-AH2805)&lt;0,AH2805-AI2805,AI2805-AH2805))</f>
        <v>0</v>
      </c>
      <c r="AK2805" s="26">
        <v>0.02</v>
      </c>
      <c r="AL2805" s="26">
        <f>ROUND(AJ2805*(AK2805/100),2)</f>
        <v>0</v>
      </c>
    </row>
    <row r="2806" spans="1:39" x14ac:dyDescent="0.35">
      <c r="A2806" s="23"/>
      <c r="B2806" s="24"/>
      <c r="C2806" s="23"/>
      <c r="D2806" s="23"/>
      <c r="E2806" s="23"/>
      <c r="F2806" s="23"/>
      <c r="G2806" s="24"/>
      <c r="H2806" s="23"/>
      <c r="I2806" s="23"/>
      <c r="J2806" s="23"/>
      <c r="K2806" s="23"/>
      <c r="L2806" s="23"/>
      <c r="M2806" s="23"/>
      <c r="N2806" s="25"/>
      <c r="O2806" s="26"/>
      <c r="P2806" s="26"/>
      <c r="Q2806" s="23"/>
      <c r="R2806" s="23"/>
      <c r="S2806" s="27"/>
      <c r="T2806" s="23"/>
      <c r="U2806" s="23"/>
      <c r="V2806" s="24"/>
      <c r="W2806" s="23"/>
      <c r="X2806" s="23"/>
      <c r="Y2806" s="23"/>
      <c r="Z2806" s="23"/>
      <c r="AA2806" s="28"/>
      <c r="AB2806" s="26"/>
      <c r="AC2806" s="26"/>
      <c r="AD2806" s="28"/>
      <c r="AE2806" s="28"/>
      <c r="AF2806" s="26"/>
      <c r="AG2806" s="26" t="s">
        <v>50</v>
      </c>
      <c r="AH2806" s="26">
        <f>AH2805</f>
        <v>312400</v>
      </c>
      <c r="AI2806" s="26"/>
      <c r="AJ2806" s="26">
        <f>AJ2805</f>
        <v>0</v>
      </c>
      <c r="AK2806" s="26"/>
      <c r="AL2806" s="26">
        <f>AL2805</f>
        <v>0</v>
      </c>
    </row>
    <row r="2807" spans="1:39" x14ac:dyDescent="0.35">
      <c r="A2807" s="23" t="s">
        <v>9621</v>
      </c>
      <c r="B2807" s="24"/>
      <c r="C2807" s="23" t="s">
        <v>9614</v>
      </c>
      <c r="D2807" s="23" t="s">
        <v>9615</v>
      </c>
      <c r="E2807" s="23">
        <v>1495</v>
      </c>
      <c r="F2807" s="23" t="s">
        <v>9622</v>
      </c>
      <c r="G2807" s="24" t="s">
        <v>9623</v>
      </c>
      <c r="H2807" s="23" t="s">
        <v>103</v>
      </c>
      <c r="I2807" s="23" t="s">
        <v>9624</v>
      </c>
      <c r="J2807" s="23">
        <v>7</v>
      </c>
      <c r="K2807" s="23">
        <v>2</v>
      </c>
      <c r="L2807" s="23">
        <v>30</v>
      </c>
      <c r="M2807" s="23" t="s">
        <v>58</v>
      </c>
      <c r="N2807" s="25">
        <f>((J2807*400)+(K2807*100))+L2807</f>
        <v>3030</v>
      </c>
      <c r="O2807" s="26">
        <v>380</v>
      </c>
      <c r="P2807" s="26">
        <f>N2807*O2807</f>
        <v>1151400</v>
      </c>
      <c r="Q2807" s="23"/>
      <c r="R2807" s="23"/>
      <c r="S2807" s="27"/>
      <c r="T2807" s="23"/>
      <c r="U2807" s="23"/>
      <c r="V2807" s="24"/>
      <c r="W2807" s="23"/>
      <c r="X2807" s="23"/>
      <c r="Y2807" s="23"/>
      <c r="Z2807" s="23"/>
      <c r="AA2807" s="28"/>
      <c r="AB2807" s="26"/>
      <c r="AC2807" s="26"/>
      <c r="AD2807" s="28"/>
      <c r="AE2807" s="28"/>
      <c r="AF2807" s="26"/>
      <c r="AG2807" s="26">
        <f>AF2807+P2807</f>
        <v>1151400</v>
      </c>
      <c r="AH2807" s="26">
        <f>AG2807</f>
        <v>1151400</v>
      </c>
      <c r="AI2807" s="26">
        <v>0</v>
      </c>
      <c r="AJ2807" s="26">
        <f>IF((AI2807-AH2807) &gt; 1,0,IF((AI2807-AH2807)&lt;0,AH2807-AI2807,AI2807-AH2807))</f>
        <v>1151400</v>
      </c>
      <c r="AK2807" s="26">
        <v>0.01</v>
      </c>
      <c r="AL2807" s="26">
        <f>AJ2807*(AK2807/100)</f>
        <v>115.14</v>
      </c>
    </row>
    <row r="2808" spans="1:39" x14ac:dyDescent="0.35">
      <c r="A2808" s="23"/>
      <c r="B2808" s="24"/>
      <c r="C2808" s="23"/>
      <c r="D2808" s="23"/>
      <c r="E2808" s="23"/>
      <c r="F2808" s="23"/>
      <c r="G2808" s="24"/>
      <c r="H2808" s="23"/>
      <c r="I2808" s="23"/>
      <c r="J2808" s="23"/>
      <c r="K2808" s="23"/>
      <c r="L2808" s="23"/>
      <c r="M2808" s="23"/>
      <c r="N2808" s="25"/>
      <c r="O2808" s="26"/>
      <c r="P2808" s="26"/>
      <c r="Q2808" s="23"/>
      <c r="R2808" s="23"/>
      <c r="S2808" s="27"/>
      <c r="T2808" s="23"/>
      <c r="U2808" s="23"/>
      <c r="V2808" s="24"/>
      <c r="W2808" s="23"/>
      <c r="X2808" s="23"/>
      <c r="Y2808" s="23"/>
      <c r="Z2808" s="23"/>
      <c r="AA2808" s="28"/>
      <c r="AB2808" s="26"/>
      <c r="AC2808" s="26"/>
      <c r="AD2808" s="28"/>
      <c r="AE2808" s="28"/>
      <c r="AF2808" s="26"/>
      <c r="AG2808" s="26" t="s">
        <v>50</v>
      </c>
      <c r="AH2808" s="26">
        <f>AH2807</f>
        <v>1151400</v>
      </c>
      <c r="AI2808" s="26"/>
      <c r="AJ2808" s="26">
        <f>AJ2807</f>
        <v>1151400</v>
      </c>
      <c r="AK2808" s="26"/>
      <c r="AL2808" s="26">
        <f>AL2807</f>
        <v>115.14</v>
      </c>
    </row>
    <row r="2809" spans="1:39" x14ac:dyDescent="0.35">
      <c r="A2809" s="23" t="s">
        <v>9625</v>
      </c>
      <c r="B2809" s="24"/>
      <c r="C2809" s="23" t="s">
        <v>9626</v>
      </c>
      <c r="D2809" s="23" t="s">
        <v>179</v>
      </c>
      <c r="E2809" s="23">
        <v>1496</v>
      </c>
      <c r="F2809" s="23" t="s">
        <v>9627</v>
      </c>
      <c r="G2809" s="24" t="s">
        <v>9628</v>
      </c>
      <c r="H2809" s="23" t="s">
        <v>42</v>
      </c>
      <c r="I2809" s="23" t="s">
        <v>9629</v>
      </c>
      <c r="J2809" s="23">
        <v>6</v>
      </c>
      <c r="K2809" s="23">
        <v>0</v>
      </c>
      <c r="L2809" s="23">
        <v>10</v>
      </c>
      <c r="M2809" s="23" t="s">
        <v>58</v>
      </c>
      <c r="N2809" s="25">
        <f>((J2809*400)+(K2809*100))+L2809</f>
        <v>2410</v>
      </c>
      <c r="O2809" s="26">
        <v>230</v>
      </c>
      <c r="P2809" s="26">
        <f>N2809*O2809</f>
        <v>554300</v>
      </c>
      <c r="Q2809" s="23"/>
      <c r="R2809" s="23"/>
      <c r="S2809" s="27"/>
      <c r="T2809" s="23"/>
      <c r="U2809" s="23"/>
      <c r="V2809" s="24"/>
      <c r="W2809" s="23"/>
      <c r="X2809" s="23"/>
      <c r="Y2809" s="23"/>
      <c r="Z2809" s="23"/>
      <c r="AA2809" s="28"/>
      <c r="AB2809" s="26"/>
      <c r="AC2809" s="26"/>
      <c r="AD2809" s="28"/>
      <c r="AE2809" s="28"/>
      <c r="AF2809" s="26"/>
      <c r="AG2809" s="26">
        <f>AF2809+P2809</f>
        <v>554300</v>
      </c>
      <c r="AH2809" s="26">
        <f>AG2809</f>
        <v>554300</v>
      </c>
      <c r="AI2809" s="26">
        <v>50000000</v>
      </c>
      <c r="AJ2809" s="26">
        <f>IF((AI2809-AH2809) &gt; 1,0,IF((AI2809-AH2809)&lt;0,AH2809-AI2809,AI2809-AH2809))</f>
        <v>0</v>
      </c>
      <c r="AK2809" s="26">
        <v>0.01</v>
      </c>
      <c r="AL2809" s="26">
        <f>AJ2809*(AK2809/100)</f>
        <v>0</v>
      </c>
    </row>
    <row r="2810" spans="1:39" x14ac:dyDescent="0.35">
      <c r="A2810" s="23"/>
      <c r="B2810" s="24"/>
      <c r="C2810" s="23"/>
      <c r="D2810" s="23"/>
      <c r="E2810" s="23"/>
      <c r="F2810" s="23"/>
      <c r="G2810" s="24"/>
      <c r="H2810" s="23"/>
      <c r="I2810" s="23"/>
      <c r="J2810" s="23"/>
      <c r="K2810" s="23"/>
      <c r="L2810" s="23"/>
      <c r="M2810" s="23"/>
      <c r="N2810" s="25"/>
      <c r="O2810" s="26"/>
      <c r="P2810" s="26"/>
      <c r="Q2810" s="23"/>
      <c r="R2810" s="23"/>
      <c r="S2810" s="27"/>
      <c r="T2810" s="23"/>
      <c r="U2810" s="23"/>
      <c r="V2810" s="24"/>
      <c r="W2810" s="23"/>
      <c r="X2810" s="23"/>
      <c r="Y2810" s="23"/>
      <c r="Z2810" s="23"/>
      <c r="AA2810" s="28"/>
      <c r="AB2810" s="26"/>
      <c r="AC2810" s="26"/>
      <c r="AD2810" s="28"/>
      <c r="AE2810" s="28"/>
      <c r="AF2810" s="26"/>
      <c r="AG2810" s="26" t="s">
        <v>50</v>
      </c>
      <c r="AH2810" s="26">
        <f>AH2809</f>
        <v>554300</v>
      </c>
      <c r="AI2810" s="26"/>
      <c r="AJ2810" s="26">
        <f>AJ2809</f>
        <v>0</v>
      </c>
      <c r="AK2810" s="26"/>
      <c r="AL2810" s="26">
        <f>AL2809</f>
        <v>0</v>
      </c>
    </row>
    <row r="2811" spans="1:39" x14ac:dyDescent="0.35">
      <c r="A2811" s="23" t="s">
        <v>9630</v>
      </c>
      <c r="B2811" s="24"/>
      <c r="C2811" s="23" t="s">
        <v>9631</v>
      </c>
      <c r="D2811" s="23" t="s">
        <v>9632</v>
      </c>
      <c r="E2811" s="23">
        <v>1497</v>
      </c>
      <c r="F2811" s="23" t="s">
        <v>9633</v>
      </c>
      <c r="G2811" s="24" t="s">
        <v>9634</v>
      </c>
      <c r="H2811" s="23" t="s">
        <v>103</v>
      </c>
      <c r="I2811" s="23" t="s">
        <v>9635</v>
      </c>
      <c r="J2811" s="23">
        <v>0</v>
      </c>
      <c r="K2811" s="23">
        <v>0</v>
      </c>
      <c r="L2811" s="23">
        <v>56</v>
      </c>
      <c r="M2811" s="23" t="s">
        <v>58</v>
      </c>
      <c r="N2811" s="25">
        <f>((J2811*400)+(K2811*100))+L2811</f>
        <v>56</v>
      </c>
      <c r="O2811" s="26">
        <v>2000</v>
      </c>
      <c r="P2811" s="26">
        <f>N2811*O2811</f>
        <v>112000</v>
      </c>
      <c r="Q2811" s="23"/>
      <c r="R2811" s="23"/>
      <c r="S2811" s="27"/>
      <c r="T2811" s="23"/>
      <c r="U2811" s="23"/>
      <c r="V2811" s="24"/>
      <c r="W2811" s="23"/>
      <c r="X2811" s="23"/>
      <c r="Y2811" s="23"/>
      <c r="Z2811" s="23"/>
      <c r="AA2811" s="28"/>
      <c r="AB2811" s="26"/>
      <c r="AC2811" s="26"/>
      <c r="AD2811" s="28"/>
      <c r="AE2811" s="28"/>
      <c r="AF2811" s="26"/>
      <c r="AG2811" s="26">
        <f>AF2811+P2811</f>
        <v>112000</v>
      </c>
      <c r="AH2811" s="26">
        <f>AG2811</f>
        <v>112000</v>
      </c>
      <c r="AI2811" s="26">
        <v>0</v>
      </c>
      <c r="AJ2811" s="26">
        <f>IF((AI2811-AH2811) &gt; 1,0,IF((AI2811-AH2811)&lt;0,AH2811-AI2811,AI2811-AH2811))</f>
        <v>112000</v>
      </c>
      <c r="AK2811" s="26">
        <v>0.01</v>
      </c>
      <c r="AL2811" s="26">
        <f>AJ2811*(AK2811/100)</f>
        <v>11.200000000000001</v>
      </c>
    </row>
    <row r="2812" spans="1:39" x14ac:dyDescent="0.35">
      <c r="A2812" s="23"/>
      <c r="B2812" s="24"/>
      <c r="C2812" s="23"/>
      <c r="D2812" s="23"/>
      <c r="E2812" s="23"/>
      <c r="F2812" s="23"/>
      <c r="G2812" s="24"/>
      <c r="H2812" s="23"/>
      <c r="I2812" s="23"/>
      <c r="J2812" s="23"/>
      <c r="K2812" s="23"/>
      <c r="L2812" s="23"/>
      <c r="M2812" s="23"/>
      <c r="N2812" s="25"/>
      <c r="O2812" s="26"/>
      <c r="P2812" s="26"/>
      <c r="Q2812" s="23"/>
      <c r="R2812" s="23"/>
      <c r="S2812" s="27"/>
      <c r="T2812" s="23"/>
      <c r="U2812" s="23"/>
      <c r="V2812" s="24"/>
      <c r="W2812" s="23"/>
      <c r="X2812" s="23"/>
      <c r="Y2812" s="23"/>
      <c r="Z2812" s="23"/>
      <c r="AA2812" s="28"/>
      <c r="AB2812" s="26"/>
      <c r="AC2812" s="26"/>
      <c r="AD2812" s="28"/>
      <c r="AE2812" s="28"/>
      <c r="AF2812" s="26"/>
      <c r="AG2812" s="26" t="s">
        <v>50</v>
      </c>
      <c r="AH2812" s="26">
        <f>AH2811</f>
        <v>112000</v>
      </c>
      <c r="AI2812" s="26"/>
      <c r="AJ2812" s="26">
        <f>AJ2811</f>
        <v>112000</v>
      </c>
      <c r="AK2812" s="26"/>
      <c r="AL2812" s="26">
        <f>AL2811</f>
        <v>11.200000000000001</v>
      </c>
    </row>
    <row r="2813" spans="1:39" x14ac:dyDescent="0.35">
      <c r="A2813" s="23" t="s">
        <v>9636</v>
      </c>
      <c r="B2813" s="24" t="s">
        <v>9637</v>
      </c>
      <c r="C2813" s="23" t="s">
        <v>9638</v>
      </c>
      <c r="D2813" s="23" t="s">
        <v>5557</v>
      </c>
      <c r="E2813" s="23">
        <v>1498</v>
      </c>
      <c r="F2813" s="23" t="s">
        <v>9639</v>
      </c>
      <c r="G2813" s="24" t="s">
        <v>9640</v>
      </c>
      <c r="H2813" s="23" t="s">
        <v>42</v>
      </c>
      <c r="I2813" s="23" t="s">
        <v>9641</v>
      </c>
      <c r="J2813" s="23">
        <v>1</v>
      </c>
      <c r="K2813" s="23">
        <v>0</v>
      </c>
      <c r="L2813" s="23">
        <v>24</v>
      </c>
      <c r="M2813" s="23" t="s">
        <v>44</v>
      </c>
      <c r="N2813" s="25">
        <f>((J2813*400)+(K2813*100))+L2813</f>
        <v>424</v>
      </c>
      <c r="O2813" s="26">
        <v>500</v>
      </c>
      <c r="P2813" s="26">
        <f>N2813*O2813</f>
        <v>212000</v>
      </c>
      <c r="Q2813" s="23">
        <v>1</v>
      </c>
      <c r="R2813" s="23" t="s">
        <v>9642</v>
      </c>
      <c r="S2813" s="27"/>
      <c r="T2813" s="23" t="s">
        <v>9643</v>
      </c>
      <c r="U2813" s="23" t="s">
        <v>9644</v>
      </c>
      <c r="V2813" s="24" t="s">
        <v>9645</v>
      </c>
      <c r="W2813" s="23" t="s">
        <v>47</v>
      </c>
      <c r="X2813" s="23" t="s">
        <v>206</v>
      </c>
      <c r="Y2813" s="23" t="s">
        <v>49</v>
      </c>
      <c r="Z2813" s="23">
        <v>81</v>
      </c>
      <c r="AA2813" s="28">
        <v>100</v>
      </c>
      <c r="AB2813" s="26">
        <v>6550</v>
      </c>
      <c r="AC2813" s="26">
        <f>Z2813*AB2813</f>
        <v>530550</v>
      </c>
      <c r="AD2813" s="28">
        <v>22</v>
      </c>
      <c r="AE2813" s="28">
        <v>85</v>
      </c>
      <c r="AF2813" s="26">
        <f>(AC2813*(100-AE2813))/100</f>
        <v>79582.5</v>
      </c>
      <c r="AG2813" s="26">
        <f>P2813+AF2813</f>
        <v>291582.5</v>
      </c>
      <c r="AH2813" s="26">
        <f>(AG2813*AA2813)/100</f>
        <v>291582.5</v>
      </c>
      <c r="AI2813" s="26">
        <v>10000000</v>
      </c>
      <c r="AJ2813" s="26">
        <f>IF((AI2813-AH2813) &gt; 1,0,IF((AI2813-AH2813)&lt;0,AH2813-AI2813,AI2813-AH2813))</f>
        <v>0</v>
      </c>
      <c r="AK2813" s="26">
        <v>0.02</v>
      </c>
      <c r="AL2813" s="26">
        <f>ROUND(AJ2813*(AK2813/100),2)</f>
        <v>0</v>
      </c>
    </row>
    <row r="2814" spans="1:39" x14ac:dyDescent="0.35">
      <c r="A2814" s="23"/>
      <c r="B2814" s="24"/>
      <c r="C2814" s="23"/>
      <c r="D2814" s="23"/>
      <c r="E2814" s="23"/>
      <c r="F2814" s="23"/>
      <c r="G2814" s="24"/>
      <c r="H2814" s="23"/>
      <c r="I2814" s="23"/>
      <c r="J2814" s="23"/>
      <c r="K2814" s="23"/>
      <c r="L2814" s="23"/>
      <c r="M2814" s="23"/>
      <c r="N2814" s="25"/>
      <c r="O2814" s="26"/>
      <c r="P2814" s="26"/>
      <c r="Q2814" s="23"/>
      <c r="R2814" s="23"/>
      <c r="S2814" s="27"/>
      <c r="T2814" s="23"/>
      <c r="U2814" s="23"/>
      <c r="V2814" s="24"/>
      <c r="W2814" s="23"/>
      <c r="X2814" s="23"/>
      <c r="Y2814" s="23"/>
      <c r="Z2814" s="23"/>
      <c r="AA2814" s="28"/>
      <c r="AB2814" s="26"/>
      <c r="AC2814" s="26"/>
      <c r="AD2814" s="28"/>
      <c r="AE2814" s="28"/>
      <c r="AF2814" s="26"/>
      <c r="AG2814" s="26" t="s">
        <v>50</v>
      </c>
      <c r="AH2814" s="26">
        <f>AH2813</f>
        <v>291582.5</v>
      </c>
      <c r="AI2814" s="26"/>
      <c r="AJ2814" s="26">
        <f>AJ2813</f>
        <v>0</v>
      </c>
      <c r="AK2814" s="26"/>
      <c r="AL2814" s="26">
        <f>AL2813</f>
        <v>0</v>
      </c>
    </row>
    <row r="2815" spans="1:39" x14ac:dyDescent="0.35">
      <c r="A2815" s="23" t="s">
        <v>9646</v>
      </c>
      <c r="B2815" s="24" t="s">
        <v>9647</v>
      </c>
      <c r="C2815" s="23" t="s">
        <v>9648</v>
      </c>
      <c r="D2815" s="23" t="s">
        <v>9649</v>
      </c>
      <c r="E2815" s="23">
        <v>1499</v>
      </c>
      <c r="F2815" s="23" t="s">
        <v>9650</v>
      </c>
      <c r="G2815" s="24" t="s">
        <v>9651</v>
      </c>
      <c r="H2815" s="23" t="s">
        <v>42</v>
      </c>
      <c r="I2815" s="23" t="s">
        <v>9652</v>
      </c>
      <c r="J2815" s="23">
        <v>0</v>
      </c>
      <c r="K2815" s="23">
        <v>1</v>
      </c>
      <c r="L2815" s="23">
        <v>41</v>
      </c>
      <c r="M2815" s="23" t="s">
        <v>58</v>
      </c>
      <c r="N2815" s="25">
        <f>((J2815*400)+(K2815*100))+L2815</f>
        <v>141</v>
      </c>
      <c r="O2815" s="26">
        <v>450</v>
      </c>
      <c r="P2815" s="26">
        <f>N2815*O2815</f>
        <v>63450</v>
      </c>
      <c r="Q2815" s="23"/>
      <c r="R2815" s="23"/>
      <c r="S2815" s="27"/>
      <c r="T2815" s="23"/>
      <c r="U2815" s="23"/>
      <c r="V2815" s="24"/>
      <c r="W2815" s="23"/>
      <c r="X2815" s="23"/>
      <c r="Y2815" s="23"/>
      <c r="Z2815" s="23"/>
      <c r="AA2815" s="28"/>
      <c r="AB2815" s="26"/>
      <c r="AC2815" s="26"/>
      <c r="AD2815" s="28"/>
      <c r="AE2815" s="28"/>
      <c r="AF2815" s="26"/>
      <c r="AG2815" s="26">
        <f>AF2815+P2815</f>
        <v>63450</v>
      </c>
      <c r="AH2815" s="26">
        <f>AG2815</f>
        <v>63450</v>
      </c>
      <c r="AI2815" s="26">
        <v>50000000</v>
      </c>
      <c r="AJ2815" s="26">
        <f>IF((AI2815-AH2815) &gt; 1,0,IF((AI2815-AH2815)&lt;0,AH2815-AI2815,AI2815-AH2815))</f>
        <v>0</v>
      </c>
      <c r="AK2815" s="26">
        <v>0.01</v>
      </c>
      <c r="AL2815" s="26">
        <f>AJ2815*(AK2815/100)</f>
        <v>0</v>
      </c>
    </row>
    <row r="2816" spans="1:39" x14ac:dyDescent="0.35">
      <c r="A2816" s="23"/>
      <c r="B2816" s="24"/>
      <c r="C2816" s="23"/>
      <c r="D2816" s="23"/>
      <c r="E2816" s="23">
        <v>1500</v>
      </c>
      <c r="F2816" s="23" t="s">
        <v>9653</v>
      </c>
      <c r="G2816" s="24" t="s">
        <v>9654</v>
      </c>
      <c r="H2816" s="23" t="s">
        <v>42</v>
      </c>
      <c r="I2816" s="23" t="s">
        <v>9655</v>
      </c>
      <c r="J2816" s="23">
        <v>0</v>
      </c>
      <c r="K2816" s="23">
        <v>1</v>
      </c>
      <c r="L2816" s="23">
        <v>55</v>
      </c>
      <c r="M2816" s="23" t="s">
        <v>58</v>
      </c>
      <c r="N2816" s="25">
        <f>((J2816*400)+(K2816*100))+L2816</f>
        <v>155</v>
      </c>
      <c r="O2816" s="26">
        <v>450</v>
      </c>
      <c r="P2816" s="26">
        <f>N2816*O2816</f>
        <v>69750</v>
      </c>
      <c r="Q2816" s="23"/>
      <c r="R2816" s="23"/>
      <c r="S2816" s="27"/>
      <c r="T2816" s="23"/>
      <c r="U2816" s="23"/>
      <c r="V2816" s="24"/>
      <c r="W2816" s="23"/>
      <c r="X2816" s="23"/>
      <c r="Y2816" s="23"/>
      <c r="Z2816" s="23"/>
      <c r="AA2816" s="28"/>
      <c r="AB2816" s="26"/>
      <c r="AC2816" s="26"/>
      <c r="AD2816" s="28"/>
      <c r="AE2816" s="28"/>
      <c r="AF2816" s="26"/>
      <c r="AG2816" s="26">
        <f>AF2816+P2816</f>
        <v>69750</v>
      </c>
      <c r="AH2816" s="26">
        <f>AG2816</f>
        <v>69750</v>
      </c>
      <c r="AI2816" s="26">
        <v>50000000</v>
      </c>
      <c r="AJ2816" s="26">
        <f>IF((AI2816-AH2816) &gt; 1,0,IF((AI2816-AH2816)&lt;0,AH2816-AI2816,AI2816-AH2816))</f>
        <v>0</v>
      </c>
      <c r="AK2816" s="26">
        <v>0.01</v>
      </c>
      <c r="AL2816" s="26">
        <f>AJ2816*(AK2816/100)</f>
        <v>0</v>
      </c>
    </row>
    <row r="2817" spans="1:38" x14ac:dyDescent="0.35">
      <c r="A2817" s="23"/>
      <c r="B2817" s="24"/>
      <c r="C2817" s="23"/>
      <c r="D2817" s="23"/>
      <c r="E2817" s="23"/>
      <c r="F2817" s="23"/>
      <c r="G2817" s="24"/>
      <c r="H2817" s="23"/>
      <c r="I2817" s="23"/>
      <c r="J2817" s="23"/>
      <c r="K2817" s="23"/>
      <c r="L2817" s="23"/>
      <c r="M2817" s="23"/>
      <c r="N2817" s="25"/>
      <c r="O2817" s="26"/>
      <c r="P2817" s="26"/>
      <c r="Q2817" s="23"/>
      <c r="R2817" s="23"/>
      <c r="S2817" s="27"/>
      <c r="T2817" s="23"/>
      <c r="U2817" s="23"/>
      <c r="V2817" s="24"/>
      <c r="W2817" s="23"/>
      <c r="X2817" s="23"/>
      <c r="Y2817" s="23"/>
      <c r="Z2817" s="23"/>
      <c r="AA2817" s="28"/>
      <c r="AB2817" s="26"/>
      <c r="AC2817" s="26"/>
      <c r="AD2817" s="28"/>
      <c r="AE2817" s="28"/>
      <c r="AF2817" s="26"/>
      <c r="AG2817" s="26" t="s">
        <v>50</v>
      </c>
      <c r="AH2817" s="26">
        <f>SUM(AH2815:AH2816)</f>
        <v>133200</v>
      </c>
      <c r="AI2817" s="26"/>
      <c r="AJ2817" s="26">
        <f>SUM(AJ2815:AJ2816)</f>
        <v>0</v>
      </c>
      <c r="AK2817" s="26"/>
      <c r="AL2817" s="26">
        <f>SUM(AL2815:AL2816)</f>
        <v>0</v>
      </c>
    </row>
    <row r="2818" spans="1:38" x14ac:dyDescent="0.35">
      <c r="A2818" s="23" t="s">
        <v>9656</v>
      </c>
      <c r="B2818" s="24" t="s">
        <v>9657</v>
      </c>
      <c r="C2818" s="23" t="s">
        <v>9658</v>
      </c>
      <c r="D2818" s="23" t="s">
        <v>9659</v>
      </c>
      <c r="E2818" s="23">
        <v>1501</v>
      </c>
      <c r="F2818" s="23" t="s">
        <v>9660</v>
      </c>
      <c r="G2818" s="24" t="s">
        <v>9661</v>
      </c>
      <c r="H2818" s="23" t="s">
        <v>42</v>
      </c>
      <c r="I2818" s="23" t="s">
        <v>9662</v>
      </c>
      <c r="J2818" s="23">
        <v>12</v>
      </c>
      <c r="K2818" s="23">
        <v>0</v>
      </c>
      <c r="L2818" s="23">
        <v>35</v>
      </c>
      <c r="M2818" s="23" t="s">
        <v>58</v>
      </c>
      <c r="N2818" s="25">
        <f>((J2818*400)+(K2818*100))+L2818</f>
        <v>4835</v>
      </c>
      <c r="O2818" s="26">
        <v>280</v>
      </c>
      <c r="P2818" s="26">
        <f>N2818*O2818</f>
        <v>1353800</v>
      </c>
      <c r="Q2818" s="23"/>
      <c r="R2818" s="23"/>
      <c r="S2818" s="27"/>
      <c r="T2818" s="23"/>
      <c r="U2818" s="23"/>
      <c r="V2818" s="24"/>
      <c r="W2818" s="23"/>
      <c r="X2818" s="23"/>
      <c r="Y2818" s="23"/>
      <c r="Z2818" s="23"/>
      <c r="AA2818" s="28"/>
      <c r="AB2818" s="26"/>
      <c r="AC2818" s="26"/>
      <c r="AD2818" s="28"/>
      <c r="AE2818" s="28"/>
      <c r="AF2818" s="26"/>
      <c r="AG2818" s="26">
        <f>AF2818+P2818</f>
        <v>1353800</v>
      </c>
      <c r="AH2818" s="26">
        <f>AG2818</f>
        <v>1353800</v>
      </c>
      <c r="AI2818" s="26">
        <v>50000000</v>
      </c>
      <c r="AJ2818" s="26">
        <f>IF((AI2818-AH2818) &gt; 1,0,IF((AI2818-AH2818)&lt;0,AH2818-AI2818,AI2818-AH2818))</f>
        <v>0</v>
      </c>
      <c r="AK2818" s="26">
        <v>0.01</v>
      </c>
      <c r="AL2818" s="26">
        <f>AJ2818*(AK2818/100)</f>
        <v>0</v>
      </c>
    </row>
    <row r="2819" spans="1:38" x14ac:dyDescent="0.35">
      <c r="A2819" s="23"/>
      <c r="B2819" s="24"/>
      <c r="C2819" s="23"/>
      <c r="D2819" s="23"/>
      <c r="E2819" s="23">
        <v>1502</v>
      </c>
      <c r="F2819" s="23" t="s">
        <v>9663</v>
      </c>
      <c r="G2819" s="24" t="s">
        <v>9664</v>
      </c>
      <c r="H2819" s="23" t="s">
        <v>42</v>
      </c>
      <c r="I2819" s="23" t="s">
        <v>9665</v>
      </c>
      <c r="J2819" s="23">
        <v>0</v>
      </c>
      <c r="K2819" s="23">
        <v>3</v>
      </c>
      <c r="L2819" s="23">
        <v>87</v>
      </c>
      <c r="M2819" s="23" t="s">
        <v>58</v>
      </c>
      <c r="N2819" s="25">
        <f>((J2819*400)+(K2819*100))+L2819</f>
        <v>387</v>
      </c>
      <c r="O2819" s="26">
        <v>290</v>
      </c>
      <c r="P2819" s="26">
        <f>N2819*O2819</f>
        <v>112230</v>
      </c>
      <c r="Q2819" s="23"/>
      <c r="R2819" s="23"/>
      <c r="S2819" s="27"/>
      <c r="T2819" s="23"/>
      <c r="U2819" s="23"/>
      <c r="V2819" s="24"/>
      <c r="W2819" s="23"/>
      <c r="X2819" s="23"/>
      <c r="Y2819" s="23"/>
      <c r="Z2819" s="23"/>
      <c r="AA2819" s="28"/>
      <c r="AB2819" s="26"/>
      <c r="AC2819" s="26"/>
      <c r="AD2819" s="28"/>
      <c r="AE2819" s="28"/>
      <c r="AF2819" s="26"/>
      <c r="AG2819" s="26">
        <f>AF2819+P2819</f>
        <v>112230</v>
      </c>
      <c r="AH2819" s="26">
        <f>AG2819</f>
        <v>112230</v>
      </c>
      <c r="AI2819" s="26">
        <v>50000000</v>
      </c>
      <c r="AJ2819" s="26">
        <f>IF((AI2819-AH2819) &gt; 1,0,IF((AI2819-AH2819)&lt;0,AH2819-AI2819,AI2819-AH2819))</f>
        <v>0</v>
      </c>
      <c r="AK2819" s="26">
        <v>0.01</v>
      </c>
      <c r="AL2819" s="26">
        <f>AJ2819*(AK2819/100)</f>
        <v>0</v>
      </c>
    </row>
    <row r="2820" spans="1:38" x14ac:dyDescent="0.35">
      <c r="A2820" s="23"/>
      <c r="B2820" s="24"/>
      <c r="C2820" s="23"/>
      <c r="D2820" s="23"/>
      <c r="E2820" s="23">
        <v>1503</v>
      </c>
      <c r="F2820" s="23" t="s">
        <v>9666</v>
      </c>
      <c r="G2820" s="24" t="s">
        <v>9667</v>
      </c>
      <c r="H2820" s="23" t="s">
        <v>42</v>
      </c>
      <c r="I2820" s="23" t="s">
        <v>9668</v>
      </c>
      <c r="J2820" s="23">
        <v>0</v>
      </c>
      <c r="K2820" s="23">
        <v>1</v>
      </c>
      <c r="L2820" s="23">
        <v>67</v>
      </c>
      <c r="M2820" s="23" t="s">
        <v>58</v>
      </c>
      <c r="N2820" s="25">
        <f>((J2820*400)+(K2820*100))+L2820</f>
        <v>167</v>
      </c>
      <c r="O2820" s="26">
        <v>450</v>
      </c>
      <c r="P2820" s="26">
        <f>N2820*O2820</f>
        <v>75150</v>
      </c>
      <c r="Q2820" s="23"/>
      <c r="R2820" s="23"/>
      <c r="S2820" s="27"/>
      <c r="T2820" s="23"/>
      <c r="U2820" s="23"/>
      <c r="V2820" s="24"/>
      <c r="W2820" s="23"/>
      <c r="X2820" s="23"/>
      <c r="Y2820" s="23"/>
      <c r="Z2820" s="23"/>
      <c r="AA2820" s="28"/>
      <c r="AB2820" s="26"/>
      <c r="AC2820" s="26"/>
      <c r="AD2820" s="28"/>
      <c r="AE2820" s="28"/>
      <c r="AF2820" s="26"/>
      <c r="AG2820" s="26">
        <f>AF2820+P2820</f>
        <v>75150</v>
      </c>
      <c r="AH2820" s="26">
        <f>AG2820</f>
        <v>75150</v>
      </c>
      <c r="AI2820" s="26">
        <v>50000000</v>
      </c>
      <c r="AJ2820" s="26">
        <f>IF((AI2820-AH2820) &gt; 1,0,IF((AI2820-AH2820)&lt;0,AH2820-AI2820,AI2820-AH2820))</f>
        <v>0</v>
      </c>
      <c r="AK2820" s="26">
        <v>0.01</v>
      </c>
      <c r="AL2820" s="26">
        <f>AJ2820*(AK2820/100)</f>
        <v>0</v>
      </c>
    </row>
    <row r="2821" spans="1:38" x14ac:dyDescent="0.35">
      <c r="A2821" s="23"/>
      <c r="B2821" s="24"/>
      <c r="C2821" s="23"/>
      <c r="D2821" s="23"/>
      <c r="E2821" s="23">
        <v>1504</v>
      </c>
      <c r="F2821" s="23" t="s">
        <v>9669</v>
      </c>
      <c r="G2821" s="24" t="s">
        <v>9670</v>
      </c>
      <c r="H2821" s="23" t="s">
        <v>42</v>
      </c>
      <c r="I2821" s="23" t="s">
        <v>9671</v>
      </c>
      <c r="J2821" s="23">
        <v>0</v>
      </c>
      <c r="K2821" s="23">
        <v>2</v>
      </c>
      <c r="L2821" s="23">
        <v>99</v>
      </c>
      <c r="M2821" s="23" t="s">
        <v>58</v>
      </c>
      <c r="N2821" s="25">
        <f>((J2821*400)+(K2821*100))+L2821</f>
        <v>299</v>
      </c>
      <c r="O2821" s="26">
        <v>450</v>
      </c>
      <c r="P2821" s="26">
        <f>N2821*O2821</f>
        <v>134550</v>
      </c>
      <c r="Q2821" s="23"/>
      <c r="R2821" s="23"/>
      <c r="S2821" s="27"/>
      <c r="T2821" s="23"/>
      <c r="U2821" s="23"/>
      <c r="V2821" s="24"/>
      <c r="W2821" s="23"/>
      <c r="X2821" s="23"/>
      <c r="Y2821" s="23"/>
      <c r="Z2821" s="23"/>
      <c r="AA2821" s="28"/>
      <c r="AB2821" s="26"/>
      <c r="AC2821" s="26"/>
      <c r="AD2821" s="28"/>
      <c r="AE2821" s="28"/>
      <c r="AF2821" s="26"/>
      <c r="AG2821" s="26">
        <f>AF2821+P2821</f>
        <v>134550</v>
      </c>
      <c r="AH2821" s="26">
        <f>AG2821</f>
        <v>134550</v>
      </c>
      <c r="AI2821" s="26">
        <v>50000000</v>
      </c>
      <c r="AJ2821" s="26">
        <f>IF((AI2821-AH2821) &gt; 1,0,IF((AI2821-AH2821)&lt;0,AH2821-AI2821,AI2821-AH2821))</f>
        <v>0</v>
      </c>
      <c r="AK2821" s="26">
        <v>0.01</v>
      </c>
      <c r="AL2821" s="26">
        <f>AJ2821*(AK2821/100)</f>
        <v>0</v>
      </c>
    </row>
    <row r="2822" spans="1:38" x14ac:dyDescent="0.35">
      <c r="A2822" s="23"/>
      <c r="B2822" s="24"/>
      <c r="C2822" s="23"/>
      <c r="D2822" s="23"/>
      <c r="E2822" s="23"/>
      <c r="F2822" s="23"/>
      <c r="G2822" s="24"/>
      <c r="H2822" s="23"/>
      <c r="I2822" s="23"/>
      <c r="J2822" s="23"/>
      <c r="K2822" s="23"/>
      <c r="L2822" s="23"/>
      <c r="M2822" s="23"/>
      <c r="N2822" s="25"/>
      <c r="O2822" s="26"/>
      <c r="P2822" s="26"/>
      <c r="Q2822" s="23"/>
      <c r="R2822" s="23"/>
      <c r="S2822" s="27"/>
      <c r="T2822" s="23"/>
      <c r="U2822" s="23"/>
      <c r="V2822" s="24"/>
      <c r="W2822" s="23"/>
      <c r="X2822" s="23"/>
      <c r="Y2822" s="23"/>
      <c r="Z2822" s="23"/>
      <c r="AA2822" s="28"/>
      <c r="AB2822" s="26"/>
      <c r="AC2822" s="26"/>
      <c r="AD2822" s="28"/>
      <c r="AE2822" s="28"/>
      <c r="AF2822" s="26"/>
      <c r="AG2822" s="26" t="s">
        <v>50</v>
      </c>
      <c r="AH2822" s="26">
        <f>SUM(AH2818:AH2821)</f>
        <v>1675730</v>
      </c>
      <c r="AI2822" s="26"/>
      <c r="AJ2822" s="26">
        <f>SUM(AJ2818:AJ2821)</f>
        <v>0</v>
      </c>
      <c r="AK2822" s="26"/>
      <c r="AL2822" s="26">
        <f>SUM(AL2818:AL2821)</f>
        <v>0</v>
      </c>
    </row>
    <row r="2823" spans="1:38" x14ac:dyDescent="0.35">
      <c r="A2823" s="23" t="s">
        <v>9672</v>
      </c>
      <c r="B2823" s="24" t="s">
        <v>9673</v>
      </c>
      <c r="C2823" s="23" t="s">
        <v>9674</v>
      </c>
      <c r="D2823" s="23" t="s">
        <v>1065</v>
      </c>
      <c r="E2823" s="23">
        <v>1505</v>
      </c>
      <c r="F2823" s="23" t="s">
        <v>9675</v>
      </c>
      <c r="G2823" s="24" t="s">
        <v>9676</v>
      </c>
      <c r="H2823" s="23" t="s">
        <v>42</v>
      </c>
      <c r="I2823" s="23" t="s">
        <v>9677</v>
      </c>
      <c r="J2823" s="23">
        <v>8</v>
      </c>
      <c r="K2823" s="23">
        <v>0</v>
      </c>
      <c r="L2823" s="23">
        <v>42</v>
      </c>
      <c r="M2823" s="23" t="s">
        <v>58</v>
      </c>
      <c r="N2823" s="25">
        <f>((J2823*400)+(K2823*100))+L2823</f>
        <v>3242</v>
      </c>
      <c r="O2823" s="26">
        <v>180</v>
      </c>
      <c r="P2823" s="26">
        <f>N2823*O2823</f>
        <v>583560</v>
      </c>
      <c r="Q2823" s="23"/>
      <c r="R2823" s="23"/>
      <c r="S2823" s="27"/>
      <c r="T2823" s="23"/>
      <c r="U2823" s="23"/>
      <c r="V2823" s="24"/>
      <c r="W2823" s="23"/>
      <c r="X2823" s="23"/>
      <c r="Y2823" s="23"/>
      <c r="Z2823" s="23"/>
      <c r="AA2823" s="28"/>
      <c r="AB2823" s="26"/>
      <c r="AC2823" s="26"/>
      <c r="AD2823" s="28"/>
      <c r="AE2823" s="28"/>
      <c r="AF2823" s="26"/>
      <c r="AG2823" s="26">
        <f>AF2823+P2823</f>
        <v>583560</v>
      </c>
      <c r="AH2823" s="26">
        <f>AG2823</f>
        <v>583560</v>
      </c>
      <c r="AI2823" s="26">
        <v>50000000</v>
      </c>
      <c r="AJ2823" s="26">
        <f>IF((AI2823-AH2823) &gt; 1,0,IF((AI2823-AH2823)&lt;0,AH2823-AI2823,AI2823-AH2823))</f>
        <v>0</v>
      </c>
      <c r="AK2823" s="26">
        <v>0.01</v>
      </c>
      <c r="AL2823" s="26">
        <f>AJ2823*(AK2823/100)</f>
        <v>0</v>
      </c>
    </row>
    <row r="2824" spans="1:38" x14ac:dyDescent="0.35">
      <c r="A2824" s="23"/>
      <c r="B2824" s="24"/>
      <c r="C2824" s="23"/>
      <c r="D2824" s="23"/>
      <c r="E2824" s="23">
        <v>1506</v>
      </c>
      <c r="F2824" s="23" t="s">
        <v>9678</v>
      </c>
      <c r="G2824" s="24" t="s">
        <v>9679</v>
      </c>
      <c r="H2824" s="23" t="s">
        <v>42</v>
      </c>
      <c r="I2824" s="23" t="s">
        <v>9680</v>
      </c>
      <c r="J2824" s="23">
        <v>0</v>
      </c>
      <c r="K2824" s="23">
        <v>3</v>
      </c>
      <c r="L2824" s="23">
        <v>43</v>
      </c>
      <c r="M2824" s="23" t="s">
        <v>44</v>
      </c>
      <c r="N2824" s="25">
        <f>((J2824*400)+(K2824*100))+L2824</f>
        <v>343</v>
      </c>
      <c r="O2824" s="26">
        <v>440</v>
      </c>
      <c r="P2824" s="26">
        <f>N2824*O2824</f>
        <v>150920</v>
      </c>
      <c r="Q2824" s="23">
        <v>1</v>
      </c>
      <c r="R2824" s="23" t="s">
        <v>9672</v>
      </c>
      <c r="S2824" s="27" t="s">
        <v>9673</v>
      </c>
      <c r="T2824" s="23" t="s">
        <v>9674</v>
      </c>
      <c r="U2824" s="23" t="s">
        <v>3213</v>
      </c>
      <c r="V2824" s="24" t="s">
        <v>9681</v>
      </c>
      <c r="W2824" s="23" t="s">
        <v>47</v>
      </c>
      <c r="X2824" s="23" t="s">
        <v>206</v>
      </c>
      <c r="Y2824" s="23" t="s">
        <v>49</v>
      </c>
      <c r="Z2824" s="23">
        <v>81</v>
      </c>
      <c r="AA2824" s="28">
        <v>100</v>
      </c>
      <c r="AB2824" s="26">
        <v>6550</v>
      </c>
      <c r="AC2824" s="26">
        <f>Z2824*AB2824</f>
        <v>530550</v>
      </c>
      <c r="AD2824" s="28">
        <v>7</v>
      </c>
      <c r="AE2824" s="28">
        <v>18</v>
      </c>
      <c r="AF2824" s="26">
        <f>(AC2824*(100-AE2824))/100</f>
        <v>435051</v>
      </c>
      <c r="AG2824" s="26">
        <f>P2824+AF2824</f>
        <v>585971</v>
      </c>
      <c r="AH2824" s="26">
        <f>(AG2824*AA2824)/100</f>
        <v>585971</v>
      </c>
      <c r="AI2824" s="26">
        <v>50000000</v>
      </c>
      <c r="AJ2824" s="26">
        <f>IF((AI2824-AH2824) &gt; 1,0,IF((AI2824-AH2824)&lt;0,AH2824-AI2824,AI2824-AH2824))</f>
        <v>0</v>
      </c>
      <c r="AK2824" s="26">
        <v>0.02</v>
      </c>
      <c r="AL2824" s="26">
        <f>ROUND(AJ2824*(AK2824/100),2)</f>
        <v>0</v>
      </c>
    </row>
    <row r="2825" spans="1:38" x14ac:dyDescent="0.35">
      <c r="A2825" s="23"/>
      <c r="B2825" s="24"/>
      <c r="C2825" s="23"/>
      <c r="D2825" s="23"/>
      <c r="E2825" s="23"/>
      <c r="F2825" s="23"/>
      <c r="G2825" s="24"/>
      <c r="H2825" s="23"/>
      <c r="I2825" s="23"/>
      <c r="J2825" s="23"/>
      <c r="K2825" s="23"/>
      <c r="L2825" s="23"/>
      <c r="M2825" s="23"/>
      <c r="N2825" s="25"/>
      <c r="O2825" s="26"/>
      <c r="P2825" s="26"/>
      <c r="Q2825" s="23"/>
      <c r="R2825" s="23"/>
      <c r="S2825" s="27"/>
      <c r="T2825" s="23"/>
      <c r="U2825" s="23"/>
      <c r="V2825" s="24"/>
      <c r="W2825" s="23"/>
      <c r="X2825" s="23"/>
      <c r="Y2825" s="23"/>
      <c r="Z2825" s="23"/>
      <c r="AA2825" s="28"/>
      <c r="AB2825" s="26"/>
      <c r="AC2825" s="26"/>
      <c r="AD2825" s="28"/>
      <c r="AE2825" s="28"/>
      <c r="AF2825" s="26"/>
      <c r="AG2825" s="26" t="s">
        <v>50</v>
      </c>
      <c r="AH2825" s="26">
        <f>SUM(AH2823:AH2824)</f>
        <v>1169531</v>
      </c>
      <c r="AI2825" s="26"/>
      <c r="AJ2825" s="26">
        <f>SUM(AJ2823:AJ2824)</f>
        <v>0</v>
      </c>
      <c r="AK2825" s="26"/>
      <c r="AL2825" s="26">
        <f>SUM(AL2823:AL2824)</f>
        <v>0</v>
      </c>
    </row>
    <row r="2826" spans="1:38" x14ac:dyDescent="0.35">
      <c r="A2826" s="23" t="s">
        <v>9682</v>
      </c>
      <c r="B2826" s="24"/>
      <c r="C2826" s="23" t="s">
        <v>9683</v>
      </c>
      <c r="D2826" s="23" t="s">
        <v>9684</v>
      </c>
      <c r="E2826" s="23">
        <v>1507</v>
      </c>
      <c r="F2826" s="23" t="s">
        <v>9685</v>
      </c>
      <c r="G2826" s="24" t="s">
        <v>9686</v>
      </c>
      <c r="H2826" s="23" t="s">
        <v>42</v>
      </c>
      <c r="I2826" s="23" t="s">
        <v>9687</v>
      </c>
      <c r="J2826" s="23">
        <v>0</v>
      </c>
      <c r="K2826" s="23">
        <v>3</v>
      </c>
      <c r="L2826" s="23">
        <v>19</v>
      </c>
      <c r="M2826" s="23" t="s">
        <v>58</v>
      </c>
      <c r="N2826" s="25">
        <f>((J2826*400)+(K2826*100))+L2826</f>
        <v>319</v>
      </c>
      <c r="O2826" s="26">
        <v>500</v>
      </c>
      <c r="P2826" s="26">
        <f>N2826*O2826</f>
        <v>159500</v>
      </c>
      <c r="Q2826" s="23"/>
      <c r="R2826" s="23"/>
      <c r="S2826" s="27"/>
      <c r="T2826" s="23"/>
      <c r="U2826" s="23"/>
      <c r="V2826" s="24"/>
      <c r="W2826" s="23"/>
      <c r="X2826" s="23"/>
      <c r="Y2826" s="23"/>
      <c r="Z2826" s="23"/>
      <c r="AA2826" s="28"/>
      <c r="AB2826" s="26"/>
      <c r="AC2826" s="26"/>
      <c r="AD2826" s="28"/>
      <c r="AE2826" s="28"/>
      <c r="AF2826" s="26"/>
      <c r="AG2826" s="26">
        <f>AF2826+P2826</f>
        <v>159500</v>
      </c>
      <c r="AH2826" s="26">
        <f>AG2826</f>
        <v>159500</v>
      </c>
      <c r="AI2826" s="26">
        <v>50000000</v>
      </c>
      <c r="AJ2826" s="26">
        <f>IF((AI2826-AH2826) &gt; 1,0,IF((AI2826-AH2826)&lt;0,AH2826-AI2826,AI2826-AH2826))</f>
        <v>0</v>
      </c>
      <c r="AK2826" s="26">
        <v>0.01</v>
      </c>
      <c r="AL2826" s="26">
        <f>AJ2826*(AK2826/100)</f>
        <v>0</v>
      </c>
    </row>
    <row r="2827" spans="1:38" x14ac:dyDescent="0.35">
      <c r="A2827" s="23"/>
      <c r="B2827" s="24"/>
      <c r="C2827" s="23"/>
      <c r="D2827" s="23"/>
      <c r="E2827" s="23"/>
      <c r="F2827" s="23"/>
      <c r="G2827" s="24"/>
      <c r="H2827" s="23"/>
      <c r="I2827" s="23"/>
      <c r="J2827" s="23"/>
      <c r="K2827" s="23"/>
      <c r="L2827" s="23"/>
      <c r="M2827" s="23"/>
      <c r="N2827" s="25"/>
      <c r="O2827" s="26"/>
      <c r="P2827" s="26"/>
      <c r="Q2827" s="23"/>
      <c r="R2827" s="23"/>
      <c r="S2827" s="27"/>
      <c r="T2827" s="23"/>
      <c r="U2827" s="23"/>
      <c r="V2827" s="24"/>
      <c r="W2827" s="23"/>
      <c r="X2827" s="23"/>
      <c r="Y2827" s="23"/>
      <c r="Z2827" s="23"/>
      <c r="AA2827" s="28"/>
      <c r="AB2827" s="26"/>
      <c r="AC2827" s="26"/>
      <c r="AD2827" s="28"/>
      <c r="AE2827" s="28"/>
      <c r="AF2827" s="26"/>
      <c r="AG2827" s="26" t="s">
        <v>50</v>
      </c>
      <c r="AH2827" s="26">
        <f>AH2826</f>
        <v>159500</v>
      </c>
      <c r="AI2827" s="26"/>
      <c r="AJ2827" s="26">
        <f>AJ2826</f>
        <v>0</v>
      </c>
      <c r="AK2827" s="26"/>
      <c r="AL2827" s="26">
        <f>AL2826</f>
        <v>0</v>
      </c>
    </row>
    <row r="2828" spans="1:38" x14ac:dyDescent="0.35">
      <c r="A2828" s="23" t="s">
        <v>9688</v>
      </c>
      <c r="B2828" s="24" t="s">
        <v>9689</v>
      </c>
      <c r="C2828" s="23" t="s">
        <v>9690</v>
      </c>
      <c r="D2828" s="23" t="s">
        <v>9691</v>
      </c>
      <c r="E2828" s="23">
        <v>1508</v>
      </c>
      <c r="F2828" s="23" t="s">
        <v>9692</v>
      </c>
      <c r="G2828" s="24" t="s">
        <v>9693</v>
      </c>
      <c r="H2828" s="23" t="s">
        <v>42</v>
      </c>
      <c r="I2828" s="23" t="s">
        <v>9694</v>
      </c>
      <c r="J2828" s="23">
        <v>8</v>
      </c>
      <c r="K2828" s="23">
        <v>1</v>
      </c>
      <c r="L2828" s="23">
        <v>65</v>
      </c>
      <c r="M2828" s="23" t="s">
        <v>58</v>
      </c>
      <c r="N2828" s="25">
        <f>((J2828*400)+(K2828*100))+L2828</f>
        <v>3365</v>
      </c>
      <c r="O2828" s="26">
        <v>340</v>
      </c>
      <c r="P2828" s="26">
        <f>N2828*O2828</f>
        <v>1144100</v>
      </c>
      <c r="Q2828" s="23"/>
      <c r="R2828" s="23"/>
      <c r="S2828" s="27"/>
      <c r="T2828" s="23"/>
      <c r="U2828" s="23"/>
      <c r="V2828" s="24"/>
      <c r="W2828" s="23"/>
      <c r="X2828" s="23"/>
      <c r="Y2828" s="23"/>
      <c r="Z2828" s="23"/>
      <c r="AA2828" s="28"/>
      <c r="AB2828" s="26"/>
      <c r="AC2828" s="26"/>
      <c r="AD2828" s="28"/>
      <c r="AE2828" s="28"/>
      <c r="AF2828" s="26"/>
      <c r="AG2828" s="26">
        <f>AF2828+P2828</f>
        <v>1144100</v>
      </c>
      <c r="AH2828" s="26">
        <f>AG2828</f>
        <v>1144100</v>
      </c>
      <c r="AI2828" s="26">
        <v>50000000</v>
      </c>
      <c r="AJ2828" s="26">
        <f>IF((AI2828-AH2828) &gt; 1,0,IF((AI2828-AH2828)&lt;0,AH2828-AI2828,AI2828-AH2828))</f>
        <v>0</v>
      </c>
      <c r="AK2828" s="26">
        <v>0.01</v>
      </c>
      <c r="AL2828" s="26">
        <f>AJ2828*(AK2828/100)</f>
        <v>0</v>
      </c>
    </row>
    <row r="2829" spans="1:38" x14ac:dyDescent="0.35">
      <c r="A2829" s="23"/>
      <c r="B2829" s="24"/>
      <c r="C2829" s="23"/>
      <c r="D2829" s="23"/>
      <c r="E2829" s="23"/>
      <c r="F2829" s="23"/>
      <c r="G2829" s="24"/>
      <c r="H2829" s="23"/>
      <c r="I2829" s="23"/>
      <c r="J2829" s="23"/>
      <c r="K2829" s="23"/>
      <c r="L2829" s="23"/>
      <c r="M2829" s="23"/>
      <c r="N2829" s="25"/>
      <c r="O2829" s="26"/>
      <c r="P2829" s="26"/>
      <c r="Q2829" s="23"/>
      <c r="R2829" s="23"/>
      <c r="S2829" s="27"/>
      <c r="T2829" s="23"/>
      <c r="U2829" s="23"/>
      <c r="V2829" s="24"/>
      <c r="W2829" s="23"/>
      <c r="X2829" s="23"/>
      <c r="Y2829" s="23"/>
      <c r="Z2829" s="23"/>
      <c r="AA2829" s="28"/>
      <c r="AB2829" s="26"/>
      <c r="AC2829" s="26"/>
      <c r="AD2829" s="28"/>
      <c r="AE2829" s="28"/>
      <c r="AF2829" s="26"/>
      <c r="AG2829" s="26" t="s">
        <v>50</v>
      </c>
      <c r="AH2829" s="26">
        <f>AH2828</f>
        <v>1144100</v>
      </c>
      <c r="AI2829" s="26"/>
      <c r="AJ2829" s="26">
        <f>AJ2828</f>
        <v>0</v>
      </c>
      <c r="AK2829" s="26"/>
      <c r="AL2829" s="26">
        <f>AL2828</f>
        <v>0</v>
      </c>
    </row>
    <row r="2830" spans="1:38" x14ac:dyDescent="0.35">
      <c r="A2830" s="23" t="s">
        <v>9695</v>
      </c>
      <c r="B2830" s="24" t="s">
        <v>9696</v>
      </c>
      <c r="C2830" s="23" t="s">
        <v>9697</v>
      </c>
      <c r="D2830" s="23" t="s">
        <v>9698</v>
      </c>
      <c r="E2830" s="23">
        <v>1509</v>
      </c>
      <c r="F2830" s="23" t="s">
        <v>9699</v>
      </c>
      <c r="G2830" s="24" t="s">
        <v>9700</v>
      </c>
      <c r="H2830" s="23" t="s">
        <v>42</v>
      </c>
      <c r="I2830" s="23" t="s">
        <v>9701</v>
      </c>
      <c r="J2830" s="23">
        <v>0</v>
      </c>
      <c r="K2830" s="23">
        <v>1</v>
      </c>
      <c r="L2830" s="23">
        <v>0</v>
      </c>
      <c r="M2830" s="23" t="s">
        <v>44</v>
      </c>
      <c r="N2830" s="25">
        <f>((J2830*400)+(K2830*100))+L2830</f>
        <v>100</v>
      </c>
      <c r="O2830" s="26">
        <v>500</v>
      </c>
      <c r="P2830" s="26">
        <f>N2830*O2830</f>
        <v>50000</v>
      </c>
      <c r="Q2830" s="23">
        <v>1</v>
      </c>
      <c r="R2830" s="23" t="s">
        <v>9695</v>
      </c>
      <c r="S2830" s="27" t="s">
        <v>9696</v>
      </c>
      <c r="T2830" s="23" t="s">
        <v>9697</v>
      </c>
      <c r="U2830" s="23" t="s">
        <v>9702</v>
      </c>
      <c r="V2830" s="24" t="s">
        <v>9703</v>
      </c>
      <c r="W2830" s="23" t="s">
        <v>47</v>
      </c>
      <c r="X2830" s="23" t="s">
        <v>48</v>
      </c>
      <c r="Y2830" s="23" t="s">
        <v>49</v>
      </c>
      <c r="Z2830" s="23">
        <v>96</v>
      </c>
      <c r="AA2830" s="28">
        <v>100</v>
      </c>
      <c r="AB2830" s="26">
        <v>6550</v>
      </c>
      <c r="AC2830" s="26">
        <f>Z2830*AB2830</f>
        <v>628800</v>
      </c>
      <c r="AD2830" s="28">
        <v>22</v>
      </c>
      <c r="AE2830" s="28">
        <v>34</v>
      </c>
      <c r="AF2830" s="26">
        <f>(AC2830*(100-AE2830))/100</f>
        <v>415008</v>
      </c>
      <c r="AG2830" s="26">
        <f>P2830+AF2830</f>
        <v>465008</v>
      </c>
      <c r="AH2830" s="26">
        <f>(AG2830*AA2830)/100</f>
        <v>465008</v>
      </c>
      <c r="AI2830" s="26">
        <v>50000000</v>
      </c>
      <c r="AJ2830" s="26">
        <f>IF((AI2830-AH2830) &gt; 1,0,IF((AI2830-AH2830)&lt;0,AH2830-AI2830,AI2830-AH2830))</f>
        <v>0</v>
      </c>
      <c r="AK2830" s="26">
        <v>0.02</v>
      </c>
      <c r="AL2830" s="26">
        <f>ROUND(AJ2830*(AK2830/100),2)</f>
        <v>0</v>
      </c>
    </row>
    <row r="2831" spans="1:38" x14ac:dyDescent="0.35">
      <c r="A2831" s="23"/>
      <c r="B2831" s="24"/>
      <c r="C2831" s="23"/>
      <c r="D2831" s="23"/>
      <c r="E2831" s="23"/>
      <c r="F2831" s="23"/>
      <c r="G2831" s="24"/>
      <c r="H2831" s="23"/>
      <c r="I2831" s="23"/>
      <c r="J2831" s="23"/>
      <c r="K2831" s="23"/>
      <c r="L2831" s="23"/>
      <c r="M2831" s="23"/>
      <c r="N2831" s="25"/>
      <c r="O2831" s="26"/>
      <c r="P2831" s="26"/>
      <c r="Q2831" s="23"/>
      <c r="R2831" s="23"/>
      <c r="S2831" s="27"/>
      <c r="T2831" s="23"/>
      <c r="U2831" s="23"/>
      <c r="V2831" s="24"/>
      <c r="W2831" s="23"/>
      <c r="X2831" s="23"/>
      <c r="Y2831" s="23"/>
      <c r="Z2831" s="23"/>
      <c r="AA2831" s="28"/>
      <c r="AB2831" s="26"/>
      <c r="AC2831" s="26"/>
      <c r="AD2831" s="28"/>
      <c r="AE2831" s="28"/>
      <c r="AF2831" s="26"/>
      <c r="AG2831" s="26" t="s">
        <v>50</v>
      </c>
      <c r="AH2831" s="26">
        <f>AH2830</f>
        <v>465008</v>
      </c>
      <c r="AI2831" s="26"/>
      <c r="AJ2831" s="26">
        <f>AJ2830</f>
        <v>0</v>
      </c>
      <c r="AK2831" s="26"/>
      <c r="AL2831" s="26">
        <f>AL2830</f>
        <v>0</v>
      </c>
    </row>
    <row r="2832" spans="1:38" x14ac:dyDescent="0.35">
      <c r="A2832" s="23" t="s">
        <v>9704</v>
      </c>
      <c r="B2832" s="24"/>
      <c r="C2832" s="23" t="s">
        <v>9705</v>
      </c>
      <c r="D2832" s="23" t="s">
        <v>9706</v>
      </c>
      <c r="E2832" s="23">
        <v>1510</v>
      </c>
      <c r="F2832" s="23" t="s">
        <v>9707</v>
      </c>
      <c r="G2832" s="24" t="s">
        <v>9708</v>
      </c>
      <c r="H2832" s="23" t="s">
        <v>129</v>
      </c>
      <c r="I2832" s="23" t="s">
        <v>9709</v>
      </c>
      <c r="J2832" s="23">
        <v>25</v>
      </c>
      <c r="K2832" s="23">
        <v>0</v>
      </c>
      <c r="L2832" s="23">
        <v>0</v>
      </c>
      <c r="M2832" s="23" t="s">
        <v>58</v>
      </c>
      <c r="N2832" s="25">
        <f>((J2832*400)+(K2832*100))+L2832</f>
        <v>10000</v>
      </c>
      <c r="O2832" s="26">
        <v>180</v>
      </c>
      <c r="P2832" s="26">
        <f>N2832*O2832</f>
        <v>1800000</v>
      </c>
      <c r="Q2832" s="23"/>
      <c r="R2832" s="23"/>
      <c r="S2832" s="27"/>
      <c r="T2832" s="23"/>
      <c r="U2832" s="23"/>
      <c r="V2832" s="24"/>
      <c r="W2832" s="23"/>
      <c r="X2832" s="23"/>
      <c r="Y2832" s="23"/>
      <c r="Z2832" s="23"/>
      <c r="AA2832" s="28"/>
      <c r="AB2832" s="26"/>
      <c r="AC2832" s="26"/>
      <c r="AD2832" s="28"/>
      <c r="AE2832" s="28"/>
      <c r="AF2832" s="26"/>
      <c r="AG2832" s="26">
        <f>AF2832+P2832</f>
        <v>1800000</v>
      </c>
      <c r="AH2832" s="26">
        <f>AG2832</f>
        <v>1800000</v>
      </c>
      <c r="AI2832" s="26">
        <v>0</v>
      </c>
      <c r="AJ2832" s="26">
        <f>IF((AI2832-AH2832) &gt; 1,0,IF((AI2832-AH2832)&lt;0,AH2832-AI2832,AI2832-AH2832))</f>
        <v>1800000</v>
      </c>
      <c r="AK2832" s="26">
        <v>0.01</v>
      </c>
      <c r="AL2832" s="26">
        <f>AJ2832*(AK2832/100)</f>
        <v>180</v>
      </c>
    </row>
    <row r="2833" spans="1:39" x14ac:dyDescent="0.35">
      <c r="A2833" s="23"/>
      <c r="B2833" s="24"/>
      <c r="C2833" s="23"/>
      <c r="D2833" s="23"/>
      <c r="E2833" s="23">
        <v>1511</v>
      </c>
      <c r="F2833" s="23" t="s">
        <v>9710</v>
      </c>
      <c r="G2833" s="24" t="s">
        <v>9711</v>
      </c>
      <c r="H2833" s="23" t="s">
        <v>42</v>
      </c>
      <c r="I2833" s="23" t="s">
        <v>9712</v>
      </c>
      <c r="J2833" s="23">
        <v>25</v>
      </c>
      <c r="K2833" s="23">
        <v>3</v>
      </c>
      <c r="L2833" s="23">
        <v>46</v>
      </c>
      <c r="M2833" s="23" t="s">
        <v>58</v>
      </c>
      <c r="N2833" s="25">
        <f>((J2833*400)+(K2833*100))+L2833</f>
        <v>10346</v>
      </c>
      <c r="O2833" s="26">
        <v>230</v>
      </c>
      <c r="P2833" s="26">
        <f>N2833*O2833</f>
        <v>2379580</v>
      </c>
      <c r="Q2833" s="23"/>
      <c r="R2833" s="23"/>
      <c r="S2833" s="27"/>
      <c r="T2833" s="23"/>
      <c r="U2833" s="23"/>
      <c r="V2833" s="24"/>
      <c r="W2833" s="23"/>
      <c r="X2833" s="23"/>
      <c r="Y2833" s="23"/>
      <c r="Z2833" s="23"/>
      <c r="AA2833" s="28"/>
      <c r="AB2833" s="26"/>
      <c r="AC2833" s="26"/>
      <c r="AD2833" s="28"/>
      <c r="AE2833" s="28"/>
      <c r="AF2833" s="26"/>
      <c r="AG2833" s="26">
        <f>AF2833+P2833</f>
        <v>2379580</v>
      </c>
      <c r="AH2833" s="26">
        <f>AG2833</f>
        <v>2379580</v>
      </c>
      <c r="AI2833" s="26">
        <v>50000000</v>
      </c>
      <c r="AJ2833" s="26">
        <f>IF((AI2833-AH2833) &gt; 1,0,IF((AI2833-AH2833)&lt;0,AH2833-AI2833,AI2833-AH2833))</f>
        <v>0</v>
      </c>
      <c r="AK2833" s="26">
        <v>0.01</v>
      </c>
      <c r="AL2833" s="26">
        <f>AJ2833*(AK2833/100)</f>
        <v>0</v>
      </c>
    </row>
    <row r="2834" spans="1:39" x14ac:dyDescent="0.35">
      <c r="A2834" s="23"/>
      <c r="B2834" s="24"/>
      <c r="C2834" s="23"/>
      <c r="D2834" s="23"/>
      <c r="E2834" s="23"/>
      <c r="F2834" s="23"/>
      <c r="G2834" s="24"/>
      <c r="H2834" s="23"/>
      <c r="I2834" s="23"/>
      <c r="J2834" s="23"/>
      <c r="K2834" s="23"/>
      <c r="L2834" s="23"/>
      <c r="M2834" s="23"/>
      <c r="N2834" s="25"/>
      <c r="O2834" s="26"/>
      <c r="P2834" s="26"/>
      <c r="Q2834" s="23"/>
      <c r="R2834" s="23"/>
      <c r="S2834" s="27"/>
      <c r="T2834" s="23"/>
      <c r="U2834" s="23"/>
      <c r="V2834" s="24"/>
      <c r="W2834" s="23"/>
      <c r="X2834" s="23"/>
      <c r="Y2834" s="23"/>
      <c r="Z2834" s="23"/>
      <c r="AA2834" s="28"/>
      <c r="AB2834" s="26"/>
      <c r="AC2834" s="26"/>
      <c r="AD2834" s="28"/>
      <c r="AE2834" s="28"/>
      <c r="AF2834" s="26"/>
      <c r="AG2834" s="26" t="s">
        <v>50</v>
      </c>
      <c r="AH2834" s="26">
        <f>SUM(AH2832:AH2833)</f>
        <v>4179580</v>
      </c>
      <c r="AI2834" s="26"/>
      <c r="AJ2834" s="26">
        <f>SUM(AJ2832:AJ2833)</f>
        <v>1800000</v>
      </c>
      <c r="AK2834" s="26"/>
      <c r="AL2834" s="26">
        <f>SUM(AL2832:AL2833)</f>
        <v>180</v>
      </c>
    </row>
    <row r="2835" spans="1:39" x14ac:dyDescent="0.35">
      <c r="A2835" s="23" t="s">
        <v>9713</v>
      </c>
      <c r="B2835" s="24"/>
      <c r="C2835" s="23" t="s">
        <v>9714</v>
      </c>
      <c r="D2835" s="23" t="s">
        <v>9542</v>
      </c>
      <c r="E2835" s="23">
        <v>1512</v>
      </c>
      <c r="F2835" s="23" t="s">
        <v>9715</v>
      </c>
      <c r="G2835" s="24" t="s">
        <v>9716</v>
      </c>
      <c r="H2835" s="23" t="s">
        <v>42</v>
      </c>
      <c r="I2835" s="23" t="s">
        <v>9717</v>
      </c>
      <c r="J2835" s="23">
        <v>0</v>
      </c>
      <c r="K2835" s="23">
        <v>2</v>
      </c>
      <c r="L2835" s="23">
        <v>97</v>
      </c>
      <c r="M2835" s="23" t="s">
        <v>58</v>
      </c>
      <c r="N2835" s="25">
        <f>((J2835*400)+(K2835*100))+L2835</f>
        <v>297</v>
      </c>
      <c r="O2835" s="26">
        <v>440</v>
      </c>
      <c r="P2835" s="26">
        <f>N2835*O2835</f>
        <v>130680</v>
      </c>
      <c r="Q2835" s="23"/>
      <c r="R2835" s="23"/>
      <c r="S2835" s="27"/>
      <c r="T2835" s="23"/>
      <c r="U2835" s="23"/>
      <c r="V2835" s="24"/>
      <c r="W2835" s="23"/>
      <c r="X2835" s="23"/>
      <c r="Y2835" s="23"/>
      <c r="Z2835" s="23"/>
      <c r="AA2835" s="28"/>
      <c r="AB2835" s="26"/>
      <c r="AC2835" s="26"/>
      <c r="AD2835" s="28"/>
      <c r="AE2835" s="28"/>
      <c r="AF2835" s="26"/>
      <c r="AG2835" s="26">
        <f>AF2835+P2835</f>
        <v>130680</v>
      </c>
      <c r="AH2835" s="26">
        <f>AG2835</f>
        <v>130680</v>
      </c>
      <c r="AI2835" s="26">
        <v>50000000</v>
      </c>
      <c r="AJ2835" s="26">
        <f>IF((AI2835-AH2835) &gt; 1,0,IF((AI2835-AH2835)&lt;0,AH2835-AI2835,AI2835-AH2835))</f>
        <v>0</v>
      </c>
      <c r="AK2835" s="26">
        <v>0.01</v>
      </c>
      <c r="AL2835" s="26">
        <f>AJ2835*(AK2835/100)</f>
        <v>0</v>
      </c>
    </row>
    <row r="2836" spans="1:39" x14ac:dyDescent="0.35">
      <c r="A2836" s="23"/>
      <c r="B2836" s="24"/>
      <c r="C2836" s="23"/>
      <c r="D2836" s="23"/>
      <c r="E2836" s="23">
        <v>1513</v>
      </c>
      <c r="F2836" s="23" t="s">
        <v>9718</v>
      </c>
      <c r="G2836" s="24" t="s">
        <v>9719</v>
      </c>
      <c r="H2836" s="23" t="s">
        <v>42</v>
      </c>
      <c r="I2836" s="23" t="s">
        <v>9720</v>
      </c>
      <c r="J2836" s="23">
        <v>0</v>
      </c>
      <c r="K2836" s="23">
        <v>1</v>
      </c>
      <c r="L2836" s="23">
        <v>76</v>
      </c>
      <c r="M2836" s="23" t="s">
        <v>58</v>
      </c>
      <c r="N2836" s="25">
        <f>((J2836*400)+(K2836*100))+L2836</f>
        <v>176</v>
      </c>
      <c r="O2836" s="26">
        <v>180</v>
      </c>
      <c r="P2836" s="26">
        <f>N2836*O2836</f>
        <v>31680</v>
      </c>
      <c r="Q2836" s="23"/>
      <c r="R2836" s="23"/>
      <c r="S2836" s="27"/>
      <c r="T2836" s="23"/>
      <c r="U2836" s="23"/>
      <c r="V2836" s="24"/>
      <c r="W2836" s="23"/>
      <c r="X2836" s="23"/>
      <c r="Y2836" s="23"/>
      <c r="Z2836" s="23"/>
      <c r="AA2836" s="28"/>
      <c r="AB2836" s="26"/>
      <c r="AC2836" s="26"/>
      <c r="AD2836" s="28"/>
      <c r="AE2836" s="28"/>
      <c r="AF2836" s="26"/>
      <c r="AG2836" s="26">
        <f>AF2836+P2836</f>
        <v>31680</v>
      </c>
      <c r="AH2836" s="26">
        <f>AG2836</f>
        <v>31680</v>
      </c>
      <c r="AI2836" s="26">
        <v>50000000</v>
      </c>
      <c r="AJ2836" s="26">
        <f>IF((AI2836-AH2836) &gt; 1,0,IF((AI2836-AH2836)&lt;0,AH2836-AI2836,AI2836-AH2836))</f>
        <v>0</v>
      </c>
      <c r="AK2836" s="26">
        <v>0.01</v>
      </c>
      <c r="AL2836" s="26">
        <f>AJ2836*(AK2836/100)</f>
        <v>0</v>
      </c>
    </row>
    <row r="2837" spans="1:39" x14ac:dyDescent="0.35">
      <c r="A2837" s="23"/>
      <c r="B2837" s="24"/>
      <c r="C2837" s="23"/>
      <c r="D2837" s="23"/>
      <c r="E2837" s="23"/>
      <c r="F2837" s="23"/>
      <c r="G2837" s="24"/>
      <c r="H2837" s="23"/>
      <c r="I2837" s="23"/>
      <c r="J2837" s="23"/>
      <c r="K2837" s="23"/>
      <c r="L2837" s="23"/>
      <c r="M2837" s="23"/>
      <c r="N2837" s="25"/>
      <c r="O2837" s="26"/>
      <c r="P2837" s="26"/>
      <c r="Q2837" s="23"/>
      <c r="R2837" s="23"/>
      <c r="S2837" s="27"/>
      <c r="T2837" s="23"/>
      <c r="U2837" s="23"/>
      <c r="V2837" s="24"/>
      <c r="W2837" s="23"/>
      <c r="X2837" s="23"/>
      <c r="Y2837" s="23"/>
      <c r="Z2837" s="23"/>
      <c r="AA2837" s="28"/>
      <c r="AB2837" s="26"/>
      <c r="AC2837" s="26"/>
      <c r="AD2837" s="28"/>
      <c r="AE2837" s="28"/>
      <c r="AF2837" s="26"/>
      <c r="AG2837" s="26" t="s">
        <v>50</v>
      </c>
      <c r="AH2837" s="26">
        <f>SUM(AH2835:AH2836)</f>
        <v>162360</v>
      </c>
      <c r="AI2837" s="26"/>
      <c r="AJ2837" s="26">
        <f>SUM(AJ2835:AJ2836)</f>
        <v>0</v>
      </c>
      <c r="AK2837" s="26"/>
      <c r="AL2837" s="26">
        <f>SUM(AL2835:AL2836)</f>
        <v>0</v>
      </c>
    </row>
    <row r="2838" spans="1:39" x14ac:dyDescent="0.35">
      <c r="A2838" s="23" t="s">
        <v>9721</v>
      </c>
      <c r="B2838" s="24" t="s">
        <v>9722</v>
      </c>
      <c r="C2838" s="23" t="s">
        <v>9723</v>
      </c>
      <c r="D2838" s="23" t="s">
        <v>9724</v>
      </c>
      <c r="E2838" s="23">
        <v>1514</v>
      </c>
      <c r="F2838" s="23" t="s">
        <v>9725</v>
      </c>
      <c r="G2838" s="24" t="s">
        <v>9726</v>
      </c>
      <c r="H2838" s="23" t="s">
        <v>42</v>
      </c>
      <c r="I2838" s="23" t="s">
        <v>9727</v>
      </c>
      <c r="J2838" s="23">
        <v>0</v>
      </c>
      <c r="K2838" s="23">
        <v>0</v>
      </c>
      <c r="L2838" s="23">
        <v>75</v>
      </c>
      <c r="M2838" s="23" t="s">
        <v>58</v>
      </c>
      <c r="N2838" s="25">
        <f>((J2838*400)+(K2838*100))+L2838</f>
        <v>75</v>
      </c>
      <c r="O2838" s="26">
        <v>380</v>
      </c>
      <c r="P2838" s="26">
        <f>N2838*O2838</f>
        <v>28500</v>
      </c>
      <c r="Q2838" s="23"/>
      <c r="R2838" s="23"/>
      <c r="S2838" s="27"/>
      <c r="T2838" s="23"/>
      <c r="U2838" s="23"/>
      <c r="V2838" s="24"/>
      <c r="W2838" s="23"/>
      <c r="X2838" s="23"/>
      <c r="Y2838" s="23"/>
      <c r="Z2838" s="23"/>
      <c r="AA2838" s="28"/>
      <c r="AB2838" s="26"/>
      <c r="AC2838" s="26"/>
      <c r="AD2838" s="28"/>
      <c r="AE2838" s="28"/>
      <c r="AF2838" s="26"/>
      <c r="AG2838" s="26">
        <f>AF2838+P2838</f>
        <v>28500</v>
      </c>
      <c r="AH2838" s="26">
        <f>AG2838</f>
        <v>28500</v>
      </c>
      <c r="AI2838" s="26">
        <v>50000000</v>
      </c>
      <c r="AJ2838" s="26">
        <f>IF((AI2838-AH2838) &gt; 1,0,IF((AI2838-AH2838)&lt;0,AH2838-AI2838,AI2838-AH2838))</f>
        <v>0</v>
      </c>
      <c r="AK2838" s="26">
        <v>0.01</v>
      </c>
      <c r="AL2838" s="26">
        <f>AJ2838*(AK2838/100)</f>
        <v>0</v>
      </c>
    </row>
    <row r="2839" spans="1:39" x14ac:dyDescent="0.35">
      <c r="A2839" s="23"/>
      <c r="B2839" s="24"/>
      <c r="C2839" s="23"/>
      <c r="D2839" s="23"/>
      <c r="E2839" s="23"/>
      <c r="F2839" s="23"/>
      <c r="G2839" s="24"/>
      <c r="H2839" s="23"/>
      <c r="I2839" s="23"/>
      <c r="J2839" s="23"/>
      <c r="K2839" s="23"/>
      <c r="L2839" s="23"/>
      <c r="M2839" s="23"/>
      <c r="N2839" s="25"/>
      <c r="O2839" s="26"/>
      <c r="P2839" s="26"/>
      <c r="Q2839" s="23"/>
      <c r="R2839" s="23"/>
      <c r="S2839" s="27"/>
      <c r="T2839" s="23"/>
      <c r="U2839" s="23"/>
      <c r="V2839" s="24"/>
      <c r="W2839" s="23"/>
      <c r="X2839" s="23"/>
      <c r="Y2839" s="23"/>
      <c r="Z2839" s="23"/>
      <c r="AA2839" s="28"/>
      <c r="AB2839" s="26"/>
      <c r="AC2839" s="26"/>
      <c r="AD2839" s="28"/>
      <c r="AE2839" s="28"/>
      <c r="AF2839" s="26"/>
      <c r="AG2839" s="26" t="s">
        <v>50</v>
      </c>
      <c r="AH2839" s="26">
        <f>AH2838</f>
        <v>28500</v>
      </c>
      <c r="AI2839" s="26"/>
      <c r="AJ2839" s="26">
        <f>AJ2838</f>
        <v>0</v>
      </c>
      <c r="AK2839" s="26"/>
      <c r="AL2839" s="26">
        <f>AL2838</f>
        <v>0</v>
      </c>
    </row>
    <row r="2840" spans="1:39" x14ac:dyDescent="0.35">
      <c r="A2840" s="23" t="s">
        <v>9728</v>
      </c>
      <c r="B2840" s="24" t="s">
        <v>9729</v>
      </c>
      <c r="C2840" s="23" t="s">
        <v>9730</v>
      </c>
      <c r="D2840" s="23" t="s">
        <v>9731</v>
      </c>
      <c r="E2840" s="23">
        <v>1515</v>
      </c>
      <c r="F2840" s="23" t="s">
        <v>9732</v>
      </c>
      <c r="G2840" s="24" t="s">
        <v>9733</v>
      </c>
      <c r="H2840" s="23" t="s">
        <v>42</v>
      </c>
      <c r="I2840" s="23" t="s">
        <v>9734</v>
      </c>
      <c r="J2840" s="23">
        <v>5</v>
      </c>
      <c r="K2840" s="23">
        <v>2</v>
      </c>
      <c r="L2840" s="23">
        <v>36</v>
      </c>
      <c r="M2840" s="23" t="s">
        <v>58</v>
      </c>
      <c r="N2840" s="25">
        <f t="shared" ref="N2840:N2852" si="213">((J2840*400)+(K2840*100))+L2840</f>
        <v>2236</v>
      </c>
      <c r="O2840" s="26">
        <v>340</v>
      </c>
      <c r="P2840" s="26">
        <f t="shared" ref="P2840:P2852" si="214">N2840*O2840</f>
        <v>760240</v>
      </c>
      <c r="Q2840" s="23"/>
      <c r="R2840" s="23"/>
      <c r="S2840" s="27"/>
      <c r="T2840" s="23"/>
      <c r="U2840" s="23"/>
      <c r="V2840" s="24"/>
      <c r="W2840" s="23"/>
      <c r="X2840" s="23"/>
      <c r="Y2840" s="23"/>
      <c r="Z2840" s="23"/>
      <c r="AA2840" s="28"/>
      <c r="AB2840" s="26"/>
      <c r="AC2840" s="26"/>
      <c r="AD2840" s="28"/>
      <c r="AE2840" s="28"/>
      <c r="AF2840" s="26"/>
      <c r="AG2840" s="26">
        <f>AF2840+P2840</f>
        <v>760240</v>
      </c>
      <c r="AH2840" s="26">
        <f>AG2840</f>
        <v>760240</v>
      </c>
      <c r="AI2840" s="26">
        <v>50000000</v>
      </c>
      <c r="AJ2840" s="26">
        <f t="shared" ref="AJ2840:AJ2852" si="215">IF((AI2840-AH2840) &gt; 1,0,IF((AI2840-AH2840)&lt;0,AH2840-AI2840,AI2840-AH2840))</f>
        <v>0</v>
      </c>
      <c r="AK2840" s="26">
        <v>0.01</v>
      </c>
      <c r="AL2840" s="26">
        <f>AJ2840*(AK2840/100)</f>
        <v>0</v>
      </c>
    </row>
    <row r="2841" spans="1:39" x14ac:dyDescent="0.35">
      <c r="A2841" s="23"/>
      <c r="B2841" s="24"/>
      <c r="C2841" s="23"/>
      <c r="D2841" s="23"/>
      <c r="E2841" s="23">
        <v>1516</v>
      </c>
      <c r="F2841" s="23" t="s">
        <v>9735</v>
      </c>
      <c r="G2841" s="24" t="s">
        <v>9736</v>
      </c>
      <c r="H2841" s="23" t="s">
        <v>42</v>
      </c>
      <c r="I2841" s="23" t="s">
        <v>9737</v>
      </c>
      <c r="J2841" s="23">
        <v>16</v>
      </c>
      <c r="K2841" s="23">
        <v>2</v>
      </c>
      <c r="L2841" s="23">
        <v>22</v>
      </c>
      <c r="M2841" s="23" t="s">
        <v>58</v>
      </c>
      <c r="N2841" s="25">
        <f t="shared" si="213"/>
        <v>6622</v>
      </c>
      <c r="O2841" s="26">
        <v>230</v>
      </c>
      <c r="P2841" s="26">
        <f t="shared" si="214"/>
        <v>1523060</v>
      </c>
      <c r="Q2841" s="23"/>
      <c r="R2841" s="23"/>
      <c r="S2841" s="27"/>
      <c r="T2841" s="23"/>
      <c r="U2841" s="23"/>
      <c r="V2841" s="24"/>
      <c r="W2841" s="23"/>
      <c r="X2841" s="23"/>
      <c r="Y2841" s="23"/>
      <c r="Z2841" s="23"/>
      <c r="AA2841" s="28"/>
      <c r="AB2841" s="26"/>
      <c r="AC2841" s="26"/>
      <c r="AD2841" s="28"/>
      <c r="AE2841" s="28"/>
      <c r="AF2841" s="26"/>
      <c r="AG2841" s="26">
        <f>AF2841+P2841</f>
        <v>1523060</v>
      </c>
      <c r="AH2841" s="26">
        <f>AG2841</f>
        <v>1523060</v>
      </c>
      <c r="AI2841" s="26">
        <v>50000000</v>
      </c>
      <c r="AJ2841" s="26">
        <f t="shared" si="215"/>
        <v>0</v>
      </c>
      <c r="AK2841" s="26">
        <v>0.01</v>
      </c>
      <c r="AL2841" s="26">
        <f>AJ2841*(AK2841/100)</f>
        <v>0</v>
      </c>
    </row>
    <row r="2842" spans="1:39" x14ac:dyDescent="0.35">
      <c r="A2842" s="23"/>
      <c r="B2842" s="24"/>
      <c r="C2842" s="23"/>
      <c r="D2842" s="23"/>
      <c r="E2842" s="23">
        <v>1517</v>
      </c>
      <c r="F2842" s="23" t="s">
        <v>9738</v>
      </c>
      <c r="G2842" s="24" t="s">
        <v>9739</v>
      </c>
      <c r="H2842" s="23" t="s">
        <v>42</v>
      </c>
      <c r="I2842" s="23" t="s">
        <v>9740</v>
      </c>
      <c r="J2842" s="23">
        <v>0</v>
      </c>
      <c r="K2842" s="23">
        <v>1</v>
      </c>
      <c r="L2842" s="23">
        <v>93.3</v>
      </c>
      <c r="M2842" s="23" t="s">
        <v>58</v>
      </c>
      <c r="N2842" s="25">
        <f t="shared" si="213"/>
        <v>193.3</v>
      </c>
      <c r="O2842" s="26">
        <v>500</v>
      </c>
      <c r="P2842" s="26">
        <f t="shared" si="214"/>
        <v>96650</v>
      </c>
      <c r="Q2842" s="23"/>
      <c r="R2842" s="23"/>
      <c r="S2842" s="27"/>
      <c r="T2842" s="23"/>
      <c r="U2842" s="23"/>
      <c r="V2842" s="24"/>
      <c r="W2842" s="23"/>
      <c r="X2842" s="23"/>
      <c r="Y2842" s="23"/>
      <c r="Z2842" s="23"/>
      <c r="AA2842" s="28"/>
      <c r="AB2842" s="26"/>
      <c r="AC2842" s="26"/>
      <c r="AD2842" s="28"/>
      <c r="AE2842" s="28"/>
      <c r="AF2842" s="26"/>
      <c r="AG2842" s="26">
        <f>AF2842+P2842</f>
        <v>96650</v>
      </c>
      <c r="AH2842" s="26">
        <f>AG2842</f>
        <v>96650</v>
      </c>
      <c r="AI2842" s="26">
        <v>50000000</v>
      </c>
      <c r="AJ2842" s="26">
        <f t="shared" si="215"/>
        <v>0</v>
      </c>
      <c r="AK2842" s="26">
        <v>0.01</v>
      </c>
      <c r="AL2842" s="26">
        <f>AJ2842*(AK2842/100)</f>
        <v>0</v>
      </c>
    </row>
    <row r="2843" spans="1:39" x14ac:dyDescent="0.35">
      <c r="A2843" s="23"/>
      <c r="B2843" s="24"/>
      <c r="C2843" s="23"/>
      <c r="D2843" s="23"/>
      <c r="E2843" s="23">
        <v>1518</v>
      </c>
      <c r="F2843" s="23" t="s">
        <v>9741</v>
      </c>
      <c r="G2843" s="24" t="s">
        <v>9742</v>
      </c>
      <c r="H2843" s="23" t="s">
        <v>42</v>
      </c>
      <c r="I2843" s="23" t="s">
        <v>9743</v>
      </c>
      <c r="J2843" s="23">
        <v>1</v>
      </c>
      <c r="K2843" s="23">
        <v>2</v>
      </c>
      <c r="L2843" s="23">
        <v>7</v>
      </c>
      <c r="M2843" s="23" t="s">
        <v>58</v>
      </c>
      <c r="N2843" s="25">
        <f t="shared" si="213"/>
        <v>607</v>
      </c>
      <c r="O2843" s="26">
        <v>450</v>
      </c>
      <c r="P2843" s="26">
        <f t="shared" si="214"/>
        <v>273150</v>
      </c>
      <c r="Q2843" s="23"/>
      <c r="R2843" s="23"/>
      <c r="S2843" s="27"/>
      <c r="T2843" s="23"/>
      <c r="U2843" s="23"/>
      <c r="V2843" s="24"/>
      <c r="W2843" s="23"/>
      <c r="X2843" s="23"/>
      <c r="Y2843" s="23"/>
      <c r="Z2843" s="23"/>
      <c r="AA2843" s="28"/>
      <c r="AB2843" s="26"/>
      <c r="AC2843" s="26"/>
      <c r="AD2843" s="28"/>
      <c r="AE2843" s="28"/>
      <c r="AF2843" s="26"/>
      <c r="AG2843" s="26">
        <f>AF2843+P2843</f>
        <v>273150</v>
      </c>
      <c r="AH2843" s="26">
        <f>AG2843</f>
        <v>273150</v>
      </c>
      <c r="AI2843" s="26">
        <v>50000000</v>
      </c>
      <c r="AJ2843" s="26">
        <f t="shared" si="215"/>
        <v>0</v>
      </c>
      <c r="AK2843" s="26">
        <v>0.01</v>
      </c>
      <c r="AL2843" s="26">
        <f>AJ2843*(AK2843/100)</f>
        <v>0</v>
      </c>
    </row>
    <row r="2844" spans="1:39" x14ac:dyDescent="0.35">
      <c r="A2844" s="23"/>
      <c r="B2844" s="24"/>
      <c r="C2844" s="23"/>
      <c r="D2844" s="23"/>
      <c r="E2844" s="23">
        <v>1519</v>
      </c>
      <c r="F2844" s="23" t="s">
        <v>9744</v>
      </c>
      <c r="G2844" s="24" t="s">
        <v>9745</v>
      </c>
      <c r="H2844" s="23" t="s">
        <v>42</v>
      </c>
      <c r="I2844" s="23" t="s">
        <v>9746</v>
      </c>
      <c r="J2844" s="23">
        <v>0</v>
      </c>
      <c r="K2844" s="23">
        <v>1</v>
      </c>
      <c r="L2844" s="23">
        <v>0</v>
      </c>
      <c r="M2844" s="23" t="s">
        <v>58</v>
      </c>
      <c r="N2844" s="25">
        <f t="shared" si="213"/>
        <v>100</v>
      </c>
      <c r="O2844" s="26">
        <v>500</v>
      </c>
      <c r="P2844" s="26">
        <f t="shared" si="214"/>
        <v>50000</v>
      </c>
      <c r="Q2844" s="23"/>
      <c r="R2844" s="23"/>
      <c r="S2844" s="27"/>
      <c r="T2844" s="23"/>
      <c r="U2844" s="23"/>
      <c r="V2844" s="24"/>
      <c r="W2844" s="23"/>
      <c r="X2844" s="23"/>
      <c r="Y2844" s="23"/>
      <c r="Z2844" s="23"/>
      <c r="AA2844" s="28"/>
      <c r="AB2844" s="26"/>
      <c r="AC2844" s="26"/>
      <c r="AD2844" s="28"/>
      <c r="AE2844" s="28"/>
      <c r="AF2844" s="26"/>
      <c r="AG2844" s="26">
        <f>AF2844+P2844</f>
        <v>50000</v>
      </c>
      <c r="AH2844" s="26">
        <f>AG2844</f>
        <v>50000</v>
      </c>
      <c r="AI2844" s="26">
        <v>50000000</v>
      </c>
      <c r="AJ2844" s="26">
        <f t="shared" si="215"/>
        <v>0</v>
      </c>
      <c r="AK2844" s="26">
        <v>0.01</v>
      </c>
      <c r="AL2844" s="26">
        <f>AJ2844*(AK2844/100)</f>
        <v>0</v>
      </c>
    </row>
    <row r="2845" spans="1:39" x14ac:dyDescent="0.35">
      <c r="A2845" s="23"/>
      <c r="B2845" s="24"/>
      <c r="C2845" s="23"/>
      <c r="D2845" s="23"/>
      <c r="E2845" s="23">
        <v>1520</v>
      </c>
      <c r="F2845" s="23" t="s">
        <v>9747</v>
      </c>
      <c r="G2845" s="24" t="s">
        <v>9748</v>
      </c>
      <c r="H2845" s="23" t="s">
        <v>250</v>
      </c>
      <c r="I2845" s="23"/>
      <c r="J2845" s="23">
        <v>8</v>
      </c>
      <c r="K2845" s="23">
        <v>2</v>
      </c>
      <c r="L2845" s="23">
        <v>60</v>
      </c>
      <c r="M2845" s="23" t="s">
        <v>44</v>
      </c>
      <c r="N2845" s="25">
        <f t="shared" si="213"/>
        <v>3460</v>
      </c>
      <c r="O2845" s="26">
        <v>1300</v>
      </c>
      <c r="P2845" s="26">
        <f t="shared" si="214"/>
        <v>4498000</v>
      </c>
      <c r="Q2845" s="23">
        <v>1</v>
      </c>
      <c r="R2845" s="23" t="s">
        <v>9728</v>
      </c>
      <c r="S2845" s="27" t="s">
        <v>9729</v>
      </c>
      <c r="T2845" s="23" t="s">
        <v>9730</v>
      </c>
      <c r="U2845" s="23" t="s">
        <v>9749</v>
      </c>
      <c r="V2845" s="24" t="s">
        <v>9750</v>
      </c>
      <c r="W2845" s="23" t="s">
        <v>47</v>
      </c>
      <c r="X2845" s="23" t="s">
        <v>206</v>
      </c>
      <c r="Y2845" s="23" t="s">
        <v>49</v>
      </c>
      <c r="Z2845" s="23">
        <v>108</v>
      </c>
      <c r="AA2845" s="28">
        <v>100</v>
      </c>
      <c r="AB2845" s="26">
        <v>6550</v>
      </c>
      <c r="AC2845" s="26">
        <f t="shared" ref="AC2845:AC2850" si="216">Z2845*AB2845</f>
        <v>707400</v>
      </c>
      <c r="AD2845" s="28">
        <v>29</v>
      </c>
      <c r="AE2845" s="28">
        <v>85</v>
      </c>
      <c r="AF2845" s="26">
        <f t="shared" ref="AF2845:AF2850" si="217">(AC2845*(100-AE2845))/100</f>
        <v>106110</v>
      </c>
      <c r="AG2845" s="26">
        <f t="shared" ref="AG2845:AG2850" si="218">P2845+AF2845</f>
        <v>4604110</v>
      </c>
      <c r="AH2845" s="26">
        <f t="shared" ref="AH2845:AH2850" si="219">(AG2845*AA2845)/100</f>
        <v>4604110</v>
      </c>
      <c r="AI2845" s="26">
        <f t="shared" ref="AI2845:AI2850" si="220">IF(AF2845&lt;=10000000,AF2845,10000000)</f>
        <v>106110</v>
      </c>
      <c r="AJ2845" s="26">
        <f t="shared" si="215"/>
        <v>4498000</v>
      </c>
      <c r="AK2845" s="26">
        <v>0.02</v>
      </c>
      <c r="AL2845" s="26">
        <f t="shared" ref="AL2845:AL2850" si="221">ROUND(AJ2845*(AK2845/100),2)</f>
        <v>899.6</v>
      </c>
      <c r="AM2845" s="3" t="s">
        <v>404</v>
      </c>
    </row>
    <row r="2846" spans="1:39" x14ac:dyDescent="0.35">
      <c r="A2846" s="23"/>
      <c r="B2846" s="24"/>
      <c r="C2846" s="23"/>
      <c r="D2846" s="23"/>
      <c r="E2846" s="23"/>
      <c r="F2846" s="23"/>
      <c r="G2846" s="24"/>
      <c r="H2846" s="23"/>
      <c r="I2846" s="23"/>
      <c r="J2846" s="23">
        <v>0</v>
      </c>
      <c r="K2846" s="23">
        <v>0</v>
      </c>
      <c r="L2846" s="23">
        <v>36</v>
      </c>
      <c r="M2846" s="23" t="s">
        <v>44</v>
      </c>
      <c r="N2846" s="25">
        <f t="shared" si="213"/>
        <v>36</v>
      </c>
      <c r="O2846" s="26">
        <v>1300</v>
      </c>
      <c r="P2846" s="26">
        <f t="shared" si="214"/>
        <v>46800</v>
      </c>
      <c r="Q2846" s="23">
        <v>1</v>
      </c>
      <c r="R2846" s="23" t="s">
        <v>9728</v>
      </c>
      <c r="S2846" s="27" t="s">
        <v>9729</v>
      </c>
      <c r="T2846" s="23" t="s">
        <v>9730</v>
      </c>
      <c r="U2846" s="23" t="s">
        <v>9749</v>
      </c>
      <c r="V2846" s="24" t="s">
        <v>9751</v>
      </c>
      <c r="W2846" s="23" t="s">
        <v>208</v>
      </c>
      <c r="X2846" s="23" t="s">
        <v>48</v>
      </c>
      <c r="Y2846" s="23" t="s">
        <v>49</v>
      </c>
      <c r="Z2846" s="23">
        <v>126</v>
      </c>
      <c r="AA2846" s="28">
        <v>100</v>
      </c>
      <c r="AB2846" s="26">
        <v>2450</v>
      </c>
      <c r="AC2846" s="26">
        <f t="shared" si="216"/>
        <v>308700</v>
      </c>
      <c r="AD2846" s="28">
        <v>22</v>
      </c>
      <c r="AE2846" s="28">
        <v>34</v>
      </c>
      <c r="AF2846" s="26">
        <f t="shared" si="217"/>
        <v>203742</v>
      </c>
      <c r="AG2846" s="26">
        <f t="shared" si="218"/>
        <v>250542</v>
      </c>
      <c r="AH2846" s="26">
        <f t="shared" si="219"/>
        <v>250542</v>
      </c>
      <c r="AI2846" s="26">
        <f t="shared" si="220"/>
        <v>203742</v>
      </c>
      <c r="AJ2846" s="26">
        <f t="shared" si="215"/>
        <v>46800</v>
      </c>
      <c r="AK2846" s="26">
        <v>0.02</v>
      </c>
      <c r="AL2846" s="26">
        <f t="shared" si="221"/>
        <v>9.36</v>
      </c>
    </row>
    <row r="2847" spans="1:39" x14ac:dyDescent="0.35">
      <c r="A2847" s="23"/>
      <c r="B2847" s="24"/>
      <c r="C2847" s="23"/>
      <c r="D2847" s="23"/>
      <c r="E2847" s="23"/>
      <c r="F2847" s="23"/>
      <c r="G2847" s="24"/>
      <c r="H2847" s="23"/>
      <c r="I2847" s="23"/>
      <c r="J2847" s="23">
        <v>0</v>
      </c>
      <c r="K2847" s="23">
        <v>0</v>
      </c>
      <c r="L2847" s="23">
        <v>0</v>
      </c>
      <c r="M2847" s="23" t="s">
        <v>44</v>
      </c>
      <c r="N2847" s="25">
        <f t="shared" si="213"/>
        <v>0</v>
      </c>
      <c r="O2847" s="26">
        <v>1300</v>
      </c>
      <c r="P2847" s="26">
        <f t="shared" si="214"/>
        <v>0</v>
      </c>
      <c r="Q2847" s="23">
        <v>1</v>
      </c>
      <c r="R2847" s="23" t="s">
        <v>9728</v>
      </c>
      <c r="S2847" s="27" t="s">
        <v>9729</v>
      </c>
      <c r="T2847" s="23" t="s">
        <v>9730</v>
      </c>
      <c r="U2847" s="23" t="s">
        <v>9749</v>
      </c>
      <c r="V2847" s="24" t="s">
        <v>9752</v>
      </c>
      <c r="W2847" s="23" t="s">
        <v>208</v>
      </c>
      <c r="X2847" s="23" t="s">
        <v>48</v>
      </c>
      <c r="Y2847" s="23" t="s">
        <v>49</v>
      </c>
      <c r="Z2847" s="23">
        <v>54</v>
      </c>
      <c r="AA2847" s="28">
        <v>100</v>
      </c>
      <c r="AB2847" s="26">
        <v>2450</v>
      </c>
      <c r="AC2847" s="26">
        <f t="shared" si="216"/>
        <v>132300</v>
      </c>
      <c r="AD2847" s="28">
        <v>22</v>
      </c>
      <c r="AE2847" s="28">
        <v>34</v>
      </c>
      <c r="AF2847" s="26">
        <f t="shared" si="217"/>
        <v>87318</v>
      </c>
      <c r="AG2847" s="26">
        <f t="shared" si="218"/>
        <v>87318</v>
      </c>
      <c r="AH2847" s="26">
        <f t="shared" si="219"/>
        <v>87318</v>
      </c>
      <c r="AI2847" s="26">
        <f t="shared" si="220"/>
        <v>87318</v>
      </c>
      <c r="AJ2847" s="26">
        <f t="shared" si="215"/>
        <v>0</v>
      </c>
      <c r="AK2847" s="26">
        <v>0.02</v>
      </c>
      <c r="AL2847" s="26">
        <f t="shared" si="221"/>
        <v>0</v>
      </c>
    </row>
    <row r="2848" spans="1:39" x14ac:dyDescent="0.35">
      <c r="A2848" s="23"/>
      <c r="B2848" s="24"/>
      <c r="C2848" s="23"/>
      <c r="D2848" s="23"/>
      <c r="E2848" s="23"/>
      <c r="F2848" s="23"/>
      <c r="G2848" s="24"/>
      <c r="H2848" s="23"/>
      <c r="I2848" s="23"/>
      <c r="J2848" s="23">
        <v>0</v>
      </c>
      <c r="K2848" s="23">
        <v>0</v>
      </c>
      <c r="L2848" s="23">
        <v>0</v>
      </c>
      <c r="M2848" s="23" t="s">
        <v>44</v>
      </c>
      <c r="N2848" s="25">
        <f t="shared" si="213"/>
        <v>0</v>
      </c>
      <c r="O2848" s="26">
        <v>1300</v>
      </c>
      <c r="P2848" s="26">
        <f t="shared" si="214"/>
        <v>0</v>
      </c>
      <c r="Q2848" s="23">
        <v>1</v>
      </c>
      <c r="R2848" s="23" t="s">
        <v>9728</v>
      </c>
      <c r="S2848" s="27" t="s">
        <v>9729</v>
      </c>
      <c r="T2848" s="23" t="s">
        <v>9730</v>
      </c>
      <c r="U2848" s="23" t="s">
        <v>9749</v>
      </c>
      <c r="V2848" s="24" t="s">
        <v>9753</v>
      </c>
      <c r="W2848" s="23" t="s">
        <v>208</v>
      </c>
      <c r="X2848" s="23" t="s">
        <v>206</v>
      </c>
      <c r="Y2848" s="23" t="s">
        <v>49</v>
      </c>
      <c r="Z2848" s="23">
        <v>9.9</v>
      </c>
      <c r="AA2848" s="28">
        <v>100</v>
      </c>
      <c r="AB2848" s="26">
        <v>2450</v>
      </c>
      <c r="AC2848" s="26">
        <f t="shared" si="216"/>
        <v>24255</v>
      </c>
      <c r="AD2848" s="28">
        <v>12</v>
      </c>
      <c r="AE2848" s="28">
        <v>38</v>
      </c>
      <c r="AF2848" s="26">
        <f t="shared" si="217"/>
        <v>15038.1</v>
      </c>
      <c r="AG2848" s="26">
        <f t="shared" si="218"/>
        <v>15038.1</v>
      </c>
      <c r="AH2848" s="26">
        <f t="shared" si="219"/>
        <v>15038.1</v>
      </c>
      <c r="AI2848" s="26">
        <f t="shared" si="220"/>
        <v>15038.1</v>
      </c>
      <c r="AJ2848" s="26">
        <f t="shared" si="215"/>
        <v>0</v>
      </c>
      <c r="AK2848" s="26">
        <v>0.02</v>
      </c>
      <c r="AL2848" s="26">
        <f t="shared" si="221"/>
        <v>0</v>
      </c>
    </row>
    <row r="2849" spans="1:38" x14ac:dyDescent="0.35">
      <c r="A2849" s="23"/>
      <c r="B2849" s="24"/>
      <c r="C2849" s="23"/>
      <c r="D2849" s="23"/>
      <c r="E2849" s="23"/>
      <c r="F2849" s="23"/>
      <c r="G2849" s="24"/>
      <c r="H2849" s="23"/>
      <c r="I2849" s="23"/>
      <c r="J2849" s="23">
        <v>0</v>
      </c>
      <c r="K2849" s="23">
        <v>0</v>
      </c>
      <c r="L2849" s="23">
        <v>69</v>
      </c>
      <c r="M2849" s="23" t="s">
        <v>44</v>
      </c>
      <c r="N2849" s="25">
        <f t="shared" si="213"/>
        <v>69</v>
      </c>
      <c r="O2849" s="26">
        <v>1300</v>
      </c>
      <c r="P2849" s="26">
        <f t="shared" si="214"/>
        <v>89700</v>
      </c>
      <c r="Q2849" s="23">
        <v>1</v>
      </c>
      <c r="R2849" s="23" t="s">
        <v>9728</v>
      </c>
      <c r="S2849" s="27" t="s">
        <v>9729</v>
      </c>
      <c r="T2849" s="23" t="s">
        <v>9730</v>
      </c>
      <c r="U2849" s="23" t="s">
        <v>9749</v>
      </c>
      <c r="V2849" s="24" t="s">
        <v>9754</v>
      </c>
      <c r="W2849" s="23" t="s">
        <v>47</v>
      </c>
      <c r="X2849" s="23" t="s">
        <v>48</v>
      </c>
      <c r="Y2849" s="23" t="s">
        <v>49</v>
      </c>
      <c r="Z2849" s="23">
        <v>276</v>
      </c>
      <c r="AA2849" s="28">
        <v>100</v>
      </c>
      <c r="AB2849" s="26">
        <v>6550</v>
      </c>
      <c r="AC2849" s="26">
        <f t="shared" si="216"/>
        <v>1807800</v>
      </c>
      <c r="AD2849" s="28">
        <v>22</v>
      </c>
      <c r="AE2849" s="28">
        <v>34</v>
      </c>
      <c r="AF2849" s="26">
        <f t="shared" si="217"/>
        <v>1193148</v>
      </c>
      <c r="AG2849" s="26">
        <f t="shared" si="218"/>
        <v>1282848</v>
      </c>
      <c r="AH2849" s="26">
        <f t="shared" si="219"/>
        <v>1282848</v>
      </c>
      <c r="AI2849" s="26">
        <f t="shared" si="220"/>
        <v>1193148</v>
      </c>
      <c r="AJ2849" s="26">
        <f t="shared" si="215"/>
        <v>89700</v>
      </c>
      <c r="AK2849" s="26">
        <v>0.02</v>
      </c>
      <c r="AL2849" s="26">
        <f t="shared" si="221"/>
        <v>17.940000000000001</v>
      </c>
    </row>
    <row r="2850" spans="1:38" x14ac:dyDescent="0.35">
      <c r="A2850" s="23"/>
      <c r="B2850" s="24"/>
      <c r="C2850" s="23"/>
      <c r="D2850" s="23"/>
      <c r="E2850" s="23"/>
      <c r="F2850" s="23"/>
      <c r="G2850" s="24"/>
      <c r="H2850" s="23"/>
      <c r="I2850" s="23"/>
      <c r="J2850" s="23">
        <v>0</v>
      </c>
      <c r="K2850" s="23">
        <v>0</v>
      </c>
      <c r="L2850" s="23">
        <v>35</v>
      </c>
      <c r="M2850" s="23" t="s">
        <v>44</v>
      </c>
      <c r="N2850" s="25">
        <f t="shared" si="213"/>
        <v>35</v>
      </c>
      <c r="O2850" s="26">
        <v>1300</v>
      </c>
      <c r="P2850" s="26">
        <f t="shared" si="214"/>
        <v>45500</v>
      </c>
      <c r="Q2850" s="23">
        <v>1</v>
      </c>
      <c r="R2850" s="23" t="s">
        <v>9728</v>
      </c>
      <c r="S2850" s="27" t="s">
        <v>9729</v>
      </c>
      <c r="T2850" s="23" t="s">
        <v>9730</v>
      </c>
      <c r="U2850" s="23" t="s">
        <v>9749</v>
      </c>
      <c r="V2850" s="24" t="s">
        <v>9755</v>
      </c>
      <c r="W2850" s="23" t="s">
        <v>47</v>
      </c>
      <c r="X2850" s="23" t="s">
        <v>48</v>
      </c>
      <c r="Y2850" s="23" t="s">
        <v>49</v>
      </c>
      <c r="Z2850" s="23">
        <v>140</v>
      </c>
      <c r="AA2850" s="28">
        <v>100</v>
      </c>
      <c r="AB2850" s="26">
        <v>6550</v>
      </c>
      <c r="AC2850" s="26">
        <f t="shared" si="216"/>
        <v>917000</v>
      </c>
      <c r="AD2850" s="28">
        <v>12</v>
      </c>
      <c r="AE2850" s="28">
        <v>14</v>
      </c>
      <c r="AF2850" s="26">
        <f t="shared" si="217"/>
        <v>788620</v>
      </c>
      <c r="AG2850" s="26">
        <f t="shared" si="218"/>
        <v>834120</v>
      </c>
      <c r="AH2850" s="26">
        <f t="shared" si="219"/>
        <v>834120</v>
      </c>
      <c r="AI2850" s="26">
        <f t="shared" si="220"/>
        <v>788620</v>
      </c>
      <c r="AJ2850" s="26">
        <f t="shared" si="215"/>
        <v>45500</v>
      </c>
      <c r="AK2850" s="26">
        <v>0.02</v>
      </c>
      <c r="AL2850" s="26">
        <f t="shared" si="221"/>
        <v>9.1</v>
      </c>
    </row>
    <row r="2851" spans="1:38" x14ac:dyDescent="0.35">
      <c r="A2851" s="23"/>
      <c r="B2851" s="24"/>
      <c r="C2851" s="23"/>
      <c r="D2851" s="23"/>
      <c r="E2851" s="23">
        <v>1521</v>
      </c>
      <c r="F2851" s="23" t="s">
        <v>9756</v>
      </c>
      <c r="G2851" s="24" t="s">
        <v>9757</v>
      </c>
      <c r="H2851" s="23" t="s">
        <v>42</v>
      </c>
      <c r="I2851" s="23" t="s">
        <v>9758</v>
      </c>
      <c r="J2851" s="23">
        <v>1</v>
      </c>
      <c r="K2851" s="23">
        <v>1</v>
      </c>
      <c r="L2851" s="23">
        <v>79.7</v>
      </c>
      <c r="M2851" s="23" t="s">
        <v>58</v>
      </c>
      <c r="N2851" s="25">
        <f t="shared" si="213"/>
        <v>579.70000000000005</v>
      </c>
      <c r="O2851" s="26">
        <v>180</v>
      </c>
      <c r="P2851" s="26">
        <f t="shared" si="214"/>
        <v>104346.00000000001</v>
      </c>
      <c r="Q2851" s="23"/>
      <c r="R2851" s="23"/>
      <c r="S2851" s="27"/>
      <c r="T2851" s="23"/>
      <c r="U2851" s="23"/>
      <c r="V2851" s="24"/>
      <c r="W2851" s="23"/>
      <c r="X2851" s="23"/>
      <c r="Y2851" s="23"/>
      <c r="Z2851" s="23"/>
      <c r="AA2851" s="28"/>
      <c r="AB2851" s="26"/>
      <c r="AC2851" s="26"/>
      <c r="AD2851" s="28"/>
      <c r="AE2851" s="28"/>
      <c r="AF2851" s="26"/>
      <c r="AG2851" s="26">
        <f>AF2851+P2851</f>
        <v>104346.00000000001</v>
      </c>
      <c r="AH2851" s="26">
        <f>AG2851</f>
        <v>104346.00000000001</v>
      </c>
      <c r="AI2851" s="26">
        <v>50000000</v>
      </c>
      <c r="AJ2851" s="26">
        <f t="shared" si="215"/>
        <v>0</v>
      </c>
      <c r="AK2851" s="26">
        <v>0.01</v>
      </c>
      <c r="AL2851" s="26">
        <f>AJ2851*(AK2851/100)</f>
        <v>0</v>
      </c>
    </row>
    <row r="2852" spans="1:38" x14ac:dyDescent="0.35">
      <c r="A2852" s="23"/>
      <c r="B2852" s="24"/>
      <c r="C2852" s="23"/>
      <c r="D2852" s="23"/>
      <c r="E2852" s="23">
        <v>1522</v>
      </c>
      <c r="F2852" s="23" t="s">
        <v>9759</v>
      </c>
      <c r="G2852" s="24" t="s">
        <v>9760</v>
      </c>
      <c r="H2852" s="23" t="s">
        <v>42</v>
      </c>
      <c r="I2852" s="23" t="s">
        <v>9761</v>
      </c>
      <c r="J2852" s="23">
        <v>1</v>
      </c>
      <c r="K2852" s="23">
        <v>0</v>
      </c>
      <c r="L2852" s="23">
        <v>40</v>
      </c>
      <c r="M2852" s="23" t="s">
        <v>58</v>
      </c>
      <c r="N2852" s="25">
        <f t="shared" si="213"/>
        <v>440</v>
      </c>
      <c r="O2852" s="26">
        <v>380</v>
      </c>
      <c r="P2852" s="26">
        <f t="shared" si="214"/>
        <v>167200</v>
      </c>
      <c r="Q2852" s="23"/>
      <c r="R2852" s="23"/>
      <c r="S2852" s="27"/>
      <c r="T2852" s="23"/>
      <c r="U2852" s="23"/>
      <c r="V2852" s="24"/>
      <c r="W2852" s="23"/>
      <c r="X2852" s="23"/>
      <c r="Y2852" s="23"/>
      <c r="Z2852" s="23"/>
      <c r="AA2852" s="28"/>
      <c r="AB2852" s="26"/>
      <c r="AC2852" s="26"/>
      <c r="AD2852" s="28"/>
      <c r="AE2852" s="28"/>
      <c r="AF2852" s="26"/>
      <c r="AG2852" s="26">
        <f>AF2852+P2852</f>
        <v>167200</v>
      </c>
      <c r="AH2852" s="26">
        <f>AG2852</f>
        <v>167200</v>
      </c>
      <c r="AI2852" s="26">
        <v>50000000</v>
      </c>
      <c r="AJ2852" s="26">
        <f t="shared" si="215"/>
        <v>0</v>
      </c>
      <c r="AK2852" s="26">
        <v>0.01</v>
      </c>
      <c r="AL2852" s="26">
        <f>AJ2852*(AK2852/100)</f>
        <v>0</v>
      </c>
    </row>
    <row r="2853" spans="1:38" x14ac:dyDescent="0.35">
      <c r="A2853" s="23"/>
      <c r="B2853" s="24"/>
      <c r="C2853" s="23"/>
      <c r="D2853" s="23"/>
      <c r="E2853" s="23"/>
      <c r="F2853" s="23"/>
      <c r="G2853" s="24"/>
      <c r="H2853" s="23"/>
      <c r="I2853" s="23"/>
      <c r="J2853" s="23"/>
      <c r="K2853" s="23"/>
      <c r="L2853" s="23"/>
      <c r="M2853" s="23"/>
      <c r="N2853" s="25"/>
      <c r="O2853" s="26"/>
      <c r="P2853" s="26"/>
      <c r="Q2853" s="23"/>
      <c r="R2853" s="23"/>
      <c r="S2853" s="27"/>
      <c r="T2853" s="23"/>
      <c r="U2853" s="23"/>
      <c r="V2853" s="24"/>
      <c r="W2853" s="23"/>
      <c r="X2853" s="23"/>
      <c r="Y2853" s="23"/>
      <c r="Z2853" s="23"/>
      <c r="AA2853" s="28"/>
      <c r="AB2853" s="26"/>
      <c r="AC2853" s="26"/>
      <c r="AD2853" s="28"/>
      <c r="AE2853" s="28"/>
      <c r="AF2853" s="26"/>
      <c r="AG2853" s="26" t="s">
        <v>50</v>
      </c>
      <c r="AH2853" s="26">
        <f>SUM(AH2840:AH2852)</f>
        <v>10048622.1</v>
      </c>
      <c r="AI2853" s="26"/>
      <c r="AJ2853" s="26">
        <f>SUM(AJ2840:AJ2852)</f>
        <v>4680000</v>
      </c>
      <c r="AK2853" s="26"/>
      <c r="AL2853" s="26">
        <f>SUM(AL2840:AL2852)</f>
        <v>936.00000000000011</v>
      </c>
    </row>
    <row r="2854" spans="1:38" x14ac:dyDescent="0.35">
      <c r="A2854" s="23" t="s">
        <v>9762</v>
      </c>
      <c r="B2854" s="24" t="s">
        <v>9763</v>
      </c>
      <c r="C2854" s="23" t="s">
        <v>9764</v>
      </c>
      <c r="D2854" s="23" t="s">
        <v>9765</v>
      </c>
      <c r="E2854" s="23">
        <v>1523</v>
      </c>
      <c r="F2854" s="23" t="s">
        <v>9766</v>
      </c>
      <c r="G2854" s="24" t="s">
        <v>9767</v>
      </c>
      <c r="H2854" s="23" t="s">
        <v>42</v>
      </c>
      <c r="I2854" s="23" t="s">
        <v>9768</v>
      </c>
      <c r="J2854" s="23">
        <v>6</v>
      </c>
      <c r="K2854" s="23">
        <v>1</v>
      </c>
      <c r="L2854" s="23">
        <v>25</v>
      </c>
      <c r="M2854" s="23" t="s">
        <v>58</v>
      </c>
      <c r="N2854" s="25">
        <f>((J2854*400)+(K2854*100))+L2854</f>
        <v>2525</v>
      </c>
      <c r="O2854" s="26">
        <v>390</v>
      </c>
      <c r="P2854" s="26">
        <f>N2854*O2854</f>
        <v>984750</v>
      </c>
      <c r="Q2854" s="23"/>
      <c r="R2854" s="23"/>
      <c r="S2854" s="27"/>
      <c r="T2854" s="23"/>
      <c r="U2854" s="23"/>
      <c r="V2854" s="24"/>
      <c r="W2854" s="23"/>
      <c r="X2854" s="23"/>
      <c r="Y2854" s="23"/>
      <c r="Z2854" s="23"/>
      <c r="AA2854" s="28"/>
      <c r="AB2854" s="26"/>
      <c r="AC2854" s="26"/>
      <c r="AD2854" s="28"/>
      <c r="AE2854" s="28"/>
      <c r="AF2854" s="26"/>
      <c r="AG2854" s="26">
        <f>AF2854+P2854</f>
        <v>984750</v>
      </c>
      <c r="AH2854" s="26">
        <f>AG2854</f>
        <v>984750</v>
      </c>
      <c r="AI2854" s="26">
        <v>50000000</v>
      </c>
      <c r="AJ2854" s="26">
        <f>IF((AI2854-AH2854) &gt; 1,0,IF((AI2854-AH2854)&lt;0,AH2854-AI2854,AI2854-AH2854))</f>
        <v>0</v>
      </c>
      <c r="AK2854" s="26">
        <v>0.01</v>
      </c>
      <c r="AL2854" s="26">
        <f>AJ2854*(AK2854/100)</f>
        <v>0</v>
      </c>
    </row>
    <row r="2855" spans="1:38" x14ac:dyDescent="0.35">
      <c r="A2855" s="23"/>
      <c r="B2855" s="24"/>
      <c r="C2855" s="23"/>
      <c r="D2855" s="23"/>
      <c r="E2855" s="23">
        <v>1524</v>
      </c>
      <c r="F2855" s="23" t="s">
        <v>9769</v>
      </c>
      <c r="G2855" s="24" t="s">
        <v>9770</v>
      </c>
      <c r="H2855" s="23" t="s">
        <v>42</v>
      </c>
      <c r="I2855" s="23" t="s">
        <v>9771</v>
      </c>
      <c r="J2855" s="23">
        <v>4</v>
      </c>
      <c r="K2855" s="23">
        <v>0</v>
      </c>
      <c r="L2855" s="23">
        <v>15</v>
      </c>
      <c r="M2855" s="23" t="s">
        <v>58</v>
      </c>
      <c r="N2855" s="25">
        <f>((J2855*400)+(K2855*100))+L2855</f>
        <v>1615</v>
      </c>
      <c r="O2855" s="26">
        <v>340</v>
      </c>
      <c r="P2855" s="26">
        <f>N2855*O2855</f>
        <v>549100</v>
      </c>
      <c r="Q2855" s="23"/>
      <c r="R2855" s="23"/>
      <c r="S2855" s="27"/>
      <c r="T2855" s="23"/>
      <c r="U2855" s="23"/>
      <c r="V2855" s="24"/>
      <c r="W2855" s="23"/>
      <c r="X2855" s="23"/>
      <c r="Y2855" s="23"/>
      <c r="Z2855" s="23"/>
      <c r="AA2855" s="28"/>
      <c r="AB2855" s="26"/>
      <c r="AC2855" s="26"/>
      <c r="AD2855" s="28"/>
      <c r="AE2855" s="28"/>
      <c r="AF2855" s="26"/>
      <c r="AG2855" s="26">
        <f>AF2855+P2855</f>
        <v>549100</v>
      </c>
      <c r="AH2855" s="26">
        <f>AG2855</f>
        <v>549100</v>
      </c>
      <c r="AI2855" s="26">
        <v>50000000</v>
      </c>
      <c r="AJ2855" s="26">
        <f>IF((AI2855-AH2855) &gt; 1,0,IF((AI2855-AH2855)&lt;0,AH2855-AI2855,AI2855-AH2855))</f>
        <v>0</v>
      </c>
      <c r="AK2855" s="26">
        <v>0.01</v>
      </c>
      <c r="AL2855" s="26">
        <f>AJ2855*(AK2855/100)</f>
        <v>0</v>
      </c>
    </row>
    <row r="2856" spans="1:38" x14ac:dyDescent="0.35">
      <c r="A2856" s="23"/>
      <c r="B2856" s="24"/>
      <c r="C2856" s="23"/>
      <c r="D2856" s="23"/>
      <c r="E2856" s="23">
        <v>1525</v>
      </c>
      <c r="F2856" s="23" t="s">
        <v>9772</v>
      </c>
      <c r="G2856" s="24" t="s">
        <v>9773</v>
      </c>
      <c r="H2856" s="23" t="s">
        <v>42</v>
      </c>
      <c r="I2856" s="23" t="s">
        <v>9774</v>
      </c>
      <c r="J2856" s="23">
        <v>0</v>
      </c>
      <c r="K2856" s="23">
        <v>1</v>
      </c>
      <c r="L2856" s="23">
        <v>33.299999999999997</v>
      </c>
      <c r="M2856" s="23" t="s">
        <v>44</v>
      </c>
      <c r="N2856" s="25">
        <f>((J2856*400)+(K2856*100))+L2856</f>
        <v>133.30000000000001</v>
      </c>
      <c r="O2856" s="26">
        <v>1750</v>
      </c>
      <c r="P2856" s="26">
        <f>N2856*O2856</f>
        <v>233275.00000000003</v>
      </c>
      <c r="Q2856" s="23">
        <v>1</v>
      </c>
      <c r="R2856" s="23" t="s">
        <v>9762</v>
      </c>
      <c r="S2856" s="27" t="s">
        <v>9763</v>
      </c>
      <c r="T2856" s="23" t="s">
        <v>9764</v>
      </c>
      <c r="U2856" s="23" t="s">
        <v>9775</v>
      </c>
      <c r="V2856" s="24" t="s">
        <v>9776</v>
      </c>
      <c r="W2856" s="23" t="s">
        <v>47</v>
      </c>
      <c r="X2856" s="23" t="s">
        <v>48</v>
      </c>
      <c r="Y2856" s="23" t="s">
        <v>49</v>
      </c>
      <c r="Z2856" s="23">
        <v>60</v>
      </c>
      <c r="AA2856" s="28">
        <v>100</v>
      </c>
      <c r="AB2856" s="26">
        <v>6550</v>
      </c>
      <c r="AC2856" s="26">
        <f>Z2856*AB2856</f>
        <v>393000</v>
      </c>
      <c r="AD2856" s="28">
        <v>9</v>
      </c>
      <c r="AE2856" s="28">
        <v>9</v>
      </c>
      <c r="AF2856" s="26">
        <f>(AC2856*(100-AE2856))/100</f>
        <v>357630</v>
      </c>
      <c r="AG2856" s="26">
        <f>P2856+AF2856</f>
        <v>590905</v>
      </c>
      <c r="AH2856" s="26">
        <f>(AG2856*AA2856)/100</f>
        <v>590905</v>
      </c>
      <c r="AI2856" s="26">
        <v>50000000</v>
      </c>
      <c r="AJ2856" s="26">
        <f>IF((AI2856-AH2856) &gt; 1,0,IF((AI2856-AH2856)&lt;0,AH2856-AI2856,AI2856-AH2856))</f>
        <v>0</v>
      </c>
      <c r="AK2856" s="26">
        <v>0.02</v>
      </c>
      <c r="AL2856" s="26">
        <f>ROUND(AJ2856*(AK2856/100),2)</f>
        <v>0</v>
      </c>
    </row>
    <row r="2857" spans="1:38" x14ac:dyDescent="0.35">
      <c r="A2857" s="23"/>
      <c r="B2857" s="24"/>
      <c r="C2857" s="23"/>
      <c r="D2857" s="23"/>
      <c r="E2857" s="23"/>
      <c r="F2857" s="23"/>
      <c r="G2857" s="24"/>
      <c r="H2857" s="23"/>
      <c r="I2857" s="23"/>
      <c r="J2857" s="23"/>
      <c r="K2857" s="23"/>
      <c r="L2857" s="23"/>
      <c r="M2857" s="23"/>
      <c r="N2857" s="25"/>
      <c r="O2857" s="26"/>
      <c r="P2857" s="26"/>
      <c r="Q2857" s="23"/>
      <c r="R2857" s="23"/>
      <c r="S2857" s="27"/>
      <c r="T2857" s="23"/>
      <c r="U2857" s="23"/>
      <c r="V2857" s="24"/>
      <c r="W2857" s="23"/>
      <c r="X2857" s="23"/>
      <c r="Y2857" s="23"/>
      <c r="Z2857" s="23"/>
      <c r="AA2857" s="28"/>
      <c r="AB2857" s="26"/>
      <c r="AC2857" s="26"/>
      <c r="AD2857" s="28"/>
      <c r="AE2857" s="28"/>
      <c r="AF2857" s="26"/>
      <c r="AG2857" s="26" t="s">
        <v>50</v>
      </c>
      <c r="AH2857" s="26">
        <f>SUM(AH2854:AH2856)</f>
        <v>2124755</v>
      </c>
      <c r="AI2857" s="26"/>
      <c r="AJ2857" s="26">
        <f>SUM(AJ2854:AJ2856)</f>
        <v>0</v>
      </c>
      <c r="AK2857" s="26"/>
      <c r="AL2857" s="26">
        <f>SUM(AL2854:AL2856)</f>
        <v>0</v>
      </c>
    </row>
    <row r="2858" spans="1:38" x14ac:dyDescent="0.35">
      <c r="A2858" s="23" t="s">
        <v>9777</v>
      </c>
      <c r="B2858" s="24" t="s">
        <v>9778</v>
      </c>
      <c r="C2858" s="23" t="s">
        <v>9779</v>
      </c>
      <c r="D2858" s="23" t="s">
        <v>5045</v>
      </c>
      <c r="E2858" s="23">
        <v>1526</v>
      </c>
      <c r="F2858" s="23" t="s">
        <v>9780</v>
      </c>
      <c r="G2858" s="24" t="s">
        <v>9781</v>
      </c>
      <c r="H2858" s="23" t="s">
        <v>42</v>
      </c>
      <c r="I2858" s="23" t="s">
        <v>9782</v>
      </c>
      <c r="J2858" s="23">
        <v>0</v>
      </c>
      <c r="K2858" s="23">
        <v>2</v>
      </c>
      <c r="L2858" s="23">
        <v>32.200000000000003</v>
      </c>
      <c r="M2858" s="23" t="s">
        <v>58</v>
      </c>
      <c r="N2858" s="25">
        <f>((J2858*400)+(K2858*100))+L2858</f>
        <v>232.2</v>
      </c>
      <c r="O2858" s="26">
        <v>310</v>
      </c>
      <c r="P2858" s="26">
        <f>N2858*O2858</f>
        <v>71982</v>
      </c>
      <c r="Q2858" s="23"/>
      <c r="R2858" s="23"/>
      <c r="S2858" s="27"/>
      <c r="T2858" s="23"/>
      <c r="U2858" s="23"/>
      <c r="V2858" s="24"/>
      <c r="W2858" s="23"/>
      <c r="X2858" s="23"/>
      <c r="Y2858" s="23"/>
      <c r="Z2858" s="23"/>
      <c r="AA2858" s="28"/>
      <c r="AB2858" s="26"/>
      <c r="AC2858" s="26"/>
      <c r="AD2858" s="28"/>
      <c r="AE2858" s="28"/>
      <c r="AF2858" s="26"/>
      <c r="AG2858" s="26">
        <f>AF2858+P2858</f>
        <v>71982</v>
      </c>
      <c r="AH2858" s="26">
        <f>AG2858</f>
        <v>71982</v>
      </c>
      <c r="AI2858" s="26">
        <v>50000000</v>
      </c>
      <c r="AJ2858" s="26">
        <f>IF((AI2858-AH2858) &gt; 1,0,IF((AI2858-AH2858)&lt;0,AH2858-AI2858,AI2858-AH2858))</f>
        <v>0</v>
      </c>
      <c r="AK2858" s="26">
        <v>0.01</v>
      </c>
      <c r="AL2858" s="26">
        <f>AJ2858*(AK2858/100)</f>
        <v>0</v>
      </c>
    </row>
    <row r="2859" spans="1:38" x14ac:dyDescent="0.35">
      <c r="A2859" s="23"/>
      <c r="B2859" s="24"/>
      <c r="C2859" s="23"/>
      <c r="D2859" s="23"/>
      <c r="E2859" s="23">
        <v>1527</v>
      </c>
      <c r="F2859" s="23" t="s">
        <v>9783</v>
      </c>
      <c r="G2859" s="24" t="s">
        <v>9784</v>
      </c>
      <c r="H2859" s="23" t="s">
        <v>42</v>
      </c>
      <c r="I2859" s="23" t="s">
        <v>9785</v>
      </c>
      <c r="J2859" s="23">
        <v>2</v>
      </c>
      <c r="K2859" s="23">
        <v>0</v>
      </c>
      <c r="L2859" s="23">
        <v>2.4</v>
      </c>
      <c r="M2859" s="23" t="s">
        <v>58</v>
      </c>
      <c r="N2859" s="25">
        <f>((J2859*400)+(K2859*100))+L2859</f>
        <v>802.4</v>
      </c>
      <c r="O2859" s="26">
        <v>180</v>
      </c>
      <c r="P2859" s="26">
        <f>N2859*O2859</f>
        <v>144432</v>
      </c>
      <c r="Q2859" s="23"/>
      <c r="R2859" s="23"/>
      <c r="S2859" s="27"/>
      <c r="T2859" s="23"/>
      <c r="U2859" s="23"/>
      <c r="V2859" s="24"/>
      <c r="W2859" s="23"/>
      <c r="X2859" s="23"/>
      <c r="Y2859" s="23"/>
      <c r="Z2859" s="23"/>
      <c r="AA2859" s="28"/>
      <c r="AB2859" s="26"/>
      <c r="AC2859" s="26"/>
      <c r="AD2859" s="28"/>
      <c r="AE2859" s="28"/>
      <c r="AF2859" s="26"/>
      <c r="AG2859" s="26">
        <f>AF2859+P2859</f>
        <v>144432</v>
      </c>
      <c r="AH2859" s="26">
        <f>AG2859</f>
        <v>144432</v>
      </c>
      <c r="AI2859" s="26">
        <v>50000000</v>
      </c>
      <c r="AJ2859" s="26">
        <f>IF((AI2859-AH2859) &gt; 1,0,IF((AI2859-AH2859)&lt;0,AH2859-AI2859,AI2859-AH2859))</f>
        <v>0</v>
      </c>
      <c r="AK2859" s="26">
        <v>0.01</v>
      </c>
      <c r="AL2859" s="26">
        <f>AJ2859*(AK2859/100)</f>
        <v>0</v>
      </c>
    </row>
    <row r="2860" spans="1:38" x14ac:dyDescent="0.35">
      <c r="A2860" s="23"/>
      <c r="B2860" s="24"/>
      <c r="C2860" s="23"/>
      <c r="D2860" s="23"/>
      <c r="E2860" s="23"/>
      <c r="F2860" s="23"/>
      <c r="G2860" s="24"/>
      <c r="H2860" s="23"/>
      <c r="I2860" s="23"/>
      <c r="J2860" s="23"/>
      <c r="K2860" s="23"/>
      <c r="L2860" s="23"/>
      <c r="M2860" s="23"/>
      <c r="N2860" s="25"/>
      <c r="O2860" s="26"/>
      <c r="P2860" s="26"/>
      <c r="Q2860" s="23"/>
      <c r="R2860" s="23"/>
      <c r="S2860" s="27"/>
      <c r="T2860" s="23"/>
      <c r="U2860" s="23"/>
      <c r="V2860" s="24"/>
      <c r="W2860" s="23"/>
      <c r="X2860" s="23"/>
      <c r="Y2860" s="23"/>
      <c r="Z2860" s="23"/>
      <c r="AA2860" s="28"/>
      <c r="AB2860" s="26"/>
      <c r="AC2860" s="26"/>
      <c r="AD2860" s="28"/>
      <c r="AE2860" s="28"/>
      <c r="AF2860" s="26"/>
      <c r="AG2860" s="26" t="s">
        <v>50</v>
      </c>
      <c r="AH2860" s="26">
        <f>SUM(AH2858:AH2859)</f>
        <v>216414</v>
      </c>
      <c r="AI2860" s="26"/>
      <c r="AJ2860" s="26">
        <f>SUM(AJ2858:AJ2859)</f>
        <v>0</v>
      </c>
      <c r="AK2860" s="26"/>
      <c r="AL2860" s="26">
        <f>SUM(AL2858:AL2859)</f>
        <v>0</v>
      </c>
    </row>
    <row r="2861" spans="1:38" x14ac:dyDescent="0.35">
      <c r="A2861" s="23" t="s">
        <v>9786</v>
      </c>
      <c r="B2861" s="24"/>
      <c r="C2861" s="23" t="s">
        <v>9787</v>
      </c>
      <c r="D2861" s="23" t="s">
        <v>9788</v>
      </c>
      <c r="E2861" s="23">
        <v>1528</v>
      </c>
      <c r="F2861" s="23" t="s">
        <v>9789</v>
      </c>
      <c r="G2861" s="24" t="s">
        <v>9790</v>
      </c>
      <c r="H2861" s="23" t="s">
        <v>103</v>
      </c>
      <c r="I2861" s="23" t="s">
        <v>9791</v>
      </c>
      <c r="J2861" s="23">
        <v>2</v>
      </c>
      <c r="K2861" s="23">
        <v>3</v>
      </c>
      <c r="L2861" s="23">
        <v>34</v>
      </c>
      <c r="M2861" s="23" t="s">
        <v>58</v>
      </c>
      <c r="N2861" s="25">
        <f>((J2861*400)+(K2861*100))+L2861</f>
        <v>1134</v>
      </c>
      <c r="O2861" s="26">
        <v>280</v>
      </c>
      <c r="P2861" s="26">
        <f>N2861*O2861</f>
        <v>317520</v>
      </c>
      <c r="Q2861" s="23"/>
      <c r="R2861" s="23"/>
      <c r="S2861" s="27"/>
      <c r="T2861" s="23"/>
      <c r="U2861" s="23"/>
      <c r="V2861" s="24"/>
      <c r="W2861" s="23"/>
      <c r="X2861" s="23"/>
      <c r="Y2861" s="23"/>
      <c r="Z2861" s="23"/>
      <c r="AA2861" s="28"/>
      <c r="AB2861" s="26"/>
      <c r="AC2861" s="26"/>
      <c r="AD2861" s="28"/>
      <c r="AE2861" s="28"/>
      <c r="AF2861" s="26"/>
      <c r="AG2861" s="26">
        <f>AF2861+P2861</f>
        <v>317520</v>
      </c>
      <c r="AH2861" s="26">
        <f>AG2861</f>
        <v>317520</v>
      </c>
      <c r="AI2861" s="26">
        <v>0</v>
      </c>
      <c r="AJ2861" s="26">
        <f>IF((AI2861-AH2861) &gt; 1,0,IF((AI2861-AH2861)&lt;0,AH2861-AI2861,AI2861-AH2861))</f>
        <v>317520</v>
      </c>
      <c r="AK2861" s="26">
        <v>0.01</v>
      </c>
      <c r="AL2861" s="26">
        <f>AJ2861*(AK2861/100)</f>
        <v>31.752000000000002</v>
      </c>
    </row>
    <row r="2862" spans="1:38" x14ac:dyDescent="0.35">
      <c r="A2862" s="23"/>
      <c r="B2862" s="24"/>
      <c r="C2862" s="23"/>
      <c r="D2862" s="23"/>
      <c r="E2862" s="23"/>
      <c r="F2862" s="23"/>
      <c r="G2862" s="24"/>
      <c r="H2862" s="23"/>
      <c r="I2862" s="23"/>
      <c r="J2862" s="23"/>
      <c r="K2862" s="23"/>
      <c r="L2862" s="23"/>
      <c r="M2862" s="23"/>
      <c r="N2862" s="25"/>
      <c r="O2862" s="26"/>
      <c r="P2862" s="26"/>
      <c r="Q2862" s="23"/>
      <c r="R2862" s="23"/>
      <c r="S2862" s="27"/>
      <c r="T2862" s="23"/>
      <c r="U2862" s="23"/>
      <c r="V2862" s="24"/>
      <c r="W2862" s="23"/>
      <c r="X2862" s="23"/>
      <c r="Y2862" s="23"/>
      <c r="Z2862" s="23"/>
      <c r="AA2862" s="28"/>
      <c r="AB2862" s="26"/>
      <c r="AC2862" s="26"/>
      <c r="AD2862" s="28"/>
      <c r="AE2862" s="28"/>
      <c r="AF2862" s="26"/>
      <c r="AG2862" s="26" t="s">
        <v>50</v>
      </c>
      <c r="AH2862" s="26">
        <f>AH2861</f>
        <v>317520</v>
      </c>
      <c r="AI2862" s="26"/>
      <c r="AJ2862" s="26">
        <f>AJ2861</f>
        <v>317520</v>
      </c>
      <c r="AK2862" s="26"/>
      <c r="AL2862" s="26">
        <f>AL2861</f>
        <v>31.752000000000002</v>
      </c>
    </row>
    <row r="2863" spans="1:38" x14ac:dyDescent="0.35">
      <c r="A2863" s="23" t="s">
        <v>9792</v>
      </c>
      <c r="B2863" s="24"/>
      <c r="C2863" s="23" t="s">
        <v>9793</v>
      </c>
      <c r="D2863" s="23" t="s">
        <v>9794</v>
      </c>
      <c r="E2863" s="23">
        <v>1529</v>
      </c>
      <c r="F2863" s="23" t="s">
        <v>9795</v>
      </c>
      <c r="G2863" s="24" t="s">
        <v>9796</v>
      </c>
      <c r="H2863" s="23" t="s">
        <v>103</v>
      </c>
      <c r="I2863" s="23" t="s">
        <v>9797</v>
      </c>
      <c r="J2863" s="23">
        <v>6</v>
      </c>
      <c r="K2863" s="23">
        <v>0</v>
      </c>
      <c r="L2863" s="23">
        <v>63</v>
      </c>
      <c r="M2863" s="23" t="s">
        <v>58</v>
      </c>
      <c r="N2863" s="25">
        <f>((J2863*400)+(K2863*100))+L2863</f>
        <v>2463</v>
      </c>
      <c r="O2863" s="26">
        <v>700</v>
      </c>
      <c r="P2863" s="26">
        <f>N2863*O2863</f>
        <v>1724100</v>
      </c>
      <c r="Q2863" s="23"/>
      <c r="R2863" s="23"/>
      <c r="S2863" s="27"/>
      <c r="T2863" s="23"/>
      <c r="U2863" s="23"/>
      <c r="V2863" s="24"/>
      <c r="W2863" s="23"/>
      <c r="X2863" s="23"/>
      <c r="Y2863" s="23"/>
      <c r="Z2863" s="23"/>
      <c r="AA2863" s="28"/>
      <c r="AB2863" s="26"/>
      <c r="AC2863" s="26"/>
      <c r="AD2863" s="28"/>
      <c r="AE2863" s="28"/>
      <c r="AF2863" s="26"/>
      <c r="AG2863" s="26">
        <f>AF2863+P2863</f>
        <v>1724100</v>
      </c>
      <c r="AH2863" s="26">
        <f>AG2863</f>
        <v>1724100</v>
      </c>
      <c r="AI2863" s="26">
        <v>0</v>
      </c>
      <c r="AJ2863" s="26">
        <f>IF((AI2863-AH2863) &gt; 1,0,IF((AI2863-AH2863)&lt;0,AH2863-AI2863,AI2863-AH2863))</f>
        <v>1724100</v>
      </c>
      <c r="AK2863" s="26">
        <v>0.01</v>
      </c>
      <c r="AL2863" s="26">
        <f>AJ2863*(AK2863/100)</f>
        <v>172.41</v>
      </c>
    </row>
    <row r="2864" spans="1:38" x14ac:dyDescent="0.35">
      <c r="A2864" s="23"/>
      <c r="B2864" s="24"/>
      <c r="C2864" s="23"/>
      <c r="D2864" s="23"/>
      <c r="E2864" s="23"/>
      <c r="F2864" s="23"/>
      <c r="G2864" s="24"/>
      <c r="H2864" s="23"/>
      <c r="I2864" s="23"/>
      <c r="J2864" s="23"/>
      <c r="K2864" s="23"/>
      <c r="L2864" s="23"/>
      <c r="M2864" s="23"/>
      <c r="N2864" s="25"/>
      <c r="O2864" s="26"/>
      <c r="P2864" s="26"/>
      <c r="Q2864" s="23"/>
      <c r="R2864" s="23"/>
      <c r="S2864" s="27"/>
      <c r="T2864" s="23"/>
      <c r="U2864" s="23"/>
      <c r="V2864" s="24"/>
      <c r="W2864" s="23"/>
      <c r="X2864" s="23"/>
      <c r="Y2864" s="23"/>
      <c r="Z2864" s="23"/>
      <c r="AA2864" s="28"/>
      <c r="AB2864" s="26"/>
      <c r="AC2864" s="26"/>
      <c r="AD2864" s="28"/>
      <c r="AE2864" s="28"/>
      <c r="AF2864" s="26"/>
      <c r="AG2864" s="26" t="s">
        <v>50</v>
      </c>
      <c r="AH2864" s="26">
        <f>AH2863</f>
        <v>1724100</v>
      </c>
      <c r="AI2864" s="26"/>
      <c r="AJ2864" s="26">
        <f>AJ2863</f>
        <v>1724100</v>
      </c>
      <c r="AK2864" s="26"/>
      <c r="AL2864" s="26">
        <f>AL2863</f>
        <v>172.41</v>
      </c>
    </row>
    <row r="2865" spans="1:38" x14ac:dyDescent="0.35">
      <c r="A2865" s="23" t="s">
        <v>9798</v>
      </c>
      <c r="B2865" s="24" t="s">
        <v>9799</v>
      </c>
      <c r="C2865" s="23" t="s">
        <v>9800</v>
      </c>
      <c r="D2865" s="23" t="s">
        <v>7518</v>
      </c>
      <c r="E2865" s="23">
        <v>1530</v>
      </c>
      <c r="F2865" s="23" t="s">
        <v>9801</v>
      </c>
      <c r="G2865" s="24" t="s">
        <v>9802</v>
      </c>
      <c r="H2865" s="23" t="s">
        <v>42</v>
      </c>
      <c r="I2865" s="23" t="s">
        <v>9803</v>
      </c>
      <c r="J2865" s="23">
        <v>3</v>
      </c>
      <c r="K2865" s="23">
        <v>3</v>
      </c>
      <c r="L2865" s="23">
        <v>35</v>
      </c>
      <c r="M2865" s="23" t="s">
        <v>58</v>
      </c>
      <c r="N2865" s="25">
        <f>((J2865*400)+(K2865*100))+L2865</f>
        <v>1535</v>
      </c>
      <c r="O2865" s="26">
        <v>180</v>
      </c>
      <c r="P2865" s="26">
        <f>N2865*O2865</f>
        <v>276300</v>
      </c>
      <c r="Q2865" s="23"/>
      <c r="R2865" s="23"/>
      <c r="S2865" s="27"/>
      <c r="T2865" s="23"/>
      <c r="U2865" s="23"/>
      <c r="V2865" s="24"/>
      <c r="W2865" s="23"/>
      <c r="X2865" s="23"/>
      <c r="Y2865" s="23"/>
      <c r="Z2865" s="23"/>
      <c r="AA2865" s="28"/>
      <c r="AB2865" s="26"/>
      <c r="AC2865" s="26"/>
      <c r="AD2865" s="28"/>
      <c r="AE2865" s="28"/>
      <c r="AF2865" s="26"/>
      <c r="AG2865" s="26">
        <f>AF2865+P2865</f>
        <v>276300</v>
      </c>
      <c r="AH2865" s="26">
        <f>AG2865</f>
        <v>276300</v>
      </c>
      <c r="AI2865" s="26">
        <v>50000000</v>
      </c>
      <c r="AJ2865" s="26">
        <f>IF((AI2865-AH2865) &gt; 1,0,IF((AI2865-AH2865)&lt;0,AH2865-AI2865,AI2865-AH2865))</f>
        <v>0</v>
      </c>
      <c r="AK2865" s="26">
        <v>0.01</v>
      </c>
      <c r="AL2865" s="26">
        <f>AJ2865*(AK2865/100)</f>
        <v>0</v>
      </c>
    </row>
    <row r="2866" spans="1:38" x14ac:dyDescent="0.35">
      <c r="A2866" s="23"/>
      <c r="B2866" s="24"/>
      <c r="C2866" s="23"/>
      <c r="D2866" s="23"/>
      <c r="E2866" s="23"/>
      <c r="F2866" s="23"/>
      <c r="G2866" s="24"/>
      <c r="H2866" s="23"/>
      <c r="I2866" s="23"/>
      <c r="J2866" s="23"/>
      <c r="K2866" s="23"/>
      <c r="L2866" s="23"/>
      <c r="M2866" s="23"/>
      <c r="N2866" s="25"/>
      <c r="O2866" s="26"/>
      <c r="P2866" s="26"/>
      <c r="Q2866" s="23"/>
      <c r="R2866" s="23"/>
      <c r="S2866" s="27"/>
      <c r="T2866" s="23"/>
      <c r="U2866" s="23"/>
      <c r="V2866" s="24"/>
      <c r="W2866" s="23"/>
      <c r="X2866" s="23"/>
      <c r="Y2866" s="23"/>
      <c r="Z2866" s="23"/>
      <c r="AA2866" s="28"/>
      <c r="AB2866" s="26"/>
      <c r="AC2866" s="26"/>
      <c r="AD2866" s="28"/>
      <c r="AE2866" s="28"/>
      <c r="AF2866" s="26"/>
      <c r="AG2866" s="26" t="s">
        <v>50</v>
      </c>
      <c r="AH2866" s="26">
        <f>AH2865</f>
        <v>276300</v>
      </c>
      <c r="AI2866" s="26"/>
      <c r="AJ2866" s="26">
        <f>AJ2865</f>
        <v>0</v>
      </c>
      <c r="AK2866" s="26"/>
      <c r="AL2866" s="26">
        <f>AL2865</f>
        <v>0</v>
      </c>
    </row>
    <row r="2867" spans="1:38" x14ac:dyDescent="0.35">
      <c r="A2867" s="23" t="s">
        <v>9804</v>
      </c>
      <c r="B2867" s="24" t="s">
        <v>9805</v>
      </c>
      <c r="C2867" s="23" t="s">
        <v>9806</v>
      </c>
      <c r="D2867" s="23" t="s">
        <v>7811</v>
      </c>
      <c r="E2867" s="23">
        <v>1531</v>
      </c>
      <c r="F2867" s="23" t="s">
        <v>9807</v>
      </c>
      <c r="G2867" s="24" t="s">
        <v>9808</v>
      </c>
      <c r="H2867" s="23" t="s">
        <v>103</v>
      </c>
      <c r="I2867" s="23" t="s">
        <v>9809</v>
      </c>
      <c r="J2867" s="23">
        <v>3</v>
      </c>
      <c r="K2867" s="23">
        <v>0</v>
      </c>
      <c r="L2867" s="23">
        <v>77</v>
      </c>
      <c r="M2867" s="23" t="s">
        <v>58</v>
      </c>
      <c r="N2867" s="25">
        <f>((J2867*400)+(K2867*100))+L2867</f>
        <v>1277</v>
      </c>
      <c r="O2867" s="26">
        <v>180</v>
      </c>
      <c r="P2867" s="26">
        <f>N2867*O2867</f>
        <v>229860</v>
      </c>
      <c r="Q2867" s="23"/>
      <c r="R2867" s="23"/>
      <c r="S2867" s="27"/>
      <c r="T2867" s="23"/>
      <c r="U2867" s="23"/>
      <c r="V2867" s="24"/>
      <c r="W2867" s="23"/>
      <c r="X2867" s="23"/>
      <c r="Y2867" s="23"/>
      <c r="Z2867" s="23"/>
      <c r="AA2867" s="28"/>
      <c r="AB2867" s="26"/>
      <c r="AC2867" s="26"/>
      <c r="AD2867" s="28"/>
      <c r="AE2867" s="28"/>
      <c r="AF2867" s="26"/>
      <c r="AG2867" s="26">
        <f>AF2867+P2867</f>
        <v>229860</v>
      </c>
      <c r="AH2867" s="26">
        <f>AG2867</f>
        <v>229860</v>
      </c>
      <c r="AI2867" s="26">
        <v>0</v>
      </c>
      <c r="AJ2867" s="26">
        <f>IF((AI2867-AH2867) &gt; 1,0,IF((AI2867-AH2867)&lt;0,AH2867-AI2867,AI2867-AH2867))</f>
        <v>229860</v>
      </c>
      <c r="AK2867" s="26">
        <v>0.01</v>
      </c>
      <c r="AL2867" s="26">
        <f>AJ2867*(AK2867/100)</f>
        <v>22.986000000000001</v>
      </c>
    </row>
    <row r="2868" spans="1:38" x14ac:dyDescent="0.35">
      <c r="A2868" s="23"/>
      <c r="B2868" s="24"/>
      <c r="C2868" s="23"/>
      <c r="D2868" s="23"/>
      <c r="E2868" s="23">
        <v>1532</v>
      </c>
      <c r="F2868" s="23" t="s">
        <v>9810</v>
      </c>
      <c r="G2868" s="24" t="s">
        <v>9811</v>
      </c>
      <c r="H2868" s="23" t="s">
        <v>103</v>
      </c>
      <c r="I2868" s="23" t="s">
        <v>9812</v>
      </c>
      <c r="J2868" s="23">
        <v>10</v>
      </c>
      <c r="K2868" s="23">
        <v>2</v>
      </c>
      <c r="L2868" s="23">
        <v>36</v>
      </c>
      <c r="M2868" s="23" t="s">
        <v>58</v>
      </c>
      <c r="N2868" s="25">
        <f>((J2868*400)+(K2868*100))+L2868</f>
        <v>4236</v>
      </c>
      <c r="O2868" s="26">
        <v>180</v>
      </c>
      <c r="P2868" s="26">
        <f>N2868*O2868</f>
        <v>762480</v>
      </c>
      <c r="Q2868" s="23"/>
      <c r="R2868" s="23"/>
      <c r="S2868" s="27"/>
      <c r="T2868" s="23"/>
      <c r="U2868" s="23"/>
      <c r="V2868" s="24"/>
      <c r="W2868" s="23"/>
      <c r="X2868" s="23"/>
      <c r="Y2868" s="23"/>
      <c r="Z2868" s="23"/>
      <c r="AA2868" s="28"/>
      <c r="AB2868" s="26"/>
      <c r="AC2868" s="26"/>
      <c r="AD2868" s="28"/>
      <c r="AE2868" s="28"/>
      <c r="AF2868" s="26"/>
      <c r="AG2868" s="26">
        <f>AF2868+P2868</f>
        <v>762480</v>
      </c>
      <c r="AH2868" s="26">
        <f>AG2868</f>
        <v>762480</v>
      </c>
      <c r="AI2868" s="26">
        <v>0</v>
      </c>
      <c r="AJ2868" s="26">
        <f>IF((AI2868-AH2868) &gt; 1,0,IF((AI2868-AH2868)&lt;0,AH2868-AI2868,AI2868-AH2868))</f>
        <v>762480</v>
      </c>
      <c r="AK2868" s="26">
        <v>0.01</v>
      </c>
      <c r="AL2868" s="26">
        <f>AJ2868*(AK2868/100)</f>
        <v>76.248000000000005</v>
      </c>
    </row>
    <row r="2869" spans="1:38" x14ac:dyDescent="0.35">
      <c r="A2869" s="23"/>
      <c r="B2869" s="24"/>
      <c r="C2869" s="23"/>
      <c r="D2869" s="23"/>
      <c r="E2869" s="23">
        <v>1533</v>
      </c>
      <c r="F2869" s="23" t="s">
        <v>9813</v>
      </c>
      <c r="G2869" s="24" t="s">
        <v>9814</v>
      </c>
      <c r="H2869" s="23" t="s">
        <v>103</v>
      </c>
      <c r="I2869" s="23" t="s">
        <v>9815</v>
      </c>
      <c r="J2869" s="23">
        <v>9</v>
      </c>
      <c r="K2869" s="23">
        <v>1</v>
      </c>
      <c r="L2869" s="23">
        <v>90</v>
      </c>
      <c r="M2869" s="23" t="s">
        <v>58</v>
      </c>
      <c r="N2869" s="25">
        <f>((J2869*400)+(K2869*100))+L2869</f>
        <v>3790</v>
      </c>
      <c r="O2869" s="26">
        <v>340</v>
      </c>
      <c r="P2869" s="26">
        <f>N2869*O2869</f>
        <v>1288600</v>
      </c>
      <c r="Q2869" s="23"/>
      <c r="R2869" s="23"/>
      <c r="S2869" s="27"/>
      <c r="T2869" s="23"/>
      <c r="U2869" s="23"/>
      <c r="V2869" s="24"/>
      <c r="W2869" s="23"/>
      <c r="X2869" s="23"/>
      <c r="Y2869" s="23"/>
      <c r="Z2869" s="23"/>
      <c r="AA2869" s="28"/>
      <c r="AB2869" s="26"/>
      <c r="AC2869" s="26"/>
      <c r="AD2869" s="28"/>
      <c r="AE2869" s="28"/>
      <c r="AF2869" s="26"/>
      <c r="AG2869" s="26">
        <f>AF2869+P2869</f>
        <v>1288600</v>
      </c>
      <c r="AH2869" s="26">
        <f>AG2869</f>
        <v>1288600</v>
      </c>
      <c r="AI2869" s="26">
        <v>0</v>
      </c>
      <c r="AJ2869" s="26">
        <f>IF((AI2869-AH2869) &gt; 1,0,IF((AI2869-AH2869)&lt;0,AH2869-AI2869,AI2869-AH2869))</f>
        <v>1288600</v>
      </c>
      <c r="AK2869" s="26">
        <v>0.01</v>
      </c>
      <c r="AL2869" s="26">
        <f>AJ2869*(AK2869/100)</f>
        <v>128.86000000000001</v>
      </c>
    </row>
    <row r="2870" spans="1:38" x14ac:dyDescent="0.35">
      <c r="A2870" s="23"/>
      <c r="B2870" s="24"/>
      <c r="C2870" s="23"/>
      <c r="D2870" s="23"/>
      <c r="E2870" s="23"/>
      <c r="F2870" s="23"/>
      <c r="G2870" s="24"/>
      <c r="H2870" s="23"/>
      <c r="I2870" s="23"/>
      <c r="J2870" s="23"/>
      <c r="K2870" s="23"/>
      <c r="L2870" s="23"/>
      <c r="M2870" s="23"/>
      <c r="N2870" s="25"/>
      <c r="O2870" s="26"/>
      <c r="P2870" s="26"/>
      <c r="Q2870" s="23"/>
      <c r="R2870" s="23"/>
      <c r="S2870" s="27"/>
      <c r="T2870" s="23"/>
      <c r="U2870" s="23"/>
      <c r="V2870" s="24"/>
      <c r="W2870" s="23"/>
      <c r="X2870" s="23"/>
      <c r="Y2870" s="23"/>
      <c r="Z2870" s="23"/>
      <c r="AA2870" s="28"/>
      <c r="AB2870" s="26"/>
      <c r="AC2870" s="26"/>
      <c r="AD2870" s="28"/>
      <c r="AE2870" s="28"/>
      <c r="AF2870" s="26"/>
      <c r="AG2870" s="26" t="s">
        <v>50</v>
      </c>
      <c r="AH2870" s="26">
        <f>SUM(AH2867:AH2869)</f>
        <v>2280940</v>
      </c>
      <c r="AI2870" s="26"/>
      <c r="AJ2870" s="26">
        <f>SUM(AJ2867:AJ2869)</f>
        <v>2280940</v>
      </c>
      <c r="AK2870" s="26"/>
      <c r="AL2870" s="26">
        <f>SUM(AL2867:AL2869)</f>
        <v>228.09400000000002</v>
      </c>
    </row>
    <row r="2871" spans="1:38" x14ac:dyDescent="0.35">
      <c r="A2871" s="23" t="s">
        <v>9816</v>
      </c>
      <c r="B2871" s="24" t="s">
        <v>9817</v>
      </c>
      <c r="C2871" s="23" t="s">
        <v>9818</v>
      </c>
      <c r="D2871" s="23" t="s">
        <v>9819</v>
      </c>
      <c r="E2871" s="23">
        <v>1534</v>
      </c>
      <c r="F2871" s="23" t="s">
        <v>9820</v>
      </c>
      <c r="G2871" s="24" t="s">
        <v>9821</v>
      </c>
      <c r="H2871" s="23" t="s">
        <v>42</v>
      </c>
      <c r="I2871" s="23" t="s">
        <v>9822</v>
      </c>
      <c r="J2871" s="23">
        <v>5</v>
      </c>
      <c r="K2871" s="23">
        <v>3</v>
      </c>
      <c r="L2871" s="23">
        <v>90</v>
      </c>
      <c r="M2871" s="23" t="s">
        <v>58</v>
      </c>
      <c r="N2871" s="25">
        <f>((J2871*400)+(K2871*100))+L2871</f>
        <v>2390</v>
      </c>
      <c r="O2871" s="26">
        <v>380</v>
      </c>
      <c r="P2871" s="26">
        <f>N2871*O2871</f>
        <v>908200</v>
      </c>
      <c r="Q2871" s="23"/>
      <c r="R2871" s="23"/>
      <c r="S2871" s="27"/>
      <c r="T2871" s="23"/>
      <c r="U2871" s="23"/>
      <c r="V2871" s="24"/>
      <c r="W2871" s="23"/>
      <c r="X2871" s="23"/>
      <c r="Y2871" s="23"/>
      <c r="Z2871" s="23"/>
      <c r="AA2871" s="28"/>
      <c r="AB2871" s="26"/>
      <c r="AC2871" s="26"/>
      <c r="AD2871" s="28"/>
      <c r="AE2871" s="28"/>
      <c r="AF2871" s="26"/>
      <c r="AG2871" s="26">
        <f>AF2871+P2871</f>
        <v>908200</v>
      </c>
      <c r="AH2871" s="26">
        <f>AG2871</f>
        <v>908200</v>
      </c>
      <c r="AI2871" s="26">
        <v>50000000</v>
      </c>
      <c r="AJ2871" s="26">
        <f>IF((AI2871-AH2871) &gt; 1,0,IF((AI2871-AH2871)&lt;0,AH2871-AI2871,AI2871-AH2871))</f>
        <v>0</v>
      </c>
      <c r="AK2871" s="26">
        <v>0.01</v>
      </c>
      <c r="AL2871" s="26">
        <f>AJ2871*(AK2871/100)</f>
        <v>0</v>
      </c>
    </row>
    <row r="2872" spans="1:38" x14ac:dyDescent="0.35">
      <c r="A2872" s="23"/>
      <c r="B2872" s="24"/>
      <c r="C2872" s="23"/>
      <c r="D2872" s="23"/>
      <c r="E2872" s="23"/>
      <c r="F2872" s="23"/>
      <c r="G2872" s="24"/>
      <c r="H2872" s="23"/>
      <c r="I2872" s="23"/>
      <c r="J2872" s="23"/>
      <c r="K2872" s="23"/>
      <c r="L2872" s="23"/>
      <c r="M2872" s="23"/>
      <c r="N2872" s="25"/>
      <c r="O2872" s="26"/>
      <c r="P2872" s="26"/>
      <c r="Q2872" s="23"/>
      <c r="R2872" s="23"/>
      <c r="S2872" s="27"/>
      <c r="T2872" s="23"/>
      <c r="U2872" s="23"/>
      <c r="V2872" s="24"/>
      <c r="W2872" s="23"/>
      <c r="X2872" s="23"/>
      <c r="Y2872" s="23"/>
      <c r="Z2872" s="23"/>
      <c r="AA2872" s="28"/>
      <c r="AB2872" s="26"/>
      <c r="AC2872" s="26"/>
      <c r="AD2872" s="28"/>
      <c r="AE2872" s="28"/>
      <c r="AF2872" s="26"/>
      <c r="AG2872" s="26" t="s">
        <v>50</v>
      </c>
      <c r="AH2872" s="26">
        <f>AH2871</f>
        <v>908200</v>
      </c>
      <c r="AI2872" s="26"/>
      <c r="AJ2872" s="26">
        <f>AJ2871</f>
        <v>0</v>
      </c>
      <c r="AK2872" s="26"/>
      <c r="AL2872" s="26">
        <f>AL2871</f>
        <v>0</v>
      </c>
    </row>
    <row r="2873" spans="1:38" x14ac:dyDescent="0.35">
      <c r="A2873" s="23" t="s">
        <v>9823</v>
      </c>
      <c r="B2873" s="24"/>
      <c r="C2873" s="23" t="s">
        <v>9824</v>
      </c>
      <c r="D2873" s="23" t="s">
        <v>9825</v>
      </c>
      <c r="E2873" s="23">
        <v>1535</v>
      </c>
      <c r="F2873" s="23" t="s">
        <v>9826</v>
      </c>
      <c r="G2873" s="24" t="s">
        <v>9827</v>
      </c>
      <c r="H2873" s="23" t="s">
        <v>437</v>
      </c>
      <c r="I2873" s="23" t="s">
        <v>9828</v>
      </c>
      <c r="J2873" s="23">
        <v>1</v>
      </c>
      <c r="K2873" s="23">
        <v>1</v>
      </c>
      <c r="L2873" s="23">
        <v>12</v>
      </c>
      <c r="M2873" s="23" t="s">
        <v>58</v>
      </c>
      <c r="N2873" s="25">
        <f>((J2873*400)+(K2873*100))+L2873</f>
        <v>512</v>
      </c>
      <c r="O2873" s="26">
        <v>180</v>
      </c>
      <c r="P2873" s="26">
        <f>N2873*O2873</f>
        <v>92160</v>
      </c>
      <c r="Q2873" s="23"/>
      <c r="R2873" s="23"/>
      <c r="S2873" s="27"/>
      <c r="T2873" s="23"/>
      <c r="U2873" s="23"/>
      <c r="V2873" s="24"/>
      <c r="W2873" s="23"/>
      <c r="X2873" s="23"/>
      <c r="Y2873" s="23"/>
      <c r="Z2873" s="23"/>
      <c r="AA2873" s="28"/>
      <c r="AB2873" s="26"/>
      <c r="AC2873" s="26"/>
      <c r="AD2873" s="28"/>
      <c r="AE2873" s="28"/>
      <c r="AF2873" s="26"/>
      <c r="AG2873" s="26">
        <f>AF2873+P2873</f>
        <v>92160</v>
      </c>
      <c r="AH2873" s="26">
        <f>AG2873</f>
        <v>92160</v>
      </c>
      <c r="AI2873" s="26">
        <v>0</v>
      </c>
      <c r="AJ2873" s="26">
        <f>IF((AI2873-AH2873) &gt; 1,0,IF((AI2873-AH2873)&lt;0,AH2873-AI2873,AI2873-AH2873))</f>
        <v>92160</v>
      </c>
      <c r="AK2873" s="26">
        <v>0.01</v>
      </c>
      <c r="AL2873" s="26">
        <f>AJ2873*(AK2873/100)</f>
        <v>9.2160000000000011</v>
      </c>
    </row>
    <row r="2874" spans="1:38" x14ac:dyDescent="0.35">
      <c r="A2874" s="23"/>
      <c r="B2874" s="24"/>
      <c r="C2874" s="23"/>
      <c r="D2874" s="23"/>
      <c r="E2874" s="23"/>
      <c r="F2874" s="23"/>
      <c r="G2874" s="24"/>
      <c r="H2874" s="23"/>
      <c r="I2874" s="23"/>
      <c r="J2874" s="23"/>
      <c r="K2874" s="23"/>
      <c r="L2874" s="23"/>
      <c r="M2874" s="23"/>
      <c r="N2874" s="25"/>
      <c r="O2874" s="26"/>
      <c r="P2874" s="26"/>
      <c r="Q2874" s="23"/>
      <c r="R2874" s="23"/>
      <c r="S2874" s="27"/>
      <c r="T2874" s="23"/>
      <c r="U2874" s="23"/>
      <c r="V2874" s="24"/>
      <c r="W2874" s="23"/>
      <c r="X2874" s="23"/>
      <c r="Y2874" s="23"/>
      <c r="Z2874" s="23"/>
      <c r="AA2874" s="28"/>
      <c r="AB2874" s="26"/>
      <c r="AC2874" s="26"/>
      <c r="AD2874" s="28"/>
      <c r="AE2874" s="28"/>
      <c r="AF2874" s="26"/>
      <c r="AG2874" s="26" t="s">
        <v>50</v>
      </c>
      <c r="AH2874" s="26">
        <f>AH2873</f>
        <v>92160</v>
      </c>
      <c r="AI2874" s="26"/>
      <c r="AJ2874" s="26">
        <f>AJ2873</f>
        <v>92160</v>
      </c>
      <c r="AK2874" s="26"/>
      <c r="AL2874" s="26">
        <f>AL2873</f>
        <v>9.2160000000000011</v>
      </c>
    </row>
    <row r="2875" spans="1:38" x14ac:dyDescent="0.35">
      <c r="A2875" s="23" t="s">
        <v>9829</v>
      </c>
      <c r="B2875" s="24"/>
      <c r="C2875" s="23" t="s">
        <v>9830</v>
      </c>
      <c r="D2875" s="23" t="s">
        <v>258</v>
      </c>
      <c r="E2875" s="23">
        <v>1536</v>
      </c>
      <c r="F2875" s="23" t="s">
        <v>9831</v>
      </c>
      <c r="G2875" s="24" t="s">
        <v>9832</v>
      </c>
      <c r="H2875" s="23" t="s">
        <v>103</v>
      </c>
      <c r="I2875" s="23" t="s">
        <v>9833</v>
      </c>
      <c r="J2875" s="23">
        <v>0</v>
      </c>
      <c r="K2875" s="23">
        <v>0</v>
      </c>
      <c r="L2875" s="23">
        <v>89</v>
      </c>
      <c r="M2875" s="23" t="s">
        <v>58</v>
      </c>
      <c r="N2875" s="25">
        <f>((J2875*400)+(K2875*100))+L2875</f>
        <v>89</v>
      </c>
      <c r="O2875" s="26">
        <v>1750</v>
      </c>
      <c r="P2875" s="26">
        <f>N2875*O2875</f>
        <v>155750</v>
      </c>
      <c r="Q2875" s="23"/>
      <c r="R2875" s="23"/>
      <c r="S2875" s="27"/>
      <c r="T2875" s="23"/>
      <c r="U2875" s="23"/>
      <c r="V2875" s="24"/>
      <c r="W2875" s="23"/>
      <c r="X2875" s="23"/>
      <c r="Y2875" s="23"/>
      <c r="Z2875" s="23"/>
      <c r="AA2875" s="28"/>
      <c r="AB2875" s="26"/>
      <c r="AC2875" s="26"/>
      <c r="AD2875" s="28"/>
      <c r="AE2875" s="28"/>
      <c r="AF2875" s="26"/>
      <c r="AG2875" s="26">
        <f>AF2875+P2875</f>
        <v>155750</v>
      </c>
      <c r="AH2875" s="26">
        <f>AG2875</f>
        <v>155750</v>
      </c>
      <c r="AI2875" s="26">
        <v>0</v>
      </c>
      <c r="AJ2875" s="26">
        <f>IF((AI2875-AH2875) &gt; 1,0,IF((AI2875-AH2875)&lt;0,AH2875-AI2875,AI2875-AH2875))</f>
        <v>155750</v>
      </c>
      <c r="AK2875" s="26">
        <v>0.01</v>
      </c>
      <c r="AL2875" s="26">
        <f>AJ2875*(AK2875/100)</f>
        <v>15.575000000000001</v>
      </c>
    </row>
    <row r="2876" spans="1:38" x14ac:dyDescent="0.35">
      <c r="A2876" s="23"/>
      <c r="B2876" s="24"/>
      <c r="C2876" s="23"/>
      <c r="D2876" s="23"/>
      <c r="E2876" s="23">
        <v>1537</v>
      </c>
      <c r="F2876" s="23" t="s">
        <v>9834</v>
      </c>
      <c r="G2876" s="24" t="s">
        <v>9835</v>
      </c>
      <c r="H2876" s="23" t="s">
        <v>42</v>
      </c>
      <c r="I2876" s="23" t="s">
        <v>9836</v>
      </c>
      <c r="J2876" s="23">
        <v>5</v>
      </c>
      <c r="K2876" s="23">
        <v>1</v>
      </c>
      <c r="L2876" s="23">
        <v>36</v>
      </c>
      <c r="M2876" s="23" t="s">
        <v>58</v>
      </c>
      <c r="N2876" s="25">
        <f>((J2876*400)+(K2876*100))+L2876</f>
        <v>2136</v>
      </c>
      <c r="O2876" s="26">
        <v>440</v>
      </c>
      <c r="P2876" s="26">
        <f>N2876*O2876</f>
        <v>939840</v>
      </c>
      <c r="Q2876" s="23"/>
      <c r="R2876" s="23"/>
      <c r="S2876" s="27"/>
      <c r="T2876" s="23"/>
      <c r="U2876" s="23"/>
      <c r="V2876" s="24"/>
      <c r="W2876" s="23"/>
      <c r="X2876" s="23"/>
      <c r="Y2876" s="23"/>
      <c r="Z2876" s="23"/>
      <c r="AA2876" s="28"/>
      <c r="AB2876" s="26"/>
      <c r="AC2876" s="26"/>
      <c r="AD2876" s="28"/>
      <c r="AE2876" s="28"/>
      <c r="AF2876" s="26"/>
      <c r="AG2876" s="26">
        <f>AF2876+P2876</f>
        <v>939840</v>
      </c>
      <c r="AH2876" s="26">
        <f>AG2876</f>
        <v>939840</v>
      </c>
      <c r="AI2876" s="26">
        <v>50000000</v>
      </c>
      <c r="AJ2876" s="26">
        <f>IF((AI2876-AH2876) &gt; 1,0,IF((AI2876-AH2876)&lt;0,AH2876-AI2876,AI2876-AH2876))</f>
        <v>0</v>
      </c>
      <c r="AK2876" s="26">
        <v>0.01</v>
      </c>
      <c r="AL2876" s="26">
        <f>AJ2876*(AK2876/100)</f>
        <v>0</v>
      </c>
    </row>
    <row r="2877" spans="1:38" x14ac:dyDescent="0.35">
      <c r="A2877" s="23"/>
      <c r="B2877" s="24"/>
      <c r="C2877" s="23"/>
      <c r="D2877" s="23"/>
      <c r="E2877" s="23">
        <v>1538</v>
      </c>
      <c r="F2877" s="23" t="s">
        <v>9837</v>
      </c>
      <c r="G2877" s="24" t="s">
        <v>9838</v>
      </c>
      <c r="H2877" s="23" t="s">
        <v>103</v>
      </c>
      <c r="I2877" s="23" t="s">
        <v>9839</v>
      </c>
      <c r="J2877" s="23">
        <v>0</v>
      </c>
      <c r="K2877" s="23">
        <v>2</v>
      </c>
      <c r="L2877" s="23">
        <v>65</v>
      </c>
      <c r="M2877" s="23" t="s">
        <v>44</v>
      </c>
      <c r="N2877" s="25">
        <f>((J2877*400)+(K2877*100))+L2877</f>
        <v>265</v>
      </c>
      <c r="O2877" s="26">
        <v>1750</v>
      </c>
      <c r="P2877" s="26">
        <f>N2877*O2877</f>
        <v>463750</v>
      </c>
      <c r="Q2877" s="23">
        <v>1</v>
      </c>
      <c r="R2877" s="23" t="s">
        <v>9829</v>
      </c>
      <c r="S2877" s="27"/>
      <c r="T2877" s="23" t="s">
        <v>9830</v>
      </c>
      <c r="U2877" s="23" t="s">
        <v>9840</v>
      </c>
      <c r="V2877" s="24" t="s">
        <v>9841</v>
      </c>
      <c r="W2877" s="23" t="s">
        <v>47</v>
      </c>
      <c r="X2877" s="23" t="s">
        <v>48</v>
      </c>
      <c r="Y2877" s="23" t="s">
        <v>49</v>
      </c>
      <c r="Z2877" s="23">
        <v>180</v>
      </c>
      <c r="AA2877" s="28">
        <v>100</v>
      </c>
      <c r="AB2877" s="26">
        <v>6550</v>
      </c>
      <c r="AC2877" s="26">
        <f>Z2877*AB2877</f>
        <v>1179000</v>
      </c>
      <c r="AD2877" s="28">
        <v>37</v>
      </c>
      <c r="AE2877" s="28">
        <v>64</v>
      </c>
      <c r="AF2877" s="26">
        <f>(AC2877*(100-AE2877))/100</f>
        <v>424440</v>
      </c>
      <c r="AG2877" s="26">
        <f>P2877+AF2877</f>
        <v>888190</v>
      </c>
      <c r="AH2877" s="26">
        <f>(AG2877*AA2877)/100</f>
        <v>888190</v>
      </c>
      <c r="AI2877" s="26">
        <f>IF(AF2877&lt;=10000000,AF2877,10000000)</f>
        <v>424440</v>
      </c>
      <c r="AJ2877" s="26">
        <f>IF((AI2877-AH2877) &gt; 1,0,IF((AI2877-AH2877)&lt;0,AH2877-AI2877,AI2877-AH2877))</f>
        <v>463750</v>
      </c>
      <c r="AK2877" s="26">
        <v>0.02</v>
      </c>
      <c r="AL2877" s="26">
        <f>ROUND(AJ2877*(AK2877/100),2)</f>
        <v>92.75</v>
      </c>
    </row>
    <row r="2878" spans="1:38" x14ac:dyDescent="0.35">
      <c r="A2878" s="23"/>
      <c r="B2878" s="24"/>
      <c r="C2878" s="23"/>
      <c r="D2878" s="23"/>
      <c r="E2878" s="23"/>
      <c r="F2878" s="23"/>
      <c r="G2878" s="24"/>
      <c r="H2878" s="23"/>
      <c r="I2878" s="23"/>
      <c r="J2878" s="23"/>
      <c r="K2878" s="23"/>
      <c r="L2878" s="23"/>
      <c r="M2878" s="23"/>
      <c r="N2878" s="25"/>
      <c r="O2878" s="26"/>
      <c r="P2878" s="26"/>
      <c r="Q2878" s="23"/>
      <c r="R2878" s="23"/>
      <c r="S2878" s="27"/>
      <c r="T2878" s="23"/>
      <c r="U2878" s="23"/>
      <c r="V2878" s="24"/>
      <c r="W2878" s="23"/>
      <c r="X2878" s="23"/>
      <c r="Y2878" s="23"/>
      <c r="Z2878" s="23"/>
      <c r="AA2878" s="28"/>
      <c r="AB2878" s="26"/>
      <c r="AC2878" s="26"/>
      <c r="AD2878" s="28"/>
      <c r="AE2878" s="28"/>
      <c r="AF2878" s="26"/>
      <c r="AG2878" s="26" t="s">
        <v>50</v>
      </c>
      <c r="AH2878" s="26">
        <f>SUM(AH2875:AH2877)</f>
        <v>1983780</v>
      </c>
      <c r="AI2878" s="26"/>
      <c r="AJ2878" s="26">
        <f>SUM(AJ2875:AJ2877)</f>
        <v>619500</v>
      </c>
      <c r="AK2878" s="26"/>
      <c r="AL2878" s="26">
        <f>SUM(AL2875:AL2877)</f>
        <v>108.325</v>
      </c>
    </row>
    <row r="2879" spans="1:38" x14ac:dyDescent="0.35">
      <c r="A2879" s="23" t="s">
        <v>9842</v>
      </c>
      <c r="B2879" s="24" t="s">
        <v>9843</v>
      </c>
      <c r="C2879" s="23" t="s">
        <v>9844</v>
      </c>
      <c r="D2879" s="23" t="s">
        <v>9845</v>
      </c>
      <c r="E2879" s="23">
        <v>1539</v>
      </c>
      <c r="F2879" s="23" t="s">
        <v>9846</v>
      </c>
      <c r="G2879" s="24" t="s">
        <v>9847</v>
      </c>
      <c r="H2879" s="23" t="s">
        <v>42</v>
      </c>
      <c r="I2879" s="23" t="s">
        <v>9848</v>
      </c>
      <c r="J2879" s="23">
        <v>2</v>
      </c>
      <c r="K2879" s="23">
        <v>1</v>
      </c>
      <c r="L2879" s="23">
        <v>95</v>
      </c>
      <c r="M2879" s="23" t="s">
        <v>58</v>
      </c>
      <c r="N2879" s="25">
        <f>((J2879*400)+(K2879*100))+L2879</f>
        <v>995</v>
      </c>
      <c r="O2879" s="26">
        <v>450</v>
      </c>
      <c r="P2879" s="26">
        <f>N2879*O2879</f>
        <v>447750</v>
      </c>
      <c r="Q2879" s="23"/>
      <c r="R2879" s="23"/>
      <c r="S2879" s="27"/>
      <c r="T2879" s="23"/>
      <c r="U2879" s="23"/>
      <c r="V2879" s="24"/>
      <c r="W2879" s="23"/>
      <c r="X2879" s="23"/>
      <c r="Y2879" s="23"/>
      <c r="Z2879" s="23"/>
      <c r="AA2879" s="28"/>
      <c r="AB2879" s="26"/>
      <c r="AC2879" s="26"/>
      <c r="AD2879" s="28"/>
      <c r="AE2879" s="28"/>
      <c r="AF2879" s="26"/>
      <c r="AG2879" s="26">
        <f>AF2879+P2879</f>
        <v>447750</v>
      </c>
      <c r="AH2879" s="26">
        <f>AG2879</f>
        <v>447750</v>
      </c>
      <c r="AI2879" s="26">
        <v>50000000</v>
      </c>
      <c r="AJ2879" s="26">
        <f>IF((AI2879-AH2879) &gt; 1,0,IF((AI2879-AH2879)&lt;0,AH2879-AI2879,AI2879-AH2879))</f>
        <v>0</v>
      </c>
      <c r="AK2879" s="26">
        <v>0.01</v>
      </c>
      <c r="AL2879" s="26">
        <f>AJ2879*(AK2879/100)</f>
        <v>0</v>
      </c>
    </row>
    <row r="2880" spans="1:38" x14ac:dyDescent="0.35">
      <c r="A2880" s="23"/>
      <c r="B2880" s="24"/>
      <c r="C2880" s="23"/>
      <c r="D2880" s="23"/>
      <c r="E2880" s="23">
        <v>1540</v>
      </c>
      <c r="F2880" s="23" t="s">
        <v>9849</v>
      </c>
      <c r="G2880" s="24" t="s">
        <v>9850</v>
      </c>
      <c r="H2880" s="23" t="s">
        <v>42</v>
      </c>
      <c r="I2880" s="23" t="s">
        <v>9851</v>
      </c>
      <c r="J2880" s="23">
        <v>0</v>
      </c>
      <c r="K2880" s="23">
        <v>3</v>
      </c>
      <c r="L2880" s="23">
        <v>91</v>
      </c>
      <c r="M2880" s="23" t="s">
        <v>58</v>
      </c>
      <c r="N2880" s="25">
        <f>((J2880*400)+(K2880*100))+L2880</f>
        <v>391</v>
      </c>
      <c r="O2880" s="26">
        <v>390</v>
      </c>
      <c r="P2880" s="26">
        <f>N2880*O2880</f>
        <v>152490</v>
      </c>
      <c r="Q2880" s="23"/>
      <c r="R2880" s="23"/>
      <c r="S2880" s="27"/>
      <c r="T2880" s="23"/>
      <c r="U2880" s="23"/>
      <c r="V2880" s="24"/>
      <c r="W2880" s="23"/>
      <c r="X2880" s="23"/>
      <c r="Y2880" s="23"/>
      <c r="Z2880" s="23"/>
      <c r="AA2880" s="28"/>
      <c r="AB2880" s="26"/>
      <c r="AC2880" s="26"/>
      <c r="AD2880" s="28"/>
      <c r="AE2880" s="28"/>
      <c r="AF2880" s="26"/>
      <c r="AG2880" s="26">
        <f>AF2880+P2880</f>
        <v>152490</v>
      </c>
      <c r="AH2880" s="26">
        <f>AG2880</f>
        <v>152490</v>
      </c>
      <c r="AI2880" s="26">
        <v>50000000</v>
      </c>
      <c r="AJ2880" s="26">
        <f>IF((AI2880-AH2880) &gt; 1,0,IF((AI2880-AH2880)&lt;0,AH2880-AI2880,AI2880-AH2880))</f>
        <v>0</v>
      </c>
      <c r="AK2880" s="26">
        <v>0.01</v>
      </c>
      <c r="AL2880" s="26">
        <f>AJ2880*(AK2880/100)</f>
        <v>0</v>
      </c>
    </row>
    <row r="2881" spans="1:39" x14ac:dyDescent="0.35">
      <c r="A2881" s="23"/>
      <c r="B2881" s="24"/>
      <c r="C2881" s="23"/>
      <c r="D2881" s="23"/>
      <c r="E2881" s="23"/>
      <c r="F2881" s="23"/>
      <c r="G2881" s="24"/>
      <c r="H2881" s="23"/>
      <c r="I2881" s="23"/>
      <c r="J2881" s="23"/>
      <c r="K2881" s="23"/>
      <c r="L2881" s="23"/>
      <c r="M2881" s="23"/>
      <c r="N2881" s="25"/>
      <c r="O2881" s="26"/>
      <c r="P2881" s="26"/>
      <c r="Q2881" s="23"/>
      <c r="R2881" s="23"/>
      <c r="S2881" s="27"/>
      <c r="T2881" s="23"/>
      <c r="U2881" s="23"/>
      <c r="V2881" s="24"/>
      <c r="W2881" s="23"/>
      <c r="X2881" s="23"/>
      <c r="Y2881" s="23"/>
      <c r="Z2881" s="23"/>
      <c r="AA2881" s="28"/>
      <c r="AB2881" s="26"/>
      <c r="AC2881" s="26"/>
      <c r="AD2881" s="28"/>
      <c r="AE2881" s="28"/>
      <c r="AF2881" s="26"/>
      <c r="AG2881" s="26" t="s">
        <v>50</v>
      </c>
      <c r="AH2881" s="26">
        <f>SUM(AH2879:AH2880)</f>
        <v>600240</v>
      </c>
      <c r="AI2881" s="26"/>
      <c r="AJ2881" s="26">
        <f>SUM(AJ2879:AJ2880)</f>
        <v>0</v>
      </c>
      <c r="AK2881" s="26"/>
      <c r="AL2881" s="26">
        <f>SUM(AL2879:AL2880)</f>
        <v>0</v>
      </c>
    </row>
    <row r="2882" spans="1:39" x14ac:dyDescent="0.35">
      <c r="A2882" s="23" t="s">
        <v>9852</v>
      </c>
      <c r="B2882" s="24" t="s">
        <v>9853</v>
      </c>
      <c r="C2882" s="23" t="s">
        <v>9854</v>
      </c>
      <c r="D2882" s="23" t="s">
        <v>4236</v>
      </c>
      <c r="E2882" s="23">
        <v>1541</v>
      </c>
      <c r="F2882" s="23" t="s">
        <v>9855</v>
      </c>
      <c r="G2882" s="24" t="s">
        <v>9856</v>
      </c>
      <c r="H2882" s="23" t="s">
        <v>42</v>
      </c>
      <c r="I2882" s="23" t="s">
        <v>9857</v>
      </c>
      <c r="J2882" s="23">
        <v>6</v>
      </c>
      <c r="K2882" s="23">
        <v>3</v>
      </c>
      <c r="L2882" s="23">
        <v>35</v>
      </c>
      <c r="M2882" s="23" t="s">
        <v>58</v>
      </c>
      <c r="N2882" s="25">
        <f>((J2882*400)+(K2882*100))+L2882</f>
        <v>2735</v>
      </c>
      <c r="O2882" s="26">
        <v>180</v>
      </c>
      <c r="P2882" s="26">
        <f>N2882*O2882</f>
        <v>492300</v>
      </c>
      <c r="Q2882" s="23"/>
      <c r="R2882" s="23"/>
      <c r="S2882" s="27"/>
      <c r="T2882" s="23"/>
      <c r="U2882" s="23"/>
      <c r="V2882" s="24"/>
      <c r="W2882" s="23"/>
      <c r="X2882" s="23"/>
      <c r="Y2882" s="23"/>
      <c r="Z2882" s="23"/>
      <c r="AA2882" s="28"/>
      <c r="AB2882" s="26"/>
      <c r="AC2882" s="26"/>
      <c r="AD2882" s="28"/>
      <c r="AE2882" s="28"/>
      <c r="AF2882" s="26"/>
      <c r="AG2882" s="26">
        <f>AF2882+P2882</f>
        <v>492300</v>
      </c>
      <c r="AH2882" s="26">
        <f>AG2882</f>
        <v>492300</v>
      </c>
      <c r="AI2882" s="26">
        <v>50000000</v>
      </c>
      <c r="AJ2882" s="26">
        <f>IF((AI2882-AH2882) &gt; 1,0,IF((AI2882-AH2882)&lt;0,AH2882-AI2882,AI2882-AH2882))</f>
        <v>0</v>
      </c>
      <c r="AK2882" s="26">
        <v>0.01</v>
      </c>
      <c r="AL2882" s="26">
        <f>AJ2882*(AK2882/100)</f>
        <v>0</v>
      </c>
    </row>
    <row r="2883" spans="1:39" x14ac:dyDescent="0.35">
      <c r="A2883" s="23"/>
      <c r="B2883" s="24"/>
      <c r="C2883" s="23"/>
      <c r="D2883" s="23"/>
      <c r="E2883" s="23">
        <v>1542</v>
      </c>
      <c r="F2883" s="23" t="s">
        <v>9858</v>
      </c>
      <c r="G2883" s="24" t="s">
        <v>9859</v>
      </c>
      <c r="H2883" s="23" t="s">
        <v>42</v>
      </c>
      <c r="I2883" s="23" t="s">
        <v>9860</v>
      </c>
      <c r="J2883" s="23">
        <v>1</v>
      </c>
      <c r="K2883" s="23">
        <v>0</v>
      </c>
      <c r="L2883" s="23">
        <v>59</v>
      </c>
      <c r="M2883" s="23" t="s">
        <v>58</v>
      </c>
      <c r="N2883" s="25">
        <f>((J2883*400)+(K2883*100))+L2883</f>
        <v>459</v>
      </c>
      <c r="O2883" s="26">
        <v>1750</v>
      </c>
      <c r="P2883" s="26">
        <f>N2883*O2883</f>
        <v>803250</v>
      </c>
      <c r="Q2883" s="23"/>
      <c r="R2883" s="23"/>
      <c r="S2883" s="27"/>
      <c r="T2883" s="23"/>
      <c r="U2883" s="23"/>
      <c r="V2883" s="24"/>
      <c r="W2883" s="23"/>
      <c r="X2883" s="23"/>
      <c r="Y2883" s="23"/>
      <c r="Z2883" s="23"/>
      <c r="AA2883" s="28"/>
      <c r="AB2883" s="26"/>
      <c r="AC2883" s="26"/>
      <c r="AD2883" s="28"/>
      <c r="AE2883" s="28"/>
      <c r="AF2883" s="26"/>
      <c r="AG2883" s="26">
        <f>AF2883+P2883</f>
        <v>803250</v>
      </c>
      <c r="AH2883" s="26">
        <f>AG2883</f>
        <v>803250</v>
      </c>
      <c r="AI2883" s="26">
        <v>50000000</v>
      </c>
      <c r="AJ2883" s="26">
        <f>IF((AI2883-AH2883) &gt; 1,0,IF((AI2883-AH2883)&lt;0,AH2883-AI2883,AI2883-AH2883))</f>
        <v>0</v>
      </c>
      <c r="AK2883" s="26">
        <v>0.01</v>
      </c>
      <c r="AL2883" s="26">
        <f>AJ2883*(AK2883/100)</f>
        <v>0</v>
      </c>
    </row>
    <row r="2884" spans="1:39" x14ac:dyDescent="0.35">
      <c r="A2884" s="23"/>
      <c r="B2884" s="24"/>
      <c r="C2884" s="23"/>
      <c r="D2884" s="23"/>
      <c r="E2884" s="23"/>
      <c r="F2884" s="23"/>
      <c r="G2884" s="24"/>
      <c r="H2884" s="23"/>
      <c r="I2884" s="23"/>
      <c r="J2884" s="23"/>
      <c r="K2884" s="23"/>
      <c r="L2884" s="23"/>
      <c r="M2884" s="23"/>
      <c r="N2884" s="25"/>
      <c r="O2884" s="26"/>
      <c r="P2884" s="26"/>
      <c r="Q2884" s="23"/>
      <c r="R2884" s="23"/>
      <c r="S2884" s="27"/>
      <c r="T2884" s="23"/>
      <c r="U2884" s="23"/>
      <c r="V2884" s="24"/>
      <c r="W2884" s="23"/>
      <c r="X2884" s="23"/>
      <c r="Y2884" s="23"/>
      <c r="Z2884" s="23"/>
      <c r="AA2884" s="28"/>
      <c r="AB2884" s="26"/>
      <c r="AC2884" s="26"/>
      <c r="AD2884" s="28"/>
      <c r="AE2884" s="28"/>
      <c r="AF2884" s="26"/>
      <c r="AG2884" s="26" t="s">
        <v>50</v>
      </c>
      <c r="AH2884" s="26">
        <f>SUM(AH2882:AH2883)</f>
        <v>1295550</v>
      </c>
      <c r="AI2884" s="26"/>
      <c r="AJ2884" s="26">
        <f>SUM(AJ2882:AJ2883)</f>
        <v>0</v>
      </c>
      <c r="AK2884" s="26"/>
      <c r="AL2884" s="26">
        <f>SUM(AL2882:AL2883)</f>
        <v>0</v>
      </c>
    </row>
    <row r="2885" spans="1:39" x14ac:dyDescent="0.35">
      <c r="A2885" s="23" t="s">
        <v>9861</v>
      </c>
      <c r="B2885" s="24" t="s">
        <v>9862</v>
      </c>
      <c r="C2885" s="23" t="s">
        <v>9863</v>
      </c>
      <c r="D2885" s="23" t="s">
        <v>9864</v>
      </c>
      <c r="E2885" s="23">
        <v>1543</v>
      </c>
      <c r="F2885" s="23" t="s">
        <v>9865</v>
      </c>
      <c r="G2885" s="24" t="s">
        <v>9866</v>
      </c>
      <c r="H2885" s="23" t="s">
        <v>42</v>
      </c>
      <c r="I2885" s="23" t="s">
        <v>9867</v>
      </c>
      <c r="J2885" s="23">
        <v>1</v>
      </c>
      <c r="K2885" s="23">
        <v>3</v>
      </c>
      <c r="L2885" s="23">
        <v>87</v>
      </c>
      <c r="M2885" s="23" t="s">
        <v>58</v>
      </c>
      <c r="N2885" s="25">
        <f>((J2885*400)+(K2885*100))+L2885</f>
        <v>787</v>
      </c>
      <c r="O2885" s="26">
        <v>180</v>
      </c>
      <c r="P2885" s="26">
        <f>N2885*O2885</f>
        <v>141660</v>
      </c>
      <c r="Q2885" s="23"/>
      <c r="R2885" s="23"/>
      <c r="S2885" s="27"/>
      <c r="T2885" s="23"/>
      <c r="U2885" s="23"/>
      <c r="V2885" s="24"/>
      <c r="W2885" s="23"/>
      <c r="X2885" s="23"/>
      <c r="Y2885" s="23"/>
      <c r="Z2885" s="23"/>
      <c r="AA2885" s="28"/>
      <c r="AB2885" s="26"/>
      <c r="AC2885" s="26"/>
      <c r="AD2885" s="28"/>
      <c r="AE2885" s="28"/>
      <c r="AF2885" s="26"/>
      <c r="AG2885" s="26">
        <f>AF2885+P2885</f>
        <v>141660</v>
      </c>
      <c r="AH2885" s="26">
        <f>AG2885</f>
        <v>141660</v>
      </c>
      <c r="AI2885" s="26">
        <v>50000000</v>
      </c>
      <c r="AJ2885" s="26">
        <f>IF((AI2885-AH2885) &gt; 1,0,IF((AI2885-AH2885)&lt;0,AH2885-AI2885,AI2885-AH2885))</f>
        <v>0</v>
      </c>
      <c r="AK2885" s="26">
        <v>0.01</v>
      </c>
      <c r="AL2885" s="26">
        <f>AJ2885*(AK2885/100)</f>
        <v>0</v>
      </c>
    </row>
    <row r="2886" spans="1:39" x14ac:dyDescent="0.35">
      <c r="A2886" s="23"/>
      <c r="B2886" s="24"/>
      <c r="C2886" s="23"/>
      <c r="D2886" s="23"/>
      <c r="E2886" s="23"/>
      <c r="F2886" s="23"/>
      <c r="G2886" s="24"/>
      <c r="H2886" s="23"/>
      <c r="I2886" s="23"/>
      <c r="J2886" s="23"/>
      <c r="K2886" s="23"/>
      <c r="L2886" s="23"/>
      <c r="M2886" s="23"/>
      <c r="N2886" s="25"/>
      <c r="O2886" s="26"/>
      <c r="P2886" s="26"/>
      <c r="Q2886" s="23"/>
      <c r="R2886" s="23"/>
      <c r="S2886" s="27"/>
      <c r="T2886" s="23"/>
      <c r="U2886" s="23"/>
      <c r="V2886" s="24"/>
      <c r="W2886" s="23"/>
      <c r="X2886" s="23"/>
      <c r="Y2886" s="23"/>
      <c r="Z2886" s="23"/>
      <c r="AA2886" s="28"/>
      <c r="AB2886" s="26"/>
      <c r="AC2886" s="26"/>
      <c r="AD2886" s="28"/>
      <c r="AE2886" s="28"/>
      <c r="AF2886" s="26"/>
      <c r="AG2886" s="26" t="s">
        <v>50</v>
      </c>
      <c r="AH2886" s="26">
        <f>AH2885</f>
        <v>141660</v>
      </c>
      <c r="AI2886" s="26"/>
      <c r="AJ2886" s="26">
        <f>AJ2885</f>
        <v>0</v>
      </c>
      <c r="AK2886" s="26"/>
      <c r="AL2886" s="26">
        <f>AL2885</f>
        <v>0</v>
      </c>
    </row>
    <row r="2887" spans="1:39" x14ac:dyDescent="0.35">
      <c r="A2887" s="23" t="s">
        <v>9868</v>
      </c>
      <c r="B2887" s="24" t="s">
        <v>9869</v>
      </c>
      <c r="C2887" s="23" t="s">
        <v>9870</v>
      </c>
      <c r="D2887" s="23" t="s">
        <v>9871</v>
      </c>
      <c r="E2887" s="23">
        <v>1544</v>
      </c>
      <c r="F2887" s="23" t="s">
        <v>9872</v>
      </c>
      <c r="G2887" s="24" t="s">
        <v>9873</v>
      </c>
      <c r="H2887" s="23" t="s">
        <v>42</v>
      </c>
      <c r="I2887" s="23" t="s">
        <v>9874</v>
      </c>
      <c r="J2887" s="23">
        <v>8</v>
      </c>
      <c r="K2887" s="23">
        <v>2</v>
      </c>
      <c r="L2887" s="23">
        <v>14</v>
      </c>
      <c r="M2887" s="23" t="s">
        <v>58</v>
      </c>
      <c r="N2887" s="25">
        <f>((J2887*400)+(K2887*100))+L2887</f>
        <v>3414</v>
      </c>
      <c r="O2887" s="26">
        <v>340</v>
      </c>
      <c r="P2887" s="26">
        <f>N2887*O2887</f>
        <v>1160760</v>
      </c>
      <c r="Q2887" s="23"/>
      <c r="R2887" s="23"/>
      <c r="S2887" s="27"/>
      <c r="T2887" s="23"/>
      <c r="U2887" s="23"/>
      <c r="V2887" s="24"/>
      <c r="W2887" s="23"/>
      <c r="X2887" s="23"/>
      <c r="Y2887" s="23"/>
      <c r="Z2887" s="23"/>
      <c r="AA2887" s="28"/>
      <c r="AB2887" s="26"/>
      <c r="AC2887" s="26"/>
      <c r="AD2887" s="28"/>
      <c r="AE2887" s="28"/>
      <c r="AF2887" s="26"/>
      <c r="AG2887" s="26">
        <f>AF2887+P2887</f>
        <v>1160760</v>
      </c>
      <c r="AH2887" s="26">
        <f>AG2887</f>
        <v>1160760</v>
      </c>
      <c r="AI2887" s="26">
        <v>50000000</v>
      </c>
      <c r="AJ2887" s="26">
        <f>IF((AI2887-AH2887) &gt; 1,0,IF((AI2887-AH2887)&lt;0,AH2887-AI2887,AI2887-AH2887))</f>
        <v>0</v>
      </c>
      <c r="AK2887" s="26">
        <v>0.01</v>
      </c>
      <c r="AL2887" s="26">
        <f>AJ2887*(AK2887/100)</f>
        <v>0</v>
      </c>
    </row>
    <row r="2888" spans="1:39" x14ac:dyDescent="0.35">
      <c r="A2888" s="23"/>
      <c r="B2888" s="24"/>
      <c r="C2888" s="23"/>
      <c r="D2888" s="23"/>
      <c r="E2888" s="23">
        <v>1545</v>
      </c>
      <c r="F2888" s="23" t="s">
        <v>9875</v>
      </c>
      <c r="G2888" s="24" t="s">
        <v>9876</v>
      </c>
      <c r="H2888" s="23" t="s">
        <v>42</v>
      </c>
      <c r="I2888" s="23" t="s">
        <v>9877</v>
      </c>
      <c r="J2888" s="23">
        <v>2</v>
      </c>
      <c r="K2888" s="23">
        <v>0</v>
      </c>
      <c r="L2888" s="23">
        <v>39.6</v>
      </c>
      <c r="M2888" s="23" t="s">
        <v>58</v>
      </c>
      <c r="N2888" s="25">
        <f>((J2888*400)+(K2888*100))+L2888</f>
        <v>839.6</v>
      </c>
      <c r="O2888" s="26">
        <v>390</v>
      </c>
      <c r="P2888" s="26">
        <f>N2888*O2888</f>
        <v>327444</v>
      </c>
      <c r="Q2888" s="23"/>
      <c r="R2888" s="23"/>
      <c r="S2888" s="27"/>
      <c r="T2888" s="23"/>
      <c r="U2888" s="23"/>
      <c r="V2888" s="24"/>
      <c r="W2888" s="23"/>
      <c r="X2888" s="23"/>
      <c r="Y2888" s="23"/>
      <c r="Z2888" s="23"/>
      <c r="AA2888" s="28"/>
      <c r="AB2888" s="26"/>
      <c r="AC2888" s="26"/>
      <c r="AD2888" s="28"/>
      <c r="AE2888" s="28"/>
      <c r="AF2888" s="26"/>
      <c r="AG2888" s="26">
        <f>AF2888+P2888</f>
        <v>327444</v>
      </c>
      <c r="AH2888" s="26">
        <f>AG2888</f>
        <v>327444</v>
      </c>
      <c r="AI2888" s="26">
        <v>50000000</v>
      </c>
      <c r="AJ2888" s="26">
        <f>IF((AI2888-AH2888) &gt; 1,0,IF((AI2888-AH2888)&lt;0,AH2888-AI2888,AI2888-AH2888))</f>
        <v>0</v>
      </c>
      <c r="AK2888" s="26">
        <v>0.01</v>
      </c>
      <c r="AL2888" s="26">
        <f>AJ2888*(AK2888/100)</f>
        <v>0</v>
      </c>
    </row>
    <row r="2889" spans="1:39" x14ac:dyDescent="0.35">
      <c r="A2889" s="23"/>
      <c r="B2889" s="24"/>
      <c r="C2889" s="23"/>
      <c r="D2889" s="23"/>
      <c r="E2889" s="23"/>
      <c r="F2889" s="23"/>
      <c r="G2889" s="24"/>
      <c r="H2889" s="23"/>
      <c r="I2889" s="23"/>
      <c r="J2889" s="23"/>
      <c r="K2889" s="23"/>
      <c r="L2889" s="23"/>
      <c r="M2889" s="23"/>
      <c r="N2889" s="25"/>
      <c r="O2889" s="26"/>
      <c r="P2889" s="26"/>
      <c r="Q2889" s="23"/>
      <c r="R2889" s="23"/>
      <c r="S2889" s="27"/>
      <c r="T2889" s="23"/>
      <c r="U2889" s="23"/>
      <c r="V2889" s="24"/>
      <c r="W2889" s="23"/>
      <c r="X2889" s="23"/>
      <c r="Y2889" s="23"/>
      <c r="Z2889" s="23"/>
      <c r="AA2889" s="28"/>
      <c r="AB2889" s="26"/>
      <c r="AC2889" s="26"/>
      <c r="AD2889" s="28"/>
      <c r="AE2889" s="28"/>
      <c r="AF2889" s="26"/>
      <c r="AG2889" s="26" t="s">
        <v>50</v>
      </c>
      <c r="AH2889" s="26">
        <f>SUM(AH2887:AH2888)</f>
        <v>1488204</v>
      </c>
      <c r="AI2889" s="26"/>
      <c r="AJ2889" s="26">
        <f>SUM(AJ2887:AJ2888)</f>
        <v>0</v>
      </c>
      <c r="AK2889" s="26"/>
      <c r="AL2889" s="26">
        <f>SUM(AL2887:AL2888)</f>
        <v>0</v>
      </c>
    </row>
    <row r="2890" spans="1:39" x14ac:dyDescent="0.35">
      <c r="A2890" s="23" t="s">
        <v>9878</v>
      </c>
      <c r="B2890" s="24" t="s">
        <v>9879</v>
      </c>
      <c r="C2890" s="23" t="s">
        <v>9880</v>
      </c>
      <c r="D2890" s="23" t="s">
        <v>9881</v>
      </c>
      <c r="E2890" s="23">
        <v>1546</v>
      </c>
      <c r="F2890" s="23" t="s">
        <v>9882</v>
      </c>
      <c r="G2890" s="24" t="s">
        <v>9883</v>
      </c>
      <c r="H2890" s="23" t="s">
        <v>42</v>
      </c>
      <c r="I2890" s="23" t="s">
        <v>9884</v>
      </c>
      <c r="J2890" s="23">
        <v>1</v>
      </c>
      <c r="K2890" s="23">
        <v>1</v>
      </c>
      <c r="L2890" s="23">
        <v>23</v>
      </c>
      <c r="M2890" s="23" t="s">
        <v>58</v>
      </c>
      <c r="N2890" s="25">
        <f>((J2890*400)+(K2890*100))+L2890</f>
        <v>523</v>
      </c>
      <c r="O2890" s="26">
        <v>180</v>
      </c>
      <c r="P2890" s="26">
        <f>N2890*O2890</f>
        <v>94140</v>
      </c>
      <c r="Q2890" s="23"/>
      <c r="R2890" s="23"/>
      <c r="S2890" s="27"/>
      <c r="T2890" s="23"/>
      <c r="U2890" s="23"/>
      <c r="V2890" s="24"/>
      <c r="W2890" s="23"/>
      <c r="X2890" s="23"/>
      <c r="Y2890" s="23"/>
      <c r="Z2890" s="23"/>
      <c r="AA2890" s="28"/>
      <c r="AB2890" s="26"/>
      <c r="AC2890" s="26"/>
      <c r="AD2890" s="28"/>
      <c r="AE2890" s="28"/>
      <c r="AF2890" s="26"/>
      <c r="AG2890" s="26">
        <f>AF2890+P2890</f>
        <v>94140</v>
      </c>
      <c r="AH2890" s="26">
        <f>AG2890</f>
        <v>94140</v>
      </c>
      <c r="AI2890" s="26">
        <v>50000000</v>
      </c>
      <c r="AJ2890" s="26">
        <f>IF((AI2890-AH2890) &gt; 1,0,IF((AI2890-AH2890)&lt;0,AH2890-AI2890,AI2890-AH2890))</f>
        <v>0</v>
      </c>
      <c r="AK2890" s="26">
        <v>0.01</v>
      </c>
      <c r="AL2890" s="26">
        <f>AJ2890*(AK2890/100)</f>
        <v>0</v>
      </c>
    </row>
    <row r="2891" spans="1:39" x14ac:dyDescent="0.35">
      <c r="A2891" s="23"/>
      <c r="B2891" s="24"/>
      <c r="C2891" s="23"/>
      <c r="D2891" s="23"/>
      <c r="E2891" s="23"/>
      <c r="F2891" s="23"/>
      <c r="G2891" s="24"/>
      <c r="H2891" s="23"/>
      <c r="I2891" s="23"/>
      <c r="J2891" s="23"/>
      <c r="K2891" s="23"/>
      <c r="L2891" s="23"/>
      <c r="M2891" s="23"/>
      <c r="N2891" s="25"/>
      <c r="O2891" s="26"/>
      <c r="P2891" s="26"/>
      <c r="Q2891" s="23"/>
      <c r="R2891" s="23"/>
      <c r="S2891" s="27"/>
      <c r="T2891" s="23"/>
      <c r="U2891" s="23"/>
      <c r="V2891" s="24"/>
      <c r="W2891" s="23"/>
      <c r="X2891" s="23"/>
      <c r="Y2891" s="23"/>
      <c r="Z2891" s="23"/>
      <c r="AA2891" s="28"/>
      <c r="AB2891" s="26"/>
      <c r="AC2891" s="26"/>
      <c r="AD2891" s="28"/>
      <c r="AE2891" s="28"/>
      <c r="AF2891" s="26"/>
      <c r="AG2891" s="26" t="s">
        <v>50</v>
      </c>
      <c r="AH2891" s="26">
        <f>AH2890</f>
        <v>94140</v>
      </c>
      <c r="AI2891" s="26"/>
      <c r="AJ2891" s="26">
        <f>AJ2890</f>
        <v>0</v>
      </c>
      <c r="AK2891" s="26"/>
      <c r="AL2891" s="26">
        <f>AL2890</f>
        <v>0</v>
      </c>
    </row>
    <row r="2892" spans="1:39" x14ac:dyDescent="0.35">
      <c r="A2892" s="23" t="s">
        <v>9885</v>
      </c>
      <c r="B2892" s="24" t="s">
        <v>9886</v>
      </c>
      <c r="C2892" s="23" t="s">
        <v>9887</v>
      </c>
      <c r="D2892" s="23" t="s">
        <v>9888</v>
      </c>
      <c r="E2892" s="23">
        <v>1547</v>
      </c>
      <c r="F2892" s="23" t="s">
        <v>9889</v>
      </c>
      <c r="G2892" s="24" t="s">
        <v>9890</v>
      </c>
      <c r="H2892" s="23" t="s">
        <v>42</v>
      </c>
      <c r="I2892" s="23" t="s">
        <v>9891</v>
      </c>
      <c r="J2892" s="23">
        <v>3</v>
      </c>
      <c r="K2892" s="23">
        <v>0</v>
      </c>
      <c r="L2892" s="23">
        <v>92</v>
      </c>
      <c r="M2892" s="23" t="s">
        <v>58</v>
      </c>
      <c r="N2892" s="25">
        <f>((J2892*400)+(K2892*100))+L2892</f>
        <v>1292</v>
      </c>
      <c r="O2892" s="26">
        <v>340</v>
      </c>
      <c r="P2892" s="26">
        <f>N2892*O2892</f>
        <v>439280</v>
      </c>
      <c r="Q2892" s="23"/>
      <c r="R2892" s="23"/>
      <c r="S2892" s="27"/>
      <c r="T2892" s="23"/>
      <c r="U2892" s="23"/>
      <c r="V2892" s="24"/>
      <c r="W2892" s="23"/>
      <c r="X2892" s="23"/>
      <c r="Y2892" s="23"/>
      <c r="Z2892" s="23"/>
      <c r="AA2892" s="28"/>
      <c r="AB2892" s="26"/>
      <c r="AC2892" s="26"/>
      <c r="AD2892" s="28"/>
      <c r="AE2892" s="28"/>
      <c r="AF2892" s="26"/>
      <c r="AG2892" s="26">
        <f>AF2892+P2892</f>
        <v>439280</v>
      </c>
      <c r="AH2892" s="26">
        <f>AG2892</f>
        <v>439280</v>
      </c>
      <c r="AI2892" s="26">
        <v>50000000</v>
      </c>
      <c r="AJ2892" s="26">
        <f>IF((AI2892-AH2892) &gt; 1,0,IF((AI2892-AH2892)&lt;0,AH2892-AI2892,AI2892-AH2892))</f>
        <v>0</v>
      </c>
      <c r="AK2892" s="26">
        <v>0.01</v>
      </c>
      <c r="AL2892" s="26">
        <f>AJ2892*(AK2892/100)</f>
        <v>0</v>
      </c>
    </row>
    <row r="2893" spans="1:39" x14ac:dyDescent="0.35">
      <c r="A2893" s="23"/>
      <c r="B2893" s="24"/>
      <c r="C2893" s="23"/>
      <c r="D2893" s="23"/>
      <c r="E2893" s="23">
        <v>1548</v>
      </c>
      <c r="F2893" s="23" t="s">
        <v>9892</v>
      </c>
      <c r="G2893" s="24" t="s">
        <v>9893</v>
      </c>
      <c r="H2893" s="23" t="s">
        <v>42</v>
      </c>
      <c r="I2893" s="23" t="s">
        <v>9894</v>
      </c>
      <c r="J2893" s="23">
        <v>0</v>
      </c>
      <c r="K2893" s="23">
        <v>1</v>
      </c>
      <c r="L2893" s="23">
        <v>70.5</v>
      </c>
      <c r="M2893" s="23" t="s">
        <v>44</v>
      </c>
      <c r="N2893" s="25">
        <f>((J2893*400)+(K2893*100))+L2893</f>
        <v>170.5</v>
      </c>
      <c r="O2893" s="26">
        <v>2000</v>
      </c>
      <c r="P2893" s="26">
        <f>N2893*O2893</f>
        <v>341000</v>
      </c>
      <c r="Q2893" s="23">
        <v>1</v>
      </c>
      <c r="R2893" s="23" t="s">
        <v>9885</v>
      </c>
      <c r="S2893" s="27" t="s">
        <v>9886</v>
      </c>
      <c r="T2893" s="23" t="s">
        <v>9887</v>
      </c>
      <c r="U2893" s="23" t="s">
        <v>9895</v>
      </c>
      <c r="V2893" s="24" t="s">
        <v>9896</v>
      </c>
      <c r="W2893" s="23" t="s">
        <v>47</v>
      </c>
      <c r="X2893" s="23" t="s">
        <v>253</v>
      </c>
      <c r="Y2893" s="23" t="s">
        <v>49</v>
      </c>
      <c r="Z2893" s="23">
        <v>315</v>
      </c>
      <c r="AA2893" s="28">
        <v>100</v>
      </c>
      <c r="AB2893" s="26">
        <v>6550</v>
      </c>
      <c r="AC2893" s="26">
        <f>Z2893*AB2893</f>
        <v>2063250</v>
      </c>
      <c r="AD2893" s="28">
        <v>32</v>
      </c>
      <c r="AE2893" s="28">
        <v>93</v>
      </c>
      <c r="AF2893" s="26">
        <f>(AC2893*(100-AE2893))/100</f>
        <v>144427.5</v>
      </c>
      <c r="AG2893" s="26">
        <f>P2893+AF2893</f>
        <v>485427.5</v>
      </c>
      <c r="AH2893" s="26">
        <f>(AG2893*AA2893)/100</f>
        <v>485427.5</v>
      </c>
      <c r="AI2893" s="26">
        <v>50000000</v>
      </c>
      <c r="AJ2893" s="26">
        <f>IF((AI2893-AH2893) &gt; 1,0,IF((AI2893-AH2893)&lt;0,AH2893-AI2893,AI2893-AH2893))</f>
        <v>0</v>
      </c>
      <c r="AK2893" s="26">
        <v>0.02</v>
      </c>
      <c r="AL2893" s="26">
        <f>ROUND(AJ2893*(AK2893/100),2)</f>
        <v>0</v>
      </c>
      <c r="AM2893" s="3" t="s">
        <v>9897</v>
      </c>
    </row>
    <row r="2894" spans="1:39" x14ac:dyDescent="0.35">
      <c r="A2894" s="23"/>
      <c r="B2894" s="24"/>
      <c r="C2894" s="23"/>
      <c r="D2894" s="23"/>
      <c r="E2894" s="23"/>
      <c r="F2894" s="23"/>
      <c r="G2894" s="24"/>
      <c r="H2894" s="23"/>
      <c r="I2894" s="23"/>
      <c r="J2894" s="23">
        <v>0</v>
      </c>
      <c r="K2894" s="23">
        <v>0</v>
      </c>
      <c r="L2894" s="23">
        <v>31.5</v>
      </c>
      <c r="M2894" s="23" t="s">
        <v>250</v>
      </c>
      <c r="N2894" s="25">
        <f>((J2894*400)+(K2894*100))+L2894</f>
        <v>31.5</v>
      </c>
      <c r="O2894" s="26">
        <v>2000</v>
      </c>
      <c r="P2894" s="26">
        <f>N2894*O2894</f>
        <v>63000</v>
      </c>
      <c r="Q2894" s="23">
        <v>1</v>
      </c>
      <c r="R2894" s="23" t="s">
        <v>9885</v>
      </c>
      <c r="S2894" s="27" t="s">
        <v>9886</v>
      </c>
      <c r="T2894" s="23" t="s">
        <v>9887</v>
      </c>
      <c r="U2894" s="23" t="s">
        <v>9895</v>
      </c>
      <c r="V2894" s="24" t="s">
        <v>9898</v>
      </c>
      <c r="W2894" s="23" t="s">
        <v>208</v>
      </c>
      <c r="X2894" s="23" t="s">
        <v>48</v>
      </c>
      <c r="Y2894" s="23" t="s">
        <v>916</v>
      </c>
      <c r="Z2894" s="23">
        <v>126</v>
      </c>
      <c r="AA2894" s="28">
        <v>100</v>
      </c>
      <c r="AB2894" s="26">
        <v>2450</v>
      </c>
      <c r="AC2894" s="26">
        <f>Z2894*AB2894</f>
        <v>308700</v>
      </c>
      <c r="AD2894" s="28">
        <v>12</v>
      </c>
      <c r="AE2894" s="28">
        <v>14</v>
      </c>
      <c r="AF2894" s="26">
        <f>(AC2894*(100-AE2894))/100</f>
        <v>265482</v>
      </c>
      <c r="AG2894" s="26">
        <f>P2894+AF2894</f>
        <v>328482</v>
      </c>
      <c r="AH2894" s="26">
        <f>(AG2894*AA2894)/100</f>
        <v>328482</v>
      </c>
      <c r="AI2894" s="26">
        <v>0</v>
      </c>
      <c r="AJ2894" s="26">
        <f>IF((AI2894-AH2894) &gt; 1,0,IF((AI2894-AH2894)&lt;0,AH2894-AI2894,AI2894-AH2894))</f>
        <v>328482</v>
      </c>
      <c r="AK2894" s="26">
        <v>0.3</v>
      </c>
      <c r="AL2894" s="26">
        <f>ROUND(AJ2894*(AK2894/100),2)</f>
        <v>985.45</v>
      </c>
    </row>
    <row r="2895" spans="1:39" x14ac:dyDescent="0.35">
      <c r="A2895" s="23"/>
      <c r="B2895" s="24"/>
      <c r="C2895" s="23"/>
      <c r="D2895" s="23"/>
      <c r="E2895" s="23"/>
      <c r="F2895" s="23"/>
      <c r="G2895" s="24"/>
      <c r="H2895" s="23"/>
      <c r="I2895" s="23"/>
      <c r="J2895" s="23">
        <v>0</v>
      </c>
      <c r="K2895" s="23">
        <v>0</v>
      </c>
      <c r="L2895" s="23">
        <v>8</v>
      </c>
      <c r="M2895" s="23" t="s">
        <v>250</v>
      </c>
      <c r="N2895" s="25">
        <f>((J2895*400)+(K2895*100))+L2895</f>
        <v>8</v>
      </c>
      <c r="O2895" s="26">
        <v>2000</v>
      </c>
      <c r="P2895" s="26">
        <f>N2895*O2895</f>
        <v>16000</v>
      </c>
      <c r="Q2895" s="23">
        <v>1</v>
      </c>
      <c r="R2895" s="23" t="s">
        <v>9885</v>
      </c>
      <c r="S2895" s="27" t="s">
        <v>9886</v>
      </c>
      <c r="T2895" s="23" t="s">
        <v>9887</v>
      </c>
      <c r="U2895" s="23" t="s">
        <v>9895</v>
      </c>
      <c r="V2895" s="24" t="s">
        <v>9899</v>
      </c>
      <c r="W2895" s="23" t="s">
        <v>208</v>
      </c>
      <c r="X2895" s="23" t="s">
        <v>48</v>
      </c>
      <c r="Y2895" s="23" t="s">
        <v>916</v>
      </c>
      <c r="Z2895" s="23">
        <v>32</v>
      </c>
      <c r="AA2895" s="28">
        <v>100</v>
      </c>
      <c r="AB2895" s="26">
        <v>2450</v>
      </c>
      <c r="AC2895" s="26">
        <f>Z2895*AB2895</f>
        <v>78400</v>
      </c>
      <c r="AD2895" s="28">
        <v>4</v>
      </c>
      <c r="AE2895" s="28">
        <v>4</v>
      </c>
      <c r="AF2895" s="26">
        <f>(AC2895*(100-AE2895))/100</f>
        <v>75264</v>
      </c>
      <c r="AG2895" s="26">
        <f>P2895+AF2895</f>
        <v>91264</v>
      </c>
      <c r="AH2895" s="26">
        <f>(AG2895*AA2895)/100</f>
        <v>91264</v>
      </c>
      <c r="AI2895" s="26">
        <v>0</v>
      </c>
      <c r="AJ2895" s="26">
        <f>IF((AI2895-AH2895) &gt; 1,0,IF((AI2895-AH2895)&lt;0,AH2895-AI2895,AI2895-AH2895))</f>
        <v>91264</v>
      </c>
      <c r="AK2895" s="26">
        <v>0.3</v>
      </c>
      <c r="AL2895" s="26">
        <f>ROUND(AJ2895*(AK2895/100),2)</f>
        <v>273.79000000000002</v>
      </c>
    </row>
    <row r="2896" spans="1:39" x14ac:dyDescent="0.35">
      <c r="A2896" s="23"/>
      <c r="B2896" s="24"/>
      <c r="C2896" s="23"/>
      <c r="D2896" s="23"/>
      <c r="E2896" s="23"/>
      <c r="F2896" s="23"/>
      <c r="G2896" s="24"/>
      <c r="H2896" s="23"/>
      <c r="I2896" s="23"/>
      <c r="J2896" s="23">
        <v>0</v>
      </c>
      <c r="K2896" s="23">
        <v>0</v>
      </c>
      <c r="L2896" s="23">
        <v>1</v>
      </c>
      <c r="M2896" s="23" t="s">
        <v>250</v>
      </c>
      <c r="N2896" s="25">
        <f>((J2896*400)+(K2896*100))+L2896</f>
        <v>1</v>
      </c>
      <c r="O2896" s="26">
        <v>2000</v>
      </c>
      <c r="P2896" s="26">
        <f>N2896*O2896</f>
        <v>2000</v>
      </c>
      <c r="Q2896" s="23">
        <v>1</v>
      </c>
      <c r="R2896" s="23" t="s">
        <v>9885</v>
      </c>
      <c r="S2896" s="27" t="s">
        <v>9886</v>
      </c>
      <c r="T2896" s="23" t="s">
        <v>9887</v>
      </c>
      <c r="U2896" s="23" t="s">
        <v>9895</v>
      </c>
      <c r="V2896" s="24" t="s">
        <v>9900</v>
      </c>
      <c r="W2896" s="23" t="s">
        <v>214</v>
      </c>
      <c r="X2896" s="23" t="s">
        <v>48</v>
      </c>
      <c r="Y2896" s="23" t="s">
        <v>916</v>
      </c>
      <c r="Z2896" s="23">
        <v>4</v>
      </c>
      <c r="AA2896" s="28">
        <v>100</v>
      </c>
      <c r="AB2896" s="26">
        <v>5850</v>
      </c>
      <c r="AC2896" s="26">
        <f>Z2896*AB2896</f>
        <v>23400</v>
      </c>
      <c r="AD2896" s="28">
        <v>4</v>
      </c>
      <c r="AE2896" s="28">
        <v>4</v>
      </c>
      <c r="AF2896" s="26">
        <f>(AC2896*(100-AE2896))/100</f>
        <v>22464</v>
      </c>
      <c r="AG2896" s="26">
        <f>P2896+AF2896</f>
        <v>24464</v>
      </c>
      <c r="AH2896" s="26">
        <f>(AG2896*AA2896)/100</f>
        <v>24464</v>
      </c>
      <c r="AI2896" s="26">
        <v>0</v>
      </c>
      <c r="AJ2896" s="26">
        <f>IF((AI2896-AH2896) &gt; 1,0,IF((AI2896-AH2896)&lt;0,AH2896-AI2896,AI2896-AH2896))</f>
        <v>24464</v>
      </c>
      <c r="AK2896" s="26">
        <v>0.3</v>
      </c>
      <c r="AL2896" s="26">
        <f>ROUND(AJ2896*(AK2896/100),2)</f>
        <v>73.39</v>
      </c>
    </row>
    <row r="2897" spans="1:38" x14ac:dyDescent="0.35">
      <c r="A2897" s="23"/>
      <c r="B2897" s="24"/>
      <c r="C2897" s="23"/>
      <c r="D2897" s="23"/>
      <c r="E2897" s="23"/>
      <c r="F2897" s="23"/>
      <c r="G2897" s="24"/>
      <c r="H2897" s="23"/>
      <c r="I2897" s="23"/>
      <c r="J2897" s="23"/>
      <c r="K2897" s="23"/>
      <c r="L2897" s="23"/>
      <c r="M2897" s="23"/>
      <c r="N2897" s="25"/>
      <c r="O2897" s="26"/>
      <c r="P2897" s="26"/>
      <c r="Q2897" s="23"/>
      <c r="R2897" s="23"/>
      <c r="S2897" s="27"/>
      <c r="T2897" s="23"/>
      <c r="U2897" s="23"/>
      <c r="V2897" s="24"/>
      <c r="W2897" s="23"/>
      <c r="X2897" s="23"/>
      <c r="Y2897" s="23"/>
      <c r="Z2897" s="23"/>
      <c r="AA2897" s="28"/>
      <c r="AB2897" s="26"/>
      <c r="AC2897" s="26"/>
      <c r="AD2897" s="28"/>
      <c r="AE2897" s="28"/>
      <c r="AF2897" s="26"/>
      <c r="AG2897" s="26" t="s">
        <v>50</v>
      </c>
      <c r="AH2897" s="26">
        <f>SUM(AH2892:AH2896)</f>
        <v>1368917.5</v>
      </c>
      <c r="AI2897" s="26"/>
      <c r="AJ2897" s="26">
        <f>SUM(AJ2892:AJ2896)</f>
        <v>444210</v>
      </c>
      <c r="AK2897" s="26"/>
      <c r="AL2897" s="26">
        <f>SUM(AL2892:AL2896)</f>
        <v>1332.63</v>
      </c>
    </row>
    <row r="2898" spans="1:38" x14ac:dyDescent="0.35">
      <c r="A2898" s="23" t="s">
        <v>9901</v>
      </c>
      <c r="B2898" s="24" t="s">
        <v>9902</v>
      </c>
      <c r="C2898" s="23" t="s">
        <v>9903</v>
      </c>
      <c r="D2898" s="23" t="s">
        <v>2200</v>
      </c>
      <c r="E2898" s="23">
        <v>1549</v>
      </c>
      <c r="F2898" s="23" t="s">
        <v>9904</v>
      </c>
      <c r="G2898" s="24" t="s">
        <v>9905</v>
      </c>
      <c r="H2898" s="23" t="s">
        <v>42</v>
      </c>
      <c r="I2898" s="23" t="s">
        <v>9906</v>
      </c>
      <c r="J2898" s="23">
        <v>0</v>
      </c>
      <c r="K2898" s="23">
        <v>2</v>
      </c>
      <c r="L2898" s="23">
        <v>9</v>
      </c>
      <c r="M2898" s="23" t="s">
        <v>58</v>
      </c>
      <c r="N2898" s="25">
        <f>((J2898*400)+(K2898*100))+L2898</f>
        <v>209</v>
      </c>
      <c r="O2898" s="26">
        <v>500</v>
      </c>
      <c r="P2898" s="26">
        <f>N2898*O2898</f>
        <v>104500</v>
      </c>
      <c r="Q2898" s="23"/>
      <c r="R2898" s="23"/>
      <c r="S2898" s="27"/>
      <c r="T2898" s="23"/>
      <c r="U2898" s="23"/>
      <c r="V2898" s="24"/>
      <c r="W2898" s="23"/>
      <c r="X2898" s="23"/>
      <c r="Y2898" s="23"/>
      <c r="Z2898" s="23"/>
      <c r="AA2898" s="28"/>
      <c r="AB2898" s="26"/>
      <c r="AC2898" s="26"/>
      <c r="AD2898" s="28"/>
      <c r="AE2898" s="28"/>
      <c r="AF2898" s="26"/>
      <c r="AG2898" s="26">
        <f>AF2898+P2898</f>
        <v>104500</v>
      </c>
      <c r="AH2898" s="26">
        <f>AG2898</f>
        <v>104500</v>
      </c>
      <c r="AI2898" s="26">
        <v>50000000</v>
      </c>
      <c r="AJ2898" s="26">
        <f>IF((AI2898-AH2898) &gt; 1,0,IF((AI2898-AH2898)&lt;0,AH2898-AI2898,AI2898-AH2898))</f>
        <v>0</v>
      </c>
      <c r="AK2898" s="26">
        <v>0.01</v>
      </c>
      <c r="AL2898" s="26">
        <f>AJ2898*(AK2898/100)</f>
        <v>0</v>
      </c>
    </row>
    <row r="2899" spans="1:38" x14ac:dyDescent="0.35">
      <c r="A2899" s="23"/>
      <c r="B2899" s="24"/>
      <c r="C2899" s="23"/>
      <c r="D2899" s="23"/>
      <c r="E2899" s="23">
        <v>1550</v>
      </c>
      <c r="F2899" s="23" t="s">
        <v>9907</v>
      </c>
      <c r="G2899" s="24" t="s">
        <v>9908</v>
      </c>
      <c r="H2899" s="23" t="s">
        <v>42</v>
      </c>
      <c r="I2899" s="23" t="s">
        <v>9909</v>
      </c>
      <c r="J2899" s="23">
        <v>6</v>
      </c>
      <c r="K2899" s="23">
        <v>3</v>
      </c>
      <c r="L2899" s="23">
        <v>30</v>
      </c>
      <c r="M2899" s="23" t="s">
        <v>58</v>
      </c>
      <c r="N2899" s="25">
        <f>((J2899*400)+(K2899*100))+L2899</f>
        <v>2730</v>
      </c>
      <c r="O2899" s="26">
        <v>180</v>
      </c>
      <c r="P2899" s="26">
        <f>N2899*O2899</f>
        <v>491400</v>
      </c>
      <c r="Q2899" s="23"/>
      <c r="R2899" s="23"/>
      <c r="S2899" s="27"/>
      <c r="T2899" s="23"/>
      <c r="U2899" s="23"/>
      <c r="V2899" s="24"/>
      <c r="W2899" s="23"/>
      <c r="X2899" s="23"/>
      <c r="Y2899" s="23"/>
      <c r="Z2899" s="23"/>
      <c r="AA2899" s="28"/>
      <c r="AB2899" s="26"/>
      <c r="AC2899" s="26"/>
      <c r="AD2899" s="28"/>
      <c r="AE2899" s="28"/>
      <c r="AF2899" s="26"/>
      <c r="AG2899" s="26">
        <f>AF2899+P2899</f>
        <v>491400</v>
      </c>
      <c r="AH2899" s="26">
        <f>AG2899</f>
        <v>491400</v>
      </c>
      <c r="AI2899" s="26">
        <v>50000000</v>
      </c>
      <c r="AJ2899" s="26">
        <f>IF((AI2899-AH2899) &gt; 1,0,IF((AI2899-AH2899)&lt;0,AH2899-AI2899,AI2899-AH2899))</f>
        <v>0</v>
      </c>
      <c r="AK2899" s="26">
        <v>0.01</v>
      </c>
      <c r="AL2899" s="26">
        <f>AJ2899*(AK2899/100)</f>
        <v>0</v>
      </c>
    </row>
    <row r="2900" spans="1:38" x14ac:dyDescent="0.35">
      <c r="A2900" s="23"/>
      <c r="B2900" s="24"/>
      <c r="C2900" s="23"/>
      <c r="D2900" s="23"/>
      <c r="E2900" s="23">
        <v>1551</v>
      </c>
      <c r="F2900" s="23" t="s">
        <v>9910</v>
      </c>
      <c r="G2900" s="24" t="s">
        <v>9911</v>
      </c>
      <c r="H2900" s="23" t="s">
        <v>437</v>
      </c>
      <c r="I2900" s="23" t="s">
        <v>9912</v>
      </c>
      <c r="J2900" s="23">
        <v>9</v>
      </c>
      <c r="K2900" s="23">
        <v>2</v>
      </c>
      <c r="L2900" s="23">
        <v>91</v>
      </c>
      <c r="M2900" s="23" t="s">
        <v>58</v>
      </c>
      <c r="N2900" s="25">
        <f>((J2900*400)+(K2900*100))+L2900</f>
        <v>3891</v>
      </c>
      <c r="O2900" s="26">
        <v>180</v>
      </c>
      <c r="P2900" s="26">
        <f>N2900*O2900</f>
        <v>700380</v>
      </c>
      <c r="Q2900" s="23"/>
      <c r="R2900" s="23"/>
      <c r="S2900" s="27"/>
      <c r="T2900" s="23"/>
      <c r="U2900" s="23"/>
      <c r="V2900" s="24"/>
      <c r="W2900" s="23"/>
      <c r="X2900" s="23"/>
      <c r="Y2900" s="23"/>
      <c r="Z2900" s="23"/>
      <c r="AA2900" s="28"/>
      <c r="AB2900" s="26"/>
      <c r="AC2900" s="26"/>
      <c r="AD2900" s="28"/>
      <c r="AE2900" s="28"/>
      <c r="AF2900" s="26"/>
      <c r="AG2900" s="26">
        <f>AF2900+P2900</f>
        <v>700380</v>
      </c>
      <c r="AH2900" s="26">
        <f>AG2900</f>
        <v>700380</v>
      </c>
      <c r="AI2900" s="26">
        <v>0</v>
      </c>
      <c r="AJ2900" s="26">
        <f>IF((AI2900-AH2900) &gt; 1,0,IF((AI2900-AH2900)&lt;0,AH2900-AI2900,AI2900-AH2900))</f>
        <v>700380</v>
      </c>
      <c r="AK2900" s="26">
        <v>0.01</v>
      </c>
      <c r="AL2900" s="26">
        <f>AJ2900*(AK2900/100)</f>
        <v>70.037999999999997</v>
      </c>
    </row>
    <row r="2901" spans="1:38" x14ac:dyDescent="0.35">
      <c r="A2901" s="23"/>
      <c r="B2901" s="24"/>
      <c r="C2901" s="23"/>
      <c r="D2901" s="23"/>
      <c r="E2901" s="23"/>
      <c r="F2901" s="23"/>
      <c r="G2901" s="24"/>
      <c r="H2901" s="23"/>
      <c r="I2901" s="23"/>
      <c r="J2901" s="23"/>
      <c r="K2901" s="23"/>
      <c r="L2901" s="23"/>
      <c r="M2901" s="23"/>
      <c r="N2901" s="25"/>
      <c r="O2901" s="26"/>
      <c r="P2901" s="26"/>
      <c r="Q2901" s="23"/>
      <c r="R2901" s="23"/>
      <c r="S2901" s="27"/>
      <c r="T2901" s="23"/>
      <c r="U2901" s="23"/>
      <c r="V2901" s="24"/>
      <c r="W2901" s="23"/>
      <c r="X2901" s="23"/>
      <c r="Y2901" s="23"/>
      <c r="Z2901" s="23"/>
      <c r="AA2901" s="28"/>
      <c r="AB2901" s="26"/>
      <c r="AC2901" s="26"/>
      <c r="AD2901" s="28"/>
      <c r="AE2901" s="28"/>
      <c r="AF2901" s="26"/>
      <c r="AG2901" s="26" t="s">
        <v>50</v>
      </c>
      <c r="AH2901" s="26">
        <f>SUM(AH2898:AH2900)</f>
        <v>1296280</v>
      </c>
      <c r="AI2901" s="26"/>
      <c r="AJ2901" s="26">
        <f>SUM(AJ2898:AJ2900)</f>
        <v>700380</v>
      </c>
      <c r="AK2901" s="26"/>
      <c r="AL2901" s="26">
        <f>SUM(AL2898:AL2900)</f>
        <v>70.037999999999997</v>
      </c>
    </row>
    <row r="2902" spans="1:38" x14ac:dyDescent="0.35">
      <c r="A2902" s="23" t="s">
        <v>9913</v>
      </c>
      <c r="B2902" s="24" t="s">
        <v>9914</v>
      </c>
      <c r="C2902" s="23" t="s">
        <v>9915</v>
      </c>
      <c r="D2902" s="23" t="s">
        <v>9916</v>
      </c>
      <c r="E2902" s="23">
        <v>1552</v>
      </c>
      <c r="F2902" s="23" t="s">
        <v>9917</v>
      </c>
      <c r="G2902" s="24" t="s">
        <v>9918</v>
      </c>
      <c r="H2902" s="23" t="s">
        <v>42</v>
      </c>
      <c r="I2902" s="23" t="s">
        <v>9919</v>
      </c>
      <c r="J2902" s="23">
        <v>3</v>
      </c>
      <c r="K2902" s="23">
        <v>2</v>
      </c>
      <c r="L2902" s="23">
        <v>99</v>
      </c>
      <c r="M2902" s="23" t="s">
        <v>58</v>
      </c>
      <c r="N2902" s="25">
        <f>((J2902*400)+(K2902*100))+L2902</f>
        <v>1499</v>
      </c>
      <c r="O2902" s="26">
        <v>230</v>
      </c>
      <c r="P2902" s="26">
        <f>N2902*O2902</f>
        <v>344770</v>
      </c>
      <c r="Q2902" s="23"/>
      <c r="R2902" s="23"/>
      <c r="S2902" s="27"/>
      <c r="T2902" s="23"/>
      <c r="U2902" s="23"/>
      <c r="V2902" s="24"/>
      <c r="W2902" s="23"/>
      <c r="X2902" s="23"/>
      <c r="Y2902" s="23"/>
      <c r="Z2902" s="23"/>
      <c r="AA2902" s="28"/>
      <c r="AB2902" s="26"/>
      <c r="AC2902" s="26"/>
      <c r="AD2902" s="28"/>
      <c r="AE2902" s="28"/>
      <c r="AF2902" s="26"/>
      <c r="AG2902" s="26">
        <f>AF2902+P2902</f>
        <v>344770</v>
      </c>
      <c r="AH2902" s="26">
        <f>AG2902</f>
        <v>344770</v>
      </c>
      <c r="AI2902" s="26">
        <v>50000000</v>
      </c>
      <c r="AJ2902" s="26">
        <f>IF((AI2902-AH2902) &gt; 1,0,IF((AI2902-AH2902)&lt;0,AH2902-AI2902,AI2902-AH2902))</f>
        <v>0</v>
      </c>
      <c r="AK2902" s="26">
        <v>0.01</v>
      </c>
      <c r="AL2902" s="26">
        <f>AJ2902*(AK2902/100)</f>
        <v>0</v>
      </c>
    </row>
    <row r="2903" spans="1:38" x14ac:dyDescent="0.35">
      <c r="A2903" s="23"/>
      <c r="B2903" s="24"/>
      <c r="C2903" s="23"/>
      <c r="D2903" s="23"/>
      <c r="E2903" s="23">
        <v>1553</v>
      </c>
      <c r="F2903" s="23" t="s">
        <v>9920</v>
      </c>
      <c r="G2903" s="24" t="s">
        <v>9921</v>
      </c>
      <c r="H2903" s="23" t="s">
        <v>42</v>
      </c>
      <c r="I2903" s="23" t="s">
        <v>9919</v>
      </c>
      <c r="J2903" s="23">
        <v>5</v>
      </c>
      <c r="K2903" s="23">
        <v>0</v>
      </c>
      <c r="L2903" s="23">
        <v>86</v>
      </c>
      <c r="M2903" s="23" t="s">
        <v>58</v>
      </c>
      <c r="N2903" s="25">
        <f>((J2903*400)+(K2903*100))+L2903</f>
        <v>2086</v>
      </c>
      <c r="O2903" s="26">
        <v>230</v>
      </c>
      <c r="P2903" s="26">
        <f>N2903*O2903</f>
        <v>479780</v>
      </c>
      <c r="Q2903" s="23"/>
      <c r="R2903" s="23"/>
      <c r="S2903" s="27"/>
      <c r="T2903" s="23"/>
      <c r="U2903" s="23"/>
      <c r="V2903" s="24"/>
      <c r="W2903" s="23"/>
      <c r="X2903" s="23"/>
      <c r="Y2903" s="23"/>
      <c r="Z2903" s="23"/>
      <c r="AA2903" s="28"/>
      <c r="AB2903" s="26"/>
      <c r="AC2903" s="26"/>
      <c r="AD2903" s="28"/>
      <c r="AE2903" s="28"/>
      <c r="AF2903" s="26"/>
      <c r="AG2903" s="26">
        <f>AF2903+P2903</f>
        <v>479780</v>
      </c>
      <c r="AH2903" s="26">
        <f>AG2903</f>
        <v>479780</v>
      </c>
      <c r="AI2903" s="26">
        <v>50000000</v>
      </c>
      <c r="AJ2903" s="26">
        <f>IF((AI2903-AH2903) &gt; 1,0,IF((AI2903-AH2903)&lt;0,AH2903-AI2903,AI2903-AH2903))</f>
        <v>0</v>
      </c>
      <c r="AK2903" s="26">
        <v>0.01</v>
      </c>
      <c r="AL2903" s="26">
        <f>AJ2903*(AK2903/100)</f>
        <v>0</v>
      </c>
    </row>
    <row r="2904" spans="1:38" x14ac:dyDescent="0.35">
      <c r="A2904" s="23"/>
      <c r="B2904" s="24"/>
      <c r="C2904" s="23"/>
      <c r="D2904" s="23"/>
      <c r="E2904" s="23"/>
      <c r="F2904" s="23"/>
      <c r="G2904" s="24"/>
      <c r="H2904" s="23"/>
      <c r="I2904" s="23"/>
      <c r="J2904" s="23"/>
      <c r="K2904" s="23"/>
      <c r="L2904" s="23"/>
      <c r="M2904" s="23"/>
      <c r="N2904" s="25"/>
      <c r="O2904" s="26"/>
      <c r="P2904" s="26"/>
      <c r="Q2904" s="23"/>
      <c r="R2904" s="23"/>
      <c r="S2904" s="27"/>
      <c r="T2904" s="23"/>
      <c r="U2904" s="23"/>
      <c r="V2904" s="24"/>
      <c r="W2904" s="23"/>
      <c r="X2904" s="23"/>
      <c r="Y2904" s="23"/>
      <c r="Z2904" s="23"/>
      <c r="AA2904" s="28"/>
      <c r="AB2904" s="26"/>
      <c r="AC2904" s="26"/>
      <c r="AD2904" s="28"/>
      <c r="AE2904" s="28"/>
      <c r="AF2904" s="26"/>
      <c r="AG2904" s="26" t="s">
        <v>50</v>
      </c>
      <c r="AH2904" s="26">
        <f>SUM(AH2902:AH2903)</f>
        <v>824550</v>
      </c>
      <c r="AI2904" s="26"/>
      <c r="AJ2904" s="26">
        <f>SUM(AJ2902:AJ2903)</f>
        <v>0</v>
      </c>
      <c r="AK2904" s="26"/>
      <c r="AL2904" s="26">
        <f>SUM(AL2902:AL2903)</f>
        <v>0</v>
      </c>
    </row>
    <row r="2905" spans="1:38" x14ac:dyDescent="0.35">
      <c r="A2905" s="23" t="s">
        <v>9922</v>
      </c>
      <c r="B2905" s="24"/>
      <c r="C2905" s="23" t="s">
        <v>9923</v>
      </c>
      <c r="D2905" s="23" t="s">
        <v>4613</v>
      </c>
      <c r="E2905" s="23">
        <v>1554</v>
      </c>
      <c r="F2905" s="23" t="s">
        <v>9924</v>
      </c>
      <c r="G2905" s="24" t="s">
        <v>9925</v>
      </c>
      <c r="H2905" s="23" t="s">
        <v>103</v>
      </c>
      <c r="I2905" s="23" t="s">
        <v>9926</v>
      </c>
      <c r="J2905" s="23">
        <v>0</v>
      </c>
      <c r="K2905" s="23">
        <v>0</v>
      </c>
      <c r="L2905" s="23">
        <v>57.75</v>
      </c>
      <c r="M2905" s="23" t="s">
        <v>391</v>
      </c>
      <c r="N2905" s="25">
        <f>((J2905*400)+(K2905*100))+L2905</f>
        <v>57.75</v>
      </c>
      <c r="O2905" s="26">
        <v>2000</v>
      </c>
      <c r="P2905" s="26">
        <f>N2905*O2905</f>
        <v>115500</v>
      </c>
      <c r="Q2905" s="23">
        <v>1</v>
      </c>
      <c r="R2905" s="23" t="s">
        <v>4611</v>
      </c>
      <c r="S2905" s="27"/>
      <c r="T2905" s="23" t="s">
        <v>4612</v>
      </c>
      <c r="U2905" s="23" t="s">
        <v>6835</v>
      </c>
      <c r="V2905" s="24" t="s">
        <v>9927</v>
      </c>
      <c r="W2905" s="23" t="s">
        <v>47</v>
      </c>
      <c r="X2905" s="23" t="s">
        <v>48</v>
      </c>
      <c r="Y2905" s="23" t="s">
        <v>254</v>
      </c>
      <c r="Z2905" s="23">
        <v>28.8</v>
      </c>
      <c r="AA2905" s="28">
        <v>17</v>
      </c>
      <c r="AB2905" s="26">
        <v>6550</v>
      </c>
      <c r="AC2905" s="26">
        <f>Z2905*AB2905</f>
        <v>188640</v>
      </c>
      <c r="AD2905" s="28">
        <v>57</v>
      </c>
      <c r="AE2905" s="28">
        <v>76</v>
      </c>
      <c r="AF2905" s="26">
        <f>(AC2905*(100-AE2905))/100</f>
        <v>45273.599999999999</v>
      </c>
      <c r="AG2905" s="26">
        <f>P2905+AF2905+AF2906</f>
        <v>381875.4</v>
      </c>
      <c r="AH2905" s="26">
        <f>(AG2905*AA2905)/100</f>
        <v>64918.818000000007</v>
      </c>
      <c r="AI2905" s="26">
        <v>0</v>
      </c>
      <c r="AJ2905" s="26">
        <f>IF((AI2905-AH2905) &gt; 1,0,IF((AI2905-AH2905)&lt;0,AH2905-AI2905,AI2905-AH2905))</f>
        <v>64918.818000000007</v>
      </c>
      <c r="AK2905" s="26">
        <v>0.3</v>
      </c>
      <c r="AL2905" s="26">
        <f>ROUND(AJ2905*(AK2905/100),2)</f>
        <v>194.76</v>
      </c>
    </row>
    <row r="2906" spans="1:38" x14ac:dyDescent="0.35">
      <c r="A2906" s="23"/>
      <c r="B2906" s="24"/>
      <c r="C2906" s="23"/>
      <c r="D2906" s="23"/>
      <c r="E2906" s="23"/>
      <c r="F2906" s="23"/>
      <c r="G2906" s="24"/>
      <c r="H2906" s="23"/>
      <c r="I2906" s="23"/>
      <c r="J2906" s="23"/>
      <c r="K2906" s="23"/>
      <c r="L2906" s="23"/>
      <c r="M2906" s="23"/>
      <c r="N2906" s="25"/>
      <c r="O2906" s="26"/>
      <c r="P2906" s="26"/>
      <c r="Q2906" s="23"/>
      <c r="R2906" s="23"/>
      <c r="S2906" s="27"/>
      <c r="T2906" s="23"/>
      <c r="U2906" s="23"/>
      <c r="V2906" s="24"/>
      <c r="W2906" s="23"/>
      <c r="X2906" s="23"/>
      <c r="Y2906" s="23" t="s">
        <v>49</v>
      </c>
      <c r="Z2906" s="23">
        <v>140.65</v>
      </c>
      <c r="AA2906" s="28">
        <v>83</v>
      </c>
      <c r="AB2906" s="26">
        <v>6550</v>
      </c>
      <c r="AC2906" s="26">
        <f>Z2906*AB2906</f>
        <v>921257.5</v>
      </c>
      <c r="AD2906" s="28">
        <v>57</v>
      </c>
      <c r="AE2906" s="28">
        <v>76</v>
      </c>
      <c r="AF2906" s="26">
        <f>(AC2906*(100-AE2906))/100</f>
        <v>221101.8</v>
      </c>
      <c r="AG2906" s="26">
        <f>P2905+AF2905+AF2906</f>
        <v>381875.4</v>
      </c>
      <c r="AH2906" s="26">
        <f>(AG2906*AA2906)/100</f>
        <v>316956.58200000005</v>
      </c>
      <c r="AI2906" s="26">
        <f>IF(AF2906&lt;=10000000,AF2906,10000000)</f>
        <v>221101.8</v>
      </c>
      <c r="AJ2906" s="26">
        <f>IF((AI2906-AH2906) &gt; 1,0,IF((AI2906-AH2906)&lt;0,AH2906-AI2906,AI2906-AH2906))</f>
        <v>95854.782000000065</v>
      </c>
      <c r="AK2906" s="26">
        <v>0.02</v>
      </c>
      <c r="AL2906" s="26">
        <f>ROUND(AJ2906*(AK2906/100),2)</f>
        <v>19.170000000000002</v>
      </c>
    </row>
    <row r="2907" spans="1:38" x14ac:dyDescent="0.35">
      <c r="A2907" s="23"/>
      <c r="B2907" s="24"/>
      <c r="C2907" s="23"/>
      <c r="D2907" s="23"/>
      <c r="E2907" s="23">
        <v>1555</v>
      </c>
      <c r="F2907" s="23" t="s">
        <v>9928</v>
      </c>
      <c r="G2907" s="24" t="s">
        <v>9929</v>
      </c>
      <c r="H2907" s="23" t="s">
        <v>103</v>
      </c>
      <c r="I2907" s="23" t="s">
        <v>9930</v>
      </c>
      <c r="J2907" s="23">
        <v>1</v>
      </c>
      <c r="K2907" s="23">
        <v>0</v>
      </c>
      <c r="L2907" s="23">
        <v>50.012500000000003</v>
      </c>
      <c r="M2907" s="23" t="s">
        <v>58</v>
      </c>
      <c r="N2907" s="25">
        <f>((J2907*400)+(K2907*100))+L2907</f>
        <v>450.01249999999999</v>
      </c>
      <c r="O2907" s="26">
        <v>1500</v>
      </c>
      <c r="P2907" s="26">
        <f>N2907*O2907</f>
        <v>675018.75</v>
      </c>
      <c r="Q2907" s="23"/>
      <c r="R2907" s="23"/>
      <c r="S2907" s="27"/>
      <c r="T2907" s="23"/>
      <c r="U2907" s="23"/>
      <c r="V2907" s="24"/>
      <c r="W2907" s="23"/>
      <c r="X2907" s="23"/>
      <c r="Y2907" s="23"/>
      <c r="Z2907" s="23"/>
      <c r="AA2907" s="28"/>
      <c r="AB2907" s="26"/>
      <c r="AC2907" s="26"/>
      <c r="AD2907" s="28"/>
      <c r="AE2907" s="28"/>
      <c r="AF2907" s="26"/>
      <c r="AG2907" s="26">
        <f>AF2907+P2907</f>
        <v>675018.75</v>
      </c>
      <c r="AH2907" s="26">
        <f>AG2907</f>
        <v>675018.75</v>
      </c>
      <c r="AI2907" s="26">
        <v>0</v>
      </c>
      <c r="AJ2907" s="26">
        <f>IF((AI2907-AH2907) &gt; 1,0,IF((AI2907-AH2907)&lt;0,AH2907-AI2907,AI2907-AH2907))</f>
        <v>675018.75</v>
      </c>
      <c r="AK2907" s="26">
        <v>0.01</v>
      </c>
      <c r="AL2907" s="26">
        <f>AJ2907*(AK2907/100)</f>
        <v>67.501874999999998</v>
      </c>
    </row>
    <row r="2908" spans="1:38" x14ac:dyDescent="0.35">
      <c r="A2908" s="23"/>
      <c r="B2908" s="24"/>
      <c r="C2908" s="23"/>
      <c r="D2908" s="23"/>
      <c r="E2908" s="23"/>
      <c r="F2908" s="23"/>
      <c r="G2908" s="24"/>
      <c r="H2908" s="23"/>
      <c r="I2908" s="23"/>
      <c r="J2908" s="23">
        <v>0</v>
      </c>
      <c r="K2908" s="23">
        <v>0</v>
      </c>
      <c r="L2908" s="23">
        <v>21.987500000000001</v>
      </c>
      <c r="M2908" s="23" t="s">
        <v>250</v>
      </c>
      <c r="N2908" s="25">
        <f>((J2908*400)+(K2908*100))+L2908</f>
        <v>21.987500000000001</v>
      </c>
      <c r="O2908" s="26">
        <v>1500</v>
      </c>
      <c r="P2908" s="26">
        <f>N2908*O2908</f>
        <v>32981.25</v>
      </c>
      <c r="Q2908" s="23">
        <v>1</v>
      </c>
      <c r="R2908" s="23" t="s">
        <v>9931</v>
      </c>
      <c r="S2908" s="27"/>
      <c r="T2908" s="23" t="s">
        <v>9932</v>
      </c>
      <c r="U2908" s="23" t="s">
        <v>9933</v>
      </c>
      <c r="V2908" s="24" t="s">
        <v>9934</v>
      </c>
      <c r="W2908" s="23" t="s">
        <v>300</v>
      </c>
      <c r="X2908" s="23" t="s">
        <v>206</v>
      </c>
      <c r="Y2908" s="23" t="s">
        <v>254</v>
      </c>
      <c r="Z2908" s="23">
        <v>83.95</v>
      </c>
      <c r="AA2908" s="28">
        <v>100</v>
      </c>
      <c r="AB2908" s="26">
        <v>2000</v>
      </c>
      <c r="AC2908" s="26">
        <f>Z2908*AB2908</f>
        <v>167900</v>
      </c>
      <c r="AD2908" s="28">
        <v>7</v>
      </c>
      <c r="AE2908" s="28">
        <v>18</v>
      </c>
      <c r="AF2908" s="26">
        <f>(AC2908*(100-AE2908))/100</f>
        <v>137678</v>
      </c>
      <c r="AG2908" s="26">
        <f>P2908+AF2908</f>
        <v>170659.25</v>
      </c>
      <c r="AH2908" s="26">
        <f>(AG2908*AA2908)/100</f>
        <v>170659.25</v>
      </c>
      <c r="AI2908" s="26">
        <v>0</v>
      </c>
      <c r="AJ2908" s="26">
        <f>IF((AI2908-AH2908) &gt; 1,0,IF((AI2908-AH2908)&lt;0,AH2908-AI2908,AI2908-AH2908))</f>
        <v>170659.25</v>
      </c>
      <c r="AK2908" s="26">
        <v>0.3</v>
      </c>
      <c r="AL2908" s="26">
        <f>ROUND(AJ2908*(AK2908/100),2)</f>
        <v>511.98</v>
      </c>
    </row>
    <row r="2909" spans="1:38" x14ac:dyDescent="0.35">
      <c r="A2909" s="23"/>
      <c r="B2909" s="24"/>
      <c r="C2909" s="23"/>
      <c r="D2909" s="23"/>
      <c r="E2909" s="23"/>
      <c r="F2909" s="23"/>
      <c r="G2909" s="24"/>
      <c r="H2909" s="23"/>
      <c r="I2909" s="23"/>
      <c r="J2909" s="23">
        <v>0</v>
      </c>
      <c r="K2909" s="23">
        <v>0</v>
      </c>
      <c r="L2909" s="23">
        <v>0</v>
      </c>
      <c r="M2909" s="23" t="s">
        <v>250</v>
      </c>
      <c r="N2909" s="25">
        <f>((J2909*400)+(K2909*100))+L2909</f>
        <v>0</v>
      </c>
      <c r="O2909" s="26">
        <v>1500</v>
      </c>
      <c r="P2909" s="26">
        <f>N2909*O2909</f>
        <v>0</v>
      </c>
      <c r="Q2909" s="23">
        <v>1</v>
      </c>
      <c r="R2909" s="23" t="s">
        <v>9931</v>
      </c>
      <c r="S2909" s="27"/>
      <c r="T2909" s="23" t="s">
        <v>9932</v>
      </c>
      <c r="U2909" s="23" t="s">
        <v>9933</v>
      </c>
      <c r="V2909" s="24" t="s">
        <v>9935</v>
      </c>
      <c r="W2909" s="23" t="s">
        <v>300</v>
      </c>
      <c r="X2909" s="23" t="s">
        <v>206</v>
      </c>
      <c r="Y2909" s="23" t="s">
        <v>254</v>
      </c>
      <c r="Z2909" s="23">
        <v>4</v>
      </c>
      <c r="AA2909" s="28">
        <v>100</v>
      </c>
      <c r="AB2909" s="26">
        <v>2000</v>
      </c>
      <c r="AC2909" s="26">
        <f>Z2909*AB2909</f>
        <v>8000</v>
      </c>
      <c r="AD2909" s="28">
        <v>7</v>
      </c>
      <c r="AE2909" s="28">
        <v>18</v>
      </c>
      <c r="AF2909" s="26">
        <f>(AC2909*(100-AE2909))/100</f>
        <v>6560</v>
      </c>
      <c r="AG2909" s="26">
        <f>P2909+AF2909</f>
        <v>6560</v>
      </c>
      <c r="AH2909" s="26">
        <f>(AG2909*AA2909)/100</f>
        <v>6560</v>
      </c>
      <c r="AI2909" s="26">
        <v>0</v>
      </c>
      <c r="AJ2909" s="26">
        <f>IF((AI2909-AH2909) &gt; 1,0,IF((AI2909-AH2909)&lt;0,AH2909-AI2909,AI2909-AH2909))</f>
        <v>6560</v>
      </c>
      <c r="AK2909" s="26">
        <v>0.3</v>
      </c>
      <c r="AL2909" s="26">
        <f>ROUND(AJ2909*(AK2909/100),2)</f>
        <v>19.68</v>
      </c>
    </row>
    <row r="2910" spans="1:38" x14ac:dyDescent="0.35">
      <c r="A2910" s="23"/>
      <c r="B2910" s="24"/>
      <c r="C2910" s="23"/>
      <c r="D2910" s="23"/>
      <c r="E2910" s="23"/>
      <c r="F2910" s="23"/>
      <c r="G2910" s="24"/>
      <c r="H2910" s="23"/>
      <c r="I2910" s="23"/>
      <c r="J2910" s="23"/>
      <c r="K2910" s="23"/>
      <c r="L2910" s="23"/>
      <c r="M2910" s="23"/>
      <c r="N2910" s="25"/>
      <c r="O2910" s="26"/>
      <c r="P2910" s="26"/>
      <c r="Q2910" s="23"/>
      <c r="R2910" s="23"/>
      <c r="S2910" s="27"/>
      <c r="T2910" s="23"/>
      <c r="U2910" s="23"/>
      <c r="V2910" s="24"/>
      <c r="W2910" s="23"/>
      <c r="X2910" s="23"/>
      <c r="Y2910" s="23"/>
      <c r="Z2910" s="23"/>
      <c r="AA2910" s="28"/>
      <c r="AB2910" s="26"/>
      <c r="AC2910" s="26"/>
      <c r="AD2910" s="28"/>
      <c r="AE2910" s="28"/>
      <c r="AF2910" s="26"/>
      <c r="AG2910" s="26" t="s">
        <v>50</v>
      </c>
      <c r="AH2910" s="26">
        <f>SUM(AH2905:AH2909)</f>
        <v>1234113.4000000001</v>
      </c>
      <c r="AI2910" s="26"/>
      <c r="AJ2910" s="26">
        <f>SUM(AJ2905:AJ2909)</f>
        <v>1013011.6000000001</v>
      </c>
      <c r="AK2910" s="26"/>
      <c r="AL2910" s="26">
        <f>SUM(AL2905:AL2909)</f>
        <v>813.09187499999996</v>
      </c>
    </row>
    <row r="2911" spans="1:38" x14ac:dyDescent="0.35">
      <c r="A2911" s="23" t="s">
        <v>9936</v>
      </c>
      <c r="B2911" s="24"/>
      <c r="C2911" s="23" t="s">
        <v>9937</v>
      </c>
      <c r="D2911" s="23" t="s">
        <v>9938</v>
      </c>
      <c r="E2911" s="23">
        <v>1556</v>
      </c>
      <c r="F2911" s="23" t="s">
        <v>9939</v>
      </c>
      <c r="G2911" s="24" t="s">
        <v>9940</v>
      </c>
      <c r="H2911" s="23" t="s">
        <v>42</v>
      </c>
      <c r="I2911" s="23" t="s">
        <v>9941</v>
      </c>
      <c r="J2911" s="23">
        <v>5</v>
      </c>
      <c r="K2911" s="23">
        <v>0</v>
      </c>
      <c r="L2911" s="23">
        <v>19</v>
      </c>
      <c r="M2911" s="23" t="s">
        <v>58</v>
      </c>
      <c r="N2911" s="25">
        <f>((J2911*400)+(K2911*100))+L2911</f>
        <v>2019</v>
      </c>
      <c r="O2911" s="26">
        <v>450</v>
      </c>
      <c r="P2911" s="26">
        <f>N2911*O2911</f>
        <v>908550</v>
      </c>
      <c r="Q2911" s="23"/>
      <c r="R2911" s="23"/>
      <c r="S2911" s="27"/>
      <c r="T2911" s="23"/>
      <c r="U2911" s="23"/>
      <c r="V2911" s="24"/>
      <c r="W2911" s="23"/>
      <c r="X2911" s="23"/>
      <c r="Y2911" s="23"/>
      <c r="Z2911" s="23"/>
      <c r="AA2911" s="28"/>
      <c r="AB2911" s="26"/>
      <c r="AC2911" s="26"/>
      <c r="AD2911" s="28"/>
      <c r="AE2911" s="28"/>
      <c r="AF2911" s="26"/>
      <c r="AG2911" s="26">
        <f>AF2911+P2911</f>
        <v>908550</v>
      </c>
      <c r="AH2911" s="26">
        <f>AG2911</f>
        <v>908550</v>
      </c>
      <c r="AI2911" s="26">
        <v>50000000</v>
      </c>
      <c r="AJ2911" s="26">
        <f>IF((AI2911-AH2911) &gt; 1,0,IF((AI2911-AH2911)&lt;0,AH2911-AI2911,AI2911-AH2911))</f>
        <v>0</v>
      </c>
      <c r="AK2911" s="26">
        <v>0.01</v>
      </c>
      <c r="AL2911" s="26">
        <f>AJ2911*(AK2911/100)</f>
        <v>0</v>
      </c>
    </row>
    <row r="2912" spans="1:38" x14ac:dyDescent="0.35">
      <c r="A2912" s="23"/>
      <c r="B2912" s="24"/>
      <c r="C2912" s="23"/>
      <c r="D2912" s="23"/>
      <c r="E2912" s="23"/>
      <c r="F2912" s="23"/>
      <c r="G2912" s="24"/>
      <c r="H2912" s="23"/>
      <c r="I2912" s="23"/>
      <c r="J2912" s="23"/>
      <c r="K2912" s="23"/>
      <c r="L2912" s="23"/>
      <c r="M2912" s="23"/>
      <c r="N2912" s="25"/>
      <c r="O2912" s="26"/>
      <c r="P2912" s="26"/>
      <c r="Q2912" s="23"/>
      <c r="R2912" s="23"/>
      <c r="S2912" s="27"/>
      <c r="T2912" s="23"/>
      <c r="U2912" s="23"/>
      <c r="V2912" s="24"/>
      <c r="W2912" s="23"/>
      <c r="X2912" s="23"/>
      <c r="Y2912" s="23"/>
      <c r="Z2912" s="23"/>
      <c r="AA2912" s="28"/>
      <c r="AB2912" s="26"/>
      <c r="AC2912" s="26"/>
      <c r="AD2912" s="28"/>
      <c r="AE2912" s="28"/>
      <c r="AF2912" s="26"/>
      <c r="AG2912" s="26" t="s">
        <v>50</v>
      </c>
      <c r="AH2912" s="26">
        <f>AH2911</f>
        <v>908550</v>
      </c>
      <c r="AI2912" s="26"/>
      <c r="AJ2912" s="26">
        <f>AJ2911</f>
        <v>0</v>
      </c>
      <c r="AK2912" s="26"/>
      <c r="AL2912" s="26">
        <f>AL2911</f>
        <v>0</v>
      </c>
    </row>
    <row r="2913" spans="1:38" x14ac:dyDescent="0.35">
      <c r="A2913" s="23" t="s">
        <v>9942</v>
      </c>
      <c r="B2913" s="24"/>
      <c r="C2913" s="23" t="s">
        <v>9943</v>
      </c>
      <c r="D2913" s="23" t="s">
        <v>9944</v>
      </c>
      <c r="E2913" s="23">
        <v>1557</v>
      </c>
      <c r="F2913" s="23" t="s">
        <v>9945</v>
      </c>
      <c r="G2913" s="24" t="s">
        <v>9946</v>
      </c>
      <c r="H2913" s="23" t="s">
        <v>42</v>
      </c>
      <c r="I2913" s="23" t="s">
        <v>9947</v>
      </c>
      <c r="J2913" s="23">
        <v>0</v>
      </c>
      <c r="K2913" s="23">
        <v>2</v>
      </c>
      <c r="L2913" s="23">
        <v>72</v>
      </c>
      <c r="M2913" s="23" t="s">
        <v>58</v>
      </c>
      <c r="N2913" s="25">
        <f>((J2913*400)+(K2913*100))+L2913</f>
        <v>272</v>
      </c>
      <c r="O2913" s="26">
        <v>500</v>
      </c>
      <c r="P2913" s="26">
        <f>N2913*O2913</f>
        <v>136000</v>
      </c>
      <c r="Q2913" s="23"/>
      <c r="R2913" s="23"/>
      <c r="S2913" s="27"/>
      <c r="T2913" s="23"/>
      <c r="U2913" s="23"/>
      <c r="V2913" s="24"/>
      <c r="W2913" s="23"/>
      <c r="X2913" s="23"/>
      <c r="Y2913" s="23"/>
      <c r="Z2913" s="23"/>
      <c r="AA2913" s="28"/>
      <c r="AB2913" s="26"/>
      <c r="AC2913" s="26"/>
      <c r="AD2913" s="28"/>
      <c r="AE2913" s="28"/>
      <c r="AF2913" s="26"/>
      <c r="AG2913" s="26">
        <f>AF2913+P2913</f>
        <v>136000</v>
      </c>
      <c r="AH2913" s="26">
        <f>AG2913</f>
        <v>136000</v>
      </c>
      <c r="AI2913" s="26">
        <v>50000000</v>
      </c>
      <c r="AJ2913" s="26">
        <f>IF((AI2913-AH2913) &gt; 1,0,IF((AI2913-AH2913)&lt;0,AH2913-AI2913,AI2913-AH2913))</f>
        <v>0</v>
      </c>
      <c r="AK2913" s="26">
        <v>0.01</v>
      </c>
      <c r="AL2913" s="26">
        <f>AJ2913*(AK2913/100)</f>
        <v>0</v>
      </c>
    </row>
    <row r="2914" spans="1:38" x14ac:dyDescent="0.35">
      <c r="A2914" s="23"/>
      <c r="B2914" s="24"/>
      <c r="C2914" s="23"/>
      <c r="D2914" s="23"/>
      <c r="E2914" s="23">
        <v>1558</v>
      </c>
      <c r="F2914" s="23" t="s">
        <v>9948</v>
      </c>
      <c r="G2914" s="24" t="s">
        <v>9949</v>
      </c>
      <c r="H2914" s="23" t="s">
        <v>42</v>
      </c>
      <c r="I2914" s="23" t="s">
        <v>9950</v>
      </c>
      <c r="J2914" s="23">
        <v>0</v>
      </c>
      <c r="K2914" s="23">
        <v>2</v>
      </c>
      <c r="L2914" s="23">
        <v>56</v>
      </c>
      <c r="M2914" s="23" t="s">
        <v>44</v>
      </c>
      <c r="N2914" s="25">
        <f>((J2914*400)+(K2914*100))+L2914</f>
        <v>256</v>
      </c>
      <c r="O2914" s="26">
        <v>2000</v>
      </c>
      <c r="P2914" s="26">
        <f>N2914*O2914</f>
        <v>512000</v>
      </c>
      <c r="Q2914" s="23">
        <v>1</v>
      </c>
      <c r="R2914" s="23" t="s">
        <v>9942</v>
      </c>
      <c r="S2914" s="27"/>
      <c r="T2914" s="23" t="s">
        <v>9943</v>
      </c>
      <c r="U2914" s="23" t="s">
        <v>9951</v>
      </c>
      <c r="V2914" s="24" t="s">
        <v>9952</v>
      </c>
      <c r="W2914" s="23" t="s">
        <v>47</v>
      </c>
      <c r="X2914" s="23" t="s">
        <v>48</v>
      </c>
      <c r="Y2914" s="23" t="s">
        <v>49</v>
      </c>
      <c r="Z2914" s="23">
        <v>81</v>
      </c>
      <c r="AA2914" s="28">
        <v>100</v>
      </c>
      <c r="AB2914" s="26">
        <v>6550</v>
      </c>
      <c r="AC2914" s="26">
        <f>Z2914*AB2914</f>
        <v>530550</v>
      </c>
      <c r="AD2914" s="28">
        <v>22</v>
      </c>
      <c r="AE2914" s="28">
        <v>34</v>
      </c>
      <c r="AF2914" s="26">
        <f>(AC2914*(100-AE2914))/100</f>
        <v>350163</v>
      </c>
      <c r="AG2914" s="26">
        <f>P2914+AF2914</f>
        <v>862163</v>
      </c>
      <c r="AH2914" s="26">
        <f>(AG2914*AA2914)/100</f>
        <v>862163</v>
      </c>
      <c r="AI2914" s="26">
        <v>50000000</v>
      </c>
      <c r="AJ2914" s="26">
        <f>IF((AI2914-AH2914) &gt; 1,0,IF((AI2914-AH2914)&lt;0,AH2914-AI2914,AI2914-AH2914))</f>
        <v>0</v>
      </c>
      <c r="AK2914" s="26">
        <v>0.02</v>
      </c>
      <c r="AL2914" s="26">
        <f>ROUND(AJ2914*(AK2914/100),2)</f>
        <v>0</v>
      </c>
    </row>
    <row r="2915" spans="1:38" x14ac:dyDescent="0.35">
      <c r="A2915" s="23"/>
      <c r="B2915" s="24"/>
      <c r="C2915" s="23"/>
      <c r="D2915" s="23"/>
      <c r="E2915" s="23"/>
      <c r="F2915" s="23"/>
      <c r="G2915" s="24"/>
      <c r="H2915" s="23"/>
      <c r="I2915" s="23"/>
      <c r="J2915" s="23"/>
      <c r="K2915" s="23"/>
      <c r="L2915" s="23"/>
      <c r="M2915" s="23"/>
      <c r="N2915" s="25"/>
      <c r="O2915" s="26"/>
      <c r="P2915" s="26"/>
      <c r="Q2915" s="23"/>
      <c r="R2915" s="23"/>
      <c r="S2915" s="27"/>
      <c r="T2915" s="23"/>
      <c r="U2915" s="23"/>
      <c r="V2915" s="24"/>
      <c r="W2915" s="23"/>
      <c r="X2915" s="23"/>
      <c r="Y2915" s="23"/>
      <c r="Z2915" s="23"/>
      <c r="AA2915" s="28"/>
      <c r="AB2915" s="26"/>
      <c r="AC2915" s="26"/>
      <c r="AD2915" s="28"/>
      <c r="AE2915" s="28"/>
      <c r="AF2915" s="26"/>
      <c r="AG2915" s="26" t="s">
        <v>50</v>
      </c>
      <c r="AH2915" s="26">
        <f>SUM(AH2913:AH2914)</f>
        <v>998163</v>
      </c>
      <c r="AI2915" s="26"/>
      <c r="AJ2915" s="26">
        <f>SUM(AJ2913:AJ2914)</f>
        <v>0</v>
      </c>
      <c r="AK2915" s="26"/>
      <c r="AL2915" s="26">
        <f>SUM(AL2913:AL2914)</f>
        <v>0</v>
      </c>
    </row>
    <row r="2916" spans="1:38" x14ac:dyDescent="0.35">
      <c r="A2916" s="23" t="s">
        <v>9953</v>
      </c>
      <c r="B2916" s="24" t="s">
        <v>9954</v>
      </c>
      <c r="C2916" s="23" t="s">
        <v>9955</v>
      </c>
      <c r="D2916" s="23" t="s">
        <v>9956</v>
      </c>
      <c r="E2916" s="23">
        <v>1559</v>
      </c>
      <c r="F2916" s="23" t="s">
        <v>9957</v>
      </c>
      <c r="G2916" s="24" t="s">
        <v>9958</v>
      </c>
      <c r="H2916" s="23" t="s">
        <v>42</v>
      </c>
      <c r="I2916" s="23" t="s">
        <v>9959</v>
      </c>
      <c r="J2916" s="23">
        <v>4</v>
      </c>
      <c r="K2916" s="23">
        <v>0</v>
      </c>
      <c r="L2916" s="23">
        <v>95</v>
      </c>
      <c r="M2916" s="23" t="s">
        <v>58</v>
      </c>
      <c r="N2916" s="25">
        <f>((J2916*400)+(K2916*100))+L2916</f>
        <v>1695</v>
      </c>
      <c r="O2916" s="26">
        <v>180</v>
      </c>
      <c r="P2916" s="26">
        <f>N2916*O2916</f>
        <v>305100</v>
      </c>
      <c r="Q2916" s="23"/>
      <c r="R2916" s="23"/>
      <c r="S2916" s="27"/>
      <c r="T2916" s="23"/>
      <c r="U2916" s="23"/>
      <c r="V2916" s="24"/>
      <c r="W2916" s="23"/>
      <c r="X2916" s="23"/>
      <c r="Y2916" s="23"/>
      <c r="Z2916" s="23"/>
      <c r="AA2916" s="28"/>
      <c r="AB2916" s="26"/>
      <c r="AC2916" s="26"/>
      <c r="AD2916" s="28"/>
      <c r="AE2916" s="28"/>
      <c r="AF2916" s="26"/>
      <c r="AG2916" s="26">
        <f>AF2916+P2916</f>
        <v>305100</v>
      </c>
      <c r="AH2916" s="26">
        <f>AG2916</f>
        <v>305100</v>
      </c>
      <c r="AI2916" s="26">
        <v>50000000</v>
      </c>
      <c r="AJ2916" s="26">
        <f>IF((AI2916-AH2916) &gt; 1,0,IF((AI2916-AH2916)&lt;0,AH2916-AI2916,AI2916-AH2916))</f>
        <v>0</v>
      </c>
      <c r="AK2916" s="26">
        <v>0.01</v>
      </c>
      <c r="AL2916" s="26">
        <f>AJ2916*(AK2916/100)</f>
        <v>0</v>
      </c>
    </row>
    <row r="2917" spans="1:38" x14ac:dyDescent="0.35">
      <c r="A2917" s="23"/>
      <c r="B2917" s="24"/>
      <c r="C2917" s="23"/>
      <c r="D2917" s="23"/>
      <c r="E2917" s="23">
        <v>1560</v>
      </c>
      <c r="F2917" s="23" t="s">
        <v>9960</v>
      </c>
      <c r="G2917" s="24" t="s">
        <v>9961</v>
      </c>
      <c r="H2917" s="23" t="s">
        <v>42</v>
      </c>
      <c r="I2917" s="23" t="s">
        <v>9962</v>
      </c>
      <c r="J2917" s="23">
        <v>0</v>
      </c>
      <c r="K2917" s="23">
        <v>1</v>
      </c>
      <c r="L2917" s="23">
        <v>45</v>
      </c>
      <c r="M2917" s="23" t="s">
        <v>58</v>
      </c>
      <c r="N2917" s="25">
        <f>((J2917*400)+(K2917*100))+L2917</f>
        <v>145</v>
      </c>
      <c r="O2917" s="26">
        <v>1300</v>
      </c>
      <c r="P2917" s="26">
        <f>N2917*O2917</f>
        <v>188500</v>
      </c>
      <c r="Q2917" s="23"/>
      <c r="R2917" s="23"/>
      <c r="S2917" s="27"/>
      <c r="T2917" s="23"/>
      <c r="U2917" s="23"/>
      <c r="V2917" s="24"/>
      <c r="W2917" s="23"/>
      <c r="X2917" s="23"/>
      <c r="Y2917" s="23"/>
      <c r="Z2917" s="23"/>
      <c r="AA2917" s="28"/>
      <c r="AB2917" s="26"/>
      <c r="AC2917" s="26"/>
      <c r="AD2917" s="28"/>
      <c r="AE2917" s="28"/>
      <c r="AF2917" s="26"/>
      <c r="AG2917" s="26">
        <f>AF2917+P2917</f>
        <v>188500</v>
      </c>
      <c r="AH2917" s="26">
        <f>AG2917</f>
        <v>188500</v>
      </c>
      <c r="AI2917" s="26">
        <v>50000000</v>
      </c>
      <c r="AJ2917" s="26">
        <f>IF((AI2917-AH2917) &gt; 1,0,IF((AI2917-AH2917)&lt;0,AH2917-AI2917,AI2917-AH2917))</f>
        <v>0</v>
      </c>
      <c r="AK2917" s="26">
        <v>0.01</v>
      </c>
      <c r="AL2917" s="26">
        <f>AJ2917*(AK2917/100)</f>
        <v>0</v>
      </c>
    </row>
    <row r="2918" spans="1:38" x14ac:dyDescent="0.35">
      <c r="A2918" s="23"/>
      <c r="B2918" s="24"/>
      <c r="C2918" s="23"/>
      <c r="D2918" s="23"/>
      <c r="E2918" s="23">
        <v>1561</v>
      </c>
      <c r="F2918" s="23" t="s">
        <v>9963</v>
      </c>
      <c r="G2918" s="24" t="s">
        <v>9964</v>
      </c>
      <c r="H2918" s="23" t="s">
        <v>42</v>
      </c>
      <c r="I2918" s="23" t="s">
        <v>9965</v>
      </c>
      <c r="J2918" s="23">
        <v>0</v>
      </c>
      <c r="K2918" s="23">
        <v>2</v>
      </c>
      <c r="L2918" s="23">
        <v>0</v>
      </c>
      <c r="M2918" s="23" t="s">
        <v>58</v>
      </c>
      <c r="N2918" s="25">
        <f>((J2918*400)+(K2918*100))+L2918</f>
        <v>200</v>
      </c>
      <c r="O2918" s="26">
        <v>180</v>
      </c>
      <c r="P2918" s="26">
        <f>N2918*O2918</f>
        <v>36000</v>
      </c>
      <c r="Q2918" s="23"/>
      <c r="R2918" s="23"/>
      <c r="S2918" s="27"/>
      <c r="T2918" s="23"/>
      <c r="U2918" s="23"/>
      <c r="V2918" s="24"/>
      <c r="W2918" s="23"/>
      <c r="X2918" s="23"/>
      <c r="Y2918" s="23"/>
      <c r="Z2918" s="23"/>
      <c r="AA2918" s="28"/>
      <c r="AB2918" s="26"/>
      <c r="AC2918" s="26"/>
      <c r="AD2918" s="28"/>
      <c r="AE2918" s="28"/>
      <c r="AF2918" s="26"/>
      <c r="AG2918" s="26">
        <f>AF2918+P2918</f>
        <v>36000</v>
      </c>
      <c r="AH2918" s="26">
        <f>AG2918</f>
        <v>36000</v>
      </c>
      <c r="AI2918" s="26">
        <v>50000000</v>
      </c>
      <c r="AJ2918" s="26">
        <f>IF((AI2918-AH2918) &gt; 1,0,IF((AI2918-AH2918)&lt;0,AH2918-AI2918,AI2918-AH2918))</f>
        <v>0</v>
      </c>
      <c r="AK2918" s="26">
        <v>0.01</v>
      </c>
      <c r="AL2918" s="26">
        <f>AJ2918*(AK2918/100)</f>
        <v>0</v>
      </c>
    </row>
    <row r="2919" spans="1:38" x14ac:dyDescent="0.35">
      <c r="A2919" s="23"/>
      <c r="B2919" s="24"/>
      <c r="C2919" s="23"/>
      <c r="D2919" s="23"/>
      <c r="E2919" s="23">
        <v>1562</v>
      </c>
      <c r="F2919" s="23" t="s">
        <v>9966</v>
      </c>
      <c r="G2919" s="24" t="s">
        <v>9967</v>
      </c>
      <c r="H2919" s="23" t="s">
        <v>42</v>
      </c>
      <c r="I2919" s="23" t="s">
        <v>9968</v>
      </c>
      <c r="J2919" s="23">
        <v>0</v>
      </c>
      <c r="K2919" s="23">
        <v>3</v>
      </c>
      <c r="L2919" s="23">
        <v>2</v>
      </c>
      <c r="M2919" s="23" t="s">
        <v>58</v>
      </c>
      <c r="N2919" s="25">
        <f>((J2919*400)+(K2919*100))+L2919</f>
        <v>302</v>
      </c>
      <c r="O2919" s="26">
        <v>180</v>
      </c>
      <c r="P2919" s="26">
        <f>N2919*O2919</f>
        <v>54360</v>
      </c>
      <c r="Q2919" s="23"/>
      <c r="R2919" s="23"/>
      <c r="S2919" s="27"/>
      <c r="T2919" s="23"/>
      <c r="U2919" s="23"/>
      <c r="V2919" s="24"/>
      <c r="W2919" s="23"/>
      <c r="X2919" s="23"/>
      <c r="Y2919" s="23"/>
      <c r="Z2919" s="23"/>
      <c r="AA2919" s="28"/>
      <c r="AB2919" s="26"/>
      <c r="AC2919" s="26"/>
      <c r="AD2919" s="28"/>
      <c r="AE2919" s="28"/>
      <c r="AF2919" s="26"/>
      <c r="AG2919" s="26">
        <f>AF2919+P2919</f>
        <v>54360</v>
      </c>
      <c r="AH2919" s="26">
        <f>AG2919</f>
        <v>54360</v>
      </c>
      <c r="AI2919" s="26">
        <v>50000000</v>
      </c>
      <c r="AJ2919" s="26">
        <f>IF((AI2919-AH2919) &gt; 1,0,IF((AI2919-AH2919)&lt;0,AH2919-AI2919,AI2919-AH2919))</f>
        <v>0</v>
      </c>
      <c r="AK2919" s="26">
        <v>0.01</v>
      </c>
      <c r="AL2919" s="26">
        <f>AJ2919*(AK2919/100)</f>
        <v>0</v>
      </c>
    </row>
    <row r="2920" spans="1:38" x14ac:dyDescent="0.35">
      <c r="A2920" s="23"/>
      <c r="B2920" s="24"/>
      <c r="C2920" s="23"/>
      <c r="D2920" s="23"/>
      <c r="E2920" s="23">
        <v>1563</v>
      </c>
      <c r="F2920" s="23" t="s">
        <v>9969</v>
      </c>
      <c r="G2920" s="24" t="s">
        <v>9970</v>
      </c>
      <c r="H2920" s="23" t="s">
        <v>42</v>
      </c>
      <c r="I2920" s="23" t="s">
        <v>9971</v>
      </c>
      <c r="J2920" s="23">
        <v>0</v>
      </c>
      <c r="K2920" s="23">
        <v>2</v>
      </c>
      <c r="L2920" s="23">
        <v>0</v>
      </c>
      <c r="M2920" s="23" t="s">
        <v>58</v>
      </c>
      <c r="N2920" s="25">
        <f>((J2920*400)+(K2920*100))+L2920</f>
        <v>200</v>
      </c>
      <c r="O2920" s="26">
        <v>180</v>
      </c>
      <c r="P2920" s="26">
        <f>N2920*O2920</f>
        <v>36000</v>
      </c>
      <c r="Q2920" s="23"/>
      <c r="R2920" s="23"/>
      <c r="S2920" s="27"/>
      <c r="T2920" s="23"/>
      <c r="U2920" s="23"/>
      <c r="V2920" s="24"/>
      <c r="W2920" s="23"/>
      <c r="X2920" s="23"/>
      <c r="Y2920" s="23"/>
      <c r="Z2920" s="23"/>
      <c r="AA2920" s="28"/>
      <c r="AB2920" s="26"/>
      <c r="AC2920" s="26"/>
      <c r="AD2920" s="28"/>
      <c r="AE2920" s="28"/>
      <c r="AF2920" s="26"/>
      <c r="AG2920" s="26">
        <f>AF2920+P2920</f>
        <v>36000</v>
      </c>
      <c r="AH2920" s="26">
        <f>AG2920</f>
        <v>36000</v>
      </c>
      <c r="AI2920" s="26">
        <v>50000000</v>
      </c>
      <c r="AJ2920" s="26">
        <f>IF((AI2920-AH2920) &gt; 1,0,IF((AI2920-AH2920)&lt;0,AH2920-AI2920,AI2920-AH2920))</f>
        <v>0</v>
      </c>
      <c r="AK2920" s="26">
        <v>0.01</v>
      </c>
      <c r="AL2920" s="26">
        <f>AJ2920*(AK2920/100)</f>
        <v>0</v>
      </c>
    </row>
    <row r="2921" spans="1:38" x14ac:dyDescent="0.35">
      <c r="A2921" s="23"/>
      <c r="B2921" s="24"/>
      <c r="C2921" s="23"/>
      <c r="D2921" s="23"/>
      <c r="E2921" s="23"/>
      <c r="F2921" s="23"/>
      <c r="G2921" s="24"/>
      <c r="H2921" s="23"/>
      <c r="I2921" s="23"/>
      <c r="J2921" s="23"/>
      <c r="K2921" s="23"/>
      <c r="L2921" s="23"/>
      <c r="M2921" s="23"/>
      <c r="N2921" s="25"/>
      <c r="O2921" s="26"/>
      <c r="P2921" s="26"/>
      <c r="Q2921" s="23"/>
      <c r="R2921" s="23"/>
      <c r="S2921" s="27"/>
      <c r="T2921" s="23"/>
      <c r="U2921" s="23"/>
      <c r="V2921" s="24"/>
      <c r="W2921" s="23"/>
      <c r="X2921" s="23"/>
      <c r="Y2921" s="23"/>
      <c r="Z2921" s="23"/>
      <c r="AA2921" s="28"/>
      <c r="AB2921" s="26"/>
      <c r="AC2921" s="26"/>
      <c r="AD2921" s="28"/>
      <c r="AE2921" s="28"/>
      <c r="AF2921" s="26"/>
      <c r="AG2921" s="26" t="s">
        <v>50</v>
      </c>
      <c r="AH2921" s="26">
        <f>SUM(AH2916:AH2920)</f>
        <v>619960</v>
      </c>
      <c r="AI2921" s="26"/>
      <c r="AJ2921" s="26">
        <f>SUM(AJ2916:AJ2920)</f>
        <v>0</v>
      </c>
      <c r="AK2921" s="26"/>
      <c r="AL2921" s="26">
        <f>SUM(AL2916:AL2920)</f>
        <v>0</v>
      </c>
    </row>
    <row r="2922" spans="1:38" x14ac:dyDescent="0.35">
      <c r="A2922" s="23" t="s">
        <v>9972</v>
      </c>
      <c r="B2922" s="24" t="s">
        <v>9973</v>
      </c>
      <c r="C2922" s="23" t="s">
        <v>9974</v>
      </c>
      <c r="D2922" s="23" t="s">
        <v>2852</v>
      </c>
      <c r="E2922" s="23">
        <v>1564</v>
      </c>
      <c r="F2922" s="23" t="s">
        <v>9975</v>
      </c>
      <c r="G2922" s="24" t="s">
        <v>9976</v>
      </c>
      <c r="H2922" s="23" t="s">
        <v>42</v>
      </c>
      <c r="I2922" s="23" t="s">
        <v>9977</v>
      </c>
      <c r="J2922" s="23">
        <v>4</v>
      </c>
      <c r="K2922" s="23">
        <v>1</v>
      </c>
      <c r="L2922" s="23">
        <v>71</v>
      </c>
      <c r="M2922" s="23" t="s">
        <v>58</v>
      </c>
      <c r="N2922" s="25">
        <f>((J2922*400)+(K2922*100))+L2922</f>
        <v>1771</v>
      </c>
      <c r="O2922" s="26">
        <v>380</v>
      </c>
      <c r="P2922" s="26">
        <f>N2922*O2922</f>
        <v>672980</v>
      </c>
      <c r="Q2922" s="23"/>
      <c r="R2922" s="23"/>
      <c r="S2922" s="27"/>
      <c r="T2922" s="23"/>
      <c r="U2922" s="23"/>
      <c r="V2922" s="24"/>
      <c r="W2922" s="23"/>
      <c r="X2922" s="23"/>
      <c r="Y2922" s="23"/>
      <c r="Z2922" s="23"/>
      <c r="AA2922" s="28"/>
      <c r="AB2922" s="26"/>
      <c r="AC2922" s="26"/>
      <c r="AD2922" s="28"/>
      <c r="AE2922" s="28"/>
      <c r="AF2922" s="26"/>
      <c r="AG2922" s="26">
        <f>AF2922+P2922</f>
        <v>672980</v>
      </c>
      <c r="AH2922" s="26">
        <f>AG2922</f>
        <v>672980</v>
      </c>
      <c r="AI2922" s="26">
        <v>50000000</v>
      </c>
      <c r="AJ2922" s="26">
        <f>IF((AI2922-AH2922) &gt; 1,0,IF((AI2922-AH2922)&lt;0,AH2922-AI2922,AI2922-AH2922))</f>
        <v>0</v>
      </c>
      <c r="AK2922" s="26">
        <v>0.01</v>
      </c>
      <c r="AL2922" s="26">
        <f>AJ2922*(AK2922/100)</f>
        <v>0</v>
      </c>
    </row>
    <row r="2923" spans="1:38" x14ac:dyDescent="0.35">
      <c r="A2923" s="23"/>
      <c r="B2923" s="24"/>
      <c r="C2923" s="23"/>
      <c r="D2923" s="23"/>
      <c r="E2923" s="23">
        <v>1565</v>
      </c>
      <c r="F2923" s="23" t="s">
        <v>9978</v>
      </c>
      <c r="G2923" s="24" t="s">
        <v>9979</v>
      </c>
      <c r="H2923" s="23" t="s">
        <v>42</v>
      </c>
      <c r="I2923" s="23" t="s">
        <v>9980</v>
      </c>
      <c r="J2923" s="23">
        <v>0</v>
      </c>
      <c r="K2923" s="23">
        <v>0</v>
      </c>
      <c r="L2923" s="23">
        <v>73</v>
      </c>
      <c r="M2923" s="23" t="s">
        <v>58</v>
      </c>
      <c r="N2923" s="25">
        <f>((J2923*400)+(K2923*100))+L2923</f>
        <v>73</v>
      </c>
      <c r="O2923" s="26">
        <v>180</v>
      </c>
      <c r="P2923" s="26">
        <f>N2923*O2923</f>
        <v>13140</v>
      </c>
      <c r="Q2923" s="23"/>
      <c r="R2923" s="23"/>
      <c r="S2923" s="27"/>
      <c r="T2923" s="23"/>
      <c r="U2923" s="23"/>
      <c r="V2923" s="24"/>
      <c r="W2923" s="23"/>
      <c r="X2923" s="23"/>
      <c r="Y2923" s="23"/>
      <c r="Z2923" s="23"/>
      <c r="AA2923" s="28"/>
      <c r="AB2923" s="26"/>
      <c r="AC2923" s="26"/>
      <c r="AD2923" s="28"/>
      <c r="AE2923" s="28"/>
      <c r="AF2923" s="26"/>
      <c r="AG2923" s="26">
        <f>AF2923+P2923</f>
        <v>13140</v>
      </c>
      <c r="AH2923" s="26">
        <f>AG2923</f>
        <v>13140</v>
      </c>
      <c r="AI2923" s="26">
        <v>50000000</v>
      </c>
      <c r="AJ2923" s="26">
        <f>IF((AI2923-AH2923) &gt; 1,0,IF((AI2923-AH2923)&lt;0,AH2923-AI2923,AI2923-AH2923))</f>
        <v>0</v>
      </c>
      <c r="AK2923" s="26">
        <v>0.01</v>
      </c>
      <c r="AL2923" s="26">
        <f>AJ2923*(AK2923/100)</f>
        <v>0</v>
      </c>
    </row>
    <row r="2924" spans="1:38" x14ac:dyDescent="0.35">
      <c r="A2924" s="23"/>
      <c r="B2924" s="24"/>
      <c r="C2924" s="23"/>
      <c r="D2924" s="23"/>
      <c r="E2924" s="23"/>
      <c r="F2924" s="23"/>
      <c r="G2924" s="24"/>
      <c r="H2924" s="23"/>
      <c r="I2924" s="23"/>
      <c r="J2924" s="23"/>
      <c r="K2924" s="23"/>
      <c r="L2924" s="23"/>
      <c r="M2924" s="23"/>
      <c r="N2924" s="25"/>
      <c r="O2924" s="26"/>
      <c r="P2924" s="26"/>
      <c r="Q2924" s="23"/>
      <c r="R2924" s="23"/>
      <c r="S2924" s="27"/>
      <c r="T2924" s="23"/>
      <c r="U2924" s="23"/>
      <c r="V2924" s="24"/>
      <c r="W2924" s="23"/>
      <c r="X2924" s="23"/>
      <c r="Y2924" s="23"/>
      <c r="Z2924" s="23"/>
      <c r="AA2924" s="28"/>
      <c r="AB2924" s="26"/>
      <c r="AC2924" s="26"/>
      <c r="AD2924" s="28"/>
      <c r="AE2924" s="28"/>
      <c r="AF2924" s="26"/>
      <c r="AG2924" s="26" t="s">
        <v>50</v>
      </c>
      <c r="AH2924" s="26">
        <f>SUM(AH2922:AH2923)</f>
        <v>686120</v>
      </c>
      <c r="AI2924" s="26"/>
      <c r="AJ2924" s="26">
        <f>SUM(AJ2922:AJ2923)</f>
        <v>0</v>
      </c>
      <c r="AK2924" s="26"/>
      <c r="AL2924" s="26">
        <f>SUM(AL2922:AL2923)</f>
        <v>0</v>
      </c>
    </row>
    <row r="2925" spans="1:38" x14ac:dyDescent="0.35">
      <c r="A2925" s="23" t="s">
        <v>9981</v>
      </c>
      <c r="B2925" s="24" t="s">
        <v>9982</v>
      </c>
      <c r="C2925" s="23" t="s">
        <v>9983</v>
      </c>
      <c r="D2925" s="23" t="s">
        <v>9984</v>
      </c>
      <c r="E2925" s="23">
        <v>1566</v>
      </c>
      <c r="F2925" s="23" t="s">
        <v>9985</v>
      </c>
      <c r="G2925" s="24" t="s">
        <v>9986</v>
      </c>
      <c r="H2925" s="23" t="s">
        <v>42</v>
      </c>
      <c r="I2925" s="23" t="s">
        <v>9987</v>
      </c>
      <c r="J2925" s="23">
        <v>1</v>
      </c>
      <c r="K2925" s="23">
        <v>1</v>
      </c>
      <c r="L2925" s="23">
        <v>37</v>
      </c>
      <c r="M2925" s="23" t="s">
        <v>44</v>
      </c>
      <c r="N2925" s="25">
        <f>((J2925*400)+(K2925*100))+L2925</f>
        <v>537</v>
      </c>
      <c r="O2925" s="26">
        <v>1500</v>
      </c>
      <c r="P2925" s="26">
        <f>N2925*O2925</f>
        <v>805500</v>
      </c>
      <c r="Q2925" s="23">
        <v>1</v>
      </c>
      <c r="R2925" s="23" t="s">
        <v>9981</v>
      </c>
      <c r="S2925" s="27" t="s">
        <v>9982</v>
      </c>
      <c r="T2925" s="23" t="s">
        <v>9983</v>
      </c>
      <c r="U2925" s="23" t="s">
        <v>9988</v>
      </c>
      <c r="V2925" s="24" t="s">
        <v>9989</v>
      </c>
      <c r="W2925" s="23" t="s">
        <v>47</v>
      </c>
      <c r="X2925" s="23" t="s">
        <v>48</v>
      </c>
      <c r="Y2925" s="23" t="s">
        <v>49</v>
      </c>
      <c r="Z2925" s="23">
        <v>96</v>
      </c>
      <c r="AA2925" s="28">
        <v>100</v>
      </c>
      <c r="AB2925" s="26">
        <v>6550</v>
      </c>
      <c r="AC2925" s="26">
        <f>Z2925*AB2925</f>
        <v>628800</v>
      </c>
      <c r="AD2925" s="28">
        <v>7</v>
      </c>
      <c r="AE2925" s="28">
        <v>7</v>
      </c>
      <c r="AF2925" s="26">
        <f>(AC2925*(100-AE2925))/100</f>
        <v>584784</v>
      </c>
      <c r="AG2925" s="26">
        <f>P2925+AF2925</f>
        <v>1390284</v>
      </c>
      <c r="AH2925" s="26">
        <f>(AG2925*AA2925)/100</f>
        <v>1390284</v>
      </c>
      <c r="AI2925" s="26">
        <v>50000000</v>
      </c>
      <c r="AJ2925" s="26">
        <f>IF((AI2925-AH2925) &gt; 1,0,IF((AI2925-AH2925)&lt;0,AH2925-AI2925,AI2925-AH2925))</f>
        <v>0</v>
      </c>
      <c r="AK2925" s="26">
        <v>0.02</v>
      </c>
      <c r="AL2925" s="26">
        <f>ROUND(AJ2925*(AK2925/100),2)</f>
        <v>0</v>
      </c>
    </row>
    <row r="2926" spans="1:38" x14ac:dyDescent="0.35">
      <c r="A2926" s="23"/>
      <c r="B2926" s="24"/>
      <c r="C2926" s="23"/>
      <c r="D2926" s="23"/>
      <c r="E2926" s="23">
        <v>1567</v>
      </c>
      <c r="F2926" s="23" t="s">
        <v>9990</v>
      </c>
      <c r="G2926" s="24" t="s">
        <v>9991</v>
      </c>
      <c r="H2926" s="23" t="s">
        <v>42</v>
      </c>
      <c r="I2926" s="23" t="s">
        <v>9992</v>
      </c>
      <c r="J2926" s="23">
        <v>1</v>
      </c>
      <c r="K2926" s="23">
        <v>1</v>
      </c>
      <c r="L2926" s="23">
        <v>38</v>
      </c>
      <c r="M2926" s="23" t="s">
        <v>44</v>
      </c>
      <c r="N2926" s="25">
        <f>((J2926*400)+(K2926*100))+L2926</f>
        <v>538</v>
      </c>
      <c r="O2926" s="26">
        <v>1500</v>
      </c>
      <c r="P2926" s="26">
        <f>N2926*O2926</f>
        <v>807000</v>
      </c>
      <c r="Q2926" s="23">
        <v>1</v>
      </c>
      <c r="R2926" s="23" t="s">
        <v>9981</v>
      </c>
      <c r="S2926" s="27" t="s">
        <v>9982</v>
      </c>
      <c r="T2926" s="23" t="s">
        <v>9983</v>
      </c>
      <c r="U2926" s="23" t="s">
        <v>9988</v>
      </c>
      <c r="V2926" s="24" t="s">
        <v>9993</v>
      </c>
      <c r="W2926" s="23" t="s">
        <v>47</v>
      </c>
      <c r="X2926" s="23" t="s">
        <v>48</v>
      </c>
      <c r="Y2926" s="23" t="s">
        <v>49</v>
      </c>
      <c r="Z2926" s="23">
        <v>96</v>
      </c>
      <c r="AA2926" s="28">
        <v>100</v>
      </c>
      <c r="AB2926" s="26">
        <v>6550</v>
      </c>
      <c r="AC2926" s="26">
        <f>Z2926*AB2926</f>
        <v>628800</v>
      </c>
      <c r="AD2926" s="28">
        <v>22</v>
      </c>
      <c r="AE2926" s="28">
        <v>34</v>
      </c>
      <c r="AF2926" s="26">
        <f>(AC2926*(100-AE2926))/100</f>
        <v>415008</v>
      </c>
      <c r="AG2926" s="26">
        <f>P2926+AF2926</f>
        <v>1222008</v>
      </c>
      <c r="AH2926" s="26">
        <f>(AG2926*AA2926)/100</f>
        <v>1222008</v>
      </c>
      <c r="AI2926" s="26">
        <v>50000000</v>
      </c>
      <c r="AJ2926" s="26">
        <f>IF((AI2926-AH2926) &gt; 1,0,IF((AI2926-AH2926)&lt;0,AH2926-AI2926,AI2926-AH2926))</f>
        <v>0</v>
      </c>
      <c r="AK2926" s="26">
        <v>0.02</v>
      </c>
      <c r="AL2926" s="26">
        <f>ROUND(AJ2926*(AK2926/100),2)</f>
        <v>0</v>
      </c>
    </row>
    <row r="2927" spans="1:38" x14ac:dyDescent="0.35">
      <c r="A2927" s="23"/>
      <c r="B2927" s="24"/>
      <c r="C2927" s="23"/>
      <c r="D2927" s="23"/>
      <c r="E2927" s="23">
        <v>1568</v>
      </c>
      <c r="F2927" s="23" t="s">
        <v>9994</v>
      </c>
      <c r="G2927" s="24" t="s">
        <v>9995</v>
      </c>
      <c r="H2927" s="23" t="s">
        <v>42</v>
      </c>
      <c r="I2927" s="23" t="s">
        <v>9996</v>
      </c>
      <c r="J2927" s="23">
        <v>1</v>
      </c>
      <c r="K2927" s="23">
        <v>1</v>
      </c>
      <c r="L2927" s="23">
        <v>53</v>
      </c>
      <c r="M2927" s="23" t="s">
        <v>44</v>
      </c>
      <c r="N2927" s="25">
        <f>((J2927*400)+(K2927*100))+L2927</f>
        <v>553</v>
      </c>
      <c r="O2927" s="26">
        <v>1500</v>
      </c>
      <c r="P2927" s="26">
        <f>N2927*O2927</f>
        <v>829500</v>
      </c>
      <c r="Q2927" s="23"/>
      <c r="R2927" s="23"/>
      <c r="S2927" s="27"/>
      <c r="T2927" s="23"/>
      <c r="U2927" s="23"/>
      <c r="V2927" s="24"/>
      <c r="W2927" s="23"/>
      <c r="X2927" s="23"/>
      <c r="Y2927" s="23"/>
      <c r="Z2927" s="23"/>
      <c r="AA2927" s="28"/>
      <c r="AB2927" s="26"/>
      <c r="AC2927" s="26"/>
      <c r="AD2927" s="28"/>
      <c r="AE2927" s="28"/>
      <c r="AF2927" s="26"/>
      <c r="AG2927" s="26">
        <f>AF2927+P2927</f>
        <v>829500</v>
      </c>
      <c r="AH2927" s="26">
        <f>AG2927</f>
        <v>829500</v>
      </c>
      <c r="AI2927" s="26">
        <v>50000000</v>
      </c>
      <c r="AJ2927" s="26">
        <f>IF((AI2927-AH2927) &gt; 1,0,IF((AI2927-AH2927)&lt;0,AH2927-AI2927,AI2927-AH2927))</f>
        <v>0</v>
      </c>
      <c r="AK2927" s="26">
        <v>0.02</v>
      </c>
      <c r="AL2927" s="26">
        <f>AJ2927*(AK2927/100)</f>
        <v>0</v>
      </c>
    </row>
    <row r="2928" spans="1:38" x14ac:dyDescent="0.35">
      <c r="A2928" s="23"/>
      <c r="B2928" s="24"/>
      <c r="C2928" s="23"/>
      <c r="D2928" s="23"/>
      <c r="E2928" s="23">
        <v>1569</v>
      </c>
      <c r="F2928" s="23" t="s">
        <v>9997</v>
      </c>
      <c r="G2928" s="24" t="s">
        <v>9998</v>
      </c>
      <c r="H2928" s="23" t="s">
        <v>42</v>
      </c>
      <c r="I2928" s="23" t="s">
        <v>9999</v>
      </c>
      <c r="J2928" s="23">
        <v>1</v>
      </c>
      <c r="K2928" s="23">
        <v>3</v>
      </c>
      <c r="L2928" s="23">
        <v>51</v>
      </c>
      <c r="M2928" s="23" t="s">
        <v>58</v>
      </c>
      <c r="N2928" s="25">
        <f>((J2928*400)+(K2928*100))+L2928</f>
        <v>751</v>
      </c>
      <c r="O2928" s="26">
        <v>440</v>
      </c>
      <c r="P2928" s="26">
        <f>N2928*O2928</f>
        <v>330440</v>
      </c>
      <c r="Q2928" s="23"/>
      <c r="R2928" s="23"/>
      <c r="S2928" s="27"/>
      <c r="T2928" s="23"/>
      <c r="U2928" s="23"/>
      <c r="V2928" s="24"/>
      <c r="W2928" s="23"/>
      <c r="X2928" s="23"/>
      <c r="Y2928" s="23"/>
      <c r="Z2928" s="23"/>
      <c r="AA2928" s="28"/>
      <c r="AB2928" s="26"/>
      <c r="AC2928" s="26"/>
      <c r="AD2928" s="28"/>
      <c r="AE2928" s="28"/>
      <c r="AF2928" s="26"/>
      <c r="AG2928" s="26">
        <f>AF2928+P2928</f>
        <v>330440</v>
      </c>
      <c r="AH2928" s="26">
        <f>AG2928</f>
        <v>330440</v>
      </c>
      <c r="AI2928" s="26">
        <v>50000000</v>
      </c>
      <c r="AJ2928" s="26">
        <f>IF((AI2928-AH2928) &gt; 1,0,IF((AI2928-AH2928)&lt;0,AH2928-AI2928,AI2928-AH2928))</f>
        <v>0</v>
      </c>
      <c r="AK2928" s="26">
        <v>0.01</v>
      </c>
      <c r="AL2928" s="26">
        <f>AJ2928*(AK2928/100)</f>
        <v>0</v>
      </c>
    </row>
    <row r="2929" spans="1:39" x14ac:dyDescent="0.35">
      <c r="A2929" s="23"/>
      <c r="B2929" s="24"/>
      <c r="C2929" s="23"/>
      <c r="D2929" s="23"/>
      <c r="E2929" s="23"/>
      <c r="F2929" s="23"/>
      <c r="G2929" s="24"/>
      <c r="H2929" s="23"/>
      <c r="I2929" s="23"/>
      <c r="J2929" s="23"/>
      <c r="K2929" s="23"/>
      <c r="L2929" s="23"/>
      <c r="M2929" s="23"/>
      <c r="N2929" s="25"/>
      <c r="O2929" s="26"/>
      <c r="P2929" s="26"/>
      <c r="Q2929" s="23"/>
      <c r="R2929" s="23"/>
      <c r="S2929" s="27"/>
      <c r="T2929" s="23"/>
      <c r="U2929" s="23"/>
      <c r="V2929" s="24"/>
      <c r="W2929" s="23"/>
      <c r="X2929" s="23"/>
      <c r="Y2929" s="23"/>
      <c r="Z2929" s="23"/>
      <c r="AA2929" s="28"/>
      <c r="AB2929" s="26"/>
      <c r="AC2929" s="26"/>
      <c r="AD2929" s="28"/>
      <c r="AE2929" s="28"/>
      <c r="AF2929" s="26"/>
      <c r="AG2929" s="26" t="s">
        <v>50</v>
      </c>
      <c r="AH2929" s="26">
        <f>SUM(AH2925:AH2928)</f>
        <v>3772232</v>
      </c>
      <c r="AI2929" s="26"/>
      <c r="AJ2929" s="26">
        <f>SUM(AJ2925:AJ2928)</f>
        <v>0</v>
      </c>
      <c r="AK2929" s="26"/>
      <c r="AL2929" s="26">
        <f>SUM(AL2925:AL2928)</f>
        <v>0</v>
      </c>
    </row>
    <row r="2930" spans="1:39" x14ac:dyDescent="0.35">
      <c r="A2930" s="23" t="s">
        <v>10000</v>
      </c>
      <c r="B2930" s="24"/>
      <c r="C2930" s="23" t="s">
        <v>10001</v>
      </c>
      <c r="D2930" s="23" t="s">
        <v>10002</v>
      </c>
      <c r="E2930" s="23">
        <v>1570</v>
      </c>
      <c r="F2930" s="23" t="s">
        <v>10003</v>
      </c>
      <c r="G2930" s="24" t="s">
        <v>10004</v>
      </c>
      <c r="H2930" s="23" t="s">
        <v>103</v>
      </c>
      <c r="I2930" s="23" t="s">
        <v>10005</v>
      </c>
      <c r="J2930" s="23">
        <v>4</v>
      </c>
      <c r="K2930" s="23">
        <v>2</v>
      </c>
      <c r="L2930" s="23">
        <v>43</v>
      </c>
      <c r="M2930" s="23" t="s">
        <v>58</v>
      </c>
      <c r="N2930" s="25">
        <f>((J2930*400)+(K2930*100))+L2930</f>
        <v>1843</v>
      </c>
      <c r="O2930" s="26">
        <v>340</v>
      </c>
      <c r="P2930" s="26">
        <f>N2930*O2930</f>
        <v>626620</v>
      </c>
      <c r="Q2930" s="23"/>
      <c r="R2930" s="23"/>
      <c r="S2930" s="27"/>
      <c r="T2930" s="23"/>
      <c r="U2930" s="23"/>
      <c r="V2930" s="24"/>
      <c r="W2930" s="23"/>
      <c r="X2930" s="23"/>
      <c r="Y2930" s="23"/>
      <c r="Z2930" s="23"/>
      <c r="AA2930" s="28"/>
      <c r="AB2930" s="26"/>
      <c r="AC2930" s="26"/>
      <c r="AD2930" s="28"/>
      <c r="AE2930" s="28"/>
      <c r="AF2930" s="26"/>
      <c r="AG2930" s="26">
        <f>AF2930+P2930</f>
        <v>626620</v>
      </c>
      <c r="AH2930" s="26">
        <f>AG2930</f>
        <v>626620</v>
      </c>
      <c r="AI2930" s="26">
        <v>0</v>
      </c>
      <c r="AJ2930" s="26">
        <f>IF((AI2930-AH2930) &gt; 1,0,IF((AI2930-AH2930)&lt;0,AH2930-AI2930,AI2930-AH2930))</f>
        <v>626620</v>
      </c>
      <c r="AK2930" s="26">
        <v>0.01</v>
      </c>
      <c r="AL2930" s="26">
        <f>AJ2930*(AK2930/100)</f>
        <v>62.662000000000006</v>
      </c>
    </row>
    <row r="2931" spans="1:39" x14ac:dyDescent="0.35">
      <c r="A2931" s="23"/>
      <c r="B2931" s="24"/>
      <c r="C2931" s="23"/>
      <c r="D2931" s="23"/>
      <c r="E2931" s="23"/>
      <c r="F2931" s="23"/>
      <c r="G2931" s="24"/>
      <c r="H2931" s="23"/>
      <c r="I2931" s="23"/>
      <c r="J2931" s="23"/>
      <c r="K2931" s="23"/>
      <c r="L2931" s="23"/>
      <c r="M2931" s="23"/>
      <c r="N2931" s="25"/>
      <c r="O2931" s="26"/>
      <c r="P2931" s="26"/>
      <c r="Q2931" s="23"/>
      <c r="R2931" s="23"/>
      <c r="S2931" s="27"/>
      <c r="T2931" s="23"/>
      <c r="U2931" s="23"/>
      <c r="V2931" s="24"/>
      <c r="W2931" s="23"/>
      <c r="X2931" s="23"/>
      <c r="Y2931" s="23"/>
      <c r="Z2931" s="23"/>
      <c r="AA2931" s="28"/>
      <c r="AB2931" s="26"/>
      <c r="AC2931" s="26"/>
      <c r="AD2931" s="28"/>
      <c r="AE2931" s="28"/>
      <c r="AF2931" s="26"/>
      <c r="AG2931" s="26" t="s">
        <v>50</v>
      </c>
      <c r="AH2931" s="26">
        <f>AH2930</f>
        <v>626620</v>
      </c>
      <c r="AI2931" s="26"/>
      <c r="AJ2931" s="26">
        <f>AJ2930</f>
        <v>626620</v>
      </c>
      <c r="AK2931" s="26"/>
      <c r="AL2931" s="26">
        <f>AL2930</f>
        <v>62.662000000000006</v>
      </c>
    </row>
    <row r="2932" spans="1:39" x14ac:dyDescent="0.35">
      <c r="A2932" s="23" t="s">
        <v>10006</v>
      </c>
      <c r="B2932" s="24"/>
      <c r="C2932" s="23" t="s">
        <v>10007</v>
      </c>
      <c r="D2932" s="23" t="s">
        <v>10008</v>
      </c>
      <c r="E2932" s="23">
        <v>1571</v>
      </c>
      <c r="F2932" s="23" t="s">
        <v>10009</v>
      </c>
      <c r="G2932" s="24" t="s">
        <v>10010</v>
      </c>
      <c r="H2932" s="23" t="s">
        <v>103</v>
      </c>
      <c r="I2932" s="23" t="s">
        <v>10011</v>
      </c>
      <c r="J2932" s="23">
        <v>3</v>
      </c>
      <c r="K2932" s="23">
        <v>0</v>
      </c>
      <c r="L2932" s="23">
        <v>85</v>
      </c>
      <c r="M2932" s="23" t="s">
        <v>58</v>
      </c>
      <c r="N2932" s="25">
        <f>((J2932*400)+(K2932*100))+L2932</f>
        <v>1285</v>
      </c>
      <c r="O2932" s="26">
        <v>280</v>
      </c>
      <c r="P2932" s="26">
        <f>N2932*O2932</f>
        <v>359800</v>
      </c>
      <c r="Q2932" s="23"/>
      <c r="R2932" s="23"/>
      <c r="S2932" s="27"/>
      <c r="T2932" s="23"/>
      <c r="U2932" s="23"/>
      <c r="V2932" s="24"/>
      <c r="W2932" s="23"/>
      <c r="X2932" s="23"/>
      <c r="Y2932" s="23"/>
      <c r="Z2932" s="23"/>
      <c r="AA2932" s="28"/>
      <c r="AB2932" s="26"/>
      <c r="AC2932" s="26"/>
      <c r="AD2932" s="28"/>
      <c r="AE2932" s="28"/>
      <c r="AF2932" s="26"/>
      <c r="AG2932" s="26">
        <f>AF2932+P2932</f>
        <v>359800</v>
      </c>
      <c r="AH2932" s="26">
        <f>AG2932</f>
        <v>359800</v>
      </c>
      <c r="AI2932" s="26">
        <v>0</v>
      </c>
      <c r="AJ2932" s="26">
        <f>IF((AI2932-AH2932) &gt; 1,0,IF((AI2932-AH2932)&lt;0,AH2932-AI2932,AI2932-AH2932))</f>
        <v>359800</v>
      </c>
      <c r="AK2932" s="26">
        <v>0.01</v>
      </c>
      <c r="AL2932" s="26">
        <f>AJ2932*(AK2932/100)</f>
        <v>35.980000000000004</v>
      </c>
    </row>
    <row r="2933" spans="1:39" x14ac:dyDescent="0.35">
      <c r="A2933" s="23"/>
      <c r="B2933" s="24"/>
      <c r="C2933" s="23"/>
      <c r="D2933" s="23"/>
      <c r="E2933" s="23"/>
      <c r="F2933" s="23"/>
      <c r="G2933" s="24"/>
      <c r="H2933" s="23"/>
      <c r="I2933" s="23"/>
      <c r="J2933" s="23"/>
      <c r="K2933" s="23"/>
      <c r="L2933" s="23"/>
      <c r="M2933" s="23"/>
      <c r="N2933" s="25"/>
      <c r="O2933" s="26"/>
      <c r="P2933" s="26"/>
      <c r="Q2933" s="23"/>
      <c r="R2933" s="23"/>
      <c r="S2933" s="27"/>
      <c r="T2933" s="23"/>
      <c r="U2933" s="23"/>
      <c r="V2933" s="24"/>
      <c r="W2933" s="23"/>
      <c r="X2933" s="23"/>
      <c r="Y2933" s="23"/>
      <c r="Z2933" s="23"/>
      <c r="AA2933" s="28"/>
      <c r="AB2933" s="26"/>
      <c r="AC2933" s="26"/>
      <c r="AD2933" s="28"/>
      <c r="AE2933" s="28"/>
      <c r="AF2933" s="26"/>
      <c r="AG2933" s="26" t="s">
        <v>50</v>
      </c>
      <c r="AH2933" s="26">
        <f>AH2932</f>
        <v>359800</v>
      </c>
      <c r="AI2933" s="26"/>
      <c r="AJ2933" s="26">
        <f>AJ2932</f>
        <v>359800</v>
      </c>
      <c r="AK2933" s="26"/>
      <c r="AL2933" s="26">
        <f>AL2932</f>
        <v>35.980000000000004</v>
      </c>
    </row>
    <row r="2934" spans="1:39" x14ac:dyDescent="0.35">
      <c r="A2934" s="23" t="s">
        <v>10012</v>
      </c>
      <c r="B2934" s="24" t="s">
        <v>10013</v>
      </c>
      <c r="C2934" s="23" t="s">
        <v>10014</v>
      </c>
      <c r="D2934" s="23" t="s">
        <v>8648</v>
      </c>
      <c r="E2934" s="23">
        <v>1572</v>
      </c>
      <c r="F2934" s="23" t="s">
        <v>10015</v>
      </c>
      <c r="G2934" s="24" t="s">
        <v>10016</v>
      </c>
      <c r="H2934" s="23" t="s">
        <v>42</v>
      </c>
      <c r="I2934" s="23" t="s">
        <v>10017</v>
      </c>
      <c r="J2934" s="23">
        <v>4</v>
      </c>
      <c r="K2934" s="23">
        <v>3</v>
      </c>
      <c r="L2934" s="23">
        <v>42</v>
      </c>
      <c r="M2934" s="23" t="s">
        <v>58</v>
      </c>
      <c r="N2934" s="25">
        <f>((J2934*400)+(K2934*100))+L2934</f>
        <v>1942</v>
      </c>
      <c r="O2934" s="26">
        <v>180</v>
      </c>
      <c r="P2934" s="26">
        <f>N2934*O2934</f>
        <v>349560</v>
      </c>
      <c r="Q2934" s="23"/>
      <c r="R2934" s="23"/>
      <c r="S2934" s="27"/>
      <c r="T2934" s="23"/>
      <c r="U2934" s="23"/>
      <c r="V2934" s="24"/>
      <c r="W2934" s="23"/>
      <c r="X2934" s="23"/>
      <c r="Y2934" s="23"/>
      <c r="Z2934" s="23"/>
      <c r="AA2934" s="28"/>
      <c r="AB2934" s="26"/>
      <c r="AC2934" s="26"/>
      <c r="AD2934" s="28"/>
      <c r="AE2934" s="28"/>
      <c r="AF2934" s="26"/>
      <c r="AG2934" s="26">
        <f>AF2934+P2934</f>
        <v>349560</v>
      </c>
      <c r="AH2934" s="26">
        <f>AG2934</f>
        <v>349560</v>
      </c>
      <c r="AI2934" s="26">
        <v>50000000</v>
      </c>
      <c r="AJ2934" s="26">
        <f>IF((AI2934-AH2934) &gt; 1,0,IF((AI2934-AH2934)&lt;0,AH2934-AI2934,AI2934-AH2934))</f>
        <v>0</v>
      </c>
      <c r="AK2934" s="26">
        <v>0.01</v>
      </c>
      <c r="AL2934" s="26">
        <f>AJ2934*(AK2934/100)</f>
        <v>0</v>
      </c>
    </row>
    <row r="2935" spans="1:39" x14ac:dyDescent="0.35">
      <c r="A2935" s="23"/>
      <c r="B2935" s="24"/>
      <c r="C2935" s="23"/>
      <c r="D2935" s="23"/>
      <c r="E2935" s="23">
        <v>1573</v>
      </c>
      <c r="F2935" s="23" t="s">
        <v>10018</v>
      </c>
      <c r="G2935" s="24" t="s">
        <v>10019</v>
      </c>
      <c r="H2935" s="23" t="s">
        <v>42</v>
      </c>
      <c r="I2935" s="23" t="s">
        <v>10020</v>
      </c>
      <c r="J2935" s="23">
        <v>0</v>
      </c>
      <c r="K2935" s="23">
        <v>3</v>
      </c>
      <c r="L2935" s="23">
        <v>49</v>
      </c>
      <c r="M2935" s="23" t="s">
        <v>58</v>
      </c>
      <c r="N2935" s="25">
        <f>((J2935*400)+(K2935*100))+L2935</f>
        <v>349</v>
      </c>
      <c r="O2935" s="26">
        <v>260</v>
      </c>
      <c r="P2935" s="26">
        <f>N2935*O2935</f>
        <v>90740</v>
      </c>
      <c r="Q2935" s="23"/>
      <c r="R2935" s="23"/>
      <c r="S2935" s="27"/>
      <c r="T2935" s="23"/>
      <c r="U2935" s="23"/>
      <c r="V2935" s="24"/>
      <c r="W2935" s="23"/>
      <c r="X2935" s="23"/>
      <c r="Y2935" s="23"/>
      <c r="Z2935" s="23"/>
      <c r="AA2935" s="28"/>
      <c r="AB2935" s="26"/>
      <c r="AC2935" s="26"/>
      <c r="AD2935" s="28"/>
      <c r="AE2935" s="28"/>
      <c r="AF2935" s="26"/>
      <c r="AG2935" s="26">
        <f>AF2935+P2935</f>
        <v>90740</v>
      </c>
      <c r="AH2935" s="26">
        <f>AG2935</f>
        <v>90740</v>
      </c>
      <c r="AI2935" s="26">
        <v>50000000</v>
      </c>
      <c r="AJ2935" s="26">
        <f>IF((AI2935-AH2935) &gt; 1,0,IF((AI2935-AH2935)&lt;0,AH2935-AI2935,AI2935-AH2935))</f>
        <v>0</v>
      </c>
      <c r="AK2935" s="26">
        <v>0.01</v>
      </c>
      <c r="AL2935" s="26">
        <f>AJ2935*(AK2935/100)</f>
        <v>0</v>
      </c>
    </row>
    <row r="2936" spans="1:39" x14ac:dyDescent="0.35">
      <c r="A2936" s="23"/>
      <c r="B2936" s="24"/>
      <c r="C2936" s="23"/>
      <c r="D2936" s="23"/>
      <c r="E2936" s="23">
        <v>1574</v>
      </c>
      <c r="F2936" s="23" t="s">
        <v>10021</v>
      </c>
      <c r="G2936" s="24" t="s">
        <v>10022</v>
      </c>
      <c r="H2936" s="23" t="s">
        <v>42</v>
      </c>
      <c r="I2936" s="23" t="s">
        <v>10023</v>
      </c>
      <c r="J2936" s="23">
        <v>9</v>
      </c>
      <c r="K2936" s="23">
        <v>1</v>
      </c>
      <c r="L2936" s="23">
        <v>17</v>
      </c>
      <c r="M2936" s="23" t="s">
        <v>58</v>
      </c>
      <c r="N2936" s="25">
        <f>((J2936*400)+(K2936*100))+L2936</f>
        <v>3717</v>
      </c>
      <c r="O2936" s="26">
        <v>340</v>
      </c>
      <c r="P2936" s="26">
        <f>N2936*O2936</f>
        <v>1263780</v>
      </c>
      <c r="Q2936" s="23"/>
      <c r="R2936" s="23"/>
      <c r="S2936" s="27"/>
      <c r="T2936" s="23"/>
      <c r="U2936" s="23"/>
      <c r="V2936" s="24"/>
      <c r="W2936" s="23"/>
      <c r="X2936" s="23"/>
      <c r="Y2936" s="23"/>
      <c r="Z2936" s="23"/>
      <c r="AA2936" s="28"/>
      <c r="AB2936" s="26"/>
      <c r="AC2936" s="26"/>
      <c r="AD2936" s="28"/>
      <c r="AE2936" s="28"/>
      <c r="AF2936" s="26"/>
      <c r="AG2936" s="26">
        <f>AF2936+P2936</f>
        <v>1263780</v>
      </c>
      <c r="AH2936" s="26">
        <f>AG2936</f>
        <v>1263780</v>
      </c>
      <c r="AI2936" s="26">
        <v>50000000</v>
      </c>
      <c r="AJ2936" s="26">
        <f>IF((AI2936-AH2936) &gt; 1,0,IF((AI2936-AH2936)&lt;0,AH2936-AI2936,AI2936-AH2936))</f>
        <v>0</v>
      </c>
      <c r="AK2936" s="26">
        <v>0.01</v>
      </c>
      <c r="AL2936" s="26">
        <f>AJ2936*(AK2936/100)</f>
        <v>0</v>
      </c>
    </row>
    <row r="2937" spans="1:39" x14ac:dyDescent="0.35">
      <c r="A2937" s="23"/>
      <c r="B2937" s="24"/>
      <c r="C2937" s="23"/>
      <c r="D2937" s="23"/>
      <c r="E2937" s="23">
        <v>1575</v>
      </c>
      <c r="F2937" s="23" t="s">
        <v>10024</v>
      </c>
      <c r="G2937" s="24" t="s">
        <v>10025</v>
      </c>
      <c r="H2937" s="23" t="s">
        <v>42</v>
      </c>
      <c r="I2937" s="23" t="s">
        <v>10026</v>
      </c>
      <c r="J2937" s="23">
        <v>2</v>
      </c>
      <c r="K2937" s="23">
        <v>2</v>
      </c>
      <c r="L2937" s="23">
        <v>75</v>
      </c>
      <c r="M2937" s="23" t="s">
        <v>58</v>
      </c>
      <c r="N2937" s="25">
        <f>((J2937*400)+(K2937*100))+L2937</f>
        <v>1075</v>
      </c>
      <c r="O2937" s="26">
        <v>180</v>
      </c>
      <c r="P2937" s="26">
        <f>N2937*O2937</f>
        <v>193500</v>
      </c>
      <c r="Q2937" s="23"/>
      <c r="R2937" s="23"/>
      <c r="S2937" s="27"/>
      <c r="T2937" s="23"/>
      <c r="U2937" s="23"/>
      <c r="V2937" s="24"/>
      <c r="W2937" s="23"/>
      <c r="X2937" s="23"/>
      <c r="Y2937" s="23"/>
      <c r="Z2937" s="23"/>
      <c r="AA2937" s="28"/>
      <c r="AB2937" s="26"/>
      <c r="AC2937" s="26"/>
      <c r="AD2937" s="28"/>
      <c r="AE2937" s="28"/>
      <c r="AF2937" s="26"/>
      <c r="AG2937" s="26">
        <f>AF2937+P2937</f>
        <v>193500</v>
      </c>
      <c r="AH2937" s="26">
        <f>AG2937</f>
        <v>193500</v>
      </c>
      <c r="AI2937" s="26">
        <v>50000000</v>
      </c>
      <c r="AJ2937" s="26">
        <f>IF((AI2937-AH2937) &gt; 1,0,IF((AI2937-AH2937)&lt;0,AH2937-AI2937,AI2937-AH2937))</f>
        <v>0</v>
      </c>
      <c r="AK2937" s="26">
        <v>0.01</v>
      </c>
      <c r="AL2937" s="26">
        <f>AJ2937*(AK2937/100)</f>
        <v>0</v>
      </c>
    </row>
    <row r="2938" spans="1:39" x14ac:dyDescent="0.35">
      <c r="A2938" s="23"/>
      <c r="B2938" s="24"/>
      <c r="C2938" s="23"/>
      <c r="D2938" s="23"/>
      <c r="E2938" s="23"/>
      <c r="F2938" s="23"/>
      <c r="G2938" s="24"/>
      <c r="H2938" s="23"/>
      <c r="I2938" s="23"/>
      <c r="J2938" s="23"/>
      <c r="K2938" s="23"/>
      <c r="L2938" s="23"/>
      <c r="M2938" s="23"/>
      <c r="N2938" s="25"/>
      <c r="O2938" s="26"/>
      <c r="P2938" s="26"/>
      <c r="Q2938" s="23"/>
      <c r="R2938" s="23"/>
      <c r="S2938" s="27"/>
      <c r="T2938" s="23"/>
      <c r="U2938" s="23"/>
      <c r="V2938" s="24"/>
      <c r="W2938" s="23"/>
      <c r="X2938" s="23"/>
      <c r="Y2938" s="23"/>
      <c r="Z2938" s="23"/>
      <c r="AA2938" s="28"/>
      <c r="AB2938" s="26"/>
      <c r="AC2938" s="26"/>
      <c r="AD2938" s="28"/>
      <c r="AE2938" s="28"/>
      <c r="AF2938" s="26"/>
      <c r="AG2938" s="26" t="s">
        <v>50</v>
      </c>
      <c r="AH2938" s="26">
        <f>SUM(AH2934:AH2937)</f>
        <v>1897580</v>
      </c>
      <c r="AI2938" s="26"/>
      <c r="AJ2938" s="26">
        <f>SUM(AJ2934:AJ2937)</f>
        <v>0</v>
      </c>
      <c r="AK2938" s="26"/>
      <c r="AL2938" s="26">
        <f>SUM(AL2934:AL2937)</f>
        <v>0</v>
      </c>
    </row>
    <row r="2939" spans="1:39" x14ac:dyDescent="0.35">
      <c r="A2939" s="23" t="s">
        <v>10027</v>
      </c>
      <c r="B2939" s="24"/>
      <c r="C2939" s="23" t="s">
        <v>10028</v>
      </c>
      <c r="D2939" s="23" t="s">
        <v>10029</v>
      </c>
      <c r="E2939" s="23">
        <v>1576</v>
      </c>
      <c r="F2939" s="23" t="s">
        <v>10030</v>
      </c>
      <c r="G2939" s="24" t="s">
        <v>10031</v>
      </c>
      <c r="H2939" s="23" t="s">
        <v>103</v>
      </c>
      <c r="I2939" s="23" t="s">
        <v>10032</v>
      </c>
      <c r="J2939" s="23">
        <v>0</v>
      </c>
      <c r="K2939" s="23">
        <v>1</v>
      </c>
      <c r="L2939" s="23">
        <v>53</v>
      </c>
      <c r="M2939" s="23" t="s">
        <v>44</v>
      </c>
      <c r="N2939" s="25">
        <f>((J2939*400)+(K2939*100))+L2939</f>
        <v>153</v>
      </c>
      <c r="O2939" s="26">
        <v>1750</v>
      </c>
      <c r="P2939" s="26">
        <f>N2939*O2939</f>
        <v>267750</v>
      </c>
      <c r="Q2939" s="23">
        <v>1</v>
      </c>
      <c r="R2939" s="23" t="s">
        <v>10033</v>
      </c>
      <c r="S2939" s="27"/>
      <c r="T2939" s="23" t="s">
        <v>10034</v>
      </c>
      <c r="U2939" s="23" t="s">
        <v>10035</v>
      </c>
      <c r="V2939" s="24" t="s">
        <v>10036</v>
      </c>
      <c r="W2939" s="23" t="s">
        <v>208</v>
      </c>
      <c r="X2939" s="23" t="s">
        <v>48</v>
      </c>
      <c r="Y2939" s="23" t="s">
        <v>49</v>
      </c>
      <c r="Z2939" s="23">
        <v>62</v>
      </c>
      <c r="AA2939" s="28">
        <v>100</v>
      </c>
      <c r="AB2939" s="26">
        <v>2450</v>
      </c>
      <c r="AC2939" s="26">
        <f>Z2939*AB2939</f>
        <v>151900</v>
      </c>
      <c r="AD2939" s="28">
        <v>3</v>
      </c>
      <c r="AE2939" s="28">
        <v>3</v>
      </c>
      <c r="AF2939" s="26">
        <f>(AC2939*(100-AE2939))/100</f>
        <v>147343</v>
      </c>
      <c r="AG2939" s="26">
        <f>P2939+AF2939</f>
        <v>415093</v>
      </c>
      <c r="AH2939" s="26">
        <f>(AG2939*AA2939)/100</f>
        <v>415093</v>
      </c>
      <c r="AI2939" s="26">
        <f>IF(AF2939&lt;=10000000,AF2939,10000000)</f>
        <v>147343</v>
      </c>
      <c r="AJ2939" s="26">
        <f>IF((AI2939-AH2939) &gt; 1,0,IF((AI2939-AH2939)&lt;0,AH2939-AI2939,AI2939-AH2939))</f>
        <v>267750</v>
      </c>
      <c r="AK2939" s="26">
        <v>0.02</v>
      </c>
      <c r="AL2939" s="26">
        <f>ROUND(AJ2939*(AK2939/100),2)</f>
        <v>53.55</v>
      </c>
      <c r="AM2939" s="3" t="s">
        <v>404</v>
      </c>
    </row>
    <row r="2940" spans="1:39" x14ac:dyDescent="0.35">
      <c r="A2940" s="23"/>
      <c r="B2940" s="24"/>
      <c r="C2940" s="23"/>
      <c r="D2940" s="23"/>
      <c r="E2940" s="23"/>
      <c r="F2940" s="23"/>
      <c r="G2940" s="24"/>
      <c r="H2940" s="23"/>
      <c r="I2940" s="23"/>
      <c r="J2940" s="23">
        <v>0</v>
      </c>
      <c r="K2940" s="23">
        <v>0</v>
      </c>
      <c r="L2940" s="23">
        <v>54</v>
      </c>
      <c r="M2940" s="23" t="s">
        <v>44</v>
      </c>
      <c r="N2940" s="25">
        <f>((J2940*400)+(K2940*100))+L2940</f>
        <v>54</v>
      </c>
      <c r="O2940" s="26">
        <v>1750</v>
      </c>
      <c r="P2940" s="26">
        <f>N2940*O2940</f>
        <v>94500</v>
      </c>
      <c r="Q2940" s="23">
        <v>1</v>
      </c>
      <c r="R2940" s="23" t="s">
        <v>10033</v>
      </c>
      <c r="S2940" s="27"/>
      <c r="T2940" s="23" t="s">
        <v>10034</v>
      </c>
      <c r="U2940" s="23" t="s">
        <v>10035</v>
      </c>
      <c r="V2940" s="24" t="s">
        <v>10037</v>
      </c>
      <c r="W2940" s="23" t="s">
        <v>47</v>
      </c>
      <c r="X2940" s="23" t="s">
        <v>48</v>
      </c>
      <c r="Y2940" s="23" t="s">
        <v>49</v>
      </c>
      <c r="Z2940" s="23">
        <v>216</v>
      </c>
      <c r="AA2940" s="28">
        <v>100</v>
      </c>
      <c r="AB2940" s="26">
        <v>6550</v>
      </c>
      <c r="AC2940" s="26">
        <f>Z2940*AB2940</f>
        <v>1414800</v>
      </c>
      <c r="AD2940" s="28">
        <v>32</v>
      </c>
      <c r="AE2940" s="28">
        <v>54</v>
      </c>
      <c r="AF2940" s="26">
        <f>(AC2940*(100-AE2940))/100</f>
        <v>650808</v>
      </c>
      <c r="AG2940" s="26">
        <f>P2940+AF2940</f>
        <v>745308</v>
      </c>
      <c r="AH2940" s="26">
        <f>(AG2940*AA2940)/100</f>
        <v>745308</v>
      </c>
      <c r="AI2940" s="26">
        <f>IF(AF2940&lt;=10000000,AF2940,10000000)</f>
        <v>650808</v>
      </c>
      <c r="AJ2940" s="26">
        <f>IF((AI2940-AH2940) &gt; 1,0,IF((AI2940-AH2940)&lt;0,AH2940-AI2940,AI2940-AH2940))</f>
        <v>94500</v>
      </c>
      <c r="AK2940" s="26">
        <v>0.02</v>
      </c>
      <c r="AL2940" s="26">
        <f>ROUND(AJ2940*(AK2940/100),2)</f>
        <v>18.899999999999999</v>
      </c>
    </row>
    <row r="2941" spans="1:39" x14ac:dyDescent="0.35">
      <c r="A2941" s="23"/>
      <c r="B2941" s="24"/>
      <c r="C2941" s="23"/>
      <c r="D2941" s="23"/>
      <c r="E2941" s="23"/>
      <c r="F2941" s="23"/>
      <c r="G2941" s="24"/>
      <c r="H2941" s="23"/>
      <c r="I2941" s="23"/>
      <c r="J2941" s="23"/>
      <c r="K2941" s="23"/>
      <c r="L2941" s="23"/>
      <c r="M2941" s="23"/>
      <c r="N2941" s="25"/>
      <c r="O2941" s="26"/>
      <c r="P2941" s="26"/>
      <c r="Q2941" s="23"/>
      <c r="R2941" s="23"/>
      <c r="S2941" s="27"/>
      <c r="T2941" s="23"/>
      <c r="U2941" s="23"/>
      <c r="V2941" s="24"/>
      <c r="W2941" s="23"/>
      <c r="X2941" s="23"/>
      <c r="Y2941" s="23"/>
      <c r="Z2941" s="23"/>
      <c r="AA2941" s="28"/>
      <c r="AB2941" s="26"/>
      <c r="AC2941" s="26"/>
      <c r="AD2941" s="28"/>
      <c r="AE2941" s="28"/>
      <c r="AF2941" s="26"/>
      <c r="AG2941" s="26" t="s">
        <v>50</v>
      </c>
      <c r="AH2941" s="26">
        <f>SUM(AH2939:AH2940)</f>
        <v>1160401</v>
      </c>
      <c r="AI2941" s="26"/>
      <c r="AJ2941" s="26">
        <f>SUM(AJ2939:AJ2940)</f>
        <v>362250</v>
      </c>
      <c r="AK2941" s="26"/>
      <c r="AL2941" s="26">
        <f>SUM(AL2939:AL2940)</f>
        <v>72.449999999999989</v>
      </c>
    </row>
    <row r="2942" spans="1:39" x14ac:dyDescent="0.35">
      <c r="A2942" s="23" t="s">
        <v>10038</v>
      </c>
      <c r="B2942" s="24" t="s">
        <v>10039</v>
      </c>
      <c r="C2942" s="23" t="s">
        <v>10040</v>
      </c>
      <c r="D2942" s="23" t="s">
        <v>10041</v>
      </c>
      <c r="E2942" s="23">
        <v>1577</v>
      </c>
      <c r="F2942" s="23" t="s">
        <v>10042</v>
      </c>
      <c r="G2942" s="24" t="s">
        <v>10043</v>
      </c>
      <c r="H2942" s="23" t="s">
        <v>42</v>
      </c>
      <c r="I2942" s="23" t="s">
        <v>10044</v>
      </c>
      <c r="J2942" s="23">
        <v>2</v>
      </c>
      <c r="K2942" s="23">
        <v>0</v>
      </c>
      <c r="L2942" s="23">
        <v>3</v>
      </c>
      <c r="M2942" s="23" t="s">
        <v>44</v>
      </c>
      <c r="N2942" s="25">
        <f t="shared" ref="N2942:N2952" si="222">((J2942*400)+(K2942*100))+L2942</f>
        <v>803</v>
      </c>
      <c r="O2942" s="26">
        <v>1750</v>
      </c>
      <c r="P2942" s="26">
        <f t="shared" ref="P2942:P2952" si="223">N2942*O2942</f>
        <v>1405250</v>
      </c>
      <c r="Q2942" s="23">
        <v>1</v>
      </c>
      <c r="R2942" s="23" t="s">
        <v>10038</v>
      </c>
      <c r="S2942" s="27" t="s">
        <v>10039</v>
      </c>
      <c r="T2942" s="23" t="s">
        <v>10040</v>
      </c>
      <c r="U2942" s="23" t="s">
        <v>10045</v>
      </c>
      <c r="V2942" s="24" t="s">
        <v>10046</v>
      </c>
      <c r="W2942" s="23" t="s">
        <v>47</v>
      </c>
      <c r="X2942" s="23" t="s">
        <v>48</v>
      </c>
      <c r="Y2942" s="23" t="s">
        <v>49</v>
      </c>
      <c r="Z2942" s="23">
        <v>81</v>
      </c>
      <c r="AA2942" s="28">
        <v>100</v>
      </c>
      <c r="AB2942" s="26">
        <v>6550</v>
      </c>
      <c r="AC2942" s="26">
        <f>Z2942*AB2942</f>
        <v>530550</v>
      </c>
      <c r="AD2942" s="28">
        <v>6</v>
      </c>
      <c r="AE2942" s="28">
        <v>6</v>
      </c>
      <c r="AF2942" s="26">
        <f>(AC2942*(100-AE2942))/100</f>
        <v>498717</v>
      </c>
      <c r="AG2942" s="26">
        <f>P2942+AF2942</f>
        <v>1903967</v>
      </c>
      <c r="AH2942" s="26">
        <f>(AG2942*AA2942)/100</f>
        <v>1903967</v>
      </c>
      <c r="AI2942" s="26">
        <v>50000000</v>
      </c>
      <c r="AJ2942" s="26">
        <f t="shared" ref="AJ2942:AJ2952" si="224">IF((AI2942-AH2942) &gt; 1,0,IF((AI2942-AH2942)&lt;0,AH2942-AI2942,AI2942-AH2942))</f>
        <v>0</v>
      </c>
      <c r="AK2942" s="26">
        <v>0.02</v>
      </c>
      <c r="AL2942" s="26">
        <f>ROUND(AJ2942*(AK2942/100),2)</f>
        <v>0</v>
      </c>
    </row>
    <row r="2943" spans="1:39" x14ac:dyDescent="0.35">
      <c r="A2943" s="23"/>
      <c r="B2943" s="24"/>
      <c r="C2943" s="23"/>
      <c r="D2943" s="23"/>
      <c r="E2943" s="23">
        <v>1578</v>
      </c>
      <c r="F2943" s="23" t="s">
        <v>10047</v>
      </c>
      <c r="G2943" s="24" t="s">
        <v>10048</v>
      </c>
      <c r="H2943" s="23" t="s">
        <v>42</v>
      </c>
      <c r="I2943" s="23" t="s">
        <v>10049</v>
      </c>
      <c r="J2943" s="23">
        <v>27</v>
      </c>
      <c r="K2943" s="23">
        <v>2</v>
      </c>
      <c r="L2943" s="23">
        <v>62.527500000000003</v>
      </c>
      <c r="M2943" s="23" t="s">
        <v>58</v>
      </c>
      <c r="N2943" s="25">
        <f t="shared" si="222"/>
        <v>11062.5275</v>
      </c>
      <c r="O2943" s="26">
        <v>340</v>
      </c>
      <c r="P2943" s="26">
        <f t="shared" si="223"/>
        <v>3761259.35</v>
      </c>
      <c r="Q2943" s="23"/>
      <c r="R2943" s="23"/>
      <c r="S2943" s="27"/>
      <c r="T2943" s="23"/>
      <c r="U2943" s="23"/>
      <c r="V2943" s="24"/>
      <c r="W2943" s="23"/>
      <c r="X2943" s="23"/>
      <c r="Y2943" s="23"/>
      <c r="Z2943" s="23"/>
      <c r="AA2943" s="28"/>
      <c r="AB2943" s="26"/>
      <c r="AC2943" s="26"/>
      <c r="AD2943" s="28"/>
      <c r="AE2943" s="28"/>
      <c r="AF2943" s="26"/>
      <c r="AG2943" s="26">
        <f>AF2943+P2943</f>
        <v>3761259.35</v>
      </c>
      <c r="AH2943" s="26">
        <f>AG2943</f>
        <v>3761259.35</v>
      </c>
      <c r="AI2943" s="26">
        <v>50000000</v>
      </c>
      <c r="AJ2943" s="26">
        <f t="shared" si="224"/>
        <v>0</v>
      </c>
      <c r="AK2943" s="26">
        <v>0.01</v>
      </c>
      <c r="AL2943" s="26">
        <f>AJ2943*(AK2943/100)</f>
        <v>0</v>
      </c>
    </row>
    <row r="2944" spans="1:39" x14ac:dyDescent="0.35">
      <c r="A2944" s="23"/>
      <c r="B2944" s="24"/>
      <c r="C2944" s="23"/>
      <c r="D2944" s="23"/>
      <c r="E2944" s="23"/>
      <c r="F2944" s="23"/>
      <c r="G2944" s="24"/>
      <c r="H2944" s="23"/>
      <c r="I2944" s="23"/>
      <c r="J2944" s="23">
        <v>0</v>
      </c>
      <c r="K2944" s="23">
        <v>1</v>
      </c>
      <c r="L2944" s="23">
        <v>39.612499999999997</v>
      </c>
      <c r="M2944" s="23" t="s">
        <v>44</v>
      </c>
      <c r="N2944" s="25">
        <f t="shared" si="222"/>
        <v>139.61250000000001</v>
      </c>
      <c r="O2944" s="26">
        <v>340</v>
      </c>
      <c r="P2944" s="26">
        <f t="shared" si="223"/>
        <v>47468.250000000007</v>
      </c>
      <c r="Q2944" s="23">
        <v>1</v>
      </c>
      <c r="R2944" s="23" t="s">
        <v>10038</v>
      </c>
      <c r="S2944" s="27" t="s">
        <v>10039</v>
      </c>
      <c r="T2944" s="23" t="s">
        <v>10040</v>
      </c>
      <c r="U2944" s="23" t="s">
        <v>10045</v>
      </c>
      <c r="V2944" s="24" t="s">
        <v>10050</v>
      </c>
      <c r="W2944" s="23" t="s">
        <v>300</v>
      </c>
      <c r="X2944" s="23" t="s">
        <v>48</v>
      </c>
      <c r="Y2944" s="23" t="s">
        <v>49</v>
      </c>
      <c r="Z2944" s="23">
        <v>910</v>
      </c>
      <c r="AA2944" s="28">
        <v>100</v>
      </c>
      <c r="AB2944" s="26">
        <v>2000</v>
      </c>
      <c r="AC2944" s="26">
        <f t="shared" ref="AC2944:AC2952" si="225">Z2944*AB2944</f>
        <v>1820000</v>
      </c>
      <c r="AD2944" s="28">
        <v>20</v>
      </c>
      <c r="AE2944" s="28">
        <v>30</v>
      </c>
      <c r="AF2944" s="26">
        <f t="shared" ref="AF2944:AF2952" si="226">(AC2944*(100-AE2944))/100</f>
        <v>1274000</v>
      </c>
      <c r="AG2944" s="26">
        <f t="shared" ref="AG2944:AG2952" si="227">P2944+AF2944</f>
        <v>1321468.25</v>
      </c>
      <c r="AH2944" s="26">
        <f t="shared" ref="AH2944:AH2952" si="228">(AG2944*AA2944)/100</f>
        <v>1321468.25</v>
      </c>
      <c r="AI2944" s="26">
        <v>50000000</v>
      </c>
      <c r="AJ2944" s="26">
        <f t="shared" si="224"/>
        <v>0</v>
      </c>
      <c r="AK2944" s="26">
        <v>0.02</v>
      </c>
      <c r="AL2944" s="26">
        <f t="shared" ref="AL2944:AL2952" si="229">ROUND(AJ2944*(AK2944/100),2)</f>
        <v>0</v>
      </c>
    </row>
    <row r="2945" spans="1:38" x14ac:dyDescent="0.35">
      <c r="A2945" s="23"/>
      <c r="B2945" s="24"/>
      <c r="C2945" s="23"/>
      <c r="D2945" s="23"/>
      <c r="E2945" s="23"/>
      <c r="F2945" s="23"/>
      <c r="G2945" s="24"/>
      <c r="H2945" s="23"/>
      <c r="I2945" s="23"/>
      <c r="J2945" s="23">
        <v>0</v>
      </c>
      <c r="K2945" s="23">
        <v>0</v>
      </c>
      <c r="L2945" s="23">
        <v>14.63</v>
      </c>
      <c r="M2945" s="23" t="s">
        <v>44</v>
      </c>
      <c r="N2945" s="25">
        <f t="shared" si="222"/>
        <v>14.63</v>
      </c>
      <c r="O2945" s="26">
        <v>340</v>
      </c>
      <c r="P2945" s="26">
        <f t="shared" si="223"/>
        <v>4974.2</v>
      </c>
      <c r="Q2945" s="23">
        <v>1</v>
      </c>
      <c r="R2945" s="23" t="s">
        <v>10038</v>
      </c>
      <c r="S2945" s="27" t="s">
        <v>10039</v>
      </c>
      <c r="T2945" s="23" t="s">
        <v>10040</v>
      </c>
      <c r="U2945" s="23" t="s">
        <v>10045</v>
      </c>
      <c r="V2945" s="24" t="s">
        <v>10051</v>
      </c>
      <c r="W2945" s="23" t="s">
        <v>47</v>
      </c>
      <c r="X2945" s="23" t="s">
        <v>48</v>
      </c>
      <c r="Y2945" s="23" t="s">
        <v>49</v>
      </c>
      <c r="Z2945" s="23">
        <v>58.5</v>
      </c>
      <c r="AA2945" s="28">
        <v>100</v>
      </c>
      <c r="AB2945" s="26">
        <v>6550</v>
      </c>
      <c r="AC2945" s="26">
        <f t="shared" si="225"/>
        <v>383175</v>
      </c>
      <c r="AD2945" s="28">
        <v>20</v>
      </c>
      <c r="AE2945" s="28">
        <v>30</v>
      </c>
      <c r="AF2945" s="26">
        <f t="shared" si="226"/>
        <v>268222.5</v>
      </c>
      <c r="AG2945" s="26">
        <f t="shared" si="227"/>
        <v>273196.7</v>
      </c>
      <c r="AH2945" s="26">
        <f t="shared" si="228"/>
        <v>273196.7</v>
      </c>
      <c r="AI2945" s="26">
        <v>50000000</v>
      </c>
      <c r="AJ2945" s="26">
        <f t="shared" si="224"/>
        <v>0</v>
      </c>
      <c r="AK2945" s="26">
        <v>0.02</v>
      </c>
      <c r="AL2945" s="26">
        <f t="shared" si="229"/>
        <v>0</v>
      </c>
    </row>
    <row r="2946" spans="1:38" x14ac:dyDescent="0.35">
      <c r="A2946" s="23"/>
      <c r="B2946" s="24"/>
      <c r="C2946" s="23"/>
      <c r="D2946" s="23"/>
      <c r="E2946" s="23"/>
      <c r="F2946" s="23"/>
      <c r="G2946" s="24"/>
      <c r="H2946" s="23"/>
      <c r="I2946" s="23"/>
      <c r="J2946" s="23">
        <v>0</v>
      </c>
      <c r="K2946" s="23">
        <v>0</v>
      </c>
      <c r="L2946" s="23">
        <v>7</v>
      </c>
      <c r="M2946" s="23" t="s">
        <v>44</v>
      </c>
      <c r="N2946" s="25">
        <f t="shared" si="222"/>
        <v>7</v>
      </c>
      <c r="O2946" s="26">
        <v>340</v>
      </c>
      <c r="P2946" s="26">
        <f t="shared" si="223"/>
        <v>2380</v>
      </c>
      <c r="Q2946" s="23">
        <v>1</v>
      </c>
      <c r="R2946" s="23" t="s">
        <v>10038</v>
      </c>
      <c r="S2946" s="27" t="s">
        <v>10039</v>
      </c>
      <c r="T2946" s="23" t="s">
        <v>10040</v>
      </c>
      <c r="U2946" s="23" t="s">
        <v>10045</v>
      </c>
      <c r="V2946" s="24" t="s">
        <v>10052</v>
      </c>
      <c r="W2946" s="23" t="s">
        <v>47</v>
      </c>
      <c r="X2946" s="23" t="s">
        <v>48</v>
      </c>
      <c r="Y2946" s="23" t="s">
        <v>49</v>
      </c>
      <c r="Z2946" s="23">
        <v>28</v>
      </c>
      <c r="AA2946" s="28">
        <v>100</v>
      </c>
      <c r="AB2946" s="26">
        <v>6550</v>
      </c>
      <c r="AC2946" s="26">
        <f t="shared" si="225"/>
        <v>183400</v>
      </c>
      <c r="AD2946" s="28">
        <v>12</v>
      </c>
      <c r="AE2946" s="28">
        <v>14</v>
      </c>
      <c r="AF2946" s="26">
        <f t="shared" si="226"/>
        <v>157724</v>
      </c>
      <c r="AG2946" s="26">
        <f t="shared" si="227"/>
        <v>160104</v>
      </c>
      <c r="AH2946" s="26">
        <f t="shared" si="228"/>
        <v>160104</v>
      </c>
      <c r="AI2946" s="26">
        <v>50000000</v>
      </c>
      <c r="AJ2946" s="26">
        <f t="shared" si="224"/>
        <v>0</v>
      </c>
      <c r="AK2946" s="26">
        <v>0.02</v>
      </c>
      <c r="AL2946" s="26">
        <f t="shared" si="229"/>
        <v>0</v>
      </c>
    </row>
    <row r="2947" spans="1:38" x14ac:dyDescent="0.35">
      <c r="A2947" s="23"/>
      <c r="B2947" s="24"/>
      <c r="C2947" s="23"/>
      <c r="D2947" s="23"/>
      <c r="E2947" s="23"/>
      <c r="F2947" s="23"/>
      <c r="G2947" s="24"/>
      <c r="H2947" s="23"/>
      <c r="I2947" s="23"/>
      <c r="J2947" s="23">
        <v>0</v>
      </c>
      <c r="K2947" s="23">
        <v>0</v>
      </c>
      <c r="L2947" s="23">
        <v>31.5</v>
      </c>
      <c r="M2947" s="23" t="s">
        <v>44</v>
      </c>
      <c r="N2947" s="25">
        <f t="shared" si="222"/>
        <v>31.5</v>
      </c>
      <c r="O2947" s="26">
        <v>340</v>
      </c>
      <c r="P2947" s="26">
        <f t="shared" si="223"/>
        <v>10710</v>
      </c>
      <c r="Q2947" s="23">
        <v>1</v>
      </c>
      <c r="R2947" s="23" t="s">
        <v>10038</v>
      </c>
      <c r="S2947" s="27" t="s">
        <v>10039</v>
      </c>
      <c r="T2947" s="23" t="s">
        <v>10040</v>
      </c>
      <c r="U2947" s="23" t="s">
        <v>10045</v>
      </c>
      <c r="V2947" s="24" t="s">
        <v>10053</v>
      </c>
      <c r="W2947" s="23" t="s">
        <v>47</v>
      </c>
      <c r="X2947" s="23" t="s">
        <v>48</v>
      </c>
      <c r="Y2947" s="23" t="s">
        <v>49</v>
      </c>
      <c r="Z2947" s="23">
        <v>126</v>
      </c>
      <c r="AA2947" s="28">
        <v>100</v>
      </c>
      <c r="AB2947" s="26">
        <v>6550</v>
      </c>
      <c r="AC2947" s="26">
        <f t="shared" si="225"/>
        <v>825300</v>
      </c>
      <c r="AD2947" s="28">
        <v>12</v>
      </c>
      <c r="AE2947" s="28">
        <v>14</v>
      </c>
      <c r="AF2947" s="26">
        <f t="shared" si="226"/>
        <v>709758</v>
      </c>
      <c r="AG2947" s="26">
        <f t="shared" si="227"/>
        <v>720468</v>
      </c>
      <c r="AH2947" s="26">
        <f t="shared" si="228"/>
        <v>720468</v>
      </c>
      <c r="AI2947" s="26">
        <v>50000000</v>
      </c>
      <c r="AJ2947" s="26">
        <f t="shared" si="224"/>
        <v>0</v>
      </c>
      <c r="AK2947" s="26">
        <v>0.02</v>
      </c>
      <c r="AL2947" s="26">
        <f t="shared" si="229"/>
        <v>0</v>
      </c>
    </row>
    <row r="2948" spans="1:38" x14ac:dyDescent="0.35">
      <c r="A2948" s="23"/>
      <c r="B2948" s="24"/>
      <c r="C2948" s="23"/>
      <c r="D2948" s="23"/>
      <c r="E2948" s="23"/>
      <c r="F2948" s="23"/>
      <c r="G2948" s="24"/>
      <c r="H2948" s="23"/>
      <c r="I2948" s="23"/>
      <c r="J2948" s="23">
        <v>0</v>
      </c>
      <c r="K2948" s="23">
        <v>0</v>
      </c>
      <c r="L2948" s="23">
        <v>4.5</v>
      </c>
      <c r="M2948" s="23" t="s">
        <v>44</v>
      </c>
      <c r="N2948" s="25">
        <f t="shared" si="222"/>
        <v>4.5</v>
      </c>
      <c r="O2948" s="26">
        <v>340</v>
      </c>
      <c r="P2948" s="26">
        <f t="shared" si="223"/>
        <v>1530</v>
      </c>
      <c r="Q2948" s="23">
        <v>1</v>
      </c>
      <c r="R2948" s="23" t="s">
        <v>10038</v>
      </c>
      <c r="S2948" s="27" t="s">
        <v>10039</v>
      </c>
      <c r="T2948" s="23" t="s">
        <v>10040</v>
      </c>
      <c r="U2948" s="23" t="s">
        <v>10045</v>
      </c>
      <c r="V2948" s="24" t="s">
        <v>10054</v>
      </c>
      <c r="W2948" s="23" t="s">
        <v>47</v>
      </c>
      <c r="X2948" s="23" t="s">
        <v>48</v>
      </c>
      <c r="Y2948" s="23" t="s">
        <v>49</v>
      </c>
      <c r="Z2948" s="23">
        <v>18</v>
      </c>
      <c r="AA2948" s="28">
        <v>100</v>
      </c>
      <c r="AB2948" s="26">
        <v>6550</v>
      </c>
      <c r="AC2948" s="26">
        <f t="shared" si="225"/>
        <v>117900</v>
      </c>
      <c r="AD2948" s="28">
        <v>12</v>
      </c>
      <c r="AE2948" s="28">
        <v>14</v>
      </c>
      <c r="AF2948" s="26">
        <f t="shared" si="226"/>
        <v>101394</v>
      </c>
      <c r="AG2948" s="26">
        <f t="shared" si="227"/>
        <v>102924</v>
      </c>
      <c r="AH2948" s="26">
        <f t="shared" si="228"/>
        <v>102924</v>
      </c>
      <c r="AI2948" s="26">
        <v>50000000</v>
      </c>
      <c r="AJ2948" s="26">
        <f t="shared" si="224"/>
        <v>0</v>
      </c>
      <c r="AK2948" s="26">
        <v>0.02</v>
      </c>
      <c r="AL2948" s="26">
        <f t="shared" si="229"/>
        <v>0</v>
      </c>
    </row>
    <row r="2949" spans="1:38" x14ac:dyDescent="0.35">
      <c r="A2949" s="23"/>
      <c r="B2949" s="24"/>
      <c r="C2949" s="23"/>
      <c r="D2949" s="23"/>
      <c r="E2949" s="23"/>
      <c r="F2949" s="23"/>
      <c r="G2949" s="24"/>
      <c r="H2949" s="23"/>
      <c r="I2949" s="23"/>
      <c r="J2949" s="23">
        <v>0</v>
      </c>
      <c r="K2949" s="23">
        <v>0</v>
      </c>
      <c r="L2949" s="23">
        <v>3</v>
      </c>
      <c r="M2949" s="23" t="s">
        <v>44</v>
      </c>
      <c r="N2949" s="25">
        <f t="shared" si="222"/>
        <v>3</v>
      </c>
      <c r="O2949" s="26">
        <v>340</v>
      </c>
      <c r="P2949" s="26">
        <f t="shared" si="223"/>
        <v>1020</v>
      </c>
      <c r="Q2949" s="23">
        <v>1</v>
      </c>
      <c r="R2949" s="23" t="s">
        <v>10038</v>
      </c>
      <c r="S2949" s="27" t="s">
        <v>10039</v>
      </c>
      <c r="T2949" s="23" t="s">
        <v>10040</v>
      </c>
      <c r="U2949" s="23" t="s">
        <v>10045</v>
      </c>
      <c r="V2949" s="24" t="s">
        <v>10055</v>
      </c>
      <c r="W2949" s="23" t="s">
        <v>47</v>
      </c>
      <c r="X2949" s="23" t="s">
        <v>48</v>
      </c>
      <c r="Y2949" s="23" t="s">
        <v>49</v>
      </c>
      <c r="Z2949" s="23">
        <v>12</v>
      </c>
      <c r="AA2949" s="28">
        <v>100</v>
      </c>
      <c r="AB2949" s="26">
        <v>6550</v>
      </c>
      <c r="AC2949" s="26">
        <f t="shared" si="225"/>
        <v>78600</v>
      </c>
      <c r="AD2949" s="28">
        <v>12</v>
      </c>
      <c r="AE2949" s="28">
        <v>14</v>
      </c>
      <c r="AF2949" s="26">
        <f t="shared" si="226"/>
        <v>67596</v>
      </c>
      <c r="AG2949" s="26">
        <f t="shared" si="227"/>
        <v>68616</v>
      </c>
      <c r="AH2949" s="26">
        <f t="shared" si="228"/>
        <v>68616</v>
      </c>
      <c r="AI2949" s="26">
        <v>50000000</v>
      </c>
      <c r="AJ2949" s="26">
        <f t="shared" si="224"/>
        <v>0</v>
      </c>
      <c r="AK2949" s="26">
        <v>0.02</v>
      </c>
      <c r="AL2949" s="26">
        <f t="shared" si="229"/>
        <v>0</v>
      </c>
    </row>
    <row r="2950" spans="1:38" x14ac:dyDescent="0.35">
      <c r="A2950" s="23"/>
      <c r="B2950" s="24"/>
      <c r="C2950" s="23"/>
      <c r="D2950" s="23"/>
      <c r="E2950" s="23"/>
      <c r="F2950" s="23"/>
      <c r="G2950" s="24"/>
      <c r="H2950" s="23"/>
      <c r="I2950" s="23"/>
      <c r="J2950" s="23">
        <v>0</v>
      </c>
      <c r="K2950" s="23">
        <v>0</v>
      </c>
      <c r="L2950" s="23">
        <v>38.33</v>
      </c>
      <c r="M2950" s="23" t="s">
        <v>44</v>
      </c>
      <c r="N2950" s="25">
        <f t="shared" si="222"/>
        <v>38.33</v>
      </c>
      <c r="O2950" s="26">
        <v>340</v>
      </c>
      <c r="P2950" s="26">
        <f t="shared" si="223"/>
        <v>13032.199999999999</v>
      </c>
      <c r="Q2950" s="23">
        <v>1</v>
      </c>
      <c r="R2950" s="23" t="s">
        <v>10038</v>
      </c>
      <c r="S2950" s="27" t="s">
        <v>10039</v>
      </c>
      <c r="T2950" s="23" t="s">
        <v>10040</v>
      </c>
      <c r="U2950" s="23" t="s">
        <v>10045</v>
      </c>
      <c r="V2950" s="24" t="s">
        <v>10056</v>
      </c>
      <c r="W2950" s="23" t="s">
        <v>47</v>
      </c>
      <c r="X2950" s="23" t="s">
        <v>48</v>
      </c>
      <c r="Y2950" s="23" t="s">
        <v>49</v>
      </c>
      <c r="Z2950" s="23">
        <v>153.30000000000001</v>
      </c>
      <c r="AA2950" s="28">
        <v>100</v>
      </c>
      <c r="AB2950" s="26">
        <v>6550</v>
      </c>
      <c r="AC2950" s="26">
        <f t="shared" si="225"/>
        <v>1004115.0000000001</v>
      </c>
      <c r="AD2950" s="28">
        <v>12</v>
      </c>
      <c r="AE2950" s="28">
        <v>14</v>
      </c>
      <c r="AF2950" s="26">
        <f t="shared" si="226"/>
        <v>863538.90000000014</v>
      </c>
      <c r="AG2950" s="26">
        <f t="shared" si="227"/>
        <v>876571.10000000009</v>
      </c>
      <c r="AH2950" s="26">
        <f t="shared" si="228"/>
        <v>876571.10000000009</v>
      </c>
      <c r="AI2950" s="26">
        <v>50000000</v>
      </c>
      <c r="AJ2950" s="26">
        <f t="shared" si="224"/>
        <v>0</v>
      </c>
      <c r="AK2950" s="26">
        <v>0.02</v>
      </c>
      <c r="AL2950" s="26">
        <f t="shared" si="229"/>
        <v>0</v>
      </c>
    </row>
    <row r="2951" spans="1:38" x14ac:dyDescent="0.35">
      <c r="A2951" s="23"/>
      <c r="B2951" s="24"/>
      <c r="C2951" s="23"/>
      <c r="D2951" s="23"/>
      <c r="E2951" s="23"/>
      <c r="F2951" s="23"/>
      <c r="G2951" s="24"/>
      <c r="H2951" s="23"/>
      <c r="I2951" s="23"/>
      <c r="J2951" s="23">
        <v>0</v>
      </c>
      <c r="K2951" s="23">
        <v>0</v>
      </c>
      <c r="L2951" s="23">
        <v>4.5</v>
      </c>
      <c r="M2951" s="23" t="s">
        <v>44</v>
      </c>
      <c r="N2951" s="25">
        <f t="shared" si="222"/>
        <v>4.5</v>
      </c>
      <c r="O2951" s="26">
        <v>340</v>
      </c>
      <c r="P2951" s="26">
        <f t="shared" si="223"/>
        <v>1530</v>
      </c>
      <c r="Q2951" s="23">
        <v>1</v>
      </c>
      <c r="R2951" s="23" t="s">
        <v>10038</v>
      </c>
      <c r="S2951" s="27" t="s">
        <v>10039</v>
      </c>
      <c r="T2951" s="23" t="s">
        <v>10040</v>
      </c>
      <c r="U2951" s="23" t="s">
        <v>10045</v>
      </c>
      <c r="V2951" s="24" t="s">
        <v>10057</v>
      </c>
      <c r="W2951" s="23" t="s">
        <v>47</v>
      </c>
      <c r="X2951" s="23" t="s">
        <v>48</v>
      </c>
      <c r="Y2951" s="23" t="s">
        <v>49</v>
      </c>
      <c r="Z2951" s="23">
        <v>18</v>
      </c>
      <c r="AA2951" s="28">
        <v>100</v>
      </c>
      <c r="AB2951" s="26">
        <v>6550</v>
      </c>
      <c r="AC2951" s="26">
        <f t="shared" si="225"/>
        <v>117900</v>
      </c>
      <c r="AD2951" s="28">
        <v>12</v>
      </c>
      <c r="AE2951" s="28">
        <v>14</v>
      </c>
      <c r="AF2951" s="26">
        <f t="shared" si="226"/>
        <v>101394</v>
      </c>
      <c r="AG2951" s="26">
        <f t="shared" si="227"/>
        <v>102924</v>
      </c>
      <c r="AH2951" s="26">
        <f t="shared" si="228"/>
        <v>102924</v>
      </c>
      <c r="AI2951" s="26">
        <v>50000000</v>
      </c>
      <c r="AJ2951" s="26">
        <f t="shared" si="224"/>
        <v>0</v>
      </c>
      <c r="AK2951" s="26">
        <v>0.02</v>
      </c>
      <c r="AL2951" s="26">
        <f t="shared" si="229"/>
        <v>0</v>
      </c>
    </row>
    <row r="2952" spans="1:38" x14ac:dyDescent="0.35">
      <c r="A2952" s="23"/>
      <c r="B2952" s="24"/>
      <c r="C2952" s="23"/>
      <c r="D2952" s="23"/>
      <c r="E2952" s="23"/>
      <c r="F2952" s="23"/>
      <c r="G2952" s="24"/>
      <c r="H2952" s="23"/>
      <c r="I2952" s="23"/>
      <c r="J2952" s="23">
        <v>0</v>
      </c>
      <c r="K2952" s="23">
        <v>0</v>
      </c>
      <c r="L2952" s="23">
        <v>18.399999999999999</v>
      </c>
      <c r="M2952" s="23" t="s">
        <v>44</v>
      </c>
      <c r="N2952" s="25">
        <f t="shared" si="222"/>
        <v>18.399999999999999</v>
      </c>
      <c r="O2952" s="26">
        <v>340</v>
      </c>
      <c r="P2952" s="26">
        <f t="shared" si="223"/>
        <v>6255.9999999999991</v>
      </c>
      <c r="Q2952" s="23">
        <v>1</v>
      </c>
      <c r="R2952" s="23" t="s">
        <v>10038</v>
      </c>
      <c r="S2952" s="27" t="s">
        <v>10039</v>
      </c>
      <c r="T2952" s="23" t="s">
        <v>10040</v>
      </c>
      <c r="U2952" s="23" t="s">
        <v>10045</v>
      </c>
      <c r="V2952" s="24" t="s">
        <v>10058</v>
      </c>
      <c r="W2952" s="23" t="s">
        <v>47</v>
      </c>
      <c r="X2952" s="23" t="s">
        <v>48</v>
      </c>
      <c r="Y2952" s="23" t="s">
        <v>49</v>
      </c>
      <c r="Z2952" s="23">
        <v>73.599999999999994</v>
      </c>
      <c r="AA2952" s="28">
        <v>100</v>
      </c>
      <c r="AB2952" s="26">
        <v>6550</v>
      </c>
      <c r="AC2952" s="26">
        <f t="shared" si="225"/>
        <v>482079.99999999994</v>
      </c>
      <c r="AD2952" s="28">
        <v>12</v>
      </c>
      <c r="AE2952" s="28">
        <v>14</v>
      </c>
      <c r="AF2952" s="26">
        <f t="shared" si="226"/>
        <v>414588.79999999993</v>
      </c>
      <c r="AG2952" s="26">
        <f t="shared" si="227"/>
        <v>420844.79999999993</v>
      </c>
      <c r="AH2952" s="26">
        <f t="shared" si="228"/>
        <v>420844.79999999993</v>
      </c>
      <c r="AI2952" s="26">
        <v>50000000</v>
      </c>
      <c r="AJ2952" s="26">
        <f t="shared" si="224"/>
        <v>0</v>
      </c>
      <c r="AK2952" s="26">
        <v>0.02</v>
      </c>
      <c r="AL2952" s="26">
        <f t="shared" si="229"/>
        <v>0</v>
      </c>
    </row>
    <row r="2953" spans="1:38" x14ac:dyDescent="0.35">
      <c r="A2953" s="23"/>
      <c r="B2953" s="24"/>
      <c r="C2953" s="23"/>
      <c r="D2953" s="23"/>
      <c r="E2953" s="23"/>
      <c r="F2953" s="23"/>
      <c r="G2953" s="24"/>
      <c r="H2953" s="23"/>
      <c r="I2953" s="23"/>
      <c r="J2953" s="23"/>
      <c r="K2953" s="23"/>
      <c r="L2953" s="23"/>
      <c r="M2953" s="23"/>
      <c r="N2953" s="25"/>
      <c r="O2953" s="26"/>
      <c r="P2953" s="26"/>
      <c r="Q2953" s="23"/>
      <c r="R2953" s="23"/>
      <c r="S2953" s="27"/>
      <c r="T2953" s="23"/>
      <c r="U2953" s="23"/>
      <c r="V2953" s="24"/>
      <c r="W2953" s="23"/>
      <c r="X2953" s="23"/>
      <c r="Y2953" s="23"/>
      <c r="Z2953" s="23"/>
      <c r="AA2953" s="28"/>
      <c r="AB2953" s="26"/>
      <c r="AC2953" s="26"/>
      <c r="AD2953" s="28"/>
      <c r="AE2953" s="28"/>
      <c r="AF2953" s="26"/>
      <c r="AG2953" s="26" t="s">
        <v>50</v>
      </c>
      <c r="AH2953" s="26">
        <f>SUM(AH2942:AH2952)</f>
        <v>9712343.2000000011</v>
      </c>
      <c r="AI2953" s="26"/>
      <c r="AJ2953" s="26">
        <f>SUM(AJ2942:AJ2952)</f>
        <v>0</v>
      </c>
      <c r="AK2953" s="26"/>
      <c r="AL2953" s="26">
        <f>SUM(AL2942:AL2952)</f>
        <v>0</v>
      </c>
    </row>
    <row r="2954" spans="1:38" x14ac:dyDescent="0.35">
      <c r="A2954" s="23" t="s">
        <v>10059</v>
      </c>
      <c r="B2954" s="24" t="s">
        <v>10060</v>
      </c>
      <c r="C2954" s="23" t="s">
        <v>10061</v>
      </c>
      <c r="D2954" s="23" t="s">
        <v>10062</v>
      </c>
      <c r="E2954" s="23">
        <v>1579</v>
      </c>
      <c r="F2954" s="23" t="s">
        <v>10063</v>
      </c>
      <c r="G2954" s="24" t="s">
        <v>10064</v>
      </c>
      <c r="H2954" s="23" t="s">
        <v>42</v>
      </c>
      <c r="I2954" s="23" t="s">
        <v>10065</v>
      </c>
      <c r="J2954" s="23">
        <v>0</v>
      </c>
      <c r="K2954" s="23">
        <v>1</v>
      </c>
      <c r="L2954" s="23">
        <v>51.6</v>
      </c>
      <c r="M2954" s="23" t="s">
        <v>44</v>
      </c>
      <c r="N2954" s="25">
        <f>((J2954*400)+(K2954*100))+L2954</f>
        <v>151.6</v>
      </c>
      <c r="O2954" s="26">
        <v>2000</v>
      </c>
      <c r="P2954" s="26">
        <f>N2954*O2954</f>
        <v>303200</v>
      </c>
      <c r="Q2954" s="23">
        <v>1</v>
      </c>
      <c r="R2954" s="23" t="s">
        <v>10059</v>
      </c>
      <c r="S2954" s="27" t="s">
        <v>10060</v>
      </c>
      <c r="T2954" s="23" t="s">
        <v>10061</v>
      </c>
      <c r="U2954" s="23" t="s">
        <v>10066</v>
      </c>
      <c r="V2954" s="24" t="s">
        <v>10067</v>
      </c>
      <c r="W2954" s="23" t="s">
        <v>47</v>
      </c>
      <c r="X2954" s="23" t="s">
        <v>48</v>
      </c>
      <c r="Y2954" s="23" t="s">
        <v>49</v>
      </c>
      <c r="Z2954" s="23">
        <v>81</v>
      </c>
      <c r="AA2954" s="28">
        <v>100</v>
      </c>
      <c r="AB2954" s="26">
        <v>6550</v>
      </c>
      <c r="AC2954" s="26">
        <f>Z2954*AB2954</f>
        <v>530550</v>
      </c>
      <c r="AD2954" s="28">
        <v>6</v>
      </c>
      <c r="AE2954" s="28">
        <v>6</v>
      </c>
      <c r="AF2954" s="26">
        <f>(AC2954*(100-AE2954))/100</f>
        <v>498717</v>
      </c>
      <c r="AG2954" s="26">
        <f>P2954+AF2954</f>
        <v>801917</v>
      </c>
      <c r="AH2954" s="26">
        <f>(AG2954*AA2954)/100</f>
        <v>801917</v>
      </c>
      <c r="AI2954" s="26">
        <v>50000000</v>
      </c>
      <c r="AJ2954" s="26">
        <f>IF((AI2954-AH2954) &gt; 1,0,IF((AI2954-AH2954)&lt;0,AH2954-AI2954,AI2954-AH2954))</f>
        <v>0</v>
      </c>
      <c r="AK2954" s="26">
        <v>0.02</v>
      </c>
      <c r="AL2954" s="26">
        <f>ROUND(AJ2954*(AK2954/100),2)</f>
        <v>0</v>
      </c>
    </row>
    <row r="2955" spans="1:38" x14ac:dyDescent="0.35">
      <c r="A2955" s="23"/>
      <c r="B2955" s="24"/>
      <c r="C2955" s="23"/>
      <c r="D2955" s="23"/>
      <c r="E2955" s="23">
        <v>1580</v>
      </c>
      <c r="F2955" s="23" t="s">
        <v>10068</v>
      </c>
      <c r="G2955" s="24" t="s">
        <v>10069</v>
      </c>
      <c r="H2955" s="23" t="s">
        <v>42</v>
      </c>
      <c r="I2955" s="23" t="s">
        <v>10070</v>
      </c>
      <c r="J2955" s="23">
        <v>1</v>
      </c>
      <c r="K2955" s="23">
        <v>3</v>
      </c>
      <c r="L2955" s="23">
        <v>50</v>
      </c>
      <c r="M2955" s="23" t="s">
        <v>58</v>
      </c>
      <c r="N2955" s="25">
        <f>((J2955*400)+(K2955*100))+L2955</f>
        <v>750</v>
      </c>
      <c r="O2955" s="26">
        <v>180</v>
      </c>
      <c r="P2955" s="26">
        <f>N2955*O2955</f>
        <v>135000</v>
      </c>
      <c r="Q2955" s="23"/>
      <c r="R2955" s="23"/>
      <c r="S2955" s="27"/>
      <c r="T2955" s="23"/>
      <c r="U2955" s="23"/>
      <c r="V2955" s="24"/>
      <c r="W2955" s="23"/>
      <c r="X2955" s="23"/>
      <c r="Y2955" s="23"/>
      <c r="Z2955" s="23"/>
      <c r="AA2955" s="28"/>
      <c r="AB2955" s="26"/>
      <c r="AC2955" s="26"/>
      <c r="AD2955" s="28"/>
      <c r="AE2955" s="28"/>
      <c r="AF2955" s="26"/>
      <c r="AG2955" s="26">
        <f>AF2955+P2955</f>
        <v>135000</v>
      </c>
      <c r="AH2955" s="26">
        <f>AG2955</f>
        <v>135000</v>
      </c>
      <c r="AI2955" s="26">
        <v>50000000</v>
      </c>
      <c r="AJ2955" s="26">
        <f>IF((AI2955-AH2955) &gt; 1,0,IF((AI2955-AH2955)&lt;0,AH2955-AI2955,AI2955-AH2955))</f>
        <v>0</v>
      </c>
      <c r="AK2955" s="26">
        <v>0.01</v>
      </c>
      <c r="AL2955" s="26">
        <f>AJ2955*(AK2955/100)</f>
        <v>0</v>
      </c>
    </row>
    <row r="2956" spans="1:38" x14ac:dyDescent="0.35">
      <c r="A2956" s="23"/>
      <c r="B2956" s="24"/>
      <c r="C2956" s="23"/>
      <c r="D2956" s="23"/>
      <c r="E2956" s="23"/>
      <c r="F2956" s="23"/>
      <c r="G2956" s="24"/>
      <c r="H2956" s="23"/>
      <c r="I2956" s="23"/>
      <c r="J2956" s="23"/>
      <c r="K2956" s="23"/>
      <c r="L2956" s="23"/>
      <c r="M2956" s="23"/>
      <c r="N2956" s="25"/>
      <c r="O2956" s="26"/>
      <c r="P2956" s="26"/>
      <c r="Q2956" s="23"/>
      <c r="R2956" s="23"/>
      <c r="S2956" s="27"/>
      <c r="T2956" s="23"/>
      <c r="U2956" s="23"/>
      <c r="V2956" s="24"/>
      <c r="W2956" s="23"/>
      <c r="X2956" s="23"/>
      <c r="Y2956" s="23"/>
      <c r="Z2956" s="23"/>
      <c r="AA2956" s="28"/>
      <c r="AB2956" s="26"/>
      <c r="AC2956" s="26"/>
      <c r="AD2956" s="28"/>
      <c r="AE2956" s="28"/>
      <c r="AF2956" s="26"/>
      <c r="AG2956" s="26" t="s">
        <v>50</v>
      </c>
      <c r="AH2956" s="26">
        <f>SUM(AH2954:AH2955)</f>
        <v>936917</v>
      </c>
      <c r="AI2956" s="26"/>
      <c r="AJ2956" s="26">
        <f>SUM(AJ2954:AJ2955)</f>
        <v>0</v>
      </c>
      <c r="AK2956" s="26"/>
      <c r="AL2956" s="26">
        <f>SUM(AL2954:AL2955)</f>
        <v>0</v>
      </c>
    </row>
    <row r="2957" spans="1:38" x14ac:dyDescent="0.35">
      <c r="A2957" s="23" t="s">
        <v>10071</v>
      </c>
      <c r="B2957" s="24" t="s">
        <v>10072</v>
      </c>
      <c r="C2957" s="23" t="s">
        <v>10073</v>
      </c>
      <c r="D2957" s="23" t="s">
        <v>10074</v>
      </c>
      <c r="E2957" s="23">
        <v>1581</v>
      </c>
      <c r="F2957" s="23" t="s">
        <v>10075</v>
      </c>
      <c r="G2957" s="24" t="s">
        <v>10076</v>
      </c>
      <c r="H2957" s="23" t="s">
        <v>42</v>
      </c>
      <c r="I2957" s="23" t="s">
        <v>10077</v>
      </c>
      <c r="J2957" s="23">
        <v>7</v>
      </c>
      <c r="K2957" s="23">
        <v>2</v>
      </c>
      <c r="L2957" s="23">
        <v>78</v>
      </c>
      <c r="M2957" s="23" t="s">
        <v>58</v>
      </c>
      <c r="N2957" s="25">
        <f>((J2957*400)+(K2957*100))+L2957</f>
        <v>3078</v>
      </c>
      <c r="O2957" s="26">
        <v>180</v>
      </c>
      <c r="P2957" s="26">
        <f>N2957*O2957</f>
        <v>554040</v>
      </c>
      <c r="Q2957" s="23"/>
      <c r="R2957" s="23"/>
      <c r="S2957" s="27"/>
      <c r="T2957" s="23"/>
      <c r="U2957" s="23"/>
      <c r="V2957" s="24"/>
      <c r="W2957" s="23"/>
      <c r="X2957" s="23"/>
      <c r="Y2957" s="23"/>
      <c r="Z2957" s="23"/>
      <c r="AA2957" s="28"/>
      <c r="AB2957" s="26"/>
      <c r="AC2957" s="26"/>
      <c r="AD2957" s="28"/>
      <c r="AE2957" s="28"/>
      <c r="AF2957" s="26"/>
      <c r="AG2957" s="26">
        <f>AF2957+P2957</f>
        <v>554040</v>
      </c>
      <c r="AH2957" s="26">
        <f>AG2957</f>
        <v>554040</v>
      </c>
      <c r="AI2957" s="26">
        <v>50000000</v>
      </c>
      <c r="AJ2957" s="26">
        <f>IF((AI2957-AH2957) &gt; 1,0,IF((AI2957-AH2957)&lt;0,AH2957-AI2957,AI2957-AH2957))</f>
        <v>0</v>
      </c>
      <c r="AK2957" s="26">
        <v>0.01</v>
      </c>
      <c r="AL2957" s="26">
        <f>AJ2957*(AK2957/100)</f>
        <v>0</v>
      </c>
    </row>
    <row r="2958" spans="1:38" x14ac:dyDescent="0.35">
      <c r="A2958" s="23"/>
      <c r="B2958" s="24"/>
      <c r="C2958" s="23"/>
      <c r="D2958" s="23"/>
      <c r="E2958" s="23"/>
      <c r="F2958" s="23"/>
      <c r="G2958" s="24"/>
      <c r="H2958" s="23"/>
      <c r="I2958" s="23"/>
      <c r="J2958" s="23"/>
      <c r="K2958" s="23"/>
      <c r="L2958" s="23"/>
      <c r="M2958" s="23"/>
      <c r="N2958" s="25"/>
      <c r="O2958" s="26"/>
      <c r="P2958" s="26"/>
      <c r="Q2958" s="23"/>
      <c r="R2958" s="23"/>
      <c r="S2958" s="27"/>
      <c r="T2958" s="23"/>
      <c r="U2958" s="23"/>
      <c r="V2958" s="24"/>
      <c r="W2958" s="23"/>
      <c r="X2958" s="23"/>
      <c r="Y2958" s="23"/>
      <c r="Z2958" s="23"/>
      <c r="AA2958" s="28"/>
      <c r="AB2958" s="26"/>
      <c r="AC2958" s="26"/>
      <c r="AD2958" s="28"/>
      <c r="AE2958" s="28"/>
      <c r="AF2958" s="26"/>
      <c r="AG2958" s="26" t="s">
        <v>50</v>
      </c>
      <c r="AH2958" s="26">
        <f>AH2957</f>
        <v>554040</v>
      </c>
      <c r="AI2958" s="26"/>
      <c r="AJ2958" s="26">
        <f>AJ2957</f>
        <v>0</v>
      </c>
      <c r="AK2958" s="26"/>
      <c r="AL2958" s="26">
        <f>AL2957</f>
        <v>0</v>
      </c>
    </row>
    <row r="2959" spans="1:38" x14ac:dyDescent="0.35">
      <c r="A2959" s="23" t="s">
        <v>10078</v>
      </c>
      <c r="B2959" s="24" t="s">
        <v>10079</v>
      </c>
      <c r="C2959" s="23" t="s">
        <v>10080</v>
      </c>
      <c r="D2959" s="23" t="s">
        <v>10081</v>
      </c>
      <c r="E2959" s="23">
        <v>1582</v>
      </c>
      <c r="F2959" s="23" t="s">
        <v>10082</v>
      </c>
      <c r="G2959" s="24" t="s">
        <v>10083</v>
      </c>
      <c r="H2959" s="23" t="s">
        <v>42</v>
      </c>
      <c r="I2959" s="23" t="s">
        <v>10084</v>
      </c>
      <c r="J2959" s="23">
        <v>6</v>
      </c>
      <c r="K2959" s="23">
        <v>2</v>
      </c>
      <c r="L2959" s="23">
        <v>90.5</v>
      </c>
      <c r="M2959" s="23" t="s">
        <v>58</v>
      </c>
      <c r="N2959" s="25">
        <f>((J2959*400)+(K2959*100))+L2959</f>
        <v>2690.5</v>
      </c>
      <c r="O2959" s="26">
        <v>230</v>
      </c>
      <c r="P2959" s="26">
        <f>N2959*O2959</f>
        <v>618815</v>
      </c>
      <c r="Q2959" s="23"/>
      <c r="R2959" s="23"/>
      <c r="S2959" s="27"/>
      <c r="T2959" s="23"/>
      <c r="U2959" s="23"/>
      <c r="V2959" s="24"/>
      <c r="W2959" s="23"/>
      <c r="X2959" s="23"/>
      <c r="Y2959" s="23"/>
      <c r="Z2959" s="23"/>
      <c r="AA2959" s="28"/>
      <c r="AB2959" s="26"/>
      <c r="AC2959" s="26"/>
      <c r="AD2959" s="28"/>
      <c r="AE2959" s="28"/>
      <c r="AF2959" s="26"/>
      <c r="AG2959" s="26">
        <f>AF2959+P2959</f>
        <v>618815</v>
      </c>
      <c r="AH2959" s="26">
        <f>AG2959</f>
        <v>618815</v>
      </c>
      <c r="AI2959" s="26">
        <v>50000000</v>
      </c>
      <c r="AJ2959" s="26">
        <f>IF((AI2959-AH2959) &gt; 1,0,IF((AI2959-AH2959)&lt;0,AH2959-AI2959,AI2959-AH2959))</f>
        <v>0</v>
      </c>
      <c r="AK2959" s="26">
        <v>0.01</v>
      </c>
      <c r="AL2959" s="26">
        <f>AJ2959*(AK2959/100)</f>
        <v>0</v>
      </c>
    </row>
    <row r="2960" spans="1:38" x14ac:dyDescent="0.35">
      <c r="A2960" s="23"/>
      <c r="B2960" s="24"/>
      <c r="C2960" s="23"/>
      <c r="D2960" s="23"/>
      <c r="E2960" s="23"/>
      <c r="F2960" s="23"/>
      <c r="G2960" s="24"/>
      <c r="H2960" s="23"/>
      <c r="I2960" s="23"/>
      <c r="J2960" s="23"/>
      <c r="K2960" s="23"/>
      <c r="L2960" s="23"/>
      <c r="M2960" s="23"/>
      <c r="N2960" s="25"/>
      <c r="O2960" s="26"/>
      <c r="P2960" s="26"/>
      <c r="Q2960" s="23"/>
      <c r="R2960" s="23"/>
      <c r="S2960" s="27"/>
      <c r="T2960" s="23"/>
      <c r="U2960" s="23"/>
      <c r="V2960" s="24"/>
      <c r="W2960" s="23"/>
      <c r="X2960" s="23"/>
      <c r="Y2960" s="23"/>
      <c r="Z2960" s="23"/>
      <c r="AA2960" s="28"/>
      <c r="AB2960" s="26"/>
      <c r="AC2960" s="26"/>
      <c r="AD2960" s="28"/>
      <c r="AE2960" s="28"/>
      <c r="AF2960" s="26"/>
      <c r="AG2960" s="26" t="s">
        <v>50</v>
      </c>
      <c r="AH2960" s="26">
        <f>AH2959</f>
        <v>618815</v>
      </c>
      <c r="AI2960" s="26"/>
      <c r="AJ2960" s="26">
        <f>AJ2959</f>
        <v>0</v>
      </c>
      <c r="AK2960" s="26"/>
      <c r="AL2960" s="26">
        <f>AL2959</f>
        <v>0</v>
      </c>
    </row>
    <row r="2961" spans="1:38" x14ac:dyDescent="0.35">
      <c r="A2961" s="23" t="s">
        <v>10085</v>
      </c>
      <c r="B2961" s="24" t="s">
        <v>10086</v>
      </c>
      <c r="C2961" s="23" t="s">
        <v>10087</v>
      </c>
      <c r="D2961" s="23" t="s">
        <v>10088</v>
      </c>
      <c r="E2961" s="23">
        <v>1583</v>
      </c>
      <c r="F2961" s="23" t="s">
        <v>10089</v>
      </c>
      <c r="G2961" s="24" t="s">
        <v>10090</v>
      </c>
      <c r="H2961" s="23" t="s">
        <v>42</v>
      </c>
      <c r="I2961" s="23" t="s">
        <v>10091</v>
      </c>
      <c r="J2961" s="23">
        <v>0</v>
      </c>
      <c r="K2961" s="23">
        <v>2</v>
      </c>
      <c r="L2961" s="23">
        <v>97</v>
      </c>
      <c r="M2961" s="23" t="s">
        <v>44</v>
      </c>
      <c r="N2961" s="25">
        <f>((J2961*400)+(K2961*100))+L2961</f>
        <v>297</v>
      </c>
      <c r="O2961" s="26">
        <v>440</v>
      </c>
      <c r="P2961" s="26">
        <f>N2961*O2961</f>
        <v>130680</v>
      </c>
      <c r="Q2961" s="23">
        <v>1</v>
      </c>
      <c r="R2961" s="23" t="s">
        <v>10085</v>
      </c>
      <c r="S2961" s="27" t="s">
        <v>10086</v>
      </c>
      <c r="T2961" s="23" t="s">
        <v>10087</v>
      </c>
      <c r="U2961" s="23" t="s">
        <v>10092</v>
      </c>
      <c r="V2961" s="24" t="s">
        <v>10093</v>
      </c>
      <c r="W2961" s="23" t="s">
        <v>47</v>
      </c>
      <c r="X2961" s="23" t="s">
        <v>48</v>
      </c>
      <c r="Y2961" s="23" t="s">
        <v>49</v>
      </c>
      <c r="Z2961" s="23">
        <v>72</v>
      </c>
      <c r="AA2961" s="28">
        <v>100</v>
      </c>
      <c r="AB2961" s="26">
        <v>6550</v>
      </c>
      <c r="AC2961" s="26">
        <f>Z2961*AB2961</f>
        <v>471600</v>
      </c>
      <c r="AD2961" s="28">
        <v>32</v>
      </c>
      <c r="AE2961" s="28">
        <v>54</v>
      </c>
      <c r="AF2961" s="26">
        <f>(AC2961*(100-AE2961))/100</f>
        <v>216936</v>
      </c>
      <c r="AG2961" s="26">
        <f>P2961+AF2961</f>
        <v>347616</v>
      </c>
      <c r="AH2961" s="26">
        <f>(AG2961*AA2961)/100</f>
        <v>347616</v>
      </c>
      <c r="AI2961" s="26">
        <v>50000000</v>
      </c>
      <c r="AJ2961" s="26">
        <f>IF((AI2961-AH2961) &gt; 1,0,IF((AI2961-AH2961)&lt;0,AH2961-AI2961,AI2961-AH2961))</f>
        <v>0</v>
      </c>
      <c r="AK2961" s="26">
        <v>0.02</v>
      </c>
      <c r="AL2961" s="26">
        <f>ROUND(AJ2961*(AK2961/100),2)</f>
        <v>0</v>
      </c>
    </row>
    <row r="2962" spans="1:38" x14ac:dyDescent="0.35">
      <c r="A2962" s="23"/>
      <c r="B2962" s="24"/>
      <c r="C2962" s="23"/>
      <c r="D2962" s="23"/>
      <c r="E2962" s="23"/>
      <c r="F2962" s="23"/>
      <c r="G2962" s="24"/>
      <c r="H2962" s="23"/>
      <c r="I2962" s="23"/>
      <c r="J2962" s="23"/>
      <c r="K2962" s="23"/>
      <c r="L2962" s="23"/>
      <c r="M2962" s="23"/>
      <c r="N2962" s="25"/>
      <c r="O2962" s="26"/>
      <c r="P2962" s="26"/>
      <c r="Q2962" s="23"/>
      <c r="R2962" s="23"/>
      <c r="S2962" s="27"/>
      <c r="T2962" s="23"/>
      <c r="U2962" s="23"/>
      <c r="V2962" s="24"/>
      <c r="W2962" s="23"/>
      <c r="X2962" s="23"/>
      <c r="Y2962" s="23"/>
      <c r="Z2962" s="23"/>
      <c r="AA2962" s="28"/>
      <c r="AB2962" s="26"/>
      <c r="AC2962" s="26"/>
      <c r="AD2962" s="28"/>
      <c r="AE2962" s="28"/>
      <c r="AF2962" s="26"/>
      <c r="AG2962" s="26" t="s">
        <v>50</v>
      </c>
      <c r="AH2962" s="26">
        <f>AH2961</f>
        <v>347616</v>
      </c>
      <c r="AI2962" s="26"/>
      <c r="AJ2962" s="26">
        <f>AJ2961</f>
        <v>0</v>
      </c>
      <c r="AK2962" s="26"/>
      <c r="AL2962" s="26">
        <f>AL2961</f>
        <v>0</v>
      </c>
    </row>
    <row r="2963" spans="1:38" x14ac:dyDescent="0.35">
      <c r="A2963" s="23" t="s">
        <v>10094</v>
      </c>
      <c r="B2963" s="24"/>
      <c r="C2963" s="23" t="s">
        <v>10095</v>
      </c>
      <c r="D2963" s="23" t="s">
        <v>4748</v>
      </c>
      <c r="E2963" s="23">
        <v>1584</v>
      </c>
      <c r="F2963" s="23" t="s">
        <v>10096</v>
      </c>
      <c r="G2963" s="24" t="s">
        <v>10097</v>
      </c>
      <c r="H2963" s="23" t="s">
        <v>437</v>
      </c>
      <c r="I2963" s="23" t="s">
        <v>10098</v>
      </c>
      <c r="J2963" s="23">
        <v>10</v>
      </c>
      <c r="K2963" s="23">
        <v>1</v>
      </c>
      <c r="L2963" s="23">
        <v>6</v>
      </c>
      <c r="M2963" s="23" t="s">
        <v>58</v>
      </c>
      <c r="N2963" s="25">
        <f>((J2963*400)+(K2963*100))+L2963</f>
        <v>4106</v>
      </c>
      <c r="O2963" s="26">
        <v>180</v>
      </c>
      <c r="P2963" s="26">
        <f>N2963*O2963</f>
        <v>739080</v>
      </c>
      <c r="Q2963" s="23"/>
      <c r="R2963" s="23"/>
      <c r="S2963" s="27"/>
      <c r="T2963" s="23"/>
      <c r="U2963" s="23"/>
      <c r="V2963" s="24"/>
      <c r="W2963" s="23"/>
      <c r="X2963" s="23"/>
      <c r="Y2963" s="23"/>
      <c r="Z2963" s="23"/>
      <c r="AA2963" s="28"/>
      <c r="AB2963" s="26"/>
      <c r="AC2963" s="26"/>
      <c r="AD2963" s="28"/>
      <c r="AE2963" s="28"/>
      <c r="AF2963" s="26"/>
      <c r="AG2963" s="26">
        <f>AF2963+P2963</f>
        <v>739080</v>
      </c>
      <c r="AH2963" s="26">
        <f>AG2963</f>
        <v>739080</v>
      </c>
      <c r="AI2963" s="26">
        <v>0</v>
      </c>
      <c r="AJ2963" s="26">
        <f>IF((AI2963-AH2963) &gt; 1,0,IF((AI2963-AH2963)&lt;0,AH2963-AI2963,AI2963-AH2963))</f>
        <v>739080</v>
      </c>
      <c r="AK2963" s="26">
        <v>0.01</v>
      </c>
      <c r="AL2963" s="26">
        <f>AJ2963*(AK2963/100)</f>
        <v>73.908000000000001</v>
      </c>
    </row>
    <row r="2964" spans="1:38" x14ac:dyDescent="0.35">
      <c r="A2964" s="23"/>
      <c r="B2964" s="24"/>
      <c r="C2964" s="23"/>
      <c r="D2964" s="23"/>
      <c r="E2964" s="23"/>
      <c r="F2964" s="23"/>
      <c r="G2964" s="24"/>
      <c r="H2964" s="23"/>
      <c r="I2964" s="23"/>
      <c r="J2964" s="23"/>
      <c r="K2964" s="23"/>
      <c r="L2964" s="23"/>
      <c r="M2964" s="23"/>
      <c r="N2964" s="25"/>
      <c r="O2964" s="26"/>
      <c r="P2964" s="26"/>
      <c r="Q2964" s="23"/>
      <c r="R2964" s="23"/>
      <c r="S2964" s="27"/>
      <c r="T2964" s="23"/>
      <c r="U2964" s="23"/>
      <c r="V2964" s="24"/>
      <c r="W2964" s="23"/>
      <c r="X2964" s="23"/>
      <c r="Y2964" s="23"/>
      <c r="Z2964" s="23"/>
      <c r="AA2964" s="28"/>
      <c r="AB2964" s="26"/>
      <c r="AC2964" s="26"/>
      <c r="AD2964" s="28"/>
      <c r="AE2964" s="28"/>
      <c r="AF2964" s="26"/>
      <c r="AG2964" s="26" t="s">
        <v>50</v>
      </c>
      <c r="AH2964" s="26">
        <f>AH2963</f>
        <v>739080</v>
      </c>
      <c r="AI2964" s="26"/>
      <c r="AJ2964" s="26">
        <f>AJ2963</f>
        <v>739080</v>
      </c>
      <c r="AK2964" s="26"/>
      <c r="AL2964" s="26">
        <f>AL2963</f>
        <v>73.908000000000001</v>
      </c>
    </row>
    <row r="2965" spans="1:38" x14ac:dyDescent="0.35">
      <c r="A2965" s="23" t="s">
        <v>10099</v>
      </c>
      <c r="B2965" s="24" t="s">
        <v>10100</v>
      </c>
      <c r="C2965" s="23" t="s">
        <v>10101</v>
      </c>
      <c r="D2965" s="23" t="s">
        <v>10102</v>
      </c>
      <c r="E2965" s="23">
        <v>1585</v>
      </c>
      <c r="F2965" s="23" t="s">
        <v>10103</v>
      </c>
      <c r="G2965" s="24" t="s">
        <v>10104</v>
      </c>
      <c r="H2965" s="23" t="s">
        <v>42</v>
      </c>
      <c r="I2965" s="23" t="s">
        <v>10105</v>
      </c>
      <c r="J2965" s="23">
        <v>0</v>
      </c>
      <c r="K2965" s="23">
        <v>0</v>
      </c>
      <c r="L2965" s="23">
        <v>86</v>
      </c>
      <c r="M2965" s="23" t="s">
        <v>44</v>
      </c>
      <c r="N2965" s="25">
        <f>((J2965*400)+(K2965*100))+L2965</f>
        <v>86</v>
      </c>
      <c r="O2965" s="26">
        <v>500</v>
      </c>
      <c r="P2965" s="26">
        <f>N2965*O2965</f>
        <v>43000</v>
      </c>
      <c r="Q2965" s="23">
        <v>1</v>
      </c>
      <c r="R2965" s="23" t="s">
        <v>10099</v>
      </c>
      <c r="S2965" s="27" t="s">
        <v>10100</v>
      </c>
      <c r="T2965" s="23" t="s">
        <v>10101</v>
      </c>
      <c r="U2965" s="23" t="s">
        <v>10106</v>
      </c>
      <c r="V2965" s="24" t="s">
        <v>10107</v>
      </c>
      <c r="W2965" s="23" t="s">
        <v>47</v>
      </c>
      <c r="X2965" s="23" t="s">
        <v>206</v>
      </c>
      <c r="Y2965" s="23" t="s">
        <v>49</v>
      </c>
      <c r="Z2965" s="23">
        <v>96</v>
      </c>
      <c r="AA2965" s="28">
        <v>100</v>
      </c>
      <c r="AB2965" s="26">
        <v>6550</v>
      </c>
      <c r="AC2965" s="26">
        <f>Z2965*AB2965</f>
        <v>628800</v>
      </c>
      <c r="AD2965" s="28">
        <v>22</v>
      </c>
      <c r="AE2965" s="28">
        <v>85</v>
      </c>
      <c r="AF2965" s="26">
        <f>(AC2965*(100-AE2965))/100</f>
        <v>94320</v>
      </c>
      <c r="AG2965" s="26">
        <f>P2965+AF2965</f>
        <v>137320</v>
      </c>
      <c r="AH2965" s="26">
        <f>(AG2965*AA2965)/100</f>
        <v>137320</v>
      </c>
      <c r="AI2965" s="26">
        <v>50000000</v>
      </c>
      <c r="AJ2965" s="26">
        <f>IF((AI2965-AH2965) &gt; 1,0,IF((AI2965-AH2965)&lt;0,AH2965-AI2965,AI2965-AH2965))</f>
        <v>0</v>
      </c>
      <c r="AK2965" s="26">
        <v>0.02</v>
      </c>
      <c r="AL2965" s="26">
        <f>ROUND(AJ2965*(AK2965/100),2)</f>
        <v>0</v>
      </c>
    </row>
    <row r="2966" spans="1:38" x14ac:dyDescent="0.35">
      <c r="A2966" s="23"/>
      <c r="B2966" s="24"/>
      <c r="C2966" s="23"/>
      <c r="D2966" s="23"/>
      <c r="E2966" s="23"/>
      <c r="F2966" s="23"/>
      <c r="G2966" s="24"/>
      <c r="H2966" s="23"/>
      <c r="I2966" s="23"/>
      <c r="J2966" s="23"/>
      <c r="K2966" s="23"/>
      <c r="L2966" s="23"/>
      <c r="M2966" s="23"/>
      <c r="N2966" s="25"/>
      <c r="O2966" s="26"/>
      <c r="P2966" s="26"/>
      <c r="Q2966" s="23"/>
      <c r="R2966" s="23"/>
      <c r="S2966" s="27"/>
      <c r="T2966" s="23"/>
      <c r="U2966" s="23"/>
      <c r="V2966" s="24"/>
      <c r="W2966" s="23"/>
      <c r="X2966" s="23"/>
      <c r="Y2966" s="23"/>
      <c r="Z2966" s="23"/>
      <c r="AA2966" s="28"/>
      <c r="AB2966" s="26"/>
      <c r="AC2966" s="26"/>
      <c r="AD2966" s="28"/>
      <c r="AE2966" s="28"/>
      <c r="AF2966" s="26"/>
      <c r="AG2966" s="26" t="s">
        <v>50</v>
      </c>
      <c r="AH2966" s="26">
        <f>AH2965</f>
        <v>137320</v>
      </c>
      <c r="AI2966" s="26"/>
      <c r="AJ2966" s="26">
        <f>AJ2965</f>
        <v>0</v>
      </c>
      <c r="AK2966" s="26"/>
      <c r="AL2966" s="26">
        <f>AL2965</f>
        <v>0</v>
      </c>
    </row>
    <row r="2967" spans="1:38" x14ac:dyDescent="0.35">
      <c r="A2967" s="23" t="s">
        <v>10108</v>
      </c>
      <c r="B2967" s="24"/>
      <c r="C2967" s="23" t="s">
        <v>10109</v>
      </c>
      <c r="D2967" s="23" t="s">
        <v>10110</v>
      </c>
      <c r="E2967" s="23">
        <v>1586</v>
      </c>
      <c r="F2967" s="23" t="s">
        <v>10111</v>
      </c>
      <c r="G2967" s="24" t="s">
        <v>10112</v>
      </c>
      <c r="H2967" s="23" t="s">
        <v>103</v>
      </c>
      <c r="I2967" s="23" t="s">
        <v>10113</v>
      </c>
      <c r="J2967" s="23">
        <v>0</v>
      </c>
      <c r="K2967" s="23">
        <v>0</v>
      </c>
      <c r="L2967" s="23">
        <v>92</v>
      </c>
      <c r="M2967" s="23" t="s">
        <v>138</v>
      </c>
      <c r="N2967" s="25">
        <f>((J2967*400)+(K2967*100))+L2967</f>
        <v>92</v>
      </c>
      <c r="O2967" s="26">
        <v>450</v>
      </c>
      <c r="P2967" s="26">
        <f>N2967*O2967</f>
        <v>41400</v>
      </c>
      <c r="Q2967" s="23"/>
      <c r="R2967" s="23"/>
      <c r="S2967" s="27"/>
      <c r="T2967" s="23"/>
      <c r="U2967" s="23"/>
      <c r="V2967" s="24"/>
      <c r="W2967" s="23"/>
      <c r="X2967" s="23"/>
      <c r="Y2967" s="23"/>
      <c r="Z2967" s="23"/>
      <c r="AA2967" s="28"/>
      <c r="AB2967" s="26"/>
      <c r="AC2967" s="26"/>
      <c r="AD2967" s="28"/>
      <c r="AE2967" s="28"/>
      <c r="AF2967" s="26"/>
      <c r="AG2967" s="26">
        <f>AF2967+P2967</f>
        <v>41400</v>
      </c>
      <c r="AH2967" s="26">
        <f>AG2967</f>
        <v>41400</v>
      </c>
      <c r="AI2967" s="26">
        <v>0</v>
      </c>
      <c r="AJ2967" s="26">
        <f>IF((AI2967-AH2967) &gt; 1,0,IF((AI2967-AH2967)&lt;0,AH2967-AI2967,AI2967-AH2967))</f>
        <v>41400</v>
      </c>
      <c r="AK2967" s="26">
        <v>0.3</v>
      </c>
      <c r="AL2967" s="26">
        <f>AJ2967*(AK2967/100)</f>
        <v>124.2</v>
      </c>
    </row>
    <row r="2968" spans="1:38" x14ac:dyDescent="0.35">
      <c r="A2968" s="23"/>
      <c r="B2968" s="24"/>
      <c r="C2968" s="23"/>
      <c r="D2968" s="23"/>
      <c r="E2968" s="23"/>
      <c r="F2968" s="23"/>
      <c r="G2968" s="24"/>
      <c r="H2968" s="23"/>
      <c r="I2968" s="23"/>
      <c r="J2968" s="23"/>
      <c r="K2968" s="23"/>
      <c r="L2968" s="23"/>
      <c r="M2968" s="23"/>
      <c r="N2968" s="25"/>
      <c r="O2968" s="26"/>
      <c r="P2968" s="26"/>
      <c r="Q2968" s="23"/>
      <c r="R2968" s="23"/>
      <c r="S2968" s="27"/>
      <c r="T2968" s="23"/>
      <c r="U2968" s="23"/>
      <c r="V2968" s="24"/>
      <c r="W2968" s="23"/>
      <c r="X2968" s="23"/>
      <c r="Y2968" s="23"/>
      <c r="Z2968" s="23"/>
      <c r="AA2968" s="28"/>
      <c r="AB2968" s="26"/>
      <c r="AC2968" s="26"/>
      <c r="AD2968" s="28"/>
      <c r="AE2968" s="28"/>
      <c r="AF2968" s="26"/>
      <c r="AG2968" s="26" t="s">
        <v>50</v>
      </c>
      <c r="AH2968" s="26">
        <f>AH2967</f>
        <v>41400</v>
      </c>
      <c r="AI2968" s="26"/>
      <c r="AJ2968" s="26">
        <f>AJ2967</f>
        <v>41400</v>
      </c>
      <c r="AK2968" s="26"/>
      <c r="AL2968" s="26">
        <f>AL2967</f>
        <v>124.2</v>
      </c>
    </row>
    <row r="2969" spans="1:38" x14ac:dyDescent="0.35">
      <c r="A2969" s="23" t="s">
        <v>10114</v>
      </c>
      <c r="B2969" s="24"/>
      <c r="C2969" s="23" t="s">
        <v>10115</v>
      </c>
      <c r="D2969" s="23" t="s">
        <v>10116</v>
      </c>
      <c r="E2969" s="23">
        <v>1587</v>
      </c>
      <c r="F2969" s="23" t="s">
        <v>10117</v>
      </c>
      <c r="G2969" s="24" t="s">
        <v>10118</v>
      </c>
      <c r="H2969" s="23" t="s">
        <v>103</v>
      </c>
      <c r="I2969" s="23" t="s">
        <v>10119</v>
      </c>
      <c r="J2969" s="23">
        <v>0</v>
      </c>
      <c r="K2969" s="23">
        <v>1</v>
      </c>
      <c r="L2969" s="23">
        <v>2</v>
      </c>
      <c r="M2969" s="23" t="s">
        <v>44</v>
      </c>
      <c r="N2969" s="25">
        <f>((J2969*400)+(K2969*100))+L2969</f>
        <v>102</v>
      </c>
      <c r="O2969" s="26">
        <v>450</v>
      </c>
      <c r="P2969" s="26">
        <f>N2969*O2969</f>
        <v>45900</v>
      </c>
      <c r="Q2969" s="23">
        <v>1</v>
      </c>
      <c r="R2969" s="23" t="s">
        <v>10114</v>
      </c>
      <c r="S2969" s="27"/>
      <c r="T2969" s="23" t="s">
        <v>10115</v>
      </c>
      <c r="U2969" s="23" t="s">
        <v>10120</v>
      </c>
      <c r="V2969" s="24" t="s">
        <v>10121</v>
      </c>
      <c r="W2969" s="23" t="s">
        <v>47</v>
      </c>
      <c r="X2969" s="23" t="s">
        <v>48</v>
      </c>
      <c r="Y2969" s="23" t="s">
        <v>49</v>
      </c>
      <c r="Z2969" s="23">
        <v>264</v>
      </c>
      <c r="AA2969" s="28">
        <v>100</v>
      </c>
      <c r="AB2969" s="26">
        <v>6550</v>
      </c>
      <c r="AC2969" s="26">
        <f>Z2969*AB2969</f>
        <v>1729200</v>
      </c>
      <c r="AD2969" s="28">
        <v>42</v>
      </c>
      <c r="AE2969" s="28">
        <v>74</v>
      </c>
      <c r="AF2969" s="26">
        <f>(AC2969*(100-AE2969))/100</f>
        <v>449592</v>
      </c>
      <c r="AG2969" s="26">
        <f>P2969+AF2969</f>
        <v>495492</v>
      </c>
      <c r="AH2969" s="26">
        <f>(AG2969*AA2969)/100</f>
        <v>495492</v>
      </c>
      <c r="AI2969" s="26">
        <f>IF(AF2969&lt;=10000000,AF2969,10000000)</f>
        <v>449592</v>
      </c>
      <c r="AJ2969" s="26">
        <f>IF((AI2969-AH2969) &gt; 1,0,IF((AI2969-AH2969)&lt;0,AH2969-AI2969,AI2969-AH2969))</f>
        <v>45900</v>
      </c>
      <c r="AK2969" s="26">
        <v>0.02</v>
      </c>
      <c r="AL2969" s="26">
        <f>ROUND(AJ2969*(AK2969/100),2)</f>
        <v>9.18</v>
      </c>
    </row>
    <row r="2970" spans="1:38" x14ac:dyDescent="0.35">
      <c r="A2970" s="23"/>
      <c r="B2970" s="24"/>
      <c r="C2970" s="23"/>
      <c r="D2970" s="23"/>
      <c r="E2970" s="23"/>
      <c r="F2970" s="23"/>
      <c r="G2970" s="24"/>
      <c r="H2970" s="23"/>
      <c r="I2970" s="23"/>
      <c r="J2970" s="23"/>
      <c r="K2970" s="23"/>
      <c r="L2970" s="23"/>
      <c r="M2970" s="23"/>
      <c r="N2970" s="25"/>
      <c r="O2970" s="26"/>
      <c r="P2970" s="26"/>
      <c r="Q2970" s="23"/>
      <c r="R2970" s="23"/>
      <c r="S2970" s="27"/>
      <c r="T2970" s="23"/>
      <c r="U2970" s="23"/>
      <c r="V2970" s="24"/>
      <c r="W2970" s="23"/>
      <c r="X2970" s="23"/>
      <c r="Y2970" s="23"/>
      <c r="Z2970" s="23"/>
      <c r="AA2970" s="28"/>
      <c r="AB2970" s="26"/>
      <c r="AC2970" s="26"/>
      <c r="AD2970" s="28"/>
      <c r="AE2970" s="28"/>
      <c r="AF2970" s="26"/>
      <c r="AG2970" s="26" t="s">
        <v>50</v>
      </c>
      <c r="AH2970" s="26">
        <f>AH2969</f>
        <v>495492</v>
      </c>
      <c r="AI2970" s="26"/>
      <c r="AJ2970" s="26">
        <f>AJ2969</f>
        <v>45900</v>
      </c>
      <c r="AK2970" s="26"/>
      <c r="AL2970" s="26">
        <f>AL2969</f>
        <v>9.18</v>
      </c>
    </row>
    <row r="2971" spans="1:38" x14ac:dyDescent="0.35">
      <c r="A2971" s="23" t="s">
        <v>10122</v>
      </c>
      <c r="B2971" s="24" t="s">
        <v>10123</v>
      </c>
      <c r="C2971" s="23" t="s">
        <v>10124</v>
      </c>
      <c r="D2971" s="23" t="s">
        <v>10125</v>
      </c>
      <c r="E2971" s="23">
        <v>1588</v>
      </c>
      <c r="F2971" s="23" t="s">
        <v>10126</v>
      </c>
      <c r="G2971" s="24" t="s">
        <v>10127</v>
      </c>
      <c r="H2971" s="23" t="s">
        <v>42</v>
      </c>
      <c r="I2971" s="23" t="s">
        <v>10128</v>
      </c>
      <c r="J2971" s="23">
        <v>12</v>
      </c>
      <c r="K2971" s="23">
        <v>0</v>
      </c>
      <c r="L2971" s="23">
        <v>65</v>
      </c>
      <c r="M2971" s="23" t="s">
        <v>58</v>
      </c>
      <c r="N2971" s="25">
        <f>((J2971*400)+(K2971*100))+L2971</f>
        <v>4865</v>
      </c>
      <c r="O2971" s="26">
        <v>280</v>
      </c>
      <c r="P2971" s="26">
        <f>N2971*O2971</f>
        <v>1362200</v>
      </c>
      <c r="Q2971" s="23"/>
      <c r="R2971" s="23"/>
      <c r="S2971" s="27"/>
      <c r="T2971" s="23"/>
      <c r="U2971" s="23"/>
      <c r="V2971" s="24"/>
      <c r="W2971" s="23"/>
      <c r="X2971" s="23"/>
      <c r="Y2971" s="23"/>
      <c r="Z2971" s="23"/>
      <c r="AA2971" s="28"/>
      <c r="AB2971" s="26"/>
      <c r="AC2971" s="26"/>
      <c r="AD2971" s="28"/>
      <c r="AE2971" s="28"/>
      <c r="AF2971" s="26"/>
      <c r="AG2971" s="26">
        <f>AF2971+P2971</f>
        <v>1362200</v>
      </c>
      <c r="AH2971" s="26">
        <f>AG2971</f>
        <v>1362200</v>
      </c>
      <c r="AI2971" s="26">
        <v>50000000</v>
      </c>
      <c r="AJ2971" s="26">
        <f>IF((AI2971-AH2971) &gt; 1,0,IF((AI2971-AH2971)&lt;0,AH2971-AI2971,AI2971-AH2971))</f>
        <v>0</v>
      </c>
      <c r="AK2971" s="26">
        <v>0.01</v>
      </c>
      <c r="AL2971" s="26">
        <f>AJ2971*(AK2971/100)</f>
        <v>0</v>
      </c>
    </row>
    <row r="2972" spans="1:38" x14ac:dyDescent="0.35">
      <c r="A2972" s="23"/>
      <c r="B2972" s="24"/>
      <c r="C2972" s="23"/>
      <c r="D2972" s="23"/>
      <c r="E2972" s="23"/>
      <c r="F2972" s="23"/>
      <c r="G2972" s="24"/>
      <c r="H2972" s="23"/>
      <c r="I2972" s="23"/>
      <c r="J2972" s="23"/>
      <c r="K2972" s="23"/>
      <c r="L2972" s="23"/>
      <c r="M2972" s="23"/>
      <c r="N2972" s="25"/>
      <c r="O2972" s="26"/>
      <c r="P2972" s="26"/>
      <c r="Q2972" s="23"/>
      <c r="R2972" s="23"/>
      <c r="S2972" s="27"/>
      <c r="T2972" s="23"/>
      <c r="U2972" s="23"/>
      <c r="V2972" s="24"/>
      <c r="W2972" s="23"/>
      <c r="X2972" s="23"/>
      <c r="Y2972" s="23"/>
      <c r="Z2972" s="23"/>
      <c r="AA2972" s="28"/>
      <c r="AB2972" s="26"/>
      <c r="AC2972" s="26"/>
      <c r="AD2972" s="28"/>
      <c r="AE2972" s="28"/>
      <c r="AF2972" s="26"/>
      <c r="AG2972" s="26" t="s">
        <v>50</v>
      </c>
      <c r="AH2972" s="26">
        <f>AH2971</f>
        <v>1362200</v>
      </c>
      <c r="AI2972" s="26"/>
      <c r="AJ2972" s="26">
        <f>AJ2971</f>
        <v>0</v>
      </c>
      <c r="AK2972" s="26"/>
      <c r="AL2972" s="26">
        <f>AL2971</f>
        <v>0</v>
      </c>
    </row>
    <row r="2973" spans="1:38" x14ac:dyDescent="0.35">
      <c r="A2973" s="23" t="s">
        <v>10129</v>
      </c>
      <c r="B2973" s="24" t="s">
        <v>10130</v>
      </c>
      <c r="C2973" s="23" t="s">
        <v>10131</v>
      </c>
      <c r="D2973" s="23" t="s">
        <v>10132</v>
      </c>
      <c r="E2973" s="23">
        <v>1589</v>
      </c>
      <c r="F2973" s="23" t="s">
        <v>10133</v>
      </c>
      <c r="G2973" s="24" t="s">
        <v>10134</v>
      </c>
      <c r="H2973" s="23" t="s">
        <v>42</v>
      </c>
      <c r="I2973" s="23" t="s">
        <v>10135</v>
      </c>
      <c r="J2973" s="23">
        <v>1</v>
      </c>
      <c r="K2973" s="23">
        <v>2</v>
      </c>
      <c r="L2973" s="23">
        <v>52.7</v>
      </c>
      <c r="M2973" s="23" t="s">
        <v>58</v>
      </c>
      <c r="N2973" s="25">
        <f t="shared" ref="N2973:N2978" si="230">((J2973*400)+(K2973*100))+L2973</f>
        <v>652.70000000000005</v>
      </c>
      <c r="O2973" s="26">
        <v>440</v>
      </c>
      <c r="P2973" s="26">
        <f t="shared" ref="P2973:P2978" si="231">N2973*O2973</f>
        <v>287188</v>
      </c>
      <c r="Q2973" s="23"/>
      <c r="R2973" s="23"/>
      <c r="S2973" s="27"/>
      <c r="T2973" s="23"/>
      <c r="U2973" s="23"/>
      <c r="V2973" s="24"/>
      <c r="W2973" s="23"/>
      <c r="X2973" s="23"/>
      <c r="Y2973" s="23"/>
      <c r="Z2973" s="23"/>
      <c r="AA2973" s="28"/>
      <c r="AB2973" s="26"/>
      <c r="AC2973" s="26"/>
      <c r="AD2973" s="28"/>
      <c r="AE2973" s="28"/>
      <c r="AF2973" s="26"/>
      <c r="AG2973" s="26">
        <f>AF2973+P2973</f>
        <v>287188</v>
      </c>
      <c r="AH2973" s="26">
        <f>AG2973</f>
        <v>287188</v>
      </c>
      <c r="AI2973" s="26">
        <v>50000000</v>
      </c>
      <c r="AJ2973" s="26">
        <f>IF((AI2973-AH2973) &gt; 1,0,IF((AI2973-AH2973)&lt;0,AH2973-AI2973,AI2973-AH2973))</f>
        <v>0</v>
      </c>
      <c r="AK2973" s="26">
        <v>0.01</v>
      </c>
      <c r="AL2973" s="26">
        <f>AJ2973*(AK2973/100)</f>
        <v>0</v>
      </c>
    </row>
    <row r="2974" spans="1:38" x14ac:dyDescent="0.35">
      <c r="A2974" s="23"/>
      <c r="B2974" s="24"/>
      <c r="C2974" s="23"/>
      <c r="D2974" s="23"/>
      <c r="E2974" s="23">
        <v>1590</v>
      </c>
      <c r="F2974" s="23" t="s">
        <v>10136</v>
      </c>
      <c r="G2974" s="24" t="s">
        <v>10137</v>
      </c>
      <c r="H2974" s="23" t="s">
        <v>42</v>
      </c>
      <c r="I2974" s="23" t="s">
        <v>10138</v>
      </c>
      <c r="J2974" s="23">
        <v>0</v>
      </c>
      <c r="K2974" s="23">
        <v>1</v>
      </c>
      <c r="L2974" s="23">
        <v>41.8</v>
      </c>
      <c r="M2974" s="23" t="s">
        <v>250</v>
      </c>
      <c r="N2974" s="25">
        <f t="shared" si="230"/>
        <v>141.80000000000001</v>
      </c>
      <c r="O2974" s="26">
        <v>440</v>
      </c>
      <c r="P2974" s="26">
        <f t="shared" si="231"/>
        <v>62392.000000000007</v>
      </c>
      <c r="Q2974" s="23">
        <v>1</v>
      </c>
      <c r="R2974" s="23" t="s">
        <v>10129</v>
      </c>
      <c r="S2974" s="27" t="s">
        <v>10130</v>
      </c>
      <c r="T2974" s="23" t="s">
        <v>10131</v>
      </c>
      <c r="U2974" s="23" t="s">
        <v>10139</v>
      </c>
      <c r="V2974" s="24" t="s">
        <v>10140</v>
      </c>
      <c r="W2974" s="23" t="s">
        <v>47</v>
      </c>
      <c r="X2974" s="23" t="s">
        <v>48</v>
      </c>
      <c r="Y2974" s="23"/>
      <c r="Z2974" s="23"/>
      <c r="AA2974" s="28"/>
      <c r="AB2974" s="26"/>
      <c r="AC2974" s="26"/>
      <c r="AD2974" s="28"/>
      <c r="AE2974" s="28"/>
      <c r="AF2974" s="26"/>
      <c r="AG2974" s="26"/>
      <c r="AH2974" s="26"/>
      <c r="AI2974" s="26"/>
      <c r="AJ2974" s="26"/>
      <c r="AK2974" s="26"/>
      <c r="AL2974" s="26"/>
    </row>
    <row r="2975" spans="1:38" x14ac:dyDescent="0.35">
      <c r="A2975" s="23"/>
      <c r="B2975" s="24"/>
      <c r="C2975" s="23"/>
      <c r="D2975" s="23"/>
      <c r="E2975" s="23">
        <v>1591</v>
      </c>
      <c r="F2975" s="23" t="s">
        <v>10141</v>
      </c>
      <c r="G2975" s="24" t="s">
        <v>10142</v>
      </c>
      <c r="H2975" s="23" t="s">
        <v>42</v>
      </c>
      <c r="I2975" s="23" t="s">
        <v>10143</v>
      </c>
      <c r="J2975" s="23">
        <v>0</v>
      </c>
      <c r="K2975" s="23">
        <v>0</v>
      </c>
      <c r="L2975" s="23">
        <v>72</v>
      </c>
      <c r="M2975" s="23" t="s">
        <v>58</v>
      </c>
      <c r="N2975" s="25">
        <f t="shared" si="230"/>
        <v>72</v>
      </c>
      <c r="O2975" s="26">
        <v>180</v>
      </c>
      <c r="P2975" s="26">
        <f t="shared" si="231"/>
        <v>12960</v>
      </c>
      <c r="Q2975" s="23"/>
      <c r="R2975" s="23"/>
      <c r="S2975" s="27"/>
      <c r="T2975" s="23"/>
      <c r="U2975" s="23"/>
      <c r="V2975" s="24"/>
      <c r="W2975" s="23"/>
      <c r="X2975" s="23"/>
      <c r="Y2975" s="23"/>
      <c r="Z2975" s="23"/>
      <c r="AA2975" s="28"/>
      <c r="AB2975" s="26"/>
      <c r="AC2975" s="26"/>
      <c r="AD2975" s="28"/>
      <c r="AE2975" s="28"/>
      <c r="AF2975" s="26"/>
      <c r="AG2975" s="26">
        <f>AF2975+P2975</f>
        <v>12960</v>
      </c>
      <c r="AH2975" s="26">
        <f>AG2975</f>
        <v>12960</v>
      </c>
      <c r="AI2975" s="26">
        <v>50000000</v>
      </c>
      <c r="AJ2975" s="26">
        <f>IF((AI2975-AH2975) &gt; 1,0,IF((AI2975-AH2975)&lt;0,AH2975-AI2975,AI2975-AH2975))</f>
        <v>0</v>
      </c>
      <c r="AK2975" s="26">
        <v>0.01</v>
      </c>
      <c r="AL2975" s="26">
        <f>AJ2975*(AK2975/100)</f>
        <v>0</v>
      </c>
    </row>
    <row r="2976" spans="1:38" x14ac:dyDescent="0.35">
      <c r="A2976" s="23"/>
      <c r="B2976" s="24"/>
      <c r="C2976" s="23"/>
      <c r="D2976" s="23"/>
      <c r="E2976" s="23">
        <v>1592</v>
      </c>
      <c r="F2976" s="23" t="s">
        <v>10144</v>
      </c>
      <c r="G2976" s="24" t="s">
        <v>10145</v>
      </c>
      <c r="H2976" s="23" t="s">
        <v>42</v>
      </c>
      <c r="I2976" s="23" t="s">
        <v>10146</v>
      </c>
      <c r="J2976" s="23">
        <v>5</v>
      </c>
      <c r="K2976" s="23">
        <v>1</v>
      </c>
      <c r="L2976" s="23">
        <v>56</v>
      </c>
      <c r="M2976" s="23" t="s">
        <v>58</v>
      </c>
      <c r="N2976" s="25">
        <f t="shared" si="230"/>
        <v>2156</v>
      </c>
      <c r="O2976" s="26">
        <v>180</v>
      </c>
      <c r="P2976" s="26">
        <f t="shared" si="231"/>
        <v>388080</v>
      </c>
      <c r="Q2976" s="23"/>
      <c r="R2976" s="23"/>
      <c r="S2976" s="27"/>
      <c r="T2976" s="23"/>
      <c r="U2976" s="23"/>
      <c r="V2976" s="24"/>
      <c r="W2976" s="23"/>
      <c r="X2976" s="23"/>
      <c r="Y2976" s="23"/>
      <c r="Z2976" s="23"/>
      <c r="AA2976" s="28"/>
      <c r="AB2976" s="26"/>
      <c r="AC2976" s="26"/>
      <c r="AD2976" s="28"/>
      <c r="AE2976" s="28"/>
      <c r="AF2976" s="26"/>
      <c r="AG2976" s="26">
        <f>AF2976+P2976</f>
        <v>388080</v>
      </c>
      <c r="AH2976" s="26">
        <f>AG2976</f>
        <v>388080</v>
      </c>
      <c r="AI2976" s="26">
        <v>50000000</v>
      </c>
      <c r="AJ2976" s="26">
        <f>IF((AI2976-AH2976) &gt; 1,0,IF((AI2976-AH2976)&lt;0,AH2976-AI2976,AI2976-AH2976))</f>
        <v>0</v>
      </c>
      <c r="AK2976" s="26">
        <v>0.01</v>
      </c>
      <c r="AL2976" s="26">
        <f>AJ2976*(AK2976/100)</f>
        <v>0</v>
      </c>
    </row>
    <row r="2977" spans="1:39" x14ac:dyDescent="0.35">
      <c r="A2977" s="23"/>
      <c r="B2977" s="24"/>
      <c r="C2977" s="23"/>
      <c r="D2977" s="23"/>
      <c r="E2977" s="23">
        <v>1593</v>
      </c>
      <c r="F2977" s="23" t="s">
        <v>10147</v>
      </c>
      <c r="G2977" s="24" t="s">
        <v>10148</v>
      </c>
      <c r="H2977" s="23" t="s">
        <v>42</v>
      </c>
      <c r="I2977" s="23" t="s">
        <v>10149</v>
      </c>
      <c r="J2977" s="23">
        <v>0</v>
      </c>
      <c r="K2977" s="23">
        <v>2</v>
      </c>
      <c r="L2977" s="23">
        <v>89.75</v>
      </c>
      <c r="M2977" s="23" t="s">
        <v>58</v>
      </c>
      <c r="N2977" s="25">
        <f t="shared" si="230"/>
        <v>289.75</v>
      </c>
      <c r="O2977" s="26">
        <v>1250</v>
      </c>
      <c r="P2977" s="26">
        <f t="shared" si="231"/>
        <v>362187.5</v>
      </c>
      <c r="Q2977" s="23"/>
      <c r="R2977" s="23"/>
      <c r="S2977" s="27"/>
      <c r="T2977" s="23"/>
      <c r="U2977" s="23"/>
      <c r="V2977" s="24"/>
      <c r="W2977" s="23"/>
      <c r="X2977" s="23"/>
      <c r="Y2977" s="23"/>
      <c r="Z2977" s="23"/>
      <c r="AA2977" s="28"/>
      <c r="AB2977" s="26"/>
      <c r="AC2977" s="26"/>
      <c r="AD2977" s="28"/>
      <c r="AE2977" s="28"/>
      <c r="AF2977" s="26"/>
      <c r="AG2977" s="26">
        <f>AF2977+P2977</f>
        <v>362187.5</v>
      </c>
      <c r="AH2977" s="26">
        <f>AG2977</f>
        <v>362187.5</v>
      </c>
      <c r="AI2977" s="26">
        <v>50000000</v>
      </c>
      <c r="AJ2977" s="26">
        <f>IF((AI2977-AH2977) &gt; 1,0,IF((AI2977-AH2977)&lt;0,AH2977-AI2977,AI2977-AH2977))</f>
        <v>0</v>
      </c>
      <c r="AK2977" s="26">
        <v>0.01</v>
      </c>
      <c r="AL2977" s="26">
        <f>AJ2977*(AK2977/100)</f>
        <v>0</v>
      </c>
    </row>
    <row r="2978" spans="1:39" x14ac:dyDescent="0.35">
      <c r="A2978" s="23"/>
      <c r="B2978" s="24"/>
      <c r="C2978" s="23"/>
      <c r="D2978" s="23"/>
      <c r="E2978" s="23">
        <v>1594</v>
      </c>
      <c r="F2978" s="23" t="s">
        <v>10150</v>
      </c>
      <c r="G2978" s="24" t="s">
        <v>10151</v>
      </c>
      <c r="H2978" s="23" t="s">
        <v>42</v>
      </c>
      <c r="I2978" s="23" t="s">
        <v>10152</v>
      </c>
      <c r="J2978" s="23">
        <v>0</v>
      </c>
      <c r="K2978" s="23">
        <v>1</v>
      </c>
      <c r="L2978" s="23">
        <v>11.2</v>
      </c>
      <c r="M2978" s="23" t="s">
        <v>250</v>
      </c>
      <c r="N2978" s="25">
        <f t="shared" si="230"/>
        <v>111.2</v>
      </c>
      <c r="O2978" s="26">
        <v>440</v>
      </c>
      <c r="P2978" s="26">
        <f t="shared" si="231"/>
        <v>48928</v>
      </c>
      <c r="Q2978" s="23">
        <v>1</v>
      </c>
      <c r="R2978" s="23" t="s">
        <v>10129</v>
      </c>
      <c r="S2978" s="27" t="s">
        <v>10130</v>
      </c>
      <c r="T2978" s="23" t="s">
        <v>10131</v>
      </c>
      <c r="U2978" s="23" t="s">
        <v>10139</v>
      </c>
      <c r="V2978" s="24" t="s">
        <v>10153</v>
      </c>
      <c r="W2978" s="23" t="s">
        <v>47</v>
      </c>
      <c r="X2978" s="23" t="s">
        <v>48</v>
      </c>
      <c r="Y2978" s="23"/>
      <c r="Z2978" s="23"/>
      <c r="AA2978" s="28"/>
      <c r="AB2978" s="26"/>
      <c r="AC2978" s="26"/>
      <c r="AD2978" s="28"/>
      <c r="AE2978" s="28"/>
      <c r="AF2978" s="26"/>
      <c r="AG2978" s="26"/>
      <c r="AH2978" s="26"/>
      <c r="AI2978" s="26"/>
      <c r="AJ2978" s="26"/>
      <c r="AK2978" s="26"/>
      <c r="AL2978" s="26"/>
    </row>
    <row r="2979" spans="1:39" x14ac:dyDescent="0.35">
      <c r="A2979" s="23"/>
      <c r="B2979" s="24"/>
      <c r="C2979" s="23"/>
      <c r="D2979" s="23"/>
      <c r="E2979" s="23"/>
      <c r="F2979" s="23"/>
      <c r="G2979" s="24"/>
      <c r="H2979" s="23"/>
      <c r="I2979" s="23"/>
      <c r="J2979" s="23"/>
      <c r="K2979" s="23"/>
      <c r="L2979" s="23"/>
      <c r="M2979" s="23"/>
      <c r="N2979" s="25"/>
      <c r="O2979" s="26"/>
      <c r="P2979" s="26"/>
      <c r="Q2979" s="23"/>
      <c r="R2979" s="23"/>
      <c r="S2979" s="27"/>
      <c r="T2979" s="23"/>
      <c r="U2979" s="23"/>
      <c r="V2979" s="24"/>
      <c r="W2979" s="23"/>
      <c r="X2979" s="23"/>
      <c r="Y2979" s="23"/>
      <c r="Z2979" s="23"/>
      <c r="AA2979" s="28"/>
      <c r="AB2979" s="26"/>
      <c r="AC2979" s="26"/>
      <c r="AD2979" s="28"/>
      <c r="AE2979" s="28"/>
      <c r="AF2979" s="26"/>
      <c r="AG2979" s="26" t="s">
        <v>50</v>
      </c>
      <c r="AH2979" s="26">
        <f>SUM(AH2973:AH2978)</f>
        <v>1050415.5</v>
      </c>
      <c r="AI2979" s="26"/>
      <c r="AJ2979" s="26">
        <f>SUM(AJ2973:AJ2978)</f>
        <v>0</v>
      </c>
      <c r="AK2979" s="26"/>
      <c r="AL2979" s="26">
        <f>SUM(AL2973:AL2978)</f>
        <v>0</v>
      </c>
    </row>
    <row r="2980" spans="1:39" x14ac:dyDescent="0.35">
      <c r="A2980" s="23" t="s">
        <v>10154</v>
      </c>
      <c r="B2980" s="24" t="s">
        <v>10155</v>
      </c>
      <c r="C2980" s="23" t="s">
        <v>10156</v>
      </c>
      <c r="D2980" s="23" t="s">
        <v>10157</v>
      </c>
      <c r="E2980" s="23">
        <v>1595</v>
      </c>
      <c r="F2980" s="23" t="s">
        <v>10158</v>
      </c>
      <c r="G2980" s="24" t="s">
        <v>10159</v>
      </c>
      <c r="H2980" s="23" t="s">
        <v>42</v>
      </c>
      <c r="I2980" s="23" t="s">
        <v>10160</v>
      </c>
      <c r="J2980" s="23">
        <v>9</v>
      </c>
      <c r="K2980" s="23">
        <v>0</v>
      </c>
      <c r="L2980" s="23">
        <v>47</v>
      </c>
      <c r="M2980" s="23" t="s">
        <v>58</v>
      </c>
      <c r="N2980" s="25">
        <f>((J2980*400)+(K2980*100))+L2980</f>
        <v>3647</v>
      </c>
      <c r="O2980" s="26">
        <v>340</v>
      </c>
      <c r="P2980" s="26">
        <f>N2980*O2980</f>
        <v>1239980</v>
      </c>
      <c r="Q2980" s="23"/>
      <c r="R2980" s="23"/>
      <c r="S2980" s="27"/>
      <c r="T2980" s="23"/>
      <c r="U2980" s="23"/>
      <c r="V2980" s="24"/>
      <c r="W2980" s="23"/>
      <c r="X2980" s="23"/>
      <c r="Y2980" s="23"/>
      <c r="Z2980" s="23"/>
      <c r="AA2980" s="28"/>
      <c r="AB2980" s="26"/>
      <c r="AC2980" s="26"/>
      <c r="AD2980" s="28"/>
      <c r="AE2980" s="28"/>
      <c r="AF2980" s="26"/>
      <c r="AG2980" s="26">
        <f>AF2980+P2980</f>
        <v>1239980</v>
      </c>
      <c r="AH2980" s="26">
        <f>AG2980</f>
        <v>1239980</v>
      </c>
      <c r="AI2980" s="26">
        <v>50000000</v>
      </c>
      <c r="AJ2980" s="26">
        <f>IF((AI2980-AH2980) &gt; 1,0,IF((AI2980-AH2980)&lt;0,AH2980-AI2980,AI2980-AH2980))</f>
        <v>0</v>
      </c>
      <c r="AK2980" s="26">
        <v>0.01</v>
      </c>
      <c r="AL2980" s="26">
        <f>AJ2980*(AK2980/100)</f>
        <v>0</v>
      </c>
    </row>
    <row r="2981" spans="1:39" x14ac:dyDescent="0.35">
      <c r="A2981" s="23"/>
      <c r="B2981" s="24"/>
      <c r="C2981" s="23"/>
      <c r="D2981" s="23"/>
      <c r="E2981" s="23"/>
      <c r="F2981" s="23"/>
      <c r="G2981" s="24"/>
      <c r="H2981" s="23"/>
      <c r="I2981" s="23"/>
      <c r="J2981" s="23"/>
      <c r="K2981" s="23"/>
      <c r="L2981" s="23"/>
      <c r="M2981" s="23"/>
      <c r="N2981" s="25"/>
      <c r="O2981" s="26"/>
      <c r="P2981" s="26"/>
      <c r="Q2981" s="23"/>
      <c r="R2981" s="23"/>
      <c r="S2981" s="27"/>
      <c r="T2981" s="23"/>
      <c r="U2981" s="23"/>
      <c r="V2981" s="24"/>
      <c r="W2981" s="23"/>
      <c r="X2981" s="23"/>
      <c r="Y2981" s="23"/>
      <c r="Z2981" s="23"/>
      <c r="AA2981" s="28"/>
      <c r="AB2981" s="26"/>
      <c r="AC2981" s="26"/>
      <c r="AD2981" s="28"/>
      <c r="AE2981" s="28"/>
      <c r="AF2981" s="26"/>
      <c r="AG2981" s="26" t="s">
        <v>50</v>
      </c>
      <c r="AH2981" s="26">
        <f>AH2980</f>
        <v>1239980</v>
      </c>
      <c r="AI2981" s="26"/>
      <c r="AJ2981" s="26">
        <f>AJ2980</f>
        <v>0</v>
      </c>
      <c r="AK2981" s="26"/>
      <c r="AL2981" s="26">
        <f>AL2980</f>
        <v>0</v>
      </c>
    </row>
    <row r="2982" spans="1:39" x14ac:dyDescent="0.35">
      <c r="A2982" s="23" t="s">
        <v>10161</v>
      </c>
      <c r="B2982" s="24" t="s">
        <v>10162</v>
      </c>
      <c r="C2982" s="23" t="s">
        <v>10163</v>
      </c>
      <c r="D2982" s="23" t="s">
        <v>6695</v>
      </c>
      <c r="E2982" s="23">
        <v>1596</v>
      </c>
      <c r="F2982" s="23" t="s">
        <v>10164</v>
      </c>
      <c r="G2982" s="24" t="s">
        <v>10165</v>
      </c>
      <c r="H2982" s="23" t="s">
        <v>250</v>
      </c>
      <c r="I2982" s="23"/>
      <c r="J2982" s="23">
        <v>1</v>
      </c>
      <c r="K2982" s="23">
        <v>3</v>
      </c>
      <c r="L2982" s="23">
        <v>88</v>
      </c>
      <c r="M2982" s="23" t="s">
        <v>250</v>
      </c>
      <c r="N2982" s="25">
        <f t="shared" ref="N2982:N2988" si="232">((J2982*400)+(K2982*100))+L2982</f>
        <v>788</v>
      </c>
      <c r="O2982" s="26">
        <v>1300</v>
      </c>
      <c r="P2982" s="26">
        <f t="shared" ref="P2982:P2988" si="233">N2982*O2982</f>
        <v>1024400</v>
      </c>
      <c r="Q2982" s="23">
        <v>1</v>
      </c>
      <c r="R2982" s="23" t="s">
        <v>10161</v>
      </c>
      <c r="S2982" s="27" t="s">
        <v>10162</v>
      </c>
      <c r="T2982" s="23" t="s">
        <v>10163</v>
      </c>
      <c r="U2982" s="23" t="s">
        <v>10166</v>
      </c>
      <c r="V2982" s="24" t="s">
        <v>10167</v>
      </c>
      <c r="W2982" s="23" t="s">
        <v>47</v>
      </c>
      <c r="X2982" s="23" t="s">
        <v>48</v>
      </c>
      <c r="Y2982" s="23" t="s">
        <v>254</v>
      </c>
      <c r="Z2982" s="23">
        <v>76</v>
      </c>
      <c r="AA2982" s="28">
        <v>100</v>
      </c>
      <c r="AB2982" s="26">
        <v>6550</v>
      </c>
      <c r="AC2982" s="26">
        <f>Z2982*AB2982</f>
        <v>497800</v>
      </c>
      <c r="AD2982" s="28">
        <v>3</v>
      </c>
      <c r="AE2982" s="28">
        <v>3</v>
      </c>
      <c r="AF2982" s="26">
        <f>(AC2982*(100-AE2982))/100</f>
        <v>482866</v>
      </c>
      <c r="AG2982" s="26">
        <f>P2982+AF2982</f>
        <v>1507266</v>
      </c>
      <c r="AH2982" s="26">
        <f>(AG2982*AA2982)/100</f>
        <v>1507266</v>
      </c>
      <c r="AI2982" s="26">
        <v>0</v>
      </c>
      <c r="AJ2982" s="26">
        <f t="shared" ref="AJ2982:AJ2988" si="234">IF((AI2982-AH2982) &gt; 1,0,IF((AI2982-AH2982)&lt;0,AH2982-AI2982,AI2982-AH2982))</f>
        <v>1507266</v>
      </c>
      <c r="AK2982" s="26">
        <v>0.3</v>
      </c>
      <c r="AL2982" s="26">
        <f>ROUND(AJ2982*(AK2982/100),2)</f>
        <v>4521.8</v>
      </c>
      <c r="AM2982" s="3" t="s">
        <v>10168</v>
      </c>
    </row>
    <row r="2983" spans="1:39" x14ac:dyDescent="0.35">
      <c r="A2983" s="23"/>
      <c r="B2983" s="24"/>
      <c r="C2983" s="23"/>
      <c r="D2983" s="23"/>
      <c r="E2983" s="23"/>
      <c r="F2983" s="23"/>
      <c r="G2983" s="24"/>
      <c r="H2983" s="23"/>
      <c r="I2983" s="23"/>
      <c r="J2983" s="23">
        <v>0</v>
      </c>
      <c r="K2983" s="23">
        <v>0</v>
      </c>
      <c r="L2983" s="23">
        <v>9.75</v>
      </c>
      <c r="M2983" s="23" t="s">
        <v>250</v>
      </c>
      <c r="N2983" s="25">
        <f t="shared" si="232"/>
        <v>9.75</v>
      </c>
      <c r="O2983" s="26">
        <v>1300</v>
      </c>
      <c r="P2983" s="26">
        <f t="shared" si="233"/>
        <v>12675</v>
      </c>
      <c r="Q2983" s="23">
        <v>1</v>
      </c>
      <c r="R2983" s="23" t="s">
        <v>10161</v>
      </c>
      <c r="S2983" s="27" t="s">
        <v>10162</v>
      </c>
      <c r="T2983" s="23" t="s">
        <v>10163</v>
      </c>
      <c r="U2983" s="23" t="s">
        <v>10166</v>
      </c>
      <c r="V2983" s="24" t="s">
        <v>10169</v>
      </c>
      <c r="W2983" s="23" t="s">
        <v>47</v>
      </c>
      <c r="X2983" s="23" t="s">
        <v>48</v>
      </c>
      <c r="Y2983" s="23" t="s">
        <v>254</v>
      </c>
      <c r="Z2983" s="23">
        <v>39</v>
      </c>
      <c r="AA2983" s="28">
        <v>100</v>
      </c>
      <c r="AB2983" s="26">
        <v>6550</v>
      </c>
      <c r="AC2983" s="26">
        <f>Z2983*AB2983</f>
        <v>255450</v>
      </c>
      <c r="AD2983" s="28">
        <v>3</v>
      </c>
      <c r="AE2983" s="28">
        <v>3</v>
      </c>
      <c r="AF2983" s="26">
        <f>(AC2983*(100-AE2983))/100</f>
        <v>247786.5</v>
      </c>
      <c r="AG2983" s="26">
        <f>P2983+AF2983</f>
        <v>260461.5</v>
      </c>
      <c r="AH2983" s="26">
        <f>(AG2983*AA2983)/100</f>
        <v>260461.5</v>
      </c>
      <c r="AI2983" s="26">
        <v>0</v>
      </c>
      <c r="AJ2983" s="26">
        <f t="shared" si="234"/>
        <v>260461.5</v>
      </c>
      <c r="AK2983" s="26">
        <v>0.3</v>
      </c>
      <c r="AL2983" s="26">
        <f>ROUND(AJ2983*(AK2983/100),2)</f>
        <v>781.38</v>
      </c>
      <c r="AM2983" s="3" t="s">
        <v>10168</v>
      </c>
    </row>
    <row r="2984" spans="1:39" x14ac:dyDescent="0.35">
      <c r="A2984" s="23"/>
      <c r="B2984" s="24"/>
      <c r="C2984" s="23"/>
      <c r="D2984" s="23"/>
      <c r="E2984" s="23"/>
      <c r="F2984" s="23"/>
      <c r="G2984" s="24"/>
      <c r="H2984" s="23"/>
      <c r="I2984" s="23"/>
      <c r="J2984" s="23">
        <v>0</v>
      </c>
      <c r="K2984" s="23">
        <v>0</v>
      </c>
      <c r="L2984" s="23">
        <v>2.25</v>
      </c>
      <c r="M2984" s="23" t="s">
        <v>250</v>
      </c>
      <c r="N2984" s="25">
        <f t="shared" si="232"/>
        <v>2.25</v>
      </c>
      <c r="O2984" s="26">
        <v>1300</v>
      </c>
      <c r="P2984" s="26">
        <f t="shared" si="233"/>
        <v>2925</v>
      </c>
      <c r="Q2984" s="23">
        <v>1</v>
      </c>
      <c r="R2984" s="23" t="s">
        <v>10161</v>
      </c>
      <c r="S2984" s="27" t="s">
        <v>10162</v>
      </c>
      <c r="T2984" s="23" t="s">
        <v>10163</v>
      </c>
      <c r="U2984" s="23" t="s">
        <v>10166</v>
      </c>
      <c r="V2984" s="24" t="s">
        <v>10170</v>
      </c>
      <c r="W2984" s="23" t="s">
        <v>214</v>
      </c>
      <c r="X2984" s="23" t="s">
        <v>48</v>
      </c>
      <c r="Y2984" s="23" t="s">
        <v>254</v>
      </c>
      <c r="Z2984" s="23">
        <v>9</v>
      </c>
      <c r="AA2984" s="28">
        <v>100</v>
      </c>
      <c r="AB2984" s="26">
        <v>5850</v>
      </c>
      <c r="AC2984" s="26">
        <f>Z2984*AB2984</f>
        <v>52650</v>
      </c>
      <c r="AD2984" s="28">
        <v>3</v>
      </c>
      <c r="AE2984" s="28">
        <v>3</v>
      </c>
      <c r="AF2984" s="26">
        <f>(AC2984*(100-AE2984))/100</f>
        <v>51070.5</v>
      </c>
      <c r="AG2984" s="26">
        <f>P2984+AF2984</f>
        <v>53995.5</v>
      </c>
      <c r="AH2984" s="26">
        <f>(AG2984*AA2984)/100</f>
        <v>53995.5</v>
      </c>
      <c r="AI2984" s="26">
        <v>0</v>
      </c>
      <c r="AJ2984" s="26">
        <f t="shared" si="234"/>
        <v>53995.5</v>
      </c>
      <c r="AK2984" s="26">
        <v>0.3</v>
      </c>
      <c r="AL2984" s="26">
        <f>ROUND(AJ2984*(AK2984/100),2)</f>
        <v>161.99</v>
      </c>
      <c r="AM2984" s="3" t="s">
        <v>10171</v>
      </c>
    </row>
    <row r="2985" spans="1:39" x14ac:dyDescent="0.35">
      <c r="A2985" s="23"/>
      <c r="B2985" s="24"/>
      <c r="C2985" s="23"/>
      <c r="D2985" s="23"/>
      <c r="E2985" s="23">
        <v>1597</v>
      </c>
      <c r="F2985" s="23" t="s">
        <v>10172</v>
      </c>
      <c r="G2985" s="24" t="s">
        <v>10173</v>
      </c>
      <c r="H2985" s="23" t="s">
        <v>42</v>
      </c>
      <c r="I2985" s="23" t="s">
        <v>10174</v>
      </c>
      <c r="J2985" s="23">
        <v>0</v>
      </c>
      <c r="K2985" s="23">
        <v>2</v>
      </c>
      <c r="L2985" s="23">
        <v>1.8</v>
      </c>
      <c r="M2985" s="23" t="s">
        <v>58</v>
      </c>
      <c r="N2985" s="25">
        <f t="shared" si="232"/>
        <v>201.8</v>
      </c>
      <c r="O2985" s="26">
        <v>500</v>
      </c>
      <c r="P2985" s="26">
        <f t="shared" si="233"/>
        <v>100900</v>
      </c>
      <c r="Q2985" s="23"/>
      <c r="R2985" s="23"/>
      <c r="S2985" s="27"/>
      <c r="T2985" s="23"/>
      <c r="U2985" s="23"/>
      <c r="V2985" s="24"/>
      <c r="W2985" s="23"/>
      <c r="X2985" s="23"/>
      <c r="Y2985" s="23"/>
      <c r="Z2985" s="23"/>
      <c r="AA2985" s="28"/>
      <c r="AB2985" s="26"/>
      <c r="AC2985" s="26"/>
      <c r="AD2985" s="28"/>
      <c r="AE2985" s="28"/>
      <c r="AF2985" s="26"/>
      <c r="AG2985" s="26">
        <f>AF2985+P2985</f>
        <v>100900</v>
      </c>
      <c r="AH2985" s="26">
        <f>AG2985</f>
        <v>100900</v>
      </c>
      <c r="AI2985" s="26">
        <v>50000000</v>
      </c>
      <c r="AJ2985" s="26">
        <f t="shared" si="234"/>
        <v>0</v>
      </c>
      <c r="AK2985" s="26">
        <v>0.01</v>
      </c>
      <c r="AL2985" s="26">
        <f>AJ2985*(AK2985/100)</f>
        <v>0</v>
      </c>
    </row>
    <row r="2986" spans="1:39" x14ac:dyDescent="0.35">
      <c r="A2986" s="23"/>
      <c r="B2986" s="24"/>
      <c r="C2986" s="23"/>
      <c r="D2986" s="23"/>
      <c r="E2986" s="23">
        <v>1598</v>
      </c>
      <c r="F2986" s="23" t="s">
        <v>10175</v>
      </c>
      <c r="G2986" s="24" t="s">
        <v>10176</v>
      </c>
      <c r="H2986" s="23" t="s">
        <v>42</v>
      </c>
      <c r="I2986" s="23" t="s">
        <v>10177</v>
      </c>
      <c r="J2986" s="23">
        <v>1</v>
      </c>
      <c r="K2986" s="23">
        <v>0</v>
      </c>
      <c r="L2986" s="23">
        <v>74.5</v>
      </c>
      <c r="M2986" s="23" t="s">
        <v>44</v>
      </c>
      <c r="N2986" s="25">
        <f t="shared" si="232"/>
        <v>474.5</v>
      </c>
      <c r="O2986" s="26">
        <v>2000</v>
      </c>
      <c r="P2986" s="26">
        <f t="shared" si="233"/>
        <v>949000</v>
      </c>
      <c r="Q2986" s="23">
        <v>1</v>
      </c>
      <c r="R2986" s="23" t="s">
        <v>10161</v>
      </c>
      <c r="S2986" s="27" t="s">
        <v>10162</v>
      </c>
      <c r="T2986" s="23" t="s">
        <v>10163</v>
      </c>
      <c r="U2986" s="23" t="s">
        <v>10166</v>
      </c>
      <c r="V2986" s="24" t="s">
        <v>10178</v>
      </c>
      <c r="W2986" s="23" t="s">
        <v>47</v>
      </c>
      <c r="X2986" s="23" t="s">
        <v>48</v>
      </c>
      <c r="Y2986" s="23" t="s">
        <v>49</v>
      </c>
      <c r="Z2986" s="23">
        <v>81</v>
      </c>
      <c r="AA2986" s="28">
        <v>100</v>
      </c>
      <c r="AB2986" s="26">
        <v>6550</v>
      </c>
      <c r="AC2986" s="26">
        <f>Z2986*AB2986</f>
        <v>530550</v>
      </c>
      <c r="AD2986" s="28">
        <v>7</v>
      </c>
      <c r="AE2986" s="28">
        <v>7</v>
      </c>
      <c r="AF2986" s="26">
        <f>(AC2986*(100-AE2986))/100</f>
        <v>493411.5</v>
      </c>
      <c r="AG2986" s="26">
        <f>P2986+AF2986</f>
        <v>1442411.5</v>
      </c>
      <c r="AH2986" s="26">
        <f>(AG2986*AA2986)/100</f>
        <v>1442411.5</v>
      </c>
      <c r="AI2986" s="26">
        <v>50000000</v>
      </c>
      <c r="AJ2986" s="26">
        <f t="shared" si="234"/>
        <v>0</v>
      </c>
      <c r="AK2986" s="26">
        <v>0.02</v>
      </c>
      <c r="AL2986" s="26">
        <f>ROUND(AJ2986*(AK2986/100),2)</f>
        <v>0</v>
      </c>
    </row>
    <row r="2987" spans="1:39" x14ac:dyDescent="0.35">
      <c r="A2987" s="23"/>
      <c r="B2987" s="24"/>
      <c r="C2987" s="23"/>
      <c r="D2987" s="23"/>
      <c r="E2987" s="23"/>
      <c r="F2987" s="23"/>
      <c r="G2987" s="24"/>
      <c r="H2987" s="23"/>
      <c r="I2987" s="23"/>
      <c r="J2987" s="23">
        <v>0</v>
      </c>
      <c r="K2987" s="23">
        <v>0</v>
      </c>
      <c r="L2987" s="23">
        <v>25</v>
      </c>
      <c r="M2987" s="23" t="s">
        <v>250</v>
      </c>
      <c r="N2987" s="25">
        <f t="shared" si="232"/>
        <v>25</v>
      </c>
      <c r="O2987" s="26">
        <v>2000</v>
      </c>
      <c r="P2987" s="26">
        <f t="shared" si="233"/>
        <v>50000</v>
      </c>
      <c r="Q2987" s="23"/>
      <c r="R2987" s="23"/>
      <c r="S2987" s="27"/>
      <c r="T2987" s="23"/>
      <c r="U2987" s="23"/>
      <c r="V2987" s="24"/>
      <c r="W2987" s="23"/>
      <c r="X2987" s="23"/>
      <c r="Y2987" s="23"/>
      <c r="Z2987" s="23"/>
      <c r="AA2987" s="28"/>
      <c r="AB2987" s="26"/>
      <c r="AC2987" s="26"/>
      <c r="AD2987" s="28"/>
      <c r="AE2987" s="28"/>
      <c r="AF2987" s="26"/>
      <c r="AG2987" s="26">
        <f>AF2987+P2987</f>
        <v>50000</v>
      </c>
      <c r="AH2987" s="26">
        <f>AG2987</f>
        <v>50000</v>
      </c>
      <c r="AI2987" s="26">
        <v>0</v>
      </c>
      <c r="AJ2987" s="26">
        <f t="shared" si="234"/>
        <v>50000</v>
      </c>
      <c r="AK2987" s="26">
        <v>0.3</v>
      </c>
      <c r="AL2987" s="26">
        <f>AJ2987*(AK2987/100)</f>
        <v>150</v>
      </c>
    </row>
    <row r="2988" spans="1:39" x14ac:dyDescent="0.35">
      <c r="A2988" s="23"/>
      <c r="B2988" s="24"/>
      <c r="C2988" s="23"/>
      <c r="D2988" s="23"/>
      <c r="E2988" s="23"/>
      <c r="F2988" s="23"/>
      <c r="G2988" s="24"/>
      <c r="H2988" s="23"/>
      <c r="I2988" s="23"/>
      <c r="J2988" s="23">
        <v>0</v>
      </c>
      <c r="K2988" s="23">
        <v>0</v>
      </c>
      <c r="L2988" s="23">
        <v>13.5</v>
      </c>
      <c r="M2988" s="23" t="s">
        <v>250</v>
      </c>
      <c r="N2988" s="25">
        <f t="shared" si="232"/>
        <v>13.5</v>
      </c>
      <c r="O2988" s="26">
        <v>2000</v>
      </c>
      <c r="P2988" s="26">
        <f t="shared" si="233"/>
        <v>27000</v>
      </c>
      <c r="Q2988" s="23"/>
      <c r="R2988" s="23"/>
      <c r="S2988" s="27"/>
      <c r="T2988" s="23"/>
      <c r="U2988" s="23"/>
      <c r="V2988" s="24"/>
      <c r="W2988" s="23"/>
      <c r="X2988" s="23"/>
      <c r="Y2988" s="23"/>
      <c r="Z2988" s="23"/>
      <c r="AA2988" s="28"/>
      <c r="AB2988" s="26"/>
      <c r="AC2988" s="26"/>
      <c r="AD2988" s="28"/>
      <c r="AE2988" s="28"/>
      <c r="AF2988" s="26"/>
      <c r="AG2988" s="26">
        <f>AF2988+P2988</f>
        <v>27000</v>
      </c>
      <c r="AH2988" s="26">
        <f>AG2988</f>
        <v>27000</v>
      </c>
      <c r="AI2988" s="26">
        <v>0</v>
      </c>
      <c r="AJ2988" s="26">
        <f t="shared" si="234"/>
        <v>27000</v>
      </c>
      <c r="AK2988" s="26">
        <v>0.3</v>
      </c>
      <c r="AL2988" s="26">
        <f>AJ2988*(AK2988/100)</f>
        <v>81</v>
      </c>
    </row>
    <row r="2989" spans="1:39" x14ac:dyDescent="0.35">
      <c r="A2989" s="23"/>
      <c r="B2989" s="24"/>
      <c r="C2989" s="23"/>
      <c r="D2989" s="23"/>
      <c r="E2989" s="23"/>
      <c r="F2989" s="23"/>
      <c r="G2989" s="24"/>
      <c r="H2989" s="23"/>
      <c r="I2989" s="23"/>
      <c r="J2989" s="23"/>
      <c r="K2989" s="23"/>
      <c r="L2989" s="23"/>
      <c r="M2989" s="23"/>
      <c r="N2989" s="25"/>
      <c r="O2989" s="26"/>
      <c r="P2989" s="26"/>
      <c r="Q2989" s="23"/>
      <c r="R2989" s="23"/>
      <c r="S2989" s="27"/>
      <c r="T2989" s="23"/>
      <c r="U2989" s="23"/>
      <c r="V2989" s="24"/>
      <c r="W2989" s="23"/>
      <c r="X2989" s="23"/>
      <c r="Y2989" s="23"/>
      <c r="Z2989" s="23"/>
      <c r="AA2989" s="28"/>
      <c r="AB2989" s="26"/>
      <c r="AC2989" s="26"/>
      <c r="AD2989" s="28"/>
      <c r="AE2989" s="28"/>
      <c r="AF2989" s="26"/>
      <c r="AG2989" s="26" t="s">
        <v>50</v>
      </c>
      <c r="AH2989" s="26">
        <f>SUM(AH2982:AH2988)</f>
        <v>3442034.5</v>
      </c>
      <c r="AI2989" s="26"/>
      <c r="AJ2989" s="26">
        <f>SUM(AJ2982:AJ2988)</f>
        <v>1898723</v>
      </c>
      <c r="AK2989" s="26"/>
      <c r="AL2989" s="26">
        <f>SUM(AL2982:AL2988)</f>
        <v>5696.17</v>
      </c>
    </row>
    <row r="2990" spans="1:39" x14ac:dyDescent="0.35">
      <c r="A2990" s="23" t="s">
        <v>10179</v>
      </c>
      <c r="B2990" s="24" t="s">
        <v>10180</v>
      </c>
      <c r="C2990" s="23" t="s">
        <v>10181</v>
      </c>
      <c r="D2990" s="23" t="s">
        <v>10182</v>
      </c>
      <c r="E2990" s="23">
        <v>1599</v>
      </c>
      <c r="F2990" s="23" t="s">
        <v>10183</v>
      </c>
      <c r="G2990" s="24" t="s">
        <v>10184</v>
      </c>
      <c r="H2990" s="23" t="s">
        <v>437</v>
      </c>
      <c r="I2990" s="23" t="s">
        <v>10185</v>
      </c>
      <c r="J2990" s="23">
        <v>7</v>
      </c>
      <c r="K2990" s="23">
        <v>1</v>
      </c>
      <c r="L2990" s="23">
        <v>58</v>
      </c>
      <c r="M2990" s="23" t="s">
        <v>58</v>
      </c>
      <c r="N2990" s="25">
        <f>((J2990*400)+(K2990*100))+L2990</f>
        <v>2958</v>
      </c>
      <c r="O2990" s="26">
        <v>180</v>
      </c>
      <c r="P2990" s="26">
        <f>N2990*O2990</f>
        <v>532440</v>
      </c>
      <c r="Q2990" s="23"/>
      <c r="R2990" s="23"/>
      <c r="S2990" s="27"/>
      <c r="T2990" s="23"/>
      <c r="U2990" s="23"/>
      <c r="V2990" s="24"/>
      <c r="W2990" s="23"/>
      <c r="X2990" s="23"/>
      <c r="Y2990" s="23"/>
      <c r="Z2990" s="23"/>
      <c r="AA2990" s="28"/>
      <c r="AB2990" s="26"/>
      <c r="AC2990" s="26"/>
      <c r="AD2990" s="28"/>
      <c r="AE2990" s="28"/>
      <c r="AF2990" s="26"/>
      <c r="AG2990" s="26">
        <f>AF2990+P2990</f>
        <v>532440</v>
      </c>
      <c r="AH2990" s="26">
        <f>AG2990</f>
        <v>532440</v>
      </c>
      <c r="AI2990" s="26">
        <v>0</v>
      </c>
      <c r="AJ2990" s="26">
        <f>IF((AI2990-AH2990) &gt; 1,0,IF((AI2990-AH2990)&lt;0,AH2990-AI2990,AI2990-AH2990))</f>
        <v>532440</v>
      </c>
      <c r="AK2990" s="26">
        <v>0.01</v>
      </c>
      <c r="AL2990" s="26">
        <f>AJ2990*(AK2990/100)</f>
        <v>53.244</v>
      </c>
    </row>
    <row r="2991" spans="1:39" x14ac:dyDescent="0.35">
      <c r="A2991" s="23"/>
      <c r="B2991" s="24"/>
      <c r="C2991" s="23"/>
      <c r="D2991" s="23"/>
      <c r="E2991" s="23">
        <v>1600</v>
      </c>
      <c r="F2991" s="23" t="s">
        <v>10186</v>
      </c>
      <c r="G2991" s="24" t="s">
        <v>10187</v>
      </c>
      <c r="H2991" s="23" t="s">
        <v>437</v>
      </c>
      <c r="I2991" s="23" t="s">
        <v>10188</v>
      </c>
      <c r="J2991" s="23">
        <v>8</v>
      </c>
      <c r="K2991" s="23">
        <v>2</v>
      </c>
      <c r="L2991" s="23">
        <v>34</v>
      </c>
      <c r="M2991" s="23" t="s">
        <v>58</v>
      </c>
      <c r="N2991" s="25">
        <f>((J2991*400)+(K2991*100))+L2991</f>
        <v>3434</v>
      </c>
      <c r="O2991" s="26">
        <v>180</v>
      </c>
      <c r="P2991" s="26">
        <f>N2991*O2991</f>
        <v>618120</v>
      </c>
      <c r="Q2991" s="23"/>
      <c r="R2991" s="23"/>
      <c r="S2991" s="27"/>
      <c r="T2991" s="23"/>
      <c r="U2991" s="23"/>
      <c r="V2991" s="24"/>
      <c r="W2991" s="23"/>
      <c r="X2991" s="23"/>
      <c r="Y2991" s="23"/>
      <c r="Z2991" s="23"/>
      <c r="AA2991" s="28"/>
      <c r="AB2991" s="26"/>
      <c r="AC2991" s="26"/>
      <c r="AD2991" s="28"/>
      <c r="AE2991" s="28"/>
      <c r="AF2991" s="26"/>
      <c r="AG2991" s="26">
        <f>AF2991+P2991</f>
        <v>618120</v>
      </c>
      <c r="AH2991" s="26">
        <f>AG2991</f>
        <v>618120</v>
      </c>
      <c r="AI2991" s="26">
        <v>0</v>
      </c>
      <c r="AJ2991" s="26">
        <f>IF((AI2991-AH2991) &gt; 1,0,IF((AI2991-AH2991)&lt;0,AH2991-AI2991,AI2991-AH2991))</f>
        <v>618120</v>
      </c>
      <c r="AK2991" s="26">
        <v>0.01</v>
      </c>
      <c r="AL2991" s="26">
        <f>AJ2991*(AK2991/100)</f>
        <v>61.812000000000005</v>
      </c>
    </row>
    <row r="2992" spans="1:39" x14ac:dyDescent="0.35">
      <c r="A2992" s="23"/>
      <c r="B2992" s="24"/>
      <c r="C2992" s="23"/>
      <c r="D2992" s="23"/>
      <c r="E2992" s="23">
        <v>1601</v>
      </c>
      <c r="F2992" s="23" t="s">
        <v>10189</v>
      </c>
      <c r="G2992" s="24" t="s">
        <v>10190</v>
      </c>
      <c r="H2992" s="23" t="s">
        <v>42</v>
      </c>
      <c r="I2992" s="23" t="s">
        <v>10191</v>
      </c>
      <c r="J2992" s="23">
        <v>3</v>
      </c>
      <c r="K2992" s="23">
        <v>3</v>
      </c>
      <c r="L2992" s="23">
        <v>0</v>
      </c>
      <c r="M2992" s="23" t="s">
        <v>58</v>
      </c>
      <c r="N2992" s="25">
        <f>((J2992*400)+(K2992*100))+L2992</f>
        <v>1500</v>
      </c>
      <c r="O2992" s="26">
        <v>180</v>
      </c>
      <c r="P2992" s="26">
        <f>N2992*O2992</f>
        <v>270000</v>
      </c>
      <c r="Q2992" s="23"/>
      <c r="R2992" s="23"/>
      <c r="S2992" s="27"/>
      <c r="T2992" s="23"/>
      <c r="U2992" s="23"/>
      <c r="V2992" s="24"/>
      <c r="W2992" s="23"/>
      <c r="X2992" s="23"/>
      <c r="Y2992" s="23"/>
      <c r="Z2992" s="23"/>
      <c r="AA2992" s="28"/>
      <c r="AB2992" s="26"/>
      <c r="AC2992" s="26"/>
      <c r="AD2992" s="28"/>
      <c r="AE2992" s="28"/>
      <c r="AF2992" s="26"/>
      <c r="AG2992" s="26">
        <f>AF2992+P2992</f>
        <v>270000</v>
      </c>
      <c r="AH2992" s="26">
        <f>AG2992</f>
        <v>270000</v>
      </c>
      <c r="AI2992" s="26">
        <v>50000000</v>
      </c>
      <c r="AJ2992" s="26">
        <f>IF((AI2992-AH2992) &gt; 1,0,IF((AI2992-AH2992)&lt;0,AH2992-AI2992,AI2992-AH2992))</f>
        <v>0</v>
      </c>
      <c r="AK2992" s="26">
        <v>0.01</v>
      </c>
      <c r="AL2992" s="26">
        <f>AJ2992*(AK2992/100)</f>
        <v>0</v>
      </c>
    </row>
    <row r="2993" spans="1:38" x14ac:dyDescent="0.35">
      <c r="A2993" s="23"/>
      <c r="B2993" s="24"/>
      <c r="C2993" s="23"/>
      <c r="D2993" s="23"/>
      <c r="E2993" s="23"/>
      <c r="F2993" s="23"/>
      <c r="G2993" s="24"/>
      <c r="H2993" s="23"/>
      <c r="I2993" s="23"/>
      <c r="J2993" s="23"/>
      <c r="K2993" s="23"/>
      <c r="L2993" s="23"/>
      <c r="M2993" s="23"/>
      <c r="N2993" s="25"/>
      <c r="O2993" s="26"/>
      <c r="P2993" s="26"/>
      <c r="Q2993" s="23"/>
      <c r="R2993" s="23"/>
      <c r="S2993" s="27"/>
      <c r="T2993" s="23"/>
      <c r="U2993" s="23"/>
      <c r="V2993" s="24"/>
      <c r="W2993" s="23"/>
      <c r="X2993" s="23"/>
      <c r="Y2993" s="23"/>
      <c r="Z2993" s="23"/>
      <c r="AA2993" s="28"/>
      <c r="AB2993" s="26"/>
      <c r="AC2993" s="26"/>
      <c r="AD2993" s="28"/>
      <c r="AE2993" s="28"/>
      <c r="AF2993" s="26"/>
      <c r="AG2993" s="26" t="s">
        <v>50</v>
      </c>
      <c r="AH2993" s="26">
        <f>SUM(AH2990:AH2992)</f>
        <v>1420560</v>
      </c>
      <c r="AI2993" s="26"/>
      <c r="AJ2993" s="26">
        <f>SUM(AJ2990:AJ2992)</f>
        <v>1150560</v>
      </c>
      <c r="AK2993" s="26"/>
      <c r="AL2993" s="26">
        <f>SUM(AL2990:AL2992)</f>
        <v>115.05600000000001</v>
      </c>
    </row>
    <row r="2994" spans="1:38" x14ac:dyDescent="0.35">
      <c r="A2994" s="23" t="s">
        <v>6306</v>
      </c>
      <c r="B2994" s="24" t="s">
        <v>6307</v>
      </c>
      <c r="C2994" s="23" t="s">
        <v>6308</v>
      </c>
      <c r="D2994" s="23" t="s">
        <v>10192</v>
      </c>
      <c r="E2994" s="23">
        <v>1602</v>
      </c>
      <c r="F2994" s="23" t="s">
        <v>10193</v>
      </c>
      <c r="G2994" s="24" t="s">
        <v>10194</v>
      </c>
      <c r="H2994" s="23" t="s">
        <v>103</v>
      </c>
      <c r="I2994" s="23" t="s">
        <v>10195</v>
      </c>
      <c r="J2994" s="23">
        <v>7</v>
      </c>
      <c r="K2994" s="23">
        <v>2</v>
      </c>
      <c r="L2994" s="23">
        <v>50</v>
      </c>
      <c r="M2994" s="23" t="s">
        <v>58</v>
      </c>
      <c r="N2994" s="25">
        <f>((J2994*400)+(K2994*100))+L2994</f>
        <v>3050</v>
      </c>
      <c r="O2994" s="26">
        <v>230</v>
      </c>
      <c r="P2994" s="26">
        <f>N2994*O2994</f>
        <v>701500</v>
      </c>
      <c r="Q2994" s="23"/>
      <c r="R2994" s="23"/>
      <c r="S2994" s="27"/>
      <c r="T2994" s="23"/>
      <c r="U2994" s="23"/>
      <c r="V2994" s="24"/>
      <c r="W2994" s="23"/>
      <c r="X2994" s="23"/>
      <c r="Y2994" s="23"/>
      <c r="Z2994" s="23"/>
      <c r="AA2994" s="28"/>
      <c r="AB2994" s="26"/>
      <c r="AC2994" s="26"/>
      <c r="AD2994" s="28"/>
      <c r="AE2994" s="28"/>
      <c r="AF2994" s="26"/>
      <c r="AG2994" s="26">
        <f>AF2994+P2994</f>
        <v>701500</v>
      </c>
      <c r="AH2994" s="26">
        <f>AG2994</f>
        <v>701500</v>
      </c>
      <c r="AI2994" s="26">
        <v>0</v>
      </c>
      <c r="AJ2994" s="26">
        <f>IF((AI2994-AH2994) &gt; 1,0,IF((AI2994-AH2994)&lt;0,AH2994-AI2994,AI2994-AH2994))</f>
        <v>701500</v>
      </c>
      <c r="AK2994" s="26">
        <v>0.01</v>
      </c>
      <c r="AL2994" s="26">
        <f>AJ2994*(AK2994/100)</f>
        <v>70.150000000000006</v>
      </c>
    </row>
    <row r="2995" spans="1:38" x14ac:dyDescent="0.35">
      <c r="A2995" s="23"/>
      <c r="B2995" s="24"/>
      <c r="C2995" s="23"/>
      <c r="D2995" s="23"/>
      <c r="E2995" s="23">
        <v>1603</v>
      </c>
      <c r="F2995" s="23" t="s">
        <v>10196</v>
      </c>
      <c r="G2995" s="24" t="s">
        <v>10197</v>
      </c>
      <c r="H2995" s="23" t="s">
        <v>42</v>
      </c>
      <c r="I2995" s="23" t="s">
        <v>10198</v>
      </c>
      <c r="J2995" s="23">
        <v>12</v>
      </c>
      <c r="K2995" s="23">
        <v>0</v>
      </c>
      <c r="L2995" s="23">
        <v>41</v>
      </c>
      <c r="M2995" s="23" t="s">
        <v>58</v>
      </c>
      <c r="N2995" s="25">
        <f>((J2995*400)+(K2995*100))+L2995</f>
        <v>4841</v>
      </c>
      <c r="O2995" s="26">
        <v>180</v>
      </c>
      <c r="P2995" s="26">
        <f>N2995*O2995</f>
        <v>871380</v>
      </c>
      <c r="Q2995" s="23"/>
      <c r="R2995" s="23"/>
      <c r="S2995" s="27"/>
      <c r="T2995" s="23"/>
      <c r="U2995" s="23"/>
      <c r="V2995" s="24"/>
      <c r="W2995" s="23"/>
      <c r="X2995" s="23"/>
      <c r="Y2995" s="23"/>
      <c r="Z2995" s="23"/>
      <c r="AA2995" s="28"/>
      <c r="AB2995" s="26"/>
      <c r="AC2995" s="26"/>
      <c r="AD2995" s="28"/>
      <c r="AE2995" s="28"/>
      <c r="AF2995" s="26"/>
      <c r="AG2995" s="26">
        <f>AF2995+P2995</f>
        <v>871380</v>
      </c>
      <c r="AH2995" s="26">
        <f>AG2995</f>
        <v>871380</v>
      </c>
      <c r="AI2995" s="26">
        <v>50000000</v>
      </c>
      <c r="AJ2995" s="26">
        <f>IF((AI2995-AH2995) &gt; 1,0,IF((AI2995-AH2995)&lt;0,AH2995-AI2995,AI2995-AH2995))</f>
        <v>0</v>
      </c>
      <c r="AK2995" s="26">
        <v>0.01</v>
      </c>
      <c r="AL2995" s="26">
        <f>AJ2995*(AK2995/100)</f>
        <v>0</v>
      </c>
    </row>
    <row r="2996" spans="1:38" x14ac:dyDescent="0.35">
      <c r="A2996" s="23"/>
      <c r="B2996" s="24"/>
      <c r="C2996" s="23"/>
      <c r="D2996" s="23"/>
      <c r="E2996" s="23"/>
      <c r="F2996" s="23"/>
      <c r="G2996" s="24"/>
      <c r="H2996" s="23"/>
      <c r="I2996" s="23"/>
      <c r="J2996" s="23"/>
      <c r="K2996" s="23"/>
      <c r="L2996" s="23"/>
      <c r="M2996" s="23"/>
      <c r="N2996" s="25"/>
      <c r="O2996" s="26"/>
      <c r="P2996" s="26"/>
      <c r="Q2996" s="23"/>
      <c r="R2996" s="23"/>
      <c r="S2996" s="27"/>
      <c r="T2996" s="23"/>
      <c r="U2996" s="23"/>
      <c r="V2996" s="24"/>
      <c r="W2996" s="23"/>
      <c r="X2996" s="23"/>
      <c r="Y2996" s="23"/>
      <c r="Z2996" s="23"/>
      <c r="AA2996" s="28"/>
      <c r="AB2996" s="26"/>
      <c r="AC2996" s="26"/>
      <c r="AD2996" s="28"/>
      <c r="AE2996" s="28"/>
      <c r="AF2996" s="26"/>
      <c r="AG2996" s="26" t="s">
        <v>50</v>
      </c>
      <c r="AH2996" s="26">
        <f>SUM(AH2994:AH2995)</f>
        <v>1572880</v>
      </c>
      <c r="AI2996" s="26"/>
      <c r="AJ2996" s="26">
        <f>SUM(AJ2994:AJ2995)</f>
        <v>701500</v>
      </c>
      <c r="AK2996" s="26"/>
      <c r="AL2996" s="26">
        <f>SUM(AL2994:AL2995)</f>
        <v>70.150000000000006</v>
      </c>
    </row>
    <row r="2997" spans="1:38" x14ac:dyDescent="0.35">
      <c r="A2997" s="23" t="s">
        <v>10199</v>
      </c>
      <c r="B2997" s="24"/>
      <c r="C2997" s="23" t="s">
        <v>10200</v>
      </c>
      <c r="D2997" s="23" t="s">
        <v>10201</v>
      </c>
      <c r="E2997" s="23">
        <v>1604</v>
      </c>
      <c r="F2997" s="23" t="s">
        <v>10202</v>
      </c>
      <c r="G2997" s="24" t="s">
        <v>10203</v>
      </c>
      <c r="H2997" s="23" t="s">
        <v>42</v>
      </c>
      <c r="I2997" s="23" t="s">
        <v>10204</v>
      </c>
      <c r="J2997" s="23">
        <v>0</v>
      </c>
      <c r="K2997" s="23">
        <v>3</v>
      </c>
      <c r="L2997" s="23">
        <v>50</v>
      </c>
      <c r="M2997" s="23" t="s">
        <v>58</v>
      </c>
      <c r="N2997" s="25">
        <f>((J2997*400)+(K2997*100))+L2997</f>
        <v>350</v>
      </c>
      <c r="O2997" s="26">
        <v>180</v>
      </c>
      <c r="P2997" s="26">
        <f>N2997*O2997</f>
        <v>63000</v>
      </c>
      <c r="Q2997" s="23"/>
      <c r="R2997" s="23"/>
      <c r="S2997" s="27"/>
      <c r="T2997" s="23"/>
      <c r="U2997" s="23"/>
      <c r="V2997" s="24"/>
      <c r="W2997" s="23"/>
      <c r="X2997" s="23"/>
      <c r="Y2997" s="23"/>
      <c r="Z2997" s="23"/>
      <c r="AA2997" s="28"/>
      <c r="AB2997" s="26"/>
      <c r="AC2997" s="26"/>
      <c r="AD2997" s="28"/>
      <c r="AE2997" s="28"/>
      <c r="AF2997" s="26"/>
      <c r="AG2997" s="26">
        <f>AF2997+P2997</f>
        <v>63000</v>
      </c>
      <c r="AH2997" s="26">
        <f>AG2997</f>
        <v>63000</v>
      </c>
      <c r="AI2997" s="26">
        <v>50000000</v>
      </c>
      <c r="AJ2997" s="26">
        <f>IF((AI2997-AH2997) &gt; 1,0,IF((AI2997-AH2997)&lt;0,AH2997-AI2997,AI2997-AH2997))</f>
        <v>0</v>
      </c>
      <c r="AK2997" s="26">
        <v>0.01</v>
      </c>
      <c r="AL2997" s="26">
        <f>AJ2997*(AK2997/100)</f>
        <v>0</v>
      </c>
    </row>
    <row r="2998" spans="1:38" x14ac:dyDescent="0.35">
      <c r="A2998" s="23"/>
      <c r="B2998" s="24"/>
      <c r="C2998" s="23"/>
      <c r="D2998" s="23"/>
      <c r="E2998" s="23"/>
      <c r="F2998" s="23"/>
      <c r="G2998" s="24"/>
      <c r="H2998" s="23"/>
      <c r="I2998" s="23"/>
      <c r="J2998" s="23"/>
      <c r="K2998" s="23"/>
      <c r="L2998" s="23"/>
      <c r="M2998" s="23"/>
      <c r="N2998" s="25"/>
      <c r="O2998" s="26"/>
      <c r="P2998" s="26"/>
      <c r="Q2998" s="23"/>
      <c r="R2998" s="23"/>
      <c r="S2998" s="27"/>
      <c r="T2998" s="23"/>
      <c r="U2998" s="23"/>
      <c r="V2998" s="24"/>
      <c r="W2998" s="23"/>
      <c r="X2998" s="23"/>
      <c r="Y2998" s="23"/>
      <c r="Z2998" s="23"/>
      <c r="AA2998" s="28"/>
      <c r="AB2998" s="26"/>
      <c r="AC2998" s="26"/>
      <c r="AD2998" s="28"/>
      <c r="AE2998" s="28"/>
      <c r="AF2998" s="26"/>
      <c r="AG2998" s="26" t="s">
        <v>50</v>
      </c>
      <c r="AH2998" s="26">
        <f>AH2997</f>
        <v>63000</v>
      </c>
      <c r="AI2998" s="26"/>
      <c r="AJ2998" s="26">
        <f>AJ2997</f>
        <v>0</v>
      </c>
      <c r="AK2998" s="26"/>
      <c r="AL2998" s="26">
        <f>AL2997</f>
        <v>0</v>
      </c>
    </row>
    <row r="2999" spans="1:38" x14ac:dyDescent="0.35">
      <c r="A2999" s="23" t="s">
        <v>10205</v>
      </c>
      <c r="B2999" s="24" t="s">
        <v>10206</v>
      </c>
      <c r="C2999" s="23" t="s">
        <v>10207</v>
      </c>
      <c r="D2999" s="23" t="s">
        <v>10208</v>
      </c>
      <c r="E2999" s="23">
        <v>1605</v>
      </c>
      <c r="F2999" s="23" t="s">
        <v>10209</v>
      </c>
      <c r="G2999" s="24" t="s">
        <v>10210</v>
      </c>
      <c r="H2999" s="23" t="s">
        <v>42</v>
      </c>
      <c r="I2999" s="23" t="s">
        <v>10211</v>
      </c>
      <c r="J2999" s="23">
        <v>19</v>
      </c>
      <c r="K2999" s="23">
        <v>3</v>
      </c>
      <c r="L2999" s="23">
        <v>36</v>
      </c>
      <c r="M2999" s="23" t="s">
        <v>58</v>
      </c>
      <c r="N2999" s="25">
        <f>((J2999*400)+(K2999*100))+L2999</f>
        <v>7936</v>
      </c>
      <c r="O2999" s="26">
        <v>230</v>
      </c>
      <c r="P2999" s="26">
        <f>N2999*O2999</f>
        <v>1825280</v>
      </c>
      <c r="Q2999" s="23"/>
      <c r="R2999" s="23"/>
      <c r="S2999" s="27"/>
      <c r="T2999" s="23"/>
      <c r="U2999" s="23"/>
      <c r="V2999" s="24"/>
      <c r="W2999" s="23"/>
      <c r="X2999" s="23"/>
      <c r="Y2999" s="23"/>
      <c r="Z2999" s="23"/>
      <c r="AA2999" s="28"/>
      <c r="AB2999" s="26"/>
      <c r="AC2999" s="26"/>
      <c r="AD2999" s="28"/>
      <c r="AE2999" s="28"/>
      <c r="AF2999" s="26"/>
      <c r="AG2999" s="26">
        <f>AF2999+P2999</f>
        <v>1825280</v>
      </c>
      <c r="AH2999" s="26">
        <f>AG2999</f>
        <v>1825280</v>
      </c>
      <c r="AI2999" s="26">
        <v>50000000</v>
      </c>
      <c r="AJ2999" s="26">
        <f>IF((AI2999-AH2999) &gt; 1,0,IF((AI2999-AH2999)&lt;0,AH2999-AI2999,AI2999-AH2999))</f>
        <v>0</v>
      </c>
      <c r="AK2999" s="26">
        <v>0.01</v>
      </c>
      <c r="AL2999" s="26">
        <f>AJ2999*(AK2999/100)</f>
        <v>0</v>
      </c>
    </row>
    <row r="3000" spans="1:38" x14ac:dyDescent="0.35">
      <c r="A3000" s="23"/>
      <c r="B3000" s="24"/>
      <c r="C3000" s="23"/>
      <c r="D3000" s="23"/>
      <c r="E3000" s="23"/>
      <c r="F3000" s="23"/>
      <c r="G3000" s="24"/>
      <c r="H3000" s="23"/>
      <c r="I3000" s="23"/>
      <c r="J3000" s="23"/>
      <c r="K3000" s="23"/>
      <c r="L3000" s="23"/>
      <c r="M3000" s="23"/>
      <c r="N3000" s="25"/>
      <c r="O3000" s="26"/>
      <c r="P3000" s="26"/>
      <c r="Q3000" s="23"/>
      <c r="R3000" s="23"/>
      <c r="S3000" s="27"/>
      <c r="T3000" s="23"/>
      <c r="U3000" s="23"/>
      <c r="V3000" s="24"/>
      <c r="W3000" s="23"/>
      <c r="X3000" s="23"/>
      <c r="Y3000" s="23"/>
      <c r="Z3000" s="23"/>
      <c r="AA3000" s="28"/>
      <c r="AB3000" s="26"/>
      <c r="AC3000" s="26"/>
      <c r="AD3000" s="28"/>
      <c r="AE3000" s="28"/>
      <c r="AF3000" s="26"/>
      <c r="AG3000" s="26" t="s">
        <v>50</v>
      </c>
      <c r="AH3000" s="26">
        <f>AH2999</f>
        <v>1825280</v>
      </c>
      <c r="AI3000" s="26"/>
      <c r="AJ3000" s="26">
        <f>AJ2999</f>
        <v>0</v>
      </c>
      <c r="AK3000" s="26"/>
      <c r="AL3000" s="26">
        <f>AL2999</f>
        <v>0</v>
      </c>
    </row>
    <row r="3001" spans="1:38" x14ac:dyDescent="0.35">
      <c r="A3001" s="23" t="s">
        <v>10212</v>
      </c>
      <c r="B3001" s="24" t="s">
        <v>10213</v>
      </c>
      <c r="C3001" s="23" t="s">
        <v>10214</v>
      </c>
      <c r="D3001" s="23" t="s">
        <v>10215</v>
      </c>
      <c r="E3001" s="23">
        <v>1606</v>
      </c>
      <c r="F3001" s="23" t="s">
        <v>10216</v>
      </c>
      <c r="G3001" s="24" t="s">
        <v>10217</v>
      </c>
      <c r="H3001" s="23" t="s">
        <v>42</v>
      </c>
      <c r="I3001" s="23" t="s">
        <v>10218</v>
      </c>
      <c r="J3001" s="23">
        <v>4</v>
      </c>
      <c r="K3001" s="23">
        <v>1</v>
      </c>
      <c r="L3001" s="23">
        <v>49</v>
      </c>
      <c r="M3001" s="23" t="s">
        <v>58</v>
      </c>
      <c r="N3001" s="25">
        <f t="shared" ref="N3001:N3006" si="235">((J3001*400)+(K3001*100))+L3001</f>
        <v>1749</v>
      </c>
      <c r="O3001" s="26">
        <v>180</v>
      </c>
      <c r="P3001" s="26">
        <f t="shared" ref="P3001:P3006" si="236">N3001*O3001</f>
        <v>314820</v>
      </c>
      <c r="Q3001" s="23"/>
      <c r="R3001" s="23"/>
      <c r="S3001" s="27"/>
      <c r="T3001" s="23"/>
      <c r="U3001" s="23"/>
      <c r="V3001" s="24"/>
      <c r="W3001" s="23"/>
      <c r="X3001" s="23"/>
      <c r="Y3001" s="23"/>
      <c r="Z3001" s="23"/>
      <c r="AA3001" s="28"/>
      <c r="AB3001" s="26"/>
      <c r="AC3001" s="26"/>
      <c r="AD3001" s="28"/>
      <c r="AE3001" s="28"/>
      <c r="AF3001" s="26"/>
      <c r="AG3001" s="26">
        <f t="shared" ref="AG3001:AG3006" si="237">AF3001+P3001</f>
        <v>314820</v>
      </c>
      <c r="AH3001" s="26">
        <f t="shared" ref="AH3001:AH3006" si="238">AG3001</f>
        <v>314820</v>
      </c>
      <c r="AI3001" s="26">
        <v>50000000</v>
      </c>
      <c r="AJ3001" s="26">
        <f t="shared" ref="AJ3001:AJ3006" si="239">IF((AI3001-AH3001) &gt; 1,0,IF((AI3001-AH3001)&lt;0,AH3001-AI3001,AI3001-AH3001))</f>
        <v>0</v>
      </c>
      <c r="AK3001" s="26">
        <v>0.01</v>
      </c>
      <c r="AL3001" s="26">
        <f t="shared" ref="AL3001:AL3006" si="240">AJ3001*(AK3001/100)</f>
        <v>0</v>
      </c>
    </row>
    <row r="3002" spans="1:38" x14ac:dyDescent="0.35">
      <c r="A3002" s="23"/>
      <c r="B3002" s="24"/>
      <c r="C3002" s="23"/>
      <c r="D3002" s="23"/>
      <c r="E3002" s="23">
        <v>1607</v>
      </c>
      <c r="F3002" s="23" t="s">
        <v>10219</v>
      </c>
      <c r="G3002" s="24" t="s">
        <v>10220</v>
      </c>
      <c r="H3002" s="23" t="s">
        <v>42</v>
      </c>
      <c r="I3002" s="23" t="s">
        <v>10221</v>
      </c>
      <c r="J3002" s="23">
        <v>0</v>
      </c>
      <c r="K3002" s="23">
        <v>0</v>
      </c>
      <c r="L3002" s="23">
        <v>72</v>
      </c>
      <c r="M3002" s="23" t="s">
        <v>58</v>
      </c>
      <c r="N3002" s="25">
        <f t="shared" si="235"/>
        <v>72</v>
      </c>
      <c r="O3002" s="26">
        <v>2000</v>
      </c>
      <c r="P3002" s="26">
        <f t="shared" si="236"/>
        <v>144000</v>
      </c>
      <c r="Q3002" s="23"/>
      <c r="R3002" s="23"/>
      <c r="S3002" s="27"/>
      <c r="T3002" s="23"/>
      <c r="U3002" s="23"/>
      <c r="V3002" s="24"/>
      <c r="W3002" s="23"/>
      <c r="X3002" s="23"/>
      <c r="Y3002" s="23"/>
      <c r="Z3002" s="23"/>
      <c r="AA3002" s="28"/>
      <c r="AB3002" s="26"/>
      <c r="AC3002" s="26"/>
      <c r="AD3002" s="28"/>
      <c r="AE3002" s="28"/>
      <c r="AF3002" s="26"/>
      <c r="AG3002" s="26">
        <f t="shared" si="237"/>
        <v>144000</v>
      </c>
      <c r="AH3002" s="26">
        <f t="shared" si="238"/>
        <v>144000</v>
      </c>
      <c r="AI3002" s="26">
        <v>50000000</v>
      </c>
      <c r="AJ3002" s="26">
        <f t="shared" si="239"/>
        <v>0</v>
      </c>
      <c r="AK3002" s="26">
        <v>0.01</v>
      </c>
      <c r="AL3002" s="26">
        <f t="shared" si="240"/>
        <v>0</v>
      </c>
    </row>
    <row r="3003" spans="1:38" x14ac:dyDescent="0.35">
      <c r="A3003" s="23"/>
      <c r="B3003" s="24"/>
      <c r="C3003" s="23"/>
      <c r="D3003" s="23"/>
      <c r="E3003" s="23">
        <v>1608</v>
      </c>
      <c r="F3003" s="23" t="s">
        <v>10222</v>
      </c>
      <c r="G3003" s="24" t="s">
        <v>10223</v>
      </c>
      <c r="H3003" s="23" t="s">
        <v>42</v>
      </c>
      <c r="I3003" s="23" t="s">
        <v>10224</v>
      </c>
      <c r="J3003" s="23">
        <v>1</v>
      </c>
      <c r="K3003" s="23">
        <v>2</v>
      </c>
      <c r="L3003" s="23">
        <v>52.7</v>
      </c>
      <c r="M3003" s="23" t="s">
        <v>58</v>
      </c>
      <c r="N3003" s="25">
        <f t="shared" si="235"/>
        <v>652.70000000000005</v>
      </c>
      <c r="O3003" s="26">
        <v>440</v>
      </c>
      <c r="P3003" s="26">
        <f t="shared" si="236"/>
        <v>287188</v>
      </c>
      <c r="Q3003" s="23"/>
      <c r="R3003" s="23"/>
      <c r="S3003" s="27"/>
      <c r="T3003" s="23"/>
      <c r="U3003" s="23"/>
      <c r="V3003" s="24"/>
      <c r="W3003" s="23"/>
      <c r="X3003" s="23"/>
      <c r="Y3003" s="23"/>
      <c r="Z3003" s="23"/>
      <c r="AA3003" s="28"/>
      <c r="AB3003" s="26"/>
      <c r="AC3003" s="26"/>
      <c r="AD3003" s="28"/>
      <c r="AE3003" s="28"/>
      <c r="AF3003" s="26"/>
      <c r="AG3003" s="26">
        <f t="shared" si="237"/>
        <v>287188</v>
      </c>
      <c r="AH3003" s="26">
        <f t="shared" si="238"/>
        <v>287188</v>
      </c>
      <c r="AI3003" s="26">
        <v>50000000</v>
      </c>
      <c r="AJ3003" s="26">
        <f t="shared" si="239"/>
        <v>0</v>
      </c>
      <c r="AK3003" s="26">
        <v>0.01</v>
      </c>
      <c r="AL3003" s="26">
        <f t="shared" si="240"/>
        <v>0</v>
      </c>
    </row>
    <row r="3004" spans="1:38" x14ac:dyDescent="0.35">
      <c r="A3004" s="23"/>
      <c r="B3004" s="24"/>
      <c r="C3004" s="23"/>
      <c r="D3004" s="23"/>
      <c r="E3004" s="23">
        <v>1609</v>
      </c>
      <c r="F3004" s="23" t="s">
        <v>10225</v>
      </c>
      <c r="G3004" s="24" t="s">
        <v>10226</v>
      </c>
      <c r="H3004" s="23" t="s">
        <v>42</v>
      </c>
      <c r="I3004" s="23" t="s">
        <v>10227</v>
      </c>
      <c r="J3004" s="23">
        <v>6</v>
      </c>
      <c r="K3004" s="23">
        <v>3</v>
      </c>
      <c r="L3004" s="23">
        <v>7</v>
      </c>
      <c r="M3004" s="23" t="s">
        <v>58</v>
      </c>
      <c r="N3004" s="25">
        <f t="shared" si="235"/>
        <v>2707</v>
      </c>
      <c r="O3004" s="26">
        <v>180</v>
      </c>
      <c r="P3004" s="26">
        <f t="shared" si="236"/>
        <v>487260</v>
      </c>
      <c r="Q3004" s="23"/>
      <c r="R3004" s="23"/>
      <c r="S3004" s="27"/>
      <c r="T3004" s="23"/>
      <c r="U3004" s="23"/>
      <c r="V3004" s="24"/>
      <c r="W3004" s="23"/>
      <c r="X3004" s="23"/>
      <c r="Y3004" s="23"/>
      <c r="Z3004" s="23"/>
      <c r="AA3004" s="28"/>
      <c r="AB3004" s="26"/>
      <c r="AC3004" s="26"/>
      <c r="AD3004" s="28"/>
      <c r="AE3004" s="28"/>
      <c r="AF3004" s="26"/>
      <c r="AG3004" s="26">
        <f t="shared" si="237"/>
        <v>487260</v>
      </c>
      <c r="AH3004" s="26">
        <f t="shared" si="238"/>
        <v>487260</v>
      </c>
      <c r="AI3004" s="26">
        <v>50000000</v>
      </c>
      <c r="AJ3004" s="26">
        <f t="shared" si="239"/>
        <v>0</v>
      </c>
      <c r="AK3004" s="26">
        <v>0.01</v>
      </c>
      <c r="AL3004" s="26">
        <f t="shared" si="240"/>
        <v>0</v>
      </c>
    </row>
    <row r="3005" spans="1:38" x14ac:dyDescent="0.35">
      <c r="A3005" s="23"/>
      <c r="B3005" s="24"/>
      <c r="C3005" s="23"/>
      <c r="D3005" s="23"/>
      <c r="E3005" s="23">
        <v>1610</v>
      </c>
      <c r="F3005" s="23" t="s">
        <v>10228</v>
      </c>
      <c r="G3005" s="24" t="s">
        <v>10229</v>
      </c>
      <c r="H3005" s="23" t="s">
        <v>42</v>
      </c>
      <c r="I3005" s="23" t="s">
        <v>10230</v>
      </c>
      <c r="J3005" s="23">
        <v>1</v>
      </c>
      <c r="K3005" s="23">
        <v>0</v>
      </c>
      <c r="L3005" s="23">
        <v>35</v>
      </c>
      <c r="M3005" s="23" t="s">
        <v>58</v>
      </c>
      <c r="N3005" s="25">
        <f t="shared" si="235"/>
        <v>435</v>
      </c>
      <c r="O3005" s="26">
        <v>180</v>
      </c>
      <c r="P3005" s="26">
        <f t="shared" si="236"/>
        <v>78300</v>
      </c>
      <c r="Q3005" s="23"/>
      <c r="R3005" s="23"/>
      <c r="S3005" s="27"/>
      <c r="T3005" s="23"/>
      <c r="U3005" s="23"/>
      <c r="V3005" s="24"/>
      <c r="W3005" s="23"/>
      <c r="X3005" s="23"/>
      <c r="Y3005" s="23"/>
      <c r="Z3005" s="23"/>
      <c r="AA3005" s="28"/>
      <c r="AB3005" s="26"/>
      <c r="AC3005" s="26"/>
      <c r="AD3005" s="28"/>
      <c r="AE3005" s="28"/>
      <c r="AF3005" s="26"/>
      <c r="AG3005" s="26">
        <f t="shared" si="237"/>
        <v>78300</v>
      </c>
      <c r="AH3005" s="26">
        <f t="shared" si="238"/>
        <v>78300</v>
      </c>
      <c r="AI3005" s="26">
        <v>50000000</v>
      </c>
      <c r="AJ3005" s="26">
        <f t="shared" si="239"/>
        <v>0</v>
      </c>
      <c r="AK3005" s="26">
        <v>0.01</v>
      </c>
      <c r="AL3005" s="26">
        <f t="shared" si="240"/>
        <v>0</v>
      </c>
    </row>
    <row r="3006" spans="1:38" x14ac:dyDescent="0.35">
      <c r="A3006" s="23"/>
      <c r="B3006" s="24"/>
      <c r="C3006" s="23"/>
      <c r="D3006" s="23"/>
      <c r="E3006" s="23">
        <v>1611</v>
      </c>
      <c r="F3006" s="23" t="s">
        <v>10231</v>
      </c>
      <c r="G3006" s="24" t="s">
        <v>10232</v>
      </c>
      <c r="H3006" s="23" t="s">
        <v>42</v>
      </c>
      <c r="I3006" s="23" t="s">
        <v>10233</v>
      </c>
      <c r="J3006" s="23">
        <v>1</v>
      </c>
      <c r="K3006" s="23">
        <v>0</v>
      </c>
      <c r="L3006" s="23">
        <v>56</v>
      </c>
      <c r="M3006" s="23" t="s">
        <v>58</v>
      </c>
      <c r="N3006" s="25">
        <f t="shared" si="235"/>
        <v>456</v>
      </c>
      <c r="O3006" s="26">
        <v>180</v>
      </c>
      <c r="P3006" s="26">
        <f t="shared" si="236"/>
        <v>82080</v>
      </c>
      <c r="Q3006" s="23"/>
      <c r="R3006" s="23"/>
      <c r="S3006" s="27"/>
      <c r="T3006" s="23"/>
      <c r="U3006" s="23"/>
      <c r="V3006" s="24"/>
      <c r="W3006" s="23"/>
      <c r="X3006" s="23"/>
      <c r="Y3006" s="23"/>
      <c r="Z3006" s="23"/>
      <c r="AA3006" s="28"/>
      <c r="AB3006" s="26"/>
      <c r="AC3006" s="26"/>
      <c r="AD3006" s="28"/>
      <c r="AE3006" s="28"/>
      <c r="AF3006" s="26"/>
      <c r="AG3006" s="26">
        <f t="shared" si="237"/>
        <v>82080</v>
      </c>
      <c r="AH3006" s="26">
        <f t="shared" si="238"/>
        <v>82080</v>
      </c>
      <c r="AI3006" s="26">
        <v>50000000</v>
      </c>
      <c r="AJ3006" s="26">
        <f t="shared" si="239"/>
        <v>0</v>
      </c>
      <c r="AK3006" s="26">
        <v>0.01</v>
      </c>
      <c r="AL3006" s="26">
        <f t="shared" si="240"/>
        <v>0</v>
      </c>
    </row>
    <row r="3007" spans="1:38" x14ac:dyDescent="0.35">
      <c r="A3007" s="23"/>
      <c r="B3007" s="24"/>
      <c r="C3007" s="23"/>
      <c r="D3007" s="23"/>
      <c r="E3007" s="23"/>
      <c r="F3007" s="23"/>
      <c r="G3007" s="24"/>
      <c r="H3007" s="23"/>
      <c r="I3007" s="23"/>
      <c r="J3007" s="23"/>
      <c r="K3007" s="23"/>
      <c r="L3007" s="23"/>
      <c r="M3007" s="23"/>
      <c r="N3007" s="25"/>
      <c r="O3007" s="26"/>
      <c r="P3007" s="26"/>
      <c r="Q3007" s="23"/>
      <c r="R3007" s="23"/>
      <c r="S3007" s="27"/>
      <c r="T3007" s="23"/>
      <c r="U3007" s="23"/>
      <c r="V3007" s="24"/>
      <c r="W3007" s="23"/>
      <c r="X3007" s="23"/>
      <c r="Y3007" s="23"/>
      <c r="Z3007" s="23"/>
      <c r="AA3007" s="28"/>
      <c r="AB3007" s="26"/>
      <c r="AC3007" s="26"/>
      <c r="AD3007" s="28"/>
      <c r="AE3007" s="28"/>
      <c r="AF3007" s="26"/>
      <c r="AG3007" s="26" t="s">
        <v>50</v>
      </c>
      <c r="AH3007" s="26">
        <f>SUM(AH3001:AH3006)</f>
        <v>1393648</v>
      </c>
      <c r="AI3007" s="26"/>
      <c r="AJ3007" s="26">
        <f>SUM(AJ3001:AJ3006)</f>
        <v>0</v>
      </c>
      <c r="AK3007" s="26"/>
      <c r="AL3007" s="26">
        <f>SUM(AL3001:AL3006)</f>
        <v>0</v>
      </c>
    </row>
    <row r="3008" spans="1:38" x14ac:dyDescent="0.35">
      <c r="A3008" s="23" t="s">
        <v>10234</v>
      </c>
      <c r="B3008" s="24" t="s">
        <v>10235</v>
      </c>
      <c r="C3008" s="23" t="s">
        <v>10236</v>
      </c>
      <c r="D3008" s="23" t="s">
        <v>10237</v>
      </c>
      <c r="E3008" s="23">
        <v>1612</v>
      </c>
      <c r="F3008" s="23" t="s">
        <v>10238</v>
      </c>
      <c r="G3008" s="24" t="s">
        <v>10239</v>
      </c>
      <c r="H3008" s="23" t="s">
        <v>42</v>
      </c>
      <c r="I3008" s="23" t="s">
        <v>10240</v>
      </c>
      <c r="J3008" s="23">
        <v>0</v>
      </c>
      <c r="K3008" s="23">
        <v>0</v>
      </c>
      <c r="L3008" s="23">
        <v>90</v>
      </c>
      <c r="M3008" s="23" t="s">
        <v>44</v>
      </c>
      <c r="N3008" s="25">
        <f>((J3008*400)+(K3008*100))+L3008</f>
        <v>90</v>
      </c>
      <c r="O3008" s="26">
        <v>230</v>
      </c>
      <c r="P3008" s="26">
        <f>N3008*O3008</f>
        <v>20700</v>
      </c>
      <c r="Q3008" s="23">
        <v>1</v>
      </c>
      <c r="R3008" s="23" t="s">
        <v>10234</v>
      </c>
      <c r="S3008" s="27" t="s">
        <v>10235</v>
      </c>
      <c r="T3008" s="23" t="s">
        <v>10236</v>
      </c>
      <c r="U3008" s="23" t="s">
        <v>10241</v>
      </c>
      <c r="V3008" s="24" t="s">
        <v>10242</v>
      </c>
      <c r="W3008" s="23" t="s">
        <v>47</v>
      </c>
      <c r="X3008" s="23" t="s">
        <v>48</v>
      </c>
      <c r="Y3008" s="23" t="s">
        <v>49</v>
      </c>
      <c r="Z3008" s="23">
        <v>72</v>
      </c>
      <c r="AA3008" s="28">
        <v>100</v>
      </c>
      <c r="AB3008" s="26">
        <v>6550</v>
      </c>
      <c r="AC3008" s="26">
        <f>Z3008*AB3008</f>
        <v>471600</v>
      </c>
      <c r="AD3008" s="28">
        <v>22</v>
      </c>
      <c r="AE3008" s="28">
        <v>34</v>
      </c>
      <c r="AF3008" s="26">
        <f>(AC3008*(100-AE3008))/100</f>
        <v>311256</v>
      </c>
      <c r="AG3008" s="26">
        <f>P3008+AF3008</f>
        <v>331956</v>
      </c>
      <c r="AH3008" s="26">
        <f>(AG3008*AA3008)/100</f>
        <v>331956</v>
      </c>
      <c r="AI3008" s="26">
        <v>50000000</v>
      </c>
      <c r="AJ3008" s="26">
        <f>IF((AI3008-AH3008) &gt; 1,0,IF((AI3008-AH3008)&lt;0,AH3008-AI3008,AI3008-AH3008))</f>
        <v>0</v>
      </c>
      <c r="AK3008" s="26">
        <v>0.02</v>
      </c>
      <c r="AL3008" s="26">
        <f>ROUND(AJ3008*(AK3008/100),2)</f>
        <v>0</v>
      </c>
    </row>
    <row r="3009" spans="1:39" x14ac:dyDescent="0.35">
      <c r="A3009" s="23"/>
      <c r="B3009" s="24"/>
      <c r="C3009" s="23"/>
      <c r="D3009" s="23"/>
      <c r="E3009" s="23">
        <v>1613</v>
      </c>
      <c r="F3009" s="23" t="s">
        <v>10243</v>
      </c>
      <c r="G3009" s="24" t="s">
        <v>10244</v>
      </c>
      <c r="H3009" s="23" t="s">
        <v>42</v>
      </c>
      <c r="I3009" s="23" t="s">
        <v>10245</v>
      </c>
      <c r="J3009" s="23">
        <v>10</v>
      </c>
      <c r="K3009" s="23">
        <v>2</v>
      </c>
      <c r="L3009" s="23">
        <v>28</v>
      </c>
      <c r="M3009" s="23" t="s">
        <v>58</v>
      </c>
      <c r="N3009" s="25">
        <f>((J3009*400)+(K3009*100))+L3009</f>
        <v>4228</v>
      </c>
      <c r="O3009" s="26">
        <v>340</v>
      </c>
      <c r="P3009" s="26">
        <f>N3009*O3009</f>
        <v>1437520</v>
      </c>
      <c r="Q3009" s="23"/>
      <c r="R3009" s="23"/>
      <c r="S3009" s="27"/>
      <c r="T3009" s="23"/>
      <c r="U3009" s="23"/>
      <c r="V3009" s="24"/>
      <c r="W3009" s="23"/>
      <c r="X3009" s="23"/>
      <c r="Y3009" s="23"/>
      <c r="Z3009" s="23"/>
      <c r="AA3009" s="28"/>
      <c r="AB3009" s="26"/>
      <c r="AC3009" s="26"/>
      <c r="AD3009" s="28"/>
      <c r="AE3009" s="28"/>
      <c r="AF3009" s="26"/>
      <c r="AG3009" s="26">
        <f>AF3009+P3009</f>
        <v>1437520</v>
      </c>
      <c r="AH3009" s="26">
        <f>AG3009</f>
        <v>1437520</v>
      </c>
      <c r="AI3009" s="26">
        <v>50000000</v>
      </c>
      <c r="AJ3009" s="26">
        <f>IF((AI3009-AH3009) &gt; 1,0,IF((AI3009-AH3009)&lt;0,AH3009-AI3009,AI3009-AH3009))</f>
        <v>0</v>
      </c>
      <c r="AK3009" s="26">
        <v>0.01</v>
      </c>
      <c r="AL3009" s="26">
        <f>AJ3009*(AK3009/100)</f>
        <v>0</v>
      </c>
    </row>
    <row r="3010" spans="1:39" x14ac:dyDescent="0.35">
      <c r="A3010" s="23"/>
      <c r="B3010" s="24"/>
      <c r="C3010" s="23"/>
      <c r="D3010" s="23"/>
      <c r="E3010" s="23"/>
      <c r="F3010" s="23"/>
      <c r="G3010" s="24"/>
      <c r="H3010" s="23"/>
      <c r="I3010" s="23"/>
      <c r="J3010" s="23"/>
      <c r="K3010" s="23"/>
      <c r="L3010" s="23"/>
      <c r="M3010" s="23"/>
      <c r="N3010" s="25"/>
      <c r="O3010" s="26"/>
      <c r="P3010" s="26"/>
      <c r="Q3010" s="23"/>
      <c r="R3010" s="23"/>
      <c r="S3010" s="27"/>
      <c r="T3010" s="23"/>
      <c r="U3010" s="23"/>
      <c r="V3010" s="24"/>
      <c r="W3010" s="23"/>
      <c r="X3010" s="23"/>
      <c r="Y3010" s="23"/>
      <c r="Z3010" s="23"/>
      <c r="AA3010" s="28"/>
      <c r="AB3010" s="26"/>
      <c r="AC3010" s="26"/>
      <c r="AD3010" s="28"/>
      <c r="AE3010" s="28"/>
      <c r="AF3010" s="26"/>
      <c r="AG3010" s="26" t="s">
        <v>50</v>
      </c>
      <c r="AH3010" s="26">
        <f>SUM(AH3008:AH3009)</f>
        <v>1769476</v>
      </c>
      <c r="AI3010" s="26"/>
      <c r="AJ3010" s="26">
        <f>SUM(AJ3008:AJ3009)</f>
        <v>0</v>
      </c>
      <c r="AK3010" s="26"/>
      <c r="AL3010" s="26">
        <f>SUM(AL3008:AL3009)</f>
        <v>0</v>
      </c>
    </row>
    <row r="3011" spans="1:39" x14ac:dyDescent="0.35">
      <c r="A3011" s="23" t="s">
        <v>10246</v>
      </c>
      <c r="B3011" s="24"/>
      <c r="C3011" s="23" t="s">
        <v>10247</v>
      </c>
      <c r="D3011" s="23" t="s">
        <v>10237</v>
      </c>
      <c r="E3011" s="23">
        <v>1614</v>
      </c>
      <c r="F3011" s="23" t="s">
        <v>10248</v>
      </c>
      <c r="G3011" s="24" t="s">
        <v>10249</v>
      </c>
      <c r="H3011" s="23" t="s">
        <v>437</v>
      </c>
      <c r="I3011" s="23" t="s">
        <v>10250</v>
      </c>
      <c r="J3011" s="23">
        <v>13</v>
      </c>
      <c r="K3011" s="23">
        <v>1</v>
      </c>
      <c r="L3011" s="23">
        <v>57</v>
      </c>
      <c r="M3011" s="23" t="s">
        <v>58</v>
      </c>
      <c r="N3011" s="25">
        <f>((J3011*400)+(K3011*100))+L3011</f>
        <v>5357</v>
      </c>
      <c r="O3011" s="26">
        <v>180</v>
      </c>
      <c r="P3011" s="26">
        <f>N3011*O3011</f>
        <v>964260</v>
      </c>
      <c r="Q3011" s="23"/>
      <c r="R3011" s="23"/>
      <c r="S3011" s="27"/>
      <c r="T3011" s="23"/>
      <c r="U3011" s="23"/>
      <c r="V3011" s="24"/>
      <c r="W3011" s="23"/>
      <c r="X3011" s="23"/>
      <c r="Y3011" s="23"/>
      <c r="Z3011" s="23"/>
      <c r="AA3011" s="28"/>
      <c r="AB3011" s="26"/>
      <c r="AC3011" s="26"/>
      <c r="AD3011" s="28"/>
      <c r="AE3011" s="28"/>
      <c r="AF3011" s="26"/>
      <c r="AG3011" s="26">
        <f>AF3011+P3011</f>
        <v>964260</v>
      </c>
      <c r="AH3011" s="26">
        <f>AG3011</f>
        <v>964260</v>
      </c>
      <c r="AI3011" s="26">
        <v>0</v>
      </c>
      <c r="AJ3011" s="26">
        <f>IF((AI3011-AH3011) &gt; 1,0,IF((AI3011-AH3011)&lt;0,AH3011-AI3011,AI3011-AH3011))</f>
        <v>964260</v>
      </c>
      <c r="AK3011" s="26">
        <v>0.01</v>
      </c>
      <c r="AL3011" s="26">
        <f>AJ3011*(AK3011/100)</f>
        <v>96.426000000000002</v>
      </c>
    </row>
    <row r="3012" spans="1:39" x14ac:dyDescent="0.35">
      <c r="A3012" s="23"/>
      <c r="B3012" s="24"/>
      <c r="C3012" s="23"/>
      <c r="D3012" s="23"/>
      <c r="E3012" s="23"/>
      <c r="F3012" s="23"/>
      <c r="G3012" s="24"/>
      <c r="H3012" s="23"/>
      <c r="I3012" s="23"/>
      <c r="J3012" s="23"/>
      <c r="K3012" s="23"/>
      <c r="L3012" s="23"/>
      <c r="M3012" s="23"/>
      <c r="N3012" s="25"/>
      <c r="O3012" s="26"/>
      <c r="P3012" s="26"/>
      <c r="Q3012" s="23"/>
      <c r="R3012" s="23"/>
      <c r="S3012" s="27"/>
      <c r="T3012" s="23"/>
      <c r="U3012" s="23"/>
      <c r="V3012" s="24"/>
      <c r="W3012" s="23"/>
      <c r="X3012" s="23"/>
      <c r="Y3012" s="23"/>
      <c r="Z3012" s="23"/>
      <c r="AA3012" s="28"/>
      <c r="AB3012" s="26"/>
      <c r="AC3012" s="26"/>
      <c r="AD3012" s="28"/>
      <c r="AE3012" s="28"/>
      <c r="AF3012" s="26"/>
      <c r="AG3012" s="26" t="s">
        <v>50</v>
      </c>
      <c r="AH3012" s="26">
        <f>AH3011</f>
        <v>964260</v>
      </c>
      <c r="AI3012" s="26"/>
      <c r="AJ3012" s="26">
        <f>AJ3011</f>
        <v>964260</v>
      </c>
      <c r="AK3012" s="26"/>
      <c r="AL3012" s="26">
        <f>AL3011</f>
        <v>96.426000000000002</v>
      </c>
    </row>
    <row r="3013" spans="1:39" x14ac:dyDescent="0.35">
      <c r="A3013" s="23" t="s">
        <v>10251</v>
      </c>
      <c r="B3013" s="24"/>
      <c r="C3013" s="23" t="s">
        <v>10252</v>
      </c>
      <c r="D3013" s="23" t="s">
        <v>10253</v>
      </c>
      <c r="E3013" s="23">
        <v>1615</v>
      </c>
      <c r="F3013" s="23" t="s">
        <v>10254</v>
      </c>
      <c r="G3013" s="24" t="s">
        <v>10255</v>
      </c>
      <c r="H3013" s="23" t="s">
        <v>103</v>
      </c>
      <c r="I3013" s="23" t="s">
        <v>10256</v>
      </c>
      <c r="J3013" s="23">
        <v>0</v>
      </c>
      <c r="K3013" s="23">
        <v>3</v>
      </c>
      <c r="L3013" s="23">
        <v>17.5</v>
      </c>
      <c r="M3013" s="23" t="s">
        <v>58</v>
      </c>
      <c r="N3013" s="25">
        <f>((J3013*400)+(K3013*100))+L3013</f>
        <v>317.5</v>
      </c>
      <c r="O3013" s="26">
        <v>390</v>
      </c>
      <c r="P3013" s="26">
        <f>N3013*O3013</f>
        <v>123825</v>
      </c>
      <c r="Q3013" s="23"/>
      <c r="R3013" s="23"/>
      <c r="S3013" s="27"/>
      <c r="T3013" s="23"/>
      <c r="U3013" s="23"/>
      <c r="V3013" s="24"/>
      <c r="W3013" s="23"/>
      <c r="X3013" s="23"/>
      <c r="Y3013" s="23"/>
      <c r="Z3013" s="23"/>
      <c r="AA3013" s="28"/>
      <c r="AB3013" s="26"/>
      <c r="AC3013" s="26"/>
      <c r="AD3013" s="28"/>
      <c r="AE3013" s="28"/>
      <c r="AF3013" s="26"/>
      <c r="AG3013" s="26">
        <f>AF3013+P3013</f>
        <v>123825</v>
      </c>
      <c r="AH3013" s="26">
        <f>AG3013</f>
        <v>123825</v>
      </c>
      <c r="AI3013" s="26">
        <v>0</v>
      </c>
      <c r="AJ3013" s="26">
        <f>IF((AI3013-AH3013) &gt; 1,0,IF((AI3013-AH3013)&lt;0,AH3013-AI3013,AI3013-AH3013))</f>
        <v>123825</v>
      </c>
      <c r="AK3013" s="26">
        <v>0.01</v>
      </c>
      <c r="AL3013" s="26">
        <f>AJ3013*(AK3013/100)</f>
        <v>12.3825</v>
      </c>
    </row>
    <row r="3014" spans="1:39" x14ac:dyDescent="0.35">
      <c r="A3014" s="23"/>
      <c r="B3014" s="24"/>
      <c r="C3014" s="23"/>
      <c r="D3014" s="23"/>
      <c r="E3014" s="23"/>
      <c r="F3014" s="23"/>
      <c r="G3014" s="24"/>
      <c r="H3014" s="23"/>
      <c r="I3014" s="23"/>
      <c r="J3014" s="23">
        <v>0</v>
      </c>
      <c r="K3014" s="23">
        <v>0</v>
      </c>
      <c r="L3014" s="23">
        <v>94.5</v>
      </c>
      <c r="M3014" s="23" t="s">
        <v>44</v>
      </c>
      <c r="N3014" s="25">
        <f>((J3014*400)+(K3014*100))+L3014</f>
        <v>94.5</v>
      </c>
      <c r="O3014" s="26">
        <v>390</v>
      </c>
      <c r="P3014" s="26">
        <f>N3014*O3014</f>
        <v>36855</v>
      </c>
      <c r="Q3014" s="23">
        <v>1</v>
      </c>
      <c r="R3014" s="23" t="s">
        <v>10257</v>
      </c>
      <c r="S3014" s="27"/>
      <c r="T3014" s="23" t="s">
        <v>10258</v>
      </c>
      <c r="U3014" s="23" t="s">
        <v>10259</v>
      </c>
      <c r="V3014" s="24" t="s">
        <v>10260</v>
      </c>
      <c r="W3014" s="23" t="s">
        <v>47</v>
      </c>
      <c r="X3014" s="23" t="s">
        <v>253</v>
      </c>
      <c r="Y3014" s="23" t="s">
        <v>49</v>
      </c>
      <c r="Z3014" s="23">
        <v>252</v>
      </c>
      <c r="AA3014" s="28">
        <v>100</v>
      </c>
      <c r="AB3014" s="26">
        <v>6550</v>
      </c>
      <c r="AC3014" s="26">
        <f>Z3014*AB3014</f>
        <v>1650600</v>
      </c>
      <c r="AD3014" s="28">
        <v>12</v>
      </c>
      <c r="AE3014" s="28">
        <v>50</v>
      </c>
      <c r="AF3014" s="26">
        <f>(AC3014*(100-AE3014))/100</f>
        <v>825300</v>
      </c>
      <c r="AG3014" s="26">
        <f>P3014+AF3014</f>
        <v>862155</v>
      </c>
      <c r="AH3014" s="26">
        <f>(AG3014*AA3014)/100</f>
        <v>862155</v>
      </c>
      <c r="AI3014" s="26">
        <f>IF(AF3014&lt;=10000000,AF3014,10000000)</f>
        <v>825300</v>
      </c>
      <c r="AJ3014" s="26">
        <f>IF((AI3014-AH3014) &gt; 1,0,IF((AI3014-AH3014)&lt;0,AH3014-AI3014,AI3014-AH3014))</f>
        <v>36855</v>
      </c>
      <c r="AK3014" s="26">
        <v>0.02</v>
      </c>
      <c r="AL3014" s="26">
        <f>ROUND(AJ3014*(AK3014/100),2)</f>
        <v>7.37</v>
      </c>
      <c r="AM3014" s="3" t="s">
        <v>204</v>
      </c>
    </row>
    <row r="3015" spans="1:39" x14ac:dyDescent="0.35">
      <c r="A3015" s="23"/>
      <c r="B3015" s="24"/>
      <c r="C3015" s="23"/>
      <c r="D3015" s="23"/>
      <c r="E3015" s="23">
        <v>1616</v>
      </c>
      <c r="F3015" s="23" t="s">
        <v>10261</v>
      </c>
      <c r="G3015" s="24" t="s">
        <v>10262</v>
      </c>
      <c r="H3015" s="23" t="s">
        <v>103</v>
      </c>
      <c r="I3015" s="23" t="s">
        <v>10263</v>
      </c>
      <c r="J3015" s="23">
        <v>4</v>
      </c>
      <c r="K3015" s="23">
        <v>0</v>
      </c>
      <c r="L3015" s="23">
        <v>50</v>
      </c>
      <c r="M3015" s="23" t="s">
        <v>58</v>
      </c>
      <c r="N3015" s="25">
        <f>((J3015*400)+(K3015*100))+L3015</f>
        <v>1650</v>
      </c>
      <c r="O3015" s="26">
        <v>180</v>
      </c>
      <c r="P3015" s="26">
        <f>N3015*O3015</f>
        <v>297000</v>
      </c>
      <c r="Q3015" s="23"/>
      <c r="R3015" s="23"/>
      <c r="S3015" s="27"/>
      <c r="T3015" s="23"/>
      <c r="U3015" s="23"/>
      <c r="V3015" s="24"/>
      <c r="W3015" s="23"/>
      <c r="X3015" s="23"/>
      <c r="Y3015" s="23"/>
      <c r="Z3015" s="23"/>
      <c r="AA3015" s="28"/>
      <c r="AB3015" s="26"/>
      <c r="AC3015" s="26"/>
      <c r="AD3015" s="28"/>
      <c r="AE3015" s="28"/>
      <c r="AF3015" s="26"/>
      <c r="AG3015" s="26">
        <f>AF3015+P3015</f>
        <v>297000</v>
      </c>
      <c r="AH3015" s="26">
        <f>AG3015</f>
        <v>297000</v>
      </c>
      <c r="AI3015" s="26">
        <v>0</v>
      </c>
      <c r="AJ3015" s="26">
        <f>IF((AI3015-AH3015) &gt; 1,0,IF((AI3015-AH3015)&lt;0,AH3015-AI3015,AI3015-AH3015))</f>
        <v>297000</v>
      </c>
      <c r="AK3015" s="26">
        <v>0.01</v>
      </c>
      <c r="AL3015" s="26">
        <f>AJ3015*(AK3015/100)</f>
        <v>29.700000000000003</v>
      </c>
    </row>
    <row r="3016" spans="1:39" x14ac:dyDescent="0.35">
      <c r="A3016" s="23"/>
      <c r="B3016" s="24"/>
      <c r="C3016" s="23"/>
      <c r="D3016" s="23"/>
      <c r="E3016" s="23"/>
      <c r="F3016" s="23"/>
      <c r="G3016" s="24"/>
      <c r="H3016" s="23"/>
      <c r="I3016" s="23"/>
      <c r="J3016" s="23"/>
      <c r="K3016" s="23"/>
      <c r="L3016" s="23"/>
      <c r="M3016" s="23"/>
      <c r="N3016" s="25"/>
      <c r="O3016" s="26"/>
      <c r="P3016" s="26"/>
      <c r="Q3016" s="23"/>
      <c r="R3016" s="23"/>
      <c r="S3016" s="27"/>
      <c r="T3016" s="23"/>
      <c r="U3016" s="23"/>
      <c r="V3016" s="24"/>
      <c r="W3016" s="23"/>
      <c r="X3016" s="23"/>
      <c r="Y3016" s="23"/>
      <c r="Z3016" s="23"/>
      <c r="AA3016" s="28"/>
      <c r="AB3016" s="26"/>
      <c r="AC3016" s="26"/>
      <c r="AD3016" s="28"/>
      <c r="AE3016" s="28"/>
      <c r="AF3016" s="26"/>
      <c r="AG3016" s="26" t="s">
        <v>50</v>
      </c>
      <c r="AH3016" s="26">
        <f>SUM(AH3013:AH3015)</f>
        <v>1282980</v>
      </c>
      <c r="AI3016" s="26"/>
      <c r="AJ3016" s="26">
        <f>SUM(AJ3013:AJ3015)</f>
        <v>457680</v>
      </c>
      <c r="AK3016" s="26"/>
      <c r="AL3016" s="26">
        <f>SUM(AL3013:AL3015)</f>
        <v>49.452500000000001</v>
      </c>
    </row>
    <row r="3017" spans="1:39" x14ac:dyDescent="0.35">
      <c r="A3017" s="23" t="s">
        <v>8963</v>
      </c>
      <c r="B3017" s="24"/>
      <c r="C3017" s="23" t="s">
        <v>8964</v>
      </c>
      <c r="D3017" s="23" t="s">
        <v>6506</v>
      </c>
      <c r="E3017" s="23">
        <v>1617</v>
      </c>
      <c r="F3017" s="23" t="s">
        <v>10264</v>
      </c>
      <c r="G3017" s="24" t="s">
        <v>10265</v>
      </c>
      <c r="H3017" s="23" t="s">
        <v>103</v>
      </c>
      <c r="I3017" s="23" t="s">
        <v>10266</v>
      </c>
      <c r="J3017" s="23">
        <v>4</v>
      </c>
      <c r="K3017" s="23">
        <v>0</v>
      </c>
      <c r="L3017" s="23">
        <v>81</v>
      </c>
      <c r="M3017" s="23" t="s">
        <v>58</v>
      </c>
      <c r="N3017" s="25">
        <f>((J3017*400)+(K3017*100))+L3017</f>
        <v>1681</v>
      </c>
      <c r="O3017" s="26">
        <v>390</v>
      </c>
      <c r="P3017" s="26">
        <f>N3017*O3017</f>
        <v>655590</v>
      </c>
      <c r="Q3017" s="23"/>
      <c r="R3017" s="23"/>
      <c r="S3017" s="27"/>
      <c r="T3017" s="23"/>
      <c r="U3017" s="23"/>
      <c r="V3017" s="24"/>
      <c r="W3017" s="23"/>
      <c r="X3017" s="23"/>
      <c r="Y3017" s="23"/>
      <c r="Z3017" s="23"/>
      <c r="AA3017" s="28"/>
      <c r="AB3017" s="26"/>
      <c r="AC3017" s="26"/>
      <c r="AD3017" s="28"/>
      <c r="AE3017" s="28"/>
      <c r="AF3017" s="26"/>
      <c r="AG3017" s="26">
        <f>AF3017+P3017</f>
        <v>655590</v>
      </c>
      <c r="AH3017" s="26">
        <f>AG3017</f>
        <v>655590</v>
      </c>
      <c r="AI3017" s="26">
        <v>0</v>
      </c>
      <c r="AJ3017" s="26">
        <f>IF((AI3017-AH3017) &gt; 1,0,IF((AI3017-AH3017)&lt;0,AH3017-AI3017,AI3017-AH3017))</f>
        <v>655590</v>
      </c>
      <c r="AK3017" s="26">
        <v>0.01</v>
      </c>
      <c r="AL3017" s="26">
        <f>AJ3017*(AK3017/100)</f>
        <v>65.558999999999997</v>
      </c>
    </row>
    <row r="3018" spans="1:39" x14ac:dyDescent="0.35">
      <c r="A3018" s="23"/>
      <c r="B3018" s="24"/>
      <c r="C3018" s="23"/>
      <c r="D3018" s="23"/>
      <c r="E3018" s="23"/>
      <c r="F3018" s="23"/>
      <c r="G3018" s="24"/>
      <c r="H3018" s="23"/>
      <c r="I3018" s="23"/>
      <c r="J3018" s="23"/>
      <c r="K3018" s="23"/>
      <c r="L3018" s="23"/>
      <c r="M3018" s="23"/>
      <c r="N3018" s="25"/>
      <c r="O3018" s="26"/>
      <c r="P3018" s="26"/>
      <c r="Q3018" s="23"/>
      <c r="R3018" s="23"/>
      <c r="S3018" s="27"/>
      <c r="T3018" s="23"/>
      <c r="U3018" s="23"/>
      <c r="V3018" s="24"/>
      <c r="W3018" s="23"/>
      <c r="X3018" s="23"/>
      <c r="Y3018" s="23"/>
      <c r="Z3018" s="23"/>
      <c r="AA3018" s="28"/>
      <c r="AB3018" s="26"/>
      <c r="AC3018" s="26"/>
      <c r="AD3018" s="28"/>
      <c r="AE3018" s="28"/>
      <c r="AF3018" s="26"/>
      <c r="AG3018" s="26" t="s">
        <v>50</v>
      </c>
      <c r="AH3018" s="26">
        <f>AH3017</f>
        <v>655590</v>
      </c>
      <c r="AI3018" s="26"/>
      <c r="AJ3018" s="26">
        <f>AJ3017</f>
        <v>655590</v>
      </c>
      <c r="AK3018" s="26"/>
      <c r="AL3018" s="26">
        <f>AL3017</f>
        <v>65.558999999999997</v>
      </c>
    </row>
    <row r="3019" spans="1:39" x14ac:dyDescent="0.35">
      <c r="A3019" s="23" t="s">
        <v>10267</v>
      </c>
      <c r="B3019" s="24" t="s">
        <v>10268</v>
      </c>
      <c r="C3019" s="23" t="s">
        <v>10269</v>
      </c>
      <c r="D3019" s="23" t="s">
        <v>10270</v>
      </c>
      <c r="E3019" s="23">
        <v>1618</v>
      </c>
      <c r="F3019" s="23" t="s">
        <v>10271</v>
      </c>
      <c r="G3019" s="24" t="s">
        <v>10272</v>
      </c>
      <c r="H3019" s="23" t="s">
        <v>42</v>
      </c>
      <c r="I3019" s="23" t="s">
        <v>10273</v>
      </c>
      <c r="J3019" s="23">
        <v>5</v>
      </c>
      <c r="K3019" s="23">
        <v>2</v>
      </c>
      <c r="L3019" s="23">
        <v>46</v>
      </c>
      <c r="M3019" s="23" t="s">
        <v>58</v>
      </c>
      <c r="N3019" s="25">
        <f>((J3019*400)+(K3019*100))+L3019</f>
        <v>2246</v>
      </c>
      <c r="O3019" s="26">
        <v>180</v>
      </c>
      <c r="P3019" s="26">
        <f>N3019*O3019</f>
        <v>404280</v>
      </c>
      <c r="Q3019" s="23"/>
      <c r="R3019" s="23"/>
      <c r="S3019" s="27"/>
      <c r="T3019" s="23"/>
      <c r="U3019" s="23"/>
      <c r="V3019" s="24"/>
      <c r="W3019" s="23"/>
      <c r="X3019" s="23"/>
      <c r="Y3019" s="23"/>
      <c r="Z3019" s="23"/>
      <c r="AA3019" s="28"/>
      <c r="AB3019" s="26"/>
      <c r="AC3019" s="26"/>
      <c r="AD3019" s="28"/>
      <c r="AE3019" s="28"/>
      <c r="AF3019" s="26"/>
      <c r="AG3019" s="26">
        <f>AF3019+P3019</f>
        <v>404280</v>
      </c>
      <c r="AH3019" s="26">
        <f>AG3019</f>
        <v>404280</v>
      </c>
      <c r="AI3019" s="26">
        <v>50000000</v>
      </c>
      <c r="AJ3019" s="26">
        <f>IF((AI3019-AH3019) &gt; 1,0,IF((AI3019-AH3019)&lt;0,AH3019-AI3019,AI3019-AH3019))</f>
        <v>0</v>
      </c>
      <c r="AK3019" s="26">
        <v>0.01</v>
      </c>
      <c r="AL3019" s="26">
        <f>AJ3019*(AK3019/100)</f>
        <v>0</v>
      </c>
    </row>
    <row r="3020" spans="1:39" x14ac:dyDescent="0.35">
      <c r="A3020" s="23"/>
      <c r="B3020" s="24"/>
      <c r="C3020" s="23"/>
      <c r="D3020" s="23"/>
      <c r="E3020" s="23">
        <v>1619</v>
      </c>
      <c r="F3020" s="23" t="s">
        <v>10274</v>
      </c>
      <c r="G3020" s="24" t="s">
        <v>10275</v>
      </c>
      <c r="H3020" s="23" t="s">
        <v>42</v>
      </c>
      <c r="I3020" s="23" t="s">
        <v>10276</v>
      </c>
      <c r="J3020" s="23">
        <v>0</v>
      </c>
      <c r="K3020" s="23">
        <v>1</v>
      </c>
      <c r="L3020" s="23">
        <v>12</v>
      </c>
      <c r="M3020" s="23" t="s">
        <v>44</v>
      </c>
      <c r="N3020" s="25">
        <f>((J3020*400)+(K3020*100))+L3020</f>
        <v>112</v>
      </c>
      <c r="O3020" s="26">
        <v>2000</v>
      </c>
      <c r="P3020" s="26">
        <f>N3020*O3020</f>
        <v>224000</v>
      </c>
      <c r="Q3020" s="23">
        <v>1</v>
      </c>
      <c r="R3020" s="23" t="s">
        <v>10267</v>
      </c>
      <c r="S3020" s="27" t="s">
        <v>10268</v>
      </c>
      <c r="T3020" s="23" t="s">
        <v>10269</v>
      </c>
      <c r="U3020" s="23" t="s">
        <v>10277</v>
      </c>
      <c r="V3020" s="24" t="s">
        <v>10278</v>
      </c>
      <c r="W3020" s="23" t="s">
        <v>47</v>
      </c>
      <c r="X3020" s="23" t="s">
        <v>48</v>
      </c>
      <c r="Y3020" s="23" t="s">
        <v>49</v>
      </c>
      <c r="Z3020" s="23">
        <v>81</v>
      </c>
      <c r="AA3020" s="28">
        <v>100</v>
      </c>
      <c r="AB3020" s="26">
        <v>6550</v>
      </c>
      <c r="AC3020" s="26">
        <f>Z3020*AB3020</f>
        <v>530550</v>
      </c>
      <c r="AD3020" s="28">
        <v>7</v>
      </c>
      <c r="AE3020" s="28">
        <v>7</v>
      </c>
      <c r="AF3020" s="26">
        <f>(AC3020*(100-AE3020))/100</f>
        <v>493411.5</v>
      </c>
      <c r="AG3020" s="26">
        <f>P3020+AF3020</f>
        <v>717411.5</v>
      </c>
      <c r="AH3020" s="26">
        <f>(AG3020*AA3020)/100</f>
        <v>717411.5</v>
      </c>
      <c r="AI3020" s="26">
        <v>50000000</v>
      </c>
      <c r="AJ3020" s="26">
        <f>IF((AI3020-AH3020) &gt; 1,0,IF((AI3020-AH3020)&lt;0,AH3020-AI3020,AI3020-AH3020))</f>
        <v>0</v>
      </c>
      <c r="AK3020" s="26">
        <v>0.02</v>
      </c>
      <c r="AL3020" s="26">
        <f>ROUND(AJ3020*(AK3020/100),2)</f>
        <v>0</v>
      </c>
    </row>
    <row r="3021" spans="1:39" x14ac:dyDescent="0.35">
      <c r="A3021" s="23"/>
      <c r="B3021" s="24"/>
      <c r="C3021" s="23"/>
      <c r="D3021" s="23"/>
      <c r="E3021" s="23">
        <v>1620</v>
      </c>
      <c r="F3021" s="23" t="s">
        <v>10279</v>
      </c>
      <c r="G3021" s="24" t="s">
        <v>10280</v>
      </c>
      <c r="H3021" s="23" t="s">
        <v>42</v>
      </c>
      <c r="I3021" s="23" t="s">
        <v>10281</v>
      </c>
      <c r="J3021" s="23">
        <v>11</v>
      </c>
      <c r="K3021" s="23">
        <v>1</v>
      </c>
      <c r="L3021" s="23">
        <v>6</v>
      </c>
      <c r="M3021" s="23" t="s">
        <v>58</v>
      </c>
      <c r="N3021" s="25">
        <f>((J3021*400)+(K3021*100))+L3021</f>
        <v>4506</v>
      </c>
      <c r="O3021" s="26">
        <v>230</v>
      </c>
      <c r="P3021" s="26">
        <f>N3021*O3021</f>
        <v>1036380</v>
      </c>
      <c r="Q3021" s="23"/>
      <c r="R3021" s="23"/>
      <c r="S3021" s="27"/>
      <c r="T3021" s="23"/>
      <c r="U3021" s="23"/>
      <c r="V3021" s="24"/>
      <c r="W3021" s="23"/>
      <c r="X3021" s="23"/>
      <c r="Y3021" s="23"/>
      <c r="Z3021" s="23"/>
      <c r="AA3021" s="28"/>
      <c r="AB3021" s="26"/>
      <c r="AC3021" s="26"/>
      <c r="AD3021" s="28"/>
      <c r="AE3021" s="28"/>
      <c r="AF3021" s="26"/>
      <c r="AG3021" s="26">
        <f>AF3021+P3021</f>
        <v>1036380</v>
      </c>
      <c r="AH3021" s="26">
        <f>AG3021</f>
        <v>1036380</v>
      </c>
      <c r="AI3021" s="26">
        <v>50000000</v>
      </c>
      <c r="AJ3021" s="26">
        <f>IF((AI3021-AH3021) &gt; 1,0,IF((AI3021-AH3021)&lt;0,AH3021-AI3021,AI3021-AH3021))</f>
        <v>0</v>
      </c>
      <c r="AK3021" s="26">
        <v>0.01</v>
      </c>
      <c r="AL3021" s="26">
        <f>AJ3021*(AK3021/100)</f>
        <v>0</v>
      </c>
    </row>
    <row r="3022" spans="1:39" x14ac:dyDescent="0.35">
      <c r="A3022" s="23"/>
      <c r="B3022" s="24"/>
      <c r="C3022" s="23"/>
      <c r="D3022" s="23"/>
      <c r="E3022" s="23">
        <v>1621</v>
      </c>
      <c r="F3022" s="23" t="s">
        <v>10282</v>
      </c>
      <c r="G3022" s="24" t="s">
        <v>10283</v>
      </c>
      <c r="H3022" s="23" t="s">
        <v>437</v>
      </c>
      <c r="I3022" s="23" t="s">
        <v>10284</v>
      </c>
      <c r="J3022" s="23">
        <v>8</v>
      </c>
      <c r="K3022" s="23">
        <v>1</v>
      </c>
      <c r="L3022" s="23">
        <v>11</v>
      </c>
      <c r="M3022" s="23" t="s">
        <v>58</v>
      </c>
      <c r="N3022" s="25">
        <f>((J3022*400)+(K3022*100))+L3022</f>
        <v>3311</v>
      </c>
      <c r="O3022" s="26">
        <v>180</v>
      </c>
      <c r="P3022" s="26">
        <f>N3022*O3022</f>
        <v>595980</v>
      </c>
      <c r="Q3022" s="23"/>
      <c r="R3022" s="23"/>
      <c r="S3022" s="27"/>
      <c r="T3022" s="23"/>
      <c r="U3022" s="23"/>
      <c r="V3022" s="24"/>
      <c r="W3022" s="23"/>
      <c r="X3022" s="23"/>
      <c r="Y3022" s="23"/>
      <c r="Z3022" s="23"/>
      <c r="AA3022" s="28"/>
      <c r="AB3022" s="26"/>
      <c r="AC3022" s="26"/>
      <c r="AD3022" s="28"/>
      <c r="AE3022" s="28"/>
      <c r="AF3022" s="26"/>
      <c r="AG3022" s="26">
        <f>AF3022+P3022</f>
        <v>595980</v>
      </c>
      <c r="AH3022" s="26">
        <f>AG3022</f>
        <v>595980</v>
      </c>
      <c r="AI3022" s="26">
        <v>0</v>
      </c>
      <c r="AJ3022" s="26">
        <f>IF((AI3022-AH3022) &gt; 1,0,IF((AI3022-AH3022)&lt;0,AH3022-AI3022,AI3022-AH3022))</f>
        <v>595980</v>
      </c>
      <c r="AK3022" s="26">
        <v>0.01</v>
      </c>
      <c r="AL3022" s="26">
        <f>AJ3022*(AK3022/100)</f>
        <v>59.598000000000006</v>
      </c>
    </row>
    <row r="3023" spans="1:39" x14ac:dyDescent="0.35">
      <c r="A3023" s="23"/>
      <c r="B3023" s="24"/>
      <c r="C3023" s="23"/>
      <c r="D3023" s="23"/>
      <c r="E3023" s="23">
        <v>1622</v>
      </c>
      <c r="F3023" s="23" t="s">
        <v>10285</v>
      </c>
      <c r="G3023" s="24" t="s">
        <v>10286</v>
      </c>
      <c r="H3023" s="23" t="s">
        <v>42</v>
      </c>
      <c r="I3023" s="23" t="s">
        <v>10287</v>
      </c>
      <c r="J3023" s="23">
        <v>1</v>
      </c>
      <c r="K3023" s="23">
        <v>1</v>
      </c>
      <c r="L3023" s="23">
        <v>37</v>
      </c>
      <c r="M3023" s="23" t="s">
        <v>58</v>
      </c>
      <c r="N3023" s="25">
        <f>((J3023*400)+(K3023*100))+L3023</f>
        <v>537</v>
      </c>
      <c r="O3023" s="26">
        <v>500</v>
      </c>
      <c r="P3023" s="26">
        <f>N3023*O3023</f>
        <v>268500</v>
      </c>
      <c r="Q3023" s="23"/>
      <c r="R3023" s="23"/>
      <c r="S3023" s="27"/>
      <c r="T3023" s="23"/>
      <c r="U3023" s="23"/>
      <c r="V3023" s="24"/>
      <c r="W3023" s="23"/>
      <c r="X3023" s="23"/>
      <c r="Y3023" s="23"/>
      <c r="Z3023" s="23"/>
      <c r="AA3023" s="28"/>
      <c r="AB3023" s="26"/>
      <c r="AC3023" s="26"/>
      <c r="AD3023" s="28"/>
      <c r="AE3023" s="28"/>
      <c r="AF3023" s="26"/>
      <c r="AG3023" s="26">
        <f>AF3023+P3023</f>
        <v>268500</v>
      </c>
      <c r="AH3023" s="26">
        <f>AG3023</f>
        <v>268500</v>
      </c>
      <c r="AI3023" s="26">
        <v>50000000</v>
      </c>
      <c r="AJ3023" s="26">
        <f>IF((AI3023-AH3023) &gt; 1,0,IF((AI3023-AH3023)&lt;0,AH3023-AI3023,AI3023-AH3023))</f>
        <v>0</v>
      </c>
      <c r="AK3023" s="26">
        <v>0.01</v>
      </c>
      <c r="AL3023" s="26">
        <f>AJ3023*(AK3023/100)</f>
        <v>0</v>
      </c>
    </row>
    <row r="3024" spans="1:39" x14ac:dyDescent="0.35">
      <c r="A3024" s="23"/>
      <c r="B3024" s="24"/>
      <c r="C3024" s="23"/>
      <c r="D3024" s="23"/>
      <c r="E3024" s="23"/>
      <c r="F3024" s="23"/>
      <c r="G3024" s="24"/>
      <c r="H3024" s="23"/>
      <c r="I3024" s="23"/>
      <c r="J3024" s="23"/>
      <c r="K3024" s="23"/>
      <c r="L3024" s="23"/>
      <c r="M3024" s="23"/>
      <c r="N3024" s="25"/>
      <c r="O3024" s="26"/>
      <c r="P3024" s="26"/>
      <c r="Q3024" s="23"/>
      <c r="R3024" s="23"/>
      <c r="S3024" s="27"/>
      <c r="T3024" s="23"/>
      <c r="U3024" s="23"/>
      <c r="V3024" s="24"/>
      <c r="W3024" s="23"/>
      <c r="X3024" s="23"/>
      <c r="Y3024" s="23"/>
      <c r="Z3024" s="23"/>
      <c r="AA3024" s="28"/>
      <c r="AB3024" s="26"/>
      <c r="AC3024" s="26"/>
      <c r="AD3024" s="28"/>
      <c r="AE3024" s="28"/>
      <c r="AF3024" s="26"/>
      <c r="AG3024" s="26" t="s">
        <v>50</v>
      </c>
      <c r="AH3024" s="26">
        <f>SUM(AH3019:AH3023)</f>
        <v>3022551.5</v>
      </c>
      <c r="AI3024" s="26"/>
      <c r="AJ3024" s="26">
        <f>SUM(AJ3019:AJ3023)</f>
        <v>595980</v>
      </c>
      <c r="AK3024" s="26"/>
      <c r="AL3024" s="26">
        <f>SUM(AL3019:AL3023)</f>
        <v>59.598000000000006</v>
      </c>
    </row>
    <row r="3025" spans="1:38" x14ac:dyDescent="0.35">
      <c r="A3025" s="23" t="s">
        <v>10288</v>
      </c>
      <c r="B3025" s="24" t="s">
        <v>10289</v>
      </c>
      <c r="C3025" s="23" t="s">
        <v>10290</v>
      </c>
      <c r="D3025" s="23" t="s">
        <v>10291</v>
      </c>
      <c r="E3025" s="23">
        <v>1623</v>
      </c>
      <c r="F3025" s="23" t="s">
        <v>10292</v>
      </c>
      <c r="G3025" s="24" t="s">
        <v>10293</v>
      </c>
      <c r="H3025" s="23" t="s">
        <v>42</v>
      </c>
      <c r="I3025" s="23" t="s">
        <v>10294</v>
      </c>
      <c r="J3025" s="23">
        <v>12</v>
      </c>
      <c r="K3025" s="23">
        <v>3</v>
      </c>
      <c r="L3025" s="23">
        <v>20</v>
      </c>
      <c r="M3025" s="23" t="s">
        <v>58</v>
      </c>
      <c r="N3025" s="25">
        <f>((J3025*400)+(K3025*100))+L3025</f>
        <v>5120</v>
      </c>
      <c r="O3025" s="26">
        <v>390</v>
      </c>
      <c r="P3025" s="26">
        <f>N3025*O3025</f>
        <v>1996800</v>
      </c>
      <c r="Q3025" s="23"/>
      <c r="R3025" s="23"/>
      <c r="S3025" s="27"/>
      <c r="T3025" s="23"/>
      <c r="U3025" s="23"/>
      <c r="V3025" s="24"/>
      <c r="W3025" s="23"/>
      <c r="X3025" s="23"/>
      <c r="Y3025" s="23"/>
      <c r="Z3025" s="23"/>
      <c r="AA3025" s="28"/>
      <c r="AB3025" s="26"/>
      <c r="AC3025" s="26"/>
      <c r="AD3025" s="28"/>
      <c r="AE3025" s="28"/>
      <c r="AF3025" s="26"/>
      <c r="AG3025" s="26">
        <f>AF3025+P3025</f>
        <v>1996800</v>
      </c>
      <c r="AH3025" s="26">
        <f>AG3025</f>
        <v>1996800</v>
      </c>
      <c r="AI3025" s="26">
        <v>50000000</v>
      </c>
      <c r="AJ3025" s="26">
        <f>IF((AI3025-AH3025) &gt; 1,0,IF((AI3025-AH3025)&lt;0,AH3025-AI3025,AI3025-AH3025))</f>
        <v>0</v>
      </c>
      <c r="AK3025" s="26">
        <v>0.01</v>
      </c>
      <c r="AL3025" s="26">
        <f>AJ3025*(AK3025/100)</f>
        <v>0</v>
      </c>
    </row>
    <row r="3026" spans="1:38" x14ac:dyDescent="0.35">
      <c r="A3026" s="23"/>
      <c r="B3026" s="24"/>
      <c r="C3026" s="23"/>
      <c r="D3026" s="23"/>
      <c r="E3026" s="23"/>
      <c r="F3026" s="23"/>
      <c r="G3026" s="24"/>
      <c r="H3026" s="23"/>
      <c r="I3026" s="23"/>
      <c r="J3026" s="23"/>
      <c r="K3026" s="23"/>
      <c r="L3026" s="23"/>
      <c r="M3026" s="23"/>
      <c r="N3026" s="25"/>
      <c r="O3026" s="26"/>
      <c r="P3026" s="26"/>
      <c r="Q3026" s="23"/>
      <c r="R3026" s="23"/>
      <c r="S3026" s="27"/>
      <c r="T3026" s="23"/>
      <c r="U3026" s="23"/>
      <c r="V3026" s="24"/>
      <c r="W3026" s="23"/>
      <c r="X3026" s="23"/>
      <c r="Y3026" s="23"/>
      <c r="Z3026" s="23"/>
      <c r="AA3026" s="28"/>
      <c r="AB3026" s="26"/>
      <c r="AC3026" s="26"/>
      <c r="AD3026" s="28"/>
      <c r="AE3026" s="28"/>
      <c r="AF3026" s="26"/>
      <c r="AG3026" s="26" t="s">
        <v>50</v>
      </c>
      <c r="AH3026" s="26">
        <f>AH3025</f>
        <v>1996800</v>
      </c>
      <c r="AI3026" s="26"/>
      <c r="AJ3026" s="26">
        <f>AJ3025</f>
        <v>0</v>
      </c>
      <c r="AK3026" s="26"/>
      <c r="AL3026" s="26">
        <f>AL3025</f>
        <v>0</v>
      </c>
    </row>
    <row r="3027" spans="1:38" x14ac:dyDescent="0.35">
      <c r="A3027" s="23" t="s">
        <v>10295</v>
      </c>
      <c r="B3027" s="24" t="s">
        <v>10296</v>
      </c>
      <c r="C3027" s="23" t="s">
        <v>10297</v>
      </c>
      <c r="D3027" s="23" t="s">
        <v>10298</v>
      </c>
      <c r="E3027" s="23">
        <v>1624</v>
      </c>
      <c r="F3027" s="23" t="s">
        <v>10299</v>
      </c>
      <c r="G3027" s="24" t="s">
        <v>10300</v>
      </c>
      <c r="H3027" s="23" t="s">
        <v>42</v>
      </c>
      <c r="I3027" s="23" t="s">
        <v>10301</v>
      </c>
      <c r="J3027" s="23">
        <v>0</v>
      </c>
      <c r="K3027" s="23">
        <v>1</v>
      </c>
      <c r="L3027" s="23">
        <v>23</v>
      </c>
      <c r="M3027" s="23" t="s">
        <v>58</v>
      </c>
      <c r="N3027" s="25">
        <f>((J3027*400)+(K3027*100))+L3027</f>
        <v>123</v>
      </c>
      <c r="O3027" s="26">
        <v>500</v>
      </c>
      <c r="P3027" s="26">
        <f>N3027*O3027</f>
        <v>61500</v>
      </c>
      <c r="Q3027" s="23"/>
      <c r="R3027" s="23"/>
      <c r="S3027" s="27"/>
      <c r="T3027" s="23"/>
      <c r="U3027" s="23"/>
      <c r="V3027" s="24"/>
      <c r="W3027" s="23"/>
      <c r="X3027" s="23"/>
      <c r="Y3027" s="23"/>
      <c r="Z3027" s="23"/>
      <c r="AA3027" s="28"/>
      <c r="AB3027" s="26"/>
      <c r="AC3027" s="26"/>
      <c r="AD3027" s="28"/>
      <c r="AE3027" s="28"/>
      <c r="AF3027" s="26"/>
      <c r="AG3027" s="26">
        <f>AF3027+P3027</f>
        <v>61500</v>
      </c>
      <c r="AH3027" s="26">
        <f>AG3027</f>
        <v>61500</v>
      </c>
      <c r="AI3027" s="26">
        <v>50000000</v>
      </c>
      <c r="AJ3027" s="26">
        <f>IF((AI3027-AH3027) &gt; 1,0,IF((AI3027-AH3027)&lt;0,AH3027-AI3027,AI3027-AH3027))</f>
        <v>0</v>
      </c>
      <c r="AK3027" s="26">
        <v>0.01</v>
      </c>
      <c r="AL3027" s="26">
        <f>AJ3027*(AK3027/100)</f>
        <v>0</v>
      </c>
    </row>
    <row r="3028" spans="1:38" x14ac:dyDescent="0.35">
      <c r="A3028" s="23"/>
      <c r="B3028" s="24"/>
      <c r="C3028" s="23"/>
      <c r="D3028" s="23"/>
      <c r="E3028" s="23"/>
      <c r="F3028" s="23"/>
      <c r="G3028" s="24"/>
      <c r="H3028" s="23"/>
      <c r="I3028" s="23"/>
      <c r="J3028" s="23"/>
      <c r="K3028" s="23"/>
      <c r="L3028" s="23"/>
      <c r="M3028" s="23"/>
      <c r="N3028" s="25"/>
      <c r="O3028" s="26"/>
      <c r="P3028" s="26"/>
      <c r="Q3028" s="23"/>
      <c r="R3028" s="23"/>
      <c r="S3028" s="27"/>
      <c r="T3028" s="23"/>
      <c r="U3028" s="23"/>
      <c r="V3028" s="24"/>
      <c r="W3028" s="23"/>
      <c r="X3028" s="23"/>
      <c r="Y3028" s="23"/>
      <c r="Z3028" s="23"/>
      <c r="AA3028" s="28"/>
      <c r="AB3028" s="26"/>
      <c r="AC3028" s="26"/>
      <c r="AD3028" s="28"/>
      <c r="AE3028" s="28"/>
      <c r="AF3028" s="26"/>
      <c r="AG3028" s="26" t="s">
        <v>50</v>
      </c>
      <c r="AH3028" s="26">
        <f>AH3027</f>
        <v>61500</v>
      </c>
      <c r="AI3028" s="26"/>
      <c r="AJ3028" s="26">
        <f>AJ3027</f>
        <v>0</v>
      </c>
      <c r="AK3028" s="26"/>
      <c r="AL3028" s="26">
        <f>AL3027</f>
        <v>0</v>
      </c>
    </row>
    <row r="3029" spans="1:38" x14ac:dyDescent="0.35">
      <c r="A3029" s="23" t="s">
        <v>10302</v>
      </c>
      <c r="B3029" s="24" t="s">
        <v>10303</v>
      </c>
      <c r="C3029" s="23" t="s">
        <v>10304</v>
      </c>
      <c r="D3029" s="23" t="s">
        <v>10305</v>
      </c>
      <c r="E3029" s="23">
        <v>1625</v>
      </c>
      <c r="F3029" s="23" t="s">
        <v>10306</v>
      </c>
      <c r="G3029" s="24" t="s">
        <v>10307</v>
      </c>
      <c r="H3029" s="23" t="s">
        <v>42</v>
      </c>
      <c r="I3029" s="23" t="s">
        <v>10308</v>
      </c>
      <c r="J3029" s="23">
        <v>20</v>
      </c>
      <c r="K3029" s="23">
        <v>0</v>
      </c>
      <c r="L3029" s="23">
        <v>12</v>
      </c>
      <c r="M3029" s="23" t="s">
        <v>58</v>
      </c>
      <c r="N3029" s="25">
        <f>((J3029*400)+(K3029*100))+L3029</f>
        <v>8012</v>
      </c>
      <c r="O3029" s="26">
        <v>390</v>
      </c>
      <c r="P3029" s="26">
        <f>N3029*O3029</f>
        <v>3124680</v>
      </c>
      <c r="Q3029" s="23"/>
      <c r="R3029" s="23"/>
      <c r="S3029" s="27"/>
      <c r="T3029" s="23"/>
      <c r="U3029" s="23"/>
      <c r="V3029" s="24"/>
      <c r="W3029" s="23"/>
      <c r="X3029" s="23"/>
      <c r="Y3029" s="23"/>
      <c r="Z3029" s="23"/>
      <c r="AA3029" s="28"/>
      <c r="AB3029" s="26"/>
      <c r="AC3029" s="26"/>
      <c r="AD3029" s="28"/>
      <c r="AE3029" s="28"/>
      <c r="AF3029" s="26"/>
      <c r="AG3029" s="26">
        <f>AF3029+P3029</f>
        <v>3124680</v>
      </c>
      <c r="AH3029" s="26">
        <f>AG3029</f>
        <v>3124680</v>
      </c>
      <c r="AI3029" s="26">
        <v>50000000</v>
      </c>
      <c r="AJ3029" s="26">
        <f>IF((AI3029-AH3029) &gt; 1,0,IF((AI3029-AH3029)&lt;0,AH3029-AI3029,AI3029-AH3029))</f>
        <v>0</v>
      </c>
      <c r="AK3029" s="26">
        <v>0.01</v>
      </c>
      <c r="AL3029" s="26">
        <f>AJ3029*(AK3029/100)</f>
        <v>0</v>
      </c>
    </row>
    <row r="3030" spans="1:38" x14ac:dyDescent="0.35">
      <c r="A3030" s="23"/>
      <c r="B3030" s="24"/>
      <c r="C3030" s="23"/>
      <c r="D3030" s="23"/>
      <c r="E3030" s="23"/>
      <c r="F3030" s="23"/>
      <c r="G3030" s="24"/>
      <c r="H3030" s="23"/>
      <c r="I3030" s="23"/>
      <c r="J3030" s="23"/>
      <c r="K3030" s="23"/>
      <c r="L3030" s="23"/>
      <c r="M3030" s="23"/>
      <c r="N3030" s="25"/>
      <c r="O3030" s="26"/>
      <c r="P3030" s="26"/>
      <c r="Q3030" s="23"/>
      <c r="R3030" s="23"/>
      <c r="S3030" s="27"/>
      <c r="T3030" s="23"/>
      <c r="U3030" s="23"/>
      <c r="V3030" s="24"/>
      <c r="W3030" s="23"/>
      <c r="X3030" s="23"/>
      <c r="Y3030" s="23"/>
      <c r="Z3030" s="23"/>
      <c r="AA3030" s="28"/>
      <c r="AB3030" s="26"/>
      <c r="AC3030" s="26"/>
      <c r="AD3030" s="28"/>
      <c r="AE3030" s="28"/>
      <c r="AF3030" s="26"/>
      <c r="AG3030" s="26" t="s">
        <v>50</v>
      </c>
      <c r="AH3030" s="26">
        <f>AH3029</f>
        <v>3124680</v>
      </c>
      <c r="AI3030" s="26"/>
      <c r="AJ3030" s="26">
        <f>AJ3029</f>
        <v>0</v>
      </c>
      <c r="AK3030" s="26"/>
      <c r="AL3030" s="26">
        <f>AL3029</f>
        <v>0</v>
      </c>
    </row>
    <row r="3031" spans="1:38" x14ac:dyDescent="0.35">
      <c r="A3031" s="23" t="s">
        <v>10309</v>
      </c>
      <c r="B3031" s="24"/>
      <c r="C3031" s="23" t="s">
        <v>10310</v>
      </c>
      <c r="D3031" s="23" t="s">
        <v>10311</v>
      </c>
      <c r="E3031" s="23">
        <v>1626</v>
      </c>
      <c r="F3031" s="23" t="s">
        <v>10312</v>
      </c>
      <c r="G3031" s="24" t="s">
        <v>10313</v>
      </c>
      <c r="H3031" s="23" t="s">
        <v>103</v>
      </c>
      <c r="I3031" s="23" t="s">
        <v>10314</v>
      </c>
      <c r="J3031" s="23">
        <v>15</v>
      </c>
      <c r="K3031" s="23">
        <v>0</v>
      </c>
      <c r="L3031" s="23">
        <v>40</v>
      </c>
      <c r="M3031" s="23" t="s">
        <v>58</v>
      </c>
      <c r="N3031" s="25">
        <f>((J3031*400)+(K3031*100))+L3031</f>
        <v>6040</v>
      </c>
      <c r="O3031" s="26">
        <v>280</v>
      </c>
      <c r="P3031" s="26">
        <f>N3031*O3031</f>
        <v>1691200</v>
      </c>
      <c r="Q3031" s="23"/>
      <c r="R3031" s="23"/>
      <c r="S3031" s="27"/>
      <c r="T3031" s="23"/>
      <c r="U3031" s="23"/>
      <c r="V3031" s="24"/>
      <c r="W3031" s="23"/>
      <c r="X3031" s="23"/>
      <c r="Y3031" s="23"/>
      <c r="Z3031" s="23"/>
      <c r="AA3031" s="28"/>
      <c r="AB3031" s="26"/>
      <c r="AC3031" s="26"/>
      <c r="AD3031" s="28"/>
      <c r="AE3031" s="28"/>
      <c r="AF3031" s="26"/>
      <c r="AG3031" s="26">
        <f>AF3031+P3031</f>
        <v>1691200</v>
      </c>
      <c r="AH3031" s="26">
        <f>AG3031</f>
        <v>1691200</v>
      </c>
      <c r="AI3031" s="26">
        <v>0</v>
      </c>
      <c r="AJ3031" s="26">
        <f>IF((AI3031-AH3031) &gt; 1,0,IF((AI3031-AH3031)&lt;0,AH3031-AI3031,AI3031-AH3031))</f>
        <v>1691200</v>
      </c>
      <c r="AK3031" s="26">
        <v>0.01</v>
      </c>
      <c r="AL3031" s="26">
        <f>AJ3031*(AK3031/100)</f>
        <v>169.12</v>
      </c>
    </row>
    <row r="3032" spans="1:38" x14ac:dyDescent="0.35">
      <c r="A3032" s="23"/>
      <c r="B3032" s="24"/>
      <c r="C3032" s="23"/>
      <c r="D3032" s="23"/>
      <c r="E3032" s="23"/>
      <c r="F3032" s="23"/>
      <c r="G3032" s="24"/>
      <c r="H3032" s="23"/>
      <c r="I3032" s="23"/>
      <c r="J3032" s="23"/>
      <c r="K3032" s="23"/>
      <c r="L3032" s="23"/>
      <c r="M3032" s="23"/>
      <c r="N3032" s="25"/>
      <c r="O3032" s="26"/>
      <c r="P3032" s="26"/>
      <c r="Q3032" s="23"/>
      <c r="R3032" s="23"/>
      <c r="S3032" s="27"/>
      <c r="T3032" s="23"/>
      <c r="U3032" s="23"/>
      <c r="V3032" s="24"/>
      <c r="W3032" s="23"/>
      <c r="X3032" s="23"/>
      <c r="Y3032" s="23"/>
      <c r="Z3032" s="23"/>
      <c r="AA3032" s="28"/>
      <c r="AB3032" s="26"/>
      <c r="AC3032" s="26"/>
      <c r="AD3032" s="28"/>
      <c r="AE3032" s="28"/>
      <c r="AF3032" s="26"/>
      <c r="AG3032" s="26" t="s">
        <v>50</v>
      </c>
      <c r="AH3032" s="26">
        <f>AH3031</f>
        <v>1691200</v>
      </c>
      <c r="AI3032" s="26"/>
      <c r="AJ3032" s="26">
        <f>AJ3031</f>
        <v>1691200</v>
      </c>
      <c r="AK3032" s="26"/>
      <c r="AL3032" s="26">
        <f>AL3031</f>
        <v>169.12</v>
      </c>
    </row>
    <row r="3033" spans="1:38" x14ac:dyDescent="0.35">
      <c r="A3033" s="23" t="s">
        <v>10315</v>
      </c>
      <c r="B3033" s="24" t="s">
        <v>10316</v>
      </c>
      <c r="C3033" s="23" t="s">
        <v>10317</v>
      </c>
      <c r="D3033" s="23" t="s">
        <v>10318</v>
      </c>
      <c r="E3033" s="23">
        <v>1627</v>
      </c>
      <c r="F3033" s="23" t="s">
        <v>10319</v>
      </c>
      <c r="G3033" s="24" t="s">
        <v>10320</v>
      </c>
      <c r="H3033" s="23" t="s">
        <v>103</v>
      </c>
      <c r="I3033" s="23" t="s">
        <v>10321</v>
      </c>
      <c r="J3033" s="23">
        <v>2</v>
      </c>
      <c r="K3033" s="23">
        <v>0</v>
      </c>
      <c r="L3033" s="23">
        <v>40</v>
      </c>
      <c r="M3033" s="23" t="s">
        <v>58</v>
      </c>
      <c r="N3033" s="25">
        <f>((J3033*400)+(K3033*100))+L3033</f>
        <v>840</v>
      </c>
      <c r="O3033" s="26">
        <v>390</v>
      </c>
      <c r="P3033" s="26">
        <f>N3033*O3033</f>
        <v>327600</v>
      </c>
      <c r="Q3033" s="23"/>
      <c r="R3033" s="23"/>
      <c r="S3033" s="27"/>
      <c r="T3033" s="23"/>
      <c r="U3033" s="23"/>
      <c r="V3033" s="24"/>
      <c r="W3033" s="23"/>
      <c r="X3033" s="23"/>
      <c r="Y3033" s="23"/>
      <c r="Z3033" s="23"/>
      <c r="AA3033" s="28"/>
      <c r="AB3033" s="26"/>
      <c r="AC3033" s="26"/>
      <c r="AD3033" s="28"/>
      <c r="AE3033" s="28"/>
      <c r="AF3033" s="26"/>
      <c r="AG3033" s="26">
        <f>AF3033+P3033</f>
        <v>327600</v>
      </c>
      <c r="AH3033" s="26">
        <f>AG3033</f>
        <v>327600</v>
      </c>
      <c r="AI3033" s="26">
        <v>0</v>
      </c>
      <c r="AJ3033" s="26">
        <f>IF((AI3033-AH3033) &gt; 1,0,IF((AI3033-AH3033)&lt;0,AH3033-AI3033,AI3033-AH3033))</f>
        <v>327600</v>
      </c>
      <c r="AK3033" s="26">
        <v>0.01</v>
      </c>
      <c r="AL3033" s="26">
        <f>AJ3033*(AK3033/100)</f>
        <v>32.760000000000005</v>
      </c>
    </row>
    <row r="3034" spans="1:38" x14ac:dyDescent="0.35">
      <c r="A3034" s="23"/>
      <c r="B3034" s="24"/>
      <c r="C3034" s="23"/>
      <c r="D3034" s="23"/>
      <c r="E3034" s="23">
        <v>1628</v>
      </c>
      <c r="F3034" s="23" t="s">
        <v>10322</v>
      </c>
      <c r="G3034" s="24" t="s">
        <v>10323</v>
      </c>
      <c r="H3034" s="23" t="s">
        <v>42</v>
      </c>
      <c r="I3034" s="23" t="s">
        <v>10324</v>
      </c>
      <c r="J3034" s="23">
        <v>4</v>
      </c>
      <c r="K3034" s="23">
        <v>0</v>
      </c>
      <c r="L3034" s="23">
        <v>99</v>
      </c>
      <c r="M3034" s="23" t="s">
        <v>58</v>
      </c>
      <c r="N3034" s="25">
        <f>((J3034*400)+(K3034*100))+L3034</f>
        <v>1699</v>
      </c>
      <c r="O3034" s="26">
        <v>280</v>
      </c>
      <c r="P3034" s="26">
        <f>N3034*O3034</f>
        <v>475720</v>
      </c>
      <c r="Q3034" s="23"/>
      <c r="R3034" s="23"/>
      <c r="S3034" s="27"/>
      <c r="T3034" s="23"/>
      <c r="U3034" s="23"/>
      <c r="V3034" s="24"/>
      <c r="W3034" s="23"/>
      <c r="X3034" s="23"/>
      <c r="Y3034" s="23"/>
      <c r="Z3034" s="23"/>
      <c r="AA3034" s="28"/>
      <c r="AB3034" s="26"/>
      <c r="AC3034" s="26"/>
      <c r="AD3034" s="28"/>
      <c r="AE3034" s="28"/>
      <c r="AF3034" s="26"/>
      <c r="AG3034" s="26">
        <f>AF3034+P3034</f>
        <v>475720</v>
      </c>
      <c r="AH3034" s="26">
        <f>AG3034</f>
        <v>475720</v>
      </c>
      <c r="AI3034" s="26">
        <v>50000000</v>
      </c>
      <c r="AJ3034" s="26">
        <f>IF((AI3034-AH3034) &gt; 1,0,IF((AI3034-AH3034)&lt;0,AH3034-AI3034,AI3034-AH3034))</f>
        <v>0</v>
      </c>
      <c r="AK3034" s="26">
        <v>0.01</v>
      </c>
      <c r="AL3034" s="26">
        <f>AJ3034*(AK3034/100)</f>
        <v>0</v>
      </c>
    </row>
    <row r="3035" spans="1:38" x14ac:dyDescent="0.35">
      <c r="A3035" s="23"/>
      <c r="B3035" s="24"/>
      <c r="C3035" s="23"/>
      <c r="D3035" s="23"/>
      <c r="E3035" s="23"/>
      <c r="F3035" s="23"/>
      <c r="G3035" s="24"/>
      <c r="H3035" s="23"/>
      <c r="I3035" s="23"/>
      <c r="J3035" s="23"/>
      <c r="K3035" s="23"/>
      <c r="L3035" s="23"/>
      <c r="M3035" s="23"/>
      <c r="N3035" s="25"/>
      <c r="O3035" s="26"/>
      <c r="P3035" s="26"/>
      <c r="Q3035" s="23"/>
      <c r="R3035" s="23"/>
      <c r="S3035" s="27"/>
      <c r="T3035" s="23"/>
      <c r="U3035" s="23"/>
      <c r="V3035" s="24"/>
      <c r="W3035" s="23"/>
      <c r="X3035" s="23"/>
      <c r="Y3035" s="23"/>
      <c r="Z3035" s="23"/>
      <c r="AA3035" s="28"/>
      <c r="AB3035" s="26"/>
      <c r="AC3035" s="26"/>
      <c r="AD3035" s="28"/>
      <c r="AE3035" s="28"/>
      <c r="AF3035" s="26"/>
      <c r="AG3035" s="26" t="s">
        <v>50</v>
      </c>
      <c r="AH3035" s="26">
        <f>SUM(AH3033:AH3034)</f>
        <v>803320</v>
      </c>
      <c r="AI3035" s="26"/>
      <c r="AJ3035" s="26">
        <f>SUM(AJ3033:AJ3034)</f>
        <v>327600</v>
      </c>
      <c r="AK3035" s="26"/>
      <c r="AL3035" s="26">
        <f>SUM(AL3033:AL3034)</f>
        <v>32.760000000000005</v>
      </c>
    </row>
    <row r="3036" spans="1:38" x14ac:dyDescent="0.35">
      <c r="A3036" s="23" t="s">
        <v>10325</v>
      </c>
      <c r="B3036" s="24" t="s">
        <v>10326</v>
      </c>
      <c r="C3036" s="23" t="s">
        <v>10327</v>
      </c>
      <c r="D3036" s="23" t="s">
        <v>10328</v>
      </c>
      <c r="E3036" s="23">
        <v>1629</v>
      </c>
      <c r="F3036" s="23" t="s">
        <v>10329</v>
      </c>
      <c r="G3036" s="24" t="s">
        <v>10330</v>
      </c>
      <c r="H3036" s="23" t="s">
        <v>42</v>
      </c>
      <c r="I3036" s="23" t="s">
        <v>10331</v>
      </c>
      <c r="J3036" s="23">
        <v>2</v>
      </c>
      <c r="K3036" s="23">
        <v>3</v>
      </c>
      <c r="L3036" s="23">
        <v>3</v>
      </c>
      <c r="M3036" s="23" t="s">
        <v>58</v>
      </c>
      <c r="N3036" s="25">
        <f>((J3036*400)+(K3036*100))+L3036</f>
        <v>1103</v>
      </c>
      <c r="O3036" s="26">
        <v>500</v>
      </c>
      <c r="P3036" s="26">
        <f>N3036*O3036</f>
        <v>551500</v>
      </c>
      <c r="Q3036" s="23"/>
      <c r="R3036" s="23"/>
      <c r="S3036" s="27"/>
      <c r="T3036" s="23"/>
      <c r="U3036" s="23"/>
      <c r="V3036" s="24"/>
      <c r="W3036" s="23"/>
      <c r="X3036" s="23"/>
      <c r="Y3036" s="23"/>
      <c r="Z3036" s="23"/>
      <c r="AA3036" s="28"/>
      <c r="AB3036" s="26"/>
      <c r="AC3036" s="26"/>
      <c r="AD3036" s="28"/>
      <c r="AE3036" s="28"/>
      <c r="AF3036" s="26"/>
      <c r="AG3036" s="26">
        <f>AF3036+P3036</f>
        <v>551500</v>
      </c>
      <c r="AH3036" s="26">
        <f>AG3036</f>
        <v>551500</v>
      </c>
      <c r="AI3036" s="26">
        <v>50000000</v>
      </c>
      <c r="AJ3036" s="26">
        <f>IF((AI3036-AH3036) &gt; 1,0,IF((AI3036-AH3036)&lt;0,AH3036-AI3036,AI3036-AH3036))</f>
        <v>0</v>
      </c>
      <c r="AK3036" s="26">
        <v>0.01</v>
      </c>
      <c r="AL3036" s="26">
        <f>AJ3036*(AK3036/100)</f>
        <v>0</v>
      </c>
    </row>
    <row r="3037" spans="1:38" x14ac:dyDescent="0.35">
      <c r="A3037" s="23"/>
      <c r="B3037" s="24"/>
      <c r="C3037" s="23"/>
      <c r="D3037" s="23"/>
      <c r="E3037" s="23"/>
      <c r="F3037" s="23"/>
      <c r="G3037" s="24"/>
      <c r="H3037" s="23"/>
      <c r="I3037" s="23"/>
      <c r="J3037" s="23"/>
      <c r="K3037" s="23"/>
      <c r="L3037" s="23"/>
      <c r="M3037" s="23"/>
      <c r="N3037" s="25"/>
      <c r="O3037" s="26"/>
      <c r="P3037" s="26"/>
      <c r="Q3037" s="23"/>
      <c r="R3037" s="23"/>
      <c r="S3037" s="27"/>
      <c r="T3037" s="23"/>
      <c r="U3037" s="23"/>
      <c r="V3037" s="24"/>
      <c r="W3037" s="23"/>
      <c r="X3037" s="23"/>
      <c r="Y3037" s="23"/>
      <c r="Z3037" s="23"/>
      <c r="AA3037" s="28"/>
      <c r="AB3037" s="26"/>
      <c r="AC3037" s="26"/>
      <c r="AD3037" s="28"/>
      <c r="AE3037" s="28"/>
      <c r="AF3037" s="26"/>
      <c r="AG3037" s="26" t="s">
        <v>50</v>
      </c>
      <c r="AH3037" s="26">
        <f>AH3036</f>
        <v>551500</v>
      </c>
      <c r="AI3037" s="26"/>
      <c r="AJ3037" s="26">
        <f>AJ3036</f>
        <v>0</v>
      </c>
      <c r="AK3037" s="26"/>
      <c r="AL3037" s="26">
        <f>AL3036</f>
        <v>0</v>
      </c>
    </row>
    <row r="3038" spans="1:38" x14ac:dyDescent="0.35">
      <c r="A3038" s="23" t="s">
        <v>10332</v>
      </c>
      <c r="B3038" s="24" t="s">
        <v>10333</v>
      </c>
      <c r="C3038" s="23" t="s">
        <v>10334</v>
      </c>
      <c r="D3038" s="23" t="s">
        <v>10335</v>
      </c>
      <c r="E3038" s="23">
        <v>1630</v>
      </c>
      <c r="F3038" s="23" t="s">
        <v>10336</v>
      </c>
      <c r="G3038" s="24" t="s">
        <v>10337</v>
      </c>
      <c r="H3038" s="23" t="s">
        <v>42</v>
      </c>
      <c r="I3038" s="23" t="s">
        <v>10338</v>
      </c>
      <c r="J3038" s="23">
        <v>4</v>
      </c>
      <c r="K3038" s="23">
        <v>3</v>
      </c>
      <c r="L3038" s="23">
        <v>70</v>
      </c>
      <c r="M3038" s="23" t="s">
        <v>58</v>
      </c>
      <c r="N3038" s="25">
        <f>((J3038*400)+(K3038*100))+L3038</f>
        <v>1970</v>
      </c>
      <c r="O3038" s="26">
        <v>180</v>
      </c>
      <c r="P3038" s="26">
        <f>N3038*O3038</f>
        <v>354600</v>
      </c>
      <c r="Q3038" s="23"/>
      <c r="R3038" s="23"/>
      <c r="S3038" s="27"/>
      <c r="T3038" s="23"/>
      <c r="U3038" s="23"/>
      <c r="V3038" s="24"/>
      <c r="W3038" s="23"/>
      <c r="X3038" s="23"/>
      <c r="Y3038" s="23"/>
      <c r="Z3038" s="23"/>
      <c r="AA3038" s="28"/>
      <c r="AB3038" s="26"/>
      <c r="AC3038" s="26"/>
      <c r="AD3038" s="28"/>
      <c r="AE3038" s="28"/>
      <c r="AF3038" s="26"/>
      <c r="AG3038" s="26">
        <f>AF3038+P3038</f>
        <v>354600</v>
      </c>
      <c r="AH3038" s="26">
        <f>AG3038</f>
        <v>354600</v>
      </c>
      <c r="AI3038" s="26">
        <v>50000000</v>
      </c>
      <c r="AJ3038" s="26">
        <f>IF((AI3038-AH3038) &gt; 1,0,IF((AI3038-AH3038)&lt;0,AH3038-AI3038,AI3038-AH3038))</f>
        <v>0</v>
      </c>
      <c r="AK3038" s="26">
        <v>0.01</v>
      </c>
      <c r="AL3038" s="26">
        <f>AJ3038*(AK3038/100)</f>
        <v>0</v>
      </c>
    </row>
    <row r="3039" spans="1:38" x14ac:dyDescent="0.35">
      <c r="A3039" s="23"/>
      <c r="B3039" s="24"/>
      <c r="C3039" s="23"/>
      <c r="D3039" s="23"/>
      <c r="E3039" s="23"/>
      <c r="F3039" s="23"/>
      <c r="G3039" s="24"/>
      <c r="H3039" s="23"/>
      <c r="I3039" s="23"/>
      <c r="J3039" s="23"/>
      <c r="K3039" s="23"/>
      <c r="L3039" s="23"/>
      <c r="M3039" s="23"/>
      <c r="N3039" s="25"/>
      <c r="O3039" s="26"/>
      <c r="P3039" s="26"/>
      <c r="Q3039" s="23"/>
      <c r="R3039" s="23"/>
      <c r="S3039" s="27"/>
      <c r="T3039" s="23"/>
      <c r="U3039" s="23"/>
      <c r="V3039" s="24"/>
      <c r="W3039" s="23"/>
      <c r="X3039" s="23"/>
      <c r="Y3039" s="23"/>
      <c r="Z3039" s="23"/>
      <c r="AA3039" s="28"/>
      <c r="AB3039" s="26"/>
      <c r="AC3039" s="26"/>
      <c r="AD3039" s="28"/>
      <c r="AE3039" s="28"/>
      <c r="AF3039" s="26"/>
      <c r="AG3039" s="26" t="s">
        <v>50</v>
      </c>
      <c r="AH3039" s="26">
        <f>AH3038</f>
        <v>354600</v>
      </c>
      <c r="AI3039" s="26"/>
      <c r="AJ3039" s="26">
        <f>AJ3038</f>
        <v>0</v>
      </c>
      <c r="AK3039" s="26"/>
      <c r="AL3039" s="26">
        <f>AL3038</f>
        <v>0</v>
      </c>
    </row>
    <row r="3040" spans="1:38" x14ac:dyDescent="0.35">
      <c r="A3040" s="23" t="s">
        <v>10339</v>
      </c>
      <c r="B3040" s="24" t="s">
        <v>10340</v>
      </c>
      <c r="C3040" s="23" t="s">
        <v>10341</v>
      </c>
      <c r="D3040" s="23" t="s">
        <v>10342</v>
      </c>
      <c r="E3040" s="23">
        <v>1631</v>
      </c>
      <c r="F3040" s="23" t="s">
        <v>10343</v>
      </c>
      <c r="G3040" s="24" t="s">
        <v>10344</v>
      </c>
      <c r="H3040" s="23" t="s">
        <v>42</v>
      </c>
      <c r="I3040" s="23" t="s">
        <v>10345</v>
      </c>
      <c r="J3040" s="23">
        <v>0</v>
      </c>
      <c r="K3040" s="23">
        <v>0</v>
      </c>
      <c r="L3040" s="23">
        <v>36</v>
      </c>
      <c r="M3040" s="23" t="s">
        <v>44</v>
      </c>
      <c r="N3040" s="25">
        <f>((J3040*400)+(K3040*100))+L3040</f>
        <v>36</v>
      </c>
      <c r="O3040" s="26">
        <v>180</v>
      </c>
      <c r="P3040" s="26">
        <f>N3040*O3040</f>
        <v>6480</v>
      </c>
      <c r="Q3040" s="23"/>
      <c r="R3040" s="23"/>
      <c r="S3040" s="27"/>
      <c r="T3040" s="23"/>
      <c r="U3040" s="23"/>
      <c r="V3040" s="24"/>
      <c r="W3040" s="23"/>
      <c r="X3040" s="23"/>
      <c r="Y3040" s="23"/>
      <c r="Z3040" s="23"/>
      <c r="AA3040" s="28"/>
      <c r="AB3040" s="26"/>
      <c r="AC3040" s="26"/>
      <c r="AD3040" s="28"/>
      <c r="AE3040" s="28"/>
      <c r="AF3040" s="26"/>
      <c r="AG3040" s="26">
        <f>AF3040+P3040</f>
        <v>6480</v>
      </c>
      <c r="AH3040" s="26">
        <f>AG3040</f>
        <v>6480</v>
      </c>
      <c r="AI3040" s="26">
        <v>50000000</v>
      </c>
      <c r="AJ3040" s="26">
        <f>IF((AI3040-AH3040) &gt; 1,0,IF((AI3040-AH3040)&lt;0,AH3040-AI3040,AI3040-AH3040))</f>
        <v>0</v>
      </c>
      <c r="AK3040" s="26">
        <v>0.02</v>
      </c>
      <c r="AL3040" s="26">
        <f>AJ3040*(AK3040/100)</f>
        <v>0</v>
      </c>
    </row>
    <row r="3041" spans="1:38" x14ac:dyDescent="0.35">
      <c r="A3041" s="23"/>
      <c r="B3041" s="24"/>
      <c r="C3041" s="23"/>
      <c r="D3041" s="23"/>
      <c r="E3041" s="23">
        <v>1632</v>
      </c>
      <c r="F3041" s="23" t="s">
        <v>10346</v>
      </c>
      <c r="G3041" s="24" t="s">
        <v>10347</v>
      </c>
      <c r="H3041" s="23" t="s">
        <v>42</v>
      </c>
      <c r="I3041" s="23" t="s">
        <v>10348</v>
      </c>
      <c r="J3041" s="23">
        <v>0</v>
      </c>
      <c r="K3041" s="23">
        <v>0</v>
      </c>
      <c r="L3041" s="23">
        <v>36</v>
      </c>
      <c r="M3041" s="23" t="s">
        <v>44</v>
      </c>
      <c r="N3041" s="25">
        <f>((J3041*400)+(K3041*100))+L3041</f>
        <v>36</v>
      </c>
      <c r="O3041" s="26">
        <v>180</v>
      </c>
      <c r="P3041" s="26">
        <f>N3041*O3041</f>
        <v>6480</v>
      </c>
      <c r="Q3041" s="23">
        <v>1</v>
      </c>
      <c r="R3041" s="23" t="s">
        <v>280</v>
      </c>
      <c r="S3041" s="27" t="s">
        <v>281</v>
      </c>
      <c r="T3041" s="23" t="s">
        <v>282</v>
      </c>
      <c r="U3041" s="23" t="s">
        <v>283</v>
      </c>
      <c r="V3041" s="24" t="s">
        <v>10349</v>
      </c>
      <c r="W3041" s="23" t="s">
        <v>47</v>
      </c>
      <c r="X3041" s="23" t="s">
        <v>48</v>
      </c>
      <c r="Y3041" s="23" t="s">
        <v>49</v>
      </c>
      <c r="Z3041" s="23">
        <v>144</v>
      </c>
      <c r="AA3041" s="28">
        <v>100</v>
      </c>
      <c r="AB3041" s="26">
        <v>6550</v>
      </c>
      <c r="AC3041" s="26">
        <f>Z3041*AB3041</f>
        <v>943200</v>
      </c>
      <c r="AD3041" s="28">
        <v>3</v>
      </c>
      <c r="AE3041" s="28">
        <v>3</v>
      </c>
      <c r="AF3041" s="26">
        <f>(AC3041*(100-AE3041))/100</f>
        <v>914904</v>
      </c>
      <c r="AG3041" s="26">
        <f>P3041+AF3041</f>
        <v>921384</v>
      </c>
      <c r="AH3041" s="26">
        <f>(AG3041*AA3041)/100</f>
        <v>921384</v>
      </c>
      <c r="AI3041" s="26">
        <v>10000000</v>
      </c>
      <c r="AJ3041" s="26">
        <f>IF((AI3041-AH3041) &gt; 1,0,IF((AI3041-AH3041)&lt;0,AH3041-AI3041,AI3041-AH3041))</f>
        <v>0</v>
      </c>
      <c r="AK3041" s="26">
        <v>0.02</v>
      </c>
      <c r="AL3041" s="26">
        <f>ROUND(AJ3041*(AK3041/100),2)</f>
        <v>0</v>
      </c>
    </row>
    <row r="3042" spans="1:38" x14ac:dyDescent="0.35">
      <c r="A3042" s="23"/>
      <c r="B3042" s="24"/>
      <c r="C3042" s="23"/>
      <c r="D3042" s="23"/>
      <c r="E3042" s="23"/>
      <c r="F3042" s="23"/>
      <c r="G3042" s="24"/>
      <c r="H3042" s="23"/>
      <c r="I3042" s="23"/>
      <c r="J3042" s="23"/>
      <c r="K3042" s="23"/>
      <c r="L3042" s="23"/>
      <c r="M3042" s="23"/>
      <c r="N3042" s="25"/>
      <c r="O3042" s="26"/>
      <c r="P3042" s="26"/>
      <c r="Q3042" s="23"/>
      <c r="R3042" s="23"/>
      <c r="S3042" s="27"/>
      <c r="T3042" s="23"/>
      <c r="U3042" s="23"/>
      <c r="V3042" s="24"/>
      <c r="W3042" s="23"/>
      <c r="X3042" s="23"/>
      <c r="Y3042" s="23"/>
      <c r="Z3042" s="23"/>
      <c r="AA3042" s="28"/>
      <c r="AB3042" s="26"/>
      <c r="AC3042" s="26"/>
      <c r="AD3042" s="28"/>
      <c r="AE3042" s="28"/>
      <c r="AF3042" s="26"/>
      <c r="AG3042" s="26" t="s">
        <v>50</v>
      </c>
      <c r="AH3042" s="26">
        <f>SUM(AH3040:AH3041)</f>
        <v>927864</v>
      </c>
      <c r="AI3042" s="26"/>
      <c r="AJ3042" s="26">
        <f>SUM(AJ3040:AJ3041)</f>
        <v>0</v>
      </c>
      <c r="AK3042" s="26"/>
      <c r="AL3042" s="26">
        <f>SUM(AL3040:AL3041)</f>
        <v>0</v>
      </c>
    </row>
    <row r="3043" spans="1:38" x14ac:dyDescent="0.35">
      <c r="A3043" s="23" t="s">
        <v>10350</v>
      </c>
      <c r="B3043" s="24" t="s">
        <v>10351</v>
      </c>
      <c r="C3043" s="23" t="s">
        <v>10352</v>
      </c>
      <c r="D3043" s="23" t="s">
        <v>10353</v>
      </c>
      <c r="E3043" s="23">
        <v>1633</v>
      </c>
      <c r="F3043" s="23" t="s">
        <v>10354</v>
      </c>
      <c r="G3043" s="24" t="s">
        <v>10355</v>
      </c>
      <c r="H3043" s="23" t="s">
        <v>42</v>
      </c>
      <c r="I3043" s="23" t="s">
        <v>10356</v>
      </c>
      <c r="J3043" s="23">
        <v>8</v>
      </c>
      <c r="K3043" s="23">
        <v>3</v>
      </c>
      <c r="L3043" s="23">
        <v>28</v>
      </c>
      <c r="M3043" s="23" t="s">
        <v>58</v>
      </c>
      <c r="N3043" s="25">
        <f>((J3043*400)+(K3043*100))+L3043</f>
        <v>3528</v>
      </c>
      <c r="O3043" s="26">
        <v>180</v>
      </c>
      <c r="P3043" s="26">
        <f>N3043*O3043</f>
        <v>635040</v>
      </c>
      <c r="Q3043" s="23"/>
      <c r="R3043" s="23"/>
      <c r="S3043" s="27"/>
      <c r="T3043" s="23"/>
      <c r="U3043" s="23"/>
      <c r="V3043" s="24"/>
      <c r="W3043" s="23"/>
      <c r="X3043" s="23"/>
      <c r="Y3043" s="23"/>
      <c r="Z3043" s="23"/>
      <c r="AA3043" s="28"/>
      <c r="AB3043" s="26"/>
      <c r="AC3043" s="26"/>
      <c r="AD3043" s="28"/>
      <c r="AE3043" s="28"/>
      <c r="AF3043" s="26"/>
      <c r="AG3043" s="26">
        <f>AF3043+P3043</f>
        <v>635040</v>
      </c>
      <c r="AH3043" s="26">
        <f>AG3043</f>
        <v>635040</v>
      </c>
      <c r="AI3043" s="26">
        <v>50000000</v>
      </c>
      <c r="AJ3043" s="26">
        <f>IF((AI3043-AH3043) &gt; 1,0,IF((AI3043-AH3043)&lt;0,AH3043-AI3043,AI3043-AH3043))</f>
        <v>0</v>
      </c>
      <c r="AK3043" s="26">
        <v>0.01</v>
      </c>
      <c r="AL3043" s="26">
        <f>AJ3043*(AK3043/100)</f>
        <v>0</v>
      </c>
    </row>
    <row r="3044" spans="1:38" x14ac:dyDescent="0.35">
      <c r="A3044" s="23"/>
      <c r="B3044" s="24"/>
      <c r="C3044" s="23"/>
      <c r="D3044" s="23"/>
      <c r="E3044" s="23"/>
      <c r="F3044" s="23"/>
      <c r="G3044" s="24"/>
      <c r="H3044" s="23"/>
      <c r="I3044" s="23"/>
      <c r="J3044" s="23"/>
      <c r="K3044" s="23"/>
      <c r="L3044" s="23"/>
      <c r="M3044" s="23"/>
      <c r="N3044" s="25"/>
      <c r="O3044" s="26"/>
      <c r="P3044" s="26"/>
      <c r="Q3044" s="23"/>
      <c r="R3044" s="23"/>
      <c r="S3044" s="27"/>
      <c r="T3044" s="23"/>
      <c r="U3044" s="23"/>
      <c r="V3044" s="24"/>
      <c r="W3044" s="23"/>
      <c r="X3044" s="23"/>
      <c r="Y3044" s="23"/>
      <c r="Z3044" s="23"/>
      <c r="AA3044" s="28"/>
      <c r="AB3044" s="26"/>
      <c r="AC3044" s="26"/>
      <c r="AD3044" s="28"/>
      <c r="AE3044" s="28"/>
      <c r="AF3044" s="26"/>
      <c r="AG3044" s="26" t="s">
        <v>50</v>
      </c>
      <c r="AH3044" s="26">
        <f>AH3043</f>
        <v>635040</v>
      </c>
      <c r="AI3044" s="26"/>
      <c r="AJ3044" s="26">
        <f>AJ3043</f>
        <v>0</v>
      </c>
      <c r="AK3044" s="26"/>
      <c r="AL3044" s="26">
        <f>AL3043</f>
        <v>0</v>
      </c>
    </row>
    <row r="3045" spans="1:38" x14ac:dyDescent="0.35">
      <c r="A3045" s="23" t="s">
        <v>10357</v>
      </c>
      <c r="B3045" s="24" t="s">
        <v>10358</v>
      </c>
      <c r="C3045" s="23" t="s">
        <v>10359</v>
      </c>
      <c r="D3045" s="23" t="s">
        <v>10360</v>
      </c>
      <c r="E3045" s="23">
        <v>1634</v>
      </c>
      <c r="F3045" s="23" t="s">
        <v>10361</v>
      </c>
      <c r="G3045" s="24" t="s">
        <v>10362</v>
      </c>
      <c r="H3045" s="23" t="s">
        <v>42</v>
      </c>
      <c r="I3045" s="23" t="s">
        <v>10363</v>
      </c>
      <c r="J3045" s="23">
        <v>10</v>
      </c>
      <c r="K3045" s="23">
        <v>0</v>
      </c>
      <c r="L3045" s="23">
        <v>74</v>
      </c>
      <c r="M3045" s="23" t="s">
        <v>58</v>
      </c>
      <c r="N3045" s="25">
        <f>((J3045*400)+(K3045*100))+L3045</f>
        <v>4074</v>
      </c>
      <c r="O3045" s="26">
        <v>340</v>
      </c>
      <c r="P3045" s="26">
        <f>N3045*O3045</f>
        <v>1385160</v>
      </c>
      <c r="Q3045" s="23"/>
      <c r="R3045" s="23"/>
      <c r="S3045" s="27"/>
      <c r="T3045" s="23"/>
      <c r="U3045" s="23"/>
      <c r="V3045" s="24"/>
      <c r="W3045" s="23"/>
      <c r="X3045" s="23"/>
      <c r="Y3045" s="23"/>
      <c r="Z3045" s="23"/>
      <c r="AA3045" s="28"/>
      <c r="AB3045" s="26"/>
      <c r="AC3045" s="26"/>
      <c r="AD3045" s="28"/>
      <c r="AE3045" s="28"/>
      <c r="AF3045" s="26"/>
      <c r="AG3045" s="26">
        <f>AF3045+P3045</f>
        <v>1385160</v>
      </c>
      <c r="AH3045" s="26">
        <f>AG3045</f>
        <v>1385160</v>
      </c>
      <c r="AI3045" s="26">
        <v>50000000</v>
      </c>
      <c r="AJ3045" s="26">
        <f>IF((AI3045-AH3045) &gt; 1,0,IF((AI3045-AH3045)&lt;0,AH3045-AI3045,AI3045-AH3045))</f>
        <v>0</v>
      </c>
      <c r="AK3045" s="26">
        <v>0.01</v>
      </c>
      <c r="AL3045" s="26">
        <f>AJ3045*(AK3045/100)</f>
        <v>0</v>
      </c>
    </row>
    <row r="3046" spans="1:38" x14ac:dyDescent="0.35">
      <c r="A3046" s="23"/>
      <c r="B3046" s="24"/>
      <c r="C3046" s="23"/>
      <c r="D3046" s="23"/>
      <c r="E3046" s="23"/>
      <c r="F3046" s="23"/>
      <c r="G3046" s="24"/>
      <c r="H3046" s="23"/>
      <c r="I3046" s="23"/>
      <c r="J3046" s="23"/>
      <c r="K3046" s="23"/>
      <c r="L3046" s="23"/>
      <c r="M3046" s="23"/>
      <c r="N3046" s="25"/>
      <c r="O3046" s="26"/>
      <c r="P3046" s="26"/>
      <c r="Q3046" s="23"/>
      <c r="R3046" s="23"/>
      <c r="S3046" s="27"/>
      <c r="T3046" s="23"/>
      <c r="U3046" s="23"/>
      <c r="V3046" s="24"/>
      <c r="W3046" s="23"/>
      <c r="X3046" s="23"/>
      <c r="Y3046" s="23"/>
      <c r="Z3046" s="23"/>
      <c r="AA3046" s="28"/>
      <c r="AB3046" s="26"/>
      <c r="AC3046" s="26"/>
      <c r="AD3046" s="28"/>
      <c r="AE3046" s="28"/>
      <c r="AF3046" s="26"/>
      <c r="AG3046" s="26" t="s">
        <v>50</v>
      </c>
      <c r="AH3046" s="26">
        <f>AH3045</f>
        <v>1385160</v>
      </c>
      <c r="AI3046" s="26"/>
      <c r="AJ3046" s="26">
        <f>AJ3045</f>
        <v>0</v>
      </c>
      <c r="AK3046" s="26"/>
      <c r="AL3046" s="26">
        <f>AL3045</f>
        <v>0</v>
      </c>
    </row>
    <row r="3047" spans="1:38" x14ac:dyDescent="0.35">
      <c r="A3047" s="23" t="s">
        <v>10364</v>
      </c>
      <c r="B3047" s="24"/>
      <c r="C3047" s="23" t="s">
        <v>10365</v>
      </c>
      <c r="D3047" s="23" t="s">
        <v>8571</v>
      </c>
      <c r="E3047" s="23">
        <v>1635</v>
      </c>
      <c r="F3047" s="23" t="s">
        <v>10366</v>
      </c>
      <c r="G3047" s="24" t="s">
        <v>10367</v>
      </c>
      <c r="H3047" s="23" t="s">
        <v>437</v>
      </c>
      <c r="I3047" s="23" t="s">
        <v>9460</v>
      </c>
      <c r="J3047" s="23">
        <v>1</v>
      </c>
      <c r="K3047" s="23">
        <v>0</v>
      </c>
      <c r="L3047" s="23">
        <v>0</v>
      </c>
      <c r="M3047" s="23" t="s">
        <v>58</v>
      </c>
      <c r="N3047" s="25">
        <f>((J3047*400)+(K3047*100))+L3047</f>
        <v>400</v>
      </c>
      <c r="O3047" s="26">
        <v>180</v>
      </c>
      <c r="P3047" s="26">
        <f>N3047*O3047</f>
        <v>72000</v>
      </c>
      <c r="Q3047" s="23"/>
      <c r="R3047" s="23"/>
      <c r="S3047" s="27"/>
      <c r="T3047" s="23"/>
      <c r="U3047" s="23"/>
      <c r="V3047" s="24"/>
      <c r="W3047" s="23"/>
      <c r="X3047" s="23"/>
      <c r="Y3047" s="23"/>
      <c r="Z3047" s="23"/>
      <c r="AA3047" s="28"/>
      <c r="AB3047" s="26"/>
      <c r="AC3047" s="26"/>
      <c r="AD3047" s="28"/>
      <c r="AE3047" s="28"/>
      <c r="AF3047" s="26"/>
      <c r="AG3047" s="26">
        <f>AF3047+P3047</f>
        <v>72000</v>
      </c>
      <c r="AH3047" s="26">
        <f>AG3047</f>
        <v>72000</v>
      </c>
      <c r="AI3047" s="26">
        <v>0</v>
      </c>
      <c r="AJ3047" s="26">
        <f>IF((AI3047-AH3047) &gt; 1,0,IF((AI3047-AH3047)&lt;0,AH3047-AI3047,AI3047-AH3047))</f>
        <v>72000</v>
      </c>
      <c r="AK3047" s="26">
        <v>0.01</v>
      </c>
      <c r="AL3047" s="26">
        <f>AJ3047*(AK3047/100)</f>
        <v>7.2</v>
      </c>
    </row>
    <row r="3048" spans="1:38" x14ac:dyDescent="0.35">
      <c r="A3048" s="23"/>
      <c r="B3048" s="24"/>
      <c r="C3048" s="23"/>
      <c r="D3048" s="23"/>
      <c r="E3048" s="23"/>
      <c r="F3048" s="23"/>
      <c r="G3048" s="24"/>
      <c r="H3048" s="23"/>
      <c r="I3048" s="23"/>
      <c r="J3048" s="23">
        <v>0</v>
      </c>
      <c r="K3048" s="23">
        <v>0</v>
      </c>
      <c r="L3048" s="23">
        <v>46</v>
      </c>
      <c r="M3048" s="23" t="s">
        <v>44</v>
      </c>
      <c r="N3048" s="25">
        <f>((J3048*400)+(K3048*100))+L3048</f>
        <v>46</v>
      </c>
      <c r="O3048" s="26">
        <v>180</v>
      </c>
      <c r="P3048" s="26">
        <f>N3048*O3048</f>
        <v>8280</v>
      </c>
      <c r="Q3048" s="23">
        <v>1</v>
      </c>
      <c r="R3048" s="23" t="s">
        <v>10364</v>
      </c>
      <c r="S3048" s="27"/>
      <c r="T3048" s="23" t="s">
        <v>10365</v>
      </c>
      <c r="U3048" s="23" t="s">
        <v>8574</v>
      </c>
      <c r="V3048" s="24" t="s">
        <v>10368</v>
      </c>
      <c r="W3048" s="23" t="s">
        <v>47</v>
      </c>
      <c r="X3048" s="23" t="s">
        <v>48</v>
      </c>
      <c r="Y3048" s="23" t="s">
        <v>49</v>
      </c>
      <c r="Z3048" s="23">
        <v>100</v>
      </c>
      <c r="AA3048" s="28">
        <v>100</v>
      </c>
      <c r="AB3048" s="26">
        <v>6550</v>
      </c>
      <c r="AC3048" s="26">
        <f>Z3048*AB3048</f>
        <v>655000</v>
      </c>
      <c r="AD3048" s="28">
        <v>25</v>
      </c>
      <c r="AE3048" s="28">
        <v>40</v>
      </c>
      <c r="AF3048" s="26">
        <f>(AC3048*(100-AE3048))/100</f>
        <v>393000</v>
      </c>
      <c r="AG3048" s="26">
        <f>P3048+AF3048</f>
        <v>401280</v>
      </c>
      <c r="AH3048" s="26">
        <f>(AG3048*AA3048)/100</f>
        <v>401280</v>
      </c>
      <c r="AI3048" s="26">
        <f>IF(AF3048&lt;=10000000,AF3048,10000000)</f>
        <v>393000</v>
      </c>
      <c r="AJ3048" s="26">
        <f>IF((AI3048-AH3048) &gt; 1,0,IF((AI3048-AH3048)&lt;0,AH3048-AI3048,AI3048-AH3048))</f>
        <v>8280</v>
      </c>
      <c r="AK3048" s="26">
        <v>0.02</v>
      </c>
      <c r="AL3048" s="26">
        <f>ROUND(AJ3048*(AK3048/100),2)</f>
        <v>1.66</v>
      </c>
    </row>
    <row r="3049" spans="1:38" x14ac:dyDescent="0.35">
      <c r="A3049" s="23"/>
      <c r="B3049" s="24"/>
      <c r="C3049" s="23"/>
      <c r="D3049" s="23"/>
      <c r="E3049" s="23"/>
      <c r="F3049" s="23"/>
      <c r="G3049" s="24"/>
      <c r="H3049" s="23"/>
      <c r="I3049" s="23"/>
      <c r="J3049" s="23"/>
      <c r="K3049" s="23"/>
      <c r="L3049" s="23"/>
      <c r="M3049" s="23"/>
      <c r="N3049" s="25"/>
      <c r="O3049" s="26"/>
      <c r="P3049" s="26"/>
      <c r="Q3049" s="23"/>
      <c r="R3049" s="23"/>
      <c r="S3049" s="27"/>
      <c r="T3049" s="23"/>
      <c r="U3049" s="23"/>
      <c r="V3049" s="24"/>
      <c r="W3049" s="23"/>
      <c r="X3049" s="23"/>
      <c r="Y3049" s="23"/>
      <c r="Z3049" s="23"/>
      <c r="AA3049" s="28"/>
      <c r="AB3049" s="26"/>
      <c r="AC3049" s="26"/>
      <c r="AD3049" s="28"/>
      <c r="AE3049" s="28"/>
      <c r="AF3049" s="26"/>
      <c r="AG3049" s="26" t="s">
        <v>50</v>
      </c>
      <c r="AH3049" s="26">
        <f>SUM(AH3047:AH3048)</f>
        <v>473280</v>
      </c>
      <c r="AI3049" s="26"/>
      <c r="AJ3049" s="26">
        <f>SUM(AJ3047:AJ3048)</f>
        <v>80280</v>
      </c>
      <c r="AK3049" s="26"/>
      <c r="AL3049" s="26">
        <f>SUM(AL3047:AL3048)</f>
        <v>8.86</v>
      </c>
    </row>
    <row r="3050" spans="1:38" x14ac:dyDescent="0.35">
      <c r="A3050" s="23" t="s">
        <v>10369</v>
      </c>
      <c r="B3050" s="24"/>
      <c r="C3050" s="23" t="s">
        <v>10370</v>
      </c>
      <c r="D3050" s="23" t="s">
        <v>10371</v>
      </c>
      <c r="E3050" s="23">
        <v>1636</v>
      </c>
      <c r="F3050" s="23" t="s">
        <v>10372</v>
      </c>
      <c r="G3050" s="24" t="s">
        <v>10373</v>
      </c>
      <c r="H3050" s="23" t="s">
        <v>103</v>
      </c>
      <c r="I3050" s="23" t="s">
        <v>10374</v>
      </c>
      <c r="J3050" s="23">
        <v>0</v>
      </c>
      <c r="K3050" s="23">
        <v>1</v>
      </c>
      <c r="L3050" s="23">
        <v>12</v>
      </c>
      <c r="M3050" s="23" t="s">
        <v>44</v>
      </c>
      <c r="N3050" s="25">
        <f>((J3050*400)+(K3050*100))+L3050</f>
        <v>112</v>
      </c>
      <c r="O3050" s="26">
        <v>2000</v>
      </c>
      <c r="P3050" s="26">
        <f>N3050*O3050</f>
        <v>224000</v>
      </c>
      <c r="Q3050" s="23">
        <v>1</v>
      </c>
      <c r="R3050" s="23" t="s">
        <v>10369</v>
      </c>
      <c r="S3050" s="27"/>
      <c r="T3050" s="23" t="s">
        <v>10370</v>
      </c>
      <c r="U3050" s="23" t="s">
        <v>10375</v>
      </c>
      <c r="V3050" s="24" t="s">
        <v>10376</v>
      </c>
      <c r="W3050" s="23" t="s">
        <v>47</v>
      </c>
      <c r="X3050" s="23" t="s">
        <v>206</v>
      </c>
      <c r="Y3050" s="23" t="s">
        <v>49</v>
      </c>
      <c r="Z3050" s="23">
        <v>40</v>
      </c>
      <c r="AA3050" s="28">
        <v>100</v>
      </c>
      <c r="AB3050" s="26">
        <v>6550</v>
      </c>
      <c r="AC3050" s="26">
        <f>Z3050*AB3050</f>
        <v>262000</v>
      </c>
      <c r="AD3050" s="28">
        <v>62</v>
      </c>
      <c r="AE3050" s="28">
        <v>85</v>
      </c>
      <c r="AF3050" s="26">
        <f>(AC3050*(100-AE3050))/100</f>
        <v>39300</v>
      </c>
      <c r="AG3050" s="26">
        <f>P3050+AF3050</f>
        <v>263300</v>
      </c>
      <c r="AH3050" s="26">
        <f>(AG3050*AA3050)/100</f>
        <v>263300</v>
      </c>
      <c r="AI3050" s="26">
        <f>IF(AF3050&lt;=10000000,AF3050,10000000)</f>
        <v>39300</v>
      </c>
      <c r="AJ3050" s="26">
        <f>IF((AI3050-AH3050) &gt; 1,0,IF((AI3050-AH3050)&lt;0,AH3050-AI3050,AI3050-AH3050))</f>
        <v>224000</v>
      </c>
      <c r="AK3050" s="26">
        <v>0.02</v>
      </c>
      <c r="AL3050" s="26">
        <f>ROUND(AJ3050*(AK3050/100),2)</f>
        <v>44.8</v>
      </c>
    </row>
    <row r="3051" spans="1:38" x14ac:dyDescent="0.35">
      <c r="A3051" s="23"/>
      <c r="B3051" s="24"/>
      <c r="C3051" s="23"/>
      <c r="D3051" s="23"/>
      <c r="E3051" s="23"/>
      <c r="F3051" s="23"/>
      <c r="G3051" s="24"/>
      <c r="H3051" s="23"/>
      <c r="I3051" s="23"/>
      <c r="J3051" s="23"/>
      <c r="K3051" s="23"/>
      <c r="L3051" s="23"/>
      <c r="M3051" s="23"/>
      <c r="N3051" s="25"/>
      <c r="O3051" s="26"/>
      <c r="P3051" s="26"/>
      <c r="Q3051" s="23"/>
      <c r="R3051" s="23"/>
      <c r="S3051" s="27"/>
      <c r="T3051" s="23"/>
      <c r="U3051" s="23"/>
      <c r="V3051" s="24"/>
      <c r="W3051" s="23"/>
      <c r="X3051" s="23"/>
      <c r="Y3051" s="23"/>
      <c r="Z3051" s="23"/>
      <c r="AA3051" s="28"/>
      <c r="AB3051" s="26"/>
      <c r="AC3051" s="26"/>
      <c r="AD3051" s="28"/>
      <c r="AE3051" s="28"/>
      <c r="AF3051" s="26"/>
      <c r="AG3051" s="26" t="s">
        <v>50</v>
      </c>
      <c r="AH3051" s="26">
        <f>AH3050</f>
        <v>263300</v>
      </c>
      <c r="AI3051" s="26"/>
      <c r="AJ3051" s="26">
        <f>AJ3050</f>
        <v>224000</v>
      </c>
      <c r="AK3051" s="26"/>
      <c r="AL3051" s="26">
        <f>AL3050</f>
        <v>44.8</v>
      </c>
    </row>
    <row r="3052" spans="1:38" x14ac:dyDescent="0.35">
      <c r="A3052" s="23" t="s">
        <v>10377</v>
      </c>
      <c r="B3052" s="24"/>
      <c r="C3052" s="23" t="s">
        <v>10378</v>
      </c>
      <c r="D3052" s="23" t="s">
        <v>10379</v>
      </c>
      <c r="E3052" s="23">
        <v>1637</v>
      </c>
      <c r="F3052" s="23" t="s">
        <v>10380</v>
      </c>
      <c r="G3052" s="24" t="s">
        <v>10381</v>
      </c>
      <c r="H3052" s="23" t="s">
        <v>42</v>
      </c>
      <c r="I3052" s="23" t="s">
        <v>10382</v>
      </c>
      <c r="J3052" s="23">
        <v>0</v>
      </c>
      <c r="K3052" s="23">
        <v>0</v>
      </c>
      <c r="L3052" s="23">
        <v>69.5</v>
      </c>
      <c r="M3052" s="23" t="s">
        <v>44</v>
      </c>
      <c r="N3052" s="25">
        <f>((J3052*400)+(K3052*100))+L3052</f>
        <v>69.5</v>
      </c>
      <c r="O3052" s="26">
        <v>180</v>
      </c>
      <c r="P3052" s="26">
        <f>N3052*O3052</f>
        <v>12510</v>
      </c>
      <c r="Q3052" s="23">
        <v>1</v>
      </c>
      <c r="R3052" s="23" t="s">
        <v>10377</v>
      </c>
      <c r="S3052" s="27"/>
      <c r="T3052" s="23" t="s">
        <v>10378</v>
      </c>
      <c r="U3052" s="23" t="s">
        <v>10383</v>
      </c>
      <c r="V3052" s="24" t="s">
        <v>10384</v>
      </c>
      <c r="W3052" s="23" t="s">
        <v>47</v>
      </c>
      <c r="X3052" s="23" t="s">
        <v>48</v>
      </c>
      <c r="Y3052" s="23" t="s">
        <v>49</v>
      </c>
      <c r="Z3052" s="23">
        <v>81</v>
      </c>
      <c r="AA3052" s="28">
        <v>100</v>
      </c>
      <c r="AB3052" s="26">
        <v>6550</v>
      </c>
      <c r="AC3052" s="26">
        <f>Z3052*AB3052</f>
        <v>530550</v>
      </c>
      <c r="AD3052" s="28">
        <v>7</v>
      </c>
      <c r="AE3052" s="28">
        <v>7</v>
      </c>
      <c r="AF3052" s="26">
        <f>(AC3052*(100-AE3052))/100</f>
        <v>493411.5</v>
      </c>
      <c r="AG3052" s="26">
        <f>P3052+AF3052</f>
        <v>505921.5</v>
      </c>
      <c r="AH3052" s="26">
        <f>(AG3052*AA3052)/100</f>
        <v>505921.5</v>
      </c>
      <c r="AI3052" s="26">
        <v>50000000</v>
      </c>
      <c r="AJ3052" s="26">
        <f>IF((AI3052-AH3052) &gt; 1,0,IF((AI3052-AH3052)&lt;0,AH3052-AI3052,AI3052-AH3052))</f>
        <v>0</v>
      </c>
      <c r="AK3052" s="26">
        <v>0.02</v>
      </c>
      <c r="AL3052" s="26">
        <f>ROUND(AJ3052*(AK3052/100),2)</f>
        <v>0</v>
      </c>
    </row>
    <row r="3053" spans="1:38" x14ac:dyDescent="0.35">
      <c r="A3053" s="23"/>
      <c r="B3053" s="24"/>
      <c r="C3053" s="23"/>
      <c r="D3053" s="23"/>
      <c r="E3053" s="23"/>
      <c r="F3053" s="23"/>
      <c r="G3053" s="24"/>
      <c r="H3053" s="23"/>
      <c r="I3053" s="23"/>
      <c r="J3053" s="23"/>
      <c r="K3053" s="23"/>
      <c r="L3053" s="23"/>
      <c r="M3053" s="23"/>
      <c r="N3053" s="25"/>
      <c r="O3053" s="26"/>
      <c r="P3053" s="26"/>
      <c r="Q3053" s="23"/>
      <c r="R3053" s="23"/>
      <c r="S3053" s="27"/>
      <c r="T3053" s="23"/>
      <c r="U3053" s="23"/>
      <c r="V3053" s="24"/>
      <c r="W3053" s="23"/>
      <c r="X3053" s="23"/>
      <c r="Y3053" s="23"/>
      <c r="Z3053" s="23"/>
      <c r="AA3053" s="28"/>
      <c r="AB3053" s="26"/>
      <c r="AC3053" s="26"/>
      <c r="AD3053" s="28"/>
      <c r="AE3053" s="28"/>
      <c r="AF3053" s="26"/>
      <c r="AG3053" s="26" t="s">
        <v>50</v>
      </c>
      <c r="AH3053" s="26">
        <f>AH3052</f>
        <v>505921.5</v>
      </c>
      <c r="AI3053" s="26"/>
      <c r="AJ3053" s="26">
        <f>AJ3052</f>
        <v>0</v>
      </c>
      <c r="AK3053" s="26"/>
      <c r="AL3053" s="26">
        <f>AL3052</f>
        <v>0</v>
      </c>
    </row>
    <row r="3054" spans="1:38" x14ac:dyDescent="0.35">
      <c r="A3054" s="23" t="s">
        <v>10385</v>
      </c>
      <c r="B3054" s="24"/>
      <c r="C3054" s="23" t="s">
        <v>10386</v>
      </c>
      <c r="D3054" s="23" t="s">
        <v>1781</v>
      </c>
      <c r="E3054" s="23">
        <v>1638</v>
      </c>
      <c r="F3054" s="23" t="s">
        <v>10387</v>
      </c>
      <c r="G3054" s="24" t="s">
        <v>10388</v>
      </c>
      <c r="H3054" s="23" t="s">
        <v>42</v>
      </c>
      <c r="I3054" s="23" t="s">
        <v>10389</v>
      </c>
      <c r="J3054" s="23">
        <v>2</v>
      </c>
      <c r="K3054" s="23">
        <v>0</v>
      </c>
      <c r="L3054" s="23">
        <v>12</v>
      </c>
      <c r="M3054" s="23" t="s">
        <v>58</v>
      </c>
      <c r="N3054" s="25">
        <f>((J3054*400)+(K3054*100))+L3054</f>
        <v>812</v>
      </c>
      <c r="O3054" s="26">
        <v>390</v>
      </c>
      <c r="P3054" s="26">
        <f>N3054*O3054</f>
        <v>316680</v>
      </c>
      <c r="Q3054" s="23"/>
      <c r="R3054" s="23"/>
      <c r="S3054" s="27"/>
      <c r="T3054" s="23"/>
      <c r="U3054" s="23"/>
      <c r="V3054" s="24"/>
      <c r="W3054" s="23"/>
      <c r="X3054" s="23"/>
      <c r="Y3054" s="23"/>
      <c r="Z3054" s="23"/>
      <c r="AA3054" s="28"/>
      <c r="AB3054" s="26"/>
      <c r="AC3054" s="26"/>
      <c r="AD3054" s="28"/>
      <c r="AE3054" s="28"/>
      <c r="AF3054" s="26"/>
      <c r="AG3054" s="26">
        <f>AF3054+P3054</f>
        <v>316680</v>
      </c>
      <c r="AH3054" s="26">
        <f>AG3054</f>
        <v>316680</v>
      </c>
      <c r="AI3054" s="26">
        <v>50000000</v>
      </c>
      <c r="AJ3054" s="26">
        <f>IF((AI3054-AH3054) &gt; 1,0,IF((AI3054-AH3054)&lt;0,AH3054-AI3054,AI3054-AH3054))</f>
        <v>0</v>
      </c>
      <c r="AK3054" s="26">
        <v>0.01</v>
      </c>
      <c r="AL3054" s="26">
        <f>AJ3054*(AK3054/100)</f>
        <v>0</v>
      </c>
    </row>
    <row r="3055" spans="1:38" x14ac:dyDescent="0.35">
      <c r="A3055" s="23"/>
      <c r="B3055" s="24"/>
      <c r="C3055" s="23"/>
      <c r="D3055" s="23"/>
      <c r="E3055" s="23"/>
      <c r="F3055" s="23"/>
      <c r="G3055" s="24"/>
      <c r="H3055" s="23"/>
      <c r="I3055" s="23"/>
      <c r="J3055" s="23"/>
      <c r="K3055" s="23"/>
      <c r="L3055" s="23"/>
      <c r="M3055" s="23"/>
      <c r="N3055" s="25"/>
      <c r="O3055" s="26"/>
      <c r="P3055" s="26"/>
      <c r="Q3055" s="23"/>
      <c r="R3055" s="23"/>
      <c r="S3055" s="27"/>
      <c r="T3055" s="23"/>
      <c r="U3055" s="23"/>
      <c r="V3055" s="24"/>
      <c r="W3055" s="23"/>
      <c r="X3055" s="23"/>
      <c r="Y3055" s="23"/>
      <c r="Z3055" s="23"/>
      <c r="AA3055" s="28"/>
      <c r="AB3055" s="26"/>
      <c r="AC3055" s="26"/>
      <c r="AD3055" s="28"/>
      <c r="AE3055" s="28"/>
      <c r="AF3055" s="26"/>
      <c r="AG3055" s="26" t="s">
        <v>50</v>
      </c>
      <c r="AH3055" s="26">
        <f>AH3054</f>
        <v>316680</v>
      </c>
      <c r="AI3055" s="26"/>
      <c r="AJ3055" s="26">
        <f>AJ3054</f>
        <v>0</v>
      </c>
      <c r="AK3055" s="26"/>
      <c r="AL3055" s="26">
        <f>AL3054</f>
        <v>0</v>
      </c>
    </row>
    <row r="3056" spans="1:38" x14ac:dyDescent="0.35">
      <c r="A3056" s="23" t="s">
        <v>10390</v>
      </c>
      <c r="B3056" s="24"/>
      <c r="C3056" s="23" t="s">
        <v>10391</v>
      </c>
      <c r="D3056" s="23" t="s">
        <v>2476</v>
      </c>
      <c r="E3056" s="23">
        <v>1639</v>
      </c>
      <c r="F3056" s="23" t="s">
        <v>10392</v>
      </c>
      <c r="G3056" s="24" t="s">
        <v>10393</v>
      </c>
      <c r="H3056" s="23" t="s">
        <v>42</v>
      </c>
      <c r="I3056" s="23" t="s">
        <v>10394</v>
      </c>
      <c r="J3056" s="23">
        <v>0</v>
      </c>
      <c r="K3056" s="23">
        <v>2</v>
      </c>
      <c r="L3056" s="23">
        <v>4</v>
      </c>
      <c r="M3056" s="23" t="s">
        <v>44</v>
      </c>
      <c r="N3056" s="25">
        <f>((J3056*400)+(K3056*100))+L3056</f>
        <v>204</v>
      </c>
      <c r="O3056" s="26">
        <v>500</v>
      </c>
      <c r="P3056" s="26">
        <f>N3056*O3056</f>
        <v>102000</v>
      </c>
      <c r="Q3056" s="23">
        <v>1</v>
      </c>
      <c r="R3056" s="23" t="s">
        <v>10390</v>
      </c>
      <c r="S3056" s="27"/>
      <c r="T3056" s="23" t="s">
        <v>10391</v>
      </c>
      <c r="U3056" s="23" t="s">
        <v>2483</v>
      </c>
      <c r="V3056" s="24" t="s">
        <v>10395</v>
      </c>
      <c r="W3056" s="23" t="s">
        <v>47</v>
      </c>
      <c r="X3056" s="23" t="s">
        <v>48</v>
      </c>
      <c r="Y3056" s="23" t="s">
        <v>49</v>
      </c>
      <c r="Z3056" s="23">
        <v>72</v>
      </c>
      <c r="AA3056" s="28">
        <v>100</v>
      </c>
      <c r="AB3056" s="26">
        <v>6550</v>
      </c>
      <c r="AC3056" s="26">
        <f>Z3056*AB3056</f>
        <v>471600</v>
      </c>
      <c r="AD3056" s="28">
        <v>22</v>
      </c>
      <c r="AE3056" s="28">
        <v>34</v>
      </c>
      <c r="AF3056" s="26">
        <f>(AC3056*(100-AE3056))/100</f>
        <v>311256</v>
      </c>
      <c r="AG3056" s="26">
        <f>P3056+AF3056</f>
        <v>413256</v>
      </c>
      <c r="AH3056" s="26">
        <f>(AG3056*AA3056)/100</f>
        <v>413256</v>
      </c>
      <c r="AI3056" s="26">
        <v>50000000</v>
      </c>
      <c r="AJ3056" s="26">
        <f>IF((AI3056-AH3056) &gt; 1,0,IF((AI3056-AH3056)&lt;0,AH3056-AI3056,AI3056-AH3056))</f>
        <v>0</v>
      </c>
      <c r="AK3056" s="26">
        <v>0.02</v>
      </c>
      <c r="AL3056" s="26">
        <f>ROUND(AJ3056*(AK3056/100),2)</f>
        <v>0</v>
      </c>
    </row>
    <row r="3057" spans="1:39" x14ac:dyDescent="0.35">
      <c r="A3057" s="23"/>
      <c r="B3057" s="24"/>
      <c r="C3057" s="23"/>
      <c r="D3057" s="23"/>
      <c r="E3057" s="23"/>
      <c r="F3057" s="23"/>
      <c r="G3057" s="24"/>
      <c r="H3057" s="23"/>
      <c r="I3057" s="23"/>
      <c r="J3057" s="23"/>
      <c r="K3057" s="23"/>
      <c r="L3057" s="23"/>
      <c r="M3057" s="23"/>
      <c r="N3057" s="25"/>
      <c r="O3057" s="26"/>
      <c r="P3057" s="26"/>
      <c r="Q3057" s="23"/>
      <c r="R3057" s="23"/>
      <c r="S3057" s="27"/>
      <c r="T3057" s="23"/>
      <c r="U3057" s="23"/>
      <c r="V3057" s="24"/>
      <c r="W3057" s="23"/>
      <c r="X3057" s="23"/>
      <c r="Y3057" s="23"/>
      <c r="Z3057" s="23"/>
      <c r="AA3057" s="28"/>
      <c r="AB3057" s="26"/>
      <c r="AC3057" s="26"/>
      <c r="AD3057" s="28"/>
      <c r="AE3057" s="28"/>
      <c r="AF3057" s="26"/>
      <c r="AG3057" s="26" t="s">
        <v>50</v>
      </c>
      <c r="AH3057" s="26">
        <f>AH3056</f>
        <v>413256</v>
      </c>
      <c r="AI3057" s="26"/>
      <c r="AJ3057" s="26">
        <f>AJ3056</f>
        <v>0</v>
      </c>
      <c r="AK3057" s="26"/>
      <c r="AL3057" s="26">
        <f>AL3056</f>
        <v>0</v>
      </c>
    </row>
    <row r="3058" spans="1:39" x14ac:dyDescent="0.35">
      <c r="A3058" s="23" t="s">
        <v>10396</v>
      </c>
      <c r="B3058" s="24"/>
      <c r="C3058" s="23" t="s">
        <v>10397</v>
      </c>
      <c r="D3058" s="23" t="s">
        <v>10398</v>
      </c>
      <c r="E3058" s="23">
        <v>1640</v>
      </c>
      <c r="F3058" s="23" t="s">
        <v>10399</v>
      </c>
      <c r="G3058" s="24" t="s">
        <v>10400</v>
      </c>
      <c r="H3058" s="23" t="s">
        <v>103</v>
      </c>
      <c r="I3058" s="23" t="s">
        <v>10401</v>
      </c>
      <c r="J3058" s="23">
        <v>0</v>
      </c>
      <c r="K3058" s="23">
        <v>0</v>
      </c>
      <c r="L3058" s="23">
        <v>98.75</v>
      </c>
      <c r="M3058" s="23" t="s">
        <v>44</v>
      </c>
      <c r="N3058" s="25">
        <f>((J3058*400)+(K3058*100))+L3058</f>
        <v>98.75</v>
      </c>
      <c r="O3058" s="26">
        <v>2000</v>
      </c>
      <c r="P3058" s="26">
        <f>N3058*O3058</f>
        <v>197500</v>
      </c>
      <c r="Q3058" s="23">
        <v>1</v>
      </c>
      <c r="R3058" s="23" t="s">
        <v>10396</v>
      </c>
      <c r="S3058" s="27"/>
      <c r="T3058" s="23" t="s">
        <v>10397</v>
      </c>
      <c r="U3058" s="23" t="s">
        <v>10402</v>
      </c>
      <c r="V3058" s="24" t="s">
        <v>10403</v>
      </c>
      <c r="W3058" s="23" t="s">
        <v>47</v>
      </c>
      <c r="X3058" s="23" t="s">
        <v>253</v>
      </c>
      <c r="Y3058" s="23" t="s">
        <v>49</v>
      </c>
      <c r="Z3058" s="23">
        <v>408</v>
      </c>
      <c r="AA3058" s="28">
        <v>100</v>
      </c>
      <c r="AB3058" s="26">
        <v>6550</v>
      </c>
      <c r="AC3058" s="26">
        <f>Z3058*AB3058</f>
        <v>2672400</v>
      </c>
      <c r="AD3058" s="28">
        <v>37</v>
      </c>
      <c r="AE3058" s="28">
        <v>93</v>
      </c>
      <c r="AF3058" s="26">
        <f>(AC3058*(100-AE3058))/100</f>
        <v>187068</v>
      </c>
      <c r="AG3058" s="26">
        <f>P3058+AF3058</f>
        <v>384568</v>
      </c>
      <c r="AH3058" s="26">
        <f>(AG3058*AA3058)/100</f>
        <v>384568</v>
      </c>
      <c r="AI3058" s="26">
        <f>IF(AF3058&lt;=10000000,AF3058,10000000)</f>
        <v>187068</v>
      </c>
      <c r="AJ3058" s="26">
        <f>IF((AI3058-AH3058) &gt; 1,0,IF((AI3058-AH3058)&lt;0,AH3058-AI3058,AI3058-AH3058))</f>
        <v>197500</v>
      </c>
      <c r="AK3058" s="26">
        <v>0.02</v>
      </c>
      <c r="AL3058" s="26">
        <f>ROUND(AJ3058*(AK3058/100),2)</f>
        <v>39.5</v>
      </c>
      <c r="AM3058" s="3" t="s">
        <v>404</v>
      </c>
    </row>
    <row r="3059" spans="1:39" x14ac:dyDescent="0.35">
      <c r="A3059" s="23"/>
      <c r="B3059" s="24"/>
      <c r="C3059" s="23"/>
      <c r="D3059" s="23"/>
      <c r="E3059" s="23"/>
      <c r="F3059" s="23"/>
      <c r="G3059" s="24"/>
      <c r="H3059" s="23"/>
      <c r="I3059" s="23"/>
      <c r="J3059" s="23">
        <v>0</v>
      </c>
      <c r="K3059" s="23">
        <v>0</v>
      </c>
      <c r="L3059" s="23">
        <v>54.25</v>
      </c>
      <c r="M3059" s="23" t="s">
        <v>44</v>
      </c>
      <c r="N3059" s="25">
        <f>((J3059*400)+(K3059*100))+L3059</f>
        <v>54.25</v>
      </c>
      <c r="O3059" s="26">
        <v>2000</v>
      </c>
      <c r="P3059" s="26">
        <f>N3059*O3059</f>
        <v>108500</v>
      </c>
      <c r="Q3059" s="23">
        <v>1</v>
      </c>
      <c r="R3059" s="23" t="s">
        <v>10404</v>
      </c>
      <c r="S3059" s="27"/>
      <c r="T3059" s="23" t="s">
        <v>10405</v>
      </c>
      <c r="U3059" s="23" t="s">
        <v>10406</v>
      </c>
      <c r="V3059" s="24" t="s">
        <v>10407</v>
      </c>
      <c r="W3059" s="23" t="s">
        <v>47</v>
      </c>
      <c r="X3059" s="23" t="s">
        <v>206</v>
      </c>
      <c r="Y3059" s="23" t="s">
        <v>49</v>
      </c>
      <c r="Z3059" s="23">
        <v>217</v>
      </c>
      <c r="AA3059" s="28">
        <v>100</v>
      </c>
      <c r="AB3059" s="26">
        <v>6550</v>
      </c>
      <c r="AC3059" s="26">
        <f>Z3059*AB3059</f>
        <v>1421350</v>
      </c>
      <c r="AD3059" s="28">
        <v>37</v>
      </c>
      <c r="AE3059" s="28">
        <v>85</v>
      </c>
      <c r="AF3059" s="26">
        <f>(AC3059*(100-AE3059))/100</f>
        <v>213202.5</v>
      </c>
      <c r="AG3059" s="26">
        <f>P3059+AF3059</f>
        <v>321702.5</v>
      </c>
      <c r="AH3059" s="26">
        <f>(AG3059*AA3059)/100</f>
        <v>321702.5</v>
      </c>
      <c r="AI3059" s="26">
        <f>IF(AF3059&lt;=10000000,AF3059,10000000)</f>
        <v>213202.5</v>
      </c>
      <c r="AJ3059" s="26">
        <f>IF((AI3059-AH3059) &gt; 1,0,IF((AI3059-AH3059)&lt;0,AH3059-AI3059,AI3059-AH3059))</f>
        <v>108500</v>
      </c>
      <c r="AK3059" s="26">
        <v>0.02</v>
      </c>
      <c r="AL3059" s="26">
        <f>ROUND(AJ3059*(AK3059/100),2)</f>
        <v>21.7</v>
      </c>
    </row>
    <row r="3060" spans="1:39" x14ac:dyDescent="0.35">
      <c r="A3060" s="23"/>
      <c r="B3060" s="24"/>
      <c r="C3060" s="23"/>
      <c r="D3060" s="23"/>
      <c r="E3060" s="23">
        <v>1641</v>
      </c>
      <c r="F3060" s="23" t="s">
        <v>10408</v>
      </c>
      <c r="G3060" s="24" t="s">
        <v>10409</v>
      </c>
      <c r="H3060" s="23" t="s">
        <v>103</v>
      </c>
      <c r="I3060" s="23" t="s">
        <v>10410</v>
      </c>
      <c r="J3060" s="23">
        <v>13</v>
      </c>
      <c r="K3060" s="23">
        <v>3</v>
      </c>
      <c r="L3060" s="23">
        <v>13</v>
      </c>
      <c r="M3060" s="23" t="s">
        <v>58</v>
      </c>
      <c r="N3060" s="25">
        <f>((J3060*400)+(K3060*100))+L3060</f>
        <v>5513</v>
      </c>
      <c r="O3060" s="26">
        <v>280</v>
      </c>
      <c r="P3060" s="26">
        <f>N3060*O3060</f>
        <v>1543640</v>
      </c>
      <c r="Q3060" s="23"/>
      <c r="R3060" s="23"/>
      <c r="S3060" s="27"/>
      <c r="T3060" s="23"/>
      <c r="U3060" s="23"/>
      <c r="V3060" s="24"/>
      <c r="W3060" s="23"/>
      <c r="X3060" s="23"/>
      <c r="Y3060" s="23"/>
      <c r="Z3060" s="23"/>
      <c r="AA3060" s="28"/>
      <c r="AB3060" s="26"/>
      <c r="AC3060" s="26"/>
      <c r="AD3060" s="28"/>
      <c r="AE3060" s="28"/>
      <c r="AF3060" s="26"/>
      <c r="AG3060" s="26">
        <f>AF3060+P3060</f>
        <v>1543640</v>
      </c>
      <c r="AH3060" s="26">
        <f>AG3060</f>
        <v>1543640</v>
      </c>
      <c r="AI3060" s="26">
        <v>0</v>
      </c>
      <c r="AJ3060" s="26">
        <f>IF((AI3060-AH3060) &gt; 1,0,IF((AI3060-AH3060)&lt;0,AH3060-AI3060,AI3060-AH3060))</f>
        <v>1543640</v>
      </c>
      <c r="AK3060" s="26">
        <v>0.01</v>
      </c>
      <c r="AL3060" s="26">
        <f>AJ3060*(AK3060/100)</f>
        <v>154.364</v>
      </c>
    </row>
    <row r="3061" spans="1:39" x14ac:dyDescent="0.35">
      <c r="A3061" s="23"/>
      <c r="B3061" s="24"/>
      <c r="C3061" s="23"/>
      <c r="D3061" s="23"/>
      <c r="E3061" s="23">
        <v>1642</v>
      </c>
      <c r="F3061" s="23" t="s">
        <v>10411</v>
      </c>
      <c r="G3061" s="24" t="s">
        <v>10412</v>
      </c>
      <c r="H3061" s="23" t="s">
        <v>103</v>
      </c>
      <c r="I3061" s="23" t="s">
        <v>10413</v>
      </c>
      <c r="J3061" s="23">
        <v>1</v>
      </c>
      <c r="K3061" s="23">
        <v>0</v>
      </c>
      <c r="L3061" s="23">
        <v>67</v>
      </c>
      <c r="M3061" s="23" t="s">
        <v>58</v>
      </c>
      <c r="N3061" s="25">
        <f>((J3061*400)+(K3061*100))+L3061</f>
        <v>467</v>
      </c>
      <c r="O3061" s="26">
        <v>180</v>
      </c>
      <c r="P3061" s="26">
        <f>N3061*O3061</f>
        <v>84060</v>
      </c>
      <c r="Q3061" s="23"/>
      <c r="R3061" s="23"/>
      <c r="S3061" s="27"/>
      <c r="T3061" s="23"/>
      <c r="U3061" s="23"/>
      <c r="V3061" s="24"/>
      <c r="W3061" s="23"/>
      <c r="X3061" s="23"/>
      <c r="Y3061" s="23"/>
      <c r="Z3061" s="23"/>
      <c r="AA3061" s="28"/>
      <c r="AB3061" s="26"/>
      <c r="AC3061" s="26"/>
      <c r="AD3061" s="28"/>
      <c r="AE3061" s="28"/>
      <c r="AF3061" s="26"/>
      <c r="AG3061" s="26">
        <f>AF3061+P3061</f>
        <v>84060</v>
      </c>
      <c r="AH3061" s="26">
        <f>AG3061</f>
        <v>84060</v>
      </c>
      <c r="AI3061" s="26">
        <v>0</v>
      </c>
      <c r="AJ3061" s="26">
        <f>IF((AI3061-AH3061) &gt; 1,0,IF((AI3061-AH3061)&lt;0,AH3061-AI3061,AI3061-AH3061))</f>
        <v>84060</v>
      </c>
      <c r="AK3061" s="26">
        <v>0.01</v>
      </c>
      <c r="AL3061" s="26">
        <f>AJ3061*(AK3061/100)</f>
        <v>8.4060000000000006</v>
      </c>
    </row>
    <row r="3062" spans="1:39" x14ac:dyDescent="0.35">
      <c r="A3062" s="23"/>
      <c r="B3062" s="24"/>
      <c r="C3062" s="23"/>
      <c r="D3062" s="23"/>
      <c r="E3062" s="23"/>
      <c r="F3062" s="23"/>
      <c r="G3062" s="24"/>
      <c r="H3062" s="23"/>
      <c r="I3062" s="23"/>
      <c r="J3062" s="23"/>
      <c r="K3062" s="23"/>
      <c r="L3062" s="23"/>
      <c r="M3062" s="23"/>
      <c r="N3062" s="25"/>
      <c r="O3062" s="26"/>
      <c r="P3062" s="26"/>
      <c r="Q3062" s="23"/>
      <c r="R3062" s="23"/>
      <c r="S3062" s="27"/>
      <c r="T3062" s="23"/>
      <c r="U3062" s="23"/>
      <c r="V3062" s="24"/>
      <c r="W3062" s="23"/>
      <c r="X3062" s="23"/>
      <c r="Y3062" s="23"/>
      <c r="Z3062" s="23"/>
      <c r="AA3062" s="28"/>
      <c r="AB3062" s="26"/>
      <c r="AC3062" s="26"/>
      <c r="AD3062" s="28"/>
      <c r="AE3062" s="28"/>
      <c r="AF3062" s="26"/>
      <c r="AG3062" s="26" t="s">
        <v>50</v>
      </c>
      <c r="AH3062" s="26">
        <f>SUM(AH3058:AH3061)</f>
        <v>2333970.5</v>
      </c>
      <c r="AI3062" s="26"/>
      <c r="AJ3062" s="26">
        <f>SUM(AJ3058:AJ3061)</f>
        <v>1933700</v>
      </c>
      <c r="AK3062" s="26"/>
      <c r="AL3062" s="26">
        <f>SUM(AL3058:AL3061)</f>
        <v>223.97000000000003</v>
      </c>
    </row>
    <row r="3063" spans="1:39" x14ac:dyDescent="0.35">
      <c r="A3063" s="23" t="s">
        <v>10414</v>
      </c>
      <c r="B3063" s="24" t="s">
        <v>10415</v>
      </c>
      <c r="C3063" s="23" t="s">
        <v>10416</v>
      </c>
      <c r="D3063" s="23" t="s">
        <v>10417</v>
      </c>
      <c r="E3063" s="23">
        <v>1643</v>
      </c>
      <c r="F3063" s="23" t="s">
        <v>10418</v>
      </c>
      <c r="G3063" s="24" t="s">
        <v>10419</v>
      </c>
      <c r="H3063" s="23" t="s">
        <v>42</v>
      </c>
      <c r="I3063" s="23" t="s">
        <v>10420</v>
      </c>
      <c r="J3063" s="23">
        <v>1</v>
      </c>
      <c r="K3063" s="23">
        <v>1</v>
      </c>
      <c r="L3063" s="23">
        <v>68.7</v>
      </c>
      <c r="M3063" s="23" t="s">
        <v>58</v>
      </c>
      <c r="N3063" s="25">
        <f>((J3063*400)+(K3063*100))+L3063</f>
        <v>568.70000000000005</v>
      </c>
      <c r="O3063" s="26">
        <v>180</v>
      </c>
      <c r="P3063" s="26">
        <f>N3063*O3063</f>
        <v>102366.00000000001</v>
      </c>
      <c r="Q3063" s="23"/>
      <c r="R3063" s="23"/>
      <c r="S3063" s="27"/>
      <c r="T3063" s="23"/>
      <c r="U3063" s="23"/>
      <c r="V3063" s="24"/>
      <c r="W3063" s="23"/>
      <c r="X3063" s="23"/>
      <c r="Y3063" s="23"/>
      <c r="Z3063" s="23"/>
      <c r="AA3063" s="28"/>
      <c r="AB3063" s="26"/>
      <c r="AC3063" s="26"/>
      <c r="AD3063" s="28"/>
      <c r="AE3063" s="28"/>
      <c r="AF3063" s="26"/>
      <c r="AG3063" s="26">
        <f>AF3063+P3063</f>
        <v>102366.00000000001</v>
      </c>
      <c r="AH3063" s="26">
        <f>AG3063</f>
        <v>102366.00000000001</v>
      </c>
      <c r="AI3063" s="26">
        <v>50000000</v>
      </c>
      <c r="AJ3063" s="26">
        <f>IF((AI3063-AH3063) &gt; 1,0,IF((AI3063-AH3063)&lt;0,AH3063-AI3063,AI3063-AH3063))</f>
        <v>0</v>
      </c>
      <c r="AK3063" s="26">
        <v>0.01</v>
      </c>
      <c r="AL3063" s="26">
        <f>AJ3063*(AK3063/100)</f>
        <v>0</v>
      </c>
    </row>
    <row r="3064" spans="1:39" x14ac:dyDescent="0.35">
      <c r="A3064" s="23"/>
      <c r="B3064" s="24"/>
      <c r="C3064" s="23"/>
      <c r="D3064" s="23"/>
      <c r="E3064" s="23">
        <v>1644</v>
      </c>
      <c r="F3064" s="23" t="s">
        <v>10421</v>
      </c>
      <c r="G3064" s="24" t="s">
        <v>10422</v>
      </c>
      <c r="H3064" s="23" t="s">
        <v>42</v>
      </c>
      <c r="I3064" s="23" t="s">
        <v>10423</v>
      </c>
      <c r="J3064" s="23">
        <v>2</v>
      </c>
      <c r="K3064" s="23">
        <v>0</v>
      </c>
      <c r="L3064" s="23">
        <v>24</v>
      </c>
      <c r="M3064" s="23" t="s">
        <v>58</v>
      </c>
      <c r="N3064" s="25">
        <f>((J3064*400)+(K3064*100))+L3064</f>
        <v>824</v>
      </c>
      <c r="O3064" s="26">
        <v>440</v>
      </c>
      <c r="P3064" s="26">
        <f>N3064*O3064</f>
        <v>362560</v>
      </c>
      <c r="Q3064" s="23"/>
      <c r="R3064" s="23"/>
      <c r="S3064" s="27"/>
      <c r="T3064" s="23"/>
      <c r="U3064" s="23"/>
      <c r="V3064" s="24"/>
      <c r="W3064" s="23"/>
      <c r="X3064" s="23"/>
      <c r="Y3064" s="23"/>
      <c r="Z3064" s="23"/>
      <c r="AA3064" s="28"/>
      <c r="AB3064" s="26"/>
      <c r="AC3064" s="26"/>
      <c r="AD3064" s="28"/>
      <c r="AE3064" s="28"/>
      <c r="AF3064" s="26"/>
      <c r="AG3064" s="26">
        <f>AF3064+P3064</f>
        <v>362560</v>
      </c>
      <c r="AH3064" s="26">
        <f>AG3064</f>
        <v>362560</v>
      </c>
      <c r="AI3064" s="26">
        <v>50000000</v>
      </c>
      <c r="AJ3064" s="26">
        <f>IF((AI3064-AH3064) &gt; 1,0,IF((AI3064-AH3064)&lt;0,AH3064-AI3064,AI3064-AH3064))</f>
        <v>0</v>
      </c>
      <c r="AK3064" s="26">
        <v>0.01</v>
      </c>
      <c r="AL3064" s="26">
        <f>AJ3064*(AK3064/100)</f>
        <v>0</v>
      </c>
    </row>
    <row r="3065" spans="1:39" x14ac:dyDescent="0.35">
      <c r="A3065" s="23"/>
      <c r="B3065" s="24"/>
      <c r="C3065" s="23"/>
      <c r="D3065" s="23"/>
      <c r="E3065" s="23">
        <v>1645</v>
      </c>
      <c r="F3065" s="23" t="s">
        <v>10424</v>
      </c>
      <c r="G3065" s="24" t="s">
        <v>10425</v>
      </c>
      <c r="H3065" s="23" t="s">
        <v>42</v>
      </c>
      <c r="I3065" s="23" t="s">
        <v>10426</v>
      </c>
      <c r="J3065" s="23">
        <v>2</v>
      </c>
      <c r="K3065" s="23">
        <v>0</v>
      </c>
      <c r="L3065" s="23">
        <v>7</v>
      </c>
      <c r="M3065" s="23" t="s">
        <v>58</v>
      </c>
      <c r="N3065" s="25">
        <f>((J3065*400)+(K3065*100))+L3065</f>
        <v>807</v>
      </c>
      <c r="O3065" s="26">
        <v>180</v>
      </c>
      <c r="P3065" s="26">
        <f>N3065*O3065</f>
        <v>145260</v>
      </c>
      <c r="Q3065" s="23"/>
      <c r="R3065" s="23"/>
      <c r="S3065" s="27"/>
      <c r="T3065" s="23"/>
      <c r="U3065" s="23"/>
      <c r="V3065" s="24"/>
      <c r="W3065" s="23"/>
      <c r="X3065" s="23"/>
      <c r="Y3065" s="23"/>
      <c r="Z3065" s="23"/>
      <c r="AA3065" s="28"/>
      <c r="AB3065" s="26"/>
      <c r="AC3065" s="26"/>
      <c r="AD3065" s="28"/>
      <c r="AE3065" s="28"/>
      <c r="AF3065" s="26"/>
      <c r="AG3065" s="26">
        <f>AF3065+P3065</f>
        <v>145260</v>
      </c>
      <c r="AH3065" s="26">
        <f>AG3065</f>
        <v>145260</v>
      </c>
      <c r="AI3065" s="26">
        <v>50000000</v>
      </c>
      <c r="AJ3065" s="26">
        <f>IF((AI3065-AH3065) &gt; 1,0,IF((AI3065-AH3065)&lt;0,AH3065-AI3065,AI3065-AH3065))</f>
        <v>0</v>
      </c>
      <c r="AK3065" s="26">
        <v>0.01</v>
      </c>
      <c r="AL3065" s="26">
        <f>AJ3065*(AK3065/100)</f>
        <v>0</v>
      </c>
    </row>
    <row r="3066" spans="1:39" x14ac:dyDescent="0.35">
      <c r="A3066" s="23"/>
      <c r="B3066" s="24"/>
      <c r="C3066" s="23"/>
      <c r="D3066" s="23"/>
      <c r="E3066" s="23">
        <v>1646</v>
      </c>
      <c r="F3066" s="23" t="s">
        <v>10427</v>
      </c>
      <c r="G3066" s="24" t="s">
        <v>10428</v>
      </c>
      <c r="H3066" s="23" t="s">
        <v>42</v>
      </c>
      <c r="I3066" s="23" t="s">
        <v>10429</v>
      </c>
      <c r="J3066" s="23">
        <v>15</v>
      </c>
      <c r="K3066" s="23">
        <v>3</v>
      </c>
      <c r="L3066" s="23">
        <v>47</v>
      </c>
      <c r="M3066" s="23" t="s">
        <v>58</v>
      </c>
      <c r="N3066" s="25">
        <f>((J3066*400)+(K3066*100))+L3066</f>
        <v>6347</v>
      </c>
      <c r="O3066" s="26">
        <v>240</v>
      </c>
      <c r="P3066" s="26">
        <f>N3066*O3066</f>
        <v>1523280</v>
      </c>
      <c r="Q3066" s="23"/>
      <c r="R3066" s="23"/>
      <c r="S3066" s="27"/>
      <c r="T3066" s="23"/>
      <c r="U3066" s="23"/>
      <c r="V3066" s="24"/>
      <c r="W3066" s="23"/>
      <c r="X3066" s="23"/>
      <c r="Y3066" s="23"/>
      <c r="Z3066" s="23"/>
      <c r="AA3066" s="28"/>
      <c r="AB3066" s="26"/>
      <c r="AC3066" s="26"/>
      <c r="AD3066" s="28"/>
      <c r="AE3066" s="28"/>
      <c r="AF3066" s="26"/>
      <c r="AG3066" s="26">
        <f>AF3066+P3066</f>
        <v>1523280</v>
      </c>
      <c r="AH3066" s="26">
        <f>AG3066</f>
        <v>1523280</v>
      </c>
      <c r="AI3066" s="26">
        <v>50000000</v>
      </c>
      <c r="AJ3066" s="26">
        <f>IF((AI3066-AH3066) &gt; 1,0,IF((AI3066-AH3066)&lt;0,AH3066-AI3066,AI3066-AH3066))</f>
        <v>0</v>
      </c>
      <c r="AK3066" s="26">
        <v>0.01</v>
      </c>
      <c r="AL3066" s="26">
        <f>AJ3066*(AK3066/100)</f>
        <v>0</v>
      </c>
    </row>
    <row r="3067" spans="1:39" x14ac:dyDescent="0.35">
      <c r="A3067" s="23"/>
      <c r="B3067" s="24"/>
      <c r="C3067" s="23"/>
      <c r="D3067" s="23"/>
      <c r="E3067" s="23"/>
      <c r="F3067" s="23"/>
      <c r="G3067" s="24"/>
      <c r="H3067" s="23"/>
      <c r="I3067" s="23"/>
      <c r="J3067" s="23"/>
      <c r="K3067" s="23"/>
      <c r="L3067" s="23"/>
      <c r="M3067" s="23"/>
      <c r="N3067" s="25"/>
      <c r="O3067" s="26"/>
      <c r="P3067" s="26"/>
      <c r="Q3067" s="23"/>
      <c r="R3067" s="23"/>
      <c r="S3067" s="27"/>
      <c r="T3067" s="23"/>
      <c r="U3067" s="23"/>
      <c r="V3067" s="24"/>
      <c r="W3067" s="23"/>
      <c r="X3067" s="23"/>
      <c r="Y3067" s="23"/>
      <c r="Z3067" s="23"/>
      <c r="AA3067" s="28"/>
      <c r="AB3067" s="26"/>
      <c r="AC3067" s="26"/>
      <c r="AD3067" s="28"/>
      <c r="AE3067" s="28"/>
      <c r="AF3067" s="26"/>
      <c r="AG3067" s="26" t="s">
        <v>50</v>
      </c>
      <c r="AH3067" s="26">
        <f>SUM(AH3063:AH3066)</f>
        <v>2133466</v>
      </c>
      <c r="AI3067" s="26"/>
      <c r="AJ3067" s="26">
        <f>SUM(AJ3063:AJ3066)</f>
        <v>0</v>
      </c>
      <c r="AK3067" s="26"/>
      <c r="AL3067" s="26">
        <f>SUM(AL3063:AL3066)</f>
        <v>0</v>
      </c>
    </row>
    <row r="3068" spans="1:39" x14ac:dyDescent="0.35">
      <c r="A3068" s="23" t="s">
        <v>10430</v>
      </c>
      <c r="B3068" s="24" t="s">
        <v>10431</v>
      </c>
      <c r="C3068" s="23" t="s">
        <v>10432</v>
      </c>
      <c r="D3068" s="23" t="s">
        <v>10433</v>
      </c>
      <c r="E3068" s="23">
        <v>1647</v>
      </c>
      <c r="F3068" s="23" t="s">
        <v>10434</v>
      </c>
      <c r="G3068" s="24" t="s">
        <v>10435</v>
      </c>
      <c r="H3068" s="23" t="s">
        <v>42</v>
      </c>
      <c r="I3068" s="23" t="s">
        <v>10436</v>
      </c>
      <c r="J3068" s="23">
        <v>0</v>
      </c>
      <c r="K3068" s="23">
        <v>0</v>
      </c>
      <c r="L3068" s="23">
        <v>1.5</v>
      </c>
      <c r="M3068" s="23" t="s">
        <v>44</v>
      </c>
      <c r="N3068" s="25">
        <f t="shared" ref="N3068:N3074" si="241">((J3068*400)+(K3068*100))+L3068</f>
        <v>1.5</v>
      </c>
      <c r="O3068" s="26">
        <v>180</v>
      </c>
      <c r="P3068" s="26">
        <f t="shared" ref="P3068:P3074" si="242">N3068*O3068</f>
        <v>270</v>
      </c>
      <c r="Q3068" s="23">
        <v>1</v>
      </c>
      <c r="R3068" s="23" t="s">
        <v>10430</v>
      </c>
      <c r="S3068" s="27" t="s">
        <v>10431</v>
      </c>
      <c r="T3068" s="23" t="s">
        <v>10432</v>
      </c>
      <c r="U3068" s="23" t="s">
        <v>10437</v>
      </c>
      <c r="V3068" s="24" t="s">
        <v>10438</v>
      </c>
      <c r="W3068" s="23" t="s">
        <v>47</v>
      </c>
      <c r="X3068" s="23" t="s">
        <v>48</v>
      </c>
      <c r="Y3068" s="23" t="s">
        <v>49</v>
      </c>
      <c r="Z3068" s="23">
        <v>72</v>
      </c>
      <c r="AA3068" s="28">
        <v>100</v>
      </c>
      <c r="AB3068" s="26">
        <v>6550</v>
      </c>
      <c r="AC3068" s="26">
        <f>Z3068*AB3068</f>
        <v>471600</v>
      </c>
      <c r="AD3068" s="28">
        <v>22</v>
      </c>
      <c r="AE3068" s="28">
        <v>34</v>
      </c>
      <c r="AF3068" s="26">
        <f>(AC3068*(100-AE3068))/100</f>
        <v>311256</v>
      </c>
      <c r="AG3068" s="26">
        <f>P3068+AF3068</f>
        <v>311526</v>
      </c>
      <c r="AH3068" s="26">
        <f>(AG3068*AA3068)/100</f>
        <v>311526</v>
      </c>
      <c r="AI3068" s="26">
        <v>50000000</v>
      </c>
      <c r="AJ3068" s="26">
        <f t="shared" ref="AJ3068:AJ3074" si="243">IF((AI3068-AH3068) &gt; 1,0,IF((AI3068-AH3068)&lt;0,AH3068-AI3068,AI3068-AH3068))</f>
        <v>0</v>
      </c>
      <c r="AK3068" s="26">
        <v>0.02</v>
      </c>
      <c r="AL3068" s="26">
        <f>ROUND(AJ3068*(AK3068/100),2)</f>
        <v>0</v>
      </c>
    </row>
    <row r="3069" spans="1:39" x14ac:dyDescent="0.35">
      <c r="A3069" s="23"/>
      <c r="B3069" s="24"/>
      <c r="C3069" s="23"/>
      <c r="D3069" s="23"/>
      <c r="E3069" s="23">
        <v>1648</v>
      </c>
      <c r="F3069" s="23" t="s">
        <v>10439</v>
      </c>
      <c r="G3069" s="24" t="s">
        <v>10440</v>
      </c>
      <c r="H3069" s="23" t="s">
        <v>42</v>
      </c>
      <c r="I3069" s="23" t="s">
        <v>10441</v>
      </c>
      <c r="J3069" s="23">
        <v>0</v>
      </c>
      <c r="K3069" s="23">
        <v>0</v>
      </c>
      <c r="L3069" s="23">
        <v>64</v>
      </c>
      <c r="M3069" s="23" t="s">
        <v>44</v>
      </c>
      <c r="N3069" s="25">
        <f t="shared" si="241"/>
        <v>64</v>
      </c>
      <c r="O3069" s="26">
        <v>180</v>
      </c>
      <c r="P3069" s="26">
        <f t="shared" si="242"/>
        <v>11520</v>
      </c>
      <c r="Q3069" s="23"/>
      <c r="R3069" s="23"/>
      <c r="S3069" s="27"/>
      <c r="T3069" s="23"/>
      <c r="U3069" s="23"/>
      <c r="V3069" s="24"/>
      <c r="W3069" s="23"/>
      <c r="X3069" s="23"/>
      <c r="Y3069" s="23"/>
      <c r="Z3069" s="23"/>
      <c r="AA3069" s="28"/>
      <c r="AB3069" s="26"/>
      <c r="AC3069" s="26"/>
      <c r="AD3069" s="28"/>
      <c r="AE3069" s="28"/>
      <c r="AF3069" s="26"/>
      <c r="AG3069" s="26">
        <f>AF3069+P3069</f>
        <v>11520</v>
      </c>
      <c r="AH3069" s="26">
        <f>AG3069</f>
        <v>11520</v>
      </c>
      <c r="AI3069" s="26">
        <v>50000000</v>
      </c>
      <c r="AJ3069" s="26">
        <f t="shared" si="243"/>
        <v>0</v>
      </c>
      <c r="AK3069" s="26">
        <v>0.02</v>
      </c>
      <c r="AL3069" s="26">
        <f>AJ3069*(AK3069/100)</f>
        <v>0</v>
      </c>
    </row>
    <row r="3070" spans="1:39" x14ac:dyDescent="0.35">
      <c r="A3070" s="23"/>
      <c r="B3070" s="24"/>
      <c r="C3070" s="23"/>
      <c r="D3070" s="23"/>
      <c r="E3070" s="23">
        <v>1649</v>
      </c>
      <c r="F3070" s="23" t="s">
        <v>10442</v>
      </c>
      <c r="G3070" s="24" t="s">
        <v>10443</v>
      </c>
      <c r="H3070" s="23" t="s">
        <v>42</v>
      </c>
      <c r="I3070" s="23" t="s">
        <v>10444</v>
      </c>
      <c r="J3070" s="23">
        <v>0</v>
      </c>
      <c r="K3070" s="23">
        <v>0</v>
      </c>
      <c r="L3070" s="23">
        <v>45.3</v>
      </c>
      <c r="M3070" s="23" t="s">
        <v>44</v>
      </c>
      <c r="N3070" s="25">
        <f t="shared" si="241"/>
        <v>45.3</v>
      </c>
      <c r="O3070" s="26">
        <v>1750</v>
      </c>
      <c r="P3070" s="26">
        <f t="shared" si="242"/>
        <v>79275</v>
      </c>
      <c r="Q3070" s="23"/>
      <c r="R3070" s="23"/>
      <c r="S3070" s="27"/>
      <c r="T3070" s="23"/>
      <c r="U3070" s="23"/>
      <c r="V3070" s="24"/>
      <c r="W3070" s="23"/>
      <c r="X3070" s="23"/>
      <c r="Y3070" s="23"/>
      <c r="Z3070" s="23"/>
      <c r="AA3070" s="28"/>
      <c r="AB3070" s="26"/>
      <c r="AC3070" s="26"/>
      <c r="AD3070" s="28"/>
      <c r="AE3070" s="28"/>
      <c r="AF3070" s="26"/>
      <c r="AG3070" s="26">
        <f>AF3070+P3070</f>
        <v>79275</v>
      </c>
      <c r="AH3070" s="26">
        <f>AG3070</f>
        <v>79275</v>
      </c>
      <c r="AI3070" s="26">
        <v>50000000</v>
      </c>
      <c r="AJ3070" s="26">
        <f t="shared" si="243"/>
        <v>0</v>
      </c>
      <c r="AK3070" s="26">
        <v>0.02</v>
      </c>
      <c r="AL3070" s="26">
        <f>AJ3070*(AK3070/100)</f>
        <v>0</v>
      </c>
    </row>
    <row r="3071" spans="1:39" x14ac:dyDescent="0.35">
      <c r="A3071" s="23"/>
      <c r="B3071" s="24"/>
      <c r="C3071" s="23"/>
      <c r="D3071" s="23"/>
      <c r="E3071" s="23">
        <v>1650</v>
      </c>
      <c r="F3071" s="23" t="s">
        <v>10445</v>
      </c>
      <c r="G3071" s="24" t="s">
        <v>10446</v>
      </c>
      <c r="H3071" s="23" t="s">
        <v>42</v>
      </c>
      <c r="I3071" s="23" t="s">
        <v>10447</v>
      </c>
      <c r="J3071" s="23">
        <v>0</v>
      </c>
      <c r="K3071" s="23">
        <v>3</v>
      </c>
      <c r="L3071" s="23">
        <v>25</v>
      </c>
      <c r="M3071" s="23" t="s">
        <v>44</v>
      </c>
      <c r="N3071" s="25">
        <f t="shared" si="241"/>
        <v>325</v>
      </c>
      <c r="O3071" s="26">
        <v>2000</v>
      </c>
      <c r="P3071" s="26">
        <f t="shared" si="242"/>
        <v>650000</v>
      </c>
      <c r="Q3071" s="23">
        <v>1</v>
      </c>
      <c r="R3071" s="23" t="s">
        <v>10430</v>
      </c>
      <c r="S3071" s="27" t="s">
        <v>10431</v>
      </c>
      <c r="T3071" s="23" t="s">
        <v>10432</v>
      </c>
      <c r="U3071" s="23" t="s">
        <v>10437</v>
      </c>
      <c r="V3071" s="24" t="s">
        <v>10448</v>
      </c>
      <c r="W3071" s="23" t="s">
        <v>47</v>
      </c>
      <c r="X3071" s="23" t="s">
        <v>48</v>
      </c>
      <c r="Y3071" s="23" t="s">
        <v>49</v>
      </c>
      <c r="Z3071" s="23">
        <v>81</v>
      </c>
      <c r="AA3071" s="28">
        <v>100</v>
      </c>
      <c r="AB3071" s="26">
        <v>6550</v>
      </c>
      <c r="AC3071" s="26">
        <f>Z3071*AB3071</f>
        <v>530550</v>
      </c>
      <c r="AD3071" s="28">
        <v>7</v>
      </c>
      <c r="AE3071" s="28">
        <v>7</v>
      </c>
      <c r="AF3071" s="26">
        <f>(AC3071*(100-AE3071))/100</f>
        <v>493411.5</v>
      </c>
      <c r="AG3071" s="26">
        <f>P3071+AF3071</f>
        <v>1143411.5</v>
      </c>
      <c r="AH3071" s="26">
        <f>(AG3071*AA3071)/100</f>
        <v>1143411.5</v>
      </c>
      <c r="AI3071" s="26">
        <v>50000000</v>
      </c>
      <c r="AJ3071" s="26">
        <f t="shared" si="243"/>
        <v>0</v>
      </c>
      <c r="AK3071" s="26">
        <v>0.02</v>
      </c>
      <c r="AL3071" s="26">
        <f>ROUND(AJ3071*(AK3071/100),2)</f>
        <v>0</v>
      </c>
    </row>
    <row r="3072" spans="1:39" x14ac:dyDescent="0.35">
      <c r="A3072" s="23"/>
      <c r="B3072" s="24"/>
      <c r="C3072" s="23"/>
      <c r="D3072" s="23"/>
      <c r="E3072" s="23">
        <v>1651</v>
      </c>
      <c r="F3072" s="23" t="s">
        <v>10449</v>
      </c>
      <c r="G3072" s="24" t="s">
        <v>10450</v>
      </c>
      <c r="H3072" s="23" t="s">
        <v>42</v>
      </c>
      <c r="I3072" s="23" t="s">
        <v>10451</v>
      </c>
      <c r="J3072" s="23">
        <v>0</v>
      </c>
      <c r="K3072" s="23">
        <v>0</v>
      </c>
      <c r="L3072" s="23">
        <v>64.3</v>
      </c>
      <c r="M3072" s="23" t="s">
        <v>44</v>
      </c>
      <c r="N3072" s="25">
        <f t="shared" si="241"/>
        <v>64.3</v>
      </c>
      <c r="O3072" s="26">
        <v>2000</v>
      </c>
      <c r="P3072" s="26">
        <f t="shared" si="242"/>
        <v>128600</v>
      </c>
      <c r="Q3072" s="23">
        <v>1</v>
      </c>
      <c r="R3072" s="23" t="s">
        <v>10430</v>
      </c>
      <c r="S3072" s="27" t="s">
        <v>10431</v>
      </c>
      <c r="T3072" s="23" t="s">
        <v>10432</v>
      </c>
      <c r="U3072" s="23" t="s">
        <v>10437</v>
      </c>
      <c r="V3072" s="24" t="s">
        <v>10452</v>
      </c>
      <c r="W3072" s="23" t="s">
        <v>47</v>
      </c>
      <c r="X3072" s="23" t="s">
        <v>48</v>
      </c>
      <c r="Y3072" s="23" t="s">
        <v>49</v>
      </c>
      <c r="Z3072" s="23">
        <v>48</v>
      </c>
      <c r="AA3072" s="28">
        <v>100</v>
      </c>
      <c r="AB3072" s="26">
        <v>6550</v>
      </c>
      <c r="AC3072" s="26">
        <f>Z3072*AB3072</f>
        <v>314400</v>
      </c>
      <c r="AD3072" s="28">
        <v>22</v>
      </c>
      <c r="AE3072" s="28">
        <v>34</v>
      </c>
      <c r="AF3072" s="26">
        <f>(AC3072*(100-AE3072))/100</f>
        <v>207504</v>
      </c>
      <c r="AG3072" s="26">
        <f>P3072+AF3072</f>
        <v>336104</v>
      </c>
      <c r="AH3072" s="26">
        <f>(AG3072*AA3072)/100</f>
        <v>336104</v>
      </c>
      <c r="AI3072" s="26">
        <v>50000000</v>
      </c>
      <c r="AJ3072" s="26">
        <f t="shared" si="243"/>
        <v>0</v>
      </c>
      <c r="AK3072" s="26">
        <v>0.02</v>
      </c>
      <c r="AL3072" s="26">
        <f>ROUND(AJ3072*(AK3072/100),2)</f>
        <v>0</v>
      </c>
    </row>
    <row r="3073" spans="1:38" x14ac:dyDescent="0.35">
      <c r="A3073" s="23"/>
      <c r="B3073" s="24"/>
      <c r="C3073" s="23"/>
      <c r="D3073" s="23"/>
      <c r="E3073" s="23">
        <v>1652</v>
      </c>
      <c r="F3073" s="23" t="s">
        <v>10453</v>
      </c>
      <c r="G3073" s="24" t="s">
        <v>10454</v>
      </c>
      <c r="H3073" s="23" t="s">
        <v>42</v>
      </c>
      <c r="I3073" s="23" t="s">
        <v>10455</v>
      </c>
      <c r="J3073" s="23">
        <v>1</v>
      </c>
      <c r="K3073" s="23">
        <v>1</v>
      </c>
      <c r="L3073" s="23">
        <v>60</v>
      </c>
      <c r="M3073" s="23" t="s">
        <v>58</v>
      </c>
      <c r="N3073" s="25">
        <f t="shared" si="241"/>
        <v>560</v>
      </c>
      <c r="O3073" s="26">
        <v>180</v>
      </c>
      <c r="P3073" s="26">
        <f t="shared" si="242"/>
        <v>100800</v>
      </c>
      <c r="Q3073" s="23"/>
      <c r="R3073" s="23"/>
      <c r="S3073" s="27"/>
      <c r="T3073" s="23"/>
      <c r="U3073" s="23"/>
      <c r="V3073" s="24"/>
      <c r="W3073" s="23"/>
      <c r="X3073" s="23"/>
      <c r="Y3073" s="23"/>
      <c r="Z3073" s="23"/>
      <c r="AA3073" s="28"/>
      <c r="AB3073" s="26"/>
      <c r="AC3073" s="26"/>
      <c r="AD3073" s="28"/>
      <c r="AE3073" s="28"/>
      <c r="AF3073" s="26"/>
      <c r="AG3073" s="26">
        <f>AF3073+P3073</f>
        <v>100800</v>
      </c>
      <c r="AH3073" s="26">
        <f>AG3073</f>
        <v>100800</v>
      </c>
      <c r="AI3073" s="26">
        <v>50000000</v>
      </c>
      <c r="AJ3073" s="26">
        <f t="shared" si="243"/>
        <v>0</v>
      </c>
      <c r="AK3073" s="26">
        <v>0.01</v>
      </c>
      <c r="AL3073" s="26">
        <f>AJ3073*(AK3073/100)</f>
        <v>0</v>
      </c>
    </row>
    <row r="3074" spans="1:38" x14ac:dyDescent="0.35">
      <c r="A3074" s="23"/>
      <c r="B3074" s="24"/>
      <c r="C3074" s="23"/>
      <c r="D3074" s="23"/>
      <c r="E3074" s="23">
        <v>1653</v>
      </c>
      <c r="F3074" s="23" t="s">
        <v>10456</v>
      </c>
      <c r="G3074" s="24" t="s">
        <v>10457</v>
      </c>
      <c r="H3074" s="23" t="s">
        <v>42</v>
      </c>
      <c r="I3074" s="23" t="s">
        <v>10458</v>
      </c>
      <c r="J3074" s="23">
        <v>1</v>
      </c>
      <c r="K3074" s="23">
        <v>2</v>
      </c>
      <c r="L3074" s="23">
        <v>61</v>
      </c>
      <c r="M3074" s="23" t="s">
        <v>58</v>
      </c>
      <c r="N3074" s="25">
        <f t="shared" si="241"/>
        <v>661</v>
      </c>
      <c r="O3074" s="26">
        <v>180</v>
      </c>
      <c r="P3074" s="26">
        <f t="shared" si="242"/>
        <v>118980</v>
      </c>
      <c r="Q3074" s="23"/>
      <c r="R3074" s="23"/>
      <c r="S3074" s="27"/>
      <c r="T3074" s="23"/>
      <c r="U3074" s="23"/>
      <c r="V3074" s="24"/>
      <c r="W3074" s="23"/>
      <c r="X3074" s="23"/>
      <c r="Y3074" s="23"/>
      <c r="Z3074" s="23"/>
      <c r="AA3074" s="28"/>
      <c r="AB3074" s="26"/>
      <c r="AC3074" s="26"/>
      <c r="AD3074" s="28"/>
      <c r="AE3074" s="28"/>
      <c r="AF3074" s="26"/>
      <c r="AG3074" s="26">
        <f>AF3074+P3074</f>
        <v>118980</v>
      </c>
      <c r="AH3074" s="26">
        <f>AG3074</f>
        <v>118980</v>
      </c>
      <c r="AI3074" s="26">
        <v>50000000</v>
      </c>
      <c r="AJ3074" s="26">
        <f t="shared" si="243"/>
        <v>0</v>
      </c>
      <c r="AK3074" s="26">
        <v>0.01</v>
      </c>
      <c r="AL3074" s="26">
        <f>AJ3074*(AK3074/100)</f>
        <v>0</v>
      </c>
    </row>
    <row r="3075" spans="1:38" x14ac:dyDescent="0.35">
      <c r="A3075" s="23"/>
      <c r="B3075" s="24"/>
      <c r="C3075" s="23"/>
      <c r="D3075" s="23"/>
      <c r="E3075" s="23"/>
      <c r="F3075" s="23"/>
      <c r="G3075" s="24"/>
      <c r="H3075" s="23"/>
      <c r="I3075" s="23"/>
      <c r="J3075" s="23"/>
      <c r="K3075" s="23"/>
      <c r="L3075" s="23"/>
      <c r="M3075" s="23"/>
      <c r="N3075" s="25"/>
      <c r="O3075" s="26"/>
      <c r="P3075" s="26"/>
      <c r="Q3075" s="23"/>
      <c r="R3075" s="23"/>
      <c r="S3075" s="27"/>
      <c r="T3075" s="23"/>
      <c r="U3075" s="23"/>
      <c r="V3075" s="24"/>
      <c r="W3075" s="23"/>
      <c r="X3075" s="23"/>
      <c r="Y3075" s="23"/>
      <c r="Z3075" s="23"/>
      <c r="AA3075" s="28"/>
      <c r="AB3075" s="26"/>
      <c r="AC3075" s="26"/>
      <c r="AD3075" s="28"/>
      <c r="AE3075" s="28"/>
      <c r="AF3075" s="26"/>
      <c r="AG3075" s="26" t="s">
        <v>50</v>
      </c>
      <c r="AH3075" s="26">
        <f>SUM(AH3068:AH3074)</f>
        <v>2101616.5</v>
      </c>
      <c r="AI3075" s="26"/>
      <c r="AJ3075" s="26">
        <f>SUM(AJ3068:AJ3074)</f>
        <v>0</v>
      </c>
      <c r="AK3075" s="26"/>
      <c r="AL3075" s="26">
        <f>SUM(AL3068:AL3074)</f>
        <v>0</v>
      </c>
    </row>
    <row r="3076" spans="1:38" x14ac:dyDescent="0.35">
      <c r="A3076" s="23" t="s">
        <v>10459</v>
      </c>
      <c r="B3076" s="24" t="s">
        <v>10460</v>
      </c>
      <c r="C3076" s="23" t="s">
        <v>10461</v>
      </c>
      <c r="D3076" s="23" t="s">
        <v>10462</v>
      </c>
      <c r="E3076" s="23">
        <v>1654</v>
      </c>
      <c r="F3076" s="23" t="s">
        <v>10463</v>
      </c>
      <c r="G3076" s="24" t="s">
        <v>10464</v>
      </c>
      <c r="H3076" s="23" t="s">
        <v>42</v>
      </c>
      <c r="I3076" s="23" t="s">
        <v>10465</v>
      </c>
      <c r="J3076" s="23">
        <v>1</v>
      </c>
      <c r="K3076" s="23">
        <v>0</v>
      </c>
      <c r="L3076" s="23">
        <v>20</v>
      </c>
      <c r="M3076" s="23" t="s">
        <v>58</v>
      </c>
      <c r="N3076" s="25">
        <f>((J3076*400)+(K3076*100))+L3076</f>
        <v>420</v>
      </c>
      <c r="O3076" s="26">
        <v>450</v>
      </c>
      <c r="P3076" s="26">
        <f>N3076*O3076</f>
        <v>189000</v>
      </c>
      <c r="Q3076" s="23"/>
      <c r="R3076" s="23"/>
      <c r="S3076" s="27"/>
      <c r="T3076" s="23"/>
      <c r="U3076" s="23"/>
      <c r="V3076" s="24"/>
      <c r="W3076" s="23"/>
      <c r="X3076" s="23"/>
      <c r="Y3076" s="23"/>
      <c r="Z3076" s="23"/>
      <c r="AA3076" s="28"/>
      <c r="AB3076" s="26"/>
      <c r="AC3076" s="26"/>
      <c r="AD3076" s="28"/>
      <c r="AE3076" s="28"/>
      <c r="AF3076" s="26"/>
      <c r="AG3076" s="26">
        <f>AF3076+P3076</f>
        <v>189000</v>
      </c>
      <c r="AH3076" s="26">
        <f>AG3076</f>
        <v>189000</v>
      </c>
      <c r="AI3076" s="26">
        <v>50000000</v>
      </c>
      <c r="AJ3076" s="26">
        <f>IF((AI3076-AH3076) &gt; 1,0,IF((AI3076-AH3076)&lt;0,AH3076-AI3076,AI3076-AH3076))</f>
        <v>0</v>
      </c>
      <c r="AK3076" s="26">
        <v>0.01</v>
      </c>
      <c r="AL3076" s="26">
        <f>AJ3076*(AK3076/100)</f>
        <v>0</v>
      </c>
    </row>
    <row r="3077" spans="1:38" x14ac:dyDescent="0.35">
      <c r="A3077" s="23"/>
      <c r="B3077" s="24"/>
      <c r="C3077" s="23"/>
      <c r="D3077" s="23"/>
      <c r="E3077" s="23">
        <v>1655</v>
      </c>
      <c r="F3077" s="23" t="s">
        <v>10466</v>
      </c>
      <c r="G3077" s="24" t="s">
        <v>10467</v>
      </c>
      <c r="H3077" s="23" t="s">
        <v>42</v>
      </c>
      <c r="I3077" s="23" t="s">
        <v>10468</v>
      </c>
      <c r="J3077" s="23">
        <v>3</v>
      </c>
      <c r="K3077" s="23">
        <v>2</v>
      </c>
      <c r="L3077" s="23">
        <v>80</v>
      </c>
      <c r="M3077" s="23" t="s">
        <v>58</v>
      </c>
      <c r="N3077" s="25">
        <f>((J3077*400)+(K3077*100))+L3077</f>
        <v>1480</v>
      </c>
      <c r="O3077" s="26">
        <v>390</v>
      </c>
      <c r="P3077" s="26">
        <f>N3077*O3077</f>
        <v>577200</v>
      </c>
      <c r="Q3077" s="23"/>
      <c r="R3077" s="23"/>
      <c r="S3077" s="27"/>
      <c r="T3077" s="23"/>
      <c r="U3077" s="23"/>
      <c r="V3077" s="24"/>
      <c r="W3077" s="23"/>
      <c r="X3077" s="23"/>
      <c r="Y3077" s="23"/>
      <c r="Z3077" s="23"/>
      <c r="AA3077" s="28"/>
      <c r="AB3077" s="26"/>
      <c r="AC3077" s="26"/>
      <c r="AD3077" s="28"/>
      <c r="AE3077" s="28"/>
      <c r="AF3077" s="26"/>
      <c r="AG3077" s="26">
        <f>AF3077+P3077</f>
        <v>577200</v>
      </c>
      <c r="AH3077" s="26">
        <f>AG3077</f>
        <v>577200</v>
      </c>
      <c r="AI3077" s="26">
        <v>50000000</v>
      </c>
      <c r="AJ3077" s="26">
        <f>IF((AI3077-AH3077) &gt; 1,0,IF((AI3077-AH3077)&lt;0,AH3077-AI3077,AI3077-AH3077))</f>
        <v>0</v>
      </c>
      <c r="AK3077" s="26">
        <v>0.01</v>
      </c>
      <c r="AL3077" s="26">
        <f>AJ3077*(AK3077/100)</f>
        <v>0</v>
      </c>
    </row>
    <row r="3078" spans="1:38" x14ac:dyDescent="0.35">
      <c r="A3078" s="23"/>
      <c r="B3078" s="24"/>
      <c r="C3078" s="23"/>
      <c r="D3078" s="23"/>
      <c r="E3078" s="23"/>
      <c r="F3078" s="23"/>
      <c r="G3078" s="24"/>
      <c r="H3078" s="23"/>
      <c r="I3078" s="23"/>
      <c r="J3078" s="23"/>
      <c r="K3078" s="23"/>
      <c r="L3078" s="23"/>
      <c r="M3078" s="23"/>
      <c r="N3078" s="25"/>
      <c r="O3078" s="26"/>
      <c r="P3078" s="26"/>
      <c r="Q3078" s="23"/>
      <c r="R3078" s="23"/>
      <c r="S3078" s="27"/>
      <c r="T3078" s="23"/>
      <c r="U3078" s="23"/>
      <c r="V3078" s="24"/>
      <c r="W3078" s="23"/>
      <c r="X3078" s="23"/>
      <c r="Y3078" s="23"/>
      <c r="Z3078" s="23"/>
      <c r="AA3078" s="28"/>
      <c r="AB3078" s="26"/>
      <c r="AC3078" s="26"/>
      <c r="AD3078" s="28"/>
      <c r="AE3078" s="28"/>
      <c r="AF3078" s="26"/>
      <c r="AG3078" s="26" t="s">
        <v>50</v>
      </c>
      <c r="AH3078" s="26">
        <f>SUM(AH3076:AH3077)</f>
        <v>766200</v>
      </c>
      <c r="AI3078" s="26"/>
      <c r="AJ3078" s="26">
        <f>SUM(AJ3076:AJ3077)</f>
        <v>0</v>
      </c>
      <c r="AK3078" s="26"/>
      <c r="AL3078" s="26">
        <f>SUM(AL3076:AL3077)</f>
        <v>0</v>
      </c>
    </row>
    <row r="3079" spans="1:38" x14ac:dyDescent="0.35">
      <c r="A3079" s="23" t="s">
        <v>10469</v>
      </c>
      <c r="B3079" s="24" t="s">
        <v>10470</v>
      </c>
      <c r="C3079" s="23" t="s">
        <v>10471</v>
      </c>
      <c r="D3079" s="23" t="s">
        <v>10472</v>
      </c>
      <c r="E3079" s="23">
        <v>1656</v>
      </c>
      <c r="F3079" s="23" t="s">
        <v>10473</v>
      </c>
      <c r="G3079" s="24" t="s">
        <v>10474</v>
      </c>
      <c r="H3079" s="23" t="s">
        <v>42</v>
      </c>
      <c r="I3079" s="23" t="s">
        <v>10475</v>
      </c>
      <c r="J3079" s="23">
        <v>0</v>
      </c>
      <c r="K3079" s="23">
        <v>2</v>
      </c>
      <c r="L3079" s="23">
        <v>4</v>
      </c>
      <c r="M3079" s="23" t="s">
        <v>44</v>
      </c>
      <c r="N3079" s="25">
        <f>((J3079*400)+(K3079*100))+L3079</f>
        <v>204</v>
      </c>
      <c r="O3079" s="26">
        <v>500</v>
      </c>
      <c r="P3079" s="26">
        <f>N3079*O3079</f>
        <v>102000</v>
      </c>
      <c r="Q3079" s="23">
        <v>1</v>
      </c>
      <c r="R3079" s="23" t="s">
        <v>10469</v>
      </c>
      <c r="S3079" s="27" t="s">
        <v>10470</v>
      </c>
      <c r="T3079" s="23" t="s">
        <v>10471</v>
      </c>
      <c r="U3079" s="23" t="s">
        <v>10476</v>
      </c>
      <c r="V3079" s="24" t="s">
        <v>10477</v>
      </c>
      <c r="W3079" s="23" t="s">
        <v>47</v>
      </c>
      <c r="X3079" s="23" t="s">
        <v>48</v>
      </c>
      <c r="Y3079" s="23" t="s">
        <v>49</v>
      </c>
      <c r="Z3079" s="23">
        <v>96</v>
      </c>
      <c r="AA3079" s="28">
        <v>100</v>
      </c>
      <c r="AB3079" s="26">
        <v>6550</v>
      </c>
      <c r="AC3079" s="26">
        <f>Z3079*AB3079</f>
        <v>628800</v>
      </c>
      <c r="AD3079" s="28">
        <v>22</v>
      </c>
      <c r="AE3079" s="28">
        <v>34</v>
      </c>
      <c r="AF3079" s="26">
        <f>(AC3079*(100-AE3079))/100</f>
        <v>415008</v>
      </c>
      <c r="AG3079" s="26">
        <f>P3079+AF3079</f>
        <v>517008</v>
      </c>
      <c r="AH3079" s="26">
        <f>(AG3079*AA3079)/100</f>
        <v>517008</v>
      </c>
      <c r="AI3079" s="26">
        <v>50000000</v>
      </c>
      <c r="AJ3079" s="26">
        <f>IF((AI3079-AH3079) &gt; 1,0,IF((AI3079-AH3079)&lt;0,AH3079-AI3079,AI3079-AH3079))</f>
        <v>0</v>
      </c>
      <c r="AK3079" s="26">
        <v>0.02</v>
      </c>
      <c r="AL3079" s="26">
        <f>ROUND(AJ3079*(AK3079/100),2)</f>
        <v>0</v>
      </c>
    </row>
    <row r="3080" spans="1:38" x14ac:dyDescent="0.35">
      <c r="A3080" s="23"/>
      <c r="B3080" s="24"/>
      <c r="C3080" s="23"/>
      <c r="D3080" s="23"/>
      <c r="E3080" s="23"/>
      <c r="F3080" s="23"/>
      <c r="G3080" s="24"/>
      <c r="H3080" s="23"/>
      <c r="I3080" s="23"/>
      <c r="J3080" s="23"/>
      <c r="K3080" s="23"/>
      <c r="L3080" s="23"/>
      <c r="M3080" s="23"/>
      <c r="N3080" s="25"/>
      <c r="O3080" s="26"/>
      <c r="P3080" s="26"/>
      <c r="Q3080" s="23"/>
      <c r="R3080" s="23"/>
      <c r="S3080" s="27"/>
      <c r="T3080" s="23"/>
      <c r="U3080" s="23"/>
      <c r="V3080" s="24"/>
      <c r="W3080" s="23"/>
      <c r="X3080" s="23"/>
      <c r="Y3080" s="23"/>
      <c r="Z3080" s="23"/>
      <c r="AA3080" s="28"/>
      <c r="AB3080" s="26"/>
      <c r="AC3080" s="26"/>
      <c r="AD3080" s="28"/>
      <c r="AE3080" s="28"/>
      <c r="AF3080" s="26"/>
      <c r="AG3080" s="26" t="s">
        <v>50</v>
      </c>
      <c r="AH3080" s="26">
        <f>AH3079</f>
        <v>517008</v>
      </c>
      <c r="AI3080" s="26"/>
      <c r="AJ3080" s="26">
        <f>AJ3079</f>
        <v>0</v>
      </c>
      <c r="AK3080" s="26"/>
      <c r="AL3080" s="26">
        <f>AL3079</f>
        <v>0</v>
      </c>
    </row>
    <row r="3081" spans="1:38" x14ac:dyDescent="0.35">
      <c r="A3081" s="23" t="s">
        <v>10478</v>
      </c>
      <c r="B3081" s="24"/>
      <c r="C3081" s="23" t="s">
        <v>10479</v>
      </c>
      <c r="D3081" s="23" t="s">
        <v>10480</v>
      </c>
      <c r="E3081" s="23">
        <v>1657</v>
      </c>
      <c r="F3081" s="23" t="s">
        <v>10481</v>
      </c>
      <c r="G3081" s="24" t="s">
        <v>10482</v>
      </c>
      <c r="H3081" s="23" t="s">
        <v>437</v>
      </c>
      <c r="I3081" s="23" t="s">
        <v>10483</v>
      </c>
      <c r="J3081" s="23">
        <v>21</v>
      </c>
      <c r="K3081" s="23">
        <v>2</v>
      </c>
      <c r="L3081" s="23">
        <v>62</v>
      </c>
      <c r="M3081" s="23" t="s">
        <v>58</v>
      </c>
      <c r="N3081" s="25">
        <f>((J3081*400)+(K3081*100))+L3081</f>
        <v>8662</v>
      </c>
      <c r="O3081" s="26">
        <v>180</v>
      </c>
      <c r="P3081" s="26">
        <f>N3081*O3081</f>
        <v>1559160</v>
      </c>
      <c r="Q3081" s="23"/>
      <c r="R3081" s="23"/>
      <c r="S3081" s="27"/>
      <c r="T3081" s="23"/>
      <c r="U3081" s="23"/>
      <c r="V3081" s="24"/>
      <c r="W3081" s="23"/>
      <c r="X3081" s="23"/>
      <c r="Y3081" s="23"/>
      <c r="Z3081" s="23"/>
      <c r="AA3081" s="28"/>
      <c r="AB3081" s="26"/>
      <c r="AC3081" s="26"/>
      <c r="AD3081" s="28"/>
      <c r="AE3081" s="28"/>
      <c r="AF3081" s="26"/>
      <c r="AG3081" s="26">
        <f>AF3081+P3081</f>
        <v>1559160</v>
      </c>
      <c r="AH3081" s="26">
        <f>AG3081</f>
        <v>1559160</v>
      </c>
      <c r="AI3081" s="26">
        <v>0</v>
      </c>
      <c r="AJ3081" s="26">
        <f>IF((AI3081-AH3081) &gt; 1,0,IF((AI3081-AH3081)&lt;0,AH3081-AI3081,AI3081-AH3081))</f>
        <v>1559160</v>
      </c>
      <c r="AK3081" s="26">
        <v>0.01</v>
      </c>
      <c r="AL3081" s="26">
        <f>AJ3081*(AK3081/100)</f>
        <v>155.916</v>
      </c>
    </row>
    <row r="3082" spans="1:38" x14ac:dyDescent="0.35">
      <c r="A3082" s="23"/>
      <c r="B3082" s="24"/>
      <c r="C3082" s="23"/>
      <c r="D3082" s="23"/>
      <c r="E3082" s="23">
        <v>1658</v>
      </c>
      <c r="F3082" s="23" t="s">
        <v>10484</v>
      </c>
      <c r="G3082" s="24" t="s">
        <v>10485</v>
      </c>
      <c r="H3082" s="23" t="s">
        <v>437</v>
      </c>
      <c r="I3082" s="23" t="s">
        <v>10486</v>
      </c>
      <c r="J3082" s="23">
        <v>4</v>
      </c>
      <c r="K3082" s="23">
        <v>2</v>
      </c>
      <c r="L3082" s="23">
        <v>69</v>
      </c>
      <c r="M3082" s="23" t="s">
        <v>58</v>
      </c>
      <c r="N3082" s="25">
        <f>((J3082*400)+(K3082*100))+L3082</f>
        <v>1869</v>
      </c>
      <c r="O3082" s="26">
        <v>180</v>
      </c>
      <c r="P3082" s="26">
        <f>N3082*O3082</f>
        <v>336420</v>
      </c>
      <c r="Q3082" s="23"/>
      <c r="R3082" s="23"/>
      <c r="S3082" s="27"/>
      <c r="T3082" s="23"/>
      <c r="U3082" s="23"/>
      <c r="V3082" s="24"/>
      <c r="W3082" s="23"/>
      <c r="X3082" s="23"/>
      <c r="Y3082" s="23"/>
      <c r="Z3082" s="23"/>
      <c r="AA3082" s="28"/>
      <c r="AB3082" s="26"/>
      <c r="AC3082" s="26"/>
      <c r="AD3082" s="28"/>
      <c r="AE3082" s="28"/>
      <c r="AF3082" s="26"/>
      <c r="AG3082" s="26">
        <f>AF3082+P3082</f>
        <v>336420</v>
      </c>
      <c r="AH3082" s="26">
        <f>AG3082</f>
        <v>336420</v>
      </c>
      <c r="AI3082" s="26">
        <v>0</v>
      </c>
      <c r="AJ3082" s="26">
        <f>IF((AI3082-AH3082) &gt; 1,0,IF((AI3082-AH3082)&lt;0,AH3082-AI3082,AI3082-AH3082))</f>
        <v>336420</v>
      </c>
      <c r="AK3082" s="26">
        <v>0.01</v>
      </c>
      <c r="AL3082" s="26">
        <f>AJ3082*(AK3082/100)</f>
        <v>33.642000000000003</v>
      </c>
    </row>
    <row r="3083" spans="1:38" x14ac:dyDescent="0.35">
      <c r="A3083" s="23"/>
      <c r="B3083" s="24"/>
      <c r="C3083" s="23"/>
      <c r="D3083" s="23"/>
      <c r="E3083" s="23">
        <v>1659</v>
      </c>
      <c r="F3083" s="23" t="s">
        <v>10487</v>
      </c>
      <c r="G3083" s="24" t="s">
        <v>10488</v>
      </c>
      <c r="H3083" s="23" t="s">
        <v>437</v>
      </c>
      <c r="I3083" s="23" t="s">
        <v>10489</v>
      </c>
      <c r="J3083" s="23">
        <v>1</v>
      </c>
      <c r="K3083" s="23">
        <v>3</v>
      </c>
      <c r="L3083" s="23">
        <v>94</v>
      </c>
      <c r="M3083" s="23" t="s">
        <v>58</v>
      </c>
      <c r="N3083" s="25">
        <f>((J3083*400)+(K3083*100))+L3083</f>
        <v>794</v>
      </c>
      <c r="O3083" s="26">
        <v>180</v>
      </c>
      <c r="P3083" s="26">
        <f>N3083*O3083</f>
        <v>142920</v>
      </c>
      <c r="Q3083" s="23"/>
      <c r="R3083" s="23"/>
      <c r="S3083" s="27"/>
      <c r="T3083" s="23"/>
      <c r="U3083" s="23"/>
      <c r="V3083" s="24"/>
      <c r="W3083" s="23"/>
      <c r="X3083" s="23"/>
      <c r="Y3083" s="23"/>
      <c r="Z3083" s="23"/>
      <c r="AA3083" s="28"/>
      <c r="AB3083" s="26"/>
      <c r="AC3083" s="26"/>
      <c r="AD3083" s="28"/>
      <c r="AE3083" s="28"/>
      <c r="AF3083" s="26"/>
      <c r="AG3083" s="26">
        <f>AF3083+P3083</f>
        <v>142920</v>
      </c>
      <c r="AH3083" s="26">
        <f>AG3083</f>
        <v>142920</v>
      </c>
      <c r="AI3083" s="26">
        <v>0</v>
      </c>
      <c r="AJ3083" s="26">
        <f>IF((AI3083-AH3083) &gt; 1,0,IF((AI3083-AH3083)&lt;0,AH3083-AI3083,AI3083-AH3083))</f>
        <v>142920</v>
      </c>
      <c r="AK3083" s="26">
        <v>0.01</v>
      </c>
      <c r="AL3083" s="26">
        <f>AJ3083*(AK3083/100)</f>
        <v>14.292</v>
      </c>
    </row>
    <row r="3084" spans="1:38" x14ac:dyDescent="0.35">
      <c r="A3084" s="23"/>
      <c r="B3084" s="24"/>
      <c r="C3084" s="23"/>
      <c r="D3084" s="23"/>
      <c r="E3084" s="23"/>
      <c r="F3084" s="23"/>
      <c r="G3084" s="24"/>
      <c r="H3084" s="23"/>
      <c r="I3084" s="23"/>
      <c r="J3084" s="23"/>
      <c r="K3084" s="23"/>
      <c r="L3084" s="23"/>
      <c r="M3084" s="23"/>
      <c r="N3084" s="25"/>
      <c r="O3084" s="26"/>
      <c r="P3084" s="26"/>
      <c r="Q3084" s="23"/>
      <c r="R3084" s="23"/>
      <c r="S3084" s="27"/>
      <c r="T3084" s="23"/>
      <c r="U3084" s="23"/>
      <c r="V3084" s="24"/>
      <c r="W3084" s="23"/>
      <c r="X3084" s="23"/>
      <c r="Y3084" s="23"/>
      <c r="Z3084" s="23"/>
      <c r="AA3084" s="28"/>
      <c r="AB3084" s="26"/>
      <c r="AC3084" s="26"/>
      <c r="AD3084" s="28"/>
      <c r="AE3084" s="28"/>
      <c r="AF3084" s="26"/>
      <c r="AG3084" s="26" t="s">
        <v>50</v>
      </c>
      <c r="AH3084" s="26">
        <f>SUM(AH3081:AH3083)</f>
        <v>2038500</v>
      </c>
      <c r="AI3084" s="26"/>
      <c r="AJ3084" s="26">
        <f>SUM(AJ3081:AJ3083)</f>
        <v>2038500</v>
      </c>
      <c r="AK3084" s="26"/>
      <c r="AL3084" s="26">
        <f>SUM(AL3081:AL3083)</f>
        <v>203.85</v>
      </c>
    </row>
    <row r="3085" spans="1:38" x14ac:dyDescent="0.35">
      <c r="A3085" s="23" t="s">
        <v>10490</v>
      </c>
      <c r="B3085" s="24"/>
      <c r="C3085" s="23" t="s">
        <v>10491</v>
      </c>
      <c r="D3085" s="23" t="s">
        <v>9845</v>
      </c>
      <c r="E3085" s="23">
        <v>1660</v>
      </c>
      <c r="F3085" s="23" t="s">
        <v>10492</v>
      </c>
      <c r="G3085" s="24" t="s">
        <v>10493</v>
      </c>
      <c r="H3085" s="23" t="s">
        <v>437</v>
      </c>
      <c r="I3085" s="23" t="s">
        <v>10494</v>
      </c>
      <c r="J3085" s="23">
        <v>5</v>
      </c>
      <c r="K3085" s="23">
        <v>1</v>
      </c>
      <c r="L3085" s="23">
        <v>80</v>
      </c>
      <c r="M3085" s="23" t="s">
        <v>58</v>
      </c>
      <c r="N3085" s="25">
        <f>((J3085*400)+(K3085*100))+L3085</f>
        <v>2180</v>
      </c>
      <c r="O3085" s="26">
        <v>180</v>
      </c>
      <c r="P3085" s="26">
        <f>N3085*O3085</f>
        <v>392400</v>
      </c>
      <c r="Q3085" s="23"/>
      <c r="R3085" s="23"/>
      <c r="S3085" s="27"/>
      <c r="T3085" s="23"/>
      <c r="U3085" s="23"/>
      <c r="V3085" s="24"/>
      <c r="W3085" s="23"/>
      <c r="X3085" s="23"/>
      <c r="Y3085" s="23"/>
      <c r="Z3085" s="23"/>
      <c r="AA3085" s="28"/>
      <c r="AB3085" s="26"/>
      <c r="AC3085" s="26"/>
      <c r="AD3085" s="28"/>
      <c r="AE3085" s="28"/>
      <c r="AF3085" s="26"/>
      <c r="AG3085" s="26">
        <f>AF3085+P3085</f>
        <v>392400</v>
      </c>
      <c r="AH3085" s="26">
        <f>AG3085</f>
        <v>392400</v>
      </c>
      <c r="AI3085" s="26">
        <v>0</v>
      </c>
      <c r="AJ3085" s="26">
        <f>IF((AI3085-AH3085) &gt; 1,0,IF((AI3085-AH3085)&lt;0,AH3085-AI3085,AI3085-AH3085))</f>
        <v>392400</v>
      </c>
      <c r="AK3085" s="26">
        <v>0.01</v>
      </c>
      <c r="AL3085" s="26">
        <f>AJ3085*(AK3085/100)</f>
        <v>39.24</v>
      </c>
    </row>
    <row r="3086" spans="1:38" x14ac:dyDescent="0.35">
      <c r="A3086" s="23"/>
      <c r="B3086" s="24"/>
      <c r="C3086" s="23"/>
      <c r="D3086" s="23"/>
      <c r="E3086" s="23"/>
      <c r="F3086" s="23"/>
      <c r="G3086" s="24"/>
      <c r="H3086" s="23"/>
      <c r="I3086" s="23"/>
      <c r="J3086" s="23"/>
      <c r="K3086" s="23"/>
      <c r="L3086" s="23"/>
      <c r="M3086" s="23"/>
      <c r="N3086" s="25"/>
      <c r="O3086" s="26"/>
      <c r="P3086" s="26"/>
      <c r="Q3086" s="23"/>
      <c r="R3086" s="23"/>
      <c r="S3086" s="27"/>
      <c r="T3086" s="23"/>
      <c r="U3086" s="23"/>
      <c r="V3086" s="24"/>
      <c r="W3086" s="23"/>
      <c r="X3086" s="23"/>
      <c r="Y3086" s="23"/>
      <c r="Z3086" s="23"/>
      <c r="AA3086" s="28"/>
      <c r="AB3086" s="26"/>
      <c r="AC3086" s="26"/>
      <c r="AD3086" s="28"/>
      <c r="AE3086" s="28"/>
      <c r="AF3086" s="26"/>
      <c r="AG3086" s="26" t="s">
        <v>50</v>
      </c>
      <c r="AH3086" s="26">
        <f>AH3085</f>
        <v>392400</v>
      </c>
      <c r="AI3086" s="26"/>
      <c r="AJ3086" s="26">
        <f>AJ3085</f>
        <v>392400</v>
      </c>
      <c r="AK3086" s="26"/>
      <c r="AL3086" s="26">
        <f>AL3085</f>
        <v>39.24</v>
      </c>
    </row>
    <row r="3087" spans="1:38" x14ac:dyDescent="0.35">
      <c r="A3087" s="23" t="s">
        <v>8057</v>
      </c>
      <c r="B3087" s="24"/>
      <c r="C3087" s="23" t="s">
        <v>8058</v>
      </c>
      <c r="D3087" s="23" t="s">
        <v>10495</v>
      </c>
      <c r="E3087" s="23">
        <v>1661</v>
      </c>
      <c r="F3087" s="23" t="s">
        <v>10496</v>
      </c>
      <c r="G3087" s="24" t="s">
        <v>10497</v>
      </c>
      <c r="H3087" s="23" t="s">
        <v>103</v>
      </c>
      <c r="I3087" s="23" t="s">
        <v>10498</v>
      </c>
      <c r="J3087" s="23">
        <v>8</v>
      </c>
      <c r="K3087" s="23">
        <v>2</v>
      </c>
      <c r="L3087" s="23">
        <v>30</v>
      </c>
      <c r="M3087" s="23" t="s">
        <v>58</v>
      </c>
      <c r="N3087" s="25">
        <f>((J3087*400)+(K3087*100))+L3087</f>
        <v>3430</v>
      </c>
      <c r="O3087" s="26">
        <v>240</v>
      </c>
      <c r="P3087" s="26">
        <f>N3087*O3087</f>
        <v>823200</v>
      </c>
      <c r="Q3087" s="23"/>
      <c r="R3087" s="23"/>
      <c r="S3087" s="27"/>
      <c r="T3087" s="23"/>
      <c r="U3087" s="23"/>
      <c r="V3087" s="24"/>
      <c r="W3087" s="23"/>
      <c r="X3087" s="23"/>
      <c r="Y3087" s="23"/>
      <c r="Z3087" s="23"/>
      <c r="AA3087" s="28"/>
      <c r="AB3087" s="26"/>
      <c r="AC3087" s="26"/>
      <c r="AD3087" s="28"/>
      <c r="AE3087" s="28"/>
      <c r="AF3087" s="26"/>
      <c r="AG3087" s="26">
        <f>AF3087+P3087</f>
        <v>823200</v>
      </c>
      <c r="AH3087" s="26">
        <f>AG3087</f>
        <v>823200</v>
      </c>
      <c r="AI3087" s="26">
        <v>0</v>
      </c>
      <c r="AJ3087" s="26">
        <f>IF((AI3087-AH3087) &gt; 1,0,IF((AI3087-AH3087)&lt;0,AH3087-AI3087,AI3087-AH3087))</f>
        <v>823200</v>
      </c>
      <c r="AK3087" s="26">
        <v>0.01</v>
      </c>
      <c r="AL3087" s="26">
        <f>AJ3087*(AK3087/100)</f>
        <v>82.320000000000007</v>
      </c>
    </row>
    <row r="3088" spans="1:38" x14ac:dyDescent="0.35">
      <c r="A3088" s="23"/>
      <c r="B3088" s="24"/>
      <c r="C3088" s="23"/>
      <c r="D3088" s="23"/>
      <c r="E3088" s="23">
        <v>1662</v>
      </c>
      <c r="F3088" s="23" t="s">
        <v>10499</v>
      </c>
      <c r="G3088" s="24" t="s">
        <v>10500</v>
      </c>
      <c r="H3088" s="23" t="s">
        <v>103</v>
      </c>
      <c r="I3088" s="23" t="s">
        <v>10501</v>
      </c>
      <c r="J3088" s="23">
        <v>1</v>
      </c>
      <c r="K3088" s="23">
        <v>3</v>
      </c>
      <c r="L3088" s="23">
        <v>10</v>
      </c>
      <c r="M3088" s="23" t="s">
        <v>58</v>
      </c>
      <c r="N3088" s="25">
        <f>((J3088*400)+(K3088*100))+L3088</f>
        <v>710</v>
      </c>
      <c r="O3088" s="26">
        <v>180</v>
      </c>
      <c r="P3088" s="26">
        <f>N3088*O3088</f>
        <v>127800</v>
      </c>
      <c r="Q3088" s="23"/>
      <c r="R3088" s="23"/>
      <c r="S3088" s="27"/>
      <c r="T3088" s="23"/>
      <c r="U3088" s="23"/>
      <c r="V3088" s="24"/>
      <c r="W3088" s="23"/>
      <c r="X3088" s="23"/>
      <c r="Y3088" s="23"/>
      <c r="Z3088" s="23"/>
      <c r="AA3088" s="28"/>
      <c r="AB3088" s="26"/>
      <c r="AC3088" s="26"/>
      <c r="AD3088" s="28"/>
      <c r="AE3088" s="28"/>
      <c r="AF3088" s="26"/>
      <c r="AG3088" s="26">
        <f>AF3088+P3088</f>
        <v>127800</v>
      </c>
      <c r="AH3088" s="26">
        <f>AG3088</f>
        <v>127800</v>
      </c>
      <c r="AI3088" s="26">
        <v>0</v>
      </c>
      <c r="AJ3088" s="26">
        <f>IF((AI3088-AH3088) &gt; 1,0,IF((AI3088-AH3088)&lt;0,AH3088-AI3088,AI3088-AH3088))</f>
        <v>127800</v>
      </c>
      <c r="AK3088" s="26">
        <v>0.01</v>
      </c>
      <c r="AL3088" s="26">
        <f>AJ3088*(AK3088/100)</f>
        <v>12.780000000000001</v>
      </c>
    </row>
    <row r="3089" spans="1:38" x14ac:dyDescent="0.35">
      <c r="A3089" s="23"/>
      <c r="B3089" s="24"/>
      <c r="C3089" s="23"/>
      <c r="D3089" s="23"/>
      <c r="E3089" s="23"/>
      <c r="F3089" s="23"/>
      <c r="G3089" s="24"/>
      <c r="H3089" s="23"/>
      <c r="I3089" s="23"/>
      <c r="J3089" s="23"/>
      <c r="K3089" s="23"/>
      <c r="L3089" s="23"/>
      <c r="M3089" s="23"/>
      <c r="N3089" s="25"/>
      <c r="O3089" s="26"/>
      <c r="P3089" s="26"/>
      <c r="Q3089" s="23"/>
      <c r="R3089" s="23"/>
      <c r="S3089" s="27"/>
      <c r="T3089" s="23"/>
      <c r="U3089" s="23"/>
      <c r="V3089" s="24"/>
      <c r="W3089" s="23"/>
      <c r="X3089" s="23"/>
      <c r="Y3089" s="23"/>
      <c r="Z3089" s="23"/>
      <c r="AA3089" s="28"/>
      <c r="AB3089" s="26"/>
      <c r="AC3089" s="26"/>
      <c r="AD3089" s="28"/>
      <c r="AE3089" s="28"/>
      <c r="AF3089" s="26"/>
      <c r="AG3089" s="26" t="s">
        <v>50</v>
      </c>
      <c r="AH3089" s="26">
        <f>SUM(AH3087:AH3088)</f>
        <v>951000</v>
      </c>
      <c r="AI3089" s="26"/>
      <c r="AJ3089" s="26">
        <f>SUM(AJ3087:AJ3088)</f>
        <v>951000</v>
      </c>
      <c r="AK3089" s="26"/>
      <c r="AL3089" s="26">
        <f>SUM(AL3087:AL3088)</f>
        <v>95.100000000000009</v>
      </c>
    </row>
    <row r="3090" spans="1:38" x14ac:dyDescent="0.35">
      <c r="A3090" s="23" t="s">
        <v>10502</v>
      </c>
      <c r="B3090" s="24" t="s">
        <v>10503</v>
      </c>
      <c r="C3090" s="23" t="s">
        <v>10504</v>
      </c>
      <c r="D3090" s="23" t="s">
        <v>10505</v>
      </c>
      <c r="E3090" s="23">
        <v>1663</v>
      </c>
      <c r="F3090" s="23" t="s">
        <v>10506</v>
      </c>
      <c r="G3090" s="24" t="s">
        <v>10507</v>
      </c>
      <c r="H3090" s="23" t="s">
        <v>42</v>
      </c>
      <c r="I3090" s="23" t="s">
        <v>10508</v>
      </c>
      <c r="J3090" s="23">
        <v>0</v>
      </c>
      <c r="K3090" s="23">
        <v>0</v>
      </c>
      <c r="L3090" s="23">
        <v>91</v>
      </c>
      <c r="M3090" s="23" t="s">
        <v>44</v>
      </c>
      <c r="N3090" s="25">
        <f>((J3090*400)+(K3090*100))+L3090</f>
        <v>91</v>
      </c>
      <c r="O3090" s="26">
        <v>2000</v>
      </c>
      <c r="P3090" s="26">
        <f>N3090*O3090</f>
        <v>182000</v>
      </c>
      <c r="Q3090" s="23">
        <v>1</v>
      </c>
      <c r="R3090" s="23" t="s">
        <v>10502</v>
      </c>
      <c r="S3090" s="27" t="s">
        <v>10503</v>
      </c>
      <c r="T3090" s="23" t="s">
        <v>10504</v>
      </c>
      <c r="U3090" s="23" t="s">
        <v>10509</v>
      </c>
      <c r="V3090" s="24" t="s">
        <v>10510</v>
      </c>
      <c r="W3090" s="23" t="s">
        <v>47</v>
      </c>
      <c r="X3090" s="23" t="s">
        <v>48</v>
      </c>
      <c r="Y3090" s="23" t="s">
        <v>49</v>
      </c>
      <c r="Z3090" s="23">
        <v>96</v>
      </c>
      <c r="AA3090" s="28">
        <v>100</v>
      </c>
      <c r="AB3090" s="26">
        <v>6550</v>
      </c>
      <c r="AC3090" s="26">
        <f>Z3090*AB3090</f>
        <v>628800</v>
      </c>
      <c r="AD3090" s="28">
        <v>22</v>
      </c>
      <c r="AE3090" s="28">
        <v>34</v>
      </c>
      <c r="AF3090" s="26">
        <f>(AC3090*(100-AE3090))/100</f>
        <v>415008</v>
      </c>
      <c r="AG3090" s="26">
        <f>P3090+AF3090</f>
        <v>597008</v>
      </c>
      <c r="AH3090" s="26">
        <f>(AG3090*AA3090)/100</f>
        <v>597008</v>
      </c>
      <c r="AI3090" s="26">
        <v>50000000</v>
      </c>
      <c r="AJ3090" s="26">
        <f>IF((AI3090-AH3090) &gt; 1,0,IF((AI3090-AH3090)&lt;0,AH3090-AI3090,AI3090-AH3090))</f>
        <v>0</v>
      </c>
      <c r="AK3090" s="26">
        <v>0.02</v>
      </c>
      <c r="AL3090" s="26">
        <f>ROUND(AJ3090*(AK3090/100),2)</f>
        <v>0</v>
      </c>
    </row>
    <row r="3091" spans="1:38" x14ac:dyDescent="0.35">
      <c r="A3091" s="23"/>
      <c r="B3091" s="24"/>
      <c r="C3091" s="23"/>
      <c r="D3091" s="23"/>
      <c r="E3091" s="23"/>
      <c r="F3091" s="23"/>
      <c r="G3091" s="24"/>
      <c r="H3091" s="23"/>
      <c r="I3091" s="23"/>
      <c r="J3091" s="23"/>
      <c r="K3091" s="23"/>
      <c r="L3091" s="23"/>
      <c r="M3091" s="23"/>
      <c r="N3091" s="25"/>
      <c r="O3091" s="26"/>
      <c r="P3091" s="26"/>
      <c r="Q3091" s="23"/>
      <c r="R3091" s="23"/>
      <c r="S3091" s="27"/>
      <c r="T3091" s="23"/>
      <c r="U3091" s="23"/>
      <c r="V3091" s="24"/>
      <c r="W3091" s="23"/>
      <c r="X3091" s="23"/>
      <c r="Y3091" s="23"/>
      <c r="Z3091" s="23"/>
      <c r="AA3091" s="28"/>
      <c r="AB3091" s="26"/>
      <c r="AC3091" s="26"/>
      <c r="AD3091" s="28"/>
      <c r="AE3091" s="28"/>
      <c r="AF3091" s="26"/>
      <c r="AG3091" s="26" t="s">
        <v>50</v>
      </c>
      <c r="AH3091" s="26">
        <f>AH3090</f>
        <v>597008</v>
      </c>
      <c r="AI3091" s="26"/>
      <c r="AJ3091" s="26">
        <f>AJ3090</f>
        <v>0</v>
      </c>
      <c r="AK3091" s="26"/>
      <c r="AL3091" s="26">
        <f>AL3090</f>
        <v>0</v>
      </c>
    </row>
    <row r="3092" spans="1:38" x14ac:dyDescent="0.35">
      <c r="A3092" s="23" t="s">
        <v>10511</v>
      </c>
      <c r="B3092" s="24" t="s">
        <v>10512</v>
      </c>
      <c r="C3092" s="23" t="s">
        <v>10513</v>
      </c>
      <c r="D3092" s="23" t="s">
        <v>10514</v>
      </c>
      <c r="E3092" s="23">
        <v>1664</v>
      </c>
      <c r="F3092" s="23" t="s">
        <v>10515</v>
      </c>
      <c r="G3092" s="24" t="s">
        <v>10516</v>
      </c>
      <c r="H3092" s="23" t="s">
        <v>42</v>
      </c>
      <c r="I3092" s="23" t="s">
        <v>10517</v>
      </c>
      <c r="J3092" s="23">
        <v>1</v>
      </c>
      <c r="K3092" s="23">
        <v>0</v>
      </c>
      <c r="L3092" s="23">
        <v>30</v>
      </c>
      <c r="M3092" s="23" t="s">
        <v>44</v>
      </c>
      <c r="N3092" s="25">
        <f>((J3092*400)+(K3092*100))+L3092</f>
        <v>430</v>
      </c>
      <c r="O3092" s="26">
        <v>440</v>
      </c>
      <c r="P3092" s="26">
        <f>N3092*O3092</f>
        <v>189200</v>
      </c>
      <c r="Q3092" s="23">
        <v>1</v>
      </c>
      <c r="R3092" s="23" t="s">
        <v>10511</v>
      </c>
      <c r="S3092" s="27" t="s">
        <v>10512</v>
      </c>
      <c r="T3092" s="23" t="s">
        <v>10513</v>
      </c>
      <c r="U3092" s="23" t="s">
        <v>10518</v>
      </c>
      <c r="V3092" s="24" t="s">
        <v>10519</v>
      </c>
      <c r="W3092" s="23" t="s">
        <v>47</v>
      </c>
      <c r="X3092" s="23" t="s">
        <v>48</v>
      </c>
      <c r="Y3092" s="23" t="s">
        <v>49</v>
      </c>
      <c r="Z3092" s="23">
        <v>120</v>
      </c>
      <c r="AA3092" s="28">
        <v>100</v>
      </c>
      <c r="AB3092" s="26">
        <v>6550</v>
      </c>
      <c r="AC3092" s="26">
        <f>Z3092*AB3092</f>
        <v>786000</v>
      </c>
      <c r="AD3092" s="28">
        <v>22</v>
      </c>
      <c r="AE3092" s="28">
        <v>34</v>
      </c>
      <c r="AF3092" s="26">
        <f>(AC3092*(100-AE3092))/100</f>
        <v>518760</v>
      </c>
      <c r="AG3092" s="26">
        <f>P3092+AF3092</f>
        <v>707960</v>
      </c>
      <c r="AH3092" s="26">
        <f>(AG3092*AA3092)/100</f>
        <v>707960</v>
      </c>
      <c r="AI3092" s="26">
        <v>50000000</v>
      </c>
      <c r="AJ3092" s="26">
        <f>IF((AI3092-AH3092) &gt; 1,0,IF((AI3092-AH3092)&lt;0,AH3092-AI3092,AI3092-AH3092))</f>
        <v>0</v>
      </c>
      <c r="AK3092" s="26">
        <v>0.02</v>
      </c>
      <c r="AL3092" s="26">
        <f>ROUND(AJ3092*(AK3092/100),2)</f>
        <v>0</v>
      </c>
    </row>
    <row r="3093" spans="1:38" x14ac:dyDescent="0.35">
      <c r="A3093" s="23"/>
      <c r="B3093" s="24"/>
      <c r="C3093" s="23"/>
      <c r="D3093" s="23"/>
      <c r="E3093" s="23"/>
      <c r="F3093" s="23"/>
      <c r="G3093" s="24"/>
      <c r="H3093" s="23"/>
      <c r="I3093" s="23"/>
      <c r="J3093" s="23">
        <v>0</v>
      </c>
      <c r="K3093" s="23">
        <v>0</v>
      </c>
      <c r="L3093" s="23">
        <v>20</v>
      </c>
      <c r="M3093" s="23" t="s">
        <v>44</v>
      </c>
      <c r="N3093" s="25">
        <f>((J3093*400)+(K3093*100))+L3093</f>
        <v>20</v>
      </c>
      <c r="O3093" s="26">
        <v>440</v>
      </c>
      <c r="P3093" s="26">
        <f>N3093*O3093</f>
        <v>8800</v>
      </c>
      <c r="Q3093" s="23">
        <v>1</v>
      </c>
      <c r="R3093" s="23" t="s">
        <v>10511</v>
      </c>
      <c r="S3093" s="27" t="s">
        <v>10512</v>
      </c>
      <c r="T3093" s="23" t="s">
        <v>10513</v>
      </c>
      <c r="U3093" s="23" t="s">
        <v>10518</v>
      </c>
      <c r="V3093" s="24" t="s">
        <v>10520</v>
      </c>
      <c r="W3093" s="23" t="s">
        <v>47</v>
      </c>
      <c r="X3093" s="23" t="s">
        <v>48</v>
      </c>
      <c r="Y3093" s="23" t="s">
        <v>49</v>
      </c>
      <c r="Z3093" s="23">
        <v>80</v>
      </c>
      <c r="AA3093" s="28">
        <v>100</v>
      </c>
      <c r="AB3093" s="26">
        <v>6550</v>
      </c>
      <c r="AC3093" s="26">
        <f>Z3093*AB3093</f>
        <v>524000</v>
      </c>
      <c r="AD3093" s="28">
        <v>22</v>
      </c>
      <c r="AE3093" s="28">
        <v>34</v>
      </c>
      <c r="AF3093" s="26">
        <f>(AC3093*(100-AE3093))/100</f>
        <v>345840</v>
      </c>
      <c r="AG3093" s="26">
        <f>P3093+AF3093</f>
        <v>354640</v>
      </c>
      <c r="AH3093" s="26">
        <f>(AG3093*AA3093)/100</f>
        <v>354640</v>
      </c>
      <c r="AI3093" s="26">
        <v>50000000</v>
      </c>
      <c r="AJ3093" s="26">
        <f>IF((AI3093-AH3093) &gt; 1,0,IF((AI3093-AH3093)&lt;0,AH3093-AI3093,AI3093-AH3093))</f>
        <v>0</v>
      </c>
      <c r="AK3093" s="26">
        <v>0.02</v>
      </c>
      <c r="AL3093" s="26">
        <f>ROUND(AJ3093*(AK3093/100),2)</f>
        <v>0</v>
      </c>
    </row>
    <row r="3094" spans="1:38" x14ac:dyDescent="0.35">
      <c r="A3094" s="23"/>
      <c r="B3094" s="24"/>
      <c r="C3094" s="23"/>
      <c r="D3094" s="23"/>
      <c r="E3094" s="23">
        <v>1665</v>
      </c>
      <c r="F3094" s="23" t="s">
        <v>10521</v>
      </c>
      <c r="G3094" s="24" t="s">
        <v>10522</v>
      </c>
      <c r="H3094" s="23" t="s">
        <v>42</v>
      </c>
      <c r="I3094" s="23" t="s">
        <v>10523</v>
      </c>
      <c r="J3094" s="23">
        <v>9</v>
      </c>
      <c r="K3094" s="23">
        <v>0</v>
      </c>
      <c r="L3094" s="23">
        <v>19</v>
      </c>
      <c r="M3094" s="23" t="s">
        <v>58</v>
      </c>
      <c r="N3094" s="25">
        <f>((J3094*400)+(K3094*100))+L3094</f>
        <v>3619</v>
      </c>
      <c r="O3094" s="26">
        <v>340</v>
      </c>
      <c r="P3094" s="26">
        <f>N3094*O3094</f>
        <v>1230460</v>
      </c>
      <c r="Q3094" s="23"/>
      <c r="R3094" s="23"/>
      <c r="S3094" s="27"/>
      <c r="T3094" s="23"/>
      <c r="U3094" s="23"/>
      <c r="V3094" s="24"/>
      <c r="W3094" s="23"/>
      <c r="X3094" s="23"/>
      <c r="Y3094" s="23"/>
      <c r="Z3094" s="23"/>
      <c r="AA3094" s="28"/>
      <c r="AB3094" s="26"/>
      <c r="AC3094" s="26"/>
      <c r="AD3094" s="28"/>
      <c r="AE3094" s="28"/>
      <c r="AF3094" s="26"/>
      <c r="AG3094" s="26">
        <f>AF3094+P3094</f>
        <v>1230460</v>
      </c>
      <c r="AH3094" s="26">
        <f>AG3094</f>
        <v>1230460</v>
      </c>
      <c r="AI3094" s="26">
        <v>50000000</v>
      </c>
      <c r="AJ3094" s="26">
        <f>IF((AI3094-AH3094) &gt; 1,0,IF((AI3094-AH3094)&lt;0,AH3094-AI3094,AI3094-AH3094))</f>
        <v>0</v>
      </c>
      <c r="AK3094" s="26">
        <v>0.01</v>
      </c>
      <c r="AL3094" s="26">
        <f>AJ3094*(AK3094/100)</f>
        <v>0</v>
      </c>
    </row>
    <row r="3095" spans="1:38" x14ac:dyDescent="0.35">
      <c r="A3095" s="23"/>
      <c r="B3095" s="24"/>
      <c r="C3095" s="23"/>
      <c r="D3095" s="23"/>
      <c r="E3095" s="23"/>
      <c r="F3095" s="23"/>
      <c r="G3095" s="24"/>
      <c r="H3095" s="23"/>
      <c r="I3095" s="23"/>
      <c r="J3095" s="23"/>
      <c r="K3095" s="23"/>
      <c r="L3095" s="23"/>
      <c r="M3095" s="23"/>
      <c r="N3095" s="25"/>
      <c r="O3095" s="26"/>
      <c r="P3095" s="26"/>
      <c r="Q3095" s="23"/>
      <c r="R3095" s="23"/>
      <c r="S3095" s="27"/>
      <c r="T3095" s="23"/>
      <c r="U3095" s="23"/>
      <c r="V3095" s="24"/>
      <c r="W3095" s="23"/>
      <c r="X3095" s="23"/>
      <c r="Y3095" s="23"/>
      <c r="Z3095" s="23"/>
      <c r="AA3095" s="28"/>
      <c r="AB3095" s="26"/>
      <c r="AC3095" s="26"/>
      <c r="AD3095" s="28"/>
      <c r="AE3095" s="28"/>
      <c r="AF3095" s="26"/>
      <c r="AG3095" s="26" t="s">
        <v>50</v>
      </c>
      <c r="AH3095" s="26">
        <f>SUM(AH3092:AH3094)</f>
        <v>2293060</v>
      </c>
      <c r="AI3095" s="26"/>
      <c r="AJ3095" s="26">
        <f>SUM(AJ3092:AJ3094)</f>
        <v>0</v>
      </c>
      <c r="AK3095" s="26"/>
      <c r="AL3095" s="26">
        <f>SUM(AL3092:AL3094)</f>
        <v>0</v>
      </c>
    </row>
    <row r="3096" spans="1:38" x14ac:dyDescent="0.35">
      <c r="A3096" s="23" t="s">
        <v>10524</v>
      </c>
      <c r="B3096" s="24" t="s">
        <v>10525</v>
      </c>
      <c r="C3096" s="23" t="s">
        <v>10526</v>
      </c>
      <c r="D3096" s="23" t="s">
        <v>10527</v>
      </c>
      <c r="E3096" s="23">
        <v>1666</v>
      </c>
      <c r="F3096" s="23" t="s">
        <v>10528</v>
      </c>
      <c r="G3096" s="24" t="s">
        <v>10529</v>
      </c>
      <c r="H3096" s="23" t="s">
        <v>103</v>
      </c>
      <c r="I3096" s="23" t="s">
        <v>10530</v>
      </c>
      <c r="J3096" s="23">
        <v>2</v>
      </c>
      <c r="K3096" s="23">
        <v>1</v>
      </c>
      <c r="L3096" s="23">
        <v>30</v>
      </c>
      <c r="M3096" s="23" t="s">
        <v>58</v>
      </c>
      <c r="N3096" s="25">
        <f>((J3096*400)+(K3096*100))+L3096</f>
        <v>930</v>
      </c>
      <c r="O3096" s="26">
        <v>180</v>
      </c>
      <c r="P3096" s="26">
        <f>N3096*O3096</f>
        <v>167400</v>
      </c>
      <c r="Q3096" s="23"/>
      <c r="R3096" s="23"/>
      <c r="S3096" s="27"/>
      <c r="T3096" s="23"/>
      <c r="U3096" s="23"/>
      <c r="V3096" s="24"/>
      <c r="W3096" s="23"/>
      <c r="X3096" s="23"/>
      <c r="Y3096" s="23"/>
      <c r="Z3096" s="23"/>
      <c r="AA3096" s="28"/>
      <c r="AB3096" s="26"/>
      <c r="AC3096" s="26"/>
      <c r="AD3096" s="28"/>
      <c r="AE3096" s="28"/>
      <c r="AF3096" s="26"/>
      <c r="AG3096" s="26">
        <f>AF3096+P3096</f>
        <v>167400</v>
      </c>
      <c r="AH3096" s="26">
        <f>AG3096</f>
        <v>167400</v>
      </c>
      <c r="AI3096" s="26">
        <v>0</v>
      </c>
      <c r="AJ3096" s="26">
        <f>IF((AI3096-AH3096) &gt; 1,0,IF((AI3096-AH3096)&lt;0,AH3096-AI3096,AI3096-AH3096))</f>
        <v>167400</v>
      </c>
      <c r="AK3096" s="26">
        <v>0.01</v>
      </c>
      <c r="AL3096" s="26">
        <f>AJ3096*(AK3096/100)</f>
        <v>16.740000000000002</v>
      </c>
    </row>
    <row r="3097" spans="1:38" x14ac:dyDescent="0.35">
      <c r="A3097" s="23"/>
      <c r="B3097" s="24"/>
      <c r="C3097" s="23"/>
      <c r="D3097" s="23"/>
      <c r="E3097" s="23">
        <v>1667</v>
      </c>
      <c r="F3097" s="23" t="s">
        <v>10531</v>
      </c>
      <c r="G3097" s="24" t="s">
        <v>10532</v>
      </c>
      <c r="H3097" s="23" t="s">
        <v>42</v>
      </c>
      <c r="I3097" s="23" t="s">
        <v>10533</v>
      </c>
      <c r="J3097" s="23">
        <v>4</v>
      </c>
      <c r="K3097" s="23">
        <v>1</v>
      </c>
      <c r="L3097" s="23">
        <v>75</v>
      </c>
      <c r="M3097" s="23" t="s">
        <v>58</v>
      </c>
      <c r="N3097" s="25">
        <f>((J3097*400)+(K3097*100))+L3097</f>
        <v>1775</v>
      </c>
      <c r="O3097" s="26">
        <v>340</v>
      </c>
      <c r="P3097" s="26">
        <f>N3097*O3097</f>
        <v>603500</v>
      </c>
      <c r="Q3097" s="23"/>
      <c r="R3097" s="23"/>
      <c r="S3097" s="27"/>
      <c r="T3097" s="23"/>
      <c r="U3097" s="23"/>
      <c r="V3097" s="24"/>
      <c r="W3097" s="23"/>
      <c r="X3097" s="23"/>
      <c r="Y3097" s="23"/>
      <c r="Z3097" s="23"/>
      <c r="AA3097" s="28"/>
      <c r="AB3097" s="26"/>
      <c r="AC3097" s="26"/>
      <c r="AD3097" s="28"/>
      <c r="AE3097" s="28"/>
      <c r="AF3097" s="26"/>
      <c r="AG3097" s="26">
        <f>AF3097+P3097</f>
        <v>603500</v>
      </c>
      <c r="AH3097" s="26">
        <f>AG3097</f>
        <v>603500</v>
      </c>
      <c r="AI3097" s="26">
        <v>50000000</v>
      </c>
      <c r="AJ3097" s="26">
        <f>IF((AI3097-AH3097) &gt; 1,0,IF((AI3097-AH3097)&lt;0,AH3097-AI3097,AI3097-AH3097))</f>
        <v>0</v>
      </c>
      <c r="AK3097" s="26">
        <v>0.01</v>
      </c>
      <c r="AL3097" s="26">
        <f>AJ3097*(AK3097/100)</f>
        <v>0</v>
      </c>
    </row>
    <row r="3098" spans="1:38" x14ac:dyDescent="0.35">
      <c r="A3098" s="23"/>
      <c r="B3098" s="24"/>
      <c r="C3098" s="23"/>
      <c r="D3098" s="23"/>
      <c r="E3098" s="23"/>
      <c r="F3098" s="23"/>
      <c r="G3098" s="24"/>
      <c r="H3098" s="23"/>
      <c r="I3098" s="23"/>
      <c r="J3098" s="23"/>
      <c r="K3098" s="23"/>
      <c r="L3098" s="23"/>
      <c r="M3098" s="23"/>
      <c r="N3098" s="25"/>
      <c r="O3098" s="26"/>
      <c r="P3098" s="26"/>
      <c r="Q3098" s="23"/>
      <c r="R3098" s="23"/>
      <c r="S3098" s="27"/>
      <c r="T3098" s="23"/>
      <c r="U3098" s="23"/>
      <c r="V3098" s="24"/>
      <c r="W3098" s="23"/>
      <c r="X3098" s="23"/>
      <c r="Y3098" s="23"/>
      <c r="Z3098" s="23"/>
      <c r="AA3098" s="28"/>
      <c r="AB3098" s="26"/>
      <c r="AC3098" s="26"/>
      <c r="AD3098" s="28"/>
      <c r="AE3098" s="28"/>
      <c r="AF3098" s="26"/>
      <c r="AG3098" s="26" t="s">
        <v>50</v>
      </c>
      <c r="AH3098" s="26">
        <f>SUM(AH3096:AH3097)</f>
        <v>770900</v>
      </c>
      <c r="AI3098" s="26"/>
      <c r="AJ3098" s="26">
        <f>SUM(AJ3096:AJ3097)</f>
        <v>167400</v>
      </c>
      <c r="AK3098" s="26"/>
      <c r="AL3098" s="26">
        <f>SUM(AL3096:AL3097)</f>
        <v>16.740000000000002</v>
      </c>
    </row>
    <row r="3099" spans="1:38" x14ac:dyDescent="0.35">
      <c r="A3099" s="23" t="s">
        <v>10534</v>
      </c>
      <c r="B3099" s="24"/>
      <c r="C3099" s="23" t="s">
        <v>10535</v>
      </c>
      <c r="D3099" s="23" t="s">
        <v>10536</v>
      </c>
      <c r="E3099" s="23">
        <v>1668</v>
      </c>
      <c r="F3099" s="23" t="s">
        <v>10537</v>
      </c>
      <c r="G3099" s="24" t="s">
        <v>10538</v>
      </c>
      <c r="H3099" s="23" t="s">
        <v>42</v>
      </c>
      <c r="I3099" s="23" t="s">
        <v>10539</v>
      </c>
      <c r="J3099" s="23">
        <v>3</v>
      </c>
      <c r="K3099" s="23">
        <v>1</v>
      </c>
      <c r="L3099" s="23">
        <v>32</v>
      </c>
      <c r="M3099" s="23" t="s">
        <v>58</v>
      </c>
      <c r="N3099" s="25">
        <f>((J3099*400)+(K3099*100))+L3099</f>
        <v>1332</v>
      </c>
      <c r="O3099" s="26">
        <v>310</v>
      </c>
      <c r="P3099" s="26">
        <f>N3099*O3099</f>
        <v>412920</v>
      </c>
      <c r="Q3099" s="23"/>
      <c r="R3099" s="23"/>
      <c r="S3099" s="27"/>
      <c r="T3099" s="23"/>
      <c r="U3099" s="23"/>
      <c r="V3099" s="24"/>
      <c r="W3099" s="23"/>
      <c r="X3099" s="23"/>
      <c r="Y3099" s="23"/>
      <c r="Z3099" s="23"/>
      <c r="AA3099" s="28"/>
      <c r="AB3099" s="26"/>
      <c r="AC3099" s="26"/>
      <c r="AD3099" s="28"/>
      <c r="AE3099" s="28"/>
      <c r="AF3099" s="26"/>
      <c r="AG3099" s="26">
        <f>AF3099+P3099</f>
        <v>412920</v>
      </c>
      <c r="AH3099" s="26">
        <f>AG3099</f>
        <v>412920</v>
      </c>
      <c r="AI3099" s="26">
        <v>50000000</v>
      </c>
      <c r="AJ3099" s="26">
        <f>IF((AI3099-AH3099) &gt; 1,0,IF((AI3099-AH3099)&lt;0,AH3099-AI3099,AI3099-AH3099))</f>
        <v>0</v>
      </c>
      <c r="AK3099" s="26">
        <v>0.01</v>
      </c>
      <c r="AL3099" s="26">
        <f>AJ3099*(AK3099/100)</f>
        <v>0</v>
      </c>
    </row>
    <row r="3100" spans="1:38" x14ac:dyDescent="0.35">
      <c r="A3100" s="23"/>
      <c r="B3100" s="24"/>
      <c r="C3100" s="23"/>
      <c r="D3100" s="23"/>
      <c r="E3100" s="23"/>
      <c r="F3100" s="23"/>
      <c r="G3100" s="24"/>
      <c r="H3100" s="23"/>
      <c r="I3100" s="23"/>
      <c r="J3100" s="23"/>
      <c r="K3100" s="23"/>
      <c r="L3100" s="23"/>
      <c r="M3100" s="23"/>
      <c r="N3100" s="25"/>
      <c r="O3100" s="26"/>
      <c r="P3100" s="26"/>
      <c r="Q3100" s="23"/>
      <c r="R3100" s="23"/>
      <c r="S3100" s="27"/>
      <c r="T3100" s="23"/>
      <c r="U3100" s="23"/>
      <c r="V3100" s="24"/>
      <c r="W3100" s="23"/>
      <c r="X3100" s="23"/>
      <c r="Y3100" s="23"/>
      <c r="Z3100" s="23"/>
      <c r="AA3100" s="28"/>
      <c r="AB3100" s="26"/>
      <c r="AC3100" s="26"/>
      <c r="AD3100" s="28"/>
      <c r="AE3100" s="28"/>
      <c r="AF3100" s="26"/>
      <c r="AG3100" s="26" t="s">
        <v>50</v>
      </c>
      <c r="AH3100" s="26">
        <f>AH3099</f>
        <v>412920</v>
      </c>
      <c r="AI3100" s="26"/>
      <c r="AJ3100" s="26">
        <f>AJ3099</f>
        <v>0</v>
      </c>
      <c r="AK3100" s="26"/>
      <c r="AL3100" s="26">
        <f>AL3099</f>
        <v>0</v>
      </c>
    </row>
    <row r="3101" spans="1:38" x14ac:dyDescent="0.35">
      <c r="A3101" s="23" t="s">
        <v>356</v>
      </c>
      <c r="B3101" s="24"/>
      <c r="C3101" s="23" t="s">
        <v>357</v>
      </c>
      <c r="D3101" s="23" t="s">
        <v>10540</v>
      </c>
      <c r="E3101" s="23">
        <v>1669</v>
      </c>
      <c r="F3101" s="23" t="s">
        <v>10541</v>
      </c>
      <c r="G3101" s="24" t="s">
        <v>10542</v>
      </c>
      <c r="H3101" s="23" t="s">
        <v>103</v>
      </c>
      <c r="I3101" s="23" t="s">
        <v>10543</v>
      </c>
      <c r="J3101" s="23">
        <v>4</v>
      </c>
      <c r="K3101" s="23">
        <v>2</v>
      </c>
      <c r="L3101" s="23">
        <v>10</v>
      </c>
      <c r="M3101" s="23" t="s">
        <v>58</v>
      </c>
      <c r="N3101" s="25">
        <f>((J3101*400)+(K3101*100))+L3101</f>
        <v>1810</v>
      </c>
      <c r="O3101" s="26">
        <v>340</v>
      </c>
      <c r="P3101" s="26">
        <f>N3101*O3101</f>
        <v>615400</v>
      </c>
      <c r="Q3101" s="23"/>
      <c r="R3101" s="23"/>
      <c r="S3101" s="27"/>
      <c r="T3101" s="23"/>
      <c r="U3101" s="23"/>
      <c r="V3101" s="24"/>
      <c r="W3101" s="23"/>
      <c r="X3101" s="23"/>
      <c r="Y3101" s="23"/>
      <c r="Z3101" s="23"/>
      <c r="AA3101" s="28"/>
      <c r="AB3101" s="26"/>
      <c r="AC3101" s="26"/>
      <c r="AD3101" s="28"/>
      <c r="AE3101" s="28"/>
      <c r="AF3101" s="26"/>
      <c r="AG3101" s="26">
        <f>AF3101+P3101</f>
        <v>615400</v>
      </c>
      <c r="AH3101" s="26">
        <f>AG3101</f>
        <v>615400</v>
      </c>
      <c r="AI3101" s="26">
        <v>0</v>
      </c>
      <c r="AJ3101" s="26">
        <f>IF((AI3101-AH3101) &gt; 1,0,IF((AI3101-AH3101)&lt;0,AH3101-AI3101,AI3101-AH3101))</f>
        <v>615400</v>
      </c>
      <c r="AK3101" s="26">
        <v>0.01</v>
      </c>
      <c r="AL3101" s="26">
        <f>AJ3101*(AK3101/100)</f>
        <v>61.540000000000006</v>
      </c>
    </row>
    <row r="3102" spans="1:38" x14ac:dyDescent="0.35">
      <c r="A3102" s="23"/>
      <c r="B3102" s="24"/>
      <c r="C3102" s="23"/>
      <c r="D3102" s="23"/>
      <c r="E3102" s="23">
        <v>1670</v>
      </c>
      <c r="F3102" s="23" t="s">
        <v>10544</v>
      </c>
      <c r="G3102" s="24" t="s">
        <v>10545</v>
      </c>
      <c r="H3102" s="23" t="s">
        <v>42</v>
      </c>
      <c r="I3102" s="23" t="s">
        <v>10546</v>
      </c>
      <c r="J3102" s="23">
        <v>4</v>
      </c>
      <c r="K3102" s="23">
        <v>2</v>
      </c>
      <c r="L3102" s="23">
        <v>36.299999999999997</v>
      </c>
      <c r="M3102" s="23" t="s">
        <v>58</v>
      </c>
      <c r="N3102" s="25">
        <f>((J3102*400)+(K3102*100))+L3102</f>
        <v>1836.3</v>
      </c>
      <c r="O3102" s="26">
        <v>180</v>
      </c>
      <c r="P3102" s="26">
        <f>N3102*O3102</f>
        <v>330534</v>
      </c>
      <c r="Q3102" s="23"/>
      <c r="R3102" s="23"/>
      <c r="S3102" s="27"/>
      <c r="T3102" s="23"/>
      <c r="U3102" s="23"/>
      <c r="V3102" s="24"/>
      <c r="W3102" s="23"/>
      <c r="X3102" s="23"/>
      <c r="Y3102" s="23"/>
      <c r="Z3102" s="23"/>
      <c r="AA3102" s="28"/>
      <c r="AB3102" s="26"/>
      <c r="AC3102" s="26"/>
      <c r="AD3102" s="28"/>
      <c r="AE3102" s="28"/>
      <c r="AF3102" s="26"/>
      <c r="AG3102" s="26">
        <f>AF3102+P3102</f>
        <v>330534</v>
      </c>
      <c r="AH3102" s="26">
        <f>AG3102</f>
        <v>330534</v>
      </c>
      <c r="AI3102" s="26">
        <v>50000000</v>
      </c>
      <c r="AJ3102" s="26">
        <f>IF((AI3102-AH3102) &gt; 1,0,IF((AI3102-AH3102)&lt;0,AH3102-AI3102,AI3102-AH3102))</f>
        <v>0</v>
      </c>
      <c r="AK3102" s="26">
        <v>0.01</v>
      </c>
      <c r="AL3102" s="26">
        <f>AJ3102*(AK3102/100)</f>
        <v>0</v>
      </c>
    </row>
    <row r="3103" spans="1:38" x14ac:dyDescent="0.35">
      <c r="A3103" s="23"/>
      <c r="B3103" s="24"/>
      <c r="C3103" s="23"/>
      <c r="D3103" s="23"/>
      <c r="E3103" s="23"/>
      <c r="F3103" s="23"/>
      <c r="G3103" s="24"/>
      <c r="H3103" s="23"/>
      <c r="I3103" s="23"/>
      <c r="J3103" s="23"/>
      <c r="K3103" s="23"/>
      <c r="L3103" s="23"/>
      <c r="M3103" s="23"/>
      <c r="N3103" s="25"/>
      <c r="O3103" s="26"/>
      <c r="P3103" s="26"/>
      <c r="Q3103" s="23"/>
      <c r="R3103" s="23"/>
      <c r="S3103" s="27"/>
      <c r="T3103" s="23"/>
      <c r="U3103" s="23"/>
      <c r="V3103" s="24"/>
      <c r="W3103" s="23"/>
      <c r="X3103" s="23"/>
      <c r="Y3103" s="23"/>
      <c r="Z3103" s="23"/>
      <c r="AA3103" s="28"/>
      <c r="AB3103" s="26"/>
      <c r="AC3103" s="26"/>
      <c r="AD3103" s="28"/>
      <c r="AE3103" s="28"/>
      <c r="AF3103" s="26"/>
      <c r="AG3103" s="26" t="s">
        <v>50</v>
      </c>
      <c r="AH3103" s="26">
        <f>SUM(AH3101:AH3102)</f>
        <v>945934</v>
      </c>
      <c r="AI3103" s="26"/>
      <c r="AJ3103" s="26">
        <f>SUM(AJ3101:AJ3102)</f>
        <v>615400</v>
      </c>
      <c r="AK3103" s="26"/>
      <c r="AL3103" s="26">
        <f>SUM(AL3101:AL3102)</f>
        <v>61.540000000000006</v>
      </c>
    </row>
    <row r="3104" spans="1:38" x14ac:dyDescent="0.35">
      <c r="A3104" s="23" t="s">
        <v>10547</v>
      </c>
      <c r="B3104" s="24"/>
      <c r="C3104" s="23" t="s">
        <v>10548</v>
      </c>
      <c r="D3104" s="23" t="s">
        <v>10549</v>
      </c>
      <c r="E3104" s="23">
        <v>1671</v>
      </c>
      <c r="F3104" s="23" t="s">
        <v>10550</v>
      </c>
      <c r="G3104" s="24" t="s">
        <v>10551</v>
      </c>
      <c r="H3104" s="23" t="s">
        <v>103</v>
      </c>
      <c r="I3104" s="23" t="s">
        <v>10552</v>
      </c>
      <c r="J3104" s="23">
        <v>0</v>
      </c>
      <c r="K3104" s="23">
        <v>2</v>
      </c>
      <c r="L3104" s="23">
        <v>5</v>
      </c>
      <c r="M3104" s="23" t="s">
        <v>44</v>
      </c>
      <c r="N3104" s="25">
        <f>((J3104*400)+(K3104*100))+L3104</f>
        <v>205</v>
      </c>
      <c r="O3104" s="26">
        <v>180</v>
      </c>
      <c r="P3104" s="26">
        <f>N3104*O3104</f>
        <v>36900</v>
      </c>
      <c r="Q3104" s="23">
        <v>1</v>
      </c>
      <c r="R3104" s="23" t="s">
        <v>10547</v>
      </c>
      <c r="S3104" s="27"/>
      <c r="T3104" s="23" t="s">
        <v>10548</v>
      </c>
      <c r="U3104" s="23" t="s">
        <v>10553</v>
      </c>
      <c r="V3104" s="24" t="s">
        <v>10554</v>
      </c>
      <c r="W3104" s="23" t="s">
        <v>47</v>
      </c>
      <c r="X3104" s="23" t="s">
        <v>48</v>
      </c>
      <c r="Y3104" s="23" t="s">
        <v>49</v>
      </c>
      <c r="Z3104" s="23">
        <v>131.25</v>
      </c>
      <c r="AA3104" s="28">
        <v>100</v>
      </c>
      <c r="AB3104" s="26">
        <v>6550</v>
      </c>
      <c r="AC3104" s="26">
        <f>Z3104*AB3104</f>
        <v>859687.5</v>
      </c>
      <c r="AD3104" s="28">
        <v>17</v>
      </c>
      <c r="AE3104" s="28">
        <v>24</v>
      </c>
      <c r="AF3104" s="26">
        <f>(AC3104*(100-AE3104))/100</f>
        <v>653362.5</v>
      </c>
      <c r="AG3104" s="26">
        <f>P3104+AF3104</f>
        <v>690262.5</v>
      </c>
      <c r="AH3104" s="26">
        <f>(AG3104*AA3104)/100</f>
        <v>690262.5</v>
      </c>
      <c r="AI3104" s="26">
        <f>IF(AF3104&lt;=10000000,AF3104,10000000)</f>
        <v>653362.5</v>
      </c>
      <c r="AJ3104" s="26">
        <f>IF((AI3104-AH3104) &gt; 1,0,IF((AI3104-AH3104)&lt;0,AH3104-AI3104,AI3104-AH3104))</f>
        <v>36900</v>
      </c>
      <c r="AK3104" s="26">
        <v>0.02</v>
      </c>
      <c r="AL3104" s="26">
        <f>ROUND(AJ3104*(AK3104/100),2)</f>
        <v>7.38</v>
      </c>
    </row>
    <row r="3105" spans="1:38" x14ac:dyDescent="0.35">
      <c r="A3105" s="23"/>
      <c r="B3105" s="24"/>
      <c r="C3105" s="23"/>
      <c r="D3105" s="23"/>
      <c r="E3105" s="23"/>
      <c r="F3105" s="23"/>
      <c r="G3105" s="24"/>
      <c r="H3105" s="23"/>
      <c r="I3105" s="23"/>
      <c r="J3105" s="23">
        <v>0</v>
      </c>
      <c r="K3105" s="23">
        <v>0</v>
      </c>
      <c r="L3105" s="23">
        <v>24</v>
      </c>
      <c r="M3105" s="23" t="s">
        <v>44</v>
      </c>
      <c r="N3105" s="25">
        <f>((J3105*400)+(K3105*100))+L3105</f>
        <v>24</v>
      </c>
      <c r="O3105" s="26">
        <v>180</v>
      </c>
      <c r="P3105" s="26">
        <f>N3105*O3105</f>
        <v>4320</v>
      </c>
      <c r="Q3105" s="23">
        <v>1</v>
      </c>
      <c r="R3105" s="23" t="s">
        <v>10555</v>
      </c>
      <c r="S3105" s="27"/>
      <c r="T3105" s="23" t="s">
        <v>10556</v>
      </c>
      <c r="U3105" s="23" t="s">
        <v>10557</v>
      </c>
      <c r="V3105" s="24" t="s">
        <v>10558</v>
      </c>
      <c r="W3105" s="23" t="s">
        <v>47</v>
      </c>
      <c r="X3105" s="23" t="s">
        <v>206</v>
      </c>
      <c r="Y3105" s="23" t="s">
        <v>49</v>
      </c>
      <c r="Z3105" s="23">
        <v>96</v>
      </c>
      <c r="AA3105" s="28">
        <v>100</v>
      </c>
      <c r="AB3105" s="26">
        <v>6550</v>
      </c>
      <c r="AC3105" s="26">
        <f>Z3105*AB3105</f>
        <v>628800</v>
      </c>
      <c r="AD3105" s="28">
        <v>42</v>
      </c>
      <c r="AE3105" s="28">
        <v>85</v>
      </c>
      <c r="AF3105" s="26">
        <f>(AC3105*(100-AE3105))/100</f>
        <v>94320</v>
      </c>
      <c r="AG3105" s="26">
        <f>P3105+AF3105</f>
        <v>98640</v>
      </c>
      <c r="AH3105" s="26">
        <f>(AG3105*AA3105)/100</f>
        <v>98640</v>
      </c>
      <c r="AI3105" s="26">
        <f>IF(AF3105&lt;=10000000,AF3105,10000000)</f>
        <v>94320</v>
      </c>
      <c r="AJ3105" s="26">
        <f>IF((AI3105-AH3105) &gt; 1,0,IF((AI3105-AH3105)&lt;0,AH3105-AI3105,AI3105-AH3105))</f>
        <v>4320</v>
      </c>
      <c r="AK3105" s="26">
        <v>0.02</v>
      </c>
      <c r="AL3105" s="26">
        <f>ROUND(AJ3105*(AK3105/100),2)</f>
        <v>0.86</v>
      </c>
    </row>
    <row r="3106" spans="1:38" x14ac:dyDescent="0.35">
      <c r="A3106" s="23"/>
      <c r="B3106" s="24"/>
      <c r="C3106" s="23"/>
      <c r="D3106" s="23"/>
      <c r="E3106" s="23"/>
      <c r="F3106" s="23"/>
      <c r="G3106" s="24"/>
      <c r="H3106" s="23"/>
      <c r="I3106" s="23"/>
      <c r="J3106" s="23">
        <v>0</v>
      </c>
      <c r="K3106" s="23">
        <v>0</v>
      </c>
      <c r="L3106" s="23">
        <v>27</v>
      </c>
      <c r="M3106" s="23" t="s">
        <v>44</v>
      </c>
      <c r="N3106" s="25">
        <f>((J3106*400)+(K3106*100))+L3106</f>
        <v>27</v>
      </c>
      <c r="O3106" s="26">
        <v>180</v>
      </c>
      <c r="P3106" s="26">
        <f>N3106*O3106</f>
        <v>4860</v>
      </c>
      <c r="Q3106" s="23">
        <v>1</v>
      </c>
      <c r="R3106" s="23" t="s">
        <v>10559</v>
      </c>
      <c r="S3106" s="27"/>
      <c r="T3106" s="23" t="s">
        <v>10560</v>
      </c>
      <c r="U3106" s="23" t="s">
        <v>10561</v>
      </c>
      <c r="V3106" s="24" t="s">
        <v>10562</v>
      </c>
      <c r="W3106" s="23" t="s">
        <v>47</v>
      </c>
      <c r="X3106" s="23" t="s">
        <v>48</v>
      </c>
      <c r="Y3106" s="23" t="s">
        <v>49</v>
      </c>
      <c r="Z3106" s="23">
        <v>108</v>
      </c>
      <c r="AA3106" s="28">
        <v>100</v>
      </c>
      <c r="AB3106" s="26">
        <v>6550</v>
      </c>
      <c r="AC3106" s="26">
        <f>Z3106*AB3106</f>
        <v>707400</v>
      </c>
      <c r="AD3106" s="28">
        <v>32</v>
      </c>
      <c r="AE3106" s="28">
        <v>54</v>
      </c>
      <c r="AF3106" s="26">
        <f>(AC3106*(100-AE3106))/100</f>
        <v>325404</v>
      </c>
      <c r="AG3106" s="26">
        <f>P3106+AF3106</f>
        <v>330264</v>
      </c>
      <c r="AH3106" s="26">
        <f>(AG3106*AA3106)/100</f>
        <v>330264</v>
      </c>
      <c r="AI3106" s="26">
        <f>IF(AF3106&lt;=10000000,AF3106,10000000)</f>
        <v>325404</v>
      </c>
      <c r="AJ3106" s="26">
        <f>IF((AI3106-AH3106) &gt; 1,0,IF((AI3106-AH3106)&lt;0,AH3106-AI3106,AI3106-AH3106))</f>
        <v>4860</v>
      </c>
      <c r="AK3106" s="26">
        <v>0.02</v>
      </c>
      <c r="AL3106" s="26">
        <f>ROUND(AJ3106*(AK3106/100),2)</f>
        <v>0.97</v>
      </c>
    </row>
    <row r="3107" spans="1:38" x14ac:dyDescent="0.35">
      <c r="A3107" s="23"/>
      <c r="B3107" s="24"/>
      <c r="C3107" s="23"/>
      <c r="D3107" s="23"/>
      <c r="E3107" s="23"/>
      <c r="F3107" s="23"/>
      <c r="G3107" s="24"/>
      <c r="H3107" s="23"/>
      <c r="I3107" s="23"/>
      <c r="J3107" s="23"/>
      <c r="K3107" s="23"/>
      <c r="L3107" s="23"/>
      <c r="M3107" s="23"/>
      <c r="N3107" s="25"/>
      <c r="O3107" s="26"/>
      <c r="P3107" s="26"/>
      <c r="Q3107" s="23"/>
      <c r="R3107" s="23"/>
      <c r="S3107" s="27"/>
      <c r="T3107" s="23"/>
      <c r="U3107" s="23"/>
      <c r="V3107" s="24"/>
      <c r="W3107" s="23"/>
      <c r="X3107" s="23"/>
      <c r="Y3107" s="23"/>
      <c r="Z3107" s="23"/>
      <c r="AA3107" s="28"/>
      <c r="AB3107" s="26"/>
      <c r="AC3107" s="26"/>
      <c r="AD3107" s="28"/>
      <c r="AE3107" s="28"/>
      <c r="AF3107" s="26"/>
      <c r="AG3107" s="26" t="s">
        <v>50</v>
      </c>
      <c r="AH3107" s="26">
        <f>SUM(AH3104:AH3106)</f>
        <v>1119166.5</v>
      </c>
      <c r="AI3107" s="26"/>
      <c r="AJ3107" s="26">
        <f>SUM(AJ3104:AJ3106)</f>
        <v>46080</v>
      </c>
      <c r="AK3107" s="26"/>
      <c r="AL3107" s="26">
        <f>SUM(AL3104:AL3106)</f>
        <v>9.2100000000000009</v>
      </c>
    </row>
    <row r="3108" spans="1:38" x14ac:dyDescent="0.35">
      <c r="A3108" s="23" t="s">
        <v>10563</v>
      </c>
      <c r="B3108" s="24" t="s">
        <v>10564</v>
      </c>
      <c r="C3108" s="23" t="s">
        <v>10565</v>
      </c>
      <c r="D3108" s="23" t="s">
        <v>10566</v>
      </c>
      <c r="E3108" s="23">
        <v>1672</v>
      </c>
      <c r="F3108" s="23" t="s">
        <v>10567</v>
      </c>
      <c r="G3108" s="24" t="s">
        <v>10568</v>
      </c>
      <c r="H3108" s="23" t="s">
        <v>42</v>
      </c>
      <c r="I3108" s="23" t="s">
        <v>10569</v>
      </c>
      <c r="J3108" s="23">
        <v>4</v>
      </c>
      <c r="K3108" s="23">
        <v>2</v>
      </c>
      <c r="L3108" s="23">
        <v>90</v>
      </c>
      <c r="M3108" s="23" t="s">
        <v>58</v>
      </c>
      <c r="N3108" s="25">
        <f>((J3108*400)+(K3108*100))+L3108</f>
        <v>1890</v>
      </c>
      <c r="O3108" s="26">
        <v>180</v>
      </c>
      <c r="P3108" s="26">
        <f>N3108*O3108</f>
        <v>340200</v>
      </c>
      <c r="Q3108" s="23"/>
      <c r="R3108" s="23"/>
      <c r="S3108" s="27"/>
      <c r="T3108" s="23"/>
      <c r="U3108" s="23"/>
      <c r="V3108" s="24"/>
      <c r="W3108" s="23"/>
      <c r="X3108" s="23"/>
      <c r="Y3108" s="23"/>
      <c r="Z3108" s="23"/>
      <c r="AA3108" s="28"/>
      <c r="AB3108" s="26"/>
      <c r="AC3108" s="26"/>
      <c r="AD3108" s="28"/>
      <c r="AE3108" s="28"/>
      <c r="AF3108" s="26"/>
      <c r="AG3108" s="26">
        <f>AF3108+P3108</f>
        <v>340200</v>
      </c>
      <c r="AH3108" s="26">
        <f>AG3108</f>
        <v>340200</v>
      </c>
      <c r="AI3108" s="26">
        <v>50000000</v>
      </c>
      <c r="AJ3108" s="26">
        <f>IF((AI3108-AH3108) &gt; 1,0,IF((AI3108-AH3108)&lt;0,AH3108-AI3108,AI3108-AH3108))</f>
        <v>0</v>
      </c>
      <c r="AK3108" s="26">
        <v>0.01</v>
      </c>
      <c r="AL3108" s="26">
        <f>AJ3108*(AK3108/100)</f>
        <v>0</v>
      </c>
    </row>
    <row r="3109" spans="1:38" x14ac:dyDescent="0.35">
      <c r="A3109" s="23"/>
      <c r="B3109" s="24"/>
      <c r="C3109" s="23"/>
      <c r="D3109" s="23"/>
      <c r="E3109" s="23"/>
      <c r="F3109" s="23"/>
      <c r="G3109" s="24"/>
      <c r="H3109" s="23"/>
      <c r="I3109" s="23"/>
      <c r="J3109" s="23"/>
      <c r="K3109" s="23"/>
      <c r="L3109" s="23"/>
      <c r="M3109" s="23"/>
      <c r="N3109" s="25"/>
      <c r="O3109" s="26"/>
      <c r="P3109" s="26"/>
      <c r="Q3109" s="23"/>
      <c r="R3109" s="23"/>
      <c r="S3109" s="27"/>
      <c r="T3109" s="23"/>
      <c r="U3109" s="23"/>
      <c r="V3109" s="24"/>
      <c r="W3109" s="23"/>
      <c r="X3109" s="23"/>
      <c r="Y3109" s="23"/>
      <c r="Z3109" s="23"/>
      <c r="AA3109" s="28"/>
      <c r="AB3109" s="26"/>
      <c r="AC3109" s="26"/>
      <c r="AD3109" s="28"/>
      <c r="AE3109" s="28"/>
      <c r="AF3109" s="26"/>
      <c r="AG3109" s="26" t="s">
        <v>50</v>
      </c>
      <c r="AH3109" s="26">
        <f>AH3108</f>
        <v>340200</v>
      </c>
      <c r="AI3109" s="26"/>
      <c r="AJ3109" s="26">
        <f>AJ3108</f>
        <v>0</v>
      </c>
      <c r="AK3109" s="26"/>
      <c r="AL3109" s="26">
        <f>AL3108</f>
        <v>0</v>
      </c>
    </row>
    <row r="3110" spans="1:38" x14ac:dyDescent="0.35">
      <c r="A3110" s="23" t="s">
        <v>10570</v>
      </c>
      <c r="B3110" s="24" t="s">
        <v>10571</v>
      </c>
      <c r="C3110" s="23" t="s">
        <v>10572</v>
      </c>
      <c r="D3110" s="23" t="s">
        <v>10573</v>
      </c>
      <c r="E3110" s="23">
        <v>1673</v>
      </c>
      <c r="F3110" s="23" t="s">
        <v>10574</v>
      </c>
      <c r="G3110" s="24" t="s">
        <v>10575</v>
      </c>
      <c r="H3110" s="23" t="s">
        <v>42</v>
      </c>
      <c r="I3110" s="23" t="s">
        <v>10576</v>
      </c>
      <c r="J3110" s="23">
        <v>14</v>
      </c>
      <c r="K3110" s="23">
        <v>0</v>
      </c>
      <c r="L3110" s="23">
        <v>87</v>
      </c>
      <c r="M3110" s="23" t="s">
        <v>58</v>
      </c>
      <c r="N3110" s="25">
        <f>((J3110*400)+(K3110*100))+L3110</f>
        <v>5687</v>
      </c>
      <c r="O3110" s="26">
        <v>280</v>
      </c>
      <c r="P3110" s="26">
        <f>N3110*O3110</f>
        <v>1592360</v>
      </c>
      <c r="Q3110" s="23"/>
      <c r="R3110" s="23"/>
      <c r="S3110" s="27"/>
      <c r="T3110" s="23"/>
      <c r="U3110" s="23"/>
      <c r="V3110" s="24"/>
      <c r="W3110" s="23"/>
      <c r="X3110" s="23"/>
      <c r="Y3110" s="23"/>
      <c r="Z3110" s="23"/>
      <c r="AA3110" s="28"/>
      <c r="AB3110" s="26"/>
      <c r="AC3110" s="26"/>
      <c r="AD3110" s="28"/>
      <c r="AE3110" s="28"/>
      <c r="AF3110" s="26"/>
      <c r="AG3110" s="26">
        <f>AF3110+P3110</f>
        <v>1592360</v>
      </c>
      <c r="AH3110" s="26">
        <f>AG3110</f>
        <v>1592360</v>
      </c>
      <c r="AI3110" s="26">
        <v>50000000</v>
      </c>
      <c r="AJ3110" s="26">
        <f>IF((AI3110-AH3110) &gt; 1,0,IF((AI3110-AH3110)&lt;0,AH3110-AI3110,AI3110-AH3110))</f>
        <v>0</v>
      </c>
      <c r="AK3110" s="26">
        <v>0.01</v>
      </c>
      <c r="AL3110" s="26">
        <f>AJ3110*(AK3110/100)</f>
        <v>0</v>
      </c>
    </row>
    <row r="3111" spans="1:38" x14ac:dyDescent="0.35">
      <c r="A3111" s="23"/>
      <c r="B3111" s="24"/>
      <c r="C3111" s="23"/>
      <c r="D3111" s="23"/>
      <c r="E3111" s="23"/>
      <c r="F3111" s="23"/>
      <c r="G3111" s="24"/>
      <c r="H3111" s="23"/>
      <c r="I3111" s="23"/>
      <c r="J3111" s="23"/>
      <c r="K3111" s="23"/>
      <c r="L3111" s="23"/>
      <c r="M3111" s="23"/>
      <c r="N3111" s="25"/>
      <c r="O3111" s="26"/>
      <c r="P3111" s="26"/>
      <c r="Q3111" s="23"/>
      <c r="R3111" s="23"/>
      <c r="S3111" s="27"/>
      <c r="T3111" s="23"/>
      <c r="U3111" s="23"/>
      <c r="V3111" s="24"/>
      <c r="W3111" s="23"/>
      <c r="X3111" s="23"/>
      <c r="Y3111" s="23"/>
      <c r="Z3111" s="23"/>
      <c r="AA3111" s="28"/>
      <c r="AB3111" s="26"/>
      <c r="AC3111" s="26"/>
      <c r="AD3111" s="28"/>
      <c r="AE3111" s="28"/>
      <c r="AF3111" s="26"/>
      <c r="AG3111" s="26" t="s">
        <v>50</v>
      </c>
      <c r="AH3111" s="26">
        <f>AH3110</f>
        <v>1592360</v>
      </c>
      <c r="AI3111" s="26"/>
      <c r="AJ3111" s="26">
        <f>AJ3110</f>
        <v>0</v>
      </c>
      <c r="AK3111" s="26"/>
      <c r="AL3111" s="26">
        <f>AL3110</f>
        <v>0</v>
      </c>
    </row>
    <row r="3112" spans="1:38" x14ac:dyDescent="0.35">
      <c r="A3112" s="23" t="s">
        <v>10577</v>
      </c>
      <c r="B3112" s="24" t="s">
        <v>10578</v>
      </c>
      <c r="C3112" s="23" t="s">
        <v>10579</v>
      </c>
      <c r="D3112" s="23" t="s">
        <v>10536</v>
      </c>
      <c r="E3112" s="23">
        <v>1674</v>
      </c>
      <c r="F3112" s="23" t="s">
        <v>10580</v>
      </c>
      <c r="G3112" s="24" t="s">
        <v>10581</v>
      </c>
      <c r="H3112" s="23" t="s">
        <v>42</v>
      </c>
      <c r="I3112" s="23" t="s">
        <v>10582</v>
      </c>
      <c r="J3112" s="23">
        <v>1</v>
      </c>
      <c r="K3112" s="23">
        <v>2</v>
      </c>
      <c r="L3112" s="23">
        <v>34.6</v>
      </c>
      <c r="M3112" s="23" t="s">
        <v>58</v>
      </c>
      <c r="N3112" s="25">
        <f>((J3112*400)+(K3112*100))+L3112</f>
        <v>634.6</v>
      </c>
      <c r="O3112" s="26">
        <v>440</v>
      </c>
      <c r="P3112" s="26">
        <f>N3112*O3112</f>
        <v>279224</v>
      </c>
      <c r="Q3112" s="23"/>
      <c r="R3112" s="23"/>
      <c r="S3112" s="27"/>
      <c r="T3112" s="23"/>
      <c r="U3112" s="23"/>
      <c r="V3112" s="24"/>
      <c r="W3112" s="23"/>
      <c r="X3112" s="23"/>
      <c r="Y3112" s="23"/>
      <c r="Z3112" s="23"/>
      <c r="AA3112" s="28"/>
      <c r="AB3112" s="26"/>
      <c r="AC3112" s="26"/>
      <c r="AD3112" s="28"/>
      <c r="AE3112" s="28"/>
      <c r="AF3112" s="26"/>
      <c r="AG3112" s="26">
        <f>AF3112+P3112</f>
        <v>279224</v>
      </c>
      <c r="AH3112" s="26">
        <f>AG3112</f>
        <v>279224</v>
      </c>
      <c r="AI3112" s="26">
        <v>50000000</v>
      </c>
      <c r="AJ3112" s="26">
        <f>IF((AI3112-AH3112) &gt; 1,0,IF((AI3112-AH3112)&lt;0,AH3112-AI3112,AI3112-AH3112))</f>
        <v>0</v>
      </c>
      <c r="AK3112" s="26">
        <v>0.01</v>
      </c>
      <c r="AL3112" s="26">
        <f>AJ3112*(AK3112/100)</f>
        <v>0</v>
      </c>
    </row>
    <row r="3113" spans="1:38" x14ac:dyDescent="0.35">
      <c r="A3113" s="23"/>
      <c r="B3113" s="24"/>
      <c r="C3113" s="23"/>
      <c r="D3113" s="23"/>
      <c r="E3113" s="23">
        <v>1675</v>
      </c>
      <c r="F3113" s="23" t="s">
        <v>10583</v>
      </c>
      <c r="G3113" s="24" t="s">
        <v>10584</v>
      </c>
      <c r="H3113" s="23" t="s">
        <v>42</v>
      </c>
      <c r="I3113" s="23" t="s">
        <v>10585</v>
      </c>
      <c r="J3113" s="23">
        <v>0</v>
      </c>
      <c r="K3113" s="23">
        <v>2</v>
      </c>
      <c r="L3113" s="23">
        <v>72</v>
      </c>
      <c r="M3113" s="23" t="s">
        <v>44</v>
      </c>
      <c r="N3113" s="25">
        <f>((J3113*400)+(K3113*100))+L3113</f>
        <v>272</v>
      </c>
      <c r="O3113" s="26">
        <v>2000</v>
      </c>
      <c r="P3113" s="26">
        <f>N3113*O3113</f>
        <v>544000</v>
      </c>
      <c r="Q3113" s="23">
        <v>1</v>
      </c>
      <c r="R3113" s="23" t="s">
        <v>10577</v>
      </c>
      <c r="S3113" s="27" t="s">
        <v>10578</v>
      </c>
      <c r="T3113" s="23" t="s">
        <v>10579</v>
      </c>
      <c r="U3113" s="23" t="s">
        <v>10586</v>
      </c>
      <c r="V3113" s="24" t="s">
        <v>10587</v>
      </c>
      <c r="W3113" s="23" t="s">
        <v>47</v>
      </c>
      <c r="X3113" s="23" t="s">
        <v>206</v>
      </c>
      <c r="Y3113" s="23" t="s">
        <v>49</v>
      </c>
      <c r="Z3113" s="23">
        <v>81</v>
      </c>
      <c r="AA3113" s="28">
        <v>100</v>
      </c>
      <c r="AB3113" s="26">
        <v>6550</v>
      </c>
      <c r="AC3113" s="26">
        <f>Z3113*AB3113</f>
        <v>530550</v>
      </c>
      <c r="AD3113" s="28">
        <v>22</v>
      </c>
      <c r="AE3113" s="28">
        <v>85</v>
      </c>
      <c r="AF3113" s="26">
        <f>(AC3113*(100-AE3113))/100</f>
        <v>79582.5</v>
      </c>
      <c r="AG3113" s="26">
        <f>P3113+AF3113</f>
        <v>623582.5</v>
      </c>
      <c r="AH3113" s="26">
        <f>(AG3113*AA3113)/100</f>
        <v>623582.5</v>
      </c>
      <c r="AI3113" s="26">
        <v>50000000</v>
      </c>
      <c r="AJ3113" s="26">
        <f>IF((AI3113-AH3113) &gt; 1,0,IF((AI3113-AH3113)&lt;0,AH3113-AI3113,AI3113-AH3113))</f>
        <v>0</v>
      </c>
      <c r="AK3113" s="26">
        <v>0.02</v>
      </c>
      <c r="AL3113" s="26">
        <f>ROUND(AJ3113*(AK3113/100),2)</f>
        <v>0</v>
      </c>
    </row>
    <row r="3114" spans="1:38" x14ac:dyDescent="0.35">
      <c r="A3114" s="23"/>
      <c r="B3114" s="24"/>
      <c r="C3114" s="23"/>
      <c r="D3114" s="23"/>
      <c r="E3114" s="23">
        <v>1676</v>
      </c>
      <c r="F3114" s="23" t="s">
        <v>10588</v>
      </c>
      <c r="G3114" s="24" t="s">
        <v>10589</v>
      </c>
      <c r="H3114" s="23" t="s">
        <v>42</v>
      </c>
      <c r="I3114" s="23" t="s">
        <v>10590</v>
      </c>
      <c r="J3114" s="23">
        <v>0</v>
      </c>
      <c r="K3114" s="23">
        <v>2</v>
      </c>
      <c r="L3114" s="23">
        <v>50</v>
      </c>
      <c r="M3114" s="23" t="s">
        <v>44</v>
      </c>
      <c r="N3114" s="25">
        <f>((J3114*400)+(K3114*100))+L3114</f>
        <v>250</v>
      </c>
      <c r="O3114" s="26">
        <v>1750</v>
      </c>
      <c r="P3114" s="26">
        <f>N3114*O3114</f>
        <v>437500</v>
      </c>
      <c r="Q3114" s="23">
        <v>1</v>
      </c>
      <c r="R3114" s="23" t="s">
        <v>10577</v>
      </c>
      <c r="S3114" s="27" t="s">
        <v>10578</v>
      </c>
      <c r="T3114" s="23" t="s">
        <v>10579</v>
      </c>
      <c r="U3114" s="23" t="s">
        <v>10586</v>
      </c>
      <c r="V3114" s="24" t="s">
        <v>10591</v>
      </c>
      <c r="W3114" s="23" t="s">
        <v>47</v>
      </c>
      <c r="X3114" s="23" t="s">
        <v>253</v>
      </c>
      <c r="Y3114" s="23" t="s">
        <v>49</v>
      </c>
      <c r="Z3114" s="23">
        <v>81</v>
      </c>
      <c r="AA3114" s="28">
        <v>100</v>
      </c>
      <c r="AB3114" s="26">
        <v>6550</v>
      </c>
      <c r="AC3114" s="26">
        <f>Z3114*AB3114</f>
        <v>530550</v>
      </c>
      <c r="AD3114" s="28">
        <v>12</v>
      </c>
      <c r="AE3114" s="28">
        <v>50</v>
      </c>
      <c r="AF3114" s="26">
        <f>(AC3114*(100-AE3114))/100</f>
        <v>265275</v>
      </c>
      <c r="AG3114" s="26">
        <f>P3114+AF3114</f>
        <v>702775</v>
      </c>
      <c r="AH3114" s="26">
        <f>(AG3114*AA3114)/100</f>
        <v>702775</v>
      </c>
      <c r="AI3114" s="26">
        <v>50000000</v>
      </c>
      <c r="AJ3114" s="26">
        <f>IF((AI3114-AH3114) &gt; 1,0,IF((AI3114-AH3114)&lt;0,AH3114-AI3114,AI3114-AH3114))</f>
        <v>0</v>
      </c>
      <c r="AK3114" s="26">
        <v>0.02</v>
      </c>
      <c r="AL3114" s="26">
        <f>ROUND(AJ3114*(AK3114/100),2)</f>
        <v>0</v>
      </c>
    </row>
    <row r="3115" spans="1:38" x14ac:dyDescent="0.35">
      <c r="A3115" s="23"/>
      <c r="B3115" s="24"/>
      <c r="C3115" s="23"/>
      <c r="D3115" s="23"/>
      <c r="E3115" s="23"/>
      <c r="F3115" s="23"/>
      <c r="G3115" s="24"/>
      <c r="H3115" s="23"/>
      <c r="I3115" s="23"/>
      <c r="J3115" s="23"/>
      <c r="K3115" s="23"/>
      <c r="L3115" s="23"/>
      <c r="M3115" s="23"/>
      <c r="N3115" s="25"/>
      <c r="O3115" s="26"/>
      <c r="P3115" s="26"/>
      <c r="Q3115" s="23"/>
      <c r="R3115" s="23"/>
      <c r="S3115" s="27"/>
      <c r="T3115" s="23"/>
      <c r="U3115" s="23"/>
      <c r="V3115" s="24"/>
      <c r="W3115" s="23"/>
      <c r="X3115" s="23"/>
      <c r="Y3115" s="23"/>
      <c r="Z3115" s="23"/>
      <c r="AA3115" s="28"/>
      <c r="AB3115" s="26"/>
      <c r="AC3115" s="26"/>
      <c r="AD3115" s="28"/>
      <c r="AE3115" s="28"/>
      <c r="AF3115" s="26"/>
      <c r="AG3115" s="26" t="s">
        <v>50</v>
      </c>
      <c r="AH3115" s="26">
        <f>SUM(AH3112:AH3114)</f>
        <v>1605581.5</v>
      </c>
      <c r="AI3115" s="26"/>
      <c r="AJ3115" s="26">
        <f>SUM(AJ3112:AJ3114)</f>
        <v>0</v>
      </c>
      <c r="AK3115" s="26"/>
      <c r="AL3115" s="26">
        <f>SUM(AL3112:AL3114)</f>
        <v>0</v>
      </c>
    </row>
    <row r="3116" spans="1:38" x14ac:dyDescent="0.35">
      <c r="A3116" s="23" t="s">
        <v>10592</v>
      </c>
      <c r="B3116" s="24"/>
      <c r="C3116" s="23" t="s">
        <v>10593</v>
      </c>
      <c r="D3116" s="23" t="s">
        <v>10594</v>
      </c>
      <c r="E3116" s="23">
        <v>1677</v>
      </c>
      <c r="F3116" s="23" t="s">
        <v>10595</v>
      </c>
      <c r="G3116" s="24" t="s">
        <v>10596</v>
      </c>
      <c r="H3116" s="23" t="s">
        <v>437</v>
      </c>
      <c r="I3116" s="23" t="s">
        <v>10597</v>
      </c>
      <c r="J3116" s="23">
        <v>2</v>
      </c>
      <c r="K3116" s="23">
        <v>1</v>
      </c>
      <c r="L3116" s="23">
        <v>73</v>
      </c>
      <c r="M3116" s="23" t="s">
        <v>58</v>
      </c>
      <c r="N3116" s="25">
        <f>((J3116*400)+(K3116*100))+L3116</f>
        <v>973</v>
      </c>
      <c r="O3116" s="26">
        <v>180</v>
      </c>
      <c r="P3116" s="26">
        <f>N3116*O3116</f>
        <v>175140</v>
      </c>
      <c r="Q3116" s="23"/>
      <c r="R3116" s="23"/>
      <c r="S3116" s="27"/>
      <c r="T3116" s="23"/>
      <c r="U3116" s="23"/>
      <c r="V3116" s="24"/>
      <c r="W3116" s="23"/>
      <c r="X3116" s="23"/>
      <c r="Y3116" s="23"/>
      <c r="Z3116" s="23"/>
      <c r="AA3116" s="28"/>
      <c r="AB3116" s="26"/>
      <c r="AC3116" s="26"/>
      <c r="AD3116" s="28"/>
      <c r="AE3116" s="28"/>
      <c r="AF3116" s="26"/>
      <c r="AG3116" s="26">
        <f>AF3116+P3116</f>
        <v>175140</v>
      </c>
      <c r="AH3116" s="26">
        <f>AG3116</f>
        <v>175140</v>
      </c>
      <c r="AI3116" s="26">
        <v>0</v>
      </c>
      <c r="AJ3116" s="26">
        <f>IF((AI3116-AH3116) &gt; 1,0,IF((AI3116-AH3116)&lt;0,AH3116-AI3116,AI3116-AH3116))</f>
        <v>175140</v>
      </c>
      <c r="AK3116" s="26">
        <v>0.01</v>
      </c>
      <c r="AL3116" s="26">
        <f>AJ3116*(AK3116/100)</f>
        <v>17.513999999999999</v>
      </c>
    </row>
    <row r="3117" spans="1:38" x14ac:dyDescent="0.35">
      <c r="A3117" s="23"/>
      <c r="B3117" s="24"/>
      <c r="C3117" s="23"/>
      <c r="D3117" s="23"/>
      <c r="E3117" s="23"/>
      <c r="F3117" s="23"/>
      <c r="G3117" s="24"/>
      <c r="H3117" s="23"/>
      <c r="I3117" s="23"/>
      <c r="J3117" s="23"/>
      <c r="K3117" s="23"/>
      <c r="L3117" s="23"/>
      <c r="M3117" s="23"/>
      <c r="N3117" s="25"/>
      <c r="O3117" s="26"/>
      <c r="P3117" s="26"/>
      <c r="Q3117" s="23"/>
      <c r="R3117" s="23"/>
      <c r="S3117" s="27"/>
      <c r="T3117" s="23"/>
      <c r="U3117" s="23"/>
      <c r="V3117" s="24"/>
      <c r="W3117" s="23"/>
      <c r="X3117" s="23"/>
      <c r="Y3117" s="23"/>
      <c r="Z3117" s="23"/>
      <c r="AA3117" s="28"/>
      <c r="AB3117" s="26"/>
      <c r="AC3117" s="26"/>
      <c r="AD3117" s="28"/>
      <c r="AE3117" s="28"/>
      <c r="AF3117" s="26"/>
      <c r="AG3117" s="26" t="s">
        <v>50</v>
      </c>
      <c r="AH3117" s="26">
        <f>AH3116</f>
        <v>175140</v>
      </c>
      <c r="AI3117" s="26"/>
      <c r="AJ3117" s="26">
        <f>AJ3116</f>
        <v>175140</v>
      </c>
      <c r="AK3117" s="26"/>
      <c r="AL3117" s="26">
        <f>AL3116</f>
        <v>17.513999999999999</v>
      </c>
    </row>
    <row r="3118" spans="1:38" x14ac:dyDescent="0.35">
      <c r="A3118" s="23" t="s">
        <v>10598</v>
      </c>
      <c r="B3118" s="24"/>
      <c r="C3118" s="23" t="s">
        <v>10599</v>
      </c>
      <c r="D3118" s="23" t="s">
        <v>10600</v>
      </c>
      <c r="E3118" s="23">
        <v>1678</v>
      </c>
      <c r="F3118" s="23" t="s">
        <v>10601</v>
      </c>
      <c r="G3118" s="24" t="s">
        <v>10602</v>
      </c>
      <c r="H3118" s="23" t="s">
        <v>250</v>
      </c>
      <c r="I3118" s="23"/>
      <c r="J3118" s="23">
        <v>0</v>
      </c>
      <c r="K3118" s="23">
        <v>0</v>
      </c>
      <c r="L3118" s="23">
        <v>31.7</v>
      </c>
      <c r="M3118" s="23" t="s">
        <v>44</v>
      </c>
      <c r="N3118" s="25">
        <f>((J3118*400)+(K3118*100))+L3118</f>
        <v>31.7</v>
      </c>
      <c r="O3118" s="26">
        <v>2000</v>
      </c>
      <c r="P3118" s="26">
        <f>N3118*O3118</f>
        <v>63400</v>
      </c>
      <c r="Q3118" s="23">
        <v>1</v>
      </c>
      <c r="R3118" s="23" t="s">
        <v>7617</v>
      </c>
      <c r="S3118" s="27" t="s">
        <v>7618</v>
      </c>
      <c r="T3118" s="23" t="s">
        <v>7619</v>
      </c>
      <c r="U3118" s="23" t="s">
        <v>7627</v>
      </c>
      <c r="V3118" s="24" t="s">
        <v>10603</v>
      </c>
      <c r="W3118" s="23" t="s">
        <v>47</v>
      </c>
      <c r="X3118" s="23" t="s">
        <v>48</v>
      </c>
      <c r="Y3118" s="23" t="s">
        <v>49</v>
      </c>
      <c r="Z3118" s="23">
        <v>17.5</v>
      </c>
      <c r="AA3118" s="28">
        <v>100</v>
      </c>
      <c r="AB3118" s="26">
        <v>6550</v>
      </c>
      <c r="AC3118" s="26">
        <f>Z3118*AB3118</f>
        <v>114625</v>
      </c>
      <c r="AD3118" s="28">
        <v>22</v>
      </c>
      <c r="AE3118" s="28">
        <v>34</v>
      </c>
      <c r="AF3118" s="26">
        <f>(AC3118*(100-AE3118))/100</f>
        <v>75652.5</v>
      </c>
      <c r="AG3118" s="26">
        <f>P3118+AF3118</f>
        <v>139052.5</v>
      </c>
      <c r="AH3118" s="26">
        <f>(AG3118*AA3118)/100</f>
        <v>139052.5</v>
      </c>
      <c r="AI3118" s="26">
        <f>IF(AF3118&lt;=10000000,AF3118,10000000)</f>
        <v>75652.5</v>
      </c>
      <c r="AJ3118" s="26">
        <f>IF((AI3118-AH3118) &gt; 1,0,IF((AI3118-AH3118)&lt;0,AH3118-AI3118,AI3118-AH3118))</f>
        <v>63400</v>
      </c>
      <c r="AK3118" s="26">
        <v>0.02</v>
      </c>
      <c r="AL3118" s="26">
        <f>ROUND(AJ3118*(AK3118/100),2)</f>
        <v>12.68</v>
      </c>
    </row>
    <row r="3119" spans="1:38" x14ac:dyDescent="0.35">
      <c r="A3119" s="23"/>
      <c r="B3119" s="24"/>
      <c r="C3119" s="23"/>
      <c r="D3119" s="23"/>
      <c r="E3119" s="23"/>
      <c r="F3119" s="23"/>
      <c r="G3119" s="24"/>
      <c r="H3119" s="23"/>
      <c r="I3119" s="23"/>
      <c r="J3119" s="23"/>
      <c r="K3119" s="23"/>
      <c r="L3119" s="23"/>
      <c r="M3119" s="23"/>
      <c r="N3119" s="25"/>
      <c r="O3119" s="26"/>
      <c r="P3119" s="26"/>
      <c r="Q3119" s="23"/>
      <c r="R3119" s="23"/>
      <c r="S3119" s="27"/>
      <c r="T3119" s="23"/>
      <c r="U3119" s="23"/>
      <c r="V3119" s="24"/>
      <c r="W3119" s="23"/>
      <c r="X3119" s="23"/>
      <c r="Y3119" s="23"/>
      <c r="Z3119" s="23"/>
      <c r="AA3119" s="28"/>
      <c r="AB3119" s="26"/>
      <c r="AC3119" s="26"/>
      <c r="AD3119" s="28"/>
      <c r="AE3119" s="28"/>
      <c r="AF3119" s="26"/>
      <c r="AG3119" s="26" t="s">
        <v>50</v>
      </c>
      <c r="AH3119" s="26">
        <f>AH3118</f>
        <v>139052.5</v>
      </c>
      <c r="AI3119" s="26"/>
      <c r="AJ3119" s="26">
        <f>AJ3118</f>
        <v>63400</v>
      </c>
      <c r="AK3119" s="26"/>
      <c r="AL3119" s="26">
        <f>AL3118</f>
        <v>12.68</v>
      </c>
    </row>
    <row r="3120" spans="1:38" x14ac:dyDescent="0.35">
      <c r="A3120" s="23" t="s">
        <v>10604</v>
      </c>
      <c r="B3120" s="24" t="s">
        <v>10605</v>
      </c>
      <c r="C3120" s="23" t="s">
        <v>10606</v>
      </c>
      <c r="D3120" s="23" t="s">
        <v>10607</v>
      </c>
      <c r="E3120" s="23">
        <v>1679</v>
      </c>
      <c r="F3120" s="23" t="s">
        <v>10608</v>
      </c>
      <c r="G3120" s="24" t="s">
        <v>10609</v>
      </c>
      <c r="H3120" s="23" t="s">
        <v>42</v>
      </c>
      <c r="I3120" s="23" t="s">
        <v>10610</v>
      </c>
      <c r="J3120" s="23">
        <v>1</v>
      </c>
      <c r="K3120" s="23">
        <v>2</v>
      </c>
      <c r="L3120" s="23">
        <v>47</v>
      </c>
      <c r="M3120" s="23" t="s">
        <v>58</v>
      </c>
      <c r="N3120" s="25">
        <f>((J3120*400)+(K3120*100))+L3120</f>
        <v>647</v>
      </c>
      <c r="O3120" s="26">
        <v>390</v>
      </c>
      <c r="P3120" s="26">
        <f>N3120*O3120</f>
        <v>252330</v>
      </c>
      <c r="Q3120" s="23"/>
      <c r="R3120" s="23"/>
      <c r="S3120" s="27"/>
      <c r="T3120" s="23"/>
      <c r="U3120" s="23"/>
      <c r="V3120" s="24"/>
      <c r="W3120" s="23"/>
      <c r="X3120" s="23"/>
      <c r="Y3120" s="23"/>
      <c r="Z3120" s="23"/>
      <c r="AA3120" s="28"/>
      <c r="AB3120" s="26"/>
      <c r="AC3120" s="26"/>
      <c r="AD3120" s="28"/>
      <c r="AE3120" s="28"/>
      <c r="AF3120" s="26"/>
      <c r="AG3120" s="26">
        <f>AF3120+P3120</f>
        <v>252330</v>
      </c>
      <c r="AH3120" s="26">
        <f>AG3120</f>
        <v>252330</v>
      </c>
      <c r="AI3120" s="26">
        <v>50000000</v>
      </c>
      <c r="AJ3120" s="26">
        <f>IF((AI3120-AH3120) &gt; 1,0,IF((AI3120-AH3120)&lt;0,AH3120-AI3120,AI3120-AH3120))</f>
        <v>0</v>
      </c>
      <c r="AK3120" s="26">
        <v>0.01</v>
      </c>
      <c r="AL3120" s="26">
        <f>AJ3120*(AK3120/100)</f>
        <v>0</v>
      </c>
    </row>
    <row r="3121" spans="1:39" x14ac:dyDescent="0.35">
      <c r="A3121" s="23"/>
      <c r="B3121" s="24"/>
      <c r="C3121" s="23"/>
      <c r="D3121" s="23"/>
      <c r="E3121" s="23"/>
      <c r="F3121" s="23"/>
      <c r="G3121" s="24"/>
      <c r="H3121" s="23"/>
      <c r="I3121" s="23"/>
      <c r="J3121" s="23"/>
      <c r="K3121" s="23"/>
      <c r="L3121" s="23"/>
      <c r="M3121" s="23"/>
      <c r="N3121" s="25"/>
      <c r="O3121" s="26"/>
      <c r="P3121" s="26"/>
      <c r="Q3121" s="23"/>
      <c r="R3121" s="23"/>
      <c r="S3121" s="27"/>
      <c r="T3121" s="23"/>
      <c r="U3121" s="23"/>
      <c r="V3121" s="24"/>
      <c r="W3121" s="23"/>
      <c r="X3121" s="23"/>
      <c r="Y3121" s="23"/>
      <c r="Z3121" s="23"/>
      <c r="AA3121" s="28"/>
      <c r="AB3121" s="26"/>
      <c r="AC3121" s="26"/>
      <c r="AD3121" s="28"/>
      <c r="AE3121" s="28"/>
      <c r="AF3121" s="26"/>
      <c r="AG3121" s="26" t="s">
        <v>50</v>
      </c>
      <c r="AH3121" s="26">
        <f>AH3120</f>
        <v>252330</v>
      </c>
      <c r="AI3121" s="26"/>
      <c r="AJ3121" s="26">
        <f>AJ3120</f>
        <v>0</v>
      </c>
      <c r="AK3121" s="26"/>
      <c r="AL3121" s="26">
        <f>AL3120</f>
        <v>0</v>
      </c>
    </row>
    <row r="3122" spans="1:39" x14ac:dyDescent="0.35">
      <c r="A3122" s="23" t="s">
        <v>10611</v>
      </c>
      <c r="B3122" s="24" t="s">
        <v>10612</v>
      </c>
      <c r="C3122" s="23" t="s">
        <v>10613</v>
      </c>
      <c r="D3122" s="23" t="s">
        <v>10614</v>
      </c>
      <c r="E3122" s="23">
        <v>1680</v>
      </c>
      <c r="F3122" s="23" t="s">
        <v>10615</v>
      </c>
      <c r="G3122" s="24" t="s">
        <v>10616</v>
      </c>
      <c r="H3122" s="23" t="s">
        <v>42</v>
      </c>
      <c r="I3122" s="23" t="s">
        <v>10617</v>
      </c>
      <c r="J3122" s="23">
        <v>0</v>
      </c>
      <c r="K3122" s="23">
        <v>0</v>
      </c>
      <c r="L3122" s="23">
        <v>47</v>
      </c>
      <c r="M3122" s="23" t="s">
        <v>44</v>
      </c>
      <c r="N3122" s="25">
        <f>((J3122*400)+(K3122*100))+L3122</f>
        <v>47</v>
      </c>
      <c r="O3122" s="26">
        <v>2000</v>
      </c>
      <c r="P3122" s="26">
        <f>N3122*O3122</f>
        <v>94000</v>
      </c>
      <c r="Q3122" s="23">
        <v>1</v>
      </c>
      <c r="R3122" s="23" t="s">
        <v>10611</v>
      </c>
      <c r="S3122" s="27" t="s">
        <v>10612</v>
      </c>
      <c r="T3122" s="23" t="s">
        <v>10613</v>
      </c>
      <c r="U3122" s="23" t="s">
        <v>10618</v>
      </c>
      <c r="V3122" s="24" t="s">
        <v>10619</v>
      </c>
      <c r="W3122" s="23" t="s">
        <v>47</v>
      </c>
      <c r="X3122" s="23" t="s">
        <v>48</v>
      </c>
      <c r="Y3122" s="23" t="s">
        <v>49</v>
      </c>
      <c r="Z3122" s="23">
        <v>81</v>
      </c>
      <c r="AA3122" s="28">
        <v>100</v>
      </c>
      <c r="AB3122" s="26">
        <v>6550</v>
      </c>
      <c r="AC3122" s="26">
        <f>Z3122*AB3122</f>
        <v>530550</v>
      </c>
      <c r="AD3122" s="28">
        <v>7</v>
      </c>
      <c r="AE3122" s="28">
        <v>7</v>
      </c>
      <c r="AF3122" s="26">
        <f>(AC3122*(100-AE3122))/100</f>
        <v>493411.5</v>
      </c>
      <c r="AG3122" s="26">
        <f>P3122+AF3122</f>
        <v>587411.5</v>
      </c>
      <c r="AH3122" s="26">
        <f>(AG3122*AA3122)/100</f>
        <v>587411.5</v>
      </c>
      <c r="AI3122" s="26">
        <v>50000000</v>
      </c>
      <c r="AJ3122" s="26">
        <f>IF((AI3122-AH3122) &gt; 1,0,IF((AI3122-AH3122)&lt;0,AH3122-AI3122,AI3122-AH3122))</f>
        <v>0</v>
      </c>
      <c r="AK3122" s="26">
        <v>0.02</v>
      </c>
      <c r="AL3122" s="26">
        <f>ROUND(AJ3122*(AK3122/100),2)</f>
        <v>0</v>
      </c>
    </row>
    <row r="3123" spans="1:39" x14ac:dyDescent="0.35">
      <c r="A3123" s="23"/>
      <c r="B3123" s="24"/>
      <c r="C3123" s="23"/>
      <c r="D3123" s="23"/>
      <c r="E3123" s="23"/>
      <c r="F3123" s="23"/>
      <c r="G3123" s="24"/>
      <c r="H3123" s="23"/>
      <c r="I3123" s="23"/>
      <c r="J3123" s="23"/>
      <c r="K3123" s="23"/>
      <c r="L3123" s="23"/>
      <c r="M3123" s="23"/>
      <c r="N3123" s="25"/>
      <c r="O3123" s="26"/>
      <c r="P3123" s="26"/>
      <c r="Q3123" s="23"/>
      <c r="R3123" s="23"/>
      <c r="S3123" s="27"/>
      <c r="T3123" s="23"/>
      <c r="U3123" s="23"/>
      <c r="V3123" s="24"/>
      <c r="W3123" s="23"/>
      <c r="X3123" s="23"/>
      <c r="Y3123" s="23"/>
      <c r="Z3123" s="23"/>
      <c r="AA3123" s="28"/>
      <c r="AB3123" s="26"/>
      <c r="AC3123" s="26"/>
      <c r="AD3123" s="28"/>
      <c r="AE3123" s="28"/>
      <c r="AF3123" s="26"/>
      <c r="AG3123" s="26" t="s">
        <v>50</v>
      </c>
      <c r="AH3123" s="26">
        <f>AH3122</f>
        <v>587411.5</v>
      </c>
      <c r="AI3123" s="26"/>
      <c r="AJ3123" s="26">
        <f>AJ3122</f>
        <v>0</v>
      </c>
      <c r="AK3123" s="26"/>
      <c r="AL3123" s="26">
        <f>AL3122</f>
        <v>0</v>
      </c>
    </row>
    <row r="3124" spans="1:39" x14ac:dyDescent="0.35">
      <c r="A3124" s="23" t="s">
        <v>10620</v>
      </c>
      <c r="B3124" s="24" t="s">
        <v>10621</v>
      </c>
      <c r="C3124" s="23" t="s">
        <v>10622</v>
      </c>
      <c r="D3124" s="23" t="s">
        <v>72</v>
      </c>
      <c r="E3124" s="23">
        <v>1681</v>
      </c>
      <c r="F3124" s="23" t="s">
        <v>10623</v>
      </c>
      <c r="G3124" s="24" t="s">
        <v>10624</v>
      </c>
      <c r="H3124" s="23" t="s">
        <v>42</v>
      </c>
      <c r="I3124" s="23" t="s">
        <v>10625</v>
      </c>
      <c r="J3124" s="23">
        <v>0</v>
      </c>
      <c r="K3124" s="23">
        <v>1</v>
      </c>
      <c r="L3124" s="23">
        <v>4</v>
      </c>
      <c r="M3124" s="23" t="s">
        <v>44</v>
      </c>
      <c r="N3124" s="25">
        <f>((J3124*400)+(K3124*100))+L3124</f>
        <v>104</v>
      </c>
      <c r="O3124" s="26">
        <v>450</v>
      </c>
      <c r="P3124" s="26">
        <f>N3124*O3124</f>
        <v>46800</v>
      </c>
      <c r="Q3124" s="23"/>
      <c r="R3124" s="23"/>
      <c r="S3124" s="27"/>
      <c r="T3124" s="23"/>
      <c r="U3124" s="23"/>
      <c r="V3124" s="24"/>
      <c r="W3124" s="23"/>
      <c r="X3124" s="23"/>
      <c r="Y3124" s="23"/>
      <c r="Z3124" s="23"/>
      <c r="AA3124" s="28"/>
      <c r="AB3124" s="26"/>
      <c r="AC3124" s="26"/>
      <c r="AD3124" s="28"/>
      <c r="AE3124" s="28"/>
      <c r="AF3124" s="26"/>
      <c r="AG3124" s="26">
        <f>AF3124+P3124</f>
        <v>46800</v>
      </c>
      <c r="AH3124" s="26">
        <f>AG3124</f>
        <v>46800</v>
      </c>
      <c r="AI3124" s="26">
        <v>50000000</v>
      </c>
      <c r="AJ3124" s="26">
        <f>IF((AI3124-AH3124) &gt; 1,0,IF((AI3124-AH3124)&lt;0,AH3124-AI3124,AI3124-AH3124))</f>
        <v>0</v>
      </c>
      <c r="AK3124" s="26">
        <v>0.02</v>
      </c>
      <c r="AL3124" s="26">
        <f>AJ3124*(AK3124/100)</f>
        <v>0</v>
      </c>
    </row>
    <row r="3125" spans="1:39" x14ac:dyDescent="0.35">
      <c r="A3125" s="23"/>
      <c r="B3125" s="24"/>
      <c r="C3125" s="23"/>
      <c r="D3125" s="23"/>
      <c r="E3125" s="23"/>
      <c r="F3125" s="23"/>
      <c r="G3125" s="24"/>
      <c r="H3125" s="23"/>
      <c r="I3125" s="23"/>
      <c r="J3125" s="23"/>
      <c r="K3125" s="23"/>
      <c r="L3125" s="23"/>
      <c r="M3125" s="23"/>
      <c r="N3125" s="25"/>
      <c r="O3125" s="26"/>
      <c r="P3125" s="26"/>
      <c r="Q3125" s="23"/>
      <c r="R3125" s="23"/>
      <c r="S3125" s="27"/>
      <c r="T3125" s="23"/>
      <c r="U3125" s="23"/>
      <c r="V3125" s="24"/>
      <c r="W3125" s="23"/>
      <c r="X3125" s="23"/>
      <c r="Y3125" s="23"/>
      <c r="Z3125" s="23"/>
      <c r="AA3125" s="28"/>
      <c r="AB3125" s="26"/>
      <c r="AC3125" s="26"/>
      <c r="AD3125" s="28"/>
      <c r="AE3125" s="28"/>
      <c r="AF3125" s="26"/>
      <c r="AG3125" s="26" t="s">
        <v>50</v>
      </c>
      <c r="AH3125" s="26">
        <f>AH3124</f>
        <v>46800</v>
      </c>
      <c r="AI3125" s="26"/>
      <c r="AJ3125" s="26">
        <f>AJ3124</f>
        <v>0</v>
      </c>
      <c r="AK3125" s="26"/>
      <c r="AL3125" s="26">
        <f>AL3124</f>
        <v>0</v>
      </c>
    </row>
    <row r="3126" spans="1:39" x14ac:dyDescent="0.35">
      <c r="A3126" s="23" t="s">
        <v>10626</v>
      </c>
      <c r="B3126" s="24" t="s">
        <v>10627</v>
      </c>
      <c r="C3126" s="23" t="s">
        <v>10628</v>
      </c>
      <c r="D3126" s="23" t="s">
        <v>10629</v>
      </c>
      <c r="E3126" s="23">
        <v>1682</v>
      </c>
      <c r="F3126" s="23" t="s">
        <v>10630</v>
      </c>
      <c r="G3126" s="24" t="s">
        <v>10631</v>
      </c>
      <c r="H3126" s="23" t="s">
        <v>42</v>
      </c>
      <c r="I3126" s="23" t="s">
        <v>10632</v>
      </c>
      <c r="J3126" s="23">
        <v>0</v>
      </c>
      <c r="K3126" s="23">
        <v>2</v>
      </c>
      <c r="L3126" s="23">
        <v>1</v>
      </c>
      <c r="M3126" s="23" t="s">
        <v>58</v>
      </c>
      <c r="N3126" s="25">
        <f>((J3126*400)+(K3126*100))+L3126</f>
        <v>201</v>
      </c>
      <c r="O3126" s="26">
        <v>450</v>
      </c>
      <c r="P3126" s="26">
        <f>N3126*O3126</f>
        <v>90450</v>
      </c>
      <c r="Q3126" s="23"/>
      <c r="R3126" s="23"/>
      <c r="S3126" s="27"/>
      <c r="T3126" s="23"/>
      <c r="U3126" s="23"/>
      <c r="V3126" s="24"/>
      <c r="W3126" s="23"/>
      <c r="X3126" s="23"/>
      <c r="Y3126" s="23"/>
      <c r="Z3126" s="23"/>
      <c r="AA3126" s="28"/>
      <c r="AB3126" s="26"/>
      <c r="AC3126" s="26"/>
      <c r="AD3126" s="28"/>
      <c r="AE3126" s="28"/>
      <c r="AF3126" s="26"/>
      <c r="AG3126" s="26">
        <f>AF3126+P3126</f>
        <v>90450</v>
      </c>
      <c r="AH3126" s="26">
        <f>AG3126</f>
        <v>90450</v>
      </c>
      <c r="AI3126" s="26">
        <v>50000000</v>
      </c>
      <c r="AJ3126" s="26">
        <f>IF((AI3126-AH3126) &gt; 1,0,IF((AI3126-AH3126)&lt;0,AH3126-AI3126,AI3126-AH3126))</f>
        <v>0</v>
      </c>
      <c r="AK3126" s="26">
        <v>0.01</v>
      </c>
      <c r="AL3126" s="26">
        <f>AJ3126*(AK3126/100)</f>
        <v>0</v>
      </c>
    </row>
    <row r="3127" spans="1:39" x14ac:dyDescent="0.35">
      <c r="A3127" s="23"/>
      <c r="B3127" s="24"/>
      <c r="C3127" s="23"/>
      <c r="D3127" s="23"/>
      <c r="E3127" s="23"/>
      <c r="F3127" s="23"/>
      <c r="G3127" s="24"/>
      <c r="H3127" s="23"/>
      <c r="I3127" s="23"/>
      <c r="J3127" s="23"/>
      <c r="K3127" s="23"/>
      <c r="L3127" s="23"/>
      <c r="M3127" s="23"/>
      <c r="N3127" s="25"/>
      <c r="O3127" s="26"/>
      <c r="P3127" s="26"/>
      <c r="Q3127" s="23"/>
      <c r="R3127" s="23"/>
      <c r="S3127" s="27"/>
      <c r="T3127" s="23"/>
      <c r="U3127" s="23"/>
      <c r="V3127" s="24"/>
      <c r="W3127" s="23"/>
      <c r="X3127" s="23"/>
      <c r="Y3127" s="23"/>
      <c r="Z3127" s="23"/>
      <c r="AA3127" s="28"/>
      <c r="AB3127" s="26"/>
      <c r="AC3127" s="26"/>
      <c r="AD3127" s="28"/>
      <c r="AE3127" s="28"/>
      <c r="AF3127" s="26"/>
      <c r="AG3127" s="26" t="s">
        <v>50</v>
      </c>
      <c r="AH3127" s="26">
        <f>AH3126</f>
        <v>90450</v>
      </c>
      <c r="AI3127" s="26"/>
      <c r="AJ3127" s="26">
        <f>AJ3126</f>
        <v>0</v>
      </c>
      <c r="AK3127" s="26"/>
      <c r="AL3127" s="26">
        <f>AL3126</f>
        <v>0</v>
      </c>
    </row>
    <row r="3128" spans="1:39" x14ac:dyDescent="0.35">
      <c r="A3128" s="23" t="s">
        <v>10633</v>
      </c>
      <c r="B3128" s="24"/>
      <c r="C3128" s="23" t="s">
        <v>10634</v>
      </c>
      <c r="D3128" s="23" t="s">
        <v>5550</v>
      </c>
      <c r="E3128" s="23">
        <v>1683</v>
      </c>
      <c r="F3128" s="23" t="s">
        <v>10635</v>
      </c>
      <c r="G3128" s="24" t="s">
        <v>10636</v>
      </c>
      <c r="H3128" s="23" t="s">
        <v>42</v>
      </c>
      <c r="I3128" s="23"/>
      <c r="J3128" s="23">
        <v>0</v>
      </c>
      <c r="K3128" s="23">
        <v>0</v>
      </c>
      <c r="L3128" s="23">
        <v>33</v>
      </c>
      <c r="M3128" s="23" t="s">
        <v>44</v>
      </c>
      <c r="N3128" s="25">
        <f>((J3128*400)+(K3128*100))+L3128</f>
        <v>33</v>
      </c>
      <c r="O3128" s="26">
        <v>180</v>
      </c>
      <c r="P3128" s="26">
        <f>N3128*O3128</f>
        <v>5940</v>
      </c>
      <c r="Q3128" s="23">
        <v>1</v>
      </c>
      <c r="R3128" s="23" t="s">
        <v>10633</v>
      </c>
      <c r="S3128" s="27"/>
      <c r="T3128" s="23" t="s">
        <v>10634</v>
      </c>
      <c r="U3128" s="23" t="s">
        <v>10637</v>
      </c>
      <c r="V3128" s="24" t="s">
        <v>10638</v>
      </c>
      <c r="W3128" s="23" t="s">
        <v>47</v>
      </c>
      <c r="X3128" s="23" t="s">
        <v>206</v>
      </c>
      <c r="Y3128" s="23" t="s">
        <v>49</v>
      </c>
      <c r="Z3128" s="23">
        <v>132</v>
      </c>
      <c r="AA3128" s="28">
        <v>100</v>
      </c>
      <c r="AB3128" s="26">
        <v>6550</v>
      </c>
      <c r="AC3128" s="26">
        <f>Z3128*AB3128</f>
        <v>864600</v>
      </c>
      <c r="AD3128" s="28">
        <v>103</v>
      </c>
      <c r="AE3128" s="28">
        <v>85</v>
      </c>
      <c r="AF3128" s="26">
        <f>(AC3128*(100-AE3128))/100</f>
        <v>129690</v>
      </c>
      <c r="AG3128" s="26">
        <f>P3128+AF3128</f>
        <v>135630</v>
      </c>
      <c r="AH3128" s="26">
        <f>(AG3128*AA3128)/100</f>
        <v>135630</v>
      </c>
      <c r="AI3128" s="26">
        <v>50000000</v>
      </c>
      <c r="AJ3128" s="26">
        <f>IF((AI3128-AH3128) &gt; 1,0,IF((AI3128-AH3128)&lt;0,AH3128-AI3128,AI3128-AH3128))</f>
        <v>0</v>
      </c>
      <c r="AK3128" s="26">
        <v>0.02</v>
      </c>
      <c r="AL3128" s="26">
        <f>ROUND(AJ3128*(AK3128/100),2)</f>
        <v>0</v>
      </c>
      <c r="AM3128" s="3" t="s">
        <v>4138</v>
      </c>
    </row>
    <row r="3129" spans="1:39" x14ac:dyDescent="0.35">
      <c r="A3129" s="23"/>
      <c r="B3129" s="24"/>
      <c r="C3129" s="23"/>
      <c r="D3129" s="23"/>
      <c r="E3129" s="23"/>
      <c r="F3129" s="23"/>
      <c r="G3129" s="24"/>
      <c r="H3129" s="23"/>
      <c r="I3129" s="23"/>
      <c r="J3129" s="23"/>
      <c r="K3129" s="23"/>
      <c r="L3129" s="23"/>
      <c r="M3129" s="23"/>
      <c r="N3129" s="25"/>
      <c r="O3129" s="26"/>
      <c r="P3129" s="26"/>
      <c r="Q3129" s="23"/>
      <c r="R3129" s="23"/>
      <c r="S3129" s="27"/>
      <c r="T3129" s="23"/>
      <c r="U3129" s="23"/>
      <c r="V3129" s="24"/>
      <c r="W3129" s="23"/>
      <c r="X3129" s="23"/>
      <c r="Y3129" s="23"/>
      <c r="Z3129" s="23"/>
      <c r="AA3129" s="28"/>
      <c r="AB3129" s="26"/>
      <c r="AC3129" s="26"/>
      <c r="AD3129" s="28"/>
      <c r="AE3129" s="28"/>
      <c r="AF3129" s="26"/>
      <c r="AG3129" s="26" t="s">
        <v>50</v>
      </c>
      <c r="AH3129" s="26">
        <f>AH3128</f>
        <v>135630</v>
      </c>
      <c r="AI3129" s="26"/>
      <c r="AJ3129" s="26">
        <f>AJ3128</f>
        <v>0</v>
      </c>
      <c r="AK3129" s="26"/>
      <c r="AL3129" s="26">
        <f>AL3128</f>
        <v>0</v>
      </c>
    </row>
    <row r="3130" spans="1:39" x14ac:dyDescent="0.35">
      <c r="A3130" s="23" t="s">
        <v>10639</v>
      </c>
      <c r="B3130" s="24" t="s">
        <v>10640</v>
      </c>
      <c r="C3130" s="23" t="s">
        <v>10641</v>
      </c>
      <c r="D3130" s="23" t="s">
        <v>5435</v>
      </c>
      <c r="E3130" s="23">
        <v>1684</v>
      </c>
      <c r="F3130" s="23" t="s">
        <v>10642</v>
      </c>
      <c r="G3130" s="24" t="s">
        <v>10643</v>
      </c>
      <c r="H3130" s="23" t="s">
        <v>42</v>
      </c>
      <c r="I3130" s="23" t="s">
        <v>10644</v>
      </c>
      <c r="J3130" s="23">
        <v>0</v>
      </c>
      <c r="K3130" s="23">
        <v>1</v>
      </c>
      <c r="L3130" s="23">
        <v>99.4</v>
      </c>
      <c r="M3130" s="23" t="s">
        <v>58</v>
      </c>
      <c r="N3130" s="25">
        <f>((J3130*400)+(K3130*100))+L3130</f>
        <v>199.4</v>
      </c>
      <c r="O3130" s="26">
        <v>500</v>
      </c>
      <c r="P3130" s="26">
        <f>N3130*O3130</f>
        <v>99700</v>
      </c>
      <c r="Q3130" s="23"/>
      <c r="R3130" s="23"/>
      <c r="S3130" s="27"/>
      <c r="T3130" s="23"/>
      <c r="U3130" s="23"/>
      <c r="V3130" s="24"/>
      <c r="W3130" s="23"/>
      <c r="X3130" s="23"/>
      <c r="Y3130" s="23"/>
      <c r="Z3130" s="23"/>
      <c r="AA3130" s="28"/>
      <c r="AB3130" s="26"/>
      <c r="AC3130" s="26"/>
      <c r="AD3130" s="28"/>
      <c r="AE3130" s="28"/>
      <c r="AF3130" s="26"/>
      <c r="AG3130" s="26">
        <f>AF3130+P3130</f>
        <v>99700</v>
      </c>
      <c r="AH3130" s="26">
        <f>AG3130</f>
        <v>99700</v>
      </c>
      <c r="AI3130" s="26">
        <v>50000000</v>
      </c>
      <c r="AJ3130" s="26">
        <f>IF((AI3130-AH3130) &gt; 1,0,IF((AI3130-AH3130)&lt;0,AH3130-AI3130,AI3130-AH3130))</f>
        <v>0</v>
      </c>
      <c r="AK3130" s="26">
        <v>0.01</v>
      </c>
      <c r="AL3130" s="26">
        <f>AJ3130*(AK3130/100)</f>
        <v>0</v>
      </c>
    </row>
    <row r="3131" spans="1:39" x14ac:dyDescent="0.35">
      <c r="A3131" s="23"/>
      <c r="B3131" s="24"/>
      <c r="C3131" s="23"/>
      <c r="D3131" s="23"/>
      <c r="E3131" s="23"/>
      <c r="F3131" s="23"/>
      <c r="G3131" s="24"/>
      <c r="H3131" s="23"/>
      <c r="I3131" s="23"/>
      <c r="J3131" s="23"/>
      <c r="K3131" s="23"/>
      <c r="L3131" s="23"/>
      <c r="M3131" s="23"/>
      <c r="N3131" s="25"/>
      <c r="O3131" s="26"/>
      <c r="P3131" s="26"/>
      <c r="Q3131" s="23"/>
      <c r="R3131" s="23"/>
      <c r="S3131" s="27"/>
      <c r="T3131" s="23"/>
      <c r="U3131" s="23"/>
      <c r="V3131" s="24"/>
      <c r="W3131" s="23"/>
      <c r="X3131" s="23"/>
      <c r="Y3131" s="23"/>
      <c r="Z3131" s="23"/>
      <c r="AA3131" s="28"/>
      <c r="AB3131" s="26"/>
      <c r="AC3131" s="26"/>
      <c r="AD3131" s="28"/>
      <c r="AE3131" s="28"/>
      <c r="AF3131" s="26"/>
      <c r="AG3131" s="26" t="s">
        <v>50</v>
      </c>
      <c r="AH3131" s="26">
        <f>AH3130</f>
        <v>99700</v>
      </c>
      <c r="AI3131" s="26"/>
      <c r="AJ3131" s="26">
        <f>AJ3130</f>
        <v>0</v>
      </c>
      <c r="AK3131" s="26"/>
      <c r="AL3131" s="26">
        <f>AL3130</f>
        <v>0</v>
      </c>
    </row>
    <row r="3132" spans="1:39" x14ac:dyDescent="0.35">
      <c r="A3132" s="23" t="s">
        <v>10645</v>
      </c>
      <c r="B3132" s="24" t="s">
        <v>10646</v>
      </c>
      <c r="C3132" s="23" t="s">
        <v>10647</v>
      </c>
      <c r="D3132" s="23" t="s">
        <v>10648</v>
      </c>
      <c r="E3132" s="23">
        <v>1685</v>
      </c>
      <c r="F3132" s="23" t="s">
        <v>10649</v>
      </c>
      <c r="G3132" s="24" t="s">
        <v>10650</v>
      </c>
      <c r="H3132" s="23" t="s">
        <v>42</v>
      </c>
      <c r="I3132" s="23" t="s">
        <v>10651</v>
      </c>
      <c r="J3132" s="23">
        <v>1</v>
      </c>
      <c r="K3132" s="23">
        <v>0</v>
      </c>
      <c r="L3132" s="23">
        <v>79</v>
      </c>
      <c r="M3132" s="23" t="s">
        <v>58</v>
      </c>
      <c r="N3132" s="25">
        <f t="shared" ref="N3132:N3142" si="244">((J3132*400)+(K3132*100))+L3132</f>
        <v>479</v>
      </c>
      <c r="O3132" s="26">
        <v>390</v>
      </c>
      <c r="P3132" s="26">
        <f t="shared" ref="P3132:P3142" si="245">N3132*O3132</f>
        <v>186810</v>
      </c>
      <c r="Q3132" s="23"/>
      <c r="R3132" s="23"/>
      <c r="S3132" s="27"/>
      <c r="T3132" s="23"/>
      <c r="U3132" s="23"/>
      <c r="V3132" s="24"/>
      <c r="W3132" s="23"/>
      <c r="X3132" s="23"/>
      <c r="Y3132" s="23"/>
      <c r="Z3132" s="23"/>
      <c r="AA3132" s="28"/>
      <c r="AB3132" s="26"/>
      <c r="AC3132" s="26"/>
      <c r="AD3132" s="28"/>
      <c r="AE3132" s="28"/>
      <c r="AF3132" s="26"/>
      <c r="AG3132" s="26">
        <f t="shared" ref="AG3132:AG3142" si="246">AF3132+P3132</f>
        <v>186810</v>
      </c>
      <c r="AH3132" s="26">
        <f t="shared" ref="AH3132:AH3142" si="247">AG3132</f>
        <v>186810</v>
      </c>
      <c r="AI3132" s="26">
        <v>50000000</v>
      </c>
      <c r="AJ3132" s="26">
        <f t="shared" ref="AJ3132:AJ3142" si="248">IF((AI3132-AH3132) &gt; 1,0,IF((AI3132-AH3132)&lt;0,AH3132-AI3132,AI3132-AH3132))</f>
        <v>0</v>
      </c>
      <c r="AK3132" s="26">
        <v>0.01</v>
      </c>
      <c r="AL3132" s="26">
        <f t="shared" ref="AL3132:AL3142" si="249">AJ3132*(AK3132/100)</f>
        <v>0</v>
      </c>
    </row>
    <row r="3133" spans="1:39" x14ac:dyDescent="0.35">
      <c r="A3133" s="23"/>
      <c r="B3133" s="24"/>
      <c r="C3133" s="23"/>
      <c r="D3133" s="23"/>
      <c r="E3133" s="23">
        <v>1686</v>
      </c>
      <c r="F3133" s="23" t="s">
        <v>10652</v>
      </c>
      <c r="G3133" s="24" t="s">
        <v>10653</v>
      </c>
      <c r="H3133" s="23" t="s">
        <v>42</v>
      </c>
      <c r="I3133" s="23" t="s">
        <v>10654</v>
      </c>
      <c r="J3133" s="23">
        <v>12</v>
      </c>
      <c r="K3133" s="23">
        <v>3</v>
      </c>
      <c r="L3133" s="23">
        <v>52</v>
      </c>
      <c r="M3133" s="23" t="s">
        <v>58</v>
      </c>
      <c r="N3133" s="25">
        <f t="shared" si="244"/>
        <v>5152</v>
      </c>
      <c r="O3133" s="26">
        <v>180</v>
      </c>
      <c r="P3133" s="26">
        <f t="shared" si="245"/>
        <v>927360</v>
      </c>
      <c r="Q3133" s="23"/>
      <c r="R3133" s="23"/>
      <c r="S3133" s="27"/>
      <c r="T3133" s="23"/>
      <c r="U3133" s="23"/>
      <c r="V3133" s="24"/>
      <c r="W3133" s="23"/>
      <c r="X3133" s="23"/>
      <c r="Y3133" s="23"/>
      <c r="Z3133" s="23"/>
      <c r="AA3133" s="28"/>
      <c r="AB3133" s="26"/>
      <c r="AC3133" s="26"/>
      <c r="AD3133" s="28"/>
      <c r="AE3133" s="28"/>
      <c r="AF3133" s="26"/>
      <c r="AG3133" s="26">
        <f t="shared" si="246"/>
        <v>927360</v>
      </c>
      <c r="AH3133" s="26">
        <f t="shared" si="247"/>
        <v>927360</v>
      </c>
      <c r="AI3133" s="26">
        <v>50000000</v>
      </c>
      <c r="AJ3133" s="26">
        <f t="shared" si="248"/>
        <v>0</v>
      </c>
      <c r="AK3133" s="26">
        <v>0.01</v>
      </c>
      <c r="AL3133" s="26">
        <f t="shared" si="249"/>
        <v>0</v>
      </c>
    </row>
    <row r="3134" spans="1:39" x14ac:dyDescent="0.35">
      <c r="A3134" s="23"/>
      <c r="B3134" s="24"/>
      <c r="C3134" s="23"/>
      <c r="D3134" s="23"/>
      <c r="E3134" s="23">
        <v>1687</v>
      </c>
      <c r="F3134" s="23" t="s">
        <v>10655</v>
      </c>
      <c r="G3134" s="24" t="s">
        <v>10656</v>
      </c>
      <c r="H3134" s="23" t="s">
        <v>42</v>
      </c>
      <c r="I3134" s="23" t="s">
        <v>10657</v>
      </c>
      <c r="J3134" s="23">
        <v>3</v>
      </c>
      <c r="K3134" s="23">
        <v>3</v>
      </c>
      <c r="L3134" s="23">
        <v>2</v>
      </c>
      <c r="M3134" s="23" t="s">
        <v>58</v>
      </c>
      <c r="N3134" s="25">
        <f t="shared" si="244"/>
        <v>1502</v>
      </c>
      <c r="O3134" s="26">
        <v>180</v>
      </c>
      <c r="P3134" s="26">
        <f t="shared" si="245"/>
        <v>270360</v>
      </c>
      <c r="Q3134" s="23"/>
      <c r="R3134" s="23"/>
      <c r="S3134" s="27"/>
      <c r="T3134" s="23"/>
      <c r="U3134" s="23"/>
      <c r="V3134" s="24"/>
      <c r="W3134" s="23"/>
      <c r="X3134" s="23"/>
      <c r="Y3134" s="23"/>
      <c r="Z3134" s="23"/>
      <c r="AA3134" s="28"/>
      <c r="AB3134" s="26"/>
      <c r="AC3134" s="26"/>
      <c r="AD3134" s="28"/>
      <c r="AE3134" s="28"/>
      <c r="AF3134" s="26"/>
      <c r="AG3134" s="26">
        <f t="shared" si="246"/>
        <v>270360</v>
      </c>
      <c r="AH3134" s="26">
        <f t="shared" si="247"/>
        <v>270360</v>
      </c>
      <c r="AI3134" s="26">
        <v>50000000</v>
      </c>
      <c r="AJ3134" s="26">
        <f t="shared" si="248"/>
        <v>0</v>
      </c>
      <c r="AK3134" s="26">
        <v>0.01</v>
      </c>
      <c r="AL3134" s="26">
        <f t="shared" si="249"/>
        <v>0</v>
      </c>
    </row>
    <row r="3135" spans="1:39" x14ac:dyDescent="0.35">
      <c r="A3135" s="23"/>
      <c r="B3135" s="24"/>
      <c r="C3135" s="23"/>
      <c r="D3135" s="23"/>
      <c r="E3135" s="23">
        <v>1688</v>
      </c>
      <c r="F3135" s="23" t="s">
        <v>10658</v>
      </c>
      <c r="G3135" s="24" t="s">
        <v>10659</v>
      </c>
      <c r="H3135" s="23" t="s">
        <v>42</v>
      </c>
      <c r="I3135" s="23" t="s">
        <v>10660</v>
      </c>
      <c r="J3135" s="23">
        <v>1</v>
      </c>
      <c r="K3135" s="23">
        <v>3</v>
      </c>
      <c r="L3135" s="23">
        <v>33</v>
      </c>
      <c r="M3135" s="23" t="s">
        <v>58</v>
      </c>
      <c r="N3135" s="25">
        <f t="shared" si="244"/>
        <v>733</v>
      </c>
      <c r="O3135" s="26">
        <v>180</v>
      </c>
      <c r="P3135" s="26">
        <f t="shared" si="245"/>
        <v>131940</v>
      </c>
      <c r="Q3135" s="23"/>
      <c r="R3135" s="23"/>
      <c r="S3135" s="27"/>
      <c r="T3135" s="23"/>
      <c r="U3135" s="23"/>
      <c r="V3135" s="24"/>
      <c r="W3135" s="23"/>
      <c r="X3135" s="23"/>
      <c r="Y3135" s="23"/>
      <c r="Z3135" s="23"/>
      <c r="AA3135" s="28"/>
      <c r="AB3135" s="26"/>
      <c r="AC3135" s="26"/>
      <c r="AD3135" s="28"/>
      <c r="AE3135" s="28"/>
      <c r="AF3135" s="26"/>
      <c r="AG3135" s="26">
        <f t="shared" si="246"/>
        <v>131940</v>
      </c>
      <c r="AH3135" s="26">
        <f t="shared" si="247"/>
        <v>131940</v>
      </c>
      <c r="AI3135" s="26">
        <v>50000000</v>
      </c>
      <c r="AJ3135" s="26">
        <f t="shared" si="248"/>
        <v>0</v>
      </c>
      <c r="AK3135" s="26">
        <v>0.01</v>
      </c>
      <c r="AL3135" s="26">
        <f t="shared" si="249"/>
        <v>0</v>
      </c>
    </row>
    <row r="3136" spans="1:39" x14ac:dyDescent="0.35">
      <c r="A3136" s="23"/>
      <c r="B3136" s="24"/>
      <c r="C3136" s="23"/>
      <c r="D3136" s="23"/>
      <c r="E3136" s="23">
        <v>1689</v>
      </c>
      <c r="F3136" s="23" t="s">
        <v>10661</v>
      </c>
      <c r="G3136" s="24" t="s">
        <v>10662</v>
      </c>
      <c r="H3136" s="23" t="s">
        <v>42</v>
      </c>
      <c r="I3136" s="23" t="s">
        <v>10663</v>
      </c>
      <c r="J3136" s="23">
        <v>0</v>
      </c>
      <c r="K3136" s="23">
        <v>2</v>
      </c>
      <c r="L3136" s="23">
        <v>15</v>
      </c>
      <c r="M3136" s="23" t="s">
        <v>58</v>
      </c>
      <c r="N3136" s="25">
        <f t="shared" si="244"/>
        <v>215</v>
      </c>
      <c r="O3136" s="26">
        <v>260</v>
      </c>
      <c r="P3136" s="26">
        <f t="shared" si="245"/>
        <v>55900</v>
      </c>
      <c r="Q3136" s="23"/>
      <c r="R3136" s="23"/>
      <c r="S3136" s="27"/>
      <c r="T3136" s="23"/>
      <c r="U3136" s="23"/>
      <c r="V3136" s="24"/>
      <c r="W3136" s="23"/>
      <c r="X3136" s="23"/>
      <c r="Y3136" s="23"/>
      <c r="Z3136" s="23"/>
      <c r="AA3136" s="28"/>
      <c r="AB3136" s="26"/>
      <c r="AC3136" s="26"/>
      <c r="AD3136" s="28"/>
      <c r="AE3136" s="28"/>
      <c r="AF3136" s="26"/>
      <c r="AG3136" s="26">
        <f t="shared" si="246"/>
        <v>55900</v>
      </c>
      <c r="AH3136" s="26">
        <f t="shared" si="247"/>
        <v>55900</v>
      </c>
      <c r="AI3136" s="26">
        <v>50000000</v>
      </c>
      <c r="AJ3136" s="26">
        <f t="shared" si="248"/>
        <v>0</v>
      </c>
      <c r="AK3136" s="26">
        <v>0.01</v>
      </c>
      <c r="AL3136" s="26">
        <f t="shared" si="249"/>
        <v>0</v>
      </c>
    </row>
    <row r="3137" spans="1:39" x14ac:dyDescent="0.35">
      <c r="A3137" s="23"/>
      <c r="B3137" s="24"/>
      <c r="C3137" s="23"/>
      <c r="D3137" s="23"/>
      <c r="E3137" s="23">
        <v>1690</v>
      </c>
      <c r="F3137" s="23" t="s">
        <v>10664</v>
      </c>
      <c r="G3137" s="24" t="s">
        <v>10665</v>
      </c>
      <c r="H3137" s="23" t="s">
        <v>42</v>
      </c>
      <c r="I3137" s="23" t="s">
        <v>10666</v>
      </c>
      <c r="J3137" s="23">
        <v>3</v>
      </c>
      <c r="K3137" s="23">
        <v>2</v>
      </c>
      <c r="L3137" s="23">
        <v>10.199999999999999</v>
      </c>
      <c r="M3137" s="23" t="s">
        <v>58</v>
      </c>
      <c r="N3137" s="25">
        <f t="shared" si="244"/>
        <v>1410.2</v>
      </c>
      <c r="O3137" s="26">
        <v>180</v>
      </c>
      <c r="P3137" s="26">
        <f t="shared" si="245"/>
        <v>253836</v>
      </c>
      <c r="Q3137" s="23"/>
      <c r="R3137" s="23"/>
      <c r="S3137" s="27"/>
      <c r="T3137" s="23"/>
      <c r="U3137" s="23"/>
      <c r="V3137" s="24"/>
      <c r="W3137" s="23"/>
      <c r="X3137" s="23"/>
      <c r="Y3137" s="23"/>
      <c r="Z3137" s="23"/>
      <c r="AA3137" s="28"/>
      <c r="AB3137" s="26"/>
      <c r="AC3137" s="26"/>
      <c r="AD3137" s="28"/>
      <c r="AE3137" s="28"/>
      <c r="AF3137" s="26"/>
      <c r="AG3137" s="26">
        <f t="shared" si="246"/>
        <v>253836</v>
      </c>
      <c r="AH3137" s="26">
        <f t="shared" si="247"/>
        <v>253836</v>
      </c>
      <c r="AI3137" s="26">
        <v>50000000</v>
      </c>
      <c r="AJ3137" s="26">
        <f t="shared" si="248"/>
        <v>0</v>
      </c>
      <c r="AK3137" s="26">
        <v>0.01</v>
      </c>
      <c r="AL3137" s="26">
        <f t="shared" si="249"/>
        <v>0</v>
      </c>
    </row>
    <row r="3138" spans="1:39" x14ac:dyDescent="0.35">
      <c r="A3138" s="23"/>
      <c r="B3138" s="24"/>
      <c r="C3138" s="23"/>
      <c r="D3138" s="23"/>
      <c r="E3138" s="23">
        <v>1691</v>
      </c>
      <c r="F3138" s="23" t="s">
        <v>10667</v>
      </c>
      <c r="G3138" s="24" t="s">
        <v>10668</v>
      </c>
      <c r="H3138" s="23" t="s">
        <v>42</v>
      </c>
      <c r="I3138" s="23" t="s">
        <v>10669</v>
      </c>
      <c r="J3138" s="23">
        <v>1</v>
      </c>
      <c r="K3138" s="23">
        <v>2</v>
      </c>
      <c r="L3138" s="23">
        <v>70</v>
      </c>
      <c r="M3138" s="23" t="s">
        <v>58</v>
      </c>
      <c r="N3138" s="25">
        <f t="shared" si="244"/>
        <v>670</v>
      </c>
      <c r="O3138" s="26">
        <v>180</v>
      </c>
      <c r="P3138" s="26">
        <f t="shared" si="245"/>
        <v>120600</v>
      </c>
      <c r="Q3138" s="23"/>
      <c r="R3138" s="23"/>
      <c r="S3138" s="27"/>
      <c r="T3138" s="23"/>
      <c r="U3138" s="23"/>
      <c r="V3138" s="24"/>
      <c r="W3138" s="23"/>
      <c r="X3138" s="23"/>
      <c r="Y3138" s="23"/>
      <c r="Z3138" s="23"/>
      <c r="AA3138" s="28"/>
      <c r="AB3138" s="26"/>
      <c r="AC3138" s="26"/>
      <c r="AD3138" s="28"/>
      <c r="AE3138" s="28"/>
      <c r="AF3138" s="26"/>
      <c r="AG3138" s="26">
        <f t="shared" si="246"/>
        <v>120600</v>
      </c>
      <c r="AH3138" s="26">
        <f t="shared" si="247"/>
        <v>120600</v>
      </c>
      <c r="AI3138" s="26">
        <v>50000000</v>
      </c>
      <c r="AJ3138" s="26">
        <f t="shared" si="248"/>
        <v>0</v>
      </c>
      <c r="AK3138" s="26">
        <v>0.01</v>
      </c>
      <c r="AL3138" s="26">
        <f t="shared" si="249"/>
        <v>0</v>
      </c>
    </row>
    <row r="3139" spans="1:39" x14ac:dyDescent="0.35">
      <c r="A3139" s="23"/>
      <c r="B3139" s="24"/>
      <c r="C3139" s="23"/>
      <c r="D3139" s="23"/>
      <c r="E3139" s="23">
        <v>1692</v>
      </c>
      <c r="F3139" s="23" t="s">
        <v>10670</v>
      </c>
      <c r="G3139" s="24" t="s">
        <v>10671</v>
      </c>
      <c r="H3139" s="23" t="s">
        <v>42</v>
      </c>
      <c r="I3139" s="23" t="s">
        <v>10672</v>
      </c>
      <c r="J3139" s="23">
        <v>1</v>
      </c>
      <c r="K3139" s="23">
        <v>3</v>
      </c>
      <c r="L3139" s="23">
        <v>60</v>
      </c>
      <c r="M3139" s="23" t="s">
        <v>58</v>
      </c>
      <c r="N3139" s="25">
        <f t="shared" si="244"/>
        <v>760</v>
      </c>
      <c r="O3139" s="26">
        <v>180</v>
      </c>
      <c r="P3139" s="26">
        <f t="shared" si="245"/>
        <v>136800</v>
      </c>
      <c r="Q3139" s="23"/>
      <c r="R3139" s="23"/>
      <c r="S3139" s="27"/>
      <c r="T3139" s="23"/>
      <c r="U3139" s="23"/>
      <c r="V3139" s="24"/>
      <c r="W3139" s="23"/>
      <c r="X3139" s="23"/>
      <c r="Y3139" s="23"/>
      <c r="Z3139" s="23"/>
      <c r="AA3139" s="28"/>
      <c r="AB3139" s="26"/>
      <c r="AC3139" s="26"/>
      <c r="AD3139" s="28"/>
      <c r="AE3139" s="28"/>
      <c r="AF3139" s="26"/>
      <c r="AG3139" s="26">
        <f t="shared" si="246"/>
        <v>136800</v>
      </c>
      <c r="AH3139" s="26">
        <f t="shared" si="247"/>
        <v>136800</v>
      </c>
      <c r="AI3139" s="26">
        <v>50000000</v>
      </c>
      <c r="AJ3139" s="26">
        <f t="shared" si="248"/>
        <v>0</v>
      </c>
      <c r="AK3139" s="26">
        <v>0.01</v>
      </c>
      <c r="AL3139" s="26">
        <f t="shared" si="249"/>
        <v>0</v>
      </c>
    </row>
    <row r="3140" spans="1:39" x14ac:dyDescent="0.35">
      <c r="A3140" s="23"/>
      <c r="B3140" s="24"/>
      <c r="C3140" s="23"/>
      <c r="D3140" s="23"/>
      <c r="E3140" s="23">
        <v>1693</v>
      </c>
      <c r="F3140" s="23" t="s">
        <v>10673</v>
      </c>
      <c r="G3140" s="24" t="s">
        <v>10674</v>
      </c>
      <c r="H3140" s="23" t="s">
        <v>42</v>
      </c>
      <c r="I3140" s="23" t="s">
        <v>10675</v>
      </c>
      <c r="J3140" s="23">
        <v>2</v>
      </c>
      <c r="K3140" s="23">
        <v>0</v>
      </c>
      <c r="L3140" s="23">
        <v>60</v>
      </c>
      <c r="M3140" s="23" t="s">
        <v>58</v>
      </c>
      <c r="N3140" s="25">
        <f t="shared" si="244"/>
        <v>860</v>
      </c>
      <c r="O3140" s="26">
        <v>180</v>
      </c>
      <c r="P3140" s="26">
        <f t="shared" si="245"/>
        <v>154800</v>
      </c>
      <c r="Q3140" s="23"/>
      <c r="R3140" s="23"/>
      <c r="S3140" s="27"/>
      <c r="T3140" s="23"/>
      <c r="U3140" s="23"/>
      <c r="V3140" s="24"/>
      <c r="W3140" s="23"/>
      <c r="X3140" s="23"/>
      <c r="Y3140" s="23"/>
      <c r="Z3140" s="23"/>
      <c r="AA3140" s="28"/>
      <c r="AB3140" s="26"/>
      <c r="AC3140" s="26"/>
      <c r="AD3140" s="28"/>
      <c r="AE3140" s="28"/>
      <c r="AF3140" s="26"/>
      <c r="AG3140" s="26">
        <f t="shared" si="246"/>
        <v>154800</v>
      </c>
      <c r="AH3140" s="26">
        <f t="shared" si="247"/>
        <v>154800</v>
      </c>
      <c r="AI3140" s="26">
        <v>50000000</v>
      </c>
      <c r="AJ3140" s="26">
        <f t="shared" si="248"/>
        <v>0</v>
      </c>
      <c r="AK3140" s="26">
        <v>0.01</v>
      </c>
      <c r="AL3140" s="26">
        <f t="shared" si="249"/>
        <v>0</v>
      </c>
    </row>
    <row r="3141" spans="1:39" x14ac:dyDescent="0.35">
      <c r="A3141" s="23"/>
      <c r="B3141" s="24"/>
      <c r="C3141" s="23"/>
      <c r="D3141" s="23"/>
      <c r="E3141" s="23">
        <v>1694</v>
      </c>
      <c r="F3141" s="23" t="s">
        <v>10676</v>
      </c>
      <c r="G3141" s="24" t="s">
        <v>10677</v>
      </c>
      <c r="H3141" s="23" t="s">
        <v>42</v>
      </c>
      <c r="I3141" s="23" t="s">
        <v>10678</v>
      </c>
      <c r="J3141" s="23">
        <v>12</v>
      </c>
      <c r="K3141" s="23">
        <v>1</v>
      </c>
      <c r="L3141" s="23">
        <v>21</v>
      </c>
      <c r="M3141" s="23" t="s">
        <v>58</v>
      </c>
      <c r="N3141" s="25">
        <f t="shared" si="244"/>
        <v>4921</v>
      </c>
      <c r="O3141" s="26">
        <v>230</v>
      </c>
      <c r="P3141" s="26">
        <f t="shared" si="245"/>
        <v>1131830</v>
      </c>
      <c r="Q3141" s="23"/>
      <c r="R3141" s="23"/>
      <c r="S3141" s="27"/>
      <c r="T3141" s="23"/>
      <c r="U3141" s="23"/>
      <c r="V3141" s="24"/>
      <c r="W3141" s="23"/>
      <c r="X3141" s="23"/>
      <c r="Y3141" s="23"/>
      <c r="Z3141" s="23"/>
      <c r="AA3141" s="28"/>
      <c r="AB3141" s="26"/>
      <c r="AC3141" s="26"/>
      <c r="AD3141" s="28"/>
      <c r="AE3141" s="28"/>
      <c r="AF3141" s="26"/>
      <c r="AG3141" s="26">
        <f t="shared" si="246"/>
        <v>1131830</v>
      </c>
      <c r="AH3141" s="26">
        <f t="shared" si="247"/>
        <v>1131830</v>
      </c>
      <c r="AI3141" s="26">
        <v>50000000</v>
      </c>
      <c r="AJ3141" s="26">
        <f t="shared" si="248"/>
        <v>0</v>
      </c>
      <c r="AK3141" s="26">
        <v>0.01</v>
      </c>
      <c r="AL3141" s="26">
        <f t="shared" si="249"/>
        <v>0</v>
      </c>
    </row>
    <row r="3142" spans="1:39" x14ac:dyDescent="0.35">
      <c r="A3142" s="23"/>
      <c r="B3142" s="24"/>
      <c r="C3142" s="23"/>
      <c r="D3142" s="23"/>
      <c r="E3142" s="23">
        <v>1695</v>
      </c>
      <c r="F3142" s="23" t="s">
        <v>10679</v>
      </c>
      <c r="G3142" s="24" t="s">
        <v>10680</v>
      </c>
      <c r="H3142" s="23" t="s">
        <v>42</v>
      </c>
      <c r="I3142" s="23" t="s">
        <v>10681</v>
      </c>
      <c r="J3142" s="23">
        <v>1</v>
      </c>
      <c r="K3142" s="23">
        <v>2</v>
      </c>
      <c r="L3142" s="23">
        <v>10.5</v>
      </c>
      <c r="M3142" s="23" t="s">
        <v>58</v>
      </c>
      <c r="N3142" s="25">
        <f t="shared" si="244"/>
        <v>610.5</v>
      </c>
      <c r="O3142" s="26">
        <v>1500</v>
      </c>
      <c r="P3142" s="26">
        <f t="shared" si="245"/>
        <v>915750</v>
      </c>
      <c r="Q3142" s="23"/>
      <c r="R3142" s="23"/>
      <c r="S3142" s="27"/>
      <c r="T3142" s="23"/>
      <c r="U3142" s="23"/>
      <c r="V3142" s="24"/>
      <c r="W3142" s="23"/>
      <c r="X3142" s="23"/>
      <c r="Y3142" s="23"/>
      <c r="Z3142" s="23"/>
      <c r="AA3142" s="28"/>
      <c r="AB3142" s="26"/>
      <c r="AC3142" s="26"/>
      <c r="AD3142" s="28"/>
      <c r="AE3142" s="28"/>
      <c r="AF3142" s="26"/>
      <c r="AG3142" s="26">
        <f t="shared" si="246"/>
        <v>915750</v>
      </c>
      <c r="AH3142" s="26">
        <f t="shared" si="247"/>
        <v>915750</v>
      </c>
      <c r="AI3142" s="26">
        <v>50000000</v>
      </c>
      <c r="AJ3142" s="26">
        <f t="shared" si="248"/>
        <v>0</v>
      </c>
      <c r="AK3142" s="26">
        <v>0.01</v>
      </c>
      <c r="AL3142" s="26">
        <f t="shared" si="249"/>
        <v>0</v>
      </c>
    </row>
    <row r="3143" spans="1:39" x14ac:dyDescent="0.35">
      <c r="A3143" s="23"/>
      <c r="B3143" s="24"/>
      <c r="C3143" s="23"/>
      <c r="D3143" s="23"/>
      <c r="E3143" s="23"/>
      <c r="F3143" s="23"/>
      <c r="G3143" s="24"/>
      <c r="H3143" s="23"/>
      <c r="I3143" s="23"/>
      <c r="J3143" s="23"/>
      <c r="K3143" s="23"/>
      <c r="L3143" s="23"/>
      <c r="M3143" s="23"/>
      <c r="N3143" s="25"/>
      <c r="O3143" s="26"/>
      <c r="P3143" s="26"/>
      <c r="Q3143" s="23"/>
      <c r="R3143" s="23"/>
      <c r="S3143" s="27"/>
      <c r="T3143" s="23"/>
      <c r="U3143" s="23"/>
      <c r="V3143" s="24"/>
      <c r="W3143" s="23"/>
      <c r="X3143" s="23"/>
      <c r="Y3143" s="23"/>
      <c r="Z3143" s="23"/>
      <c r="AA3143" s="28"/>
      <c r="AB3143" s="26"/>
      <c r="AC3143" s="26"/>
      <c r="AD3143" s="28"/>
      <c r="AE3143" s="28"/>
      <c r="AF3143" s="26"/>
      <c r="AG3143" s="26" t="s">
        <v>50</v>
      </c>
      <c r="AH3143" s="26">
        <f>SUM(AH3132:AH3142)</f>
        <v>4285986</v>
      </c>
      <c r="AI3143" s="26"/>
      <c r="AJ3143" s="26">
        <f>SUM(AJ3132:AJ3142)</f>
        <v>0</v>
      </c>
      <c r="AK3143" s="26"/>
      <c r="AL3143" s="26">
        <f>SUM(AL3132:AL3142)</f>
        <v>0</v>
      </c>
    </row>
    <row r="3144" spans="1:39" x14ac:dyDescent="0.35">
      <c r="A3144" s="23" t="s">
        <v>10682</v>
      </c>
      <c r="B3144" s="24" t="s">
        <v>10683</v>
      </c>
      <c r="C3144" s="23" t="s">
        <v>10684</v>
      </c>
      <c r="D3144" s="23" t="s">
        <v>10685</v>
      </c>
      <c r="E3144" s="23">
        <v>1696</v>
      </c>
      <c r="F3144" s="23" t="s">
        <v>10686</v>
      </c>
      <c r="G3144" s="24" t="s">
        <v>10687</v>
      </c>
      <c r="H3144" s="23" t="s">
        <v>42</v>
      </c>
      <c r="I3144" s="23" t="s">
        <v>10688</v>
      </c>
      <c r="J3144" s="23">
        <v>2</v>
      </c>
      <c r="K3144" s="23">
        <v>2</v>
      </c>
      <c r="L3144" s="23">
        <v>77</v>
      </c>
      <c r="M3144" s="23" t="s">
        <v>58</v>
      </c>
      <c r="N3144" s="25">
        <f>((J3144*400)+(K3144*100))+L3144</f>
        <v>1077</v>
      </c>
      <c r="O3144" s="26">
        <v>340</v>
      </c>
      <c r="P3144" s="26">
        <f>N3144*O3144</f>
        <v>366180</v>
      </c>
      <c r="Q3144" s="23"/>
      <c r="R3144" s="23"/>
      <c r="S3144" s="27"/>
      <c r="T3144" s="23"/>
      <c r="U3144" s="23"/>
      <c r="V3144" s="24"/>
      <c r="W3144" s="23"/>
      <c r="X3144" s="23"/>
      <c r="Y3144" s="23"/>
      <c r="Z3144" s="23"/>
      <c r="AA3144" s="28"/>
      <c r="AB3144" s="26"/>
      <c r="AC3144" s="26"/>
      <c r="AD3144" s="28"/>
      <c r="AE3144" s="28"/>
      <c r="AF3144" s="26"/>
      <c r="AG3144" s="26">
        <f>AF3144+P3144</f>
        <v>366180</v>
      </c>
      <c r="AH3144" s="26">
        <f>AG3144</f>
        <v>366180</v>
      </c>
      <c r="AI3144" s="26">
        <v>50000000</v>
      </c>
      <c r="AJ3144" s="26">
        <f>IF((AI3144-AH3144) &gt; 1,0,IF((AI3144-AH3144)&lt;0,AH3144-AI3144,AI3144-AH3144))</f>
        <v>0</v>
      </c>
      <c r="AK3144" s="26">
        <v>0.01</v>
      </c>
      <c r="AL3144" s="26">
        <f>AJ3144*(AK3144/100)</f>
        <v>0</v>
      </c>
    </row>
    <row r="3145" spans="1:39" x14ac:dyDescent="0.35">
      <c r="A3145" s="23"/>
      <c r="B3145" s="24"/>
      <c r="C3145" s="23"/>
      <c r="D3145" s="23"/>
      <c r="E3145" s="23"/>
      <c r="F3145" s="23"/>
      <c r="G3145" s="24"/>
      <c r="H3145" s="23"/>
      <c r="I3145" s="23"/>
      <c r="J3145" s="23"/>
      <c r="K3145" s="23"/>
      <c r="L3145" s="23"/>
      <c r="M3145" s="23"/>
      <c r="N3145" s="25"/>
      <c r="O3145" s="26"/>
      <c r="P3145" s="26"/>
      <c r="Q3145" s="23"/>
      <c r="R3145" s="23"/>
      <c r="S3145" s="27"/>
      <c r="T3145" s="23"/>
      <c r="U3145" s="23"/>
      <c r="V3145" s="24"/>
      <c r="W3145" s="23"/>
      <c r="X3145" s="23"/>
      <c r="Y3145" s="23"/>
      <c r="Z3145" s="23"/>
      <c r="AA3145" s="28"/>
      <c r="AB3145" s="26"/>
      <c r="AC3145" s="26"/>
      <c r="AD3145" s="28"/>
      <c r="AE3145" s="28"/>
      <c r="AF3145" s="26"/>
      <c r="AG3145" s="26" t="s">
        <v>50</v>
      </c>
      <c r="AH3145" s="26">
        <f>AH3144</f>
        <v>366180</v>
      </c>
      <c r="AI3145" s="26"/>
      <c r="AJ3145" s="26">
        <f>AJ3144</f>
        <v>0</v>
      </c>
      <c r="AK3145" s="26"/>
      <c r="AL3145" s="26">
        <f>AL3144</f>
        <v>0</v>
      </c>
    </row>
    <row r="3146" spans="1:39" x14ac:dyDescent="0.35">
      <c r="A3146" s="23" t="s">
        <v>10689</v>
      </c>
      <c r="B3146" s="24"/>
      <c r="C3146" s="23" t="s">
        <v>10690</v>
      </c>
      <c r="D3146" s="23" t="s">
        <v>2602</v>
      </c>
      <c r="E3146" s="23">
        <v>1697</v>
      </c>
      <c r="F3146" s="23" t="s">
        <v>10691</v>
      </c>
      <c r="G3146" s="24" t="s">
        <v>10692</v>
      </c>
      <c r="H3146" s="23" t="s">
        <v>42</v>
      </c>
      <c r="I3146" s="23" t="s">
        <v>10693</v>
      </c>
      <c r="J3146" s="23">
        <v>0</v>
      </c>
      <c r="K3146" s="23">
        <v>1</v>
      </c>
      <c r="L3146" s="23">
        <v>28</v>
      </c>
      <c r="M3146" s="23" t="s">
        <v>44</v>
      </c>
      <c r="N3146" s="25">
        <f>((J3146*400)+(K3146*100))+L3146</f>
        <v>128</v>
      </c>
      <c r="O3146" s="26">
        <v>1750</v>
      </c>
      <c r="P3146" s="26">
        <f>N3146*O3146</f>
        <v>224000</v>
      </c>
      <c r="Q3146" s="23">
        <v>1</v>
      </c>
      <c r="R3146" s="23" t="s">
        <v>10689</v>
      </c>
      <c r="S3146" s="27"/>
      <c r="T3146" s="23" t="s">
        <v>10690</v>
      </c>
      <c r="U3146" s="23" t="s">
        <v>2609</v>
      </c>
      <c r="V3146" s="24" t="s">
        <v>10694</v>
      </c>
      <c r="W3146" s="23" t="s">
        <v>47</v>
      </c>
      <c r="X3146" s="23" t="s">
        <v>253</v>
      </c>
      <c r="Y3146" s="23" t="s">
        <v>49</v>
      </c>
      <c r="Z3146" s="23">
        <v>227</v>
      </c>
      <c r="AA3146" s="28">
        <v>100</v>
      </c>
      <c r="AB3146" s="26">
        <v>6550</v>
      </c>
      <c r="AC3146" s="26">
        <f>Z3146*AB3146</f>
        <v>1486850</v>
      </c>
      <c r="AD3146" s="28">
        <v>52</v>
      </c>
      <c r="AE3146" s="28">
        <v>93</v>
      </c>
      <c r="AF3146" s="26">
        <f>(AC3146*(100-AE3146))/100</f>
        <v>104079.5</v>
      </c>
      <c r="AG3146" s="26">
        <f>P3146+AF3146</f>
        <v>328079.5</v>
      </c>
      <c r="AH3146" s="26">
        <f>(AG3146*AA3146)/100</f>
        <v>328079.5</v>
      </c>
      <c r="AI3146" s="26">
        <v>50000000</v>
      </c>
      <c r="AJ3146" s="26">
        <f>IF((AI3146-AH3146) &gt; 1,0,IF((AI3146-AH3146)&lt;0,AH3146-AI3146,AI3146-AH3146))</f>
        <v>0</v>
      </c>
      <c r="AK3146" s="26">
        <v>0.02</v>
      </c>
      <c r="AL3146" s="26">
        <f>ROUND(AJ3146*(AK3146/100),2)</f>
        <v>0</v>
      </c>
      <c r="AM3146" s="3" t="s">
        <v>204</v>
      </c>
    </row>
    <row r="3147" spans="1:39" x14ac:dyDescent="0.35">
      <c r="A3147" s="23"/>
      <c r="B3147" s="24"/>
      <c r="C3147" s="23"/>
      <c r="D3147" s="23"/>
      <c r="E3147" s="23"/>
      <c r="F3147" s="23"/>
      <c r="G3147" s="24"/>
      <c r="H3147" s="23"/>
      <c r="I3147" s="23"/>
      <c r="J3147" s="23"/>
      <c r="K3147" s="23"/>
      <c r="L3147" s="23"/>
      <c r="M3147" s="23"/>
      <c r="N3147" s="25"/>
      <c r="O3147" s="26"/>
      <c r="P3147" s="26"/>
      <c r="Q3147" s="23"/>
      <c r="R3147" s="23"/>
      <c r="S3147" s="27"/>
      <c r="T3147" s="23"/>
      <c r="U3147" s="23"/>
      <c r="V3147" s="24"/>
      <c r="W3147" s="23"/>
      <c r="X3147" s="23"/>
      <c r="Y3147" s="23"/>
      <c r="Z3147" s="23"/>
      <c r="AA3147" s="28"/>
      <c r="AB3147" s="26"/>
      <c r="AC3147" s="26"/>
      <c r="AD3147" s="28"/>
      <c r="AE3147" s="28"/>
      <c r="AF3147" s="26"/>
      <c r="AG3147" s="26" t="s">
        <v>50</v>
      </c>
      <c r="AH3147" s="26">
        <f>AH3146</f>
        <v>328079.5</v>
      </c>
      <c r="AI3147" s="26"/>
      <c r="AJ3147" s="26">
        <f>AJ3146</f>
        <v>0</v>
      </c>
      <c r="AK3147" s="26"/>
      <c r="AL3147" s="26">
        <f>AL3146</f>
        <v>0</v>
      </c>
    </row>
    <row r="3148" spans="1:39" x14ac:dyDescent="0.35">
      <c r="A3148" s="23" t="s">
        <v>10695</v>
      </c>
      <c r="B3148" s="24" t="s">
        <v>10696</v>
      </c>
      <c r="C3148" s="23" t="s">
        <v>10697</v>
      </c>
      <c r="D3148" s="23" t="s">
        <v>10698</v>
      </c>
      <c r="E3148" s="23">
        <v>1698</v>
      </c>
      <c r="F3148" s="23" t="s">
        <v>10699</v>
      </c>
      <c r="G3148" s="24" t="s">
        <v>10700</v>
      </c>
      <c r="H3148" s="23" t="s">
        <v>42</v>
      </c>
      <c r="I3148" s="23" t="s">
        <v>10701</v>
      </c>
      <c r="J3148" s="23">
        <v>0</v>
      </c>
      <c r="K3148" s="23">
        <v>0</v>
      </c>
      <c r="L3148" s="23">
        <v>62</v>
      </c>
      <c r="M3148" s="23" t="s">
        <v>58</v>
      </c>
      <c r="N3148" s="25">
        <f>((J3148*400)+(K3148*100))+L3148</f>
        <v>62</v>
      </c>
      <c r="O3148" s="26">
        <v>180</v>
      </c>
      <c r="P3148" s="26">
        <f>N3148*O3148</f>
        <v>11160</v>
      </c>
      <c r="Q3148" s="23"/>
      <c r="R3148" s="23"/>
      <c r="S3148" s="27"/>
      <c r="T3148" s="23"/>
      <c r="U3148" s="23"/>
      <c r="V3148" s="24"/>
      <c r="W3148" s="23"/>
      <c r="X3148" s="23"/>
      <c r="Y3148" s="23"/>
      <c r="Z3148" s="23"/>
      <c r="AA3148" s="28"/>
      <c r="AB3148" s="26"/>
      <c r="AC3148" s="26"/>
      <c r="AD3148" s="28"/>
      <c r="AE3148" s="28"/>
      <c r="AF3148" s="26"/>
      <c r="AG3148" s="26">
        <f>AF3148+P3148</f>
        <v>11160</v>
      </c>
      <c r="AH3148" s="26">
        <f>AG3148</f>
        <v>11160</v>
      </c>
      <c r="AI3148" s="26">
        <v>50000000</v>
      </c>
      <c r="AJ3148" s="26">
        <f>IF((AI3148-AH3148) &gt; 1,0,IF((AI3148-AH3148)&lt;0,AH3148-AI3148,AI3148-AH3148))</f>
        <v>0</v>
      </c>
      <c r="AK3148" s="26">
        <v>0.01</v>
      </c>
      <c r="AL3148" s="26">
        <f>AJ3148*(AK3148/100)</f>
        <v>0</v>
      </c>
    </row>
    <row r="3149" spans="1:39" x14ac:dyDescent="0.35">
      <c r="A3149" s="23"/>
      <c r="B3149" s="24"/>
      <c r="C3149" s="23"/>
      <c r="D3149" s="23"/>
      <c r="E3149" s="23">
        <v>1699</v>
      </c>
      <c r="F3149" s="23" t="s">
        <v>10702</v>
      </c>
      <c r="G3149" s="24" t="s">
        <v>10703</v>
      </c>
      <c r="H3149" s="23" t="s">
        <v>42</v>
      </c>
      <c r="I3149" s="23" t="s">
        <v>10704</v>
      </c>
      <c r="J3149" s="23">
        <v>3</v>
      </c>
      <c r="K3149" s="23">
        <v>2</v>
      </c>
      <c r="L3149" s="23">
        <v>26</v>
      </c>
      <c r="M3149" s="23" t="s">
        <v>58</v>
      </c>
      <c r="N3149" s="25">
        <f>((J3149*400)+(K3149*100))+L3149</f>
        <v>1426</v>
      </c>
      <c r="O3149" s="26">
        <v>180</v>
      </c>
      <c r="P3149" s="26">
        <f>N3149*O3149</f>
        <v>256680</v>
      </c>
      <c r="Q3149" s="23"/>
      <c r="R3149" s="23"/>
      <c r="S3149" s="27"/>
      <c r="T3149" s="23"/>
      <c r="U3149" s="23"/>
      <c r="V3149" s="24"/>
      <c r="W3149" s="23"/>
      <c r="X3149" s="23"/>
      <c r="Y3149" s="23"/>
      <c r="Z3149" s="23"/>
      <c r="AA3149" s="28"/>
      <c r="AB3149" s="26"/>
      <c r="AC3149" s="26"/>
      <c r="AD3149" s="28"/>
      <c r="AE3149" s="28"/>
      <c r="AF3149" s="26"/>
      <c r="AG3149" s="26">
        <f>AF3149+P3149</f>
        <v>256680</v>
      </c>
      <c r="AH3149" s="26">
        <f>AG3149</f>
        <v>256680</v>
      </c>
      <c r="AI3149" s="26">
        <v>50000000</v>
      </c>
      <c r="AJ3149" s="26">
        <f>IF((AI3149-AH3149) &gt; 1,0,IF((AI3149-AH3149)&lt;0,AH3149-AI3149,AI3149-AH3149))</f>
        <v>0</v>
      </c>
      <c r="AK3149" s="26">
        <v>0.01</v>
      </c>
      <c r="AL3149" s="26">
        <f>AJ3149*(AK3149/100)</f>
        <v>0</v>
      </c>
    </row>
    <row r="3150" spans="1:39" x14ac:dyDescent="0.35">
      <c r="A3150" s="23"/>
      <c r="B3150" s="24"/>
      <c r="C3150" s="23"/>
      <c r="D3150" s="23"/>
      <c r="E3150" s="23"/>
      <c r="F3150" s="23"/>
      <c r="G3150" s="24"/>
      <c r="H3150" s="23"/>
      <c r="I3150" s="23"/>
      <c r="J3150" s="23"/>
      <c r="K3150" s="23"/>
      <c r="L3150" s="23"/>
      <c r="M3150" s="23"/>
      <c r="N3150" s="25"/>
      <c r="O3150" s="26"/>
      <c r="P3150" s="26"/>
      <c r="Q3150" s="23"/>
      <c r="R3150" s="23"/>
      <c r="S3150" s="27"/>
      <c r="T3150" s="23"/>
      <c r="U3150" s="23"/>
      <c r="V3150" s="24"/>
      <c r="W3150" s="23"/>
      <c r="X3150" s="23"/>
      <c r="Y3150" s="23"/>
      <c r="Z3150" s="23"/>
      <c r="AA3150" s="28"/>
      <c r="AB3150" s="26"/>
      <c r="AC3150" s="26"/>
      <c r="AD3150" s="28"/>
      <c r="AE3150" s="28"/>
      <c r="AF3150" s="26"/>
      <c r="AG3150" s="26" t="s">
        <v>50</v>
      </c>
      <c r="AH3150" s="26">
        <f>SUM(AH3148:AH3149)</f>
        <v>267840</v>
      </c>
      <c r="AI3150" s="26"/>
      <c r="AJ3150" s="26">
        <f>SUM(AJ3148:AJ3149)</f>
        <v>0</v>
      </c>
      <c r="AK3150" s="26"/>
      <c r="AL3150" s="26">
        <f>SUM(AL3148:AL3149)</f>
        <v>0</v>
      </c>
    </row>
    <row r="3151" spans="1:39" x14ac:dyDescent="0.35">
      <c r="A3151" s="23" t="s">
        <v>10705</v>
      </c>
      <c r="B3151" s="24" t="s">
        <v>10706</v>
      </c>
      <c r="C3151" s="23" t="s">
        <v>10707</v>
      </c>
      <c r="D3151" s="23" t="s">
        <v>10708</v>
      </c>
      <c r="E3151" s="23">
        <v>1700</v>
      </c>
      <c r="F3151" s="23" t="s">
        <v>10709</v>
      </c>
      <c r="G3151" s="24" t="s">
        <v>10710</v>
      </c>
      <c r="H3151" s="23" t="s">
        <v>42</v>
      </c>
      <c r="I3151" s="23" t="s">
        <v>10711</v>
      </c>
      <c r="J3151" s="23">
        <v>0</v>
      </c>
      <c r="K3151" s="23">
        <v>0</v>
      </c>
      <c r="L3151" s="23">
        <v>19.399999999999999</v>
      </c>
      <c r="M3151" s="23" t="s">
        <v>58</v>
      </c>
      <c r="N3151" s="25">
        <f>((J3151*400)+(K3151*100))+L3151</f>
        <v>19.399999999999999</v>
      </c>
      <c r="O3151" s="26">
        <v>180</v>
      </c>
      <c r="P3151" s="26">
        <f>N3151*O3151</f>
        <v>3491.9999999999995</v>
      </c>
      <c r="Q3151" s="23"/>
      <c r="R3151" s="23"/>
      <c r="S3151" s="27"/>
      <c r="T3151" s="23"/>
      <c r="U3151" s="23"/>
      <c r="V3151" s="24"/>
      <c r="W3151" s="23"/>
      <c r="X3151" s="23"/>
      <c r="Y3151" s="23"/>
      <c r="Z3151" s="23"/>
      <c r="AA3151" s="28"/>
      <c r="AB3151" s="26"/>
      <c r="AC3151" s="26"/>
      <c r="AD3151" s="28"/>
      <c r="AE3151" s="28"/>
      <c r="AF3151" s="26"/>
      <c r="AG3151" s="26">
        <f>AF3151+P3151</f>
        <v>3491.9999999999995</v>
      </c>
      <c r="AH3151" s="26">
        <f>AG3151</f>
        <v>3491.9999999999995</v>
      </c>
      <c r="AI3151" s="26">
        <v>50000000</v>
      </c>
      <c r="AJ3151" s="26">
        <f>IF((AI3151-AH3151) &gt; 1,0,IF((AI3151-AH3151)&lt;0,AH3151-AI3151,AI3151-AH3151))</f>
        <v>0</v>
      </c>
      <c r="AK3151" s="26">
        <v>0.01</v>
      </c>
      <c r="AL3151" s="26">
        <f>AJ3151*(AK3151/100)</f>
        <v>0</v>
      </c>
    </row>
    <row r="3152" spans="1:39" x14ac:dyDescent="0.35">
      <c r="A3152" s="23"/>
      <c r="B3152" s="24"/>
      <c r="C3152" s="23"/>
      <c r="D3152" s="23"/>
      <c r="E3152" s="23">
        <v>1701</v>
      </c>
      <c r="F3152" s="23" t="s">
        <v>10712</v>
      </c>
      <c r="G3152" s="24" t="s">
        <v>10713</v>
      </c>
      <c r="H3152" s="23" t="s">
        <v>42</v>
      </c>
      <c r="I3152" s="23" t="s">
        <v>10714</v>
      </c>
      <c r="J3152" s="23">
        <v>0</v>
      </c>
      <c r="K3152" s="23">
        <v>3</v>
      </c>
      <c r="L3152" s="23">
        <v>24</v>
      </c>
      <c r="M3152" s="23" t="s">
        <v>58</v>
      </c>
      <c r="N3152" s="25">
        <f>((J3152*400)+(K3152*100))+L3152</f>
        <v>324</v>
      </c>
      <c r="O3152" s="26">
        <v>390</v>
      </c>
      <c r="P3152" s="26">
        <f>N3152*O3152</f>
        <v>126360</v>
      </c>
      <c r="Q3152" s="23"/>
      <c r="R3152" s="23"/>
      <c r="S3152" s="27"/>
      <c r="T3152" s="23"/>
      <c r="U3152" s="23"/>
      <c r="V3152" s="24"/>
      <c r="W3152" s="23"/>
      <c r="X3152" s="23"/>
      <c r="Y3152" s="23"/>
      <c r="Z3152" s="23"/>
      <c r="AA3152" s="28"/>
      <c r="AB3152" s="26"/>
      <c r="AC3152" s="26"/>
      <c r="AD3152" s="28"/>
      <c r="AE3152" s="28"/>
      <c r="AF3152" s="26"/>
      <c r="AG3152" s="26">
        <f>AF3152+P3152</f>
        <v>126360</v>
      </c>
      <c r="AH3152" s="26">
        <f>AG3152</f>
        <v>126360</v>
      </c>
      <c r="AI3152" s="26">
        <v>50000000</v>
      </c>
      <c r="AJ3152" s="26">
        <f>IF((AI3152-AH3152) &gt; 1,0,IF((AI3152-AH3152)&lt;0,AH3152-AI3152,AI3152-AH3152))</f>
        <v>0</v>
      </c>
      <c r="AK3152" s="26">
        <v>0.01</v>
      </c>
      <c r="AL3152" s="26">
        <f>AJ3152*(AK3152/100)</f>
        <v>0</v>
      </c>
    </row>
    <row r="3153" spans="1:38" x14ac:dyDescent="0.35">
      <c r="A3153" s="23"/>
      <c r="B3153" s="24"/>
      <c r="C3153" s="23"/>
      <c r="D3153" s="23"/>
      <c r="E3153" s="23">
        <v>1702</v>
      </c>
      <c r="F3153" s="23" t="s">
        <v>10715</v>
      </c>
      <c r="G3153" s="24" t="s">
        <v>10716</v>
      </c>
      <c r="H3153" s="23" t="s">
        <v>42</v>
      </c>
      <c r="I3153" s="23" t="s">
        <v>10717</v>
      </c>
      <c r="J3153" s="23">
        <v>5</v>
      </c>
      <c r="K3153" s="23">
        <v>0</v>
      </c>
      <c r="L3153" s="23">
        <v>62</v>
      </c>
      <c r="M3153" s="23" t="s">
        <v>58</v>
      </c>
      <c r="N3153" s="25">
        <f>((J3153*400)+(K3153*100))+L3153</f>
        <v>2062</v>
      </c>
      <c r="O3153" s="26">
        <v>340</v>
      </c>
      <c r="P3153" s="26">
        <f>N3153*O3153</f>
        <v>701080</v>
      </c>
      <c r="Q3153" s="23"/>
      <c r="R3153" s="23"/>
      <c r="S3153" s="27"/>
      <c r="T3153" s="23"/>
      <c r="U3153" s="23"/>
      <c r="V3153" s="24"/>
      <c r="W3153" s="23"/>
      <c r="X3153" s="23"/>
      <c r="Y3153" s="23"/>
      <c r="Z3153" s="23"/>
      <c r="AA3153" s="28"/>
      <c r="AB3153" s="26"/>
      <c r="AC3153" s="26"/>
      <c r="AD3153" s="28"/>
      <c r="AE3153" s="28"/>
      <c r="AF3153" s="26"/>
      <c r="AG3153" s="26">
        <f>AF3153+P3153</f>
        <v>701080</v>
      </c>
      <c r="AH3153" s="26">
        <f>AG3153</f>
        <v>701080</v>
      </c>
      <c r="AI3153" s="26">
        <v>50000000</v>
      </c>
      <c r="AJ3153" s="26">
        <f>IF((AI3153-AH3153) &gt; 1,0,IF((AI3153-AH3153)&lt;0,AH3153-AI3153,AI3153-AH3153))</f>
        <v>0</v>
      </c>
      <c r="AK3153" s="26">
        <v>0.01</v>
      </c>
      <c r="AL3153" s="26">
        <f>AJ3153*(AK3153/100)</f>
        <v>0</v>
      </c>
    </row>
    <row r="3154" spans="1:38" x14ac:dyDescent="0.35">
      <c r="A3154" s="23"/>
      <c r="B3154" s="24"/>
      <c r="C3154" s="23"/>
      <c r="D3154" s="23"/>
      <c r="E3154" s="23">
        <v>1703</v>
      </c>
      <c r="F3154" s="23" t="s">
        <v>10718</v>
      </c>
      <c r="G3154" s="24" t="s">
        <v>10719</v>
      </c>
      <c r="H3154" s="23" t="s">
        <v>42</v>
      </c>
      <c r="I3154" s="23" t="s">
        <v>10720</v>
      </c>
      <c r="J3154" s="23">
        <v>5</v>
      </c>
      <c r="K3154" s="23">
        <v>3</v>
      </c>
      <c r="L3154" s="23">
        <v>10</v>
      </c>
      <c r="M3154" s="23" t="s">
        <v>58</v>
      </c>
      <c r="N3154" s="25">
        <f>((J3154*400)+(K3154*100))+L3154</f>
        <v>2310</v>
      </c>
      <c r="O3154" s="26">
        <v>180</v>
      </c>
      <c r="P3154" s="26">
        <f>N3154*O3154</f>
        <v>415800</v>
      </c>
      <c r="Q3154" s="23"/>
      <c r="R3154" s="23"/>
      <c r="S3154" s="27"/>
      <c r="T3154" s="23"/>
      <c r="U3154" s="23"/>
      <c r="V3154" s="24"/>
      <c r="W3154" s="23"/>
      <c r="X3154" s="23"/>
      <c r="Y3154" s="23"/>
      <c r="Z3154" s="23"/>
      <c r="AA3154" s="28"/>
      <c r="AB3154" s="26"/>
      <c r="AC3154" s="26"/>
      <c r="AD3154" s="28"/>
      <c r="AE3154" s="28"/>
      <c r="AF3154" s="26"/>
      <c r="AG3154" s="26">
        <f>AF3154+P3154</f>
        <v>415800</v>
      </c>
      <c r="AH3154" s="26">
        <f>AG3154</f>
        <v>415800</v>
      </c>
      <c r="AI3154" s="26">
        <v>50000000</v>
      </c>
      <c r="AJ3154" s="26">
        <f>IF((AI3154-AH3154) &gt; 1,0,IF((AI3154-AH3154)&lt;0,AH3154-AI3154,AI3154-AH3154))</f>
        <v>0</v>
      </c>
      <c r="AK3154" s="26">
        <v>0.01</v>
      </c>
      <c r="AL3154" s="26">
        <f>AJ3154*(AK3154/100)</f>
        <v>0</v>
      </c>
    </row>
    <row r="3155" spans="1:38" x14ac:dyDescent="0.35">
      <c r="A3155" s="23"/>
      <c r="B3155" s="24"/>
      <c r="C3155" s="23"/>
      <c r="D3155" s="23"/>
      <c r="E3155" s="23"/>
      <c r="F3155" s="23"/>
      <c r="G3155" s="24"/>
      <c r="H3155" s="23"/>
      <c r="I3155" s="23"/>
      <c r="J3155" s="23"/>
      <c r="K3155" s="23"/>
      <c r="L3155" s="23"/>
      <c r="M3155" s="23"/>
      <c r="N3155" s="25"/>
      <c r="O3155" s="26"/>
      <c r="P3155" s="26"/>
      <c r="Q3155" s="23"/>
      <c r="R3155" s="23"/>
      <c r="S3155" s="27"/>
      <c r="T3155" s="23"/>
      <c r="U3155" s="23"/>
      <c r="V3155" s="24"/>
      <c r="W3155" s="23"/>
      <c r="X3155" s="23"/>
      <c r="Y3155" s="23"/>
      <c r="Z3155" s="23"/>
      <c r="AA3155" s="28"/>
      <c r="AB3155" s="26"/>
      <c r="AC3155" s="26"/>
      <c r="AD3155" s="28"/>
      <c r="AE3155" s="28"/>
      <c r="AF3155" s="26"/>
      <c r="AG3155" s="26" t="s">
        <v>50</v>
      </c>
      <c r="AH3155" s="26">
        <f>SUM(AH3151:AH3154)</f>
        <v>1246732</v>
      </c>
      <c r="AI3155" s="26"/>
      <c r="AJ3155" s="26">
        <f>SUM(AJ3151:AJ3154)</f>
        <v>0</v>
      </c>
      <c r="AK3155" s="26"/>
      <c r="AL3155" s="26">
        <f>SUM(AL3151:AL3154)</f>
        <v>0</v>
      </c>
    </row>
    <row r="3156" spans="1:38" x14ac:dyDescent="0.35">
      <c r="A3156" s="23" t="s">
        <v>10721</v>
      </c>
      <c r="B3156" s="24" t="s">
        <v>10722</v>
      </c>
      <c r="C3156" s="23" t="s">
        <v>10723</v>
      </c>
      <c r="D3156" s="23" t="s">
        <v>9845</v>
      </c>
      <c r="E3156" s="23">
        <v>1704</v>
      </c>
      <c r="F3156" s="23" t="s">
        <v>10724</v>
      </c>
      <c r="G3156" s="24" t="s">
        <v>10725</v>
      </c>
      <c r="H3156" s="23" t="s">
        <v>42</v>
      </c>
      <c r="I3156" s="23" t="s">
        <v>10726</v>
      </c>
      <c r="J3156" s="23">
        <v>1</v>
      </c>
      <c r="K3156" s="23">
        <v>0</v>
      </c>
      <c r="L3156" s="23">
        <v>54</v>
      </c>
      <c r="M3156" s="23" t="s">
        <v>58</v>
      </c>
      <c r="N3156" s="25">
        <f>((J3156*400)+(K3156*100))+L3156</f>
        <v>454</v>
      </c>
      <c r="O3156" s="26">
        <v>390</v>
      </c>
      <c r="P3156" s="26">
        <f>N3156*O3156</f>
        <v>177060</v>
      </c>
      <c r="Q3156" s="23"/>
      <c r="R3156" s="23"/>
      <c r="S3156" s="27"/>
      <c r="T3156" s="23"/>
      <c r="U3156" s="23"/>
      <c r="V3156" s="24"/>
      <c r="W3156" s="23"/>
      <c r="X3156" s="23"/>
      <c r="Y3156" s="23"/>
      <c r="Z3156" s="23"/>
      <c r="AA3156" s="28"/>
      <c r="AB3156" s="26"/>
      <c r="AC3156" s="26"/>
      <c r="AD3156" s="28"/>
      <c r="AE3156" s="28"/>
      <c r="AF3156" s="26"/>
      <c r="AG3156" s="26">
        <f>AF3156+P3156</f>
        <v>177060</v>
      </c>
      <c r="AH3156" s="26">
        <f>AG3156</f>
        <v>177060</v>
      </c>
      <c r="AI3156" s="26">
        <v>50000000</v>
      </c>
      <c r="AJ3156" s="26">
        <f>IF((AI3156-AH3156) &gt; 1,0,IF((AI3156-AH3156)&lt;0,AH3156-AI3156,AI3156-AH3156))</f>
        <v>0</v>
      </c>
      <c r="AK3156" s="26">
        <v>0.01</v>
      </c>
      <c r="AL3156" s="26">
        <f>AJ3156*(AK3156/100)</f>
        <v>0</v>
      </c>
    </row>
    <row r="3157" spans="1:38" x14ac:dyDescent="0.35">
      <c r="A3157" s="23"/>
      <c r="B3157" s="24"/>
      <c r="C3157" s="23"/>
      <c r="D3157" s="23"/>
      <c r="E3157" s="23"/>
      <c r="F3157" s="23"/>
      <c r="G3157" s="24"/>
      <c r="H3157" s="23"/>
      <c r="I3157" s="23"/>
      <c r="J3157" s="23"/>
      <c r="K3157" s="23"/>
      <c r="L3157" s="23"/>
      <c r="M3157" s="23"/>
      <c r="N3157" s="25"/>
      <c r="O3157" s="26"/>
      <c r="P3157" s="26"/>
      <c r="Q3157" s="23"/>
      <c r="R3157" s="23"/>
      <c r="S3157" s="27"/>
      <c r="T3157" s="23"/>
      <c r="U3157" s="23"/>
      <c r="V3157" s="24"/>
      <c r="W3157" s="23"/>
      <c r="X3157" s="23"/>
      <c r="Y3157" s="23"/>
      <c r="Z3157" s="23"/>
      <c r="AA3157" s="28"/>
      <c r="AB3157" s="26"/>
      <c r="AC3157" s="26"/>
      <c r="AD3157" s="28"/>
      <c r="AE3157" s="28"/>
      <c r="AF3157" s="26"/>
      <c r="AG3157" s="26" t="s">
        <v>50</v>
      </c>
      <c r="AH3157" s="26">
        <f>AH3156</f>
        <v>177060</v>
      </c>
      <c r="AI3157" s="26"/>
      <c r="AJ3157" s="26">
        <f>AJ3156</f>
        <v>0</v>
      </c>
      <c r="AK3157" s="26"/>
      <c r="AL3157" s="26">
        <f>AL3156</f>
        <v>0</v>
      </c>
    </row>
    <row r="3158" spans="1:38" x14ac:dyDescent="0.35">
      <c r="A3158" s="23" t="s">
        <v>10727</v>
      </c>
      <c r="B3158" s="24"/>
      <c r="C3158" s="23" t="s">
        <v>10728</v>
      </c>
      <c r="D3158" s="23" t="s">
        <v>10648</v>
      </c>
      <c r="E3158" s="23">
        <v>1705</v>
      </c>
      <c r="F3158" s="23" t="s">
        <v>10729</v>
      </c>
      <c r="G3158" s="24" t="s">
        <v>10730</v>
      </c>
      <c r="H3158" s="23" t="s">
        <v>42</v>
      </c>
      <c r="I3158" s="23" t="s">
        <v>10731</v>
      </c>
      <c r="J3158" s="23">
        <v>1</v>
      </c>
      <c r="K3158" s="23">
        <v>0</v>
      </c>
      <c r="L3158" s="23">
        <v>78</v>
      </c>
      <c r="M3158" s="23" t="s">
        <v>44</v>
      </c>
      <c r="N3158" s="25">
        <f>((J3158*400)+(K3158*100))+L3158</f>
        <v>478</v>
      </c>
      <c r="O3158" s="26">
        <v>390</v>
      </c>
      <c r="P3158" s="26">
        <f>N3158*O3158</f>
        <v>186420</v>
      </c>
      <c r="Q3158" s="23">
        <v>1</v>
      </c>
      <c r="R3158" s="23" t="s">
        <v>10727</v>
      </c>
      <c r="S3158" s="27"/>
      <c r="T3158" s="23" t="s">
        <v>10728</v>
      </c>
      <c r="U3158" s="23" t="s">
        <v>10732</v>
      </c>
      <c r="V3158" s="24" t="s">
        <v>10733</v>
      </c>
      <c r="W3158" s="23" t="s">
        <v>47</v>
      </c>
      <c r="X3158" s="23" t="s">
        <v>48</v>
      </c>
      <c r="Y3158" s="23" t="s">
        <v>49</v>
      </c>
      <c r="Z3158" s="23">
        <v>81</v>
      </c>
      <c r="AA3158" s="28">
        <v>100</v>
      </c>
      <c r="AB3158" s="26">
        <v>6550</v>
      </c>
      <c r="AC3158" s="26">
        <f>Z3158*AB3158</f>
        <v>530550</v>
      </c>
      <c r="AD3158" s="28">
        <v>7</v>
      </c>
      <c r="AE3158" s="28">
        <v>7</v>
      </c>
      <c r="AF3158" s="26">
        <f>(AC3158*(100-AE3158))/100</f>
        <v>493411.5</v>
      </c>
      <c r="AG3158" s="26">
        <f>P3158+AF3158</f>
        <v>679831.5</v>
      </c>
      <c r="AH3158" s="26">
        <f>(AG3158*AA3158)/100</f>
        <v>679831.5</v>
      </c>
      <c r="AI3158" s="26">
        <v>50000000</v>
      </c>
      <c r="AJ3158" s="26">
        <f>IF((AI3158-AH3158) &gt; 1,0,IF((AI3158-AH3158)&lt;0,AH3158-AI3158,AI3158-AH3158))</f>
        <v>0</v>
      </c>
      <c r="AK3158" s="26">
        <v>0.02</v>
      </c>
      <c r="AL3158" s="26">
        <f>ROUND(AJ3158*(AK3158/100),2)</f>
        <v>0</v>
      </c>
    </row>
    <row r="3159" spans="1:38" x14ac:dyDescent="0.35">
      <c r="A3159" s="23"/>
      <c r="B3159" s="24"/>
      <c r="C3159" s="23"/>
      <c r="D3159" s="23"/>
      <c r="E3159" s="23">
        <v>1706</v>
      </c>
      <c r="F3159" s="23" t="s">
        <v>10734</v>
      </c>
      <c r="G3159" s="24" t="s">
        <v>10735</v>
      </c>
      <c r="H3159" s="23" t="s">
        <v>437</v>
      </c>
      <c r="I3159" s="23" t="s">
        <v>10736</v>
      </c>
      <c r="J3159" s="23">
        <v>13</v>
      </c>
      <c r="K3159" s="23">
        <v>2</v>
      </c>
      <c r="L3159" s="23">
        <v>67</v>
      </c>
      <c r="M3159" s="23" t="s">
        <v>58</v>
      </c>
      <c r="N3159" s="25">
        <f>((J3159*400)+(K3159*100))+L3159</f>
        <v>5467</v>
      </c>
      <c r="O3159" s="26">
        <v>180</v>
      </c>
      <c r="P3159" s="26">
        <f>N3159*O3159</f>
        <v>984060</v>
      </c>
      <c r="Q3159" s="23"/>
      <c r="R3159" s="23"/>
      <c r="S3159" s="27"/>
      <c r="T3159" s="23"/>
      <c r="U3159" s="23"/>
      <c r="V3159" s="24"/>
      <c r="W3159" s="23"/>
      <c r="X3159" s="23"/>
      <c r="Y3159" s="23"/>
      <c r="Z3159" s="23"/>
      <c r="AA3159" s="28"/>
      <c r="AB3159" s="26"/>
      <c r="AC3159" s="26"/>
      <c r="AD3159" s="28"/>
      <c r="AE3159" s="28"/>
      <c r="AF3159" s="26"/>
      <c r="AG3159" s="26">
        <f>AF3159+P3159</f>
        <v>984060</v>
      </c>
      <c r="AH3159" s="26">
        <f>AG3159</f>
        <v>984060</v>
      </c>
      <c r="AI3159" s="26">
        <v>0</v>
      </c>
      <c r="AJ3159" s="26">
        <f>IF((AI3159-AH3159) &gt; 1,0,IF((AI3159-AH3159)&lt;0,AH3159-AI3159,AI3159-AH3159))</f>
        <v>984060</v>
      </c>
      <c r="AK3159" s="26">
        <v>0.01</v>
      </c>
      <c r="AL3159" s="26">
        <f>AJ3159*(AK3159/100)</f>
        <v>98.406000000000006</v>
      </c>
    </row>
    <row r="3160" spans="1:38" x14ac:dyDescent="0.35">
      <c r="A3160" s="23"/>
      <c r="B3160" s="24"/>
      <c r="C3160" s="23"/>
      <c r="D3160" s="23"/>
      <c r="E3160" s="23">
        <v>1707</v>
      </c>
      <c r="F3160" s="23" t="s">
        <v>10737</v>
      </c>
      <c r="G3160" s="24" t="s">
        <v>10738</v>
      </c>
      <c r="H3160" s="23" t="s">
        <v>437</v>
      </c>
      <c r="I3160" s="23" t="s">
        <v>10739</v>
      </c>
      <c r="J3160" s="23">
        <v>4</v>
      </c>
      <c r="K3160" s="23">
        <v>1</v>
      </c>
      <c r="L3160" s="23">
        <v>69</v>
      </c>
      <c r="M3160" s="23" t="s">
        <v>58</v>
      </c>
      <c r="N3160" s="25">
        <f>((J3160*400)+(K3160*100))+L3160</f>
        <v>1769</v>
      </c>
      <c r="O3160" s="26">
        <v>180</v>
      </c>
      <c r="P3160" s="26">
        <f>N3160*O3160</f>
        <v>318420</v>
      </c>
      <c r="Q3160" s="23"/>
      <c r="R3160" s="23"/>
      <c r="S3160" s="27"/>
      <c r="T3160" s="23"/>
      <c r="U3160" s="23"/>
      <c r="V3160" s="24"/>
      <c r="W3160" s="23"/>
      <c r="X3160" s="23"/>
      <c r="Y3160" s="23"/>
      <c r="Z3160" s="23"/>
      <c r="AA3160" s="28"/>
      <c r="AB3160" s="26"/>
      <c r="AC3160" s="26"/>
      <c r="AD3160" s="28"/>
      <c r="AE3160" s="28"/>
      <c r="AF3160" s="26"/>
      <c r="AG3160" s="26">
        <f>AF3160+P3160</f>
        <v>318420</v>
      </c>
      <c r="AH3160" s="26">
        <f>AG3160</f>
        <v>318420</v>
      </c>
      <c r="AI3160" s="26">
        <v>0</v>
      </c>
      <c r="AJ3160" s="26">
        <f>IF((AI3160-AH3160) &gt; 1,0,IF((AI3160-AH3160)&lt;0,AH3160-AI3160,AI3160-AH3160))</f>
        <v>318420</v>
      </c>
      <c r="AK3160" s="26">
        <v>0.01</v>
      </c>
      <c r="AL3160" s="26">
        <f>AJ3160*(AK3160/100)</f>
        <v>31.842000000000002</v>
      </c>
    </row>
    <row r="3161" spans="1:38" x14ac:dyDescent="0.35">
      <c r="A3161" s="23"/>
      <c r="B3161" s="24"/>
      <c r="C3161" s="23"/>
      <c r="D3161" s="23"/>
      <c r="E3161" s="23"/>
      <c r="F3161" s="23"/>
      <c r="G3161" s="24"/>
      <c r="H3161" s="23"/>
      <c r="I3161" s="23"/>
      <c r="J3161" s="23"/>
      <c r="K3161" s="23"/>
      <c r="L3161" s="23"/>
      <c r="M3161" s="23"/>
      <c r="N3161" s="25"/>
      <c r="O3161" s="26"/>
      <c r="P3161" s="26"/>
      <c r="Q3161" s="23"/>
      <c r="R3161" s="23"/>
      <c r="S3161" s="27"/>
      <c r="T3161" s="23"/>
      <c r="U3161" s="23"/>
      <c r="V3161" s="24"/>
      <c r="W3161" s="23"/>
      <c r="X3161" s="23"/>
      <c r="Y3161" s="23"/>
      <c r="Z3161" s="23"/>
      <c r="AA3161" s="28"/>
      <c r="AB3161" s="26"/>
      <c r="AC3161" s="26"/>
      <c r="AD3161" s="28"/>
      <c r="AE3161" s="28"/>
      <c r="AF3161" s="26"/>
      <c r="AG3161" s="26" t="s">
        <v>50</v>
      </c>
      <c r="AH3161" s="26">
        <f>SUM(AH3158:AH3160)</f>
        <v>1982311.5</v>
      </c>
      <c r="AI3161" s="26"/>
      <c r="AJ3161" s="26">
        <f>SUM(AJ3158:AJ3160)</f>
        <v>1302480</v>
      </c>
      <c r="AK3161" s="26"/>
      <c r="AL3161" s="26">
        <f>SUM(AL3158:AL3160)</f>
        <v>130.24800000000002</v>
      </c>
    </row>
    <row r="3162" spans="1:38" x14ac:dyDescent="0.35">
      <c r="A3162" s="23" t="s">
        <v>10740</v>
      </c>
      <c r="B3162" s="24" t="s">
        <v>10741</v>
      </c>
      <c r="C3162" s="23" t="s">
        <v>10742</v>
      </c>
      <c r="D3162" s="23" t="s">
        <v>10743</v>
      </c>
      <c r="E3162" s="23">
        <v>1708</v>
      </c>
      <c r="F3162" s="23" t="s">
        <v>10744</v>
      </c>
      <c r="G3162" s="24" t="s">
        <v>10745</v>
      </c>
      <c r="H3162" s="23" t="s">
        <v>103</v>
      </c>
      <c r="I3162" s="23" t="s">
        <v>10746</v>
      </c>
      <c r="J3162" s="23">
        <v>0</v>
      </c>
      <c r="K3162" s="23">
        <v>0</v>
      </c>
      <c r="L3162" s="23">
        <v>52</v>
      </c>
      <c r="M3162" s="23" t="s">
        <v>58</v>
      </c>
      <c r="N3162" s="25">
        <f>((J3162*400)+(K3162*100))+L3162</f>
        <v>52</v>
      </c>
      <c r="O3162" s="26">
        <v>500</v>
      </c>
      <c r="P3162" s="26">
        <f>N3162*O3162</f>
        <v>26000</v>
      </c>
      <c r="Q3162" s="23"/>
      <c r="R3162" s="23"/>
      <c r="S3162" s="27"/>
      <c r="T3162" s="23"/>
      <c r="U3162" s="23"/>
      <c r="V3162" s="24"/>
      <c r="W3162" s="23"/>
      <c r="X3162" s="23"/>
      <c r="Y3162" s="23"/>
      <c r="Z3162" s="23"/>
      <c r="AA3162" s="28"/>
      <c r="AB3162" s="26"/>
      <c r="AC3162" s="26"/>
      <c r="AD3162" s="28"/>
      <c r="AE3162" s="28"/>
      <c r="AF3162" s="26"/>
      <c r="AG3162" s="26">
        <f>AF3162+P3162</f>
        <v>26000</v>
      </c>
      <c r="AH3162" s="26">
        <f>AG3162</f>
        <v>26000</v>
      </c>
      <c r="AI3162" s="26">
        <v>0</v>
      </c>
      <c r="AJ3162" s="26">
        <f>IF((AI3162-AH3162) &gt; 1,0,IF((AI3162-AH3162)&lt;0,AH3162-AI3162,AI3162-AH3162))</f>
        <v>26000</v>
      </c>
      <c r="AK3162" s="26">
        <v>0.01</v>
      </c>
      <c r="AL3162" s="26">
        <f>AJ3162*(AK3162/100)</f>
        <v>2.6</v>
      </c>
    </row>
    <row r="3163" spans="1:38" x14ac:dyDescent="0.35">
      <c r="A3163" s="23"/>
      <c r="B3163" s="24"/>
      <c r="C3163" s="23"/>
      <c r="D3163" s="23"/>
      <c r="E3163" s="23">
        <v>1709</v>
      </c>
      <c r="F3163" s="23" t="s">
        <v>10747</v>
      </c>
      <c r="G3163" s="24" t="s">
        <v>10748</v>
      </c>
      <c r="H3163" s="23" t="s">
        <v>42</v>
      </c>
      <c r="I3163" s="23" t="s">
        <v>10749</v>
      </c>
      <c r="J3163" s="23">
        <v>3</v>
      </c>
      <c r="K3163" s="23">
        <v>2</v>
      </c>
      <c r="L3163" s="23">
        <v>26</v>
      </c>
      <c r="M3163" s="23" t="s">
        <v>58</v>
      </c>
      <c r="N3163" s="25">
        <f>((J3163*400)+(K3163*100))+L3163</f>
        <v>1426</v>
      </c>
      <c r="O3163" s="26">
        <v>180</v>
      </c>
      <c r="P3163" s="26">
        <f>N3163*O3163</f>
        <v>256680</v>
      </c>
      <c r="Q3163" s="23"/>
      <c r="R3163" s="23"/>
      <c r="S3163" s="27"/>
      <c r="T3163" s="23"/>
      <c r="U3163" s="23"/>
      <c r="V3163" s="24"/>
      <c r="W3163" s="23"/>
      <c r="X3163" s="23"/>
      <c r="Y3163" s="23"/>
      <c r="Z3163" s="23"/>
      <c r="AA3163" s="28"/>
      <c r="AB3163" s="26"/>
      <c r="AC3163" s="26"/>
      <c r="AD3163" s="28"/>
      <c r="AE3163" s="28"/>
      <c r="AF3163" s="26"/>
      <c r="AG3163" s="26">
        <f>AF3163+P3163</f>
        <v>256680</v>
      </c>
      <c r="AH3163" s="26">
        <f>AG3163</f>
        <v>256680</v>
      </c>
      <c r="AI3163" s="26">
        <v>50000000</v>
      </c>
      <c r="AJ3163" s="26">
        <f>IF((AI3163-AH3163) &gt; 1,0,IF((AI3163-AH3163)&lt;0,AH3163-AI3163,AI3163-AH3163))</f>
        <v>0</v>
      </c>
      <c r="AK3163" s="26">
        <v>0.01</v>
      </c>
      <c r="AL3163" s="26">
        <f>AJ3163*(AK3163/100)</f>
        <v>0</v>
      </c>
    </row>
    <row r="3164" spans="1:38" x14ac:dyDescent="0.35">
      <c r="A3164" s="23"/>
      <c r="B3164" s="24"/>
      <c r="C3164" s="23"/>
      <c r="D3164" s="23"/>
      <c r="E3164" s="23"/>
      <c r="F3164" s="23"/>
      <c r="G3164" s="24"/>
      <c r="H3164" s="23"/>
      <c r="I3164" s="23"/>
      <c r="J3164" s="23"/>
      <c r="K3164" s="23"/>
      <c r="L3164" s="23"/>
      <c r="M3164" s="23"/>
      <c r="N3164" s="25"/>
      <c r="O3164" s="26"/>
      <c r="P3164" s="26"/>
      <c r="Q3164" s="23"/>
      <c r="R3164" s="23"/>
      <c r="S3164" s="27"/>
      <c r="T3164" s="23"/>
      <c r="U3164" s="23"/>
      <c r="V3164" s="24"/>
      <c r="W3164" s="23"/>
      <c r="X3164" s="23"/>
      <c r="Y3164" s="23"/>
      <c r="Z3164" s="23"/>
      <c r="AA3164" s="28"/>
      <c r="AB3164" s="26"/>
      <c r="AC3164" s="26"/>
      <c r="AD3164" s="28"/>
      <c r="AE3164" s="28"/>
      <c r="AF3164" s="26"/>
      <c r="AG3164" s="26" t="s">
        <v>50</v>
      </c>
      <c r="AH3164" s="26">
        <f>SUM(AH3162:AH3163)</f>
        <v>282680</v>
      </c>
      <c r="AI3164" s="26"/>
      <c r="AJ3164" s="26">
        <f>SUM(AJ3162:AJ3163)</f>
        <v>26000</v>
      </c>
      <c r="AK3164" s="26"/>
      <c r="AL3164" s="26">
        <f>SUM(AL3162:AL3163)</f>
        <v>2.6</v>
      </c>
    </row>
    <row r="3165" spans="1:38" x14ac:dyDescent="0.35">
      <c r="A3165" s="23" t="s">
        <v>10750</v>
      </c>
      <c r="B3165" s="24"/>
      <c r="C3165" s="23" t="s">
        <v>10751</v>
      </c>
      <c r="D3165" s="23" t="s">
        <v>10752</v>
      </c>
      <c r="E3165" s="23">
        <v>1710</v>
      </c>
      <c r="F3165" s="23" t="s">
        <v>10753</v>
      </c>
      <c r="G3165" s="24" t="s">
        <v>10754</v>
      </c>
      <c r="H3165" s="23" t="s">
        <v>42</v>
      </c>
      <c r="I3165" s="23" t="s">
        <v>10755</v>
      </c>
      <c r="J3165" s="23">
        <v>0</v>
      </c>
      <c r="K3165" s="23">
        <v>0</v>
      </c>
      <c r="L3165" s="23">
        <v>54</v>
      </c>
      <c r="M3165" s="23" t="s">
        <v>391</v>
      </c>
      <c r="N3165" s="25">
        <f>((J3165*400)+(K3165*100))+L3165</f>
        <v>54</v>
      </c>
      <c r="O3165" s="26">
        <v>2000</v>
      </c>
      <c r="P3165" s="26">
        <f>N3165*O3165</f>
        <v>108000</v>
      </c>
      <c r="Q3165" s="23">
        <v>1</v>
      </c>
      <c r="R3165" s="23" t="s">
        <v>10750</v>
      </c>
      <c r="S3165" s="27"/>
      <c r="T3165" s="23" t="s">
        <v>10751</v>
      </c>
      <c r="U3165" s="23" t="s">
        <v>10756</v>
      </c>
      <c r="V3165" s="24" t="s">
        <v>10757</v>
      </c>
      <c r="W3165" s="23" t="s">
        <v>47</v>
      </c>
      <c r="X3165" s="23" t="s">
        <v>48</v>
      </c>
      <c r="Y3165" s="23" t="s">
        <v>49</v>
      </c>
      <c r="Z3165" s="23">
        <v>39.9</v>
      </c>
      <c r="AA3165" s="28">
        <v>43.75</v>
      </c>
      <c r="AB3165" s="26">
        <v>6550</v>
      </c>
      <c r="AC3165" s="26">
        <f>Z3165*AB3165</f>
        <v>261345</v>
      </c>
      <c r="AD3165" s="28">
        <v>7</v>
      </c>
      <c r="AE3165" s="28">
        <v>7</v>
      </c>
      <c r="AF3165" s="26">
        <f>(AC3165*(100-AE3165))/100</f>
        <v>243050.85</v>
      </c>
      <c r="AG3165" s="26">
        <f>P3165+AF3165+AF3166</f>
        <v>663544.80000000005</v>
      </c>
      <c r="AH3165" s="26">
        <f>(AG3165*AA3165)/100</f>
        <v>290300.85000000003</v>
      </c>
      <c r="AI3165" s="26">
        <v>50000000</v>
      </c>
      <c r="AJ3165" s="26">
        <f>IF((AI3165-AH3165) &gt; 1,0,IF((AI3165-AH3165)&lt;0,AH3165-AI3165,AI3165-AH3165))</f>
        <v>0</v>
      </c>
      <c r="AK3165" s="26">
        <v>0.02</v>
      </c>
      <c r="AL3165" s="26">
        <f>ROUND(AJ3165*(AK3165/100),2)</f>
        <v>0</v>
      </c>
    </row>
    <row r="3166" spans="1:38" x14ac:dyDescent="0.35">
      <c r="A3166" s="23"/>
      <c r="B3166" s="24"/>
      <c r="C3166" s="23"/>
      <c r="D3166" s="23"/>
      <c r="E3166" s="23"/>
      <c r="F3166" s="23"/>
      <c r="G3166" s="24"/>
      <c r="H3166" s="23"/>
      <c r="I3166" s="23"/>
      <c r="J3166" s="23"/>
      <c r="K3166" s="23"/>
      <c r="L3166" s="23"/>
      <c r="M3166" s="23"/>
      <c r="N3166" s="25"/>
      <c r="O3166" s="26"/>
      <c r="P3166" s="26"/>
      <c r="Q3166" s="23"/>
      <c r="R3166" s="23"/>
      <c r="S3166" s="27"/>
      <c r="T3166" s="23"/>
      <c r="U3166" s="23"/>
      <c r="V3166" s="24"/>
      <c r="W3166" s="23"/>
      <c r="X3166" s="23"/>
      <c r="Y3166" s="23" t="s">
        <v>916</v>
      </c>
      <c r="Z3166" s="23">
        <v>51.3</v>
      </c>
      <c r="AA3166" s="28">
        <v>56.25</v>
      </c>
      <c r="AB3166" s="26">
        <v>6550</v>
      </c>
      <c r="AC3166" s="26">
        <f>Z3166*AB3166</f>
        <v>336015</v>
      </c>
      <c r="AD3166" s="28">
        <v>7</v>
      </c>
      <c r="AE3166" s="28">
        <v>7</v>
      </c>
      <c r="AF3166" s="26">
        <f>(AC3166*(100-AE3166))/100</f>
        <v>312493.95</v>
      </c>
      <c r="AG3166" s="26">
        <f>P3165+AF3165+AF3166</f>
        <v>663544.80000000005</v>
      </c>
      <c r="AH3166" s="26">
        <f>(AG3166*AA3166)/100</f>
        <v>373243.95</v>
      </c>
      <c r="AI3166" s="26">
        <v>0</v>
      </c>
      <c r="AJ3166" s="26">
        <f>IF((AI3166-AH3166) &gt; 1,0,IF((AI3166-AH3166)&lt;0,AH3166-AI3166,AI3166-AH3166))</f>
        <v>373243.95</v>
      </c>
      <c r="AK3166" s="26">
        <v>0.3</v>
      </c>
      <c r="AL3166" s="26">
        <f>ROUND(AJ3166*(AK3166/100),2)</f>
        <v>1119.73</v>
      </c>
    </row>
    <row r="3167" spans="1:38" x14ac:dyDescent="0.35">
      <c r="A3167" s="23"/>
      <c r="B3167" s="24"/>
      <c r="C3167" s="23"/>
      <c r="D3167" s="23"/>
      <c r="E3167" s="23"/>
      <c r="F3167" s="23"/>
      <c r="G3167" s="24"/>
      <c r="H3167" s="23"/>
      <c r="I3167" s="23"/>
      <c r="J3167" s="23"/>
      <c r="K3167" s="23"/>
      <c r="L3167" s="23"/>
      <c r="M3167" s="23"/>
      <c r="N3167" s="25"/>
      <c r="O3167" s="26"/>
      <c r="P3167" s="26"/>
      <c r="Q3167" s="23"/>
      <c r="R3167" s="23"/>
      <c r="S3167" s="27"/>
      <c r="T3167" s="23"/>
      <c r="U3167" s="23"/>
      <c r="V3167" s="24"/>
      <c r="W3167" s="23"/>
      <c r="X3167" s="23"/>
      <c r="Y3167" s="23"/>
      <c r="Z3167" s="23"/>
      <c r="AA3167" s="28"/>
      <c r="AB3167" s="26"/>
      <c r="AC3167" s="26"/>
      <c r="AD3167" s="28"/>
      <c r="AE3167" s="28"/>
      <c r="AF3167" s="26"/>
      <c r="AG3167" s="26" t="s">
        <v>50</v>
      </c>
      <c r="AH3167" s="26">
        <f>SUM(AH3165:AH3166)</f>
        <v>663544.80000000005</v>
      </c>
      <c r="AI3167" s="26"/>
      <c r="AJ3167" s="26">
        <f>SUM(AJ3165:AJ3166)</f>
        <v>373243.95</v>
      </c>
      <c r="AK3167" s="26"/>
      <c r="AL3167" s="26">
        <f>SUM(AL3165:AL3166)</f>
        <v>1119.73</v>
      </c>
    </row>
    <row r="3168" spans="1:38" x14ac:dyDescent="0.35">
      <c r="A3168" s="23" t="s">
        <v>10758</v>
      </c>
      <c r="B3168" s="24" t="s">
        <v>10759</v>
      </c>
      <c r="C3168" s="23" t="s">
        <v>10760</v>
      </c>
      <c r="D3168" s="23" t="s">
        <v>10761</v>
      </c>
      <c r="E3168" s="23">
        <v>1711</v>
      </c>
      <c r="F3168" s="23" t="s">
        <v>10762</v>
      </c>
      <c r="G3168" s="24" t="s">
        <v>10763</v>
      </c>
      <c r="H3168" s="23" t="s">
        <v>42</v>
      </c>
      <c r="I3168" s="23" t="s">
        <v>10764</v>
      </c>
      <c r="J3168" s="23">
        <v>0</v>
      </c>
      <c r="K3168" s="23">
        <v>1</v>
      </c>
      <c r="L3168" s="23">
        <v>2</v>
      </c>
      <c r="M3168" s="23" t="s">
        <v>58</v>
      </c>
      <c r="N3168" s="25">
        <f>((J3168*400)+(K3168*100))+L3168</f>
        <v>102</v>
      </c>
      <c r="O3168" s="26">
        <v>180</v>
      </c>
      <c r="P3168" s="26">
        <f>N3168*O3168</f>
        <v>18360</v>
      </c>
      <c r="Q3168" s="23"/>
      <c r="R3168" s="23"/>
      <c r="S3168" s="27"/>
      <c r="T3168" s="23"/>
      <c r="U3168" s="23"/>
      <c r="V3168" s="24"/>
      <c r="W3168" s="23"/>
      <c r="X3168" s="23"/>
      <c r="Y3168" s="23"/>
      <c r="Z3168" s="23"/>
      <c r="AA3168" s="28"/>
      <c r="AB3168" s="26"/>
      <c r="AC3168" s="26"/>
      <c r="AD3168" s="28"/>
      <c r="AE3168" s="28"/>
      <c r="AF3168" s="26"/>
      <c r="AG3168" s="26">
        <f>AF3168+P3168</f>
        <v>18360</v>
      </c>
      <c r="AH3168" s="26">
        <f>AG3168</f>
        <v>18360</v>
      </c>
      <c r="AI3168" s="26">
        <v>50000000</v>
      </c>
      <c r="AJ3168" s="26">
        <f>IF((AI3168-AH3168) &gt; 1,0,IF((AI3168-AH3168)&lt;0,AH3168-AI3168,AI3168-AH3168))</f>
        <v>0</v>
      </c>
      <c r="AK3168" s="26">
        <v>0.01</v>
      </c>
      <c r="AL3168" s="26">
        <f>AJ3168*(AK3168/100)</f>
        <v>0</v>
      </c>
    </row>
    <row r="3169" spans="1:39" x14ac:dyDescent="0.35">
      <c r="A3169" s="23"/>
      <c r="B3169" s="24"/>
      <c r="C3169" s="23"/>
      <c r="D3169" s="23"/>
      <c r="E3169" s="23">
        <v>1712</v>
      </c>
      <c r="F3169" s="23" t="s">
        <v>10765</v>
      </c>
      <c r="G3169" s="24" t="s">
        <v>10766</v>
      </c>
      <c r="H3169" s="23" t="s">
        <v>42</v>
      </c>
      <c r="I3169" s="23" t="s">
        <v>10767</v>
      </c>
      <c r="J3169" s="23">
        <v>0</v>
      </c>
      <c r="K3169" s="23">
        <v>0</v>
      </c>
      <c r="L3169" s="23">
        <v>18</v>
      </c>
      <c r="M3169" s="23" t="s">
        <v>44</v>
      </c>
      <c r="N3169" s="25">
        <f>((J3169*400)+(K3169*100))+L3169</f>
        <v>18</v>
      </c>
      <c r="O3169" s="26">
        <v>500</v>
      </c>
      <c r="P3169" s="26">
        <f>N3169*O3169</f>
        <v>9000</v>
      </c>
      <c r="Q3169" s="23">
        <v>1</v>
      </c>
      <c r="R3169" s="23" t="s">
        <v>10758</v>
      </c>
      <c r="S3169" s="27" t="s">
        <v>10759</v>
      </c>
      <c r="T3169" s="23" t="s">
        <v>10760</v>
      </c>
      <c r="U3169" s="23" t="s">
        <v>10768</v>
      </c>
      <c r="V3169" s="24" t="s">
        <v>10769</v>
      </c>
      <c r="W3169" s="23" t="s">
        <v>47</v>
      </c>
      <c r="X3169" s="23" t="s">
        <v>48</v>
      </c>
      <c r="Y3169" s="23" t="s">
        <v>49</v>
      </c>
      <c r="Z3169" s="23">
        <v>72</v>
      </c>
      <c r="AA3169" s="28">
        <v>100</v>
      </c>
      <c r="AB3169" s="26">
        <v>6550</v>
      </c>
      <c r="AC3169" s="26">
        <f>Z3169*AB3169</f>
        <v>471600</v>
      </c>
      <c r="AD3169" s="28">
        <v>22</v>
      </c>
      <c r="AE3169" s="28">
        <v>34</v>
      </c>
      <c r="AF3169" s="26">
        <f>(AC3169*(100-AE3169))/100</f>
        <v>311256</v>
      </c>
      <c r="AG3169" s="26">
        <f>P3169+AF3169</f>
        <v>320256</v>
      </c>
      <c r="AH3169" s="26">
        <f>(AG3169*AA3169)/100</f>
        <v>320256</v>
      </c>
      <c r="AI3169" s="26">
        <v>50000000</v>
      </c>
      <c r="AJ3169" s="26">
        <f>IF((AI3169-AH3169) &gt; 1,0,IF((AI3169-AH3169)&lt;0,AH3169-AI3169,AI3169-AH3169))</f>
        <v>0</v>
      </c>
      <c r="AK3169" s="26">
        <v>0.02</v>
      </c>
      <c r="AL3169" s="26">
        <f>ROUND(AJ3169*(AK3169/100),2)</f>
        <v>0</v>
      </c>
    </row>
    <row r="3170" spans="1:39" x14ac:dyDescent="0.35">
      <c r="A3170" s="23"/>
      <c r="B3170" s="24"/>
      <c r="C3170" s="23"/>
      <c r="D3170" s="23"/>
      <c r="E3170" s="23"/>
      <c r="F3170" s="23"/>
      <c r="G3170" s="24"/>
      <c r="H3170" s="23"/>
      <c r="I3170" s="23"/>
      <c r="J3170" s="23"/>
      <c r="K3170" s="23"/>
      <c r="L3170" s="23"/>
      <c r="M3170" s="23"/>
      <c r="N3170" s="25"/>
      <c r="O3170" s="26"/>
      <c r="P3170" s="26"/>
      <c r="Q3170" s="23"/>
      <c r="R3170" s="23"/>
      <c r="S3170" s="27"/>
      <c r="T3170" s="23"/>
      <c r="U3170" s="23"/>
      <c r="V3170" s="24"/>
      <c r="W3170" s="23"/>
      <c r="X3170" s="23"/>
      <c r="Y3170" s="23"/>
      <c r="Z3170" s="23"/>
      <c r="AA3170" s="28"/>
      <c r="AB3170" s="26"/>
      <c r="AC3170" s="26"/>
      <c r="AD3170" s="28"/>
      <c r="AE3170" s="28"/>
      <c r="AF3170" s="26"/>
      <c r="AG3170" s="26" t="s">
        <v>50</v>
      </c>
      <c r="AH3170" s="26">
        <f>SUM(AH3168:AH3169)</f>
        <v>338616</v>
      </c>
      <c r="AI3170" s="26"/>
      <c r="AJ3170" s="26">
        <f>SUM(AJ3168:AJ3169)</f>
        <v>0</v>
      </c>
      <c r="AK3170" s="26"/>
      <c r="AL3170" s="26">
        <f>SUM(AL3168:AL3169)</f>
        <v>0</v>
      </c>
    </row>
    <row r="3171" spans="1:39" x14ac:dyDescent="0.35">
      <c r="A3171" s="23" t="s">
        <v>6356</v>
      </c>
      <c r="B3171" s="24"/>
      <c r="C3171" s="23" t="s">
        <v>6357</v>
      </c>
      <c r="D3171" s="23" t="s">
        <v>6352</v>
      </c>
      <c r="E3171" s="23">
        <v>1713</v>
      </c>
      <c r="F3171" s="23" t="s">
        <v>10770</v>
      </c>
      <c r="G3171" s="24" t="s">
        <v>10771</v>
      </c>
      <c r="H3171" s="23" t="s">
        <v>42</v>
      </c>
      <c r="I3171" s="23" t="s">
        <v>10772</v>
      </c>
      <c r="J3171" s="23">
        <v>2</v>
      </c>
      <c r="K3171" s="23">
        <v>0</v>
      </c>
      <c r="L3171" s="23">
        <v>30</v>
      </c>
      <c r="M3171" s="23" t="s">
        <v>58</v>
      </c>
      <c r="N3171" s="25">
        <f>((J3171*400)+(K3171*100))+L3171</f>
        <v>830</v>
      </c>
      <c r="O3171" s="26">
        <v>280</v>
      </c>
      <c r="P3171" s="26">
        <f>N3171*O3171</f>
        <v>232400</v>
      </c>
      <c r="Q3171" s="23"/>
      <c r="R3171" s="23"/>
      <c r="S3171" s="27"/>
      <c r="T3171" s="23"/>
      <c r="U3171" s="23"/>
      <c r="V3171" s="24"/>
      <c r="W3171" s="23"/>
      <c r="X3171" s="23"/>
      <c r="Y3171" s="23"/>
      <c r="Z3171" s="23"/>
      <c r="AA3171" s="28"/>
      <c r="AB3171" s="26"/>
      <c r="AC3171" s="26"/>
      <c r="AD3171" s="28"/>
      <c r="AE3171" s="28"/>
      <c r="AF3171" s="26"/>
      <c r="AG3171" s="26">
        <f>AF3171+P3171</f>
        <v>232400</v>
      </c>
      <c r="AH3171" s="26">
        <f>AG3171</f>
        <v>232400</v>
      </c>
      <c r="AI3171" s="26">
        <v>50000000</v>
      </c>
      <c r="AJ3171" s="26">
        <f>IF((AI3171-AH3171) &gt; 1,0,IF((AI3171-AH3171)&lt;0,AH3171-AI3171,AI3171-AH3171))</f>
        <v>0</v>
      </c>
      <c r="AK3171" s="26">
        <v>0.01</v>
      </c>
      <c r="AL3171" s="26">
        <f>AJ3171*(AK3171/100)</f>
        <v>0</v>
      </c>
    </row>
    <row r="3172" spans="1:39" x14ac:dyDescent="0.35">
      <c r="A3172" s="23"/>
      <c r="B3172" s="24"/>
      <c r="C3172" s="23"/>
      <c r="D3172" s="23"/>
      <c r="E3172" s="23"/>
      <c r="F3172" s="23"/>
      <c r="G3172" s="24"/>
      <c r="H3172" s="23"/>
      <c r="I3172" s="23"/>
      <c r="J3172" s="23"/>
      <c r="K3172" s="23"/>
      <c r="L3172" s="23"/>
      <c r="M3172" s="23"/>
      <c r="N3172" s="25"/>
      <c r="O3172" s="26"/>
      <c r="P3172" s="26"/>
      <c r="Q3172" s="23"/>
      <c r="R3172" s="23"/>
      <c r="S3172" s="27"/>
      <c r="T3172" s="23"/>
      <c r="U3172" s="23"/>
      <c r="V3172" s="24"/>
      <c r="W3172" s="23"/>
      <c r="X3172" s="23"/>
      <c r="Y3172" s="23"/>
      <c r="Z3172" s="23"/>
      <c r="AA3172" s="28"/>
      <c r="AB3172" s="26"/>
      <c r="AC3172" s="26"/>
      <c r="AD3172" s="28"/>
      <c r="AE3172" s="28"/>
      <c r="AF3172" s="26"/>
      <c r="AG3172" s="26" t="s">
        <v>50</v>
      </c>
      <c r="AH3172" s="26">
        <f>AH3171</f>
        <v>232400</v>
      </c>
      <c r="AI3172" s="26"/>
      <c r="AJ3172" s="26">
        <f>AJ3171</f>
        <v>0</v>
      </c>
      <c r="AK3172" s="26"/>
      <c r="AL3172" s="26">
        <f>AL3171</f>
        <v>0</v>
      </c>
    </row>
    <row r="3173" spans="1:39" x14ac:dyDescent="0.35">
      <c r="A3173" s="23" t="s">
        <v>10773</v>
      </c>
      <c r="B3173" s="24" t="s">
        <v>10774</v>
      </c>
      <c r="C3173" s="23" t="s">
        <v>10775</v>
      </c>
      <c r="D3173" s="23" t="s">
        <v>10776</v>
      </c>
      <c r="E3173" s="23">
        <v>1714</v>
      </c>
      <c r="F3173" s="23" t="s">
        <v>10777</v>
      </c>
      <c r="G3173" s="24" t="s">
        <v>10778</v>
      </c>
      <c r="H3173" s="23" t="s">
        <v>42</v>
      </c>
      <c r="I3173" s="23" t="s">
        <v>10779</v>
      </c>
      <c r="J3173" s="23">
        <v>2</v>
      </c>
      <c r="K3173" s="23">
        <v>0</v>
      </c>
      <c r="L3173" s="23">
        <v>39.6</v>
      </c>
      <c r="M3173" s="23" t="s">
        <v>58</v>
      </c>
      <c r="N3173" s="25">
        <f>((J3173*400)+(K3173*100))+L3173</f>
        <v>839.6</v>
      </c>
      <c r="O3173" s="26">
        <v>440</v>
      </c>
      <c r="P3173" s="26">
        <f>N3173*O3173</f>
        <v>369424</v>
      </c>
      <c r="Q3173" s="23"/>
      <c r="R3173" s="23"/>
      <c r="S3173" s="27"/>
      <c r="T3173" s="23"/>
      <c r="U3173" s="23"/>
      <c r="V3173" s="24"/>
      <c r="W3173" s="23"/>
      <c r="X3173" s="23"/>
      <c r="Y3173" s="23"/>
      <c r="Z3173" s="23"/>
      <c r="AA3173" s="28"/>
      <c r="AB3173" s="26"/>
      <c r="AC3173" s="26"/>
      <c r="AD3173" s="28"/>
      <c r="AE3173" s="28"/>
      <c r="AF3173" s="26"/>
      <c r="AG3173" s="26">
        <f>AF3173+P3173</f>
        <v>369424</v>
      </c>
      <c r="AH3173" s="26">
        <f>AG3173</f>
        <v>369424</v>
      </c>
      <c r="AI3173" s="26">
        <v>50000000</v>
      </c>
      <c r="AJ3173" s="26">
        <f>IF((AI3173-AH3173) &gt; 1,0,IF((AI3173-AH3173)&lt;0,AH3173-AI3173,AI3173-AH3173))</f>
        <v>0</v>
      </c>
      <c r="AK3173" s="26">
        <v>0.01</v>
      </c>
      <c r="AL3173" s="26">
        <f>AJ3173*(AK3173/100)</f>
        <v>0</v>
      </c>
    </row>
    <row r="3174" spans="1:39" x14ac:dyDescent="0.35">
      <c r="A3174" s="23"/>
      <c r="B3174" s="24"/>
      <c r="C3174" s="23"/>
      <c r="D3174" s="23"/>
      <c r="E3174" s="23">
        <v>1715</v>
      </c>
      <c r="F3174" s="23" t="s">
        <v>10780</v>
      </c>
      <c r="G3174" s="24" t="s">
        <v>10781</v>
      </c>
      <c r="H3174" s="23" t="s">
        <v>42</v>
      </c>
      <c r="I3174" s="23" t="s">
        <v>10782</v>
      </c>
      <c r="J3174" s="23">
        <v>8</v>
      </c>
      <c r="K3174" s="23">
        <v>1</v>
      </c>
      <c r="L3174" s="23">
        <v>33</v>
      </c>
      <c r="M3174" s="23" t="s">
        <v>58</v>
      </c>
      <c r="N3174" s="25">
        <f>((J3174*400)+(K3174*100))+L3174</f>
        <v>3333</v>
      </c>
      <c r="O3174" s="26">
        <v>340</v>
      </c>
      <c r="P3174" s="26">
        <f>N3174*O3174</f>
        <v>1133220</v>
      </c>
      <c r="Q3174" s="23"/>
      <c r="R3174" s="23"/>
      <c r="S3174" s="27"/>
      <c r="T3174" s="23"/>
      <c r="U3174" s="23"/>
      <c r="V3174" s="24"/>
      <c r="W3174" s="23"/>
      <c r="X3174" s="23"/>
      <c r="Y3174" s="23"/>
      <c r="Z3174" s="23"/>
      <c r="AA3174" s="28"/>
      <c r="AB3174" s="26"/>
      <c r="AC3174" s="26"/>
      <c r="AD3174" s="28"/>
      <c r="AE3174" s="28"/>
      <c r="AF3174" s="26"/>
      <c r="AG3174" s="26">
        <f>AF3174+P3174</f>
        <v>1133220</v>
      </c>
      <c r="AH3174" s="26">
        <f>AG3174</f>
        <v>1133220</v>
      </c>
      <c r="AI3174" s="26">
        <v>50000000</v>
      </c>
      <c r="AJ3174" s="26">
        <f>IF((AI3174-AH3174) &gt; 1,0,IF((AI3174-AH3174)&lt;0,AH3174-AI3174,AI3174-AH3174))</f>
        <v>0</v>
      </c>
      <c r="AK3174" s="26">
        <v>0.01</v>
      </c>
      <c r="AL3174" s="26">
        <f>AJ3174*(AK3174/100)</f>
        <v>0</v>
      </c>
    </row>
    <row r="3175" spans="1:39" x14ac:dyDescent="0.35">
      <c r="A3175" s="23"/>
      <c r="B3175" s="24"/>
      <c r="C3175" s="23"/>
      <c r="D3175" s="23"/>
      <c r="E3175" s="23"/>
      <c r="F3175" s="23"/>
      <c r="G3175" s="24"/>
      <c r="H3175" s="23"/>
      <c r="I3175" s="23"/>
      <c r="J3175" s="23"/>
      <c r="K3175" s="23"/>
      <c r="L3175" s="23"/>
      <c r="M3175" s="23"/>
      <c r="N3175" s="25"/>
      <c r="O3175" s="26"/>
      <c r="P3175" s="26"/>
      <c r="Q3175" s="23"/>
      <c r="R3175" s="23"/>
      <c r="S3175" s="27"/>
      <c r="T3175" s="23"/>
      <c r="U3175" s="23"/>
      <c r="V3175" s="24"/>
      <c r="W3175" s="23"/>
      <c r="X3175" s="23"/>
      <c r="Y3175" s="23"/>
      <c r="Z3175" s="23"/>
      <c r="AA3175" s="28"/>
      <c r="AB3175" s="26"/>
      <c r="AC3175" s="26"/>
      <c r="AD3175" s="28"/>
      <c r="AE3175" s="28"/>
      <c r="AF3175" s="26"/>
      <c r="AG3175" s="26" t="s">
        <v>50</v>
      </c>
      <c r="AH3175" s="26">
        <f>SUM(AH3173:AH3174)</f>
        <v>1502644</v>
      </c>
      <c r="AI3175" s="26"/>
      <c r="AJ3175" s="26">
        <f>SUM(AJ3173:AJ3174)</f>
        <v>0</v>
      </c>
      <c r="AK3175" s="26"/>
      <c r="AL3175" s="26">
        <f>SUM(AL3173:AL3174)</f>
        <v>0</v>
      </c>
    </row>
    <row r="3176" spans="1:39" x14ac:dyDescent="0.35">
      <c r="A3176" s="23" t="s">
        <v>10783</v>
      </c>
      <c r="B3176" s="24"/>
      <c r="C3176" s="23" t="s">
        <v>10784</v>
      </c>
      <c r="D3176" s="23" t="s">
        <v>10785</v>
      </c>
      <c r="E3176" s="23">
        <v>1716</v>
      </c>
      <c r="F3176" s="23" t="s">
        <v>10786</v>
      </c>
      <c r="G3176" s="24" t="s">
        <v>10787</v>
      </c>
      <c r="H3176" s="23" t="s">
        <v>103</v>
      </c>
      <c r="I3176" s="23"/>
      <c r="J3176" s="23">
        <v>0</v>
      </c>
      <c r="K3176" s="23">
        <v>3</v>
      </c>
      <c r="L3176" s="23">
        <v>38.94</v>
      </c>
      <c r="M3176" s="23" t="s">
        <v>44</v>
      </c>
      <c r="N3176" s="25">
        <f t="shared" ref="N3176:N3181" si="250">((J3176*400)+(K3176*100))+L3176</f>
        <v>338.94</v>
      </c>
      <c r="O3176" s="26">
        <v>450</v>
      </c>
      <c r="P3176" s="26">
        <f t="shared" ref="P3176:P3181" si="251">N3176*O3176</f>
        <v>152523</v>
      </c>
      <c r="Q3176" s="23">
        <v>1</v>
      </c>
      <c r="R3176" s="23" t="s">
        <v>10783</v>
      </c>
      <c r="S3176" s="27"/>
      <c r="T3176" s="23" t="s">
        <v>10784</v>
      </c>
      <c r="U3176" s="23" t="s">
        <v>10788</v>
      </c>
      <c r="V3176" s="24" t="s">
        <v>10789</v>
      </c>
      <c r="W3176" s="23" t="s">
        <v>47</v>
      </c>
      <c r="X3176" s="23" t="s">
        <v>253</v>
      </c>
      <c r="Y3176" s="23" t="s">
        <v>49</v>
      </c>
      <c r="Z3176" s="23">
        <v>270</v>
      </c>
      <c r="AA3176" s="28">
        <v>100</v>
      </c>
      <c r="AB3176" s="26">
        <v>6550</v>
      </c>
      <c r="AC3176" s="26">
        <f>Z3176*AB3176</f>
        <v>1768500</v>
      </c>
      <c r="AD3176" s="28">
        <v>32</v>
      </c>
      <c r="AE3176" s="28">
        <v>93</v>
      </c>
      <c r="AF3176" s="26">
        <f>(AC3176*(100-AE3176))/100</f>
        <v>123795</v>
      </c>
      <c r="AG3176" s="26">
        <f>P3176+AF3176</f>
        <v>276318</v>
      </c>
      <c r="AH3176" s="26">
        <f>(AG3176*AA3176)/100</f>
        <v>276318</v>
      </c>
      <c r="AI3176" s="26">
        <f>IF(AF3176&lt;=10000000,AF3176,10000000)</f>
        <v>123795</v>
      </c>
      <c r="AJ3176" s="26">
        <f t="shared" ref="AJ3176:AJ3181" si="252">IF((AI3176-AH3176) &gt; 1,0,IF((AI3176-AH3176)&lt;0,AH3176-AI3176,AI3176-AH3176))</f>
        <v>152523</v>
      </c>
      <c r="AK3176" s="26">
        <v>0.02</v>
      </c>
      <c r="AL3176" s="26">
        <f>ROUND(AJ3176*(AK3176/100),2)</f>
        <v>30.5</v>
      </c>
      <c r="AM3176" s="3" t="s">
        <v>404</v>
      </c>
    </row>
    <row r="3177" spans="1:39" x14ac:dyDescent="0.35">
      <c r="A3177" s="23"/>
      <c r="B3177" s="24"/>
      <c r="C3177" s="23"/>
      <c r="D3177" s="23"/>
      <c r="E3177" s="23"/>
      <c r="F3177" s="23"/>
      <c r="G3177" s="24"/>
      <c r="H3177" s="23"/>
      <c r="I3177" s="23"/>
      <c r="J3177" s="23">
        <v>0</v>
      </c>
      <c r="K3177" s="23">
        <v>0</v>
      </c>
      <c r="L3177" s="23">
        <v>29.75</v>
      </c>
      <c r="M3177" s="23" t="s">
        <v>44</v>
      </c>
      <c r="N3177" s="25">
        <f t="shared" si="250"/>
        <v>29.75</v>
      </c>
      <c r="O3177" s="26">
        <v>450</v>
      </c>
      <c r="P3177" s="26">
        <f t="shared" si="251"/>
        <v>13387.5</v>
      </c>
      <c r="Q3177" s="23">
        <v>1</v>
      </c>
      <c r="R3177" s="23" t="s">
        <v>10790</v>
      </c>
      <c r="S3177" s="27"/>
      <c r="T3177" s="23" t="s">
        <v>10791</v>
      </c>
      <c r="U3177" s="23" t="s">
        <v>10792</v>
      </c>
      <c r="V3177" s="24" t="s">
        <v>10793</v>
      </c>
      <c r="W3177" s="23" t="s">
        <v>47</v>
      </c>
      <c r="X3177" s="23" t="s">
        <v>48</v>
      </c>
      <c r="Y3177" s="23" t="s">
        <v>49</v>
      </c>
      <c r="Z3177" s="23">
        <v>119</v>
      </c>
      <c r="AA3177" s="28">
        <v>100</v>
      </c>
      <c r="AB3177" s="26">
        <v>6550</v>
      </c>
      <c r="AC3177" s="26">
        <f>Z3177*AB3177</f>
        <v>779450</v>
      </c>
      <c r="AD3177" s="28">
        <v>12</v>
      </c>
      <c r="AE3177" s="28">
        <v>14</v>
      </c>
      <c r="AF3177" s="26">
        <f>(AC3177*(100-AE3177))/100</f>
        <v>670327</v>
      </c>
      <c r="AG3177" s="26">
        <f>P3177+AF3177</f>
        <v>683714.5</v>
      </c>
      <c r="AH3177" s="26">
        <f>(AG3177*AA3177)/100</f>
        <v>683714.5</v>
      </c>
      <c r="AI3177" s="26">
        <f>IF(AF3177&lt;=10000000,AF3177,10000000)</f>
        <v>670327</v>
      </c>
      <c r="AJ3177" s="26">
        <f t="shared" si="252"/>
        <v>13387.5</v>
      </c>
      <c r="AK3177" s="26">
        <v>0.02</v>
      </c>
      <c r="AL3177" s="26">
        <f>ROUND(AJ3177*(AK3177/100),2)</f>
        <v>2.68</v>
      </c>
    </row>
    <row r="3178" spans="1:39" x14ac:dyDescent="0.35">
      <c r="A3178" s="23"/>
      <c r="B3178" s="24"/>
      <c r="C3178" s="23"/>
      <c r="D3178" s="23"/>
      <c r="E3178" s="23"/>
      <c r="F3178" s="23"/>
      <c r="G3178" s="24"/>
      <c r="H3178" s="23"/>
      <c r="I3178" s="23"/>
      <c r="J3178" s="23">
        <v>0</v>
      </c>
      <c r="K3178" s="23">
        <v>0</v>
      </c>
      <c r="L3178" s="23">
        <v>4.5</v>
      </c>
      <c r="M3178" s="23" t="s">
        <v>44</v>
      </c>
      <c r="N3178" s="25">
        <f t="shared" si="250"/>
        <v>4.5</v>
      </c>
      <c r="O3178" s="26">
        <v>450</v>
      </c>
      <c r="P3178" s="26">
        <f t="shared" si="251"/>
        <v>2025</v>
      </c>
      <c r="Q3178" s="23">
        <v>1</v>
      </c>
      <c r="R3178" s="23" t="s">
        <v>10783</v>
      </c>
      <c r="S3178" s="27"/>
      <c r="T3178" s="23" t="s">
        <v>10784</v>
      </c>
      <c r="U3178" s="23" t="s">
        <v>10788</v>
      </c>
      <c r="V3178" s="24" t="s">
        <v>10794</v>
      </c>
      <c r="W3178" s="23" t="s">
        <v>1568</v>
      </c>
      <c r="X3178" s="23" t="s">
        <v>206</v>
      </c>
      <c r="Y3178" s="23" t="s">
        <v>49</v>
      </c>
      <c r="Z3178" s="23">
        <v>18</v>
      </c>
      <c r="AA3178" s="28">
        <v>100</v>
      </c>
      <c r="AB3178" s="26">
        <v>5300</v>
      </c>
      <c r="AC3178" s="26">
        <f>Z3178*AB3178</f>
        <v>95400</v>
      </c>
      <c r="AD3178" s="28">
        <v>32</v>
      </c>
      <c r="AE3178" s="28">
        <v>85</v>
      </c>
      <c r="AF3178" s="26">
        <f>(AC3178*(100-AE3178))/100</f>
        <v>14310</v>
      </c>
      <c r="AG3178" s="26">
        <f>P3178+AF3178</f>
        <v>16335</v>
      </c>
      <c r="AH3178" s="26">
        <f>(AG3178*AA3178)/100</f>
        <v>16335</v>
      </c>
      <c r="AI3178" s="26">
        <f>IF(AF3178&lt;=10000000,AF3178,10000000)</f>
        <v>14310</v>
      </c>
      <c r="AJ3178" s="26">
        <f t="shared" si="252"/>
        <v>2025</v>
      </c>
      <c r="AK3178" s="26">
        <v>0.02</v>
      </c>
      <c r="AL3178" s="26">
        <f>ROUND(AJ3178*(AK3178/100),2)</f>
        <v>0.41</v>
      </c>
    </row>
    <row r="3179" spans="1:39" x14ac:dyDescent="0.35">
      <c r="A3179" s="23"/>
      <c r="B3179" s="24"/>
      <c r="C3179" s="23"/>
      <c r="D3179" s="23"/>
      <c r="E3179" s="23"/>
      <c r="F3179" s="23"/>
      <c r="G3179" s="24"/>
      <c r="H3179" s="23"/>
      <c r="I3179" s="23"/>
      <c r="J3179" s="23">
        <v>0</v>
      </c>
      <c r="K3179" s="23">
        <v>0</v>
      </c>
      <c r="L3179" s="23">
        <v>6.25</v>
      </c>
      <c r="M3179" s="23" t="s">
        <v>44</v>
      </c>
      <c r="N3179" s="25">
        <f t="shared" si="250"/>
        <v>6.25</v>
      </c>
      <c r="O3179" s="26">
        <v>450</v>
      </c>
      <c r="P3179" s="26">
        <f t="shared" si="251"/>
        <v>2812.5</v>
      </c>
      <c r="Q3179" s="23">
        <v>1</v>
      </c>
      <c r="R3179" s="23" t="s">
        <v>10790</v>
      </c>
      <c r="S3179" s="27"/>
      <c r="T3179" s="23" t="s">
        <v>10791</v>
      </c>
      <c r="U3179" s="23" t="s">
        <v>10792</v>
      </c>
      <c r="V3179" s="24" t="s">
        <v>10795</v>
      </c>
      <c r="W3179" s="23" t="s">
        <v>208</v>
      </c>
      <c r="X3179" s="23" t="s">
        <v>206</v>
      </c>
      <c r="Y3179" s="23" t="s">
        <v>49</v>
      </c>
      <c r="Z3179" s="23">
        <v>25</v>
      </c>
      <c r="AA3179" s="28">
        <v>100</v>
      </c>
      <c r="AB3179" s="26">
        <v>2450</v>
      </c>
      <c r="AC3179" s="26">
        <f>Z3179*AB3179</f>
        <v>61250</v>
      </c>
      <c r="AD3179" s="28">
        <v>12</v>
      </c>
      <c r="AE3179" s="28">
        <v>38</v>
      </c>
      <c r="AF3179" s="26">
        <f>(AC3179*(100-AE3179))/100</f>
        <v>37975</v>
      </c>
      <c r="AG3179" s="26">
        <f>P3179+AF3179</f>
        <v>40787.5</v>
      </c>
      <c r="AH3179" s="26">
        <f>(AG3179*AA3179)/100</f>
        <v>40787.5</v>
      </c>
      <c r="AI3179" s="26">
        <f>IF(AF3179&lt;=10000000,AF3179,10000000)</f>
        <v>37975</v>
      </c>
      <c r="AJ3179" s="26">
        <f t="shared" si="252"/>
        <v>2812.5</v>
      </c>
      <c r="AK3179" s="26">
        <v>0.02</v>
      </c>
      <c r="AL3179" s="26">
        <f>ROUND(AJ3179*(AK3179/100),2)</f>
        <v>0.56000000000000005</v>
      </c>
    </row>
    <row r="3180" spans="1:39" x14ac:dyDescent="0.35">
      <c r="A3180" s="23"/>
      <c r="B3180" s="24"/>
      <c r="C3180" s="23"/>
      <c r="D3180" s="23"/>
      <c r="E3180" s="23"/>
      <c r="F3180" s="23"/>
      <c r="G3180" s="24"/>
      <c r="H3180" s="23"/>
      <c r="I3180" s="23"/>
      <c r="J3180" s="23">
        <v>0</v>
      </c>
      <c r="K3180" s="23">
        <v>0</v>
      </c>
      <c r="L3180" s="23">
        <v>22.56</v>
      </c>
      <c r="M3180" s="23" t="s">
        <v>44</v>
      </c>
      <c r="N3180" s="25">
        <f t="shared" si="250"/>
        <v>22.56</v>
      </c>
      <c r="O3180" s="26">
        <v>450</v>
      </c>
      <c r="P3180" s="26">
        <f t="shared" si="251"/>
        <v>10152</v>
      </c>
      <c r="Q3180" s="23">
        <v>1</v>
      </c>
      <c r="R3180" s="23" t="s">
        <v>10796</v>
      </c>
      <c r="S3180" s="27"/>
      <c r="T3180" s="23" t="s">
        <v>10797</v>
      </c>
      <c r="U3180" s="23" t="s">
        <v>10798</v>
      </c>
      <c r="V3180" s="24" t="s">
        <v>10799</v>
      </c>
      <c r="W3180" s="23" t="s">
        <v>47</v>
      </c>
      <c r="X3180" s="23" t="s">
        <v>48</v>
      </c>
      <c r="Y3180" s="23" t="s">
        <v>49</v>
      </c>
      <c r="Z3180" s="23">
        <v>180.5</v>
      </c>
      <c r="AA3180" s="28">
        <v>100</v>
      </c>
      <c r="AB3180" s="26">
        <v>6550</v>
      </c>
      <c r="AC3180" s="26">
        <f>Z3180*AB3180</f>
        <v>1182275</v>
      </c>
      <c r="AD3180" s="28">
        <v>9</v>
      </c>
      <c r="AE3180" s="28">
        <v>9</v>
      </c>
      <c r="AF3180" s="26">
        <f>(AC3180*(100-AE3180))/100</f>
        <v>1075870.25</v>
      </c>
      <c r="AG3180" s="26">
        <f>P3180+AF3180</f>
        <v>1086022.25</v>
      </c>
      <c r="AH3180" s="26">
        <f>(AG3180*AA3180)/100</f>
        <v>1086022.25</v>
      </c>
      <c r="AI3180" s="26">
        <f>IF(AF3180&lt;=10000000,AF3180,10000000)</f>
        <v>1075870.25</v>
      </c>
      <c r="AJ3180" s="26">
        <f t="shared" si="252"/>
        <v>10152</v>
      </c>
      <c r="AK3180" s="26">
        <v>0.02</v>
      </c>
      <c r="AL3180" s="26">
        <f>ROUND(AJ3180*(AK3180/100),2)</f>
        <v>2.0299999999999998</v>
      </c>
      <c r="AM3180" s="3" t="s">
        <v>404</v>
      </c>
    </row>
    <row r="3181" spans="1:39" x14ac:dyDescent="0.35">
      <c r="A3181" s="23"/>
      <c r="B3181" s="24"/>
      <c r="C3181" s="23"/>
      <c r="D3181" s="23"/>
      <c r="E3181" s="23">
        <v>1717</v>
      </c>
      <c r="F3181" s="23" t="s">
        <v>10800</v>
      </c>
      <c r="G3181" s="24" t="s">
        <v>10801</v>
      </c>
      <c r="H3181" s="23" t="s">
        <v>103</v>
      </c>
      <c r="I3181" s="23" t="s">
        <v>10802</v>
      </c>
      <c r="J3181" s="23">
        <v>5</v>
      </c>
      <c r="K3181" s="23">
        <v>2</v>
      </c>
      <c r="L3181" s="23">
        <v>47</v>
      </c>
      <c r="M3181" s="23" t="s">
        <v>58</v>
      </c>
      <c r="N3181" s="25">
        <f t="shared" si="250"/>
        <v>2247</v>
      </c>
      <c r="O3181" s="26">
        <v>180</v>
      </c>
      <c r="P3181" s="26">
        <f t="shared" si="251"/>
        <v>404460</v>
      </c>
      <c r="Q3181" s="23"/>
      <c r="R3181" s="23"/>
      <c r="S3181" s="27"/>
      <c r="T3181" s="23"/>
      <c r="U3181" s="23"/>
      <c r="V3181" s="24"/>
      <c r="W3181" s="23"/>
      <c r="X3181" s="23"/>
      <c r="Y3181" s="23"/>
      <c r="Z3181" s="23"/>
      <c r="AA3181" s="28"/>
      <c r="AB3181" s="26"/>
      <c r="AC3181" s="26"/>
      <c r="AD3181" s="28"/>
      <c r="AE3181" s="28"/>
      <c r="AF3181" s="26"/>
      <c r="AG3181" s="26">
        <f>AF3181+P3181</f>
        <v>404460</v>
      </c>
      <c r="AH3181" s="26">
        <f>AG3181</f>
        <v>404460</v>
      </c>
      <c r="AI3181" s="26">
        <v>0</v>
      </c>
      <c r="AJ3181" s="26">
        <f t="shared" si="252"/>
        <v>404460</v>
      </c>
      <c r="AK3181" s="26">
        <v>0.01</v>
      </c>
      <c r="AL3181" s="26">
        <f>AJ3181*(AK3181/100)</f>
        <v>40.446000000000005</v>
      </c>
    </row>
    <row r="3182" spans="1:39" x14ac:dyDescent="0.35">
      <c r="A3182" s="23"/>
      <c r="B3182" s="24"/>
      <c r="C3182" s="23"/>
      <c r="D3182" s="23"/>
      <c r="E3182" s="23"/>
      <c r="F3182" s="23"/>
      <c r="G3182" s="24"/>
      <c r="H3182" s="23"/>
      <c r="I3182" s="23"/>
      <c r="J3182" s="23"/>
      <c r="K3182" s="23"/>
      <c r="L3182" s="23"/>
      <c r="M3182" s="23"/>
      <c r="N3182" s="25"/>
      <c r="O3182" s="26"/>
      <c r="P3182" s="26"/>
      <c r="Q3182" s="23"/>
      <c r="R3182" s="23"/>
      <c r="S3182" s="27"/>
      <c r="T3182" s="23"/>
      <c r="U3182" s="23"/>
      <c r="V3182" s="24"/>
      <c r="W3182" s="23"/>
      <c r="X3182" s="23"/>
      <c r="Y3182" s="23"/>
      <c r="Z3182" s="23"/>
      <c r="AA3182" s="28"/>
      <c r="AB3182" s="26"/>
      <c r="AC3182" s="26"/>
      <c r="AD3182" s="28"/>
      <c r="AE3182" s="28"/>
      <c r="AF3182" s="26"/>
      <c r="AG3182" s="26" t="s">
        <v>50</v>
      </c>
      <c r="AH3182" s="26">
        <f>SUM(AH3176:AH3181)</f>
        <v>2507637.25</v>
      </c>
      <c r="AI3182" s="26"/>
      <c r="AJ3182" s="26">
        <f>SUM(AJ3176:AJ3181)</f>
        <v>585360</v>
      </c>
      <c r="AK3182" s="26"/>
      <c r="AL3182" s="26">
        <f>SUM(AL3176:AL3181)</f>
        <v>76.626000000000005</v>
      </c>
    </row>
    <row r="3183" spans="1:39" x14ac:dyDescent="0.35">
      <c r="A3183" s="23" t="s">
        <v>10803</v>
      </c>
      <c r="B3183" s="24" t="s">
        <v>10804</v>
      </c>
      <c r="C3183" s="23" t="s">
        <v>10805</v>
      </c>
      <c r="D3183" s="23" t="s">
        <v>8858</v>
      </c>
      <c r="E3183" s="23">
        <v>1718</v>
      </c>
      <c r="F3183" s="23" t="s">
        <v>10806</v>
      </c>
      <c r="G3183" s="24" t="s">
        <v>10807</v>
      </c>
      <c r="H3183" s="23" t="s">
        <v>42</v>
      </c>
      <c r="I3183" s="23" t="s">
        <v>10808</v>
      </c>
      <c r="J3183" s="23">
        <v>0</v>
      </c>
      <c r="K3183" s="23">
        <v>1</v>
      </c>
      <c r="L3183" s="23">
        <v>68</v>
      </c>
      <c r="M3183" s="23" t="s">
        <v>44</v>
      </c>
      <c r="N3183" s="25">
        <f>((J3183*400)+(K3183*100))+L3183</f>
        <v>168</v>
      </c>
      <c r="O3183" s="26">
        <v>1750</v>
      </c>
      <c r="P3183" s="26">
        <f>N3183*O3183</f>
        <v>294000</v>
      </c>
      <c r="Q3183" s="23">
        <v>1</v>
      </c>
      <c r="R3183" s="23" t="s">
        <v>10803</v>
      </c>
      <c r="S3183" s="27" t="s">
        <v>10804</v>
      </c>
      <c r="T3183" s="23" t="s">
        <v>10805</v>
      </c>
      <c r="U3183" s="23" t="s">
        <v>8871</v>
      </c>
      <c r="V3183" s="24" t="s">
        <v>10809</v>
      </c>
      <c r="W3183" s="23" t="s">
        <v>47</v>
      </c>
      <c r="X3183" s="23" t="s">
        <v>206</v>
      </c>
      <c r="Y3183" s="23" t="s">
        <v>49</v>
      </c>
      <c r="Z3183" s="23">
        <v>81</v>
      </c>
      <c r="AA3183" s="28">
        <v>100</v>
      </c>
      <c r="AB3183" s="26">
        <v>6550</v>
      </c>
      <c r="AC3183" s="26">
        <f>Z3183*AB3183</f>
        <v>530550</v>
      </c>
      <c r="AD3183" s="28">
        <v>7</v>
      </c>
      <c r="AE3183" s="28">
        <v>18</v>
      </c>
      <c r="AF3183" s="26">
        <f>(AC3183*(100-AE3183))/100</f>
        <v>435051</v>
      </c>
      <c r="AG3183" s="26">
        <f>P3183+AF3183</f>
        <v>729051</v>
      </c>
      <c r="AH3183" s="26">
        <f>(AG3183*AA3183)/100</f>
        <v>729051</v>
      </c>
      <c r="AI3183" s="26">
        <v>50000000</v>
      </c>
      <c r="AJ3183" s="26">
        <f>IF((AI3183-AH3183) &gt; 1,0,IF((AI3183-AH3183)&lt;0,AH3183-AI3183,AI3183-AH3183))</f>
        <v>0</v>
      </c>
      <c r="AK3183" s="26">
        <v>0.02</v>
      </c>
      <c r="AL3183" s="26">
        <f>ROUND(AJ3183*(AK3183/100),2)</f>
        <v>0</v>
      </c>
    </row>
    <row r="3184" spans="1:39" x14ac:dyDescent="0.35">
      <c r="A3184" s="23"/>
      <c r="B3184" s="24"/>
      <c r="C3184" s="23"/>
      <c r="D3184" s="23"/>
      <c r="E3184" s="23">
        <v>1719</v>
      </c>
      <c r="F3184" s="23" t="s">
        <v>10810</v>
      </c>
      <c r="G3184" s="24" t="s">
        <v>10811</v>
      </c>
      <c r="H3184" s="23" t="s">
        <v>42</v>
      </c>
      <c r="I3184" s="23" t="s">
        <v>10812</v>
      </c>
      <c r="J3184" s="23">
        <v>11</v>
      </c>
      <c r="K3184" s="23">
        <v>3</v>
      </c>
      <c r="L3184" s="23">
        <v>34</v>
      </c>
      <c r="M3184" s="23" t="s">
        <v>58</v>
      </c>
      <c r="N3184" s="25">
        <f>((J3184*400)+(K3184*100))+L3184</f>
        <v>4734</v>
      </c>
      <c r="O3184" s="26">
        <v>180</v>
      </c>
      <c r="P3184" s="26">
        <f>N3184*O3184</f>
        <v>852120</v>
      </c>
      <c r="Q3184" s="23"/>
      <c r="R3184" s="23"/>
      <c r="S3184" s="27"/>
      <c r="T3184" s="23"/>
      <c r="U3184" s="23"/>
      <c r="V3184" s="24"/>
      <c r="W3184" s="23"/>
      <c r="X3184" s="23"/>
      <c r="Y3184" s="23"/>
      <c r="Z3184" s="23"/>
      <c r="AA3184" s="28"/>
      <c r="AB3184" s="26"/>
      <c r="AC3184" s="26"/>
      <c r="AD3184" s="28"/>
      <c r="AE3184" s="28"/>
      <c r="AF3184" s="26"/>
      <c r="AG3184" s="26">
        <f>AF3184+P3184</f>
        <v>852120</v>
      </c>
      <c r="AH3184" s="26">
        <f>AG3184</f>
        <v>852120</v>
      </c>
      <c r="AI3184" s="26">
        <v>50000000</v>
      </c>
      <c r="AJ3184" s="26">
        <f>IF((AI3184-AH3184) &gt; 1,0,IF((AI3184-AH3184)&lt;0,AH3184-AI3184,AI3184-AH3184))</f>
        <v>0</v>
      </c>
      <c r="AK3184" s="26">
        <v>0.01</v>
      </c>
      <c r="AL3184" s="26">
        <f>AJ3184*(AK3184/100)</f>
        <v>0</v>
      </c>
    </row>
    <row r="3185" spans="1:38" x14ac:dyDescent="0.35">
      <c r="A3185" s="23"/>
      <c r="B3185" s="24"/>
      <c r="C3185" s="23"/>
      <c r="D3185" s="23"/>
      <c r="E3185" s="23">
        <v>1720</v>
      </c>
      <c r="F3185" s="23" t="s">
        <v>10813</v>
      </c>
      <c r="G3185" s="24" t="s">
        <v>10814</v>
      </c>
      <c r="H3185" s="23" t="s">
        <v>42</v>
      </c>
      <c r="I3185" s="23" t="s">
        <v>10815</v>
      </c>
      <c r="J3185" s="23">
        <v>1</v>
      </c>
      <c r="K3185" s="23">
        <v>1</v>
      </c>
      <c r="L3185" s="23">
        <v>52</v>
      </c>
      <c r="M3185" s="23" t="s">
        <v>58</v>
      </c>
      <c r="N3185" s="25">
        <f>((J3185*400)+(K3185*100))+L3185</f>
        <v>552</v>
      </c>
      <c r="O3185" s="26">
        <v>380</v>
      </c>
      <c r="P3185" s="26">
        <f>N3185*O3185</f>
        <v>209760</v>
      </c>
      <c r="Q3185" s="23"/>
      <c r="R3185" s="23"/>
      <c r="S3185" s="27"/>
      <c r="T3185" s="23"/>
      <c r="U3185" s="23"/>
      <c r="V3185" s="24"/>
      <c r="W3185" s="23"/>
      <c r="X3185" s="23"/>
      <c r="Y3185" s="23"/>
      <c r="Z3185" s="23"/>
      <c r="AA3185" s="28"/>
      <c r="AB3185" s="26"/>
      <c r="AC3185" s="26"/>
      <c r="AD3185" s="28"/>
      <c r="AE3185" s="28"/>
      <c r="AF3185" s="26"/>
      <c r="AG3185" s="26">
        <f>AF3185+P3185</f>
        <v>209760</v>
      </c>
      <c r="AH3185" s="26">
        <f>AG3185</f>
        <v>209760</v>
      </c>
      <c r="AI3185" s="26">
        <v>50000000</v>
      </c>
      <c r="AJ3185" s="26">
        <f>IF((AI3185-AH3185) &gt; 1,0,IF((AI3185-AH3185)&lt;0,AH3185-AI3185,AI3185-AH3185))</f>
        <v>0</v>
      </c>
      <c r="AK3185" s="26">
        <v>0.01</v>
      </c>
      <c r="AL3185" s="26">
        <f>AJ3185*(AK3185/100)</f>
        <v>0</v>
      </c>
    </row>
    <row r="3186" spans="1:38" x14ac:dyDescent="0.35">
      <c r="A3186" s="23"/>
      <c r="B3186" s="24"/>
      <c r="C3186" s="23"/>
      <c r="D3186" s="23"/>
      <c r="E3186" s="23"/>
      <c r="F3186" s="23"/>
      <c r="G3186" s="24"/>
      <c r="H3186" s="23"/>
      <c r="I3186" s="23"/>
      <c r="J3186" s="23"/>
      <c r="K3186" s="23"/>
      <c r="L3186" s="23"/>
      <c r="M3186" s="23"/>
      <c r="N3186" s="25"/>
      <c r="O3186" s="26"/>
      <c r="P3186" s="26"/>
      <c r="Q3186" s="23"/>
      <c r="R3186" s="23"/>
      <c r="S3186" s="27"/>
      <c r="T3186" s="23"/>
      <c r="U3186" s="23"/>
      <c r="V3186" s="24"/>
      <c r="W3186" s="23"/>
      <c r="X3186" s="23"/>
      <c r="Y3186" s="23"/>
      <c r="Z3186" s="23"/>
      <c r="AA3186" s="28"/>
      <c r="AB3186" s="26"/>
      <c r="AC3186" s="26"/>
      <c r="AD3186" s="28"/>
      <c r="AE3186" s="28"/>
      <c r="AF3186" s="26"/>
      <c r="AG3186" s="26" t="s">
        <v>50</v>
      </c>
      <c r="AH3186" s="26">
        <f>SUM(AH3183:AH3185)</f>
        <v>1790931</v>
      </c>
      <c r="AI3186" s="26"/>
      <c r="AJ3186" s="26">
        <f>SUM(AJ3183:AJ3185)</f>
        <v>0</v>
      </c>
      <c r="AK3186" s="26"/>
      <c r="AL3186" s="26">
        <f>SUM(AL3183:AL3185)</f>
        <v>0</v>
      </c>
    </row>
    <row r="3187" spans="1:38" x14ac:dyDescent="0.35">
      <c r="A3187" s="23" t="s">
        <v>10816</v>
      </c>
      <c r="B3187" s="24" t="s">
        <v>10817</v>
      </c>
      <c r="C3187" s="23" t="s">
        <v>10818</v>
      </c>
      <c r="D3187" s="23" t="s">
        <v>3104</v>
      </c>
      <c r="E3187" s="23">
        <v>1721</v>
      </c>
      <c r="F3187" s="23" t="s">
        <v>10819</v>
      </c>
      <c r="G3187" s="24" t="s">
        <v>10820</v>
      </c>
      <c r="H3187" s="23" t="s">
        <v>42</v>
      </c>
      <c r="I3187" s="23" t="s">
        <v>10821</v>
      </c>
      <c r="J3187" s="23">
        <v>4</v>
      </c>
      <c r="K3187" s="23">
        <v>0</v>
      </c>
      <c r="L3187" s="23">
        <v>45</v>
      </c>
      <c r="M3187" s="23" t="s">
        <v>58</v>
      </c>
      <c r="N3187" s="25">
        <f>((J3187*400)+(K3187*100))+L3187</f>
        <v>1645</v>
      </c>
      <c r="O3187" s="26">
        <v>180</v>
      </c>
      <c r="P3187" s="26">
        <f>N3187*O3187</f>
        <v>296100</v>
      </c>
      <c r="Q3187" s="23"/>
      <c r="R3187" s="23"/>
      <c r="S3187" s="27"/>
      <c r="T3187" s="23"/>
      <c r="U3187" s="23"/>
      <c r="V3187" s="24"/>
      <c r="W3187" s="23"/>
      <c r="X3187" s="23"/>
      <c r="Y3187" s="23"/>
      <c r="Z3187" s="23"/>
      <c r="AA3187" s="28"/>
      <c r="AB3187" s="26"/>
      <c r="AC3187" s="26"/>
      <c r="AD3187" s="28"/>
      <c r="AE3187" s="28"/>
      <c r="AF3187" s="26"/>
      <c r="AG3187" s="26">
        <f>AF3187+P3187</f>
        <v>296100</v>
      </c>
      <c r="AH3187" s="26">
        <f>AG3187</f>
        <v>296100</v>
      </c>
      <c r="AI3187" s="26">
        <v>50000000</v>
      </c>
      <c r="AJ3187" s="26">
        <f>IF((AI3187-AH3187) &gt; 1,0,IF((AI3187-AH3187)&lt;0,AH3187-AI3187,AI3187-AH3187))</f>
        <v>0</v>
      </c>
      <c r="AK3187" s="26">
        <v>0.01</v>
      </c>
      <c r="AL3187" s="26">
        <f>AJ3187*(AK3187/100)</f>
        <v>0</v>
      </c>
    </row>
    <row r="3188" spans="1:38" x14ac:dyDescent="0.35">
      <c r="A3188" s="23"/>
      <c r="B3188" s="24"/>
      <c r="C3188" s="23"/>
      <c r="D3188" s="23"/>
      <c r="E3188" s="23">
        <v>1722</v>
      </c>
      <c r="F3188" s="23" t="s">
        <v>10822</v>
      </c>
      <c r="G3188" s="24" t="s">
        <v>10823</v>
      </c>
      <c r="H3188" s="23" t="s">
        <v>42</v>
      </c>
      <c r="I3188" s="23" t="s">
        <v>10824</v>
      </c>
      <c r="J3188" s="23">
        <v>1</v>
      </c>
      <c r="K3188" s="23">
        <v>1</v>
      </c>
      <c r="L3188" s="23">
        <v>28</v>
      </c>
      <c r="M3188" s="23" t="s">
        <v>58</v>
      </c>
      <c r="N3188" s="25">
        <f>((J3188*400)+(K3188*100))+L3188</f>
        <v>528</v>
      </c>
      <c r="O3188" s="26">
        <v>180</v>
      </c>
      <c r="P3188" s="26">
        <f>N3188*O3188</f>
        <v>95040</v>
      </c>
      <c r="Q3188" s="23"/>
      <c r="R3188" s="23"/>
      <c r="S3188" s="27"/>
      <c r="T3188" s="23"/>
      <c r="U3188" s="23"/>
      <c r="V3188" s="24"/>
      <c r="W3188" s="23"/>
      <c r="X3188" s="23"/>
      <c r="Y3188" s="23"/>
      <c r="Z3188" s="23"/>
      <c r="AA3188" s="28"/>
      <c r="AB3188" s="26"/>
      <c r="AC3188" s="26"/>
      <c r="AD3188" s="28"/>
      <c r="AE3188" s="28"/>
      <c r="AF3188" s="26"/>
      <c r="AG3188" s="26">
        <f>AF3188+P3188</f>
        <v>95040</v>
      </c>
      <c r="AH3188" s="26">
        <f>AG3188</f>
        <v>95040</v>
      </c>
      <c r="AI3188" s="26">
        <v>50000000</v>
      </c>
      <c r="AJ3188" s="26">
        <f>IF((AI3188-AH3188) &gt; 1,0,IF((AI3188-AH3188)&lt;0,AH3188-AI3188,AI3188-AH3188))</f>
        <v>0</v>
      </c>
      <c r="AK3188" s="26">
        <v>0.01</v>
      </c>
      <c r="AL3188" s="26">
        <f>AJ3188*(AK3188/100)</f>
        <v>0</v>
      </c>
    </row>
    <row r="3189" spans="1:38" x14ac:dyDescent="0.35">
      <c r="A3189" s="23"/>
      <c r="B3189" s="24"/>
      <c r="C3189" s="23"/>
      <c r="D3189" s="23"/>
      <c r="E3189" s="23">
        <v>1723</v>
      </c>
      <c r="F3189" s="23" t="s">
        <v>10825</v>
      </c>
      <c r="G3189" s="24" t="s">
        <v>10826</v>
      </c>
      <c r="H3189" s="23" t="s">
        <v>42</v>
      </c>
      <c r="I3189" s="23" t="s">
        <v>10827</v>
      </c>
      <c r="J3189" s="23">
        <v>0</v>
      </c>
      <c r="K3189" s="23">
        <v>1</v>
      </c>
      <c r="L3189" s="23">
        <v>23</v>
      </c>
      <c r="M3189" s="23" t="s">
        <v>58</v>
      </c>
      <c r="N3189" s="25">
        <f>((J3189*400)+(K3189*100))+L3189</f>
        <v>123</v>
      </c>
      <c r="O3189" s="26">
        <v>180</v>
      </c>
      <c r="P3189" s="26">
        <f>N3189*O3189</f>
        <v>22140</v>
      </c>
      <c r="Q3189" s="23"/>
      <c r="R3189" s="23"/>
      <c r="S3189" s="27"/>
      <c r="T3189" s="23"/>
      <c r="U3189" s="23"/>
      <c r="V3189" s="24"/>
      <c r="W3189" s="23"/>
      <c r="X3189" s="23"/>
      <c r="Y3189" s="23"/>
      <c r="Z3189" s="23"/>
      <c r="AA3189" s="28"/>
      <c r="AB3189" s="26"/>
      <c r="AC3189" s="26"/>
      <c r="AD3189" s="28"/>
      <c r="AE3189" s="28"/>
      <c r="AF3189" s="26"/>
      <c r="AG3189" s="26">
        <f>AF3189+P3189</f>
        <v>22140</v>
      </c>
      <c r="AH3189" s="26">
        <f>AG3189</f>
        <v>22140</v>
      </c>
      <c r="AI3189" s="26">
        <v>50000000</v>
      </c>
      <c r="AJ3189" s="26">
        <f>IF((AI3189-AH3189) &gt; 1,0,IF((AI3189-AH3189)&lt;0,AH3189-AI3189,AI3189-AH3189))</f>
        <v>0</v>
      </c>
      <c r="AK3189" s="26">
        <v>0.01</v>
      </c>
      <c r="AL3189" s="26">
        <f>AJ3189*(AK3189/100)</f>
        <v>0</v>
      </c>
    </row>
    <row r="3190" spans="1:38" x14ac:dyDescent="0.35">
      <c r="A3190" s="23"/>
      <c r="B3190" s="24"/>
      <c r="C3190" s="23"/>
      <c r="D3190" s="23"/>
      <c r="E3190" s="23"/>
      <c r="F3190" s="23"/>
      <c r="G3190" s="24"/>
      <c r="H3190" s="23"/>
      <c r="I3190" s="23"/>
      <c r="J3190" s="23"/>
      <c r="K3190" s="23"/>
      <c r="L3190" s="23"/>
      <c r="M3190" s="23"/>
      <c r="N3190" s="25"/>
      <c r="O3190" s="26"/>
      <c r="P3190" s="26"/>
      <c r="Q3190" s="23"/>
      <c r="R3190" s="23"/>
      <c r="S3190" s="27"/>
      <c r="T3190" s="23"/>
      <c r="U3190" s="23"/>
      <c r="V3190" s="24"/>
      <c r="W3190" s="23"/>
      <c r="X3190" s="23"/>
      <c r="Y3190" s="23"/>
      <c r="Z3190" s="23"/>
      <c r="AA3190" s="28"/>
      <c r="AB3190" s="26"/>
      <c r="AC3190" s="26"/>
      <c r="AD3190" s="28"/>
      <c r="AE3190" s="28"/>
      <c r="AF3190" s="26"/>
      <c r="AG3190" s="26" t="s">
        <v>50</v>
      </c>
      <c r="AH3190" s="26">
        <f>SUM(AH3187:AH3189)</f>
        <v>413280</v>
      </c>
      <c r="AI3190" s="26"/>
      <c r="AJ3190" s="26">
        <f>SUM(AJ3187:AJ3189)</f>
        <v>0</v>
      </c>
      <c r="AK3190" s="26"/>
      <c r="AL3190" s="26">
        <f>SUM(AL3187:AL3189)</f>
        <v>0</v>
      </c>
    </row>
    <row r="3191" spans="1:38" x14ac:dyDescent="0.35">
      <c r="A3191" s="23" t="s">
        <v>10828</v>
      </c>
      <c r="B3191" s="24" t="s">
        <v>10829</v>
      </c>
      <c r="C3191" s="23" t="s">
        <v>10830</v>
      </c>
      <c r="D3191" s="23" t="s">
        <v>5435</v>
      </c>
      <c r="E3191" s="23">
        <v>1724</v>
      </c>
      <c r="F3191" s="23" t="s">
        <v>10831</v>
      </c>
      <c r="G3191" s="24" t="s">
        <v>10832</v>
      </c>
      <c r="H3191" s="23" t="s">
        <v>42</v>
      </c>
      <c r="I3191" s="23" t="s">
        <v>10833</v>
      </c>
      <c r="J3191" s="23">
        <v>0</v>
      </c>
      <c r="K3191" s="23">
        <v>2</v>
      </c>
      <c r="L3191" s="23">
        <v>7.6</v>
      </c>
      <c r="M3191" s="23" t="s">
        <v>44</v>
      </c>
      <c r="N3191" s="25">
        <f>((J3191*400)+(K3191*100))+L3191</f>
        <v>207.6</v>
      </c>
      <c r="O3191" s="26">
        <v>500</v>
      </c>
      <c r="P3191" s="26">
        <f>N3191*O3191</f>
        <v>103800</v>
      </c>
      <c r="Q3191" s="23">
        <v>1</v>
      </c>
      <c r="R3191" s="23" t="s">
        <v>10828</v>
      </c>
      <c r="S3191" s="27" t="s">
        <v>10829</v>
      </c>
      <c r="T3191" s="23" t="s">
        <v>10830</v>
      </c>
      <c r="U3191" s="23" t="s">
        <v>10834</v>
      </c>
      <c r="V3191" s="24" t="s">
        <v>10835</v>
      </c>
      <c r="W3191" s="23" t="s">
        <v>47</v>
      </c>
      <c r="X3191" s="23" t="s">
        <v>206</v>
      </c>
      <c r="Y3191" s="23" t="s">
        <v>49</v>
      </c>
      <c r="Z3191" s="23">
        <v>120</v>
      </c>
      <c r="AA3191" s="28">
        <v>100</v>
      </c>
      <c r="AB3191" s="26">
        <v>6550</v>
      </c>
      <c r="AC3191" s="26">
        <f>Z3191*AB3191</f>
        <v>786000</v>
      </c>
      <c r="AD3191" s="28">
        <v>22</v>
      </c>
      <c r="AE3191" s="28">
        <v>85</v>
      </c>
      <c r="AF3191" s="26">
        <f>(AC3191*(100-AE3191))/100</f>
        <v>117900</v>
      </c>
      <c r="AG3191" s="26">
        <f>P3191+AF3191</f>
        <v>221700</v>
      </c>
      <c r="AH3191" s="26">
        <f>(AG3191*AA3191)/100</f>
        <v>221700</v>
      </c>
      <c r="AI3191" s="26">
        <v>50000000</v>
      </c>
      <c r="AJ3191" s="26">
        <f>IF((AI3191-AH3191) &gt; 1,0,IF((AI3191-AH3191)&lt;0,AH3191-AI3191,AI3191-AH3191))</f>
        <v>0</v>
      </c>
      <c r="AK3191" s="26">
        <v>0.02</v>
      </c>
      <c r="AL3191" s="26">
        <f>ROUND(AJ3191*(AK3191/100),2)</f>
        <v>0</v>
      </c>
    </row>
    <row r="3192" spans="1:38" x14ac:dyDescent="0.35">
      <c r="A3192" s="23"/>
      <c r="B3192" s="24"/>
      <c r="C3192" s="23"/>
      <c r="D3192" s="23"/>
      <c r="E3192" s="23">
        <v>1725</v>
      </c>
      <c r="F3192" s="23" t="s">
        <v>10836</v>
      </c>
      <c r="G3192" s="24" t="s">
        <v>10837</v>
      </c>
      <c r="H3192" s="23" t="s">
        <v>437</v>
      </c>
      <c r="I3192" s="23" t="s">
        <v>7947</v>
      </c>
      <c r="J3192" s="23">
        <v>4</v>
      </c>
      <c r="K3192" s="23">
        <v>3</v>
      </c>
      <c r="L3192" s="23">
        <v>51</v>
      </c>
      <c r="M3192" s="23" t="s">
        <v>58</v>
      </c>
      <c r="N3192" s="25">
        <f>((J3192*400)+(K3192*100))+L3192</f>
        <v>1951</v>
      </c>
      <c r="O3192" s="26">
        <v>180</v>
      </c>
      <c r="P3192" s="26">
        <f>N3192*O3192</f>
        <v>351180</v>
      </c>
      <c r="Q3192" s="23"/>
      <c r="R3192" s="23"/>
      <c r="S3192" s="27"/>
      <c r="T3192" s="23"/>
      <c r="U3192" s="23"/>
      <c r="V3192" s="24"/>
      <c r="W3192" s="23"/>
      <c r="X3192" s="23"/>
      <c r="Y3192" s="23"/>
      <c r="Z3192" s="23"/>
      <c r="AA3192" s="28"/>
      <c r="AB3192" s="26"/>
      <c r="AC3192" s="26"/>
      <c r="AD3192" s="28"/>
      <c r="AE3192" s="28"/>
      <c r="AF3192" s="26"/>
      <c r="AG3192" s="26">
        <f>AF3192+P3192</f>
        <v>351180</v>
      </c>
      <c r="AH3192" s="26">
        <f>AG3192</f>
        <v>351180</v>
      </c>
      <c r="AI3192" s="26">
        <v>0</v>
      </c>
      <c r="AJ3192" s="26">
        <f>IF((AI3192-AH3192) &gt; 1,0,IF((AI3192-AH3192)&lt;0,AH3192-AI3192,AI3192-AH3192))</f>
        <v>351180</v>
      </c>
      <c r="AK3192" s="26">
        <v>0.01</v>
      </c>
      <c r="AL3192" s="26">
        <f>AJ3192*(AK3192/100)</f>
        <v>35.118000000000002</v>
      </c>
    </row>
    <row r="3193" spans="1:38" x14ac:dyDescent="0.35">
      <c r="A3193" s="23"/>
      <c r="B3193" s="24"/>
      <c r="C3193" s="23"/>
      <c r="D3193" s="23"/>
      <c r="E3193" s="23"/>
      <c r="F3193" s="23"/>
      <c r="G3193" s="24"/>
      <c r="H3193" s="23"/>
      <c r="I3193" s="23"/>
      <c r="J3193" s="23"/>
      <c r="K3193" s="23"/>
      <c r="L3193" s="23"/>
      <c r="M3193" s="23"/>
      <c r="N3193" s="25"/>
      <c r="O3193" s="26"/>
      <c r="P3193" s="26"/>
      <c r="Q3193" s="23"/>
      <c r="R3193" s="23"/>
      <c r="S3193" s="27"/>
      <c r="T3193" s="23"/>
      <c r="U3193" s="23"/>
      <c r="V3193" s="24"/>
      <c r="W3193" s="23"/>
      <c r="X3193" s="23"/>
      <c r="Y3193" s="23"/>
      <c r="Z3193" s="23"/>
      <c r="AA3193" s="28"/>
      <c r="AB3193" s="26"/>
      <c r="AC3193" s="26"/>
      <c r="AD3193" s="28"/>
      <c r="AE3193" s="28"/>
      <c r="AF3193" s="26"/>
      <c r="AG3193" s="26" t="s">
        <v>50</v>
      </c>
      <c r="AH3193" s="26">
        <f>SUM(AH3191:AH3192)</f>
        <v>572880</v>
      </c>
      <c r="AI3193" s="26"/>
      <c r="AJ3193" s="26">
        <f>SUM(AJ3191:AJ3192)</f>
        <v>351180</v>
      </c>
      <c r="AK3193" s="26"/>
      <c r="AL3193" s="26">
        <f>SUM(AL3191:AL3192)</f>
        <v>35.118000000000002</v>
      </c>
    </row>
    <row r="3194" spans="1:38" x14ac:dyDescent="0.35">
      <c r="A3194" s="23" t="s">
        <v>10838</v>
      </c>
      <c r="B3194" s="24" t="s">
        <v>10839</v>
      </c>
      <c r="C3194" s="23" t="s">
        <v>10840</v>
      </c>
      <c r="D3194" s="23" t="s">
        <v>10841</v>
      </c>
      <c r="E3194" s="23">
        <v>1726</v>
      </c>
      <c r="F3194" s="23" t="s">
        <v>10842</v>
      </c>
      <c r="G3194" s="24" t="s">
        <v>10843</v>
      </c>
      <c r="H3194" s="23" t="s">
        <v>42</v>
      </c>
      <c r="I3194" s="23" t="s">
        <v>10844</v>
      </c>
      <c r="J3194" s="23">
        <v>0</v>
      </c>
      <c r="K3194" s="23">
        <v>3</v>
      </c>
      <c r="L3194" s="23">
        <v>80</v>
      </c>
      <c r="M3194" s="23" t="s">
        <v>58</v>
      </c>
      <c r="N3194" s="25">
        <f>((J3194*400)+(K3194*100))+L3194</f>
        <v>380</v>
      </c>
      <c r="O3194" s="26">
        <v>500</v>
      </c>
      <c r="P3194" s="26">
        <f>N3194*O3194</f>
        <v>190000</v>
      </c>
      <c r="Q3194" s="23"/>
      <c r="R3194" s="23"/>
      <c r="S3194" s="27"/>
      <c r="T3194" s="23"/>
      <c r="U3194" s="23"/>
      <c r="V3194" s="24"/>
      <c r="W3194" s="23"/>
      <c r="X3194" s="23"/>
      <c r="Y3194" s="23"/>
      <c r="Z3194" s="23"/>
      <c r="AA3194" s="28"/>
      <c r="AB3194" s="26"/>
      <c r="AC3194" s="26"/>
      <c r="AD3194" s="28"/>
      <c r="AE3194" s="28"/>
      <c r="AF3194" s="26"/>
      <c r="AG3194" s="26">
        <f>AF3194+P3194</f>
        <v>190000</v>
      </c>
      <c r="AH3194" s="26">
        <f>AG3194</f>
        <v>190000</v>
      </c>
      <c r="AI3194" s="26">
        <v>50000000</v>
      </c>
      <c r="AJ3194" s="26">
        <f>IF((AI3194-AH3194) &gt; 1,0,IF((AI3194-AH3194)&lt;0,AH3194-AI3194,AI3194-AH3194))</f>
        <v>0</v>
      </c>
      <c r="AK3194" s="26">
        <v>0.01</v>
      </c>
      <c r="AL3194" s="26">
        <f>AJ3194*(AK3194/100)</f>
        <v>0</v>
      </c>
    </row>
    <row r="3195" spans="1:38" x14ac:dyDescent="0.35">
      <c r="A3195" s="23"/>
      <c r="B3195" s="24"/>
      <c r="C3195" s="23"/>
      <c r="D3195" s="23"/>
      <c r="E3195" s="23">
        <v>1727</v>
      </c>
      <c r="F3195" s="23" t="s">
        <v>10845</v>
      </c>
      <c r="G3195" s="24" t="s">
        <v>10846</v>
      </c>
      <c r="H3195" s="23" t="s">
        <v>42</v>
      </c>
      <c r="I3195" s="23" t="s">
        <v>10847</v>
      </c>
      <c r="J3195" s="23">
        <v>0</v>
      </c>
      <c r="K3195" s="23">
        <v>3</v>
      </c>
      <c r="L3195" s="23">
        <v>80</v>
      </c>
      <c r="M3195" s="23" t="s">
        <v>58</v>
      </c>
      <c r="N3195" s="25">
        <f>((J3195*400)+(K3195*100))+L3195</f>
        <v>380</v>
      </c>
      <c r="O3195" s="26">
        <v>500</v>
      </c>
      <c r="P3195" s="26">
        <f>N3195*O3195</f>
        <v>190000</v>
      </c>
      <c r="Q3195" s="23"/>
      <c r="R3195" s="23"/>
      <c r="S3195" s="27"/>
      <c r="T3195" s="23"/>
      <c r="U3195" s="23"/>
      <c r="V3195" s="24"/>
      <c r="W3195" s="23"/>
      <c r="X3195" s="23"/>
      <c r="Y3195" s="23"/>
      <c r="Z3195" s="23"/>
      <c r="AA3195" s="28"/>
      <c r="AB3195" s="26"/>
      <c r="AC3195" s="26"/>
      <c r="AD3195" s="28"/>
      <c r="AE3195" s="28"/>
      <c r="AF3195" s="26"/>
      <c r="AG3195" s="26">
        <f>AF3195+P3195</f>
        <v>190000</v>
      </c>
      <c r="AH3195" s="26">
        <f>AG3195</f>
        <v>190000</v>
      </c>
      <c r="AI3195" s="26">
        <v>50000000</v>
      </c>
      <c r="AJ3195" s="26">
        <f>IF((AI3195-AH3195) &gt; 1,0,IF((AI3195-AH3195)&lt;0,AH3195-AI3195,AI3195-AH3195))</f>
        <v>0</v>
      </c>
      <c r="AK3195" s="26">
        <v>0.01</v>
      </c>
      <c r="AL3195" s="26">
        <f>AJ3195*(AK3195/100)</f>
        <v>0</v>
      </c>
    </row>
    <row r="3196" spans="1:38" x14ac:dyDescent="0.35">
      <c r="A3196" s="23"/>
      <c r="B3196" s="24"/>
      <c r="C3196" s="23"/>
      <c r="D3196" s="23"/>
      <c r="E3196" s="23">
        <v>1728</v>
      </c>
      <c r="F3196" s="23" t="s">
        <v>10848</v>
      </c>
      <c r="G3196" s="24" t="s">
        <v>10849</v>
      </c>
      <c r="H3196" s="23" t="s">
        <v>42</v>
      </c>
      <c r="I3196" s="23" t="s">
        <v>10850</v>
      </c>
      <c r="J3196" s="23">
        <v>0</v>
      </c>
      <c r="K3196" s="23">
        <v>3</v>
      </c>
      <c r="L3196" s="23">
        <v>80</v>
      </c>
      <c r="M3196" s="23" t="s">
        <v>58</v>
      </c>
      <c r="N3196" s="25">
        <f>((J3196*400)+(K3196*100))+L3196</f>
        <v>380</v>
      </c>
      <c r="O3196" s="26">
        <v>500</v>
      </c>
      <c r="P3196" s="26">
        <f>N3196*O3196</f>
        <v>190000</v>
      </c>
      <c r="Q3196" s="23"/>
      <c r="R3196" s="23"/>
      <c r="S3196" s="27"/>
      <c r="T3196" s="23"/>
      <c r="U3196" s="23"/>
      <c r="V3196" s="24"/>
      <c r="W3196" s="23"/>
      <c r="X3196" s="23"/>
      <c r="Y3196" s="23"/>
      <c r="Z3196" s="23"/>
      <c r="AA3196" s="28"/>
      <c r="AB3196" s="26"/>
      <c r="AC3196" s="26"/>
      <c r="AD3196" s="28"/>
      <c r="AE3196" s="28"/>
      <c r="AF3196" s="26"/>
      <c r="AG3196" s="26">
        <f>AF3196+P3196</f>
        <v>190000</v>
      </c>
      <c r="AH3196" s="26">
        <f>AG3196</f>
        <v>190000</v>
      </c>
      <c r="AI3196" s="26">
        <v>50000000</v>
      </c>
      <c r="AJ3196" s="26">
        <f>IF((AI3196-AH3196) &gt; 1,0,IF((AI3196-AH3196)&lt;0,AH3196-AI3196,AI3196-AH3196))</f>
        <v>0</v>
      </c>
      <c r="AK3196" s="26">
        <v>0.01</v>
      </c>
      <c r="AL3196" s="26">
        <f>AJ3196*(AK3196/100)</f>
        <v>0</v>
      </c>
    </row>
    <row r="3197" spans="1:38" x14ac:dyDescent="0.35">
      <c r="A3197" s="23"/>
      <c r="B3197" s="24"/>
      <c r="C3197" s="23"/>
      <c r="D3197" s="23"/>
      <c r="E3197" s="23"/>
      <c r="F3197" s="23"/>
      <c r="G3197" s="24"/>
      <c r="H3197" s="23"/>
      <c r="I3197" s="23"/>
      <c r="J3197" s="23"/>
      <c r="K3197" s="23"/>
      <c r="L3197" s="23"/>
      <c r="M3197" s="23"/>
      <c r="N3197" s="25"/>
      <c r="O3197" s="26"/>
      <c r="P3197" s="26"/>
      <c r="Q3197" s="23"/>
      <c r="R3197" s="23"/>
      <c r="S3197" s="27"/>
      <c r="T3197" s="23"/>
      <c r="U3197" s="23"/>
      <c r="V3197" s="24"/>
      <c r="W3197" s="23"/>
      <c r="X3197" s="23"/>
      <c r="Y3197" s="23"/>
      <c r="Z3197" s="23"/>
      <c r="AA3197" s="28"/>
      <c r="AB3197" s="26"/>
      <c r="AC3197" s="26"/>
      <c r="AD3197" s="28"/>
      <c r="AE3197" s="28"/>
      <c r="AF3197" s="26"/>
      <c r="AG3197" s="26" t="s">
        <v>50</v>
      </c>
      <c r="AH3197" s="26">
        <f>SUM(AH3194:AH3196)</f>
        <v>570000</v>
      </c>
      <c r="AI3197" s="26"/>
      <c r="AJ3197" s="26">
        <f>SUM(AJ3194:AJ3196)</f>
        <v>0</v>
      </c>
      <c r="AK3197" s="26"/>
      <c r="AL3197" s="26">
        <f>SUM(AL3194:AL3196)</f>
        <v>0</v>
      </c>
    </row>
    <row r="3198" spans="1:38" x14ac:dyDescent="0.35">
      <c r="A3198" s="23" t="s">
        <v>10851</v>
      </c>
      <c r="B3198" s="24" t="s">
        <v>10852</v>
      </c>
      <c r="C3198" s="23" t="s">
        <v>10853</v>
      </c>
      <c r="D3198" s="23" t="s">
        <v>10854</v>
      </c>
      <c r="E3198" s="23">
        <v>1729</v>
      </c>
      <c r="F3198" s="23" t="s">
        <v>10855</v>
      </c>
      <c r="G3198" s="24" t="s">
        <v>10856</v>
      </c>
      <c r="H3198" s="23" t="s">
        <v>42</v>
      </c>
      <c r="I3198" s="23" t="s">
        <v>10857</v>
      </c>
      <c r="J3198" s="23">
        <v>0</v>
      </c>
      <c r="K3198" s="23">
        <v>0</v>
      </c>
      <c r="L3198" s="23">
        <v>86</v>
      </c>
      <c r="M3198" s="23" t="s">
        <v>44</v>
      </c>
      <c r="N3198" s="25">
        <f>((J3198*400)+(K3198*100))+L3198</f>
        <v>86</v>
      </c>
      <c r="O3198" s="26">
        <v>500</v>
      </c>
      <c r="P3198" s="26">
        <f>N3198*O3198</f>
        <v>43000</v>
      </c>
      <c r="Q3198" s="23">
        <v>1</v>
      </c>
      <c r="R3198" s="23" t="s">
        <v>10851</v>
      </c>
      <c r="S3198" s="27" t="s">
        <v>10852</v>
      </c>
      <c r="T3198" s="23" t="s">
        <v>10853</v>
      </c>
      <c r="U3198" s="23" t="s">
        <v>10858</v>
      </c>
      <c r="V3198" s="24" t="s">
        <v>10859</v>
      </c>
      <c r="W3198" s="23" t="s">
        <v>47</v>
      </c>
      <c r="X3198" s="23" t="s">
        <v>48</v>
      </c>
      <c r="Y3198" s="23" t="s">
        <v>49</v>
      </c>
      <c r="Z3198" s="23">
        <v>72</v>
      </c>
      <c r="AA3198" s="28">
        <v>100</v>
      </c>
      <c r="AB3198" s="26">
        <v>6550</v>
      </c>
      <c r="AC3198" s="26">
        <f>Z3198*AB3198</f>
        <v>471600</v>
      </c>
      <c r="AD3198" s="28">
        <v>22</v>
      </c>
      <c r="AE3198" s="28">
        <v>34</v>
      </c>
      <c r="AF3198" s="26">
        <f>(AC3198*(100-AE3198))/100</f>
        <v>311256</v>
      </c>
      <c r="AG3198" s="26">
        <f>P3198+AF3198</f>
        <v>354256</v>
      </c>
      <c r="AH3198" s="26">
        <f>(AG3198*AA3198)/100</f>
        <v>354256</v>
      </c>
      <c r="AI3198" s="26">
        <v>50000000</v>
      </c>
      <c r="AJ3198" s="26">
        <f>IF((AI3198-AH3198) &gt; 1,0,IF((AI3198-AH3198)&lt;0,AH3198-AI3198,AI3198-AH3198))</f>
        <v>0</v>
      </c>
      <c r="AK3198" s="26">
        <v>0.02</v>
      </c>
      <c r="AL3198" s="26">
        <f>ROUND(AJ3198*(AK3198/100),2)</f>
        <v>0</v>
      </c>
    </row>
    <row r="3199" spans="1:38" x14ac:dyDescent="0.35">
      <c r="A3199" s="23"/>
      <c r="B3199" s="24"/>
      <c r="C3199" s="23"/>
      <c r="D3199" s="23"/>
      <c r="E3199" s="23"/>
      <c r="F3199" s="23"/>
      <c r="G3199" s="24"/>
      <c r="H3199" s="23"/>
      <c r="I3199" s="23"/>
      <c r="J3199" s="23"/>
      <c r="K3199" s="23"/>
      <c r="L3199" s="23"/>
      <c r="M3199" s="23"/>
      <c r="N3199" s="25"/>
      <c r="O3199" s="26"/>
      <c r="P3199" s="26"/>
      <c r="Q3199" s="23"/>
      <c r="R3199" s="23"/>
      <c r="S3199" s="27"/>
      <c r="T3199" s="23"/>
      <c r="U3199" s="23"/>
      <c r="V3199" s="24"/>
      <c r="W3199" s="23"/>
      <c r="X3199" s="23"/>
      <c r="Y3199" s="23"/>
      <c r="Z3199" s="23"/>
      <c r="AA3199" s="28"/>
      <c r="AB3199" s="26"/>
      <c r="AC3199" s="26"/>
      <c r="AD3199" s="28"/>
      <c r="AE3199" s="28"/>
      <c r="AF3199" s="26"/>
      <c r="AG3199" s="26" t="s">
        <v>50</v>
      </c>
      <c r="AH3199" s="26">
        <f>AH3198</f>
        <v>354256</v>
      </c>
      <c r="AI3199" s="26"/>
      <c r="AJ3199" s="26">
        <f>AJ3198</f>
        <v>0</v>
      </c>
      <c r="AK3199" s="26"/>
      <c r="AL3199" s="26">
        <f>AL3198</f>
        <v>0</v>
      </c>
    </row>
    <row r="3200" spans="1:38" x14ac:dyDescent="0.35">
      <c r="A3200" s="23" t="s">
        <v>10860</v>
      </c>
      <c r="B3200" s="24" t="s">
        <v>10861</v>
      </c>
      <c r="C3200" s="23" t="s">
        <v>10862</v>
      </c>
      <c r="D3200" s="23" t="s">
        <v>10863</v>
      </c>
      <c r="E3200" s="23">
        <v>1730</v>
      </c>
      <c r="F3200" s="23" t="s">
        <v>10864</v>
      </c>
      <c r="G3200" s="24" t="s">
        <v>10865</v>
      </c>
      <c r="H3200" s="23" t="s">
        <v>42</v>
      </c>
      <c r="I3200" s="23" t="s">
        <v>10866</v>
      </c>
      <c r="J3200" s="23">
        <v>1</v>
      </c>
      <c r="K3200" s="23">
        <v>1</v>
      </c>
      <c r="L3200" s="23">
        <v>1</v>
      </c>
      <c r="M3200" s="23" t="s">
        <v>58</v>
      </c>
      <c r="N3200" s="25">
        <f>((J3200*400)+(K3200*100))+L3200</f>
        <v>501</v>
      </c>
      <c r="O3200" s="26">
        <v>390</v>
      </c>
      <c r="P3200" s="26">
        <f>N3200*O3200</f>
        <v>195390</v>
      </c>
      <c r="Q3200" s="23"/>
      <c r="R3200" s="23"/>
      <c r="S3200" s="27"/>
      <c r="T3200" s="23"/>
      <c r="U3200" s="23"/>
      <c r="V3200" s="24"/>
      <c r="W3200" s="23"/>
      <c r="X3200" s="23"/>
      <c r="Y3200" s="23"/>
      <c r="Z3200" s="23"/>
      <c r="AA3200" s="28"/>
      <c r="AB3200" s="26"/>
      <c r="AC3200" s="26"/>
      <c r="AD3200" s="28"/>
      <c r="AE3200" s="28"/>
      <c r="AF3200" s="26"/>
      <c r="AG3200" s="26">
        <f>AF3200+P3200</f>
        <v>195390</v>
      </c>
      <c r="AH3200" s="26">
        <f>AG3200</f>
        <v>195390</v>
      </c>
      <c r="AI3200" s="26">
        <v>50000000</v>
      </c>
      <c r="AJ3200" s="26">
        <f>IF((AI3200-AH3200) &gt; 1,0,IF((AI3200-AH3200)&lt;0,AH3200-AI3200,AI3200-AH3200))</f>
        <v>0</v>
      </c>
      <c r="AK3200" s="26">
        <v>0.01</v>
      </c>
      <c r="AL3200" s="26">
        <f>AJ3200*(AK3200/100)</f>
        <v>0</v>
      </c>
    </row>
    <row r="3201" spans="1:39" x14ac:dyDescent="0.35">
      <c r="A3201" s="23"/>
      <c r="B3201" s="24"/>
      <c r="C3201" s="23"/>
      <c r="D3201" s="23"/>
      <c r="E3201" s="23"/>
      <c r="F3201" s="23"/>
      <c r="G3201" s="24"/>
      <c r="H3201" s="23"/>
      <c r="I3201" s="23"/>
      <c r="J3201" s="23"/>
      <c r="K3201" s="23"/>
      <c r="L3201" s="23"/>
      <c r="M3201" s="23"/>
      <c r="N3201" s="25"/>
      <c r="O3201" s="26"/>
      <c r="P3201" s="26"/>
      <c r="Q3201" s="23"/>
      <c r="R3201" s="23"/>
      <c r="S3201" s="27"/>
      <c r="T3201" s="23"/>
      <c r="U3201" s="23"/>
      <c r="V3201" s="24"/>
      <c r="W3201" s="23"/>
      <c r="X3201" s="23"/>
      <c r="Y3201" s="23"/>
      <c r="Z3201" s="23"/>
      <c r="AA3201" s="28"/>
      <c r="AB3201" s="26"/>
      <c r="AC3201" s="26"/>
      <c r="AD3201" s="28"/>
      <c r="AE3201" s="28"/>
      <c r="AF3201" s="26"/>
      <c r="AG3201" s="26" t="s">
        <v>50</v>
      </c>
      <c r="AH3201" s="26">
        <f>AH3200</f>
        <v>195390</v>
      </c>
      <c r="AI3201" s="26"/>
      <c r="AJ3201" s="26">
        <f>AJ3200</f>
        <v>0</v>
      </c>
      <c r="AK3201" s="26"/>
      <c r="AL3201" s="26">
        <f>AL3200</f>
        <v>0</v>
      </c>
    </row>
    <row r="3202" spans="1:39" x14ac:dyDescent="0.35">
      <c r="A3202" s="23" t="s">
        <v>10867</v>
      </c>
      <c r="B3202" s="24"/>
      <c r="C3202" s="23" t="s">
        <v>10868</v>
      </c>
      <c r="D3202" s="23" t="s">
        <v>10869</v>
      </c>
      <c r="E3202" s="23">
        <v>1731</v>
      </c>
      <c r="F3202" s="23" t="s">
        <v>10870</v>
      </c>
      <c r="G3202" s="24" t="s">
        <v>10871</v>
      </c>
      <c r="H3202" s="23" t="s">
        <v>103</v>
      </c>
      <c r="I3202" s="23" t="s">
        <v>10872</v>
      </c>
      <c r="J3202" s="23">
        <v>0</v>
      </c>
      <c r="K3202" s="23">
        <v>0</v>
      </c>
      <c r="L3202" s="23">
        <v>74</v>
      </c>
      <c r="M3202" s="23" t="s">
        <v>44</v>
      </c>
      <c r="N3202" s="25">
        <f>((J3202*400)+(K3202*100))+L3202</f>
        <v>74</v>
      </c>
      <c r="O3202" s="26">
        <v>2000</v>
      </c>
      <c r="P3202" s="26">
        <f>N3202*O3202</f>
        <v>148000</v>
      </c>
      <c r="Q3202" s="23">
        <v>1</v>
      </c>
      <c r="R3202" s="23" t="s">
        <v>10867</v>
      </c>
      <c r="S3202" s="27"/>
      <c r="T3202" s="23" t="s">
        <v>10868</v>
      </c>
      <c r="U3202" s="23" t="s">
        <v>10873</v>
      </c>
      <c r="V3202" s="24" t="s">
        <v>10874</v>
      </c>
      <c r="W3202" s="23" t="s">
        <v>47</v>
      </c>
      <c r="X3202" s="23" t="s">
        <v>253</v>
      </c>
      <c r="Y3202" s="23" t="s">
        <v>49</v>
      </c>
      <c r="Z3202" s="23">
        <v>243</v>
      </c>
      <c r="AA3202" s="28">
        <v>100</v>
      </c>
      <c r="AB3202" s="26">
        <v>6550</v>
      </c>
      <c r="AC3202" s="26">
        <f>Z3202*AB3202</f>
        <v>1591650</v>
      </c>
      <c r="AD3202" s="28">
        <v>42</v>
      </c>
      <c r="AE3202" s="28">
        <v>93</v>
      </c>
      <c r="AF3202" s="26">
        <f>(AC3202*(100-AE3202))/100</f>
        <v>111415.5</v>
      </c>
      <c r="AG3202" s="26">
        <f>P3202+AF3202</f>
        <v>259415.5</v>
      </c>
      <c r="AH3202" s="26">
        <f>(AG3202*AA3202)/100</f>
        <v>259415.5</v>
      </c>
      <c r="AI3202" s="26">
        <f>IF(AF3202&lt;=10000000,AF3202,10000000)</f>
        <v>111415.5</v>
      </c>
      <c r="AJ3202" s="26">
        <f>IF((AI3202-AH3202) &gt; 1,0,IF((AI3202-AH3202)&lt;0,AH3202-AI3202,AI3202-AH3202))</f>
        <v>148000</v>
      </c>
      <c r="AK3202" s="26">
        <v>0.02</v>
      </c>
      <c r="AL3202" s="26">
        <f>ROUND(AJ3202*(AK3202/100),2)</f>
        <v>29.6</v>
      </c>
      <c r="AM3202" s="3" t="s">
        <v>404</v>
      </c>
    </row>
    <row r="3203" spans="1:39" x14ac:dyDescent="0.35">
      <c r="A3203" s="23"/>
      <c r="B3203" s="24"/>
      <c r="C3203" s="23"/>
      <c r="D3203" s="23"/>
      <c r="E3203" s="23"/>
      <c r="F3203" s="23"/>
      <c r="G3203" s="24"/>
      <c r="H3203" s="23"/>
      <c r="I3203" s="23"/>
      <c r="J3203" s="23"/>
      <c r="K3203" s="23"/>
      <c r="L3203" s="23"/>
      <c r="M3203" s="23"/>
      <c r="N3203" s="25"/>
      <c r="O3203" s="26"/>
      <c r="P3203" s="26"/>
      <c r="Q3203" s="23"/>
      <c r="R3203" s="23"/>
      <c r="S3203" s="27"/>
      <c r="T3203" s="23"/>
      <c r="U3203" s="23"/>
      <c r="V3203" s="24"/>
      <c r="W3203" s="23"/>
      <c r="X3203" s="23"/>
      <c r="Y3203" s="23"/>
      <c r="Z3203" s="23"/>
      <c r="AA3203" s="28"/>
      <c r="AB3203" s="26"/>
      <c r="AC3203" s="26"/>
      <c r="AD3203" s="28"/>
      <c r="AE3203" s="28"/>
      <c r="AF3203" s="26"/>
      <c r="AG3203" s="26" t="s">
        <v>50</v>
      </c>
      <c r="AH3203" s="26">
        <f>AH3202</f>
        <v>259415.5</v>
      </c>
      <c r="AI3203" s="26"/>
      <c r="AJ3203" s="26">
        <f>AJ3202</f>
        <v>148000</v>
      </c>
      <c r="AK3203" s="26"/>
      <c r="AL3203" s="26">
        <f>AL3202</f>
        <v>29.6</v>
      </c>
    </row>
    <row r="3204" spans="1:39" x14ac:dyDescent="0.35">
      <c r="A3204" s="23" t="s">
        <v>10875</v>
      </c>
      <c r="B3204" s="24"/>
      <c r="C3204" s="23" t="s">
        <v>10876</v>
      </c>
      <c r="D3204" s="23" t="s">
        <v>10877</v>
      </c>
      <c r="E3204" s="23">
        <v>1732</v>
      </c>
      <c r="F3204" s="23" t="s">
        <v>10878</v>
      </c>
      <c r="G3204" s="24" t="s">
        <v>10879</v>
      </c>
      <c r="H3204" s="23" t="s">
        <v>103</v>
      </c>
      <c r="I3204" s="23" t="s">
        <v>10880</v>
      </c>
      <c r="J3204" s="23">
        <v>0</v>
      </c>
      <c r="K3204" s="23">
        <v>1</v>
      </c>
      <c r="L3204" s="23">
        <v>51.5</v>
      </c>
      <c r="M3204" s="23" t="s">
        <v>44</v>
      </c>
      <c r="N3204" s="25">
        <f>((J3204*400)+(K3204*100))+L3204</f>
        <v>151.5</v>
      </c>
      <c r="O3204" s="26">
        <v>2000</v>
      </c>
      <c r="P3204" s="26">
        <f>N3204*O3204</f>
        <v>303000</v>
      </c>
      <c r="Q3204" s="23">
        <v>1</v>
      </c>
      <c r="R3204" s="23" t="s">
        <v>10875</v>
      </c>
      <c r="S3204" s="27"/>
      <c r="T3204" s="23" t="s">
        <v>10876</v>
      </c>
      <c r="U3204" s="23" t="s">
        <v>10881</v>
      </c>
      <c r="V3204" s="24" t="s">
        <v>10882</v>
      </c>
      <c r="W3204" s="23" t="s">
        <v>47</v>
      </c>
      <c r="X3204" s="23" t="s">
        <v>253</v>
      </c>
      <c r="Y3204" s="23" t="s">
        <v>49</v>
      </c>
      <c r="Z3204" s="23">
        <v>336</v>
      </c>
      <c r="AA3204" s="28">
        <v>100</v>
      </c>
      <c r="AB3204" s="26">
        <v>6550</v>
      </c>
      <c r="AC3204" s="26">
        <f>Z3204*AB3204</f>
        <v>2200800</v>
      </c>
      <c r="AD3204" s="28">
        <v>82</v>
      </c>
      <c r="AE3204" s="28">
        <v>93</v>
      </c>
      <c r="AF3204" s="26">
        <f>(AC3204*(100-AE3204))/100</f>
        <v>154056</v>
      </c>
      <c r="AG3204" s="26">
        <f>P3204+AF3204</f>
        <v>457056</v>
      </c>
      <c r="AH3204" s="26">
        <f>(AG3204*AA3204)/100</f>
        <v>457056</v>
      </c>
      <c r="AI3204" s="26">
        <f>IF(AF3204&lt;=10000000,AF3204,10000000)</f>
        <v>154056</v>
      </c>
      <c r="AJ3204" s="26">
        <f>IF((AI3204-AH3204) &gt; 1,0,IF((AI3204-AH3204)&lt;0,AH3204-AI3204,AI3204-AH3204))</f>
        <v>303000</v>
      </c>
      <c r="AK3204" s="26">
        <v>0.02</v>
      </c>
      <c r="AL3204" s="26">
        <f>ROUND(AJ3204*(AK3204/100),2)</f>
        <v>60.6</v>
      </c>
      <c r="AM3204" s="3" t="s">
        <v>404</v>
      </c>
    </row>
    <row r="3205" spans="1:39" x14ac:dyDescent="0.35">
      <c r="A3205" s="23"/>
      <c r="B3205" s="24"/>
      <c r="C3205" s="23"/>
      <c r="D3205" s="23"/>
      <c r="E3205" s="23"/>
      <c r="F3205" s="23"/>
      <c r="G3205" s="24"/>
      <c r="H3205" s="23"/>
      <c r="I3205" s="23"/>
      <c r="J3205" s="23">
        <v>0</v>
      </c>
      <c r="K3205" s="23">
        <v>0</v>
      </c>
      <c r="L3205" s="23">
        <v>94.5</v>
      </c>
      <c r="M3205" s="23" t="s">
        <v>44</v>
      </c>
      <c r="N3205" s="25">
        <f>((J3205*400)+(K3205*100))+L3205</f>
        <v>94.5</v>
      </c>
      <c r="O3205" s="26">
        <v>2000</v>
      </c>
      <c r="P3205" s="26">
        <f>N3205*O3205</f>
        <v>189000</v>
      </c>
      <c r="Q3205" s="23">
        <v>1</v>
      </c>
      <c r="R3205" s="23" t="s">
        <v>10883</v>
      </c>
      <c r="S3205" s="27"/>
      <c r="T3205" s="23" t="s">
        <v>10884</v>
      </c>
      <c r="U3205" s="23" t="s">
        <v>10885</v>
      </c>
      <c r="V3205" s="24" t="s">
        <v>10886</v>
      </c>
      <c r="W3205" s="23" t="s">
        <v>47</v>
      </c>
      <c r="X3205" s="23" t="s">
        <v>253</v>
      </c>
      <c r="Y3205" s="23" t="s">
        <v>49</v>
      </c>
      <c r="Z3205" s="23">
        <v>756</v>
      </c>
      <c r="AA3205" s="28">
        <v>100</v>
      </c>
      <c r="AB3205" s="26">
        <v>6550</v>
      </c>
      <c r="AC3205" s="26">
        <f>Z3205*AB3205</f>
        <v>4951800</v>
      </c>
      <c r="AD3205" s="28">
        <v>72</v>
      </c>
      <c r="AE3205" s="28">
        <v>93</v>
      </c>
      <c r="AF3205" s="26">
        <f>(AC3205*(100-AE3205))/100</f>
        <v>346626</v>
      </c>
      <c r="AG3205" s="26">
        <f>P3205+AF3205</f>
        <v>535626</v>
      </c>
      <c r="AH3205" s="26">
        <f>(AG3205*AA3205)/100</f>
        <v>535626</v>
      </c>
      <c r="AI3205" s="26">
        <f>IF(AF3205&lt;=10000000,AF3205,10000000)</f>
        <v>346626</v>
      </c>
      <c r="AJ3205" s="26">
        <f>IF((AI3205-AH3205) &gt; 1,0,IF((AI3205-AH3205)&lt;0,AH3205-AI3205,AI3205-AH3205))</f>
        <v>189000</v>
      </c>
      <c r="AK3205" s="26">
        <v>0.02</v>
      </c>
      <c r="AL3205" s="26">
        <f>ROUND(AJ3205*(AK3205/100),2)</f>
        <v>37.799999999999997</v>
      </c>
      <c r="AM3205" s="3" t="s">
        <v>404</v>
      </c>
    </row>
    <row r="3206" spans="1:39" x14ac:dyDescent="0.35">
      <c r="A3206" s="23"/>
      <c r="B3206" s="24"/>
      <c r="C3206" s="23"/>
      <c r="D3206" s="23"/>
      <c r="E3206" s="23"/>
      <c r="F3206" s="23"/>
      <c r="G3206" s="24"/>
      <c r="H3206" s="23"/>
      <c r="I3206" s="23"/>
      <c r="J3206" s="23"/>
      <c r="K3206" s="23"/>
      <c r="L3206" s="23"/>
      <c r="M3206" s="23"/>
      <c r="N3206" s="25"/>
      <c r="O3206" s="26"/>
      <c r="P3206" s="26"/>
      <c r="Q3206" s="23"/>
      <c r="R3206" s="23"/>
      <c r="S3206" s="27"/>
      <c r="T3206" s="23"/>
      <c r="U3206" s="23"/>
      <c r="V3206" s="24"/>
      <c r="W3206" s="23"/>
      <c r="X3206" s="23"/>
      <c r="Y3206" s="23"/>
      <c r="Z3206" s="23"/>
      <c r="AA3206" s="28"/>
      <c r="AB3206" s="26"/>
      <c r="AC3206" s="26"/>
      <c r="AD3206" s="28"/>
      <c r="AE3206" s="28"/>
      <c r="AF3206" s="26"/>
      <c r="AG3206" s="26" t="s">
        <v>50</v>
      </c>
      <c r="AH3206" s="26">
        <f>SUM(AH3204:AH3205)</f>
        <v>992682</v>
      </c>
      <c r="AI3206" s="26"/>
      <c r="AJ3206" s="26">
        <f>SUM(AJ3204:AJ3205)</f>
        <v>492000</v>
      </c>
      <c r="AK3206" s="26"/>
      <c r="AL3206" s="26">
        <f>SUM(AL3204:AL3205)</f>
        <v>98.4</v>
      </c>
    </row>
    <row r="3207" spans="1:39" x14ac:dyDescent="0.35">
      <c r="A3207" s="23" t="s">
        <v>10887</v>
      </c>
      <c r="B3207" s="24"/>
      <c r="C3207" s="23" t="s">
        <v>10888</v>
      </c>
      <c r="D3207" s="23" t="s">
        <v>4141</v>
      </c>
      <c r="E3207" s="23">
        <v>1733</v>
      </c>
      <c r="F3207" s="23" t="s">
        <v>10889</v>
      </c>
      <c r="G3207" s="24" t="s">
        <v>10890</v>
      </c>
      <c r="H3207" s="23" t="s">
        <v>42</v>
      </c>
      <c r="I3207" s="23" t="s">
        <v>10891</v>
      </c>
      <c r="J3207" s="23">
        <v>0</v>
      </c>
      <c r="K3207" s="23">
        <v>1</v>
      </c>
      <c r="L3207" s="23">
        <v>36.9</v>
      </c>
      <c r="M3207" s="23" t="s">
        <v>58</v>
      </c>
      <c r="N3207" s="25">
        <f>((J3207*400)+(K3207*100))+L3207</f>
        <v>136.9</v>
      </c>
      <c r="O3207" s="26">
        <v>500</v>
      </c>
      <c r="P3207" s="26">
        <f>N3207*O3207</f>
        <v>68450</v>
      </c>
      <c r="Q3207" s="23"/>
      <c r="R3207" s="23"/>
      <c r="S3207" s="27"/>
      <c r="T3207" s="23"/>
      <c r="U3207" s="23"/>
      <c r="V3207" s="24"/>
      <c r="W3207" s="23"/>
      <c r="X3207" s="23"/>
      <c r="Y3207" s="23"/>
      <c r="Z3207" s="23"/>
      <c r="AA3207" s="28"/>
      <c r="AB3207" s="26"/>
      <c r="AC3207" s="26"/>
      <c r="AD3207" s="28"/>
      <c r="AE3207" s="28"/>
      <c r="AF3207" s="26"/>
      <c r="AG3207" s="26">
        <f>AF3207+P3207</f>
        <v>68450</v>
      </c>
      <c r="AH3207" s="26">
        <f>AG3207</f>
        <v>68450</v>
      </c>
      <c r="AI3207" s="26">
        <v>50000000</v>
      </c>
      <c r="AJ3207" s="26">
        <f>IF((AI3207-AH3207) &gt; 1,0,IF((AI3207-AH3207)&lt;0,AH3207-AI3207,AI3207-AH3207))</f>
        <v>0</v>
      </c>
      <c r="AK3207" s="26">
        <v>0.01</v>
      </c>
      <c r="AL3207" s="26">
        <f>AJ3207*(AK3207/100)</f>
        <v>0</v>
      </c>
    </row>
    <row r="3208" spans="1:39" x14ac:dyDescent="0.35">
      <c r="A3208" s="23"/>
      <c r="B3208" s="24"/>
      <c r="C3208" s="23"/>
      <c r="D3208" s="23"/>
      <c r="E3208" s="23"/>
      <c r="F3208" s="23"/>
      <c r="G3208" s="24"/>
      <c r="H3208" s="23"/>
      <c r="I3208" s="23"/>
      <c r="J3208" s="23"/>
      <c r="K3208" s="23"/>
      <c r="L3208" s="23"/>
      <c r="M3208" s="23"/>
      <c r="N3208" s="25"/>
      <c r="O3208" s="26"/>
      <c r="P3208" s="26"/>
      <c r="Q3208" s="23"/>
      <c r="R3208" s="23"/>
      <c r="S3208" s="27"/>
      <c r="T3208" s="23"/>
      <c r="U3208" s="23"/>
      <c r="V3208" s="24"/>
      <c r="W3208" s="23"/>
      <c r="X3208" s="23"/>
      <c r="Y3208" s="23"/>
      <c r="Z3208" s="23"/>
      <c r="AA3208" s="28"/>
      <c r="AB3208" s="26"/>
      <c r="AC3208" s="26"/>
      <c r="AD3208" s="28"/>
      <c r="AE3208" s="28"/>
      <c r="AF3208" s="26"/>
      <c r="AG3208" s="26" t="s">
        <v>50</v>
      </c>
      <c r="AH3208" s="26">
        <f>AH3207</f>
        <v>68450</v>
      </c>
      <c r="AI3208" s="26"/>
      <c r="AJ3208" s="26">
        <f>AJ3207</f>
        <v>0</v>
      </c>
      <c r="AK3208" s="26"/>
      <c r="AL3208" s="26">
        <f>AL3207</f>
        <v>0</v>
      </c>
    </row>
    <row r="3209" spans="1:39" x14ac:dyDescent="0.35">
      <c r="A3209" s="23" t="s">
        <v>10892</v>
      </c>
      <c r="B3209" s="24"/>
      <c r="C3209" s="23" t="s">
        <v>10893</v>
      </c>
      <c r="D3209" s="23" t="s">
        <v>10894</v>
      </c>
      <c r="E3209" s="23">
        <v>1734</v>
      </c>
      <c r="F3209" s="23" t="s">
        <v>10895</v>
      </c>
      <c r="G3209" s="24" t="s">
        <v>10896</v>
      </c>
      <c r="H3209" s="23" t="s">
        <v>103</v>
      </c>
      <c r="I3209" s="23" t="s">
        <v>10897</v>
      </c>
      <c r="J3209" s="23">
        <v>0</v>
      </c>
      <c r="K3209" s="23">
        <v>1</v>
      </c>
      <c r="L3209" s="23">
        <v>54</v>
      </c>
      <c r="M3209" s="23" t="s">
        <v>44</v>
      </c>
      <c r="N3209" s="25">
        <f>((J3209*400)+(K3209*100))+L3209</f>
        <v>154</v>
      </c>
      <c r="O3209" s="26">
        <v>2000</v>
      </c>
      <c r="P3209" s="26">
        <f>N3209*O3209</f>
        <v>308000</v>
      </c>
      <c r="Q3209" s="23">
        <v>1</v>
      </c>
      <c r="R3209" s="23" t="s">
        <v>10892</v>
      </c>
      <c r="S3209" s="27"/>
      <c r="T3209" s="23" t="s">
        <v>10893</v>
      </c>
      <c r="U3209" s="23" t="s">
        <v>10898</v>
      </c>
      <c r="V3209" s="24" t="s">
        <v>10899</v>
      </c>
      <c r="W3209" s="23" t="s">
        <v>47</v>
      </c>
      <c r="X3209" s="23" t="s">
        <v>206</v>
      </c>
      <c r="Y3209" s="23" t="s">
        <v>49</v>
      </c>
      <c r="Z3209" s="23">
        <v>400</v>
      </c>
      <c r="AA3209" s="28">
        <v>100</v>
      </c>
      <c r="AB3209" s="26">
        <v>6550</v>
      </c>
      <c r="AC3209" s="26">
        <f>Z3209*AB3209</f>
        <v>2620000</v>
      </c>
      <c r="AD3209" s="28">
        <v>35</v>
      </c>
      <c r="AE3209" s="28">
        <v>85</v>
      </c>
      <c r="AF3209" s="26">
        <f>(AC3209*(100-AE3209))/100</f>
        <v>393000</v>
      </c>
      <c r="AG3209" s="26">
        <f>P3209+AF3209</f>
        <v>701000</v>
      </c>
      <c r="AH3209" s="26">
        <f>(AG3209*AA3209)/100</f>
        <v>701000</v>
      </c>
      <c r="AI3209" s="26">
        <f>IF(AF3209&lt;=10000000,AF3209,10000000)</f>
        <v>393000</v>
      </c>
      <c r="AJ3209" s="26">
        <f>IF((AI3209-AH3209) &gt; 1,0,IF((AI3209-AH3209)&lt;0,AH3209-AI3209,AI3209-AH3209))</f>
        <v>308000</v>
      </c>
      <c r="AK3209" s="26">
        <v>0.02</v>
      </c>
      <c r="AL3209" s="26">
        <f>ROUND(AJ3209*(AK3209/100),2)</f>
        <v>61.6</v>
      </c>
    </row>
    <row r="3210" spans="1:39" x14ac:dyDescent="0.35">
      <c r="A3210" s="23"/>
      <c r="B3210" s="24"/>
      <c r="C3210" s="23"/>
      <c r="D3210" s="23"/>
      <c r="E3210" s="23"/>
      <c r="F3210" s="23"/>
      <c r="G3210" s="24"/>
      <c r="H3210" s="23"/>
      <c r="I3210" s="23"/>
      <c r="J3210" s="23">
        <v>0</v>
      </c>
      <c r="K3210" s="23">
        <v>0</v>
      </c>
      <c r="L3210" s="23">
        <v>5</v>
      </c>
      <c r="M3210" s="23" t="s">
        <v>44</v>
      </c>
      <c r="N3210" s="25">
        <f>((J3210*400)+(K3210*100))+L3210</f>
        <v>5</v>
      </c>
      <c r="O3210" s="26">
        <v>2000</v>
      </c>
      <c r="P3210" s="26">
        <f>N3210*O3210</f>
        <v>10000</v>
      </c>
      <c r="Q3210" s="23">
        <v>1</v>
      </c>
      <c r="R3210" s="23" t="s">
        <v>10892</v>
      </c>
      <c r="S3210" s="27"/>
      <c r="T3210" s="23" t="s">
        <v>10893</v>
      </c>
      <c r="U3210" s="23" t="s">
        <v>10898</v>
      </c>
      <c r="V3210" s="24" t="s">
        <v>10900</v>
      </c>
      <c r="W3210" s="23" t="s">
        <v>208</v>
      </c>
      <c r="X3210" s="23" t="s">
        <v>48</v>
      </c>
      <c r="Y3210" s="23" t="s">
        <v>49</v>
      </c>
      <c r="Z3210" s="23">
        <v>20</v>
      </c>
      <c r="AA3210" s="28">
        <v>100</v>
      </c>
      <c r="AB3210" s="26">
        <v>2450</v>
      </c>
      <c r="AC3210" s="26">
        <f>Z3210*AB3210</f>
        <v>49000</v>
      </c>
      <c r="AD3210" s="28">
        <v>35</v>
      </c>
      <c r="AE3210" s="28">
        <v>60</v>
      </c>
      <c r="AF3210" s="26">
        <f>(AC3210*(100-AE3210))/100</f>
        <v>19600</v>
      </c>
      <c r="AG3210" s="26">
        <f>P3210+AF3210</f>
        <v>29600</v>
      </c>
      <c r="AH3210" s="26">
        <f>(AG3210*AA3210)/100</f>
        <v>29600</v>
      </c>
      <c r="AI3210" s="26">
        <f>IF(AF3210&lt;=10000000,AF3210,10000000)</f>
        <v>19600</v>
      </c>
      <c r="AJ3210" s="26">
        <f>IF((AI3210-AH3210) &gt; 1,0,IF((AI3210-AH3210)&lt;0,AH3210-AI3210,AI3210-AH3210))</f>
        <v>10000</v>
      </c>
      <c r="AK3210" s="26">
        <v>0.02</v>
      </c>
      <c r="AL3210" s="26">
        <f>ROUND(AJ3210*(AK3210/100),2)</f>
        <v>2</v>
      </c>
    </row>
    <row r="3211" spans="1:39" x14ac:dyDescent="0.35">
      <c r="A3211" s="23"/>
      <c r="B3211" s="24"/>
      <c r="C3211" s="23"/>
      <c r="D3211" s="23"/>
      <c r="E3211" s="23"/>
      <c r="F3211" s="23"/>
      <c r="G3211" s="24"/>
      <c r="H3211" s="23"/>
      <c r="I3211" s="23"/>
      <c r="J3211" s="23"/>
      <c r="K3211" s="23"/>
      <c r="L3211" s="23"/>
      <c r="M3211" s="23"/>
      <c r="N3211" s="25"/>
      <c r="O3211" s="26"/>
      <c r="P3211" s="26"/>
      <c r="Q3211" s="23"/>
      <c r="R3211" s="23"/>
      <c r="S3211" s="27"/>
      <c r="T3211" s="23"/>
      <c r="U3211" s="23"/>
      <c r="V3211" s="24"/>
      <c r="W3211" s="23"/>
      <c r="X3211" s="23"/>
      <c r="Y3211" s="23"/>
      <c r="Z3211" s="23"/>
      <c r="AA3211" s="28"/>
      <c r="AB3211" s="26"/>
      <c r="AC3211" s="26"/>
      <c r="AD3211" s="28"/>
      <c r="AE3211" s="28"/>
      <c r="AF3211" s="26"/>
      <c r="AG3211" s="26" t="s">
        <v>50</v>
      </c>
      <c r="AH3211" s="26">
        <f>SUM(AH3209:AH3210)</f>
        <v>730600</v>
      </c>
      <c r="AI3211" s="26"/>
      <c r="AJ3211" s="26">
        <f>SUM(AJ3209:AJ3210)</f>
        <v>318000</v>
      </c>
      <c r="AK3211" s="26"/>
      <c r="AL3211" s="26">
        <f>SUM(AL3209:AL3210)</f>
        <v>63.6</v>
      </c>
    </row>
    <row r="3212" spans="1:39" x14ac:dyDescent="0.35">
      <c r="A3212" s="23" t="s">
        <v>10901</v>
      </c>
      <c r="B3212" s="24" t="s">
        <v>10902</v>
      </c>
      <c r="C3212" s="23" t="s">
        <v>10903</v>
      </c>
      <c r="D3212" s="23" t="s">
        <v>10904</v>
      </c>
      <c r="E3212" s="23">
        <v>1735</v>
      </c>
      <c r="F3212" s="23" t="s">
        <v>10905</v>
      </c>
      <c r="G3212" s="24" t="s">
        <v>10906</v>
      </c>
      <c r="H3212" s="23" t="s">
        <v>42</v>
      </c>
      <c r="I3212" s="23" t="s">
        <v>10907</v>
      </c>
      <c r="J3212" s="23">
        <v>1</v>
      </c>
      <c r="K3212" s="23">
        <v>0</v>
      </c>
      <c r="L3212" s="23">
        <v>94</v>
      </c>
      <c r="M3212" s="23" t="s">
        <v>58</v>
      </c>
      <c r="N3212" s="25">
        <f>((J3212*400)+(K3212*100))+L3212</f>
        <v>494</v>
      </c>
      <c r="O3212" s="26">
        <v>500</v>
      </c>
      <c r="P3212" s="26">
        <f>N3212*O3212</f>
        <v>247000</v>
      </c>
      <c r="Q3212" s="23"/>
      <c r="R3212" s="23"/>
      <c r="S3212" s="27"/>
      <c r="T3212" s="23"/>
      <c r="U3212" s="23"/>
      <c r="V3212" s="24"/>
      <c r="W3212" s="23"/>
      <c r="X3212" s="23"/>
      <c r="Y3212" s="23"/>
      <c r="Z3212" s="23"/>
      <c r="AA3212" s="28"/>
      <c r="AB3212" s="26"/>
      <c r="AC3212" s="26"/>
      <c r="AD3212" s="28"/>
      <c r="AE3212" s="28"/>
      <c r="AF3212" s="26"/>
      <c r="AG3212" s="26">
        <f>AF3212+P3212</f>
        <v>247000</v>
      </c>
      <c r="AH3212" s="26">
        <f>AG3212</f>
        <v>247000</v>
      </c>
      <c r="AI3212" s="26">
        <v>50000000</v>
      </c>
      <c r="AJ3212" s="26">
        <f>IF((AI3212-AH3212) &gt; 1,0,IF((AI3212-AH3212)&lt;0,AH3212-AI3212,AI3212-AH3212))</f>
        <v>0</v>
      </c>
      <c r="AK3212" s="26">
        <v>0.01</v>
      </c>
      <c r="AL3212" s="26">
        <f>AJ3212*(AK3212/100)</f>
        <v>0</v>
      </c>
    </row>
    <row r="3213" spans="1:39" x14ac:dyDescent="0.35">
      <c r="A3213" s="23"/>
      <c r="B3213" s="24"/>
      <c r="C3213" s="23"/>
      <c r="D3213" s="23"/>
      <c r="E3213" s="23"/>
      <c r="F3213" s="23"/>
      <c r="G3213" s="24"/>
      <c r="H3213" s="23"/>
      <c r="I3213" s="23"/>
      <c r="J3213" s="23"/>
      <c r="K3213" s="23"/>
      <c r="L3213" s="23"/>
      <c r="M3213" s="23"/>
      <c r="N3213" s="25"/>
      <c r="O3213" s="26"/>
      <c r="P3213" s="26"/>
      <c r="Q3213" s="23"/>
      <c r="R3213" s="23"/>
      <c r="S3213" s="27"/>
      <c r="T3213" s="23"/>
      <c r="U3213" s="23"/>
      <c r="V3213" s="24"/>
      <c r="W3213" s="23"/>
      <c r="X3213" s="23"/>
      <c r="Y3213" s="23"/>
      <c r="Z3213" s="23"/>
      <c r="AA3213" s="28"/>
      <c r="AB3213" s="26"/>
      <c r="AC3213" s="26"/>
      <c r="AD3213" s="28"/>
      <c r="AE3213" s="28"/>
      <c r="AF3213" s="26"/>
      <c r="AG3213" s="26" t="s">
        <v>50</v>
      </c>
      <c r="AH3213" s="26">
        <f>AH3212</f>
        <v>247000</v>
      </c>
      <c r="AI3213" s="26"/>
      <c r="AJ3213" s="26">
        <f>AJ3212</f>
        <v>0</v>
      </c>
      <c r="AK3213" s="26"/>
      <c r="AL3213" s="26">
        <f>AL3212</f>
        <v>0</v>
      </c>
    </row>
    <row r="3214" spans="1:39" x14ac:dyDescent="0.35">
      <c r="A3214" s="23" t="s">
        <v>10908</v>
      </c>
      <c r="B3214" s="24"/>
      <c r="C3214" s="23" t="s">
        <v>10909</v>
      </c>
      <c r="D3214" s="23" t="s">
        <v>10910</v>
      </c>
      <c r="E3214" s="23">
        <v>1736</v>
      </c>
      <c r="F3214" s="23" t="s">
        <v>10911</v>
      </c>
      <c r="G3214" s="24" t="s">
        <v>10912</v>
      </c>
      <c r="H3214" s="23" t="s">
        <v>103</v>
      </c>
      <c r="I3214" s="23" t="s">
        <v>10913</v>
      </c>
      <c r="J3214" s="23">
        <v>1</v>
      </c>
      <c r="K3214" s="23">
        <v>0</v>
      </c>
      <c r="L3214" s="23">
        <v>50</v>
      </c>
      <c r="M3214" s="23" t="s">
        <v>138</v>
      </c>
      <c r="N3214" s="25">
        <f>((J3214*400)+(K3214*100))+L3214</f>
        <v>450</v>
      </c>
      <c r="O3214" s="26">
        <v>2000</v>
      </c>
      <c r="P3214" s="26">
        <f>N3214*O3214</f>
        <v>900000</v>
      </c>
      <c r="Q3214" s="23"/>
      <c r="R3214" s="23"/>
      <c r="S3214" s="27"/>
      <c r="T3214" s="23"/>
      <c r="U3214" s="23"/>
      <c r="V3214" s="24"/>
      <c r="W3214" s="23"/>
      <c r="X3214" s="23"/>
      <c r="Y3214" s="23"/>
      <c r="Z3214" s="23"/>
      <c r="AA3214" s="28"/>
      <c r="AB3214" s="26"/>
      <c r="AC3214" s="26"/>
      <c r="AD3214" s="28"/>
      <c r="AE3214" s="28"/>
      <c r="AF3214" s="26"/>
      <c r="AG3214" s="26">
        <f>AF3214+P3214</f>
        <v>900000</v>
      </c>
      <c r="AH3214" s="26">
        <f>AG3214</f>
        <v>900000</v>
      </c>
      <c r="AI3214" s="26">
        <v>0</v>
      </c>
      <c r="AJ3214" s="26">
        <f>IF((AI3214-AH3214) &gt; 1,0,IF((AI3214-AH3214)&lt;0,AH3214-AI3214,AI3214-AH3214))</f>
        <v>900000</v>
      </c>
      <c r="AK3214" s="26">
        <v>0.3</v>
      </c>
      <c r="AL3214" s="26">
        <f>AJ3214*(AK3214/100)</f>
        <v>2700</v>
      </c>
    </row>
    <row r="3215" spans="1:39" x14ac:dyDescent="0.35">
      <c r="A3215" s="23"/>
      <c r="B3215" s="24"/>
      <c r="C3215" s="23"/>
      <c r="D3215" s="23"/>
      <c r="E3215" s="23"/>
      <c r="F3215" s="23"/>
      <c r="G3215" s="24"/>
      <c r="H3215" s="23"/>
      <c r="I3215" s="23"/>
      <c r="J3215" s="23"/>
      <c r="K3215" s="23"/>
      <c r="L3215" s="23"/>
      <c r="M3215" s="23"/>
      <c r="N3215" s="25"/>
      <c r="O3215" s="26"/>
      <c r="P3215" s="26"/>
      <c r="Q3215" s="23"/>
      <c r="R3215" s="23"/>
      <c r="S3215" s="27"/>
      <c r="T3215" s="23"/>
      <c r="U3215" s="23"/>
      <c r="V3215" s="24"/>
      <c r="W3215" s="23"/>
      <c r="X3215" s="23"/>
      <c r="Y3215" s="23"/>
      <c r="Z3215" s="23"/>
      <c r="AA3215" s="28"/>
      <c r="AB3215" s="26"/>
      <c r="AC3215" s="26"/>
      <c r="AD3215" s="28"/>
      <c r="AE3215" s="28"/>
      <c r="AF3215" s="26"/>
      <c r="AG3215" s="26" t="s">
        <v>50</v>
      </c>
      <c r="AH3215" s="26">
        <f>AH3214</f>
        <v>900000</v>
      </c>
      <c r="AI3215" s="26"/>
      <c r="AJ3215" s="26">
        <f>AJ3214</f>
        <v>900000</v>
      </c>
      <c r="AK3215" s="26"/>
      <c r="AL3215" s="26">
        <f>AL3214</f>
        <v>2700</v>
      </c>
    </row>
    <row r="3216" spans="1:39" x14ac:dyDescent="0.35">
      <c r="A3216" s="23" t="s">
        <v>10914</v>
      </c>
      <c r="B3216" s="24" t="s">
        <v>10915</v>
      </c>
      <c r="C3216" s="23" t="s">
        <v>10916</v>
      </c>
      <c r="D3216" s="23" t="s">
        <v>10917</v>
      </c>
      <c r="E3216" s="23">
        <v>1737</v>
      </c>
      <c r="F3216" s="23" t="s">
        <v>10918</v>
      </c>
      <c r="G3216" s="24" t="s">
        <v>10919</v>
      </c>
      <c r="H3216" s="23" t="s">
        <v>42</v>
      </c>
      <c r="I3216" s="23" t="s">
        <v>10920</v>
      </c>
      <c r="J3216" s="23">
        <v>1</v>
      </c>
      <c r="K3216" s="23">
        <v>2</v>
      </c>
      <c r="L3216" s="23">
        <v>93</v>
      </c>
      <c r="M3216" s="23" t="s">
        <v>58</v>
      </c>
      <c r="N3216" s="25">
        <f>((J3216*400)+(K3216*100))+L3216</f>
        <v>693</v>
      </c>
      <c r="O3216" s="26">
        <v>390</v>
      </c>
      <c r="P3216" s="26">
        <f>N3216*O3216</f>
        <v>270270</v>
      </c>
      <c r="Q3216" s="23"/>
      <c r="R3216" s="23"/>
      <c r="S3216" s="27"/>
      <c r="T3216" s="23"/>
      <c r="U3216" s="23"/>
      <c r="V3216" s="24"/>
      <c r="W3216" s="23"/>
      <c r="X3216" s="23"/>
      <c r="Y3216" s="23"/>
      <c r="Z3216" s="23"/>
      <c r="AA3216" s="28"/>
      <c r="AB3216" s="26"/>
      <c r="AC3216" s="26"/>
      <c r="AD3216" s="28"/>
      <c r="AE3216" s="28"/>
      <c r="AF3216" s="26"/>
      <c r="AG3216" s="26">
        <f>AF3216+P3216</f>
        <v>270270</v>
      </c>
      <c r="AH3216" s="26">
        <f>AG3216</f>
        <v>270270</v>
      </c>
      <c r="AI3216" s="26">
        <v>50000000</v>
      </c>
      <c r="AJ3216" s="26">
        <f>IF((AI3216-AH3216) &gt; 1,0,IF((AI3216-AH3216)&lt;0,AH3216-AI3216,AI3216-AH3216))</f>
        <v>0</v>
      </c>
      <c r="AK3216" s="26">
        <v>0.01</v>
      </c>
      <c r="AL3216" s="26">
        <f>AJ3216*(AK3216/100)</f>
        <v>0</v>
      </c>
    </row>
    <row r="3217" spans="1:39" x14ac:dyDescent="0.35">
      <c r="A3217" s="23"/>
      <c r="B3217" s="24"/>
      <c r="C3217" s="23"/>
      <c r="D3217" s="23"/>
      <c r="E3217" s="23">
        <v>1738</v>
      </c>
      <c r="F3217" s="23" t="s">
        <v>10921</v>
      </c>
      <c r="G3217" s="24" t="s">
        <v>10922</v>
      </c>
      <c r="H3217" s="23" t="s">
        <v>103</v>
      </c>
      <c r="I3217" s="23" t="s">
        <v>10923</v>
      </c>
      <c r="J3217" s="23">
        <v>0</v>
      </c>
      <c r="K3217" s="23">
        <v>0</v>
      </c>
      <c r="L3217" s="23">
        <v>76</v>
      </c>
      <c r="M3217" s="23" t="s">
        <v>44</v>
      </c>
      <c r="N3217" s="25">
        <f>((J3217*400)+(K3217*100))+L3217</f>
        <v>76</v>
      </c>
      <c r="O3217" s="26">
        <v>2000</v>
      </c>
      <c r="P3217" s="26">
        <f>N3217*O3217</f>
        <v>152000</v>
      </c>
      <c r="Q3217" s="23">
        <v>1</v>
      </c>
      <c r="R3217" s="23" t="s">
        <v>10914</v>
      </c>
      <c r="S3217" s="27" t="s">
        <v>10915</v>
      </c>
      <c r="T3217" s="23" t="s">
        <v>10916</v>
      </c>
      <c r="U3217" s="23" t="s">
        <v>10924</v>
      </c>
      <c r="V3217" s="24" t="s">
        <v>10925</v>
      </c>
      <c r="W3217" s="23" t="s">
        <v>47</v>
      </c>
      <c r="X3217" s="23" t="s">
        <v>206</v>
      </c>
      <c r="Y3217" s="23" t="s">
        <v>49</v>
      </c>
      <c r="Z3217" s="23">
        <v>264.60000000000002</v>
      </c>
      <c r="AA3217" s="28">
        <v>100</v>
      </c>
      <c r="AB3217" s="26">
        <v>6550</v>
      </c>
      <c r="AC3217" s="26">
        <f>Z3217*AB3217</f>
        <v>1733130.0000000002</v>
      </c>
      <c r="AD3217" s="28">
        <v>32</v>
      </c>
      <c r="AE3217" s="28">
        <v>85</v>
      </c>
      <c r="AF3217" s="26">
        <f>(AC3217*(100-AE3217))/100</f>
        <v>259969.50000000003</v>
      </c>
      <c r="AG3217" s="26">
        <f>P3217+AF3217</f>
        <v>411969.5</v>
      </c>
      <c r="AH3217" s="26">
        <f>(AG3217*AA3217)/100</f>
        <v>411969.5</v>
      </c>
      <c r="AI3217" s="26">
        <f>IF(AF3217&lt;=10000000,AF3217,10000000)</f>
        <v>259969.50000000003</v>
      </c>
      <c r="AJ3217" s="26">
        <f>IF((AI3217-AH3217) &gt; 1,0,IF((AI3217-AH3217)&lt;0,AH3217-AI3217,AI3217-AH3217))</f>
        <v>151999.99999999997</v>
      </c>
      <c r="AK3217" s="26">
        <v>0.02</v>
      </c>
      <c r="AL3217" s="26">
        <f>ROUND(AJ3217*(AK3217/100),2)</f>
        <v>30.4</v>
      </c>
    </row>
    <row r="3218" spans="1:39" x14ac:dyDescent="0.35">
      <c r="A3218" s="23"/>
      <c r="B3218" s="24"/>
      <c r="C3218" s="23"/>
      <c r="D3218" s="23"/>
      <c r="E3218" s="23">
        <v>1739</v>
      </c>
      <c r="F3218" s="23" t="s">
        <v>10926</v>
      </c>
      <c r="G3218" s="24" t="s">
        <v>10927</v>
      </c>
      <c r="H3218" s="23" t="s">
        <v>42</v>
      </c>
      <c r="I3218" s="23" t="s">
        <v>10928</v>
      </c>
      <c r="J3218" s="23">
        <v>7</v>
      </c>
      <c r="K3218" s="23">
        <v>3</v>
      </c>
      <c r="L3218" s="23">
        <v>53</v>
      </c>
      <c r="M3218" s="23" t="s">
        <v>58</v>
      </c>
      <c r="N3218" s="25">
        <f>((J3218*400)+(K3218*100))+L3218</f>
        <v>3153</v>
      </c>
      <c r="O3218" s="26">
        <v>180</v>
      </c>
      <c r="P3218" s="26">
        <f>N3218*O3218</f>
        <v>567540</v>
      </c>
      <c r="Q3218" s="23"/>
      <c r="R3218" s="23"/>
      <c r="S3218" s="27"/>
      <c r="T3218" s="23"/>
      <c r="U3218" s="23"/>
      <c r="V3218" s="24"/>
      <c r="W3218" s="23"/>
      <c r="X3218" s="23"/>
      <c r="Y3218" s="23"/>
      <c r="Z3218" s="23"/>
      <c r="AA3218" s="28"/>
      <c r="AB3218" s="26"/>
      <c r="AC3218" s="26"/>
      <c r="AD3218" s="28"/>
      <c r="AE3218" s="28"/>
      <c r="AF3218" s="26"/>
      <c r="AG3218" s="26">
        <f>AF3218+P3218</f>
        <v>567540</v>
      </c>
      <c r="AH3218" s="26">
        <f>AG3218</f>
        <v>567540</v>
      </c>
      <c r="AI3218" s="26">
        <v>50000000</v>
      </c>
      <c r="AJ3218" s="26">
        <f>IF((AI3218-AH3218) &gt; 1,0,IF((AI3218-AH3218)&lt;0,AH3218-AI3218,AI3218-AH3218))</f>
        <v>0</v>
      </c>
      <c r="AK3218" s="26">
        <v>0.01</v>
      </c>
      <c r="AL3218" s="26">
        <f>AJ3218*(AK3218/100)</f>
        <v>0</v>
      </c>
    </row>
    <row r="3219" spans="1:39" x14ac:dyDescent="0.35">
      <c r="A3219" s="23"/>
      <c r="B3219" s="24"/>
      <c r="C3219" s="23"/>
      <c r="D3219" s="23"/>
      <c r="E3219" s="23">
        <v>1740</v>
      </c>
      <c r="F3219" s="23" t="s">
        <v>10929</v>
      </c>
      <c r="G3219" s="24" t="s">
        <v>10930</v>
      </c>
      <c r="H3219" s="23" t="s">
        <v>103</v>
      </c>
      <c r="I3219" s="23" t="s">
        <v>10931</v>
      </c>
      <c r="J3219" s="23">
        <v>0</v>
      </c>
      <c r="K3219" s="23">
        <v>0</v>
      </c>
      <c r="L3219" s="23">
        <v>79</v>
      </c>
      <c r="M3219" s="23" t="s">
        <v>58</v>
      </c>
      <c r="N3219" s="25">
        <f>((J3219*400)+(K3219*100))+L3219</f>
        <v>79</v>
      </c>
      <c r="O3219" s="26">
        <v>500</v>
      </c>
      <c r="P3219" s="26">
        <f>N3219*O3219</f>
        <v>39500</v>
      </c>
      <c r="Q3219" s="23"/>
      <c r="R3219" s="23"/>
      <c r="S3219" s="27"/>
      <c r="T3219" s="23"/>
      <c r="U3219" s="23"/>
      <c r="V3219" s="24"/>
      <c r="W3219" s="23"/>
      <c r="X3219" s="23"/>
      <c r="Y3219" s="23"/>
      <c r="Z3219" s="23"/>
      <c r="AA3219" s="28"/>
      <c r="AB3219" s="26"/>
      <c r="AC3219" s="26"/>
      <c r="AD3219" s="28"/>
      <c r="AE3219" s="28"/>
      <c r="AF3219" s="26"/>
      <c r="AG3219" s="26">
        <f>AF3219+P3219</f>
        <v>39500</v>
      </c>
      <c r="AH3219" s="26">
        <f>AG3219</f>
        <v>39500</v>
      </c>
      <c r="AI3219" s="26">
        <v>0</v>
      </c>
      <c r="AJ3219" s="26">
        <f>IF((AI3219-AH3219) &gt; 1,0,IF((AI3219-AH3219)&lt;0,AH3219-AI3219,AI3219-AH3219))</f>
        <v>39500</v>
      </c>
      <c r="AK3219" s="26">
        <v>0.01</v>
      </c>
      <c r="AL3219" s="26">
        <f>AJ3219*(AK3219/100)</f>
        <v>3.95</v>
      </c>
    </row>
    <row r="3220" spans="1:39" x14ac:dyDescent="0.35">
      <c r="A3220" s="23"/>
      <c r="B3220" s="24"/>
      <c r="C3220" s="23"/>
      <c r="D3220" s="23"/>
      <c r="E3220" s="23"/>
      <c r="F3220" s="23"/>
      <c r="G3220" s="24"/>
      <c r="H3220" s="23"/>
      <c r="I3220" s="23"/>
      <c r="J3220" s="23"/>
      <c r="K3220" s="23"/>
      <c r="L3220" s="23"/>
      <c r="M3220" s="23"/>
      <c r="N3220" s="25"/>
      <c r="O3220" s="26"/>
      <c r="P3220" s="26"/>
      <c r="Q3220" s="23"/>
      <c r="R3220" s="23"/>
      <c r="S3220" s="27"/>
      <c r="T3220" s="23"/>
      <c r="U3220" s="23"/>
      <c r="V3220" s="24"/>
      <c r="W3220" s="23"/>
      <c r="X3220" s="23"/>
      <c r="Y3220" s="23"/>
      <c r="Z3220" s="23"/>
      <c r="AA3220" s="28"/>
      <c r="AB3220" s="26"/>
      <c r="AC3220" s="26"/>
      <c r="AD3220" s="28"/>
      <c r="AE3220" s="28"/>
      <c r="AF3220" s="26"/>
      <c r="AG3220" s="26" t="s">
        <v>50</v>
      </c>
      <c r="AH3220" s="26">
        <f>SUM(AH3216:AH3219)</f>
        <v>1289279.5</v>
      </c>
      <c r="AI3220" s="26"/>
      <c r="AJ3220" s="26">
        <f>SUM(AJ3216:AJ3219)</f>
        <v>191499.99999999997</v>
      </c>
      <c r="AK3220" s="26"/>
      <c r="AL3220" s="26">
        <f>SUM(AL3216:AL3219)</f>
        <v>34.35</v>
      </c>
    </row>
    <row r="3221" spans="1:39" x14ac:dyDescent="0.35">
      <c r="A3221" s="23" t="s">
        <v>10932</v>
      </c>
      <c r="B3221" s="24" t="s">
        <v>10933</v>
      </c>
      <c r="C3221" s="23" t="s">
        <v>10934</v>
      </c>
      <c r="D3221" s="23" t="s">
        <v>10935</v>
      </c>
      <c r="E3221" s="23">
        <v>1741</v>
      </c>
      <c r="F3221" s="23" t="s">
        <v>10936</v>
      </c>
      <c r="G3221" s="24" t="s">
        <v>10937</v>
      </c>
      <c r="H3221" s="23" t="s">
        <v>103</v>
      </c>
      <c r="I3221" s="23" t="s">
        <v>10938</v>
      </c>
      <c r="J3221" s="23">
        <v>7</v>
      </c>
      <c r="K3221" s="23">
        <v>1</v>
      </c>
      <c r="L3221" s="23">
        <v>30</v>
      </c>
      <c r="M3221" s="23" t="s">
        <v>58</v>
      </c>
      <c r="N3221" s="25">
        <f>((J3221*400)+(K3221*100))+L3221</f>
        <v>2930</v>
      </c>
      <c r="O3221" s="26">
        <v>280</v>
      </c>
      <c r="P3221" s="26">
        <f>N3221*O3221</f>
        <v>820400</v>
      </c>
      <c r="Q3221" s="23"/>
      <c r="R3221" s="23"/>
      <c r="S3221" s="27"/>
      <c r="T3221" s="23"/>
      <c r="U3221" s="23"/>
      <c r="V3221" s="24"/>
      <c r="W3221" s="23"/>
      <c r="X3221" s="23"/>
      <c r="Y3221" s="23"/>
      <c r="Z3221" s="23"/>
      <c r="AA3221" s="28"/>
      <c r="AB3221" s="26"/>
      <c r="AC3221" s="26"/>
      <c r="AD3221" s="28"/>
      <c r="AE3221" s="28"/>
      <c r="AF3221" s="26"/>
      <c r="AG3221" s="26">
        <f>AF3221+P3221</f>
        <v>820400</v>
      </c>
      <c r="AH3221" s="26">
        <f>AG3221</f>
        <v>820400</v>
      </c>
      <c r="AI3221" s="26">
        <v>0</v>
      </c>
      <c r="AJ3221" s="26">
        <f>IF((AI3221-AH3221) &gt; 1,0,IF((AI3221-AH3221)&lt;0,AH3221-AI3221,AI3221-AH3221))</f>
        <v>820400</v>
      </c>
      <c r="AK3221" s="26">
        <v>0.01</v>
      </c>
      <c r="AL3221" s="26">
        <f>AJ3221*(AK3221/100)</f>
        <v>82.04</v>
      </c>
    </row>
    <row r="3222" spans="1:39" x14ac:dyDescent="0.35">
      <c r="A3222" s="23"/>
      <c r="B3222" s="24"/>
      <c r="C3222" s="23"/>
      <c r="D3222" s="23"/>
      <c r="E3222" s="23">
        <v>1742</v>
      </c>
      <c r="F3222" s="23" t="s">
        <v>10939</v>
      </c>
      <c r="G3222" s="24" t="s">
        <v>10940</v>
      </c>
      <c r="H3222" s="23" t="s">
        <v>42</v>
      </c>
      <c r="I3222" s="23" t="s">
        <v>10941</v>
      </c>
      <c r="J3222" s="23">
        <v>7</v>
      </c>
      <c r="K3222" s="23">
        <v>0</v>
      </c>
      <c r="L3222" s="23">
        <v>2</v>
      </c>
      <c r="M3222" s="23" t="s">
        <v>58</v>
      </c>
      <c r="N3222" s="25">
        <f>((J3222*400)+(K3222*100))+L3222</f>
        <v>2802</v>
      </c>
      <c r="O3222" s="26">
        <v>180</v>
      </c>
      <c r="P3222" s="26">
        <f>N3222*O3222</f>
        <v>504360</v>
      </c>
      <c r="Q3222" s="23"/>
      <c r="R3222" s="23"/>
      <c r="S3222" s="27"/>
      <c r="T3222" s="23"/>
      <c r="U3222" s="23"/>
      <c r="V3222" s="24"/>
      <c r="W3222" s="23"/>
      <c r="X3222" s="23"/>
      <c r="Y3222" s="23"/>
      <c r="Z3222" s="23"/>
      <c r="AA3222" s="28"/>
      <c r="AB3222" s="26"/>
      <c r="AC3222" s="26"/>
      <c r="AD3222" s="28"/>
      <c r="AE3222" s="28"/>
      <c r="AF3222" s="26"/>
      <c r="AG3222" s="26">
        <f>AF3222+P3222</f>
        <v>504360</v>
      </c>
      <c r="AH3222" s="26">
        <f>AG3222</f>
        <v>504360</v>
      </c>
      <c r="AI3222" s="26">
        <v>50000000</v>
      </c>
      <c r="AJ3222" s="26">
        <f>IF((AI3222-AH3222) &gt; 1,0,IF((AI3222-AH3222)&lt;0,AH3222-AI3222,AI3222-AH3222))</f>
        <v>0</v>
      </c>
      <c r="AK3222" s="26">
        <v>0.01</v>
      </c>
      <c r="AL3222" s="26">
        <f>AJ3222*(AK3222/100)</f>
        <v>0</v>
      </c>
    </row>
    <row r="3223" spans="1:39" x14ac:dyDescent="0.35">
      <c r="A3223" s="23"/>
      <c r="B3223" s="24"/>
      <c r="C3223" s="23"/>
      <c r="D3223" s="23"/>
      <c r="E3223" s="23">
        <v>1743</v>
      </c>
      <c r="F3223" s="23" t="s">
        <v>10942</v>
      </c>
      <c r="G3223" s="24" t="s">
        <v>10943</v>
      </c>
      <c r="H3223" s="23" t="s">
        <v>42</v>
      </c>
      <c r="I3223" s="23" t="s">
        <v>10944</v>
      </c>
      <c r="J3223" s="23">
        <v>1</v>
      </c>
      <c r="K3223" s="23">
        <v>1</v>
      </c>
      <c r="L3223" s="23">
        <v>89</v>
      </c>
      <c r="M3223" s="23" t="s">
        <v>58</v>
      </c>
      <c r="N3223" s="25">
        <f>((J3223*400)+(K3223*100))+L3223</f>
        <v>589</v>
      </c>
      <c r="O3223" s="26">
        <v>340</v>
      </c>
      <c r="P3223" s="26">
        <f>N3223*O3223</f>
        <v>200260</v>
      </c>
      <c r="Q3223" s="23"/>
      <c r="R3223" s="23"/>
      <c r="S3223" s="27"/>
      <c r="T3223" s="23"/>
      <c r="U3223" s="23"/>
      <c r="V3223" s="24"/>
      <c r="W3223" s="23"/>
      <c r="X3223" s="23"/>
      <c r="Y3223" s="23"/>
      <c r="Z3223" s="23"/>
      <c r="AA3223" s="28"/>
      <c r="AB3223" s="26"/>
      <c r="AC3223" s="26"/>
      <c r="AD3223" s="28"/>
      <c r="AE3223" s="28"/>
      <c r="AF3223" s="26"/>
      <c r="AG3223" s="26">
        <f>AF3223+P3223</f>
        <v>200260</v>
      </c>
      <c r="AH3223" s="26">
        <f>AG3223</f>
        <v>200260</v>
      </c>
      <c r="AI3223" s="26">
        <v>50000000</v>
      </c>
      <c r="AJ3223" s="26">
        <f>IF((AI3223-AH3223) &gt; 1,0,IF((AI3223-AH3223)&lt;0,AH3223-AI3223,AI3223-AH3223))</f>
        <v>0</v>
      </c>
      <c r="AK3223" s="26">
        <v>0.01</v>
      </c>
      <c r="AL3223" s="26">
        <f>AJ3223*(AK3223/100)</f>
        <v>0</v>
      </c>
    </row>
    <row r="3224" spans="1:39" x14ac:dyDescent="0.35">
      <c r="A3224" s="23"/>
      <c r="B3224" s="24"/>
      <c r="C3224" s="23"/>
      <c r="D3224" s="23"/>
      <c r="E3224" s="23">
        <v>1744</v>
      </c>
      <c r="F3224" s="23" t="s">
        <v>10945</v>
      </c>
      <c r="G3224" s="24" t="s">
        <v>10946</v>
      </c>
      <c r="H3224" s="23" t="s">
        <v>437</v>
      </c>
      <c r="I3224" s="23" t="s">
        <v>10947</v>
      </c>
      <c r="J3224" s="23">
        <v>4</v>
      </c>
      <c r="K3224" s="23">
        <v>3</v>
      </c>
      <c r="L3224" s="23">
        <v>7</v>
      </c>
      <c r="M3224" s="23" t="s">
        <v>58</v>
      </c>
      <c r="N3224" s="25">
        <f>((J3224*400)+(K3224*100))+L3224</f>
        <v>1907</v>
      </c>
      <c r="O3224" s="26">
        <v>180</v>
      </c>
      <c r="P3224" s="26">
        <f>N3224*O3224</f>
        <v>343260</v>
      </c>
      <c r="Q3224" s="23"/>
      <c r="R3224" s="23"/>
      <c r="S3224" s="27"/>
      <c r="T3224" s="23"/>
      <c r="U3224" s="23"/>
      <c r="V3224" s="24"/>
      <c r="W3224" s="23"/>
      <c r="X3224" s="23"/>
      <c r="Y3224" s="23"/>
      <c r="Z3224" s="23"/>
      <c r="AA3224" s="28"/>
      <c r="AB3224" s="26"/>
      <c r="AC3224" s="26"/>
      <c r="AD3224" s="28"/>
      <c r="AE3224" s="28"/>
      <c r="AF3224" s="26"/>
      <c r="AG3224" s="26">
        <f>AF3224+P3224</f>
        <v>343260</v>
      </c>
      <c r="AH3224" s="26">
        <f>AG3224</f>
        <v>343260</v>
      </c>
      <c r="AI3224" s="26">
        <v>0</v>
      </c>
      <c r="AJ3224" s="26">
        <f>IF((AI3224-AH3224) &gt; 1,0,IF((AI3224-AH3224)&lt;0,AH3224-AI3224,AI3224-AH3224))</f>
        <v>343260</v>
      </c>
      <c r="AK3224" s="26">
        <v>0.01</v>
      </c>
      <c r="AL3224" s="26">
        <f>AJ3224*(AK3224/100)</f>
        <v>34.326000000000001</v>
      </c>
    </row>
    <row r="3225" spans="1:39" x14ac:dyDescent="0.35">
      <c r="A3225" s="23"/>
      <c r="B3225" s="24"/>
      <c r="C3225" s="23"/>
      <c r="D3225" s="23"/>
      <c r="E3225" s="23"/>
      <c r="F3225" s="23"/>
      <c r="G3225" s="24"/>
      <c r="H3225" s="23"/>
      <c r="I3225" s="23"/>
      <c r="J3225" s="23"/>
      <c r="K3225" s="23"/>
      <c r="L3225" s="23"/>
      <c r="M3225" s="23"/>
      <c r="N3225" s="25"/>
      <c r="O3225" s="26"/>
      <c r="P3225" s="26"/>
      <c r="Q3225" s="23"/>
      <c r="R3225" s="23"/>
      <c r="S3225" s="27"/>
      <c r="T3225" s="23"/>
      <c r="U3225" s="23"/>
      <c r="V3225" s="24"/>
      <c r="W3225" s="23"/>
      <c r="X3225" s="23"/>
      <c r="Y3225" s="23"/>
      <c r="Z3225" s="23"/>
      <c r="AA3225" s="28"/>
      <c r="AB3225" s="26"/>
      <c r="AC3225" s="26"/>
      <c r="AD3225" s="28"/>
      <c r="AE3225" s="28"/>
      <c r="AF3225" s="26"/>
      <c r="AG3225" s="26" t="s">
        <v>50</v>
      </c>
      <c r="AH3225" s="26">
        <f>SUM(AH3221:AH3224)</f>
        <v>1868280</v>
      </c>
      <c r="AI3225" s="26"/>
      <c r="AJ3225" s="26">
        <f>SUM(AJ3221:AJ3224)</f>
        <v>1163660</v>
      </c>
      <c r="AK3225" s="26"/>
      <c r="AL3225" s="26">
        <f>SUM(AL3221:AL3224)</f>
        <v>116.36600000000001</v>
      </c>
    </row>
    <row r="3226" spans="1:39" x14ac:dyDescent="0.35">
      <c r="A3226" s="23" t="s">
        <v>10948</v>
      </c>
      <c r="B3226" s="24" t="s">
        <v>10949</v>
      </c>
      <c r="C3226" s="23" t="s">
        <v>10950</v>
      </c>
      <c r="D3226" s="23" t="s">
        <v>10951</v>
      </c>
      <c r="E3226" s="23">
        <v>1745</v>
      </c>
      <c r="F3226" s="23" t="s">
        <v>10952</v>
      </c>
      <c r="G3226" s="24" t="s">
        <v>10953</v>
      </c>
      <c r="H3226" s="23" t="s">
        <v>103</v>
      </c>
      <c r="I3226" s="23" t="s">
        <v>10954</v>
      </c>
      <c r="J3226" s="23">
        <v>0</v>
      </c>
      <c r="K3226" s="23">
        <v>1</v>
      </c>
      <c r="L3226" s="23">
        <v>98</v>
      </c>
      <c r="M3226" s="23" t="s">
        <v>44</v>
      </c>
      <c r="N3226" s="25">
        <f>((J3226*400)+(K3226*100))+L3226</f>
        <v>198</v>
      </c>
      <c r="O3226" s="26">
        <v>2000</v>
      </c>
      <c r="P3226" s="26">
        <f>N3226*O3226</f>
        <v>396000</v>
      </c>
      <c r="Q3226" s="23">
        <v>1</v>
      </c>
      <c r="R3226" s="23" t="s">
        <v>10948</v>
      </c>
      <c r="S3226" s="27" t="s">
        <v>10949</v>
      </c>
      <c r="T3226" s="23" t="s">
        <v>10950</v>
      </c>
      <c r="U3226" s="23" t="s">
        <v>10955</v>
      </c>
      <c r="V3226" s="24" t="s">
        <v>10956</v>
      </c>
      <c r="W3226" s="23" t="s">
        <v>47</v>
      </c>
      <c r="X3226" s="23" t="s">
        <v>206</v>
      </c>
      <c r="Y3226" s="23" t="s">
        <v>49</v>
      </c>
      <c r="Z3226" s="23">
        <v>316.75</v>
      </c>
      <c r="AA3226" s="28">
        <v>100</v>
      </c>
      <c r="AB3226" s="26">
        <v>6550</v>
      </c>
      <c r="AC3226" s="26">
        <f>Z3226*AB3226</f>
        <v>2074712.5</v>
      </c>
      <c r="AD3226" s="28">
        <v>47</v>
      </c>
      <c r="AE3226" s="28">
        <v>85</v>
      </c>
      <c r="AF3226" s="26">
        <f>(AC3226*(100-AE3226))/100</f>
        <v>311206.875</v>
      </c>
      <c r="AG3226" s="26">
        <f>P3226+AF3226</f>
        <v>707206.875</v>
      </c>
      <c r="AH3226" s="26">
        <f>(AG3226*AA3226)/100</f>
        <v>707206.875</v>
      </c>
      <c r="AI3226" s="26">
        <f>IF(AF3226&lt;=10000000,AF3226,10000000)</f>
        <v>311206.875</v>
      </c>
      <c r="AJ3226" s="26">
        <f>IF((AI3226-AH3226) &gt; 1,0,IF((AI3226-AH3226)&lt;0,AH3226-AI3226,AI3226-AH3226))</f>
        <v>396000</v>
      </c>
      <c r="AK3226" s="26">
        <v>0.02</v>
      </c>
      <c r="AL3226" s="26">
        <f>ROUND(AJ3226*(AK3226/100),2)</f>
        <v>79.2</v>
      </c>
      <c r="AM3226" s="3" t="s">
        <v>10957</v>
      </c>
    </row>
    <row r="3227" spans="1:39" x14ac:dyDescent="0.35">
      <c r="A3227" s="23"/>
      <c r="B3227" s="24"/>
      <c r="C3227" s="23"/>
      <c r="D3227" s="23"/>
      <c r="E3227" s="23">
        <v>1746</v>
      </c>
      <c r="F3227" s="23" t="s">
        <v>10958</v>
      </c>
      <c r="G3227" s="24" t="s">
        <v>10959</v>
      </c>
      <c r="H3227" s="23" t="s">
        <v>103</v>
      </c>
      <c r="I3227" s="23" t="s">
        <v>10960</v>
      </c>
      <c r="J3227" s="23">
        <v>2</v>
      </c>
      <c r="K3227" s="23">
        <v>3</v>
      </c>
      <c r="L3227" s="23">
        <v>70</v>
      </c>
      <c r="M3227" s="23" t="s">
        <v>58</v>
      </c>
      <c r="N3227" s="25">
        <f>((J3227*400)+(K3227*100))+L3227</f>
        <v>1170</v>
      </c>
      <c r="O3227" s="26">
        <v>390</v>
      </c>
      <c r="P3227" s="26">
        <f>N3227*O3227</f>
        <v>456300</v>
      </c>
      <c r="Q3227" s="23"/>
      <c r="R3227" s="23"/>
      <c r="S3227" s="27"/>
      <c r="T3227" s="23"/>
      <c r="U3227" s="23"/>
      <c r="V3227" s="24"/>
      <c r="W3227" s="23"/>
      <c r="X3227" s="23"/>
      <c r="Y3227" s="23"/>
      <c r="Z3227" s="23"/>
      <c r="AA3227" s="28"/>
      <c r="AB3227" s="26"/>
      <c r="AC3227" s="26"/>
      <c r="AD3227" s="28"/>
      <c r="AE3227" s="28"/>
      <c r="AF3227" s="26"/>
      <c r="AG3227" s="26">
        <f>AF3227+P3227</f>
        <v>456300</v>
      </c>
      <c r="AH3227" s="26">
        <f>AG3227</f>
        <v>456300</v>
      </c>
      <c r="AI3227" s="26">
        <v>0</v>
      </c>
      <c r="AJ3227" s="26">
        <f>IF((AI3227-AH3227) &gt; 1,0,IF((AI3227-AH3227)&lt;0,AH3227-AI3227,AI3227-AH3227))</f>
        <v>456300</v>
      </c>
      <c r="AK3227" s="26">
        <v>0.01</v>
      </c>
      <c r="AL3227" s="26">
        <f>AJ3227*(AK3227/100)</f>
        <v>45.63</v>
      </c>
    </row>
    <row r="3228" spans="1:39" x14ac:dyDescent="0.35">
      <c r="A3228" s="23"/>
      <c r="B3228" s="24"/>
      <c r="C3228" s="23"/>
      <c r="D3228" s="23"/>
      <c r="E3228" s="23">
        <v>1747</v>
      </c>
      <c r="F3228" s="23" t="s">
        <v>10961</v>
      </c>
      <c r="G3228" s="24" t="s">
        <v>10962</v>
      </c>
      <c r="H3228" s="23" t="s">
        <v>42</v>
      </c>
      <c r="I3228" s="23" t="s">
        <v>10963</v>
      </c>
      <c r="J3228" s="23">
        <v>16</v>
      </c>
      <c r="K3228" s="23">
        <v>3</v>
      </c>
      <c r="L3228" s="23">
        <v>36</v>
      </c>
      <c r="M3228" s="23" t="s">
        <v>58</v>
      </c>
      <c r="N3228" s="25">
        <f>((J3228*400)+(K3228*100))+L3228</f>
        <v>6736</v>
      </c>
      <c r="O3228" s="26">
        <v>250</v>
      </c>
      <c r="P3228" s="26">
        <f>N3228*O3228</f>
        <v>1684000</v>
      </c>
      <c r="Q3228" s="23"/>
      <c r="R3228" s="23"/>
      <c r="S3228" s="27"/>
      <c r="T3228" s="23"/>
      <c r="U3228" s="23"/>
      <c r="V3228" s="24"/>
      <c r="W3228" s="23"/>
      <c r="X3228" s="23"/>
      <c r="Y3228" s="23"/>
      <c r="Z3228" s="23"/>
      <c r="AA3228" s="28"/>
      <c r="AB3228" s="26"/>
      <c r="AC3228" s="26"/>
      <c r="AD3228" s="28"/>
      <c r="AE3228" s="28"/>
      <c r="AF3228" s="26"/>
      <c r="AG3228" s="26">
        <f>AF3228+P3228</f>
        <v>1684000</v>
      </c>
      <c r="AH3228" s="26">
        <f>AG3228</f>
        <v>1684000</v>
      </c>
      <c r="AI3228" s="26">
        <v>50000000</v>
      </c>
      <c r="AJ3228" s="26">
        <f>IF((AI3228-AH3228) &gt; 1,0,IF((AI3228-AH3228)&lt;0,AH3228-AI3228,AI3228-AH3228))</f>
        <v>0</v>
      </c>
      <c r="AK3228" s="26">
        <v>0.01</v>
      </c>
      <c r="AL3228" s="26">
        <f>AJ3228*(AK3228/100)</f>
        <v>0</v>
      </c>
    </row>
    <row r="3229" spans="1:39" x14ac:dyDescent="0.35">
      <c r="A3229" s="23"/>
      <c r="B3229" s="24"/>
      <c r="C3229" s="23"/>
      <c r="D3229" s="23"/>
      <c r="E3229" s="23"/>
      <c r="F3229" s="23"/>
      <c r="G3229" s="24"/>
      <c r="H3229" s="23"/>
      <c r="I3229" s="23"/>
      <c r="J3229" s="23"/>
      <c r="K3229" s="23"/>
      <c r="L3229" s="23"/>
      <c r="M3229" s="23"/>
      <c r="N3229" s="25"/>
      <c r="O3229" s="26"/>
      <c r="P3229" s="26"/>
      <c r="Q3229" s="23"/>
      <c r="R3229" s="23"/>
      <c r="S3229" s="27"/>
      <c r="T3229" s="23"/>
      <c r="U3229" s="23"/>
      <c r="V3229" s="24"/>
      <c r="W3229" s="23"/>
      <c r="X3229" s="23"/>
      <c r="Y3229" s="23"/>
      <c r="Z3229" s="23"/>
      <c r="AA3229" s="28"/>
      <c r="AB3229" s="26"/>
      <c r="AC3229" s="26"/>
      <c r="AD3229" s="28"/>
      <c r="AE3229" s="28"/>
      <c r="AF3229" s="26"/>
      <c r="AG3229" s="26" t="s">
        <v>50</v>
      </c>
      <c r="AH3229" s="26">
        <f>SUM(AH3226:AH3228)</f>
        <v>2847506.875</v>
      </c>
      <c r="AI3229" s="26"/>
      <c r="AJ3229" s="26">
        <f>SUM(AJ3226:AJ3228)</f>
        <v>852300</v>
      </c>
      <c r="AK3229" s="26"/>
      <c r="AL3229" s="26">
        <f>SUM(AL3226:AL3228)</f>
        <v>124.83000000000001</v>
      </c>
    </row>
    <row r="3230" spans="1:39" x14ac:dyDescent="0.35">
      <c r="A3230" s="23" t="s">
        <v>10964</v>
      </c>
      <c r="B3230" s="24"/>
      <c r="C3230" s="23" t="s">
        <v>10965</v>
      </c>
      <c r="D3230" s="23" t="s">
        <v>9417</v>
      </c>
      <c r="E3230" s="23">
        <v>1748</v>
      </c>
      <c r="F3230" s="23" t="s">
        <v>10966</v>
      </c>
      <c r="G3230" s="24" t="s">
        <v>10967</v>
      </c>
      <c r="H3230" s="23" t="s">
        <v>103</v>
      </c>
      <c r="I3230" s="23" t="s">
        <v>10968</v>
      </c>
      <c r="J3230" s="23">
        <v>8</v>
      </c>
      <c r="K3230" s="23">
        <v>2</v>
      </c>
      <c r="L3230" s="23">
        <v>40</v>
      </c>
      <c r="M3230" s="23" t="s">
        <v>58</v>
      </c>
      <c r="N3230" s="25">
        <f>((J3230*400)+(K3230*100))+L3230</f>
        <v>3440</v>
      </c>
      <c r="O3230" s="26">
        <v>180</v>
      </c>
      <c r="P3230" s="26">
        <f>N3230*O3230</f>
        <v>619200</v>
      </c>
      <c r="Q3230" s="23"/>
      <c r="R3230" s="23"/>
      <c r="S3230" s="27"/>
      <c r="T3230" s="23"/>
      <c r="U3230" s="23"/>
      <c r="V3230" s="24"/>
      <c r="W3230" s="23"/>
      <c r="X3230" s="23"/>
      <c r="Y3230" s="23"/>
      <c r="Z3230" s="23"/>
      <c r="AA3230" s="28"/>
      <c r="AB3230" s="26"/>
      <c r="AC3230" s="26"/>
      <c r="AD3230" s="28"/>
      <c r="AE3230" s="28"/>
      <c r="AF3230" s="26"/>
      <c r="AG3230" s="26">
        <f>AF3230+P3230</f>
        <v>619200</v>
      </c>
      <c r="AH3230" s="26">
        <f>AG3230</f>
        <v>619200</v>
      </c>
      <c r="AI3230" s="26">
        <v>0</v>
      </c>
      <c r="AJ3230" s="26">
        <f>IF((AI3230-AH3230) &gt; 1,0,IF((AI3230-AH3230)&lt;0,AH3230-AI3230,AI3230-AH3230))</f>
        <v>619200</v>
      </c>
      <c r="AK3230" s="26">
        <v>0.01</v>
      </c>
      <c r="AL3230" s="26">
        <f>AJ3230*(AK3230/100)</f>
        <v>61.92</v>
      </c>
    </row>
    <row r="3231" spans="1:39" x14ac:dyDescent="0.35">
      <c r="A3231" s="23"/>
      <c r="B3231" s="24"/>
      <c r="C3231" s="23"/>
      <c r="D3231" s="23"/>
      <c r="E3231" s="23">
        <v>1749</v>
      </c>
      <c r="F3231" s="23" t="s">
        <v>10969</v>
      </c>
      <c r="G3231" s="24" t="s">
        <v>10970</v>
      </c>
      <c r="H3231" s="23" t="s">
        <v>103</v>
      </c>
      <c r="I3231" s="23" t="s">
        <v>10971</v>
      </c>
      <c r="J3231" s="23">
        <v>4</v>
      </c>
      <c r="K3231" s="23">
        <v>1</v>
      </c>
      <c r="L3231" s="23">
        <v>55</v>
      </c>
      <c r="M3231" s="23" t="s">
        <v>58</v>
      </c>
      <c r="N3231" s="25">
        <f>((J3231*400)+(K3231*100))+L3231</f>
        <v>1755</v>
      </c>
      <c r="O3231" s="26">
        <v>180</v>
      </c>
      <c r="P3231" s="26">
        <f>N3231*O3231</f>
        <v>315900</v>
      </c>
      <c r="Q3231" s="23"/>
      <c r="R3231" s="23"/>
      <c r="S3231" s="27"/>
      <c r="T3231" s="23"/>
      <c r="U3231" s="23"/>
      <c r="V3231" s="24"/>
      <c r="W3231" s="23"/>
      <c r="X3231" s="23"/>
      <c r="Y3231" s="23"/>
      <c r="Z3231" s="23"/>
      <c r="AA3231" s="28"/>
      <c r="AB3231" s="26"/>
      <c r="AC3231" s="26"/>
      <c r="AD3231" s="28"/>
      <c r="AE3231" s="28"/>
      <c r="AF3231" s="26"/>
      <c r="AG3231" s="26">
        <f>AF3231+P3231</f>
        <v>315900</v>
      </c>
      <c r="AH3231" s="26">
        <f>AG3231</f>
        <v>315900</v>
      </c>
      <c r="AI3231" s="26">
        <v>0</v>
      </c>
      <c r="AJ3231" s="26">
        <f>IF((AI3231-AH3231) &gt; 1,0,IF((AI3231-AH3231)&lt;0,AH3231-AI3231,AI3231-AH3231))</f>
        <v>315900</v>
      </c>
      <c r="AK3231" s="26">
        <v>0.01</v>
      </c>
      <c r="AL3231" s="26">
        <f>AJ3231*(AK3231/100)</f>
        <v>31.59</v>
      </c>
    </row>
    <row r="3232" spans="1:39" x14ac:dyDescent="0.35">
      <c r="A3232" s="23"/>
      <c r="B3232" s="24"/>
      <c r="C3232" s="23"/>
      <c r="D3232" s="23"/>
      <c r="E3232" s="23">
        <v>1750</v>
      </c>
      <c r="F3232" s="23" t="s">
        <v>10972</v>
      </c>
      <c r="G3232" s="24" t="s">
        <v>10973</v>
      </c>
      <c r="H3232" s="23" t="s">
        <v>103</v>
      </c>
      <c r="I3232" s="23" t="s">
        <v>10974</v>
      </c>
      <c r="J3232" s="23">
        <v>6</v>
      </c>
      <c r="K3232" s="23">
        <v>2</v>
      </c>
      <c r="L3232" s="23">
        <v>23</v>
      </c>
      <c r="M3232" s="23" t="s">
        <v>58</v>
      </c>
      <c r="N3232" s="25">
        <f>((J3232*400)+(K3232*100))+L3232</f>
        <v>2623</v>
      </c>
      <c r="O3232" s="26">
        <v>180</v>
      </c>
      <c r="P3232" s="26">
        <f>N3232*O3232</f>
        <v>472140</v>
      </c>
      <c r="Q3232" s="23"/>
      <c r="R3232" s="23"/>
      <c r="S3232" s="27"/>
      <c r="T3232" s="23"/>
      <c r="U3232" s="23"/>
      <c r="V3232" s="24"/>
      <c r="W3232" s="23"/>
      <c r="X3232" s="23"/>
      <c r="Y3232" s="23"/>
      <c r="Z3232" s="23"/>
      <c r="AA3232" s="28"/>
      <c r="AB3232" s="26"/>
      <c r="AC3232" s="26"/>
      <c r="AD3232" s="28"/>
      <c r="AE3232" s="28"/>
      <c r="AF3232" s="26"/>
      <c r="AG3232" s="26">
        <f>AF3232+P3232</f>
        <v>472140</v>
      </c>
      <c r="AH3232" s="26">
        <f>AG3232</f>
        <v>472140</v>
      </c>
      <c r="AI3232" s="26">
        <v>0</v>
      </c>
      <c r="AJ3232" s="26">
        <f>IF((AI3232-AH3232) &gt; 1,0,IF((AI3232-AH3232)&lt;0,AH3232-AI3232,AI3232-AH3232))</f>
        <v>472140</v>
      </c>
      <c r="AK3232" s="26">
        <v>0.01</v>
      </c>
      <c r="AL3232" s="26">
        <f>AJ3232*(AK3232/100)</f>
        <v>47.214000000000006</v>
      </c>
    </row>
    <row r="3233" spans="1:38" x14ac:dyDescent="0.35">
      <c r="A3233" s="23"/>
      <c r="B3233" s="24"/>
      <c r="C3233" s="23"/>
      <c r="D3233" s="23"/>
      <c r="E3233" s="23">
        <v>1751</v>
      </c>
      <c r="F3233" s="23" t="s">
        <v>10975</v>
      </c>
      <c r="G3233" s="24" t="s">
        <v>10976</v>
      </c>
      <c r="H3233" s="23" t="s">
        <v>103</v>
      </c>
      <c r="I3233" s="23" t="s">
        <v>10977</v>
      </c>
      <c r="J3233" s="23">
        <v>1</v>
      </c>
      <c r="K3233" s="23">
        <v>2</v>
      </c>
      <c r="L3233" s="23">
        <v>4</v>
      </c>
      <c r="M3233" s="23" t="s">
        <v>58</v>
      </c>
      <c r="N3233" s="25">
        <f>((J3233*400)+(K3233*100))+L3233</f>
        <v>604</v>
      </c>
      <c r="O3233" s="26">
        <v>390</v>
      </c>
      <c r="P3233" s="26">
        <f>N3233*O3233</f>
        <v>235560</v>
      </c>
      <c r="Q3233" s="23"/>
      <c r="R3233" s="23"/>
      <c r="S3233" s="27"/>
      <c r="T3233" s="23"/>
      <c r="U3233" s="23"/>
      <c r="V3233" s="24"/>
      <c r="W3233" s="23"/>
      <c r="X3233" s="23"/>
      <c r="Y3233" s="23"/>
      <c r="Z3233" s="23"/>
      <c r="AA3233" s="28"/>
      <c r="AB3233" s="26"/>
      <c r="AC3233" s="26"/>
      <c r="AD3233" s="28"/>
      <c r="AE3233" s="28"/>
      <c r="AF3233" s="26"/>
      <c r="AG3233" s="26">
        <f>AF3233+P3233</f>
        <v>235560</v>
      </c>
      <c r="AH3233" s="26">
        <f>AG3233</f>
        <v>235560</v>
      </c>
      <c r="AI3233" s="26">
        <v>0</v>
      </c>
      <c r="AJ3233" s="26">
        <f>IF((AI3233-AH3233) &gt; 1,0,IF((AI3233-AH3233)&lt;0,AH3233-AI3233,AI3233-AH3233))</f>
        <v>235560</v>
      </c>
      <c r="AK3233" s="26">
        <v>0.01</v>
      </c>
      <c r="AL3233" s="26">
        <f>AJ3233*(AK3233/100)</f>
        <v>23.556000000000001</v>
      </c>
    </row>
    <row r="3234" spans="1:38" x14ac:dyDescent="0.35">
      <c r="A3234" s="23"/>
      <c r="B3234" s="24"/>
      <c r="C3234" s="23"/>
      <c r="D3234" s="23"/>
      <c r="E3234" s="23"/>
      <c r="F3234" s="23"/>
      <c r="G3234" s="24"/>
      <c r="H3234" s="23"/>
      <c r="I3234" s="23"/>
      <c r="J3234" s="23"/>
      <c r="K3234" s="23"/>
      <c r="L3234" s="23"/>
      <c r="M3234" s="23"/>
      <c r="N3234" s="25"/>
      <c r="O3234" s="26"/>
      <c r="P3234" s="26"/>
      <c r="Q3234" s="23"/>
      <c r="R3234" s="23"/>
      <c r="S3234" s="27"/>
      <c r="T3234" s="23"/>
      <c r="U3234" s="23"/>
      <c r="V3234" s="24"/>
      <c r="W3234" s="23"/>
      <c r="X3234" s="23"/>
      <c r="Y3234" s="23"/>
      <c r="Z3234" s="23"/>
      <c r="AA3234" s="28"/>
      <c r="AB3234" s="26"/>
      <c r="AC3234" s="26"/>
      <c r="AD3234" s="28"/>
      <c r="AE3234" s="28"/>
      <c r="AF3234" s="26"/>
      <c r="AG3234" s="26" t="s">
        <v>50</v>
      </c>
      <c r="AH3234" s="26">
        <f>SUM(AH3230:AH3233)</f>
        <v>1642800</v>
      </c>
      <c r="AI3234" s="26"/>
      <c r="AJ3234" s="26">
        <f>SUM(AJ3230:AJ3233)</f>
        <v>1642800</v>
      </c>
      <c r="AK3234" s="26"/>
      <c r="AL3234" s="26">
        <f>SUM(AL3230:AL3233)</f>
        <v>164.28000000000003</v>
      </c>
    </row>
    <row r="3235" spans="1:38" x14ac:dyDescent="0.35">
      <c r="A3235" s="23" t="s">
        <v>10978</v>
      </c>
      <c r="B3235" s="24" t="s">
        <v>10979</v>
      </c>
      <c r="C3235" s="23" t="s">
        <v>10980</v>
      </c>
      <c r="D3235" s="23" t="s">
        <v>10981</v>
      </c>
      <c r="E3235" s="23">
        <v>1752</v>
      </c>
      <c r="F3235" s="23" t="s">
        <v>10982</v>
      </c>
      <c r="G3235" s="24" t="s">
        <v>10983</v>
      </c>
      <c r="H3235" s="23" t="s">
        <v>42</v>
      </c>
      <c r="I3235" s="23" t="s">
        <v>10984</v>
      </c>
      <c r="J3235" s="23">
        <v>10</v>
      </c>
      <c r="K3235" s="23">
        <v>3</v>
      </c>
      <c r="L3235" s="23">
        <v>12</v>
      </c>
      <c r="M3235" s="23" t="s">
        <v>58</v>
      </c>
      <c r="N3235" s="25">
        <f>((J3235*400)+(K3235*100))+L3235</f>
        <v>4312</v>
      </c>
      <c r="O3235" s="26">
        <v>180</v>
      </c>
      <c r="P3235" s="26">
        <f>N3235*O3235</f>
        <v>776160</v>
      </c>
      <c r="Q3235" s="23"/>
      <c r="R3235" s="23"/>
      <c r="S3235" s="27"/>
      <c r="T3235" s="23"/>
      <c r="U3235" s="23"/>
      <c r="V3235" s="24"/>
      <c r="W3235" s="23"/>
      <c r="X3235" s="23"/>
      <c r="Y3235" s="23"/>
      <c r="Z3235" s="23"/>
      <c r="AA3235" s="28"/>
      <c r="AB3235" s="26"/>
      <c r="AC3235" s="26"/>
      <c r="AD3235" s="28"/>
      <c r="AE3235" s="28"/>
      <c r="AF3235" s="26"/>
      <c r="AG3235" s="26">
        <f>AF3235+P3235</f>
        <v>776160</v>
      </c>
      <c r="AH3235" s="26">
        <f>AG3235</f>
        <v>776160</v>
      </c>
      <c r="AI3235" s="26">
        <v>50000000</v>
      </c>
      <c r="AJ3235" s="26">
        <f>IF((AI3235-AH3235) &gt; 1,0,IF((AI3235-AH3235)&lt;0,AH3235-AI3235,AI3235-AH3235))</f>
        <v>0</v>
      </c>
      <c r="AK3235" s="26">
        <v>0.01</v>
      </c>
      <c r="AL3235" s="26">
        <f>AJ3235*(AK3235/100)</f>
        <v>0</v>
      </c>
    </row>
    <row r="3236" spans="1:38" x14ac:dyDescent="0.35">
      <c r="A3236" s="23"/>
      <c r="B3236" s="24"/>
      <c r="C3236" s="23"/>
      <c r="D3236" s="23"/>
      <c r="E3236" s="23">
        <v>1753</v>
      </c>
      <c r="F3236" s="23" t="s">
        <v>10985</v>
      </c>
      <c r="G3236" s="24" t="s">
        <v>10986</v>
      </c>
      <c r="H3236" s="23" t="s">
        <v>42</v>
      </c>
      <c r="I3236" s="23" t="s">
        <v>10987</v>
      </c>
      <c r="J3236" s="23">
        <v>1</v>
      </c>
      <c r="K3236" s="23">
        <v>0</v>
      </c>
      <c r="L3236" s="23">
        <v>23</v>
      </c>
      <c r="M3236" s="23" t="s">
        <v>44</v>
      </c>
      <c r="N3236" s="25">
        <f>((J3236*400)+(K3236*100))+L3236</f>
        <v>423</v>
      </c>
      <c r="O3236" s="26">
        <v>180</v>
      </c>
      <c r="P3236" s="26">
        <f>N3236*O3236</f>
        <v>76140</v>
      </c>
      <c r="Q3236" s="23">
        <v>1</v>
      </c>
      <c r="R3236" s="23" t="s">
        <v>10978</v>
      </c>
      <c r="S3236" s="27" t="s">
        <v>10979</v>
      </c>
      <c r="T3236" s="23" t="s">
        <v>10980</v>
      </c>
      <c r="U3236" s="23" t="s">
        <v>10988</v>
      </c>
      <c r="V3236" s="24" t="s">
        <v>10989</v>
      </c>
      <c r="W3236" s="23" t="s">
        <v>47</v>
      </c>
      <c r="X3236" s="23" t="s">
        <v>206</v>
      </c>
      <c r="Y3236" s="23" t="s">
        <v>49</v>
      </c>
      <c r="Z3236" s="23">
        <v>81</v>
      </c>
      <c r="AA3236" s="28">
        <v>100</v>
      </c>
      <c r="AB3236" s="26">
        <v>6550</v>
      </c>
      <c r="AC3236" s="26">
        <f>Z3236*AB3236</f>
        <v>530550</v>
      </c>
      <c r="AD3236" s="28">
        <v>7</v>
      </c>
      <c r="AE3236" s="28">
        <v>18</v>
      </c>
      <c r="AF3236" s="26">
        <f>(AC3236*(100-AE3236))/100</f>
        <v>435051</v>
      </c>
      <c r="AG3236" s="26">
        <f>P3236+AF3236</f>
        <v>511191</v>
      </c>
      <c r="AH3236" s="26">
        <f>(AG3236*AA3236)/100</f>
        <v>511191</v>
      </c>
      <c r="AI3236" s="26">
        <v>50000000</v>
      </c>
      <c r="AJ3236" s="26">
        <f>IF((AI3236-AH3236) &gt; 1,0,IF((AI3236-AH3236)&lt;0,AH3236-AI3236,AI3236-AH3236))</f>
        <v>0</v>
      </c>
      <c r="AK3236" s="26">
        <v>0.02</v>
      </c>
      <c r="AL3236" s="26">
        <f>ROUND(AJ3236*(AK3236/100),2)</f>
        <v>0</v>
      </c>
    </row>
    <row r="3237" spans="1:38" x14ac:dyDescent="0.35">
      <c r="A3237" s="23"/>
      <c r="B3237" s="24"/>
      <c r="C3237" s="23"/>
      <c r="D3237" s="23"/>
      <c r="E3237" s="23"/>
      <c r="F3237" s="23"/>
      <c r="G3237" s="24"/>
      <c r="H3237" s="23"/>
      <c r="I3237" s="23"/>
      <c r="J3237" s="23"/>
      <c r="K3237" s="23"/>
      <c r="L3237" s="23"/>
      <c r="M3237" s="23"/>
      <c r="N3237" s="25"/>
      <c r="O3237" s="26"/>
      <c r="P3237" s="26"/>
      <c r="Q3237" s="23"/>
      <c r="R3237" s="23"/>
      <c r="S3237" s="27"/>
      <c r="T3237" s="23"/>
      <c r="U3237" s="23"/>
      <c r="V3237" s="24"/>
      <c r="W3237" s="23"/>
      <c r="X3237" s="23"/>
      <c r="Y3237" s="23"/>
      <c r="Z3237" s="23"/>
      <c r="AA3237" s="28"/>
      <c r="AB3237" s="26"/>
      <c r="AC3237" s="26"/>
      <c r="AD3237" s="28"/>
      <c r="AE3237" s="28"/>
      <c r="AF3237" s="26"/>
      <c r="AG3237" s="26" t="s">
        <v>50</v>
      </c>
      <c r="AH3237" s="26">
        <f>SUM(AH3235:AH3236)</f>
        <v>1287351</v>
      </c>
      <c r="AI3237" s="26"/>
      <c r="AJ3237" s="26">
        <f>SUM(AJ3235:AJ3236)</f>
        <v>0</v>
      </c>
      <c r="AK3237" s="26"/>
      <c r="AL3237" s="26">
        <f>SUM(AL3235:AL3236)</f>
        <v>0</v>
      </c>
    </row>
    <row r="3238" spans="1:38" x14ac:dyDescent="0.35">
      <c r="A3238" s="23" t="s">
        <v>10990</v>
      </c>
      <c r="B3238" s="24"/>
      <c r="C3238" s="23" t="s">
        <v>10991</v>
      </c>
      <c r="D3238" s="23" t="s">
        <v>10992</v>
      </c>
      <c r="E3238" s="23">
        <v>1754</v>
      </c>
      <c r="F3238" s="23" t="s">
        <v>10993</v>
      </c>
      <c r="G3238" s="24" t="s">
        <v>10994</v>
      </c>
      <c r="H3238" s="23" t="s">
        <v>103</v>
      </c>
      <c r="I3238" s="23" t="s">
        <v>10995</v>
      </c>
      <c r="J3238" s="23">
        <v>0</v>
      </c>
      <c r="K3238" s="23">
        <v>2</v>
      </c>
      <c r="L3238" s="23">
        <v>19</v>
      </c>
      <c r="M3238" s="23" t="s">
        <v>58</v>
      </c>
      <c r="N3238" s="25">
        <f>((J3238*400)+(K3238*100))+L3238</f>
        <v>219</v>
      </c>
      <c r="O3238" s="26">
        <v>2000</v>
      </c>
      <c r="P3238" s="26">
        <f>N3238*O3238</f>
        <v>438000</v>
      </c>
      <c r="Q3238" s="23"/>
      <c r="R3238" s="23"/>
      <c r="S3238" s="27"/>
      <c r="T3238" s="23"/>
      <c r="U3238" s="23"/>
      <c r="V3238" s="24"/>
      <c r="W3238" s="23"/>
      <c r="X3238" s="23"/>
      <c r="Y3238" s="23"/>
      <c r="Z3238" s="23"/>
      <c r="AA3238" s="28"/>
      <c r="AB3238" s="26"/>
      <c r="AC3238" s="26"/>
      <c r="AD3238" s="28"/>
      <c r="AE3238" s="28"/>
      <c r="AF3238" s="26"/>
      <c r="AG3238" s="26">
        <f>AF3238+P3238</f>
        <v>438000</v>
      </c>
      <c r="AH3238" s="26">
        <f>AG3238</f>
        <v>438000</v>
      </c>
      <c r="AI3238" s="26">
        <v>0</v>
      </c>
      <c r="AJ3238" s="26">
        <f>IF((AI3238-AH3238) &gt; 1,0,IF((AI3238-AH3238)&lt;0,AH3238-AI3238,AI3238-AH3238))</f>
        <v>438000</v>
      </c>
      <c r="AK3238" s="26">
        <v>0.01</v>
      </c>
      <c r="AL3238" s="26">
        <f>AJ3238*(AK3238/100)</f>
        <v>43.800000000000004</v>
      </c>
    </row>
    <row r="3239" spans="1:38" x14ac:dyDescent="0.35">
      <c r="A3239" s="23"/>
      <c r="B3239" s="24"/>
      <c r="C3239" s="23"/>
      <c r="D3239" s="23"/>
      <c r="E3239" s="23"/>
      <c r="F3239" s="23"/>
      <c r="G3239" s="24"/>
      <c r="H3239" s="23"/>
      <c r="I3239" s="23"/>
      <c r="J3239" s="23">
        <v>0</v>
      </c>
      <c r="K3239" s="23">
        <v>0</v>
      </c>
      <c r="L3239" s="23">
        <v>36</v>
      </c>
      <c r="M3239" s="23" t="s">
        <v>44</v>
      </c>
      <c r="N3239" s="25">
        <f>((J3239*400)+(K3239*100))+L3239</f>
        <v>36</v>
      </c>
      <c r="O3239" s="26">
        <v>2000</v>
      </c>
      <c r="P3239" s="26">
        <f>N3239*O3239</f>
        <v>72000</v>
      </c>
      <c r="Q3239" s="23">
        <v>1</v>
      </c>
      <c r="R3239" s="23" t="s">
        <v>10996</v>
      </c>
      <c r="S3239" s="27"/>
      <c r="T3239" s="23" t="s">
        <v>10997</v>
      </c>
      <c r="U3239" s="23" t="s">
        <v>10998</v>
      </c>
      <c r="V3239" s="24" t="s">
        <v>10999</v>
      </c>
      <c r="W3239" s="23" t="s">
        <v>47</v>
      </c>
      <c r="X3239" s="23" t="s">
        <v>206</v>
      </c>
      <c r="Y3239" s="23" t="s">
        <v>49</v>
      </c>
      <c r="Z3239" s="23">
        <v>144</v>
      </c>
      <c r="AA3239" s="28">
        <v>100</v>
      </c>
      <c r="AB3239" s="26">
        <v>6550</v>
      </c>
      <c r="AC3239" s="26">
        <f>Z3239*AB3239</f>
        <v>943200</v>
      </c>
      <c r="AD3239" s="28">
        <v>72</v>
      </c>
      <c r="AE3239" s="28">
        <v>85</v>
      </c>
      <c r="AF3239" s="26">
        <f>(AC3239*(100-AE3239))/100</f>
        <v>141480</v>
      </c>
      <c r="AG3239" s="26">
        <f>P3239+AF3239</f>
        <v>213480</v>
      </c>
      <c r="AH3239" s="26">
        <f>(AG3239*AA3239)/100</f>
        <v>213480</v>
      </c>
      <c r="AI3239" s="26">
        <f>IF(AF3239&lt;=10000000,AF3239,10000000)</f>
        <v>141480</v>
      </c>
      <c r="AJ3239" s="26">
        <f>IF((AI3239-AH3239) &gt; 1,0,IF((AI3239-AH3239)&lt;0,AH3239-AI3239,AI3239-AH3239))</f>
        <v>72000</v>
      </c>
      <c r="AK3239" s="26">
        <v>0.02</v>
      </c>
      <c r="AL3239" s="26">
        <f>ROUND(AJ3239*(AK3239/100),2)</f>
        <v>14.4</v>
      </c>
    </row>
    <row r="3240" spans="1:38" x14ac:dyDescent="0.35">
      <c r="A3240" s="23"/>
      <c r="B3240" s="24"/>
      <c r="C3240" s="23"/>
      <c r="D3240" s="23"/>
      <c r="E3240" s="23"/>
      <c r="F3240" s="23"/>
      <c r="G3240" s="24"/>
      <c r="H3240" s="23"/>
      <c r="I3240" s="23"/>
      <c r="J3240" s="23"/>
      <c r="K3240" s="23"/>
      <c r="L3240" s="23"/>
      <c r="M3240" s="23"/>
      <c r="N3240" s="25"/>
      <c r="O3240" s="26"/>
      <c r="P3240" s="26"/>
      <c r="Q3240" s="23"/>
      <c r="R3240" s="23"/>
      <c r="S3240" s="27"/>
      <c r="T3240" s="23"/>
      <c r="U3240" s="23"/>
      <c r="V3240" s="24"/>
      <c r="W3240" s="23"/>
      <c r="X3240" s="23"/>
      <c r="Y3240" s="23"/>
      <c r="Z3240" s="23"/>
      <c r="AA3240" s="28"/>
      <c r="AB3240" s="26"/>
      <c r="AC3240" s="26"/>
      <c r="AD3240" s="28"/>
      <c r="AE3240" s="28"/>
      <c r="AF3240" s="26"/>
      <c r="AG3240" s="26" t="s">
        <v>50</v>
      </c>
      <c r="AH3240" s="26">
        <f>SUM(AH3238:AH3239)</f>
        <v>651480</v>
      </c>
      <c r="AI3240" s="26"/>
      <c r="AJ3240" s="26">
        <f>SUM(AJ3238:AJ3239)</f>
        <v>510000</v>
      </c>
      <c r="AK3240" s="26"/>
      <c r="AL3240" s="26">
        <f>SUM(AL3238:AL3239)</f>
        <v>58.2</v>
      </c>
    </row>
    <row r="3241" spans="1:38" x14ac:dyDescent="0.35">
      <c r="A3241" s="23" t="s">
        <v>11000</v>
      </c>
      <c r="B3241" s="24"/>
      <c r="C3241" s="23" t="s">
        <v>11001</v>
      </c>
      <c r="D3241" s="23" t="s">
        <v>11002</v>
      </c>
      <c r="E3241" s="23">
        <v>1755</v>
      </c>
      <c r="F3241" s="23" t="s">
        <v>11003</v>
      </c>
      <c r="G3241" s="24" t="s">
        <v>11004</v>
      </c>
      <c r="H3241" s="23" t="s">
        <v>103</v>
      </c>
      <c r="I3241" s="23" t="s">
        <v>11005</v>
      </c>
      <c r="J3241" s="23">
        <v>3</v>
      </c>
      <c r="K3241" s="23">
        <v>1</v>
      </c>
      <c r="L3241" s="23">
        <v>30</v>
      </c>
      <c r="M3241" s="23" t="s">
        <v>58</v>
      </c>
      <c r="N3241" s="25">
        <f>((J3241*400)+(K3241*100))+L3241</f>
        <v>1330</v>
      </c>
      <c r="O3241" s="26">
        <v>390</v>
      </c>
      <c r="P3241" s="26">
        <f>N3241*O3241</f>
        <v>518700</v>
      </c>
      <c r="Q3241" s="23"/>
      <c r="R3241" s="23"/>
      <c r="S3241" s="27"/>
      <c r="T3241" s="23"/>
      <c r="U3241" s="23"/>
      <c r="V3241" s="24"/>
      <c r="W3241" s="23"/>
      <c r="X3241" s="23"/>
      <c r="Y3241" s="23"/>
      <c r="Z3241" s="23"/>
      <c r="AA3241" s="28"/>
      <c r="AB3241" s="26"/>
      <c r="AC3241" s="26"/>
      <c r="AD3241" s="28"/>
      <c r="AE3241" s="28"/>
      <c r="AF3241" s="26"/>
      <c r="AG3241" s="26">
        <f>AF3241+P3241</f>
        <v>518700</v>
      </c>
      <c r="AH3241" s="26">
        <f>AG3241</f>
        <v>518700</v>
      </c>
      <c r="AI3241" s="26">
        <v>0</v>
      </c>
      <c r="AJ3241" s="26">
        <f>IF((AI3241-AH3241) &gt; 1,0,IF((AI3241-AH3241)&lt;0,AH3241-AI3241,AI3241-AH3241))</f>
        <v>518700</v>
      </c>
      <c r="AK3241" s="26">
        <v>0.01</v>
      </c>
      <c r="AL3241" s="26">
        <f>AJ3241*(AK3241/100)</f>
        <v>51.870000000000005</v>
      </c>
    </row>
    <row r="3242" spans="1:38" x14ac:dyDescent="0.35">
      <c r="A3242" s="23"/>
      <c r="B3242" s="24"/>
      <c r="C3242" s="23"/>
      <c r="D3242" s="23"/>
      <c r="E3242" s="23"/>
      <c r="F3242" s="23"/>
      <c r="G3242" s="24"/>
      <c r="H3242" s="23"/>
      <c r="I3242" s="23"/>
      <c r="J3242" s="23"/>
      <c r="K3242" s="23"/>
      <c r="L3242" s="23"/>
      <c r="M3242" s="23"/>
      <c r="N3242" s="25"/>
      <c r="O3242" s="26"/>
      <c r="P3242" s="26"/>
      <c r="Q3242" s="23"/>
      <c r="R3242" s="23"/>
      <c r="S3242" s="27"/>
      <c r="T3242" s="23"/>
      <c r="U3242" s="23"/>
      <c r="V3242" s="24"/>
      <c r="W3242" s="23"/>
      <c r="X3242" s="23"/>
      <c r="Y3242" s="23"/>
      <c r="Z3242" s="23"/>
      <c r="AA3242" s="28"/>
      <c r="AB3242" s="26"/>
      <c r="AC3242" s="26"/>
      <c r="AD3242" s="28"/>
      <c r="AE3242" s="28"/>
      <c r="AF3242" s="26"/>
      <c r="AG3242" s="26" t="s">
        <v>50</v>
      </c>
      <c r="AH3242" s="26">
        <f>AH3241</f>
        <v>518700</v>
      </c>
      <c r="AI3242" s="26"/>
      <c r="AJ3242" s="26">
        <f>AJ3241</f>
        <v>518700</v>
      </c>
      <c r="AK3242" s="26"/>
      <c r="AL3242" s="26">
        <f>AL3241</f>
        <v>51.870000000000005</v>
      </c>
    </row>
    <row r="3243" spans="1:38" x14ac:dyDescent="0.35">
      <c r="A3243" s="23" t="s">
        <v>11006</v>
      </c>
      <c r="B3243" s="24"/>
      <c r="C3243" s="23" t="s">
        <v>11007</v>
      </c>
      <c r="D3243" s="23" t="s">
        <v>11008</v>
      </c>
      <c r="E3243" s="23">
        <v>1756</v>
      </c>
      <c r="F3243" s="23" t="s">
        <v>11009</v>
      </c>
      <c r="G3243" s="24" t="s">
        <v>11010</v>
      </c>
      <c r="H3243" s="23" t="s">
        <v>437</v>
      </c>
      <c r="I3243" s="23" t="s">
        <v>11011</v>
      </c>
      <c r="J3243" s="23">
        <v>10</v>
      </c>
      <c r="K3243" s="23">
        <v>1</v>
      </c>
      <c r="L3243" s="23">
        <v>72</v>
      </c>
      <c r="M3243" s="23" t="s">
        <v>58</v>
      </c>
      <c r="N3243" s="25">
        <f>((J3243*400)+(K3243*100))+L3243</f>
        <v>4172</v>
      </c>
      <c r="O3243" s="26">
        <v>180</v>
      </c>
      <c r="P3243" s="26">
        <f>N3243*O3243</f>
        <v>750960</v>
      </c>
      <c r="Q3243" s="23"/>
      <c r="R3243" s="23"/>
      <c r="S3243" s="27"/>
      <c r="T3243" s="23"/>
      <c r="U3243" s="23"/>
      <c r="V3243" s="24"/>
      <c r="W3243" s="23"/>
      <c r="X3243" s="23"/>
      <c r="Y3243" s="23"/>
      <c r="Z3243" s="23"/>
      <c r="AA3243" s="28"/>
      <c r="AB3243" s="26"/>
      <c r="AC3243" s="26"/>
      <c r="AD3243" s="28"/>
      <c r="AE3243" s="28"/>
      <c r="AF3243" s="26"/>
      <c r="AG3243" s="26">
        <f>AF3243+P3243</f>
        <v>750960</v>
      </c>
      <c r="AH3243" s="26">
        <f>AG3243</f>
        <v>750960</v>
      </c>
      <c r="AI3243" s="26">
        <v>0</v>
      </c>
      <c r="AJ3243" s="26">
        <f>IF((AI3243-AH3243) &gt; 1,0,IF((AI3243-AH3243)&lt;0,AH3243-AI3243,AI3243-AH3243))</f>
        <v>750960</v>
      </c>
      <c r="AK3243" s="26">
        <v>0.01</v>
      </c>
      <c r="AL3243" s="26">
        <f>AJ3243*(AK3243/100)</f>
        <v>75.096000000000004</v>
      </c>
    </row>
    <row r="3244" spans="1:38" x14ac:dyDescent="0.35">
      <c r="A3244" s="23"/>
      <c r="B3244" s="24"/>
      <c r="C3244" s="23"/>
      <c r="D3244" s="23"/>
      <c r="E3244" s="23">
        <v>1757</v>
      </c>
      <c r="F3244" s="23" t="s">
        <v>11012</v>
      </c>
      <c r="G3244" s="24" t="s">
        <v>11013</v>
      </c>
      <c r="H3244" s="23" t="s">
        <v>42</v>
      </c>
      <c r="I3244" s="23" t="s">
        <v>11014</v>
      </c>
      <c r="J3244" s="23">
        <v>0</v>
      </c>
      <c r="K3244" s="23">
        <v>2</v>
      </c>
      <c r="L3244" s="23">
        <v>68</v>
      </c>
      <c r="M3244" s="23" t="s">
        <v>44</v>
      </c>
      <c r="N3244" s="25">
        <f>((J3244*400)+(K3244*100))+L3244</f>
        <v>268</v>
      </c>
      <c r="O3244" s="26">
        <v>180</v>
      </c>
      <c r="P3244" s="26">
        <f>N3244*O3244</f>
        <v>48240</v>
      </c>
      <c r="Q3244" s="23">
        <v>1</v>
      </c>
      <c r="R3244" s="23" t="s">
        <v>11006</v>
      </c>
      <c r="S3244" s="27"/>
      <c r="T3244" s="23" t="s">
        <v>11007</v>
      </c>
      <c r="U3244" s="23" t="s">
        <v>11015</v>
      </c>
      <c r="V3244" s="24" t="s">
        <v>11016</v>
      </c>
      <c r="W3244" s="23" t="s">
        <v>47</v>
      </c>
      <c r="X3244" s="23" t="s">
        <v>206</v>
      </c>
      <c r="Y3244" s="23" t="s">
        <v>49</v>
      </c>
      <c r="Z3244" s="23">
        <v>96</v>
      </c>
      <c r="AA3244" s="28">
        <v>100</v>
      </c>
      <c r="AB3244" s="26">
        <v>6550</v>
      </c>
      <c r="AC3244" s="26">
        <f>Z3244*AB3244</f>
        <v>628800</v>
      </c>
      <c r="AD3244" s="28">
        <v>7</v>
      </c>
      <c r="AE3244" s="28">
        <v>18</v>
      </c>
      <c r="AF3244" s="26">
        <f>(AC3244*(100-AE3244))/100</f>
        <v>515616</v>
      </c>
      <c r="AG3244" s="26">
        <f>P3244+AF3244</f>
        <v>563856</v>
      </c>
      <c r="AH3244" s="26">
        <f>(AG3244*AA3244)/100</f>
        <v>563856</v>
      </c>
      <c r="AI3244" s="26">
        <v>50000000</v>
      </c>
      <c r="AJ3244" s="26">
        <f>IF((AI3244-AH3244) &gt; 1,0,IF((AI3244-AH3244)&lt;0,AH3244-AI3244,AI3244-AH3244))</f>
        <v>0</v>
      </c>
      <c r="AK3244" s="26">
        <v>0.02</v>
      </c>
      <c r="AL3244" s="26">
        <f>ROUND(AJ3244*(AK3244/100),2)</f>
        <v>0</v>
      </c>
    </row>
    <row r="3245" spans="1:38" x14ac:dyDescent="0.35">
      <c r="A3245" s="23"/>
      <c r="B3245" s="24"/>
      <c r="C3245" s="23"/>
      <c r="D3245" s="23"/>
      <c r="E3245" s="23">
        <v>1758</v>
      </c>
      <c r="F3245" s="23" t="s">
        <v>11017</v>
      </c>
      <c r="G3245" s="24" t="s">
        <v>11018</v>
      </c>
      <c r="H3245" s="23" t="s">
        <v>42</v>
      </c>
      <c r="I3245" s="23" t="s">
        <v>11019</v>
      </c>
      <c r="J3245" s="23">
        <v>0</v>
      </c>
      <c r="K3245" s="23">
        <v>2</v>
      </c>
      <c r="L3245" s="23">
        <v>86</v>
      </c>
      <c r="M3245" s="23" t="s">
        <v>44</v>
      </c>
      <c r="N3245" s="25">
        <f>((J3245*400)+(K3245*100))+L3245</f>
        <v>286</v>
      </c>
      <c r="O3245" s="26">
        <v>180</v>
      </c>
      <c r="P3245" s="26">
        <f>N3245*O3245</f>
        <v>51480</v>
      </c>
      <c r="Q3245" s="23">
        <v>1</v>
      </c>
      <c r="R3245" s="23" t="s">
        <v>11006</v>
      </c>
      <c r="S3245" s="27"/>
      <c r="T3245" s="23" t="s">
        <v>11007</v>
      </c>
      <c r="U3245" s="23" t="s">
        <v>11015</v>
      </c>
      <c r="V3245" s="24" t="s">
        <v>11020</v>
      </c>
      <c r="W3245" s="23" t="s">
        <v>47</v>
      </c>
      <c r="X3245" s="23" t="s">
        <v>48</v>
      </c>
      <c r="Y3245" s="23" t="s">
        <v>49</v>
      </c>
      <c r="Z3245" s="23">
        <v>144</v>
      </c>
      <c r="AA3245" s="28">
        <v>100</v>
      </c>
      <c r="AB3245" s="26">
        <v>6550</v>
      </c>
      <c r="AC3245" s="26">
        <f>Z3245*AB3245</f>
        <v>943200</v>
      </c>
      <c r="AD3245" s="28">
        <v>22</v>
      </c>
      <c r="AE3245" s="28">
        <v>34</v>
      </c>
      <c r="AF3245" s="26">
        <f>(AC3245*(100-AE3245))/100</f>
        <v>622512</v>
      </c>
      <c r="AG3245" s="26">
        <f>P3245+AF3245</f>
        <v>673992</v>
      </c>
      <c r="AH3245" s="26">
        <f>(AG3245*AA3245)/100</f>
        <v>673992</v>
      </c>
      <c r="AI3245" s="26">
        <v>50000000</v>
      </c>
      <c r="AJ3245" s="26">
        <f>IF((AI3245-AH3245) &gt; 1,0,IF((AI3245-AH3245)&lt;0,AH3245-AI3245,AI3245-AH3245))</f>
        <v>0</v>
      </c>
      <c r="AK3245" s="26">
        <v>0.02</v>
      </c>
      <c r="AL3245" s="26">
        <f>ROUND(AJ3245*(AK3245/100),2)</f>
        <v>0</v>
      </c>
    </row>
    <row r="3246" spans="1:38" x14ac:dyDescent="0.35">
      <c r="A3246" s="23"/>
      <c r="B3246" s="24"/>
      <c r="C3246" s="23"/>
      <c r="D3246" s="23"/>
      <c r="E3246" s="23"/>
      <c r="F3246" s="23"/>
      <c r="G3246" s="24"/>
      <c r="H3246" s="23"/>
      <c r="I3246" s="23"/>
      <c r="J3246" s="23"/>
      <c r="K3246" s="23"/>
      <c r="L3246" s="23"/>
      <c r="M3246" s="23"/>
      <c r="N3246" s="25"/>
      <c r="O3246" s="26"/>
      <c r="P3246" s="26"/>
      <c r="Q3246" s="23"/>
      <c r="R3246" s="23"/>
      <c r="S3246" s="27"/>
      <c r="T3246" s="23"/>
      <c r="U3246" s="23"/>
      <c r="V3246" s="24"/>
      <c r="W3246" s="23"/>
      <c r="X3246" s="23"/>
      <c r="Y3246" s="23"/>
      <c r="Z3246" s="23"/>
      <c r="AA3246" s="28"/>
      <c r="AB3246" s="26"/>
      <c r="AC3246" s="26"/>
      <c r="AD3246" s="28"/>
      <c r="AE3246" s="28"/>
      <c r="AF3246" s="26"/>
      <c r="AG3246" s="26" t="s">
        <v>50</v>
      </c>
      <c r="AH3246" s="26">
        <f>SUM(AH3243:AH3245)</f>
        <v>1988808</v>
      </c>
      <c r="AI3246" s="26"/>
      <c r="AJ3246" s="26">
        <f>SUM(AJ3243:AJ3245)</f>
        <v>750960</v>
      </c>
      <c r="AK3246" s="26"/>
      <c r="AL3246" s="26">
        <f>SUM(AL3243:AL3245)</f>
        <v>75.096000000000004</v>
      </c>
    </row>
    <row r="3247" spans="1:38" x14ac:dyDescent="0.35">
      <c r="A3247" s="23" t="s">
        <v>11021</v>
      </c>
      <c r="B3247" s="24" t="s">
        <v>11022</v>
      </c>
      <c r="C3247" s="23" t="s">
        <v>11023</v>
      </c>
      <c r="D3247" s="23" t="s">
        <v>11024</v>
      </c>
      <c r="E3247" s="23">
        <v>1759</v>
      </c>
      <c r="F3247" s="23" t="s">
        <v>11025</v>
      </c>
      <c r="G3247" s="24" t="s">
        <v>11026</v>
      </c>
      <c r="H3247" s="23" t="s">
        <v>42</v>
      </c>
      <c r="I3247" s="23" t="s">
        <v>11027</v>
      </c>
      <c r="J3247" s="23">
        <v>0</v>
      </c>
      <c r="K3247" s="23">
        <v>2</v>
      </c>
      <c r="L3247" s="23">
        <v>56</v>
      </c>
      <c r="M3247" s="23" t="s">
        <v>58</v>
      </c>
      <c r="N3247" s="25">
        <f t="shared" ref="N3247:N3261" si="253">((J3247*400)+(K3247*100))+L3247</f>
        <v>256</v>
      </c>
      <c r="O3247" s="26">
        <v>440</v>
      </c>
      <c r="P3247" s="26">
        <f t="shared" ref="P3247:P3261" si="254">N3247*O3247</f>
        <v>112640</v>
      </c>
      <c r="Q3247" s="23"/>
      <c r="R3247" s="23"/>
      <c r="S3247" s="27"/>
      <c r="T3247" s="23"/>
      <c r="U3247" s="23"/>
      <c r="V3247" s="24"/>
      <c r="W3247" s="23"/>
      <c r="X3247" s="23"/>
      <c r="Y3247" s="23"/>
      <c r="Z3247" s="23"/>
      <c r="AA3247" s="28"/>
      <c r="AB3247" s="26"/>
      <c r="AC3247" s="26"/>
      <c r="AD3247" s="28"/>
      <c r="AE3247" s="28"/>
      <c r="AF3247" s="26"/>
      <c r="AG3247" s="26">
        <f>AF3247+P3247</f>
        <v>112640</v>
      </c>
      <c r="AH3247" s="26">
        <f>AG3247</f>
        <v>112640</v>
      </c>
      <c r="AI3247" s="26">
        <v>50000000</v>
      </c>
      <c r="AJ3247" s="26">
        <f>IF((AI3247-AH3247) &gt; 1,0,IF((AI3247-AH3247)&lt;0,AH3247-AI3247,AI3247-AH3247))</f>
        <v>0</v>
      </c>
      <c r="AK3247" s="26">
        <v>0.01</v>
      </c>
      <c r="AL3247" s="26">
        <f>AJ3247*(AK3247/100)</f>
        <v>0</v>
      </c>
    </row>
    <row r="3248" spans="1:38" x14ac:dyDescent="0.35">
      <c r="A3248" s="23"/>
      <c r="B3248" s="24"/>
      <c r="C3248" s="23"/>
      <c r="D3248" s="23"/>
      <c r="E3248" s="23"/>
      <c r="F3248" s="23"/>
      <c r="G3248" s="24"/>
      <c r="H3248" s="23"/>
      <c r="I3248" s="23"/>
      <c r="J3248" s="23">
        <v>1</v>
      </c>
      <c r="K3248" s="23">
        <v>0</v>
      </c>
      <c r="L3248" s="23">
        <v>0</v>
      </c>
      <c r="M3248" s="23" t="s">
        <v>250</v>
      </c>
      <c r="N3248" s="25">
        <f t="shared" si="253"/>
        <v>400</v>
      </c>
      <c r="O3248" s="26">
        <v>440</v>
      </c>
      <c r="P3248" s="26">
        <f t="shared" si="254"/>
        <v>176000</v>
      </c>
      <c r="Q3248" s="23">
        <v>1</v>
      </c>
      <c r="R3248" s="23" t="s">
        <v>11021</v>
      </c>
      <c r="S3248" s="27" t="s">
        <v>11022</v>
      </c>
      <c r="T3248" s="23" t="s">
        <v>11023</v>
      </c>
      <c r="U3248" s="23" t="s">
        <v>11028</v>
      </c>
      <c r="V3248" s="24" t="s">
        <v>11029</v>
      </c>
      <c r="W3248" s="23" t="s">
        <v>47</v>
      </c>
      <c r="X3248" s="23" t="s">
        <v>48</v>
      </c>
      <c r="Y3248" s="23"/>
      <c r="Z3248" s="23"/>
      <c r="AA3248" s="28"/>
      <c r="AB3248" s="26"/>
      <c r="AC3248" s="26"/>
      <c r="AD3248" s="28"/>
      <c r="AE3248" s="28"/>
      <c r="AF3248" s="26"/>
      <c r="AG3248" s="26"/>
      <c r="AH3248" s="26"/>
      <c r="AI3248" s="26"/>
      <c r="AJ3248" s="26"/>
      <c r="AK3248" s="26"/>
      <c r="AL3248" s="26"/>
    </row>
    <row r="3249" spans="1:39" x14ac:dyDescent="0.35">
      <c r="A3249" s="23"/>
      <c r="B3249" s="24"/>
      <c r="C3249" s="23"/>
      <c r="D3249" s="23"/>
      <c r="E3249" s="23">
        <v>1760</v>
      </c>
      <c r="F3249" s="23" t="s">
        <v>11030</v>
      </c>
      <c r="G3249" s="24" t="s">
        <v>11031</v>
      </c>
      <c r="H3249" s="23" t="s">
        <v>42</v>
      </c>
      <c r="I3249" s="23" t="s">
        <v>11032</v>
      </c>
      <c r="J3249" s="23">
        <v>2</v>
      </c>
      <c r="K3249" s="23">
        <v>2</v>
      </c>
      <c r="L3249" s="23">
        <v>80</v>
      </c>
      <c r="M3249" s="23" t="s">
        <v>58</v>
      </c>
      <c r="N3249" s="25">
        <f t="shared" si="253"/>
        <v>1080</v>
      </c>
      <c r="O3249" s="26">
        <v>180</v>
      </c>
      <c r="P3249" s="26">
        <f t="shared" si="254"/>
        <v>194400</v>
      </c>
      <c r="Q3249" s="23"/>
      <c r="R3249" s="23"/>
      <c r="S3249" s="27"/>
      <c r="T3249" s="23"/>
      <c r="U3249" s="23"/>
      <c r="V3249" s="24"/>
      <c r="W3249" s="23"/>
      <c r="X3249" s="23"/>
      <c r="Y3249" s="23"/>
      <c r="Z3249" s="23"/>
      <c r="AA3249" s="28"/>
      <c r="AB3249" s="26"/>
      <c r="AC3249" s="26"/>
      <c r="AD3249" s="28"/>
      <c r="AE3249" s="28"/>
      <c r="AF3249" s="26"/>
      <c r="AG3249" s="26">
        <f>AF3249+P3249</f>
        <v>194400</v>
      </c>
      <c r="AH3249" s="26">
        <f>AG3249</f>
        <v>194400</v>
      </c>
      <c r="AI3249" s="26">
        <v>50000000</v>
      </c>
      <c r="AJ3249" s="26">
        <f t="shared" ref="AJ3249:AJ3261" si="255">IF((AI3249-AH3249) &gt; 1,0,IF((AI3249-AH3249)&lt;0,AH3249-AI3249,AI3249-AH3249))</f>
        <v>0</v>
      </c>
      <c r="AK3249" s="26">
        <v>0.01</v>
      </c>
      <c r="AL3249" s="26">
        <f>AJ3249*(AK3249/100)</f>
        <v>0</v>
      </c>
    </row>
    <row r="3250" spans="1:39" x14ac:dyDescent="0.35">
      <c r="A3250" s="23"/>
      <c r="B3250" s="24"/>
      <c r="C3250" s="23"/>
      <c r="D3250" s="23"/>
      <c r="E3250" s="23">
        <v>1761</v>
      </c>
      <c r="F3250" s="23" t="s">
        <v>11033</v>
      </c>
      <c r="G3250" s="24" t="s">
        <v>11034</v>
      </c>
      <c r="H3250" s="23" t="s">
        <v>42</v>
      </c>
      <c r="I3250" s="23" t="s">
        <v>11035</v>
      </c>
      <c r="J3250" s="23">
        <v>3</v>
      </c>
      <c r="K3250" s="23">
        <v>1</v>
      </c>
      <c r="L3250" s="23">
        <v>60</v>
      </c>
      <c r="M3250" s="23" t="s">
        <v>58</v>
      </c>
      <c r="N3250" s="25">
        <f t="shared" si="253"/>
        <v>1360</v>
      </c>
      <c r="O3250" s="26">
        <v>820</v>
      </c>
      <c r="P3250" s="26">
        <f t="shared" si="254"/>
        <v>1115200</v>
      </c>
      <c r="Q3250" s="23"/>
      <c r="R3250" s="23"/>
      <c r="S3250" s="27"/>
      <c r="T3250" s="23"/>
      <c r="U3250" s="23"/>
      <c r="V3250" s="24"/>
      <c r="W3250" s="23"/>
      <c r="X3250" s="23"/>
      <c r="Y3250" s="23"/>
      <c r="Z3250" s="23"/>
      <c r="AA3250" s="28"/>
      <c r="AB3250" s="26"/>
      <c r="AC3250" s="26"/>
      <c r="AD3250" s="28"/>
      <c r="AE3250" s="28"/>
      <c r="AF3250" s="26"/>
      <c r="AG3250" s="26">
        <f>AF3250+P3250</f>
        <v>1115200</v>
      </c>
      <c r="AH3250" s="26">
        <f>AG3250</f>
        <v>1115200</v>
      </c>
      <c r="AI3250" s="26">
        <v>50000000</v>
      </c>
      <c r="AJ3250" s="26">
        <f t="shared" si="255"/>
        <v>0</v>
      </c>
      <c r="AK3250" s="26">
        <v>0.01</v>
      </c>
      <c r="AL3250" s="26">
        <f>AJ3250*(AK3250/100)</f>
        <v>0</v>
      </c>
    </row>
    <row r="3251" spans="1:39" x14ac:dyDescent="0.35">
      <c r="A3251" s="23"/>
      <c r="B3251" s="24"/>
      <c r="C3251" s="23"/>
      <c r="D3251" s="23"/>
      <c r="E3251" s="23">
        <v>1762</v>
      </c>
      <c r="F3251" s="23" t="s">
        <v>11036</v>
      </c>
      <c r="G3251" s="24" t="s">
        <v>11037</v>
      </c>
      <c r="H3251" s="23" t="s">
        <v>42</v>
      </c>
      <c r="I3251" s="23" t="s">
        <v>11038</v>
      </c>
      <c r="J3251" s="23">
        <v>0</v>
      </c>
      <c r="K3251" s="23">
        <v>0</v>
      </c>
      <c r="L3251" s="23">
        <v>6</v>
      </c>
      <c r="M3251" s="23" t="s">
        <v>250</v>
      </c>
      <c r="N3251" s="25">
        <f t="shared" si="253"/>
        <v>6</v>
      </c>
      <c r="O3251" s="26">
        <v>500</v>
      </c>
      <c r="P3251" s="26">
        <f t="shared" si="254"/>
        <v>3000</v>
      </c>
      <c r="Q3251" s="23">
        <v>1</v>
      </c>
      <c r="R3251" s="23" t="s">
        <v>11021</v>
      </c>
      <c r="S3251" s="27" t="s">
        <v>11022</v>
      </c>
      <c r="T3251" s="23" t="s">
        <v>11023</v>
      </c>
      <c r="U3251" s="23" t="s">
        <v>11028</v>
      </c>
      <c r="V3251" s="24" t="s">
        <v>11039</v>
      </c>
      <c r="W3251" s="23" t="s">
        <v>208</v>
      </c>
      <c r="X3251" s="23" t="s">
        <v>48</v>
      </c>
      <c r="Y3251" s="23" t="s">
        <v>916</v>
      </c>
      <c r="Z3251" s="23">
        <v>24</v>
      </c>
      <c r="AA3251" s="28">
        <v>100</v>
      </c>
      <c r="AB3251" s="26">
        <v>2450</v>
      </c>
      <c r="AC3251" s="26">
        <f>Z3251*AB3251</f>
        <v>58800</v>
      </c>
      <c r="AD3251" s="28">
        <v>21</v>
      </c>
      <c r="AE3251" s="28">
        <v>32</v>
      </c>
      <c r="AF3251" s="26">
        <f>(AC3251*(100-AE3251))/100</f>
        <v>39984</v>
      </c>
      <c r="AG3251" s="26">
        <f>P3251+AF3251</f>
        <v>42984</v>
      </c>
      <c r="AH3251" s="26">
        <f>(AG3251*AA3251)/100</f>
        <v>42984</v>
      </c>
      <c r="AI3251" s="26">
        <v>0</v>
      </c>
      <c r="AJ3251" s="26">
        <f t="shared" si="255"/>
        <v>42984</v>
      </c>
      <c r="AK3251" s="26">
        <v>0.3</v>
      </c>
      <c r="AL3251" s="26">
        <f>ROUND(AJ3251*(AK3251/100),2)</f>
        <v>128.94999999999999</v>
      </c>
      <c r="AM3251" s="3" t="s">
        <v>11040</v>
      </c>
    </row>
    <row r="3252" spans="1:39" x14ac:dyDescent="0.35">
      <c r="A3252" s="23"/>
      <c r="B3252" s="24"/>
      <c r="C3252" s="23"/>
      <c r="D3252" s="23"/>
      <c r="E3252" s="23"/>
      <c r="F3252" s="23"/>
      <c r="G3252" s="24"/>
      <c r="H3252" s="23"/>
      <c r="I3252" s="23"/>
      <c r="J3252" s="23">
        <v>0</v>
      </c>
      <c r="K3252" s="23">
        <v>0</v>
      </c>
      <c r="L3252" s="23">
        <v>16.815000000000001</v>
      </c>
      <c r="M3252" s="23" t="s">
        <v>250</v>
      </c>
      <c r="N3252" s="25">
        <f t="shared" si="253"/>
        <v>16.815000000000001</v>
      </c>
      <c r="O3252" s="26">
        <v>500</v>
      </c>
      <c r="P3252" s="26">
        <f t="shared" si="254"/>
        <v>8407.5</v>
      </c>
      <c r="Q3252" s="23">
        <v>1</v>
      </c>
      <c r="R3252" s="23" t="s">
        <v>11021</v>
      </c>
      <c r="S3252" s="27" t="s">
        <v>11022</v>
      </c>
      <c r="T3252" s="23" t="s">
        <v>11023</v>
      </c>
      <c r="U3252" s="23" t="s">
        <v>11028</v>
      </c>
      <c r="V3252" s="24" t="s">
        <v>11039</v>
      </c>
      <c r="W3252" s="23" t="s">
        <v>47</v>
      </c>
      <c r="X3252" s="23" t="s">
        <v>48</v>
      </c>
      <c r="Y3252" s="23" t="s">
        <v>916</v>
      </c>
      <c r="Z3252" s="23">
        <v>67.260000000000005</v>
      </c>
      <c r="AA3252" s="28">
        <v>100</v>
      </c>
      <c r="AB3252" s="26">
        <v>6550</v>
      </c>
      <c r="AC3252" s="26">
        <f>Z3252*AB3252</f>
        <v>440553.00000000006</v>
      </c>
      <c r="AD3252" s="28">
        <v>2</v>
      </c>
      <c r="AE3252" s="28">
        <v>2</v>
      </c>
      <c r="AF3252" s="26">
        <f>(AC3252*(100-AE3252))/100</f>
        <v>431741.94000000006</v>
      </c>
      <c r="AG3252" s="26">
        <f>P3252+AF3252</f>
        <v>440149.44000000006</v>
      </c>
      <c r="AH3252" s="26">
        <f>(AG3252*AA3252)/100</f>
        <v>440149.44000000006</v>
      </c>
      <c r="AI3252" s="26">
        <v>0</v>
      </c>
      <c r="AJ3252" s="26">
        <f t="shared" si="255"/>
        <v>440149.44000000006</v>
      </c>
      <c r="AK3252" s="26">
        <v>0.3</v>
      </c>
      <c r="AL3252" s="26">
        <f>ROUND(AJ3252*(AK3252/100),2)</f>
        <v>1320.45</v>
      </c>
      <c r="AM3252" s="3" t="s">
        <v>11041</v>
      </c>
    </row>
    <row r="3253" spans="1:39" x14ac:dyDescent="0.35">
      <c r="A3253" s="23"/>
      <c r="B3253" s="24"/>
      <c r="C3253" s="23"/>
      <c r="D3253" s="23"/>
      <c r="E3253" s="23"/>
      <c r="F3253" s="23"/>
      <c r="G3253" s="24"/>
      <c r="H3253" s="23"/>
      <c r="I3253" s="23"/>
      <c r="J3253" s="23">
        <v>5</v>
      </c>
      <c r="K3253" s="23">
        <v>0</v>
      </c>
      <c r="L3253" s="23">
        <v>4.1849999999999996</v>
      </c>
      <c r="M3253" s="23" t="s">
        <v>58</v>
      </c>
      <c r="N3253" s="25">
        <f t="shared" si="253"/>
        <v>2004.1849999999999</v>
      </c>
      <c r="O3253" s="26">
        <v>500</v>
      </c>
      <c r="P3253" s="26">
        <f t="shared" si="254"/>
        <v>1002092.5</v>
      </c>
      <c r="Q3253" s="23"/>
      <c r="R3253" s="23"/>
      <c r="S3253" s="27"/>
      <c r="T3253" s="23"/>
      <c r="U3253" s="23"/>
      <c r="V3253" s="24"/>
      <c r="W3253" s="23"/>
      <c r="X3253" s="23"/>
      <c r="Y3253" s="23"/>
      <c r="Z3253" s="23"/>
      <c r="AA3253" s="28"/>
      <c r="AB3253" s="26"/>
      <c r="AC3253" s="26"/>
      <c r="AD3253" s="28"/>
      <c r="AE3253" s="28"/>
      <c r="AF3253" s="26"/>
      <c r="AG3253" s="26">
        <f t="shared" ref="AG3253:AG3261" si="256">AF3253+P3253</f>
        <v>1002092.5</v>
      </c>
      <c r="AH3253" s="26">
        <f t="shared" ref="AH3253:AH3261" si="257">AG3253</f>
        <v>1002092.5</v>
      </c>
      <c r="AI3253" s="26">
        <v>50000000</v>
      </c>
      <c r="AJ3253" s="26">
        <f t="shared" si="255"/>
        <v>0</v>
      </c>
      <c r="AK3253" s="26">
        <v>0.01</v>
      </c>
      <c r="AL3253" s="26">
        <f t="shared" ref="AL3253:AL3261" si="258">AJ3253*(AK3253/100)</f>
        <v>0</v>
      </c>
    </row>
    <row r="3254" spans="1:39" x14ac:dyDescent="0.35">
      <c r="A3254" s="23"/>
      <c r="B3254" s="24"/>
      <c r="C3254" s="23"/>
      <c r="D3254" s="23"/>
      <c r="E3254" s="23">
        <v>1763</v>
      </c>
      <c r="F3254" s="23" t="s">
        <v>11042</v>
      </c>
      <c r="G3254" s="24" t="s">
        <v>11043</v>
      </c>
      <c r="H3254" s="23" t="s">
        <v>42</v>
      </c>
      <c r="I3254" s="23" t="s">
        <v>11044</v>
      </c>
      <c r="J3254" s="23">
        <v>3</v>
      </c>
      <c r="K3254" s="23">
        <v>1</v>
      </c>
      <c r="L3254" s="23">
        <v>48</v>
      </c>
      <c r="M3254" s="23" t="s">
        <v>58</v>
      </c>
      <c r="N3254" s="25">
        <f t="shared" si="253"/>
        <v>1348</v>
      </c>
      <c r="O3254" s="26">
        <v>390</v>
      </c>
      <c r="P3254" s="26">
        <f t="shared" si="254"/>
        <v>525720</v>
      </c>
      <c r="Q3254" s="23"/>
      <c r="R3254" s="23"/>
      <c r="S3254" s="27"/>
      <c r="T3254" s="23"/>
      <c r="U3254" s="23"/>
      <c r="V3254" s="24"/>
      <c r="W3254" s="23"/>
      <c r="X3254" s="23"/>
      <c r="Y3254" s="23"/>
      <c r="Z3254" s="23"/>
      <c r="AA3254" s="28"/>
      <c r="AB3254" s="26"/>
      <c r="AC3254" s="26"/>
      <c r="AD3254" s="28"/>
      <c r="AE3254" s="28"/>
      <c r="AF3254" s="26"/>
      <c r="AG3254" s="26">
        <f t="shared" si="256"/>
        <v>525720</v>
      </c>
      <c r="AH3254" s="26">
        <f t="shared" si="257"/>
        <v>525720</v>
      </c>
      <c r="AI3254" s="26">
        <v>50000000</v>
      </c>
      <c r="AJ3254" s="26">
        <f t="shared" si="255"/>
        <v>0</v>
      </c>
      <c r="AK3254" s="26">
        <v>0.01</v>
      </c>
      <c r="AL3254" s="26">
        <f t="shared" si="258"/>
        <v>0</v>
      </c>
    </row>
    <row r="3255" spans="1:39" x14ac:dyDescent="0.35">
      <c r="A3255" s="23"/>
      <c r="B3255" s="24"/>
      <c r="C3255" s="23"/>
      <c r="D3255" s="23"/>
      <c r="E3255" s="23">
        <v>1764</v>
      </c>
      <c r="F3255" s="23" t="s">
        <v>11045</v>
      </c>
      <c r="G3255" s="24" t="s">
        <v>11046</v>
      </c>
      <c r="H3255" s="23" t="s">
        <v>42</v>
      </c>
      <c r="I3255" s="23" t="s">
        <v>11047</v>
      </c>
      <c r="J3255" s="23">
        <v>1</v>
      </c>
      <c r="K3255" s="23">
        <v>3</v>
      </c>
      <c r="L3255" s="23">
        <v>79</v>
      </c>
      <c r="M3255" s="23" t="s">
        <v>58</v>
      </c>
      <c r="N3255" s="25">
        <f t="shared" si="253"/>
        <v>779</v>
      </c>
      <c r="O3255" s="26">
        <v>390</v>
      </c>
      <c r="P3255" s="26">
        <f t="shared" si="254"/>
        <v>303810</v>
      </c>
      <c r="Q3255" s="23"/>
      <c r="R3255" s="23"/>
      <c r="S3255" s="27"/>
      <c r="T3255" s="23"/>
      <c r="U3255" s="23"/>
      <c r="V3255" s="24"/>
      <c r="W3255" s="23"/>
      <c r="X3255" s="23"/>
      <c r="Y3255" s="23"/>
      <c r="Z3255" s="23"/>
      <c r="AA3255" s="28"/>
      <c r="AB3255" s="26"/>
      <c r="AC3255" s="26"/>
      <c r="AD3255" s="28"/>
      <c r="AE3255" s="28"/>
      <c r="AF3255" s="26"/>
      <c r="AG3255" s="26">
        <f t="shared" si="256"/>
        <v>303810</v>
      </c>
      <c r="AH3255" s="26">
        <f t="shared" si="257"/>
        <v>303810</v>
      </c>
      <c r="AI3255" s="26">
        <v>50000000</v>
      </c>
      <c r="AJ3255" s="26">
        <f t="shared" si="255"/>
        <v>0</v>
      </c>
      <c r="AK3255" s="26">
        <v>0.01</v>
      </c>
      <c r="AL3255" s="26">
        <f t="shared" si="258"/>
        <v>0</v>
      </c>
    </row>
    <row r="3256" spans="1:39" x14ac:dyDescent="0.35">
      <c r="A3256" s="23"/>
      <c r="B3256" s="24"/>
      <c r="C3256" s="23"/>
      <c r="D3256" s="23"/>
      <c r="E3256" s="23">
        <v>1765</v>
      </c>
      <c r="F3256" s="23" t="s">
        <v>11048</v>
      </c>
      <c r="G3256" s="24" t="s">
        <v>11049</v>
      </c>
      <c r="H3256" s="23" t="s">
        <v>42</v>
      </c>
      <c r="I3256" s="23" t="s">
        <v>11050</v>
      </c>
      <c r="J3256" s="23">
        <v>1</v>
      </c>
      <c r="K3256" s="23">
        <v>1</v>
      </c>
      <c r="L3256" s="23">
        <v>64</v>
      </c>
      <c r="M3256" s="23" t="s">
        <v>58</v>
      </c>
      <c r="N3256" s="25">
        <f t="shared" si="253"/>
        <v>564</v>
      </c>
      <c r="O3256" s="26">
        <v>390</v>
      </c>
      <c r="P3256" s="26">
        <f t="shared" si="254"/>
        <v>219960</v>
      </c>
      <c r="Q3256" s="23"/>
      <c r="R3256" s="23"/>
      <c r="S3256" s="27"/>
      <c r="T3256" s="23"/>
      <c r="U3256" s="23"/>
      <c r="V3256" s="24"/>
      <c r="W3256" s="23"/>
      <c r="X3256" s="23"/>
      <c r="Y3256" s="23"/>
      <c r="Z3256" s="23"/>
      <c r="AA3256" s="28"/>
      <c r="AB3256" s="26"/>
      <c r="AC3256" s="26"/>
      <c r="AD3256" s="28"/>
      <c r="AE3256" s="28"/>
      <c r="AF3256" s="26"/>
      <c r="AG3256" s="26">
        <f t="shared" si="256"/>
        <v>219960</v>
      </c>
      <c r="AH3256" s="26">
        <f t="shared" si="257"/>
        <v>219960</v>
      </c>
      <c r="AI3256" s="26">
        <v>50000000</v>
      </c>
      <c r="AJ3256" s="26">
        <f t="shared" si="255"/>
        <v>0</v>
      </c>
      <c r="AK3256" s="26">
        <v>0.01</v>
      </c>
      <c r="AL3256" s="26">
        <f t="shared" si="258"/>
        <v>0</v>
      </c>
    </row>
    <row r="3257" spans="1:39" x14ac:dyDescent="0.35">
      <c r="A3257" s="23"/>
      <c r="B3257" s="24"/>
      <c r="C3257" s="23"/>
      <c r="D3257" s="23"/>
      <c r="E3257" s="23">
        <v>1766</v>
      </c>
      <c r="F3257" s="23" t="s">
        <v>11051</v>
      </c>
      <c r="G3257" s="24" t="s">
        <v>11052</v>
      </c>
      <c r="H3257" s="23" t="s">
        <v>42</v>
      </c>
      <c r="I3257" s="23" t="s">
        <v>11053</v>
      </c>
      <c r="J3257" s="23">
        <v>5</v>
      </c>
      <c r="K3257" s="23">
        <v>0</v>
      </c>
      <c r="L3257" s="23">
        <v>29</v>
      </c>
      <c r="M3257" s="23" t="s">
        <v>58</v>
      </c>
      <c r="N3257" s="25">
        <f t="shared" si="253"/>
        <v>2029</v>
      </c>
      <c r="O3257" s="26">
        <v>340</v>
      </c>
      <c r="P3257" s="26">
        <f t="shared" si="254"/>
        <v>689860</v>
      </c>
      <c r="Q3257" s="23"/>
      <c r="R3257" s="23"/>
      <c r="S3257" s="27"/>
      <c r="T3257" s="23"/>
      <c r="U3257" s="23"/>
      <c r="V3257" s="24"/>
      <c r="W3257" s="23"/>
      <c r="X3257" s="23"/>
      <c r="Y3257" s="23"/>
      <c r="Z3257" s="23"/>
      <c r="AA3257" s="28"/>
      <c r="AB3257" s="26"/>
      <c r="AC3257" s="26"/>
      <c r="AD3257" s="28"/>
      <c r="AE3257" s="28"/>
      <c r="AF3257" s="26"/>
      <c r="AG3257" s="26">
        <f t="shared" si="256"/>
        <v>689860</v>
      </c>
      <c r="AH3257" s="26">
        <f t="shared" si="257"/>
        <v>689860</v>
      </c>
      <c r="AI3257" s="26">
        <v>50000000</v>
      </c>
      <c r="AJ3257" s="26">
        <f t="shared" si="255"/>
        <v>0</v>
      </c>
      <c r="AK3257" s="26">
        <v>0.01</v>
      </c>
      <c r="AL3257" s="26">
        <f t="shared" si="258"/>
        <v>0</v>
      </c>
    </row>
    <row r="3258" spans="1:39" x14ac:dyDescent="0.35">
      <c r="A3258" s="23"/>
      <c r="B3258" s="24"/>
      <c r="C3258" s="23"/>
      <c r="D3258" s="23"/>
      <c r="E3258" s="23">
        <v>1767</v>
      </c>
      <c r="F3258" s="23" t="s">
        <v>11054</v>
      </c>
      <c r="G3258" s="24" t="s">
        <v>11055</v>
      </c>
      <c r="H3258" s="23" t="s">
        <v>42</v>
      </c>
      <c r="I3258" s="23" t="s">
        <v>11056</v>
      </c>
      <c r="J3258" s="23">
        <v>7</v>
      </c>
      <c r="K3258" s="23">
        <v>1</v>
      </c>
      <c r="L3258" s="23">
        <v>58</v>
      </c>
      <c r="M3258" s="23" t="s">
        <v>58</v>
      </c>
      <c r="N3258" s="25">
        <f t="shared" si="253"/>
        <v>2958</v>
      </c>
      <c r="O3258" s="26">
        <v>180</v>
      </c>
      <c r="P3258" s="26">
        <f t="shared" si="254"/>
        <v>532440</v>
      </c>
      <c r="Q3258" s="23"/>
      <c r="R3258" s="23"/>
      <c r="S3258" s="27"/>
      <c r="T3258" s="23"/>
      <c r="U3258" s="23"/>
      <c r="V3258" s="24"/>
      <c r="W3258" s="23"/>
      <c r="X3258" s="23"/>
      <c r="Y3258" s="23"/>
      <c r="Z3258" s="23"/>
      <c r="AA3258" s="28"/>
      <c r="AB3258" s="26"/>
      <c r="AC3258" s="26"/>
      <c r="AD3258" s="28"/>
      <c r="AE3258" s="28"/>
      <c r="AF3258" s="26"/>
      <c r="AG3258" s="26">
        <f t="shared" si="256"/>
        <v>532440</v>
      </c>
      <c r="AH3258" s="26">
        <f t="shared" si="257"/>
        <v>532440</v>
      </c>
      <c r="AI3258" s="26">
        <v>50000000</v>
      </c>
      <c r="AJ3258" s="26">
        <f t="shared" si="255"/>
        <v>0</v>
      </c>
      <c r="AK3258" s="26">
        <v>0.01</v>
      </c>
      <c r="AL3258" s="26">
        <f t="shared" si="258"/>
        <v>0</v>
      </c>
    </row>
    <row r="3259" spans="1:39" x14ac:dyDescent="0.35">
      <c r="A3259" s="23"/>
      <c r="B3259" s="24"/>
      <c r="C3259" s="23"/>
      <c r="D3259" s="23"/>
      <c r="E3259" s="23">
        <v>1768</v>
      </c>
      <c r="F3259" s="23" t="s">
        <v>11057</v>
      </c>
      <c r="G3259" s="24" t="s">
        <v>11058</v>
      </c>
      <c r="H3259" s="23" t="s">
        <v>42</v>
      </c>
      <c r="I3259" s="23" t="s">
        <v>11059</v>
      </c>
      <c r="J3259" s="23">
        <v>20</v>
      </c>
      <c r="K3259" s="23">
        <v>2</v>
      </c>
      <c r="L3259" s="23">
        <v>42</v>
      </c>
      <c r="M3259" s="23" t="s">
        <v>58</v>
      </c>
      <c r="N3259" s="25">
        <f t="shared" si="253"/>
        <v>8242</v>
      </c>
      <c r="O3259" s="26">
        <v>180</v>
      </c>
      <c r="P3259" s="26">
        <f t="shared" si="254"/>
        <v>1483560</v>
      </c>
      <c r="Q3259" s="23"/>
      <c r="R3259" s="23"/>
      <c r="S3259" s="27"/>
      <c r="T3259" s="23"/>
      <c r="U3259" s="23"/>
      <c r="V3259" s="24"/>
      <c r="W3259" s="23"/>
      <c r="X3259" s="23"/>
      <c r="Y3259" s="23"/>
      <c r="Z3259" s="23"/>
      <c r="AA3259" s="28"/>
      <c r="AB3259" s="26"/>
      <c r="AC3259" s="26"/>
      <c r="AD3259" s="28"/>
      <c r="AE3259" s="28"/>
      <c r="AF3259" s="26"/>
      <c r="AG3259" s="26">
        <f t="shared" si="256"/>
        <v>1483560</v>
      </c>
      <c r="AH3259" s="26">
        <f t="shared" si="257"/>
        <v>1483560</v>
      </c>
      <c r="AI3259" s="26">
        <v>50000000</v>
      </c>
      <c r="AJ3259" s="26">
        <f t="shared" si="255"/>
        <v>0</v>
      </c>
      <c r="AK3259" s="26">
        <v>0.01</v>
      </c>
      <c r="AL3259" s="26">
        <f t="shared" si="258"/>
        <v>0</v>
      </c>
    </row>
    <row r="3260" spans="1:39" x14ac:dyDescent="0.35">
      <c r="A3260" s="23"/>
      <c r="B3260" s="24"/>
      <c r="C3260" s="23"/>
      <c r="D3260" s="23"/>
      <c r="E3260" s="23">
        <v>1769</v>
      </c>
      <c r="F3260" s="23" t="s">
        <v>11060</v>
      </c>
      <c r="G3260" s="24" t="s">
        <v>11061</v>
      </c>
      <c r="H3260" s="23" t="s">
        <v>42</v>
      </c>
      <c r="I3260" s="23" t="s">
        <v>11062</v>
      </c>
      <c r="J3260" s="23">
        <v>9</v>
      </c>
      <c r="K3260" s="23">
        <v>1</v>
      </c>
      <c r="L3260" s="23">
        <v>93</v>
      </c>
      <c r="M3260" s="23" t="s">
        <v>58</v>
      </c>
      <c r="N3260" s="25">
        <f t="shared" si="253"/>
        <v>3793</v>
      </c>
      <c r="O3260" s="26">
        <v>340</v>
      </c>
      <c r="P3260" s="26">
        <f t="shared" si="254"/>
        <v>1289620</v>
      </c>
      <c r="Q3260" s="23"/>
      <c r="R3260" s="23"/>
      <c r="S3260" s="27"/>
      <c r="T3260" s="23"/>
      <c r="U3260" s="23"/>
      <c r="V3260" s="24"/>
      <c r="W3260" s="23"/>
      <c r="X3260" s="23"/>
      <c r="Y3260" s="23"/>
      <c r="Z3260" s="23"/>
      <c r="AA3260" s="28"/>
      <c r="AB3260" s="26"/>
      <c r="AC3260" s="26"/>
      <c r="AD3260" s="28"/>
      <c r="AE3260" s="28"/>
      <c r="AF3260" s="26"/>
      <c r="AG3260" s="26">
        <f t="shared" si="256"/>
        <v>1289620</v>
      </c>
      <c r="AH3260" s="26">
        <f t="shared" si="257"/>
        <v>1289620</v>
      </c>
      <c r="AI3260" s="26">
        <v>50000000</v>
      </c>
      <c r="AJ3260" s="26">
        <f t="shared" si="255"/>
        <v>0</v>
      </c>
      <c r="AK3260" s="26">
        <v>0.01</v>
      </c>
      <c r="AL3260" s="26">
        <f t="shared" si="258"/>
        <v>0</v>
      </c>
    </row>
    <row r="3261" spans="1:39" x14ac:dyDescent="0.35">
      <c r="A3261" s="23"/>
      <c r="B3261" s="24"/>
      <c r="C3261" s="23"/>
      <c r="D3261" s="23"/>
      <c r="E3261" s="23">
        <v>1770</v>
      </c>
      <c r="F3261" s="23" t="s">
        <v>11063</v>
      </c>
      <c r="G3261" s="24" t="s">
        <v>11064</v>
      </c>
      <c r="H3261" s="23" t="s">
        <v>42</v>
      </c>
      <c r="I3261" s="23" t="s">
        <v>11065</v>
      </c>
      <c r="J3261" s="23">
        <v>18</v>
      </c>
      <c r="K3261" s="23">
        <v>2</v>
      </c>
      <c r="L3261" s="23">
        <v>20</v>
      </c>
      <c r="M3261" s="23" t="s">
        <v>58</v>
      </c>
      <c r="N3261" s="25">
        <f t="shared" si="253"/>
        <v>7420</v>
      </c>
      <c r="O3261" s="26">
        <v>180</v>
      </c>
      <c r="P3261" s="26">
        <f t="shared" si="254"/>
        <v>1335600</v>
      </c>
      <c r="Q3261" s="23"/>
      <c r="R3261" s="23"/>
      <c r="S3261" s="27"/>
      <c r="T3261" s="23"/>
      <c r="U3261" s="23"/>
      <c r="V3261" s="24"/>
      <c r="W3261" s="23"/>
      <c r="X3261" s="23"/>
      <c r="Y3261" s="23"/>
      <c r="Z3261" s="23"/>
      <c r="AA3261" s="28"/>
      <c r="AB3261" s="26"/>
      <c r="AC3261" s="26"/>
      <c r="AD3261" s="28"/>
      <c r="AE3261" s="28"/>
      <c r="AF3261" s="26"/>
      <c r="AG3261" s="26">
        <f t="shared" si="256"/>
        <v>1335600</v>
      </c>
      <c r="AH3261" s="26">
        <f t="shared" si="257"/>
        <v>1335600</v>
      </c>
      <c r="AI3261" s="26">
        <v>50000000</v>
      </c>
      <c r="AJ3261" s="26">
        <f t="shared" si="255"/>
        <v>0</v>
      </c>
      <c r="AK3261" s="26">
        <v>0.01</v>
      </c>
      <c r="AL3261" s="26">
        <f t="shared" si="258"/>
        <v>0</v>
      </c>
    </row>
    <row r="3262" spans="1:39" x14ac:dyDescent="0.35">
      <c r="A3262" s="23"/>
      <c r="B3262" s="24"/>
      <c r="C3262" s="23"/>
      <c r="D3262" s="23"/>
      <c r="E3262" s="23"/>
      <c r="F3262" s="23"/>
      <c r="G3262" s="24"/>
      <c r="H3262" s="23"/>
      <c r="I3262" s="23"/>
      <c r="J3262" s="23"/>
      <c r="K3262" s="23"/>
      <c r="L3262" s="23"/>
      <c r="M3262" s="23"/>
      <c r="N3262" s="25"/>
      <c r="O3262" s="26"/>
      <c r="P3262" s="26"/>
      <c r="Q3262" s="23"/>
      <c r="R3262" s="23"/>
      <c r="S3262" s="27"/>
      <c r="T3262" s="23"/>
      <c r="U3262" s="23"/>
      <c r="V3262" s="24"/>
      <c r="W3262" s="23"/>
      <c r="X3262" s="23"/>
      <c r="Y3262" s="23"/>
      <c r="Z3262" s="23"/>
      <c r="AA3262" s="28"/>
      <c r="AB3262" s="26"/>
      <c r="AC3262" s="26"/>
      <c r="AD3262" s="28"/>
      <c r="AE3262" s="28"/>
      <c r="AF3262" s="26"/>
      <c r="AG3262" s="26" t="s">
        <v>50</v>
      </c>
      <c r="AH3262" s="26">
        <f>SUM(AH3247:AH3261)</f>
        <v>9288035.9399999995</v>
      </c>
      <c r="AI3262" s="26"/>
      <c r="AJ3262" s="26">
        <f>SUM(AJ3247:AJ3261)</f>
        <v>483133.44000000006</v>
      </c>
      <c r="AK3262" s="26"/>
      <c r="AL3262" s="26">
        <f>SUM(AL3247:AL3261)</f>
        <v>1449.4</v>
      </c>
    </row>
    <row r="3263" spans="1:39" x14ac:dyDescent="0.35">
      <c r="A3263" s="23" t="s">
        <v>11066</v>
      </c>
      <c r="B3263" s="24"/>
      <c r="C3263" s="23" t="s">
        <v>11067</v>
      </c>
      <c r="D3263" s="23" t="s">
        <v>11068</v>
      </c>
      <c r="E3263" s="23">
        <v>1771</v>
      </c>
      <c r="F3263" s="23" t="s">
        <v>11069</v>
      </c>
      <c r="G3263" s="24" t="s">
        <v>11070</v>
      </c>
      <c r="H3263" s="23" t="s">
        <v>103</v>
      </c>
      <c r="I3263" s="23" t="s">
        <v>11071</v>
      </c>
      <c r="J3263" s="23">
        <v>8</v>
      </c>
      <c r="K3263" s="23">
        <v>1</v>
      </c>
      <c r="L3263" s="23">
        <v>55</v>
      </c>
      <c r="M3263" s="23" t="s">
        <v>58</v>
      </c>
      <c r="N3263" s="25">
        <f>((J3263*400)+(K3263*100))+L3263</f>
        <v>3355</v>
      </c>
      <c r="O3263" s="26">
        <v>450</v>
      </c>
      <c r="P3263" s="26">
        <f>N3263*O3263</f>
        <v>1509750</v>
      </c>
      <c r="Q3263" s="23"/>
      <c r="R3263" s="23"/>
      <c r="S3263" s="27"/>
      <c r="T3263" s="23"/>
      <c r="U3263" s="23"/>
      <c r="V3263" s="24"/>
      <c r="W3263" s="23"/>
      <c r="X3263" s="23"/>
      <c r="Y3263" s="23"/>
      <c r="Z3263" s="23"/>
      <c r="AA3263" s="28"/>
      <c r="AB3263" s="26"/>
      <c r="AC3263" s="26"/>
      <c r="AD3263" s="28"/>
      <c r="AE3263" s="28"/>
      <c r="AF3263" s="26"/>
      <c r="AG3263" s="26">
        <f>AF3263+P3263</f>
        <v>1509750</v>
      </c>
      <c r="AH3263" s="26">
        <f>AG3263</f>
        <v>1509750</v>
      </c>
      <c r="AI3263" s="26">
        <v>0</v>
      </c>
      <c r="AJ3263" s="26">
        <f>IF((AI3263-AH3263) &gt; 1,0,IF((AI3263-AH3263)&lt;0,AH3263-AI3263,AI3263-AH3263))</f>
        <v>1509750</v>
      </c>
      <c r="AK3263" s="26">
        <v>0.01</v>
      </c>
      <c r="AL3263" s="26">
        <f>AJ3263*(AK3263/100)</f>
        <v>150.97499999999999</v>
      </c>
    </row>
    <row r="3264" spans="1:39" x14ac:dyDescent="0.35">
      <c r="A3264" s="23"/>
      <c r="B3264" s="24"/>
      <c r="C3264" s="23"/>
      <c r="D3264" s="23"/>
      <c r="E3264" s="23"/>
      <c r="F3264" s="23"/>
      <c r="G3264" s="24"/>
      <c r="H3264" s="23"/>
      <c r="I3264" s="23"/>
      <c r="J3264" s="23"/>
      <c r="K3264" s="23"/>
      <c r="L3264" s="23"/>
      <c r="M3264" s="23"/>
      <c r="N3264" s="25"/>
      <c r="O3264" s="26"/>
      <c r="P3264" s="26"/>
      <c r="Q3264" s="23"/>
      <c r="R3264" s="23"/>
      <c r="S3264" s="27"/>
      <c r="T3264" s="23"/>
      <c r="U3264" s="23"/>
      <c r="V3264" s="24"/>
      <c r="W3264" s="23"/>
      <c r="X3264" s="23"/>
      <c r="Y3264" s="23"/>
      <c r="Z3264" s="23"/>
      <c r="AA3264" s="28"/>
      <c r="AB3264" s="26"/>
      <c r="AC3264" s="26"/>
      <c r="AD3264" s="28"/>
      <c r="AE3264" s="28"/>
      <c r="AF3264" s="26"/>
      <c r="AG3264" s="26" t="s">
        <v>50</v>
      </c>
      <c r="AH3264" s="26">
        <f>AH3263</f>
        <v>1509750</v>
      </c>
      <c r="AI3264" s="26"/>
      <c r="AJ3264" s="26">
        <f>AJ3263</f>
        <v>1509750</v>
      </c>
      <c r="AK3264" s="26"/>
      <c r="AL3264" s="26">
        <f>AL3263</f>
        <v>150.97499999999999</v>
      </c>
    </row>
    <row r="3265" spans="1:39" x14ac:dyDescent="0.35">
      <c r="A3265" s="23" t="s">
        <v>11072</v>
      </c>
      <c r="B3265" s="24" t="s">
        <v>11073</v>
      </c>
      <c r="C3265" s="23" t="s">
        <v>11074</v>
      </c>
      <c r="D3265" s="23" t="s">
        <v>11075</v>
      </c>
      <c r="E3265" s="23">
        <v>1772</v>
      </c>
      <c r="F3265" s="23" t="s">
        <v>11076</v>
      </c>
      <c r="G3265" s="24" t="s">
        <v>11077</v>
      </c>
      <c r="H3265" s="23" t="s">
        <v>42</v>
      </c>
      <c r="I3265" s="23" t="s">
        <v>11078</v>
      </c>
      <c r="J3265" s="23">
        <v>8</v>
      </c>
      <c r="K3265" s="23">
        <v>3</v>
      </c>
      <c r="L3265" s="23">
        <v>34</v>
      </c>
      <c r="M3265" s="23" t="s">
        <v>58</v>
      </c>
      <c r="N3265" s="25">
        <f>((J3265*400)+(K3265*100))+L3265</f>
        <v>3534</v>
      </c>
      <c r="O3265" s="26">
        <v>340</v>
      </c>
      <c r="P3265" s="26">
        <f>N3265*O3265</f>
        <v>1201560</v>
      </c>
      <c r="Q3265" s="23"/>
      <c r="R3265" s="23"/>
      <c r="S3265" s="27"/>
      <c r="T3265" s="23"/>
      <c r="U3265" s="23"/>
      <c r="V3265" s="24"/>
      <c r="W3265" s="23"/>
      <c r="X3265" s="23"/>
      <c r="Y3265" s="23"/>
      <c r="Z3265" s="23"/>
      <c r="AA3265" s="28"/>
      <c r="AB3265" s="26"/>
      <c r="AC3265" s="26"/>
      <c r="AD3265" s="28"/>
      <c r="AE3265" s="28"/>
      <c r="AF3265" s="26"/>
      <c r="AG3265" s="26">
        <f>AF3265+P3265</f>
        <v>1201560</v>
      </c>
      <c r="AH3265" s="26">
        <f>AG3265</f>
        <v>1201560</v>
      </c>
      <c r="AI3265" s="26">
        <v>50000000</v>
      </c>
      <c r="AJ3265" s="26">
        <f>IF((AI3265-AH3265) &gt; 1,0,IF((AI3265-AH3265)&lt;0,AH3265-AI3265,AI3265-AH3265))</f>
        <v>0</v>
      </c>
      <c r="AK3265" s="26">
        <v>0.01</v>
      </c>
      <c r="AL3265" s="26">
        <f>AJ3265*(AK3265/100)</f>
        <v>0</v>
      </c>
    </row>
    <row r="3266" spans="1:39" x14ac:dyDescent="0.35">
      <c r="A3266" s="23"/>
      <c r="B3266" s="24"/>
      <c r="C3266" s="23"/>
      <c r="D3266" s="23"/>
      <c r="E3266" s="23"/>
      <c r="F3266" s="23"/>
      <c r="G3266" s="24"/>
      <c r="H3266" s="23"/>
      <c r="I3266" s="23"/>
      <c r="J3266" s="23"/>
      <c r="K3266" s="23"/>
      <c r="L3266" s="23"/>
      <c r="M3266" s="23"/>
      <c r="N3266" s="25"/>
      <c r="O3266" s="26"/>
      <c r="P3266" s="26"/>
      <c r="Q3266" s="23"/>
      <c r="R3266" s="23"/>
      <c r="S3266" s="27"/>
      <c r="T3266" s="23"/>
      <c r="U3266" s="23"/>
      <c r="V3266" s="24"/>
      <c r="W3266" s="23"/>
      <c r="X3266" s="23"/>
      <c r="Y3266" s="23"/>
      <c r="Z3266" s="23"/>
      <c r="AA3266" s="28"/>
      <c r="AB3266" s="26"/>
      <c r="AC3266" s="26"/>
      <c r="AD3266" s="28"/>
      <c r="AE3266" s="28"/>
      <c r="AF3266" s="26"/>
      <c r="AG3266" s="26" t="s">
        <v>50</v>
      </c>
      <c r="AH3266" s="26">
        <f>AH3265</f>
        <v>1201560</v>
      </c>
      <c r="AI3266" s="26"/>
      <c r="AJ3266" s="26">
        <f>AJ3265</f>
        <v>0</v>
      </c>
      <c r="AK3266" s="26"/>
      <c r="AL3266" s="26">
        <f>AL3265</f>
        <v>0</v>
      </c>
    </row>
    <row r="3267" spans="1:39" x14ac:dyDescent="0.35">
      <c r="A3267" s="23" t="s">
        <v>11079</v>
      </c>
      <c r="B3267" s="24" t="s">
        <v>11080</v>
      </c>
      <c r="C3267" s="23" t="s">
        <v>11081</v>
      </c>
      <c r="D3267" s="23" t="s">
        <v>11082</v>
      </c>
      <c r="E3267" s="23">
        <v>1773</v>
      </c>
      <c r="F3267" s="23" t="s">
        <v>11083</v>
      </c>
      <c r="G3267" s="24" t="s">
        <v>11084</v>
      </c>
      <c r="H3267" s="23" t="s">
        <v>42</v>
      </c>
      <c r="I3267" s="23" t="s">
        <v>11085</v>
      </c>
      <c r="J3267" s="23">
        <v>8</v>
      </c>
      <c r="K3267" s="23">
        <v>1</v>
      </c>
      <c r="L3267" s="23">
        <v>47</v>
      </c>
      <c r="M3267" s="23" t="s">
        <v>58</v>
      </c>
      <c r="N3267" s="25">
        <f>((J3267*400)+(K3267*100))+L3267</f>
        <v>3347</v>
      </c>
      <c r="O3267" s="26">
        <v>310</v>
      </c>
      <c r="P3267" s="26">
        <f>N3267*O3267</f>
        <v>1037570</v>
      </c>
      <c r="Q3267" s="23"/>
      <c r="R3267" s="23"/>
      <c r="S3267" s="27"/>
      <c r="T3267" s="23"/>
      <c r="U3267" s="23"/>
      <c r="V3267" s="24"/>
      <c r="W3267" s="23"/>
      <c r="X3267" s="23"/>
      <c r="Y3267" s="23"/>
      <c r="Z3267" s="23"/>
      <c r="AA3267" s="28"/>
      <c r="AB3267" s="26"/>
      <c r="AC3267" s="26"/>
      <c r="AD3267" s="28"/>
      <c r="AE3267" s="28"/>
      <c r="AF3267" s="26"/>
      <c r="AG3267" s="26">
        <f>AF3267+P3267</f>
        <v>1037570</v>
      </c>
      <c r="AH3267" s="26">
        <f>AG3267</f>
        <v>1037570</v>
      </c>
      <c r="AI3267" s="26">
        <v>50000000</v>
      </c>
      <c r="AJ3267" s="26">
        <f>IF((AI3267-AH3267) &gt; 1,0,IF((AI3267-AH3267)&lt;0,AH3267-AI3267,AI3267-AH3267))</f>
        <v>0</v>
      </c>
      <c r="AK3267" s="26">
        <v>0.01</v>
      </c>
      <c r="AL3267" s="26">
        <f>AJ3267*(AK3267/100)</f>
        <v>0</v>
      </c>
    </row>
    <row r="3268" spans="1:39" x14ac:dyDescent="0.35">
      <c r="A3268" s="23"/>
      <c r="B3268" s="24"/>
      <c r="C3268" s="23"/>
      <c r="D3268" s="23"/>
      <c r="E3268" s="23">
        <v>1774</v>
      </c>
      <c r="F3268" s="23" t="s">
        <v>11086</v>
      </c>
      <c r="G3268" s="24" t="s">
        <v>11087</v>
      </c>
      <c r="H3268" s="23" t="s">
        <v>42</v>
      </c>
      <c r="I3268" s="23" t="s">
        <v>11088</v>
      </c>
      <c r="J3268" s="23">
        <v>2</v>
      </c>
      <c r="K3268" s="23">
        <v>0</v>
      </c>
      <c r="L3268" s="23">
        <v>96</v>
      </c>
      <c r="M3268" s="23" t="s">
        <v>58</v>
      </c>
      <c r="N3268" s="25">
        <f>((J3268*400)+(K3268*100))+L3268</f>
        <v>896</v>
      </c>
      <c r="O3268" s="26">
        <v>440</v>
      </c>
      <c r="P3268" s="26">
        <f>N3268*O3268</f>
        <v>394240</v>
      </c>
      <c r="Q3268" s="23"/>
      <c r="R3268" s="23"/>
      <c r="S3268" s="27"/>
      <c r="T3268" s="23"/>
      <c r="U3268" s="23"/>
      <c r="V3268" s="24"/>
      <c r="W3268" s="23"/>
      <c r="X3268" s="23"/>
      <c r="Y3268" s="23"/>
      <c r="Z3268" s="23"/>
      <c r="AA3268" s="28"/>
      <c r="AB3268" s="26"/>
      <c r="AC3268" s="26"/>
      <c r="AD3268" s="28"/>
      <c r="AE3268" s="28"/>
      <c r="AF3268" s="26"/>
      <c r="AG3268" s="26">
        <f>AF3268+P3268</f>
        <v>394240</v>
      </c>
      <c r="AH3268" s="26">
        <f>AG3268</f>
        <v>394240</v>
      </c>
      <c r="AI3268" s="26">
        <v>50000000</v>
      </c>
      <c r="AJ3268" s="26">
        <f>IF((AI3268-AH3268) &gt; 1,0,IF((AI3268-AH3268)&lt;0,AH3268-AI3268,AI3268-AH3268))</f>
        <v>0</v>
      </c>
      <c r="AK3268" s="26">
        <v>0.01</v>
      </c>
      <c r="AL3268" s="26">
        <f>AJ3268*(AK3268/100)</f>
        <v>0</v>
      </c>
    </row>
    <row r="3269" spans="1:39" x14ac:dyDescent="0.35">
      <c r="A3269" s="23"/>
      <c r="B3269" s="24"/>
      <c r="C3269" s="23"/>
      <c r="D3269" s="23"/>
      <c r="E3269" s="23"/>
      <c r="F3269" s="23"/>
      <c r="G3269" s="24"/>
      <c r="H3269" s="23"/>
      <c r="I3269" s="23"/>
      <c r="J3269" s="23"/>
      <c r="K3269" s="23"/>
      <c r="L3269" s="23"/>
      <c r="M3269" s="23"/>
      <c r="N3269" s="25"/>
      <c r="O3269" s="26"/>
      <c r="P3269" s="26"/>
      <c r="Q3269" s="23"/>
      <c r="R3269" s="23"/>
      <c r="S3269" s="27"/>
      <c r="T3269" s="23"/>
      <c r="U3269" s="23"/>
      <c r="V3269" s="24"/>
      <c r="W3269" s="23"/>
      <c r="X3269" s="23"/>
      <c r="Y3269" s="23"/>
      <c r="Z3269" s="23"/>
      <c r="AA3269" s="28"/>
      <c r="AB3269" s="26"/>
      <c r="AC3269" s="26"/>
      <c r="AD3269" s="28"/>
      <c r="AE3269" s="28"/>
      <c r="AF3269" s="26"/>
      <c r="AG3269" s="26" t="s">
        <v>50</v>
      </c>
      <c r="AH3269" s="26">
        <f>SUM(AH3267:AH3268)</f>
        <v>1431810</v>
      </c>
      <c r="AI3269" s="26"/>
      <c r="AJ3269" s="26">
        <f>SUM(AJ3267:AJ3268)</f>
        <v>0</v>
      </c>
      <c r="AK3269" s="26"/>
      <c r="AL3269" s="26">
        <f>SUM(AL3267:AL3268)</f>
        <v>0</v>
      </c>
    </row>
    <row r="3270" spans="1:39" x14ac:dyDescent="0.35">
      <c r="A3270" s="23" t="s">
        <v>11089</v>
      </c>
      <c r="B3270" s="24" t="s">
        <v>11090</v>
      </c>
      <c r="C3270" s="23" t="s">
        <v>11091</v>
      </c>
      <c r="D3270" s="23" t="s">
        <v>4477</v>
      </c>
      <c r="E3270" s="23">
        <v>1775</v>
      </c>
      <c r="F3270" s="23" t="s">
        <v>11092</v>
      </c>
      <c r="G3270" s="24" t="s">
        <v>11093</v>
      </c>
      <c r="H3270" s="23" t="s">
        <v>42</v>
      </c>
      <c r="I3270" s="23" t="s">
        <v>11094</v>
      </c>
      <c r="J3270" s="23">
        <v>4</v>
      </c>
      <c r="K3270" s="23">
        <v>2</v>
      </c>
      <c r="L3270" s="23">
        <v>76</v>
      </c>
      <c r="M3270" s="23" t="s">
        <v>58</v>
      </c>
      <c r="N3270" s="25">
        <f>((J3270*400)+(K3270*100))+L3270</f>
        <v>1876</v>
      </c>
      <c r="O3270" s="26">
        <v>180</v>
      </c>
      <c r="P3270" s="26">
        <f>N3270*O3270</f>
        <v>337680</v>
      </c>
      <c r="Q3270" s="23"/>
      <c r="R3270" s="23"/>
      <c r="S3270" s="27"/>
      <c r="T3270" s="23"/>
      <c r="U3270" s="23"/>
      <c r="V3270" s="24"/>
      <c r="W3270" s="23"/>
      <c r="X3270" s="23"/>
      <c r="Y3270" s="23"/>
      <c r="Z3270" s="23"/>
      <c r="AA3270" s="28"/>
      <c r="AB3270" s="26"/>
      <c r="AC3270" s="26"/>
      <c r="AD3270" s="28"/>
      <c r="AE3270" s="28"/>
      <c r="AF3270" s="26"/>
      <c r="AG3270" s="26">
        <f>AF3270+P3270</f>
        <v>337680</v>
      </c>
      <c r="AH3270" s="26">
        <f>AG3270</f>
        <v>337680</v>
      </c>
      <c r="AI3270" s="26">
        <v>50000000</v>
      </c>
      <c r="AJ3270" s="26">
        <f>IF((AI3270-AH3270) &gt; 1,0,IF((AI3270-AH3270)&lt;0,AH3270-AI3270,AI3270-AH3270))</f>
        <v>0</v>
      </c>
      <c r="AK3270" s="26">
        <v>0.01</v>
      </c>
      <c r="AL3270" s="26">
        <f>AJ3270*(AK3270/100)</f>
        <v>0</v>
      </c>
    </row>
    <row r="3271" spans="1:39" x14ac:dyDescent="0.35">
      <c r="A3271" s="23"/>
      <c r="B3271" s="24"/>
      <c r="C3271" s="23"/>
      <c r="D3271" s="23"/>
      <c r="E3271" s="23"/>
      <c r="F3271" s="23"/>
      <c r="G3271" s="24"/>
      <c r="H3271" s="23"/>
      <c r="I3271" s="23"/>
      <c r="J3271" s="23"/>
      <c r="K3271" s="23"/>
      <c r="L3271" s="23"/>
      <c r="M3271" s="23"/>
      <c r="N3271" s="25"/>
      <c r="O3271" s="26"/>
      <c r="P3271" s="26"/>
      <c r="Q3271" s="23"/>
      <c r="R3271" s="23"/>
      <c r="S3271" s="27"/>
      <c r="T3271" s="23"/>
      <c r="U3271" s="23"/>
      <c r="V3271" s="24"/>
      <c r="W3271" s="23"/>
      <c r="X3271" s="23"/>
      <c r="Y3271" s="23"/>
      <c r="Z3271" s="23"/>
      <c r="AA3271" s="28"/>
      <c r="AB3271" s="26"/>
      <c r="AC3271" s="26"/>
      <c r="AD3271" s="28"/>
      <c r="AE3271" s="28"/>
      <c r="AF3271" s="26"/>
      <c r="AG3271" s="26" t="s">
        <v>50</v>
      </c>
      <c r="AH3271" s="26">
        <f>AH3270</f>
        <v>337680</v>
      </c>
      <c r="AI3271" s="26"/>
      <c r="AJ3271" s="26">
        <f>AJ3270</f>
        <v>0</v>
      </c>
      <c r="AK3271" s="26"/>
      <c r="AL3271" s="26">
        <f>AL3270</f>
        <v>0</v>
      </c>
    </row>
    <row r="3272" spans="1:39" x14ac:dyDescent="0.35">
      <c r="A3272" s="23" t="s">
        <v>11095</v>
      </c>
      <c r="B3272" s="24" t="s">
        <v>11096</v>
      </c>
      <c r="C3272" s="23" t="s">
        <v>11097</v>
      </c>
      <c r="D3272" s="23" t="s">
        <v>11098</v>
      </c>
      <c r="E3272" s="23">
        <v>1776</v>
      </c>
      <c r="F3272" s="23" t="s">
        <v>11099</v>
      </c>
      <c r="G3272" s="24" t="s">
        <v>11100</v>
      </c>
      <c r="H3272" s="23" t="s">
        <v>42</v>
      </c>
      <c r="I3272" s="23" t="s">
        <v>11101</v>
      </c>
      <c r="J3272" s="23">
        <v>1</v>
      </c>
      <c r="K3272" s="23">
        <v>2</v>
      </c>
      <c r="L3272" s="23">
        <v>50</v>
      </c>
      <c r="M3272" s="23" t="s">
        <v>58</v>
      </c>
      <c r="N3272" s="25">
        <f>((J3272*400)+(K3272*100))+L3272</f>
        <v>650</v>
      </c>
      <c r="O3272" s="26">
        <v>180</v>
      </c>
      <c r="P3272" s="26">
        <f>N3272*O3272</f>
        <v>117000</v>
      </c>
      <c r="Q3272" s="23"/>
      <c r="R3272" s="23"/>
      <c r="S3272" s="27"/>
      <c r="T3272" s="23"/>
      <c r="U3272" s="23"/>
      <c r="V3272" s="24"/>
      <c r="W3272" s="23"/>
      <c r="X3272" s="23"/>
      <c r="Y3272" s="23"/>
      <c r="Z3272" s="23"/>
      <c r="AA3272" s="28"/>
      <c r="AB3272" s="26"/>
      <c r="AC3272" s="26"/>
      <c r="AD3272" s="28"/>
      <c r="AE3272" s="28"/>
      <c r="AF3272" s="26"/>
      <c r="AG3272" s="26">
        <f>AF3272+P3272</f>
        <v>117000</v>
      </c>
      <c r="AH3272" s="26">
        <f>AG3272</f>
        <v>117000</v>
      </c>
      <c r="AI3272" s="26">
        <v>50000000</v>
      </c>
      <c r="AJ3272" s="26">
        <f>IF((AI3272-AH3272) &gt; 1,0,IF((AI3272-AH3272)&lt;0,AH3272-AI3272,AI3272-AH3272))</f>
        <v>0</v>
      </c>
      <c r="AK3272" s="26">
        <v>0.01</v>
      </c>
      <c r="AL3272" s="26">
        <f>AJ3272*(AK3272/100)</f>
        <v>0</v>
      </c>
    </row>
    <row r="3273" spans="1:39" x14ac:dyDescent="0.35">
      <c r="A3273" s="23"/>
      <c r="B3273" s="24"/>
      <c r="C3273" s="23"/>
      <c r="D3273" s="23"/>
      <c r="E3273" s="23"/>
      <c r="F3273" s="23"/>
      <c r="G3273" s="24"/>
      <c r="H3273" s="23"/>
      <c r="I3273" s="23"/>
      <c r="J3273" s="23"/>
      <c r="K3273" s="23"/>
      <c r="L3273" s="23"/>
      <c r="M3273" s="23"/>
      <c r="N3273" s="25"/>
      <c r="O3273" s="26"/>
      <c r="P3273" s="26"/>
      <c r="Q3273" s="23"/>
      <c r="R3273" s="23"/>
      <c r="S3273" s="27"/>
      <c r="T3273" s="23"/>
      <c r="U3273" s="23"/>
      <c r="V3273" s="24"/>
      <c r="W3273" s="23"/>
      <c r="X3273" s="23"/>
      <c r="Y3273" s="23"/>
      <c r="Z3273" s="23"/>
      <c r="AA3273" s="28"/>
      <c r="AB3273" s="26"/>
      <c r="AC3273" s="26"/>
      <c r="AD3273" s="28"/>
      <c r="AE3273" s="28"/>
      <c r="AF3273" s="26"/>
      <c r="AG3273" s="26" t="s">
        <v>50</v>
      </c>
      <c r="AH3273" s="26">
        <f>AH3272</f>
        <v>117000</v>
      </c>
      <c r="AI3273" s="26"/>
      <c r="AJ3273" s="26">
        <f>AJ3272</f>
        <v>0</v>
      </c>
      <c r="AK3273" s="26"/>
      <c r="AL3273" s="26">
        <f>AL3272</f>
        <v>0</v>
      </c>
    </row>
    <row r="3274" spans="1:39" x14ac:dyDescent="0.35">
      <c r="A3274" s="23" t="s">
        <v>11102</v>
      </c>
      <c r="B3274" s="24"/>
      <c r="C3274" s="23" t="s">
        <v>11103</v>
      </c>
      <c r="D3274" s="23" t="s">
        <v>11104</v>
      </c>
      <c r="E3274" s="23">
        <v>1777</v>
      </c>
      <c r="F3274" s="23" t="s">
        <v>11105</v>
      </c>
      <c r="G3274" s="24" t="s">
        <v>11106</v>
      </c>
      <c r="H3274" s="23" t="s">
        <v>103</v>
      </c>
      <c r="I3274" s="23" t="s">
        <v>11107</v>
      </c>
      <c r="J3274" s="23">
        <v>0</v>
      </c>
      <c r="K3274" s="23">
        <v>3</v>
      </c>
      <c r="L3274" s="23">
        <v>83.89</v>
      </c>
      <c r="M3274" s="23" t="s">
        <v>44</v>
      </c>
      <c r="N3274" s="25">
        <f>((J3274*400)+(K3274*100))+L3274</f>
        <v>383.89</v>
      </c>
      <c r="O3274" s="26">
        <v>180</v>
      </c>
      <c r="P3274" s="26">
        <f>N3274*O3274</f>
        <v>69100.2</v>
      </c>
      <c r="Q3274" s="23">
        <v>1</v>
      </c>
      <c r="R3274" s="23" t="s">
        <v>11108</v>
      </c>
      <c r="S3274" s="27" t="s">
        <v>11109</v>
      </c>
      <c r="T3274" s="23" t="s">
        <v>11110</v>
      </c>
      <c r="U3274" s="23" t="s">
        <v>11111</v>
      </c>
      <c r="V3274" s="24" t="s">
        <v>11112</v>
      </c>
      <c r="W3274" s="23" t="s">
        <v>47</v>
      </c>
      <c r="X3274" s="23" t="s">
        <v>253</v>
      </c>
      <c r="Y3274" s="23" t="s">
        <v>49</v>
      </c>
      <c r="Z3274" s="23">
        <v>196</v>
      </c>
      <c r="AA3274" s="28">
        <v>100</v>
      </c>
      <c r="AB3274" s="26">
        <v>6550</v>
      </c>
      <c r="AC3274" s="26">
        <f>Z3274*AB3274</f>
        <v>1283800</v>
      </c>
      <c r="AD3274" s="28">
        <v>5</v>
      </c>
      <c r="AE3274" s="28">
        <v>15</v>
      </c>
      <c r="AF3274" s="26">
        <f>(AC3274*(100-AE3274))/100</f>
        <v>1091230</v>
      </c>
      <c r="AG3274" s="26">
        <f>P3274+AF3274</f>
        <v>1160330.2</v>
      </c>
      <c r="AH3274" s="26">
        <f>(AG3274*AA3274)/100</f>
        <v>1160330.2</v>
      </c>
      <c r="AI3274" s="26">
        <f>IF(AF3274&lt;=10000000,AF3274,10000000)</f>
        <v>1091230</v>
      </c>
      <c r="AJ3274" s="26">
        <f>IF((AI3274-AH3274) &gt; 1,0,IF((AI3274-AH3274)&lt;0,AH3274-AI3274,AI3274-AH3274))</f>
        <v>69100.199999999953</v>
      </c>
      <c r="AK3274" s="26">
        <v>0.02</v>
      </c>
      <c r="AL3274" s="26">
        <f>ROUND(AJ3274*(AK3274/100),2)</f>
        <v>13.82</v>
      </c>
      <c r="AM3274" s="3" t="s">
        <v>404</v>
      </c>
    </row>
    <row r="3275" spans="1:39" x14ac:dyDescent="0.35">
      <c r="A3275" s="23"/>
      <c r="B3275" s="24"/>
      <c r="C3275" s="23"/>
      <c r="D3275" s="23"/>
      <c r="E3275" s="23"/>
      <c r="F3275" s="23"/>
      <c r="G3275" s="24"/>
      <c r="H3275" s="23"/>
      <c r="I3275" s="23"/>
      <c r="J3275" s="23">
        <v>0</v>
      </c>
      <c r="K3275" s="23">
        <v>0</v>
      </c>
      <c r="L3275" s="23">
        <v>20.61</v>
      </c>
      <c r="M3275" s="23" t="s">
        <v>44</v>
      </c>
      <c r="N3275" s="25">
        <f>((J3275*400)+(K3275*100))+L3275</f>
        <v>20.61</v>
      </c>
      <c r="O3275" s="26">
        <v>180</v>
      </c>
      <c r="P3275" s="26">
        <f>N3275*O3275</f>
        <v>3709.7999999999997</v>
      </c>
      <c r="Q3275" s="23">
        <v>1</v>
      </c>
      <c r="R3275" s="23" t="s">
        <v>11113</v>
      </c>
      <c r="S3275" s="27"/>
      <c r="T3275" s="23" t="s">
        <v>11114</v>
      </c>
      <c r="U3275" s="23" t="s">
        <v>11115</v>
      </c>
      <c r="V3275" s="24" t="s">
        <v>11116</v>
      </c>
      <c r="W3275" s="23" t="s">
        <v>47</v>
      </c>
      <c r="X3275" s="23" t="s">
        <v>253</v>
      </c>
      <c r="Y3275" s="23" t="s">
        <v>49</v>
      </c>
      <c r="Z3275" s="23">
        <v>214.2</v>
      </c>
      <c r="AA3275" s="28">
        <v>100</v>
      </c>
      <c r="AB3275" s="26">
        <v>6550</v>
      </c>
      <c r="AC3275" s="26">
        <f>Z3275*AB3275</f>
        <v>1403010</v>
      </c>
      <c r="AD3275" s="28">
        <v>62</v>
      </c>
      <c r="AE3275" s="28">
        <v>93</v>
      </c>
      <c r="AF3275" s="26">
        <f>(AC3275*(100-AE3275))/100</f>
        <v>98210.7</v>
      </c>
      <c r="AG3275" s="26">
        <f>P3275+AF3275</f>
        <v>101920.5</v>
      </c>
      <c r="AH3275" s="26">
        <f>(AG3275*AA3275)/100</f>
        <v>101920.5</v>
      </c>
      <c r="AI3275" s="26">
        <f>IF(AF3275&lt;=10000000,AF3275,10000000)</f>
        <v>98210.7</v>
      </c>
      <c r="AJ3275" s="26">
        <f>IF((AI3275-AH3275) &gt; 1,0,IF((AI3275-AH3275)&lt;0,AH3275-AI3275,AI3275-AH3275))</f>
        <v>3709.8000000000029</v>
      </c>
      <c r="AK3275" s="26">
        <v>0.02</v>
      </c>
      <c r="AL3275" s="26">
        <f>ROUND(AJ3275*(AK3275/100),2)</f>
        <v>0.74</v>
      </c>
      <c r="AM3275" s="3" t="s">
        <v>404</v>
      </c>
    </row>
    <row r="3276" spans="1:39" x14ac:dyDescent="0.35">
      <c r="A3276" s="23"/>
      <c r="B3276" s="24"/>
      <c r="C3276" s="23"/>
      <c r="D3276" s="23"/>
      <c r="E3276" s="23"/>
      <c r="F3276" s="23"/>
      <c r="G3276" s="24"/>
      <c r="H3276" s="23"/>
      <c r="I3276" s="23"/>
      <c r="J3276" s="23">
        <v>0</v>
      </c>
      <c r="K3276" s="23">
        <v>0</v>
      </c>
      <c r="L3276" s="23">
        <v>49.5</v>
      </c>
      <c r="M3276" s="23" t="s">
        <v>44</v>
      </c>
      <c r="N3276" s="25">
        <f>((J3276*400)+(K3276*100))+L3276</f>
        <v>49.5</v>
      </c>
      <c r="O3276" s="26">
        <v>180</v>
      </c>
      <c r="P3276" s="26">
        <f>N3276*O3276</f>
        <v>8910</v>
      </c>
      <c r="Q3276" s="23">
        <v>1</v>
      </c>
      <c r="R3276" s="23" t="s">
        <v>11117</v>
      </c>
      <c r="S3276" s="27"/>
      <c r="T3276" s="23" t="s">
        <v>11118</v>
      </c>
      <c r="U3276" s="23" t="s">
        <v>11119</v>
      </c>
      <c r="V3276" s="24" t="s">
        <v>11120</v>
      </c>
      <c r="W3276" s="23" t="s">
        <v>47</v>
      </c>
      <c r="X3276" s="23" t="s">
        <v>48</v>
      </c>
      <c r="Y3276" s="23" t="s">
        <v>49</v>
      </c>
      <c r="Z3276" s="23">
        <v>198</v>
      </c>
      <c r="AA3276" s="28">
        <v>100</v>
      </c>
      <c r="AB3276" s="26">
        <v>6550</v>
      </c>
      <c r="AC3276" s="26">
        <f>Z3276*AB3276</f>
        <v>1296900</v>
      </c>
      <c r="AD3276" s="28">
        <v>62</v>
      </c>
      <c r="AE3276" s="28">
        <v>76</v>
      </c>
      <c r="AF3276" s="26">
        <f>(AC3276*(100-AE3276))/100</f>
        <v>311256</v>
      </c>
      <c r="AG3276" s="26">
        <f>P3276+AF3276</f>
        <v>320166</v>
      </c>
      <c r="AH3276" s="26">
        <f>(AG3276*AA3276)/100</f>
        <v>320166</v>
      </c>
      <c r="AI3276" s="26">
        <f>IF(AF3276&lt;=10000000,AF3276,10000000)</f>
        <v>311256</v>
      </c>
      <c r="AJ3276" s="26">
        <f>IF((AI3276-AH3276) &gt; 1,0,IF((AI3276-AH3276)&lt;0,AH3276-AI3276,AI3276-AH3276))</f>
        <v>8910</v>
      </c>
      <c r="AK3276" s="26">
        <v>0.02</v>
      </c>
      <c r="AL3276" s="26">
        <f>ROUND(AJ3276*(AK3276/100),2)</f>
        <v>1.78</v>
      </c>
    </row>
    <row r="3277" spans="1:39" x14ac:dyDescent="0.35">
      <c r="A3277" s="23"/>
      <c r="B3277" s="24"/>
      <c r="C3277" s="23"/>
      <c r="D3277" s="23"/>
      <c r="E3277" s="23"/>
      <c r="F3277" s="23"/>
      <c r="G3277" s="24"/>
      <c r="H3277" s="23"/>
      <c r="I3277" s="23"/>
      <c r="J3277" s="23"/>
      <c r="K3277" s="23"/>
      <c r="L3277" s="23"/>
      <c r="M3277" s="23"/>
      <c r="N3277" s="25"/>
      <c r="O3277" s="26"/>
      <c r="P3277" s="26"/>
      <c r="Q3277" s="23"/>
      <c r="R3277" s="23"/>
      <c r="S3277" s="27"/>
      <c r="T3277" s="23"/>
      <c r="U3277" s="23"/>
      <c r="V3277" s="24"/>
      <c r="W3277" s="23"/>
      <c r="X3277" s="23"/>
      <c r="Y3277" s="23"/>
      <c r="Z3277" s="23"/>
      <c r="AA3277" s="28"/>
      <c r="AB3277" s="26"/>
      <c r="AC3277" s="26"/>
      <c r="AD3277" s="28"/>
      <c r="AE3277" s="28"/>
      <c r="AF3277" s="26"/>
      <c r="AG3277" s="26" t="s">
        <v>50</v>
      </c>
      <c r="AH3277" s="26">
        <f>SUM(AH3274:AH3276)</f>
        <v>1582416.7</v>
      </c>
      <c r="AI3277" s="26"/>
      <c r="AJ3277" s="26">
        <f>SUM(AJ3274:AJ3276)</f>
        <v>81719.999999999956</v>
      </c>
      <c r="AK3277" s="26"/>
      <c r="AL3277" s="26">
        <f>SUM(AL3274:AL3276)</f>
        <v>16.34</v>
      </c>
    </row>
    <row r="3278" spans="1:39" x14ac:dyDescent="0.35">
      <c r="A3278" s="23" t="s">
        <v>11095</v>
      </c>
      <c r="B3278" s="24"/>
      <c r="C3278" s="23" t="s">
        <v>11121</v>
      </c>
      <c r="D3278" s="23" t="s">
        <v>11122</v>
      </c>
      <c r="E3278" s="23">
        <v>1778</v>
      </c>
      <c r="F3278" s="23" t="s">
        <v>11123</v>
      </c>
      <c r="G3278" s="24" t="s">
        <v>11124</v>
      </c>
      <c r="H3278" s="23" t="s">
        <v>42</v>
      </c>
      <c r="I3278" s="23" t="s">
        <v>11125</v>
      </c>
      <c r="J3278" s="23">
        <v>0</v>
      </c>
      <c r="K3278" s="23">
        <v>0</v>
      </c>
      <c r="L3278" s="23">
        <v>41</v>
      </c>
      <c r="M3278" s="23" t="s">
        <v>58</v>
      </c>
      <c r="N3278" s="25">
        <f>((J3278*400)+(K3278*100))+L3278</f>
        <v>41</v>
      </c>
      <c r="O3278" s="26">
        <v>500</v>
      </c>
      <c r="P3278" s="26">
        <f>N3278*O3278</f>
        <v>20500</v>
      </c>
      <c r="Q3278" s="23"/>
      <c r="R3278" s="23"/>
      <c r="S3278" s="27"/>
      <c r="T3278" s="23"/>
      <c r="U3278" s="23"/>
      <c r="V3278" s="24"/>
      <c r="W3278" s="23"/>
      <c r="X3278" s="23"/>
      <c r="Y3278" s="23"/>
      <c r="Z3278" s="23"/>
      <c r="AA3278" s="28"/>
      <c r="AB3278" s="26"/>
      <c r="AC3278" s="26"/>
      <c r="AD3278" s="28"/>
      <c r="AE3278" s="28"/>
      <c r="AF3278" s="26"/>
      <c r="AG3278" s="26">
        <f>AF3278+P3278</f>
        <v>20500</v>
      </c>
      <c r="AH3278" s="26">
        <f>AG3278</f>
        <v>20500</v>
      </c>
      <c r="AI3278" s="26">
        <v>50000000</v>
      </c>
      <c r="AJ3278" s="26">
        <f>IF((AI3278-AH3278) &gt; 1,0,IF((AI3278-AH3278)&lt;0,AH3278-AI3278,AI3278-AH3278))</f>
        <v>0</v>
      </c>
      <c r="AK3278" s="26">
        <v>0.01</v>
      </c>
      <c r="AL3278" s="26">
        <f>AJ3278*(AK3278/100)</f>
        <v>0</v>
      </c>
    </row>
    <row r="3279" spans="1:39" x14ac:dyDescent="0.35">
      <c r="A3279" s="23"/>
      <c r="B3279" s="24"/>
      <c r="C3279" s="23"/>
      <c r="D3279" s="23"/>
      <c r="E3279" s="23"/>
      <c r="F3279" s="23"/>
      <c r="G3279" s="24"/>
      <c r="H3279" s="23"/>
      <c r="I3279" s="23"/>
      <c r="J3279" s="23"/>
      <c r="K3279" s="23"/>
      <c r="L3279" s="23"/>
      <c r="M3279" s="23"/>
      <c r="N3279" s="25"/>
      <c r="O3279" s="26"/>
      <c r="P3279" s="26"/>
      <c r="Q3279" s="23"/>
      <c r="R3279" s="23"/>
      <c r="S3279" s="27"/>
      <c r="T3279" s="23"/>
      <c r="U3279" s="23"/>
      <c r="V3279" s="24"/>
      <c r="W3279" s="23"/>
      <c r="X3279" s="23"/>
      <c r="Y3279" s="23"/>
      <c r="Z3279" s="23"/>
      <c r="AA3279" s="28"/>
      <c r="AB3279" s="26"/>
      <c r="AC3279" s="26"/>
      <c r="AD3279" s="28"/>
      <c r="AE3279" s="28"/>
      <c r="AF3279" s="26"/>
      <c r="AG3279" s="26" t="s">
        <v>50</v>
      </c>
      <c r="AH3279" s="26">
        <f>AH3278</f>
        <v>20500</v>
      </c>
      <c r="AI3279" s="26"/>
      <c r="AJ3279" s="26">
        <f>AJ3278</f>
        <v>0</v>
      </c>
      <c r="AK3279" s="26"/>
      <c r="AL3279" s="26">
        <f>AL3278</f>
        <v>0</v>
      </c>
    </row>
    <row r="3280" spans="1:39" x14ac:dyDescent="0.35">
      <c r="A3280" s="23" t="s">
        <v>11126</v>
      </c>
      <c r="B3280" s="24"/>
      <c r="C3280" s="23" t="s">
        <v>11127</v>
      </c>
      <c r="D3280" s="23" t="s">
        <v>5865</v>
      </c>
      <c r="E3280" s="23">
        <v>1779</v>
      </c>
      <c r="F3280" s="23" t="s">
        <v>11128</v>
      </c>
      <c r="G3280" s="24" t="s">
        <v>11129</v>
      </c>
      <c r="H3280" s="23" t="s">
        <v>103</v>
      </c>
      <c r="I3280" s="23" t="s">
        <v>11130</v>
      </c>
      <c r="J3280" s="23">
        <v>1</v>
      </c>
      <c r="K3280" s="23">
        <v>3</v>
      </c>
      <c r="L3280" s="23">
        <v>91</v>
      </c>
      <c r="M3280" s="23" t="s">
        <v>44</v>
      </c>
      <c r="N3280" s="25">
        <f>((J3280*400)+(K3280*100))+L3280</f>
        <v>791</v>
      </c>
      <c r="O3280" s="26">
        <v>1750</v>
      </c>
      <c r="P3280" s="26">
        <f>N3280*O3280</f>
        <v>1384250</v>
      </c>
      <c r="Q3280" s="23">
        <v>1</v>
      </c>
      <c r="R3280" s="23" t="s">
        <v>11126</v>
      </c>
      <c r="S3280" s="27"/>
      <c r="T3280" s="23" t="s">
        <v>11127</v>
      </c>
      <c r="U3280" s="23" t="s">
        <v>11131</v>
      </c>
      <c r="V3280" s="24" t="s">
        <v>11132</v>
      </c>
      <c r="W3280" s="23" t="s">
        <v>47</v>
      </c>
      <c r="X3280" s="23" t="s">
        <v>48</v>
      </c>
      <c r="Y3280" s="23" t="s">
        <v>49</v>
      </c>
      <c r="Z3280" s="23">
        <v>135</v>
      </c>
      <c r="AA3280" s="28">
        <v>100</v>
      </c>
      <c r="AB3280" s="26">
        <v>6550</v>
      </c>
      <c r="AC3280" s="26">
        <f>Z3280*AB3280</f>
        <v>884250</v>
      </c>
      <c r="AD3280" s="28">
        <v>22</v>
      </c>
      <c r="AE3280" s="28">
        <v>34</v>
      </c>
      <c r="AF3280" s="26">
        <f>(AC3280*(100-AE3280))/100</f>
        <v>583605</v>
      </c>
      <c r="AG3280" s="26">
        <f>P3280+AF3280</f>
        <v>1967855</v>
      </c>
      <c r="AH3280" s="26">
        <f>(AG3280*AA3280)/100</f>
        <v>1967855</v>
      </c>
      <c r="AI3280" s="26">
        <f>IF(AF3280&lt;=10000000,AF3280,10000000)</f>
        <v>583605</v>
      </c>
      <c r="AJ3280" s="26">
        <f>IF((AI3280-AH3280) &gt; 1,0,IF((AI3280-AH3280)&lt;0,AH3280-AI3280,AI3280-AH3280))</f>
        <v>1384250</v>
      </c>
      <c r="AK3280" s="26">
        <v>0.02</v>
      </c>
      <c r="AL3280" s="26">
        <f>ROUND(AJ3280*(AK3280/100),2)</f>
        <v>276.85000000000002</v>
      </c>
    </row>
    <row r="3281" spans="1:39" x14ac:dyDescent="0.35">
      <c r="A3281" s="23"/>
      <c r="B3281" s="24"/>
      <c r="C3281" s="23"/>
      <c r="D3281" s="23"/>
      <c r="E3281" s="23"/>
      <c r="F3281" s="23"/>
      <c r="G3281" s="24"/>
      <c r="H3281" s="23"/>
      <c r="I3281" s="23"/>
      <c r="J3281" s="23">
        <v>0</v>
      </c>
      <c r="K3281" s="23">
        <v>0</v>
      </c>
      <c r="L3281" s="23">
        <v>9</v>
      </c>
      <c r="M3281" s="23" t="s">
        <v>44</v>
      </c>
      <c r="N3281" s="25">
        <f>((J3281*400)+(K3281*100))+L3281</f>
        <v>9</v>
      </c>
      <c r="O3281" s="26">
        <v>1750</v>
      </c>
      <c r="P3281" s="26">
        <f>N3281*O3281</f>
        <v>15750</v>
      </c>
      <c r="Q3281" s="23">
        <v>1</v>
      </c>
      <c r="R3281" s="23" t="s">
        <v>11126</v>
      </c>
      <c r="S3281" s="27"/>
      <c r="T3281" s="23" t="s">
        <v>11127</v>
      </c>
      <c r="U3281" s="23" t="s">
        <v>11131</v>
      </c>
      <c r="V3281" s="24" t="s">
        <v>11133</v>
      </c>
      <c r="W3281" s="23" t="s">
        <v>47</v>
      </c>
      <c r="X3281" s="23" t="s">
        <v>48</v>
      </c>
      <c r="Y3281" s="23" t="s">
        <v>49</v>
      </c>
      <c r="Z3281" s="23">
        <v>36</v>
      </c>
      <c r="AA3281" s="28">
        <v>100</v>
      </c>
      <c r="AB3281" s="26">
        <v>6550</v>
      </c>
      <c r="AC3281" s="26">
        <f>Z3281*AB3281</f>
        <v>235800</v>
      </c>
      <c r="AD3281" s="28">
        <v>22</v>
      </c>
      <c r="AE3281" s="28">
        <v>34</v>
      </c>
      <c r="AF3281" s="26">
        <f>(AC3281*(100-AE3281))/100</f>
        <v>155628</v>
      </c>
      <c r="AG3281" s="26">
        <f>P3281+AF3281</f>
        <v>171378</v>
      </c>
      <c r="AH3281" s="26">
        <f>(AG3281*AA3281)/100</f>
        <v>171378</v>
      </c>
      <c r="AI3281" s="26">
        <f>IF(AF3281&lt;=10000000,AF3281,10000000)</f>
        <v>155628</v>
      </c>
      <c r="AJ3281" s="26">
        <f>IF((AI3281-AH3281) &gt; 1,0,IF((AI3281-AH3281)&lt;0,AH3281-AI3281,AI3281-AH3281))</f>
        <v>15750</v>
      </c>
      <c r="AK3281" s="26">
        <v>0.02</v>
      </c>
      <c r="AL3281" s="26">
        <f>ROUND(AJ3281*(AK3281/100),2)</f>
        <v>3.15</v>
      </c>
    </row>
    <row r="3282" spans="1:39" x14ac:dyDescent="0.35">
      <c r="A3282" s="23"/>
      <c r="B3282" s="24"/>
      <c r="C3282" s="23"/>
      <c r="D3282" s="23"/>
      <c r="E3282" s="23"/>
      <c r="F3282" s="23"/>
      <c r="G3282" s="24"/>
      <c r="H3282" s="23"/>
      <c r="I3282" s="23"/>
      <c r="J3282" s="23"/>
      <c r="K3282" s="23"/>
      <c r="L3282" s="23"/>
      <c r="M3282" s="23"/>
      <c r="N3282" s="25"/>
      <c r="O3282" s="26"/>
      <c r="P3282" s="26"/>
      <c r="Q3282" s="23"/>
      <c r="R3282" s="23"/>
      <c r="S3282" s="27"/>
      <c r="T3282" s="23"/>
      <c r="U3282" s="23"/>
      <c r="V3282" s="24"/>
      <c r="W3282" s="23"/>
      <c r="X3282" s="23"/>
      <c r="Y3282" s="23"/>
      <c r="Z3282" s="23"/>
      <c r="AA3282" s="28"/>
      <c r="AB3282" s="26"/>
      <c r="AC3282" s="26"/>
      <c r="AD3282" s="28"/>
      <c r="AE3282" s="28"/>
      <c r="AF3282" s="26"/>
      <c r="AG3282" s="26" t="s">
        <v>50</v>
      </c>
      <c r="AH3282" s="26">
        <f>SUM(AH3280:AH3281)</f>
        <v>2139233</v>
      </c>
      <c r="AI3282" s="26"/>
      <c r="AJ3282" s="26">
        <f>SUM(AJ3280:AJ3281)</f>
        <v>1400000</v>
      </c>
      <c r="AK3282" s="26"/>
      <c r="AL3282" s="26">
        <f>SUM(AL3280:AL3281)</f>
        <v>280</v>
      </c>
    </row>
    <row r="3283" spans="1:39" x14ac:dyDescent="0.35">
      <c r="A3283" s="23" t="s">
        <v>11134</v>
      </c>
      <c r="B3283" s="24"/>
      <c r="C3283" s="23" t="s">
        <v>11135</v>
      </c>
      <c r="D3283" s="23" t="s">
        <v>11136</v>
      </c>
      <c r="E3283" s="23">
        <v>1780</v>
      </c>
      <c r="F3283" s="23" t="s">
        <v>11137</v>
      </c>
      <c r="G3283" s="24" t="s">
        <v>11138</v>
      </c>
      <c r="H3283" s="23" t="s">
        <v>103</v>
      </c>
      <c r="I3283" s="23" t="s">
        <v>11139</v>
      </c>
      <c r="J3283" s="23">
        <v>3</v>
      </c>
      <c r="K3283" s="23">
        <v>3</v>
      </c>
      <c r="L3283" s="23">
        <v>53</v>
      </c>
      <c r="M3283" s="23" t="s">
        <v>58</v>
      </c>
      <c r="N3283" s="25">
        <f>((J3283*400)+(K3283*100))+L3283</f>
        <v>1553</v>
      </c>
      <c r="O3283" s="26">
        <v>180</v>
      </c>
      <c r="P3283" s="26">
        <f>N3283*O3283</f>
        <v>279540</v>
      </c>
      <c r="Q3283" s="23"/>
      <c r="R3283" s="23"/>
      <c r="S3283" s="27"/>
      <c r="T3283" s="23"/>
      <c r="U3283" s="23"/>
      <c r="V3283" s="24"/>
      <c r="W3283" s="23"/>
      <c r="X3283" s="23"/>
      <c r="Y3283" s="23"/>
      <c r="Z3283" s="23"/>
      <c r="AA3283" s="28"/>
      <c r="AB3283" s="26"/>
      <c r="AC3283" s="26"/>
      <c r="AD3283" s="28"/>
      <c r="AE3283" s="28"/>
      <c r="AF3283" s="26"/>
      <c r="AG3283" s="26">
        <f>AF3283+P3283</f>
        <v>279540</v>
      </c>
      <c r="AH3283" s="26">
        <f>AG3283</f>
        <v>279540</v>
      </c>
      <c r="AI3283" s="26">
        <v>0</v>
      </c>
      <c r="AJ3283" s="26">
        <f>IF((AI3283-AH3283) &gt; 1,0,IF((AI3283-AH3283)&lt;0,AH3283-AI3283,AI3283-AH3283))</f>
        <v>279540</v>
      </c>
      <c r="AK3283" s="26">
        <v>0.01</v>
      </c>
      <c r="AL3283" s="26">
        <f>AJ3283*(AK3283/100)</f>
        <v>27.954000000000001</v>
      </c>
    </row>
    <row r="3284" spans="1:39" x14ac:dyDescent="0.35">
      <c r="A3284" s="23"/>
      <c r="B3284" s="24"/>
      <c r="C3284" s="23"/>
      <c r="D3284" s="23"/>
      <c r="E3284" s="23"/>
      <c r="F3284" s="23"/>
      <c r="G3284" s="24"/>
      <c r="H3284" s="23"/>
      <c r="I3284" s="23"/>
      <c r="J3284" s="23"/>
      <c r="K3284" s="23"/>
      <c r="L3284" s="23"/>
      <c r="M3284" s="23"/>
      <c r="N3284" s="25"/>
      <c r="O3284" s="26"/>
      <c r="P3284" s="26"/>
      <c r="Q3284" s="23"/>
      <c r="R3284" s="23"/>
      <c r="S3284" s="27"/>
      <c r="T3284" s="23"/>
      <c r="U3284" s="23"/>
      <c r="V3284" s="24"/>
      <c r="W3284" s="23"/>
      <c r="X3284" s="23"/>
      <c r="Y3284" s="23"/>
      <c r="Z3284" s="23"/>
      <c r="AA3284" s="28"/>
      <c r="AB3284" s="26"/>
      <c r="AC3284" s="26"/>
      <c r="AD3284" s="28"/>
      <c r="AE3284" s="28"/>
      <c r="AF3284" s="26"/>
      <c r="AG3284" s="26" t="s">
        <v>50</v>
      </c>
      <c r="AH3284" s="26">
        <f>AH3283</f>
        <v>279540</v>
      </c>
      <c r="AI3284" s="26"/>
      <c r="AJ3284" s="26">
        <f>AJ3283</f>
        <v>279540</v>
      </c>
      <c r="AK3284" s="26"/>
      <c r="AL3284" s="26">
        <f>AL3283</f>
        <v>27.954000000000001</v>
      </c>
    </row>
    <row r="3285" spans="1:39" x14ac:dyDescent="0.35">
      <c r="A3285" s="23" t="s">
        <v>11140</v>
      </c>
      <c r="B3285" s="24" t="s">
        <v>11141</v>
      </c>
      <c r="C3285" s="23" t="s">
        <v>11142</v>
      </c>
      <c r="D3285" s="23" t="s">
        <v>11143</v>
      </c>
      <c r="E3285" s="23">
        <v>1781</v>
      </c>
      <c r="F3285" s="23" t="s">
        <v>11144</v>
      </c>
      <c r="G3285" s="24" t="s">
        <v>11145</v>
      </c>
      <c r="H3285" s="23" t="s">
        <v>42</v>
      </c>
      <c r="I3285" s="23" t="s">
        <v>11146</v>
      </c>
      <c r="J3285" s="23">
        <v>0</v>
      </c>
      <c r="K3285" s="23">
        <v>1</v>
      </c>
      <c r="L3285" s="23">
        <v>11.2</v>
      </c>
      <c r="M3285" s="23" t="s">
        <v>44</v>
      </c>
      <c r="N3285" s="25">
        <f>((J3285*400)+(K3285*100))+L3285</f>
        <v>111.2</v>
      </c>
      <c r="O3285" s="26">
        <v>500</v>
      </c>
      <c r="P3285" s="26">
        <f>N3285*O3285</f>
        <v>55600</v>
      </c>
      <c r="Q3285" s="23">
        <v>1</v>
      </c>
      <c r="R3285" s="23" t="s">
        <v>11140</v>
      </c>
      <c r="S3285" s="27" t="s">
        <v>11141</v>
      </c>
      <c r="T3285" s="23" t="s">
        <v>11142</v>
      </c>
      <c r="U3285" s="23" t="s">
        <v>11147</v>
      </c>
      <c r="V3285" s="24" t="s">
        <v>11148</v>
      </c>
      <c r="W3285" s="23" t="s">
        <v>47</v>
      </c>
      <c r="X3285" s="23" t="s">
        <v>48</v>
      </c>
      <c r="Y3285" s="23" t="s">
        <v>49</v>
      </c>
      <c r="Z3285" s="23">
        <v>64</v>
      </c>
      <c r="AA3285" s="28">
        <v>100</v>
      </c>
      <c r="AB3285" s="26">
        <v>6550</v>
      </c>
      <c r="AC3285" s="26">
        <f>Z3285*AB3285</f>
        <v>419200</v>
      </c>
      <c r="AD3285" s="28">
        <v>22</v>
      </c>
      <c r="AE3285" s="28">
        <v>34</v>
      </c>
      <c r="AF3285" s="26">
        <f>(AC3285*(100-AE3285))/100</f>
        <v>276672</v>
      </c>
      <c r="AG3285" s="26">
        <f>P3285+AF3285</f>
        <v>332272</v>
      </c>
      <c r="AH3285" s="26">
        <f>(AG3285*AA3285)/100</f>
        <v>332272</v>
      </c>
      <c r="AI3285" s="26">
        <v>50000000</v>
      </c>
      <c r="AJ3285" s="26">
        <f>IF((AI3285-AH3285) &gt; 1,0,IF((AI3285-AH3285)&lt;0,AH3285-AI3285,AI3285-AH3285))</f>
        <v>0</v>
      </c>
      <c r="AK3285" s="26">
        <v>0.02</v>
      </c>
      <c r="AL3285" s="26">
        <f>ROUND(AJ3285*(AK3285/100),2)</f>
        <v>0</v>
      </c>
    </row>
    <row r="3286" spans="1:39" x14ac:dyDescent="0.35">
      <c r="A3286" s="23"/>
      <c r="B3286" s="24"/>
      <c r="C3286" s="23"/>
      <c r="D3286" s="23"/>
      <c r="E3286" s="23">
        <v>1782</v>
      </c>
      <c r="F3286" s="23" t="s">
        <v>11149</v>
      </c>
      <c r="G3286" s="24" t="s">
        <v>11150</v>
      </c>
      <c r="H3286" s="23" t="s">
        <v>42</v>
      </c>
      <c r="I3286" s="23" t="s">
        <v>11151</v>
      </c>
      <c r="J3286" s="23">
        <v>13</v>
      </c>
      <c r="K3286" s="23">
        <v>1</v>
      </c>
      <c r="L3286" s="23">
        <v>53</v>
      </c>
      <c r="M3286" s="23" t="s">
        <v>58</v>
      </c>
      <c r="N3286" s="25">
        <f>((J3286*400)+(K3286*100))+L3286</f>
        <v>5353</v>
      </c>
      <c r="O3286" s="26">
        <v>230</v>
      </c>
      <c r="P3286" s="26">
        <f>N3286*O3286</f>
        <v>1231190</v>
      </c>
      <c r="Q3286" s="23"/>
      <c r="R3286" s="23"/>
      <c r="S3286" s="27"/>
      <c r="T3286" s="23"/>
      <c r="U3286" s="23"/>
      <c r="V3286" s="24"/>
      <c r="W3286" s="23"/>
      <c r="X3286" s="23"/>
      <c r="Y3286" s="23"/>
      <c r="Z3286" s="23"/>
      <c r="AA3286" s="28"/>
      <c r="AB3286" s="26"/>
      <c r="AC3286" s="26"/>
      <c r="AD3286" s="28"/>
      <c r="AE3286" s="28"/>
      <c r="AF3286" s="26"/>
      <c r="AG3286" s="26">
        <f>AF3286+P3286</f>
        <v>1231190</v>
      </c>
      <c r="AH3286" s="26">
        <f>AG3286</f>
        <v>1231190</v>
      </c>
      <c r="AI3286" s="26">
        <v>50000000</v>
      </c>
      <c r="AJ3286" s="26">
        <f>IF((AI3286-AH3286) &gt; 1,0,IF((AI3286-AH3286)&lt;0,AH3286-AI3286,AI3286-AH3286))</f>
        <v>0</v>
      </c>
      <c r="AK3286" s="26">
        <v>0.01</v>
      </c>
      <c r="AL3286" s="26">
        <f>AJ3286*(AK3286/100)</f>
        <v>0</v>
      </c>
    </row>
    <row r="3287" spans="1:39" x14ac:dyDescent="0.35">
      <c r="A3287" s="23"/>
      <c r="B3287" s="24"/>
      <c r="C3287" s="23"/>
      <c r="D3287" s="23"/>
      <c r="E3287" s="23"/>
      <c r="F3287" s="23"/>
      <c r="G3287" s="24"/>
      <c r="H3287" s="23"/>
      <c r="I3287" s="23"/>
      <c r="J3287" s="23"/>
      <c r="K3287" s="23"/>
      <c r="L3287" s="23"/>
      <c r="M3287" s="23"/>
      <c r="N3287" s="25"/>
      <c r="O3287" s="26"/>
      <c r="P3287" s="26"/>
      <c r="Q3287" s="23"/>
      <c r="R3287" s="23"/>
      <c r="S3287" s="27"/>
      <c r="T3287" s="23"/>
      <c r="U3287" s="23"/>
      <c r="V3287" s="24"/>
      <c r="W3287" s="23"/>
      <c r="X3287" s="23"/>
      <c r="Y3287" s="23"/>
      <c r="Z3287" s="23"/>
      <c r="AA3287" s="28"/>
      <c r="AB3287" s="26"/>
      <c r="AC3287" s="26"/>
      <c r="AD3287" s="28"/>
      <c r="AE3287" s="28"/>
      <c r="AF3287" s="26"/>
      <c r="AG3287" s="26" t="s">
        <v>50</v>
      </c>
      <c r="AH3287" s="26">
        <f>SUM(AH3285:AH3286)</f>
        <v>1563462</v>
      </c>
      <c r="AI3287" s="26"/>
      <c r="AJ3287" s="26">
        <f>SUM(AJ3285:AJ3286)</f>
        <v>0</v>
      </c>
      <c r="AK3287" s="26"/>
      <c r="AL3287" s="26">
        <f>SUM(AL3285:AL3286)</f>
        <v>0</v>
      </c>
    </row>
    <row r="3288" spans="1:39" x14ac:dyDescent="0.35">
      <c r="A3288" s="23" t="s">
        <v>11152</v>
      </c>
      <c r="B3288" s="24"/>
      <c r="C3288" s="23" t="s">
        <v>11153</v>
      </c>
      <c r="D3288" s="23" t="s">
        <v>11154</v>
      </c>
      <c r="E3288" s="23">
        <v>1783</v>
      </c>
      <c r="F3288" s="23" t="s">
        <v>11155</v>
      </c>
      <c r="G3288" s="24" t="s">
        <v>11156</v>
      </c>
      <c r="H3288" s="23" t="s">
        <v>103</v>
      </c>
      <c r="I3288" s="23" t="s">
        <v>11157</v>
      </c>
      <c r="J3288" s="23">
        <v>0</v>
      </c>
      <c r="K3288" s="23">
        <v>1</v>
      </c>
      <c r="L3288" s="23">
        <v>6.87</v>
      </c>
      <c r="M3288" s="23" t="s">
        <v>44</v>
      </c>
      <c r="N3288" s="25">
        <f>((J3288*400)+(K3288*100))+L3288</f>
        <v>106.87</v>
      </c>
      <c r="O3288" s="26">
        <v>450</v>
      </c>
      <c r="P3288" s="26">
        <f>N3288*O3288</f>
        <v>48091.5</v>
      </c>
      <c r="Q3288" s="23">
        <v>1</v>
      </c>
      <c r="R3288" s="23" t="s">
        <v>11158</v>
      </c>
      <c r="S3288" s="27"/>
      <c r="T3288" s="23" t="s">
        <v>11159</v>
      </c>
      <c r="U3288" s="23" t="s">
        <v>11160</v>
      </c>
      <c r="V3288" s="24" t="s">
        <v>11161</v>
      </c>
      <c r="W3288" s="23" t="s">
        <v>47</v>
      </c>
      <c r="X3288" s="23" t="s">
        <v>253</v>
      </c>
      <c r="Y3288" s="23" t="s">
        <v>49</v>
      </c>
      <c r="Z3288" s="23">
        <v>210</v>
      </c>
      <c r="AA3288" s="28">
        <v>100</v>
      </c>
      <c r="AB3288" s="26">
        <v>6550</v>
      </c>
      <c r="AC3288" s="26">
        <f>Z3288*AB3288</f>
        <v>1375500</v>
      </c>
      <c r="AD3288" s="28">
        <v>12</v>
      </c>
      <c r="AE3288" s="28">
        <v>50</v>
      </c>
      <c r="AF3288" s="26">
        <f>(AC3288*(100-AE3288))/100</f>
        <v>687750</v>
      </c>
      <c r="AG3288" s="26">
        <f>P3288+AF3288</f>
        <v>735841.5</v>
      </c>
      <c r="AH3288" s="26">
        <f>(AG3288*AA3288)/100</f>
        <v>735841.5</v>
      </c>
      <c r="AI3288" s="26">
        <f>IF(AF3288&lt;=10000000,AF3288,10000000)</f>
        <v>687750</v>
      </c>
      <c r="AJ3288" s="26">
        <f>IF((AI3288-AH3288) &gt; 1,0,IF((AI3288-AH3288)&lt;0,AH3288-AI3288,AI3288-AH3288))</f>
        <v>48091.5</v>
      </c>
      <c r="AK3288" s="26">
        <v>0.02</v>
      </c>
      <c r="AL3288" s="26">
        <f>ROUND(AJ3288*(AK3288/100),2)</f>
        <v>9.6199999999999992</v>
      </c>
      <c r="AM3288" s="3" t="s">
        <v>404</v>
      </c>
    </row>
    <row r="3289" spans="1:39" x14ac:dyDescent="0.35">
      <c r="A3289" s="23"/>
      <c r="B3289" s="24"/>
      <c r="C3289" s="23"/>
      <c r="D3289" s="23"/>
      <c r="E3289" s="23"/>
      <c r="F3289" s="23"/>
      <c r="G3289" s="24"/>
      <c r="H3289" s="23"/>
      <c r="I3289" s="23"/>
      <c r="J3289" s="23">
        <v>0</v>
      </c>
      <c r="K3289" s="23">
        <v>0</v>
      </c>
      <c r="L3289" s="23">
        <v>15.13</v>
      </c>
      <c r="M3289" s="23" t="s">
        <v>44</v>
      </c>
      <c r="N3289" s="25">
        <f>((J3289*400)+(K3289*100))+L3289</f>
        <v>15.13</v>
      </c>
      <c r="O3289" s="26">
        <v>450</v>
      </c>
      <c r="P3289" s="26">
        <f>N3289*O3289</f>
        <v>6808.5</v>
      </c>
      <c r="Q3289" s="23">
        <v>1</v>
      </c>
      <c r="R3289" s="23" t="s">
        <v>11162</v>
      </c>
      <c r="S3289" s="27"/>
      <c r="T3289" s="23" t="s">
        <v>11163</v>
      </c>
      <c r="U3289" s="23" t="s">
        <v>1524</v>
      </c>
      <c r="V3289" s="24" t="s">
        <v>11164</v>
      </c>
      <c r="W3289" s="23" t="s">
        <v>47</v>
      </c>
      <c r="X3289" s="23" t="s">
        <v>253</v>
      </c>
      <c r="Y3289" s="23" t="s">
        <v>49</v>
      </c>
      <c r="Z3289" s="23">
        <v>137.5</v>
      </c>
      <c r="AA3289" s="28">
        <v>100</v>
      </c>
      <c r="AB3289" s="26">
        <v>6550</v>
      </c>
      <c r="AC3289" s="26">
        <f>Z3289*AB3289</f>
        <v>900625</v>
      </c>
      <c r="AD3289" s="28">
        <v>52</v>
      </c>
      <c r="AE3289" s="28">
        <v>93</v>
      </c>
      <c r="AF3289" s="26">
        <f>(AC3289*(100-AE3289))/100</f>
        <v>63043.75</v>
      </c>
      <c r="AG3289" s="26">
        <f>P3289+AF3289</f>
        <v>69852.25</v>
      </c>
      <c r="AH3289" s="26">
        <f>(AG3289*AA3289)/100</f>
        <v>69852.25</v>
      </c>
      <c r="AI3289" s="26">
        <f>IF(AF3289&lt;=10000000,AF3289,10000000)</f>
        <v>63043.75</v>
      </c>
      <c r="AJ3289" s="26">
        <f>IF((AI3289-AH3289) &gt; 1,0,IF((AI3289-AH3289)&lt;0,AH3289-AI3289,AI3289-AH3289))</f>
        <v>6808.5</v>
      </c>
      <c r="AK3289" s="26">
        <v>0.02</v>
      </c>
      <c r="AL3289" s="26">
        <f>ROUND(AJ3289*(AK3289/100),2)</f>
        <v>1.36</v>
      </c>
      <c r="AM3289" s="3" t="s">
        <v>404</v>
      </c>
    </row>
    <row r="3290" spans="1:39" x14ac:dyDescent="0.35">
      <c r="A3290" s="23"/>
      <c r="B3290" s="24"/>
      <c r="C3290" s="23"/>
      <c r="D3290" s="23"/>
      <c r="E3290" s="23"/>
      <c r="F3290" s="23"/>
      <c r="G3290" s="24"/>
      <c r="H3290" s="23"/>
      <c r="I3290" s="23"/>
      <c r="J3290" s="23"/>
      <c r="K3290" s="23"/>
      <c r="L3290" s="23"/>
      <c r="M3290" s="23"/>
      <c r="N3290" s="25"/>
      <c r="O3290" s="26"/>
      <c r="P3290" s="26"/>
      <c r="Q3290" s="23"/>
      <c r="R3290" s="23"/>
      <c r="S3290" s="27"/>
      <c r="T3290" s="23"/>
      <c r="U3290" s="23"/>
      <c r="V3290" s="24"/>
      <c r="W3290" s="23"/>
      <c r="X3290" s="23"/>
      <c r="Y3290" s="23"/>
      <c r="Z3290" s="23"/>
      <c r="AA3290" s="28"/>
      <c r="AB3290" s="26"/>
      <c r="AC3290" s="26"/>
      <c r="AD3290" s="28"/>
      <c r="AE3290" s="28"/>
      <c r="AF3290" s="26"/>
      <c r="AG3290" s="26" t="s">
        <v>50</v>
      </c>
      <c r="AH3290" s="26">
        <f>SUM(AH3288:AH3289)</f>
        <v>805693.75</v>
      </c>
      <c r="AI3290" s="26"/>
      <c r="AJ3290" s="26">
        <f>SUM(AJ3288:AJ3289)</f>
        <v>54900</v>
      </c>
      <c r="AK3290" s="26"/>
      <c r="AL3290" s="26">
        <f>SUM(AL3288:AL3289)</f>
        <v>10.979999999999999</v>
      </c>
    </row>
    <row r="3291" spans="1:39" x14ac:dyDescent="0.35">
      <c r="A3291" s="23" t="s">
        <v>11165</v>
      </c>
      <c r="B3291" s="24" t="s">
        <v>11166</v>
      </c>
      <c r="C3291" s="23" t="s">
        <v>11167</v>
      </c>
      <c r="D3291" s="23" t="s">
        <v>11168</v>
      </c>
      <c r="E3291" s="23">
        <v>1784</v>
      </c>
      <c r="F3291" s="23" t="s">
        <v>11169</v>
      </c>
      <c r="G3291" s="24" t="s">
        <v>11170</v>
      </c>
      <c r="H3291" s="23" t="s">
        <v>42</v>
      </c>
      <c r="I3291" s="23" t="s">
        <v>11171</v>
      </c>
      <c r="J3291" s="23">
        <v>0</v>
      </c>
      <c r="K3291" s="23">
        <v>3</v>
      </c>
      <c r="L3291" s="23">
        <v>13</v>
      </c>
      <c r="M3291" s="23" t="s">
        <v>58</v>
      </c>
      <c r="N3291" s="25">
        <f>((J3291*400)+(K3291*100))+L3291</f>
        <v>313</v>
      </c>
      <c r="O3291" s="26">
        <v>180</v>
      </c>
      <c r="P3291" s="26">
        <f>N3291*O3291</f>
        <v>56340</v>
      </c>
      <c r="Q3291" s="23"/>
      <c r="R3291" s="23"/>
      <c r="S3291" s="27"/>
      <c r="T3291" s="23"/>
      <c r="U3291" s="23"/>
      <c r="V3291" s="24"/>
      <c r="W3291" s="23"/>
      <c r="X3291" s="23"/>
      <c r="Y3291" s="23"/>
      <c r="Z3291" s="23"/>
      <c r="AA3291" s="28"/>
      <c r="AB3291" s="26"/>
      <c r="AC3291" s="26"/>
      <c r="AD3291" s="28"/>
      <c r="AE3291" s="28"/>
      <c r="AF3291" s="26"/>
      <c r="AG3291" s="26">
        <f>AF3291+P3291</f>
        <v>56340</v>
      </c>
      <c r="AH3291" s="26">
        <f>AG3291</f>
        <v>56340</v>
      </c>
      <c r="AI3291" s="26">
        <v>50000000</v>
      </c>
      <c r="AJ3291" s="26">
        <f>IF((AI3291-AH3291) &gt; 1,0,IF((AI3291-AH3291)&lt;0,AH3291-AI3291,AI3291-AH3291))</f>
        <v>0</v>
      </c>
      <c r="AK3291" s="26">
        <v>0.01</v>
      </c>
      <c r="AL3291" s="26">
        <f>AJ3291*(AK3291/100)</f>
        <v>0</v>
      </c>
    </row>
    <row r="3292" spans="1:39" x14ac:dyDescent="0.35">
      <c r="A3292" s="23"/>
      <c r="B3292" s="24"/>
      <c r="C3292" s="23"/>
      <c r="D3292" s="23"/>
      <c r="E3292" s="23"/>
      <c r="F3292" s="23"/>
      <c r="G3292" s="24"/>
      <c r="H3292" s="23"/>
      <c r="I3292" s="23"/>
      <c r="J3292" s="23"/>
      <c r="K3292" s="23"/>
      <c r="L3292" s="23"/>
      <c r="M3292" s="23"/>
      <c r="N3292" s="25"/>
      <c r="O3292" s="26"/>
      <c r="P3292" s="26"/>
      <c r="Q3292" s="23"/>
      <c r="R3292" s="23"/>
      <c r="S3292" s="27"/>
      <c r="T3292" s="23"/>
      <c r="U3292" s="23"/>
      <c r="V3292" s="24"/>
      <c r="W3292" s="23"/>
      <c r="X3292" s="23"/>
      <c r="Y3292" s="23"/>
      <c r="Z3292" s="23"/>
      <c r="AA3292" s="28"/>
      <c r="AB3292" s="26"/>
      <c r="AC3292" s="26"/>
      <c r="AD3292" s="28"/>
      <c r="AE3292" s="28"/>
      <c r="AF3292" s="26"/>
      <c r="AG3292" s="26" t="s">
        <v>50</v>
      </c>
      <c r="AH3292" s="26">
        <f>AH3291</f>
        <v>56340</v>
      </c>
      <c r="AI3292" s="26"/>
      <c r="AJ3292" s="26">
        <f>AJ3291</f>
        <v>0</v>
      </c>
      <c r="AK3292" s="26"/>
      <c r="AL3292" s="26">
        <f>AL3291</f>
        <v>0</v>
      </c>
    </row>
    <row r="3293" spans="1:39" x14ac:dyDescent="0.35">
      <c r="A3293" s="23" t="s">
        <v>11172</v>
      </c>
      <c r="B3293" s="24" t="s">
        <v>11173</v>
      </c>
      <c r="C3293" s="23" t="s">
        <v>11174</v>
      </c>
      <c r="D3293" s="23" t="s">
        <v>11168</v>
      </c>
      <c r="E3293" s="23">
        <v>1785</v>
      </c>
      <c r="F3293" s="23" t="s">
        <v>11175</v>
      </c>
      <c r="G3293" s="24" t="s">
        <v>11176</v>
      </c>
      <c r="H3293" s="23" t="s">
        <v>42</v>
      </c>
      <c r="I3293" s="23" t="s">
        <v>11177</v>
      </c>
      <c r="J3293" s="23">
        <v>1</v>
      </c>
      <c r="K3293" s="23">
        <v>0</v>
      </c>
      <c r="L3293" s="23">
        <v>34</v>
      </c>
      <c r="M3293" s="23" t="s">
        <v>58</v>
      </c>
      <c r="N3293" s="25">
        <f>((J3293*400)+(K3293*100))+L3293</f>
        <v>434</v>
      </c>
      <c r="O3293" s="26">
        <v>180</v>
      </c>
      <c r="P3293" s="26">
        <f>N3293*O3293</f>
        <v>78120</v>
      </c>
      <c r="Q3293" s="23"/>
      <c r="R3293" s="23"/>
      <c r="S3293" s="27"/>
      <c r="T3293" s="23"/>
      <c r="U3293" s="23"/>
      <c r="V3293" s="24"/>
      <c r="W3293" s="23"/>
      <c r="X3293" s="23"/>
      <c r="Y3293" s="23"/>
      <c r="Z3293" s="23"/>
      <c r="AA3293" s="28"/>
      <c r="AB3293" s="26"/>
      <c r="AC3293" s="26"/>
      <c r="AD3293" s="28"/>
      <c r="AE3293" s="28"/>
      <c r="AF3293" s="26"/>
      <c r="AG3293" s="26">
        <f>AF3293+P3293</f>
        <v>78120</v>
      </c>
      <c r="AH3293" s="26">
        <f>AG3293</f>
        <v>78120</v>
      </c>
      <c r="AI3293" s="26">
        <v>50000000</v>
      </c>
      <c r="AJ3293" s="26">
        <f>IF((AI3293-AH3293) &gt; 1,0,IF((AI3293-AH3293)&lt;0,AH3293-AI3293,AI3293-AH3293))</f>
        <v>0</v>
      </c>
      <c r="AK3293" s="26">
        <v>0.01</v>
      </c>
      <c r="AL3293" s="26">
        <f>AJ3293*(AK3293/100)</f>
        <v>0</v>
      </c>
    </row>
    <row r="3294" spans="1:39" x14ac:dyDescent="0.35">
      <c r="A3294" s="23"/>
      <c r="B3294" s="24"/>
      <c r="C3294" s="23"/>
      <c r="D3294" s="23"/>
      <c r="E3294" s="23"/>
      <c r="F3294" s="23"/>
      <c r="G3294" s="24"/>
      <c r="H3294" s="23"/>
      <c r="I3294" s="23"/>
      <c r="J3294" s="23"/>
      <c r="K3294" s="23"/>
      <c r="L3294" s="23"/>
      <c r="M3294" s="23"/>
      <c r="N3294" s="25"/>
      <c r="O3294" s="26"/>
      <c r="P3294" s="26"/>
      <c r="Q3294" s="23"/>
      <c r="R3294" s="23"/>
      <c r="S3294" s="27"/>
      <c r="T3294" s="23"/>
      <c r="U3294" s="23"/>
      <c r="V3294" s="24"/>
      <c r="W3294" s="23"/>
      <c r="X3294" s="23"/>
      <c r="Y3294" s="23"/>
      <c r="Z3294" s="23"/>
      <c r="AA3294" s="28"/>
      <c r="AB3294" s="26"/>
      <c r="AC3294" s="26"/>
      <c r="AD3294" s="28"/>
      <c r="AE3294" s="28"/>
      <c r="AF3294" s="26"/>
      <c r="AG3294" s="26" t="s">
        <v>50</v>
      </c>
      <c r="AH3294" s="26">
        <f>AH3293</f>
        <v>78120</v>
      </c>
      <c r="AI3294" s="26"/>
      <c r="AJ3294" s="26">
        <f>AJ3293</f>
        <v>0</v>
      </c>
      <c r="AK3294" s="26"/>
      <c r="AL3294" s="26">
        <f>AL3293</f>
        <v>0</v>
      </c>
    </row>
    <row r="3295" spans="1:39" x14ac:dyDescent="0.35">
      <c r="A3295" s="23" t="s">
        <v>11178</v>
      </c>
      <c r="B3295" s="24"/>
      <c r="C3295" s="23" t="s">
        <v>11179</v>
      </c>
      <c r="D3295" s="23" t="s">
        <v>5654</v>
      </c>
      <c r="E3295" s="23">
        <v>1786</v>
      </c>
      <c r="F3295" s="23" t="s">
        <v>11180</v>
      </c>
      <c r="G3295" s="24" t="s">
        <v>11181</v>
      </c>
      <c r="H3295" s="23" t="s">
        <v>103</v>
      </c>
      <c r="I3295" s="23" t="s">
        <v>11182</v>
      </c>
      <c r="J3295" s="23">
        <v>0</v>
      </c>
      <c r="K3295" s="23">
        <v>0</v>
      </c>
      <c r="L3295" s="23">
        <v>36.75</v>
      </c>
      <c r="M3295" s="23" t="s">
        <v>44</v>
      </c>
      <c r="N3295" s="25">
        <f t="shared" ref="N3295:N3300" si="259">((J3295*400)+(K3295*100))+L3295</f>
        <v>36.75</v>
      </c>
      <c r="O3295" s="26">
        <v>450</v>
      </c>
      <c r="P3295" s="26">
        <f t="shared" ref="P3295:P3300" si="260">N3295*O3295</f>
        <v>16537.5</v>
      </c>
      <c r="Q3295" s="23">
        <v>1</v>
      </c>
      <c r="R3295" s="23" t="s">
        <v>5652</v>
      </c>
      <c r="S3295" s="27"/>
      <c r="T3295" s="23" t="s">
        <v>5653</v>
      </c>
      <c r="U3295" s="23" t="s">
        <v>11183</v>
      </c>
      <c r="V3295" s="24" t="s">
        <v>11184</v>
      </c>
      <c r="W3295" s="23" t="s">
        <v>47</v>
      </c>
      <c r="X3295" s="23" t="s">
        <v>206</v>
      </c>
      <c r="Y3295" s="23" t="s">
        <v>49</v>
      </c>
      <c r="Z3295" s="23">
        <v>81</v>
      </c>
      <c r="AA3295" s="28">
        <v>100</v>
      </c>
      <c r="AB3295" s="26">
        <v>6550</v>
      </c>
      <c r="AC3295" s="26">
        <f>Z3295*AB3295</f>
        <v>530550</v>
      </c>
      <c r="AD3295" s="28">
        <v>25</v>
      </c>
      <c r="AE3295" s="28">
        <v>85</v>
      </c>
      <c r="AF3295" s="26">
        <f>(AC3295*(100-AE3295))/100</f>
        <v>79582.5</v>
      </c>
      <c r="AG3295" s="26">
        <f>P3295+AF3295</f>
        <v>96120</v>
      </c>
      <c r="AH3295" s="26">
        <f>(AG3295*AA3295)/100</f>
        <v>96120</v>
      </c>
      <c r="AI3295" s="26">
        <f>IF(AF3295&lt;=10000000,AF3295,10000000)</f>
        <v>79582.5</v>
      </c>
      <c r="AJ3295" s="26">
        <f t="shared" ref="AJ3295:AJ3300" si="261">IF((AI3295-AH3295) &gt; 1,0,IF((AI3295-AH3295)&lt;0,AH3295-AI3295,AI3295-AH3295))</f>
        <v>16537.5</v>
      </c>
      <c r="AK3295" s="26">
        <v>0.02</v>
      </c>
      <c r="AL3295" s="26">
        <f>ROUND(AJ3295*(AK3295/100),2)</f>
        <v>3.31</v>
      </c>
    </row>
    <row r="3296" spans="1:39" x14ac:dyDescent="0.35">
      <c r="A3296" s="23"/>
      <c r="B3296" s="24"/>
      <c r="C3296" s="23"/>
      <c r="D3296" s="23"/>
      <c r="E3296" s="23"/>
      <c r="F3296" s="23"/>
      <c r="G3296" s="24"/>
      <c r="H3296" s="23"/>
      <c r="I3296" s="23"/>
      <c r="J3296" s="23">
        <v>0</v>
      </c>
      <c r="K3296" s="23">
        <v>0</v>
      </c>
      <c r="L3296" s="23">
        <v>20.25</v>
      </c>
      <c r="M3296" s="23" t="s">
        <v>44</v>
      </c>
      <c r="N3296" s="25">
        <f t="shared" si="259"/>
        <v>20.25</v>
      </c>
      <c r="O3296" s="26">
        <v>450</v>
      </c>
      <c r="P3296" s="26">
        <f t="shared" si="260"/>
        <v>9112.5</v>
      </c>
      <c r="Q3296" s="23">
        <v>1</v>
      </c>
      <c r="R3296" s="23" t="s">
        <v>11185</v>
      </c>
      <c r="S3296" s="27"/>
      <c r="T3296" s="23" t="s">
        <v>11186</v>
      </c>
      <c r="U3296" s="23" t="s">
        <v>11187</v>
      </c>
      <c r="V3296" s="24" t="s">
        <v>11188</v>
      </c>
      <c r="W3296" s="23" t="s">
        <v>47</v>
      </c>
      <c r="X3296" s="23" t="s">
        <v>48</v>
      </c>
      <c r="Y3296" s="23" t="s">
        <v>49</v>
      </c>
      <c r="Z3296" s="23">
        <v>81</v>
      </c>
      <c r="AA3296" s="28">
        <v>100</v>
      </c>
      <c r="AB3296" s="26">
        <v>6550</v>
      </c>
      <c r="AC3296" s="26">
        <f>Z3296*AB3296</f>
        <v>530550</v>
      </c>
      <c r="AD3296" s="28">
        <v>12</v>
      </c>
      <c r="AE3296" s="28">
        <v>14</v>
      </c>
      <c r="AF3296" s="26">
        <f>(AC3296*(100-AE3296))/100</f>
        <v>456273</v>
      </c>
      <c r="AG3296" s="26">
        <f>P3296+AF3296</f>
        <v>465385.5</v>
      </c>
      <c r="AH3296" s="26">
        <f>(AG3296*AA3296)/100</f>
        <v>465385.5</v>
      </c>
      <c r="AI3296" s="26">
        <f>IF(AF3296&lt;=10000000,AF3296,10000000)</f>
        <v>456273</v>
      </c>
      <c r="AJ3296" s="26">
        <f t="shared" si="261"/>
        <v>9112.5</v>
      </c>
      <c r="AK3296" s="26">
        <v>0.02</v>
      </c>
      <c r="AL3296" s="26">
        <f>ROUND(AJ3296*(AK3296/100),2)</f>
        <v>1.82</v>
      </c>
    </row>
    <row r="3297" spans="1:39" x14ac:dyDescent="0.35">
      <c r="A3297" s="23"/>
      <c r="B3297" s="24"/>
      <c r="C3297" s="23"/>
      <c r="D3297" s="23"/>
      <c r="E3297" s="23">
        <v>1787</v>
      </c>
      <c r="F3297" s="23" t="s">
        <v>11189</v>
      </c>
      <c r="G3297" s="24" t="s">
        <v>11190</v>
      </c>
      <c r="H3297" s="23" t="s">
        <v>103</v>
      </c>
      <c r="I3297" s="23" t="s">
        <v>11191</v>
      </c>
      <c r="J3297" s="23">
        <v>0</v>
      </c>
      <c r="K3297" s="23">
        <v>1</v>
      </c>
      <c r="L3297" s="23">
        <v>86</v>
      </c>
      <c r="M3297" s="23" t="s">
        <v>44</v>
      </c>
      <c r="N3297" s="25">
        <f t="shared" si="259"/>
        <v>186</v>
      </c>
      <c r="O3297" s="26">
        <v>390</v>
      </c>
      <c r="P3297" s="26">
        <f t="shared" si="260"/>
        <v>72540</v>
      </c>
      <c r="Q3297" s="23">
        <v>1</v>
      </c>
      <c r="R3297" s="23" t="s">
        <v>11192</v>
      </c>
      <c r="S3297" s="27"/>
      <c r="T3297" s="23" t="s">
        <v>11193</v>
      </c>
      <c r="U3297" s="23" t="s">
        <v>11194</v>
      </c>
      <c r="V3297" s="24" t="s">
        <v>11195</v>
      </c>
      <c r="W3297" s="23" t="s">
        <v>47</v>
      </c>
      <c r="X3297" s="23" t="s">
        <v>206</v>
      </c>
      <c r="Y3297" s="23" t="s">
        <v>49</v>
      </c>
      <c r="Z3297" s="23">
        <v>195</v>
      </c>
      <c r="AA3297" s="28">
        <v>100</v>
      </c>
      <c r="AB3297" s="26">
        <v>6550</v>
      </c>
      <c r="AC3297" s="26">
        <f>Z3297*AB3297</f>
        <v>1277250</v>
      </c>
      <c r="AD3297" s="28">
        <v>35</v>
      </c>
      <c r="AE3297" s="28">
        <v>85</v>
      </c>
      <c r="AF3297" s="26">
        <f>(AC3297*(100-AE3297))/100</f>
        <v>191587.5</v>
      </c>
      <c r="AG3297" s="26">
        <f>P3297+AF3297</f>
        <v>264127.5</v>
      </c>
      <c r="AH3297" s="26">
        <f>(AG3297*AA3297)/100</f>
        <v>264127.5</v>
      </c>
      <c r="AI3297" s="26">
        <f>IF(AF3297&lt;=10000000,AF3297,10000000)</f>
        <v>191587.5</v>
      </c>
      <c r="AJ3297" s="26">
        <f t="shared" si="261"/>
        <v>72540</v>
      </c>
      <c r="AK3297" s="26">
        <v>0.02</v>
      </c>
      <c r="AL3297" s="26">
        <f>ROUND(AJ3297*(AK3297/100),2)</f>
        <v>14.51</v>
      </c>
    </row>
    <row r="3298" spans="1:39" x14ac:dyDescent="0.35">
      <c r="A3298" s="23"/>
      <c r="B3298" s="24"/>
      <c r="C3298" s="23"/>
      <c r="D3298" s="23"/>
      <c r="E3298" s="23">
        <v>1788</v>
      </c>
      <c r="F3298" s="23" t="s">
        <v>11196</v>
      </c>
      <c r="G3298" s="24" t="s">
        <v>11197</v>
      </c>
      <c r="H3298" s="23" t="s">
        <v>103</v>
      </c>
      <c r="I3298" s="23" t="s">
        <v>11198</v>
      </c>
      <c r="J3298" s="23">
        <v>1</v>
      </c>
      <c r="K3298" s="23">
        <v>0</v>
      </c>
      <c r="L3298" s="23">
        <v>54</v>
      </c>
      <c r="M3298" s="23" t="s">
        <v>44</v>
      </c>
      <c r="N3298" s="25">
        <f t="shared" si="259"/>
        <v>454</v>
      </c>
      <c r="O3298" s="26">
        <v>2000</v>
      </c>
      <c r="P3298" s="26">
        <f t="shared" si="260"/>
        <v>908000</v>
      </c>
      <c r="Q3298" s="23">
        <v>1</v>
      </c>
      <c r="R3298" s="23" t="s">
        <v>11199</v>
      </c>
      <c r="S3298" s="27"/>
      <c r="T3298" s="23" t="s">
        <v>11200</v>
      </c>
      <c r="U3298" s="23" t="s">
        <v>11201</v>
      </c>
      <c r="V3298" s="24" t="s">
        <v>11202</v>
      </c>
      <c r="W3298" s="23" t="s">
        <v>47</v>
      </c>
      <c r="X3298" s="23" t="s">
        <v>253</v>
      </c>
      <c r="Y3298" s="23" t="s">
        <v>49</v>
      </c>
      <c r="Z3298" s="23">
        <v>432</v>
      </c>
      <c r="AA3298" s="28">
        <v>100</v>
      </c>
      <c r="AB3298" s="26">
        <v>6550</v>
      </c>
      <c r="AC3298" s="26">
        <f>Z3298*AB3298</f>
        <v>2829600</v>
      </c>
      <c r="AD3298" s="28">
        <v>62</v>
      </c>
      <c r="AE3298" s="28">
        <v>93</v>
      </c>
      <c r="AF3298" s="26">
        <f>(AC3298*(100-AE3298))/100</f>
        <v>198072</v>
      </c>
      <c r="AG3298" s="26">
        <f>P3298+AF3298</f>
        <v>1106072</v>
      </c>
      <c r="AH3298" s="26">
        <f>(AG3298*AA3298)/100</f>
        <v>1106072</v>
      </c>
      <c r="AI3298" s="26">
        <f>IF(AF3298&lt;=10000000,AF3298,10000000)</f>
        <v>198072</v>
      </c>
      <c r="AJ3298" s="26">
        <f t="shared" si="261"/>
        <v>908000</v>
      </c>
      <c r="AK3298" s="26">
        <v>0.02</v>
      </c>
      <c r="AL3298" s="26">
        <f>ROUND(AJ3298*(AK3298/100),2)</f>
        <v>181.6</v>
      </c>
      <c r="AM3298" s="3" t="s">
        <v>404</v>
      </c>
    </row>
    <row r="3299" spans="1:39" x14ac:dyDescent="0.35">
      <c r="A3299" s="23"/>
      <c r="B3299" s="24"/>
      <c r="C3299" s="23"/>
      <c r="D3299" s="23"/>
      <c r="E3299" s="23">
        <v>1789</v>
      </c>
      <c r="F3299" s="23" t="s">
        <v>11203</v>
      </c>
      <c r="G3299" s="24" t="s">
        <v>11204</v>
      </c>
      <c r="H3299" s="23" t="s">
        <v>103</v>
      </c>
      <c r="I3299" s="23" t="s">
        <v>11205</v>
      </c>
      <c r="J3299" s="23">
        <v>3</v>
      </c>
      <c r="K3299" s="23">
        <v>1</v>
      </c>
      <c r="L3299" s="23">
        <v>73</v>
      </c>
      <c r="M3299" s="23" t="s">
        <v>58</v>
      </c>
      <c r="N3299" s="25">
        <f t="shared" si="259"/>
        <v>1373</v>
      </c>
      <c r="O3299" s="26">
        <v>180</v>
      </c>
      <c r="P3299" s="26">
        <f t="shared" si="260"/>
        <v>247140</v>
      </c>
      <c r="Q3299" s="23"/>
      <c r="R3299" s="23"/>
      <c r="S3299" s="27"/>
      <c r="T3299" s="23"/>
      <c r="U3299" s="23"/>
      <c r="V3299" s="24"/>
      <c r="W3299" s="23"/>
      <c r="X3299" s="23"/>
      <c r="Y3299" s="23"/>
      <c r="Z3299" s="23"/>
      <c r="AA3299" s="28"/>
      <c r="AB3299" s="26"/>
      <c r="AC3299" s="26"/>
      <c r="AD3299" s="28"/>
      <c r="AE3299" s="28"/>
      <c r="AF3299" s="26"/>
      <c r="AG3299" s="26">
        <f>AF3299+P3299</f>
        <v>247140</v>
      </c>
      <c r="AH3299" s="26">
        <f>AG3299</f>
        <v>247140</v>
      </c>
      <c r="AI3299" s="26">
        <v>0</v>
      </c>
      <c r="AJ3299" s="26">
        <f t="shared" si="261"/>
        <v>247140</v>
      </c>
      <c r="AK3299" s="26">
        <v>0.01</v>
      </c>
      <c r="AL3299" s="26">
        <f>AJ3299*(AK3299/100)</f>
        <v>24.714000000000002</v>
      </c>
    </row>
    <row r="3300" spans="1:39" x14ac:dyDescent="0.35">
      <c r="A3300" s="23"/>
      <c r="B3300" s="24"/>
      <c r="C3300" s="23"/>
      <c r="D3300" s="23"/>
      <c r="E3300" s="23">
        <v>1790</v>
      </c>
      <c r="F3300" s="23" t="s">
        <v>11206</v>
      </c>
      <c r="G3300" s="24" t="s">
        <v>11207</v>
      </c>
      <c r="H3300" s="23" t="s">
        <v>103</v>
      </c>
      <c r="I3300" s="23" t="s">
        <v>11208</v>
      </c>
      <c r="J3300" s="23">
        <v>2</v>
      </c>
      <c r="K3300" s="23">
        <v>0</v>
      </c>
      <c r="L3300" s="23">
        <v>50</v>
      </c>
      <c r="M3300" s="23" t="s">
        <v>58</v>
      </c>
      <c r="N3300" s="25">
        <f t="shared" si="259"/>
        <v>850</v>
      </c>
      <c r="O3300" s="26">
        <v>180</v>
      </c>
      <c r="P3300" s="26">
        <f t="shared" si="260"/>
        <v>153000</v>
      </c>
      <c r="Q3300" s="23"/>
      <c r="R3300" s="23"/>
      <c r="S3300" s="27"/>
      <c r="T3300" s="23"/>
      <c r="U3300" s="23"/>
      <c r="V3300" s="24"/>
      <c r="W3300" s="23"/>
      <c r="X3300" s="23"/>
      <c r="Y3300" s="23"/>
      <c r="Z3300" s="23"/>
      <c r="AA3300" s="28"/>
      <c r="AB3300" s="26"/>
      <c r="AC3300" s="26"/>
      <c r="AD3300" s="28"/>
      <c r="AE3300" s="28"/>
      <c r="AF3300" s="26"/>
      <c r="AG3300" s="26">
        <f>AF3300+P3300</f>
        <v>153000</v>
      </c>
      <c r="AH3300" s="26">
        <f>AG3300</f>
        <v>153000</v>
      </c>
      <c r="AI3300" s="26">
        <v>0</v>
      </c>
      <c r="AJ3300" s="26">
        <f t="shared" si="261"/>
        <v>153000</v>
      </c>
      <c r="AK3300" s="26">
        <v>0.01</v>
      </c>
      <c r="AL3300" s="26">
        <f>AJ3300*(AK3300/100)</f>
        <v>15.3</v>
      </c>
    </row>
    <row r="3301" spans="1:39" x14ac:dyDescent="0.35">
      <c r="A3301" s="23"/>
      <c r="B3301" s="24"/>
      <c r="C3301" s="23"/>
      <c r="D3301" s="23"/>
      <c r="E3301" s="23"/>
      <c r="F3301" s="23"/>
      <c r="G3301" s="24"/>
      <c r="H3301" s="23"/>
      <c r="I3301" s="23"/>
      <c r="J3301" s="23"/>
      <c r="K3301" s="23"/>
      <c r="L3301" s="23"/>
      <c r="M3301" s="23"/>
      <c r="N3301" s="25"/>
      <c r="O3301" s="26"/>
      <c r="P3301" s="26"/>
      <c r="Q3301" s="23"/>
      <c r="R3301" s="23"/>
      <c r="S3301" s="27"/>
      <c r="T3301" s="23"/>
      <c r="U3301" s="23"/>
      <c r="V3301" s="24"/>
      <c r="W3301" s="23"/>
      <c r="X3301" s="23"/>
      <c r="Y3301" s="23"/>
      <c r="Z3301" s="23"/>
      <c r="AA3301" s="28"/>
      <c r="AB3301" s="26"/>
      <c r="AC3301" s="26"/>
      <c r="AD3301" s="28"/>
      <c r="AE3301" s="28"/>
      <c r="AF3301" s="26"/>
      <c r="AG3301" s="26" t="s">
        <v>50</v>
      </c>
      <c r="AH3301" s="26">
        <f>SUM(AH3295:AH3300)</f>
        <v>2331845</v>
      </c>
      <c r="AI3301" s="26"/>
      <c r="AJ3301" s="26">
        <f>SUM(AJ3295:AJ3300)</f>
        <v>1406330</v>
      </c>
      <c r="AK3301" s="26"/>
      <c r="AL3301" s="26">
        <f>SUM(AL3295:AL3300)</f>
        <v>241.25400000000002</v>
      </c>
    </row>
    <row r="3302" spans="1:39" x14ac:dyDescent="0.35">
      <c r="A3302" s="23" t="s">
        <v>11209</v>
      </c>
      <c r="B3302" s="24"/>
      <c r="C3302" s="23" t="s">
        <v>11210</v>
      </c>
      <c r="D3302" s="23" t="s">
        <v>11211</v>
      </c>
      <c r="E3302" s="23">
        <v>1791</v>
      </c>
      <c r="F3302" s="23" t="s">
        <v>11212</v>
      </c>
      <c r="G3302" s="24" t="s">
        <v>11213</v>
      </c>
      <c r="H3302" s="23" t="s">
        <v>103</v>
      </c>
      <c r="I3302" s="23" t="s">
        <v>11214</v>
      </c>
      <c r="J3302" s="23">
        <v>0</v>
      </c>
      <c r="K3302" s="23">
        <v>2</v>
      </c>
      <c r="L3302" s="23">
        <v>63</v>
      </c>
      <c r="M3302" s="23" t="s">
        <v>138</v>
      </c>
      <c r="N3302" s="25">
        <f>((J3302*400)+(K3302*100))+L3302</f>
        <v>263</v>
      </c>
      <c r="O3302" s="26">
        <v>1750</v>
      </c>
      <c r="P3302" s="26">
        <f>N3302*O3302</f>
        <v>460250</v>
      </c>
      <c r="Q3302" s="23"/>
      <c r="R3302" s="23"/>
      <c r="S3302" s="27"/>
      <c r="T3302" s="23"/>
      <c r="U3302" s="23"/>
      <c r="V3302" s="24"/>
      <c r="W3302" s="23"/>
      <c r="X3302" s="23"/>
      <c r="Y3302" s="23"/>
      <c r="Z3302" s="23"/>
      <c r="AA3302" s="28"/>
      <c r="AB3302" s="26"/>
      <c r="AC3302" s="26"/>
      <c r="AD3302" s="28"/>
      <c r="AE3302" s="28"/>
      <c r="AF3302" s="26"/>
      <c r="AG3302" s="26">
        <f>AF3302+P3302</f>
        <v>460250</v>
      </c>
      <c r="AH3302" s="26">
        <f>AG3302</f>
        <v>460250</v>
      </c>
      <c r="AI3302" s="26">
        <v>0</v>
      </c>
      <c r="AJ3302" s="26">
        <f>IF((AI3302-AH3302) &gt; 1,0,IF((AI3302-AH3302)&lt;0,AH3302-AI3302,AI3302-AH3302))</f>
        <v>460250</v>
      </c>
      <c r="AK3302" s="26">
        <v>0.3</v>
      </c>
      <c r="AL3302" s="26">
        <f>AJ3302*(AK3302/100)</f>
        <v>1380.75</v>
      </c>
    </row>
    <row r="3303" spans="1:39" x14ac:dyDescent="0.35">
      <c r="A3303" s="23"/>
      <c r="B3303" s="24"/>
      <c r="C3303" s="23"/>
      <c r="D3303" s="23"/>
      <c r="E3303" s="23"/>
      <c r="F3303" s="23"/>
      <c r="G3303" s="24"/>
      <c r="H3303" s="23"/>
      <c r="I3303" s="23"/>
      <c r="J3303" s="23"/>
      <c r="K3303" s="23"/>
      <c r="L3303" s="23"/>
      <c r="M3303" s="23"/>
      <c r="N3303" s="25"/>
      <c r="O3303" s="26"/>
      <c r="P3303" s="26"/>
      <c r="Q3303" s="23"/>
      <c r="R3303" s="23"/>
      <c r="S3303" s="27"/>
      <c r="T3303" s="23"/>
      <c r="U3303" s="23"/>
      <c r="V3303" s="24"/>
      <c r="W3303" s="23"/>
      <c r="X3303" s="23"/>
      <c r="Y3303" s="23"/>
      <c r="Z3303" s="23"/>
      <c r="AA3303" s="28"/>
      <c r="AB3303" s="26"/>
      <c r="AC3303" s="26"/>
      <c r="AD3303" s="28"/>
      <c r="AE3303" s="28"/>
      <c r="AF3303" s="26"/>
      <c r="AG3303" s="26" t="s">
        <v>50</v>
      </c>
      <c r="AH3303" s="26">
        <f>AH3302</f>
        <v>460250</v>
      </c>
      <c r="AI3303" s="26"/>
      <c r="AJ3303" s="26">
        <f>AJ3302</f>
        <v>460250</v>
      </c>
      <c r="AK3303" s="26"/>
      <c r="AL3303" s="26">
        <f>AL3302</f>
        <v>1380.75</v>
      </c>
    </row>
    <row r="3304" spans="1:39" x14ac:dyDescent="0.35">
      <c r="A3304" s="23" t="s">
        <v>11215</v>
      </c>
      <c r="B3304" s="24" t="s">
        <v>11216</v>
      </c>
      <c r="C3304" s="23" t="s">
        <v>11217</v>
      </c>
      <c r="D3304" s="23" t="s">
        <v>11218</v>
      </c>
      <c r="E3304" s="23">
        <v>1792</v>
      </c>
      <c r="F3304" s="23" t="s">
        <v>11219</v>
      </c>
      <c r="G3304" s="24" t="s">
        <v>11220</v>
      </c>
      <c r="H3304" s="23" t="s">
        <v>42</v>
      </c>
      <c r="I3304" s="23" t="s">
        <v>11221</v>
      </c>
      <c r="J3304" s="23">
        <v>0</v>
      </c>
      <c r="K3304" s="23">
        <v>0</v>
      </c>
      <c r="L3304" s="23">
        <v>3.75</v>
      </c>
      <c r="M3304" s="23" t="s">
        <v>250</v>
      </c>
      <c r="N3304" s="25">
        <f>((J3304*400)+(K3304*100))+L3304</f>
        <v>3.75</v>
      </c>
      <c r="O3304" s="26">
        <v>500</v>
      </c>
      <c r="P3304" s="26">
        <f>N3304*O3304</f>
        <v>1875</v>
      </c>
      <c r="Q3304" s="23">
        <v>1</v>
      </c>
      <c r="R3304" s="23" t="s">
        <v>11215</v>
      </c>
      <c r="S3304" s="27" t="s">
        <v>11216</v>
      </c>
      <c r="T3304" s="23" t="s">
        <v>11217</v>
      </c>
      <c r="U3304" s="23" t="s">
        <v>11222</v>
      </c>
      <c r="V3304" s="24" t="s">
        <v>11223</v>
      </c>
      <c r="W3304" s="23" t="s">
        <v>47</v>
      </c>
      <c r="X3304" s="23" t="s">
        <v>48</v>
      </c>
      <c r="Y3304" s="23" t="s">
        <v>916</v>
      </c>
      <c r="Z3304" s="23">
        <v>15</v>
      </c>
      <c r="AA3304" s="28">
        <v>100</v>
      </c>
      <c r="AB3304" s="26">
        <v>6550</v>
      </c>
      <c r="AC3304" s="26">
        <f>Z3304*AB3304</f>
        <v>98250</v>
      </c>
      <c r="AD3304" s="28">
        <v>13</v>
      </c>
      <c r="AE3304" s="28">
        <v>16</v>
      </c>
      <c r="AF3304" s="26">
        <f>(AC3304*(100-AE3304))/100</f>
        <v>82530</v>
      </c>
      <c r="AG3304" s="26">
        <f>P3304+AF3304</f>
        <v>84405</v>
      </c>
      <c r="AH3304" s="26">
        <f>(AG3304*AA3304)/100</f>
        <v>84405</v>
      </c>
      <c r="AI3304" s="26">
        <v>0</v>
      </c>
      <c r="AJ3304" s="26">
        <f>IF((AI3304-AH3304) &gt; 1,0,IF((AI3304-AH3304)&lt;0,AH3304-AI3304,AI3304-AH3304))</f>
        <v>84405</v>
      </c>
      <c r="AK3304" s="26">
        <v>0.3</v>
      </c>
      <c r="AL3304" s="26">
        <f>ROUND(AJ3304*(AK3304/100),2)</f>
        <v>253.22</v>
      </c>
    </row>
    <row r="3305" spans="1:39" x14ac:dyDescent="0.35">
      <c r="A3305" s="23"/>
      <c r="B3305" s="24"/>
      <c r="C3305" s="23"/>
      <c r="D3305" s="23"/>
      <c r="E3305" s="23"/>
      <c r="F3305" s="23"/>
      <c r="G3305" s="24"/>
      <c r="H3305" s="23"/>
      <c r="I3305" s="23"/>
      <c r="J3305" s="23">
        <v>0</v>
      </c>
      <c r="K3305" s="23">
        <v>0</v>
      </c>
      <c r="L3305" s="23">
        <v>81.62</v>
      </c>
      <c r="M3305" s="23" t="s">
        <v>44</v>
      </c>
      <c r="N3305" s="25">
        <f>((J3305*400)+(K3305*100))+L3305</f>
        <v>81.62</v>
      </c>
      <c r="O3305" s="26">
        <v>500</v>
      </c>
      <c r="P3305" s="26">
        <f>N3305*O3305</f>
        <v>40810</v>
      </c>
      <c r="Q3305" s="23">
        <v>1</v>
      </c>
      <c r="R3305" s="23" t="s">
        <v>11215</v>
      </c>
      <c r="S3305" s="27" t="s">
        <v>11216</v>
      </c>
      <c r="T3305" s="23" t="s">
        <v>11217</v>
      </c>
      <c r="U3305" s="23" t="s">
        <v>11222</v>
      </c>
      <c r="V3305" s="24" t="s">
        <v>11224</v>
      </c>
      <c r="W3305" s="23" t="s">
        <v>47</v>
      </c>
      <c r="X3305" s="23" t="s">
        <v>48</v>
      </c>
      <c r="Y3305" s="23" t="s">
        <v>49</v>
      </c>
      <c r="Z3305" s="23">
        <v>72</v>
      </c>
      <c r="AA3305" s="28">
        <v>100</v>
      </c>
      <c r="AB3305" s="26">
        <v>6550</v>
      </c>
      <c r="AC3305" s="26">
        <f>Z3305*AB3305</f>
        <v>471600</v>
      </c>
      <c r="AD3305" s="28">
        <v>5</v>
      </c>
      <c r="AE3305" s="28">
        <v>5</v>
      </c>
      <c r="AF3305" s="26">
        <f>(AC3305*(100-AE3305))/100</f>
        <v>448020</v>
      </c>
      <c r="AG3305" s="26">
        <f>P3305+AF3305</f>
        <v>488830</v>
      </c>
      <c r="AH3305" s="26">
        <f>(AG3305*AA3305)/100</f>
        <v>488830</v>
      </c>
      <c r="AI3305" s="26">
        <v>50000000</v>
      </c>
      <c r="AJ3305" s="26">
        <f>IF((AI3305-AH3305) &gt; 1,0,IF((AI3305-AH3305)&lt;0,AH3305-AI3305,AI3305-AH3305))</f>
        <v>0</v>
      </c>
      <c r="AK3305" s="26">
        <v>0.02</v>
      </c>
      <c r="AL3305" s="26">
        <f>ROUND(AJ3305*(AK3305/100),2)</f>
        <v>0</v>
      </c>
    </row>
    <row r="3306" spans="1:39" x14ac:dyDescent="0.35">
      <c r="A3306" s="23"/>
      <c r="B3306" s="24"/>
      <c r="C3306" s="23"/>
      <c r="D3306" s="23"/>
      <c r="E3306" s="23"/>
      <c r="F3306" s="23"/>
      <c r="G3306" s="24"/>
      <c r="H3306" s="23"/>
      <c r="I3306" s="23"/>
      <c r="J3306" s="23">
        <v>0</v>
      </c>
      <c r="K3306" s="23">
        <v>0</v>
      </c>
      <c r="L3306" s="23">
        <v>16.63</v>
      </c>
      <c r="M3306" s="23" t="s">
        <v>44</v>
      </c>
      <c r="N3306" s="25">
        <f>((J3306*400)+(K3306*100))+L3306</f>
        <v>16.63</v>
      </c>
      <c r="O3306" s="26">
        <v>500</v>
      </c>
      <c r="P3306" s="26">
        <f>N3306*O3306</f>
        <v>8315</v>
      </c>
      <c r="Q3306" s="23">
        <v>1</v>
      </c>
      <c r="R3306" s="23" t="s">
        <v>11215</v>
      </c>
      <c r="S3306" s="27" t="s">
        <v>11216</v>
      </c>
      <c r="T3306" s="23" t="s">
        <v>11217</v>
      </c>
      <c r="U3306" s="23" t="s">
        <v>11222</v>
      </c>
      <c r="V3306" s="24" t="s">
        <v>11225</v>
      </c>
      <c r="W3306" s="23" t="s">
        <v>47</v>
      </c>
      <c r="X3306" s="23" t="s">
        <v>48</v>
      </c>
      <c r="Y3306" s="23" t="s">
        <v>49</v>
      </c>
      <c r="Z3306" s="23">
        <v>66.5</v>
      </c>
      <c r="AA3306" s="28">
        <v>100</v>
      </c>
      <c r="AB3306" s="26">
        <v>6550</v>
      </c>
      <c r="AC3306" s="26">
        <f>Z3306*AB3306</f>
        <v>435575</v>
      </c>
      <c r="AD3306" s="28">
        <v>5</v>
      </c>
      <c r="AE3306" s="28">
        <v>5</v>
      </c>
      <c r="AF3306" s="26">
        <f>(AC3306*(100-AE3306))/100</f>
        <v>413796.25</v>
      </c>
      <c r="AG3306" s="26">
        <f>P3306+AF3306</f>
        <v>422111.25</v>
      </c>
      <c r="AH3306" s="26">
        <f>(AG3306*AA3306)/100</f>
        <v>422111.25</v>
      </c>
      <c r="AI3306" s="26">
        <v>50000000</v>
      </c>
      <c r="AJ3306" s="26">
        <f>IF((AI3306-AH3306) &gt; 1,0,IF((AI3306-AH3306)&lt;0,AH3306-AI3306,AI3306-AH3306))</f>
        <v>0</v>
      </c>
      <c r="AK3306" s="26">
        <v>0.02</v>
      </c>
      <c r="AL3306" s="26">
        <f>ROUND(AJ3306*(AK3306/100),2)</f>
        <v>0</v>
      </c>
    </row>
    <row r="3307" spans="1:39" x14ac:dyDescent="0.35">
      <c r="A3307" s="23"/>
      <c r="B3307" s="24"/>
      <c r="C3307" s="23"/>
      <c r="D3307" s="23"/>
      <c r="E3307" s="23">
        <v>1793</v>
      </c>
      <c r="F3307" s="23" t="s">
        <v>11226</v>
      </c>
      <c r="G3307" s="24" t="s">
        <v>11227</v>
      </c>
      <c r="H3307" s="23" t="s">
        <v>42</v>
      </c>
      <c r="I3307" s="23" t="s">
        <v>11228</v>
      </c>
      <c r="J3307" s="23">
        <v>0</v>
      </c>
      <c r="K3307" s="23">
        <v>1</v>
      </c>
      <c r="L3307" s="23">
        <v>21.9</v>
      </c>
      <c r="M3307" s="23" t="s">
        <v>44</v>
      </c>
      <c r="N3307" s="25">
        <f>((J3307*400)+(K3307*100))+L3307</f>
        <v>121.9</v>
      </c>
      <c r="O3307" s="26">
        <v>380</v>
      </c>
      <c r="P3307" s="26">
        <f>N3307*O3307</f>
        <v>46322</v>
      </c>
      <c r="Q3307" s="23">
        <v>1</v>
      </c>
      <c r="R3307" s="23" t="s">
        <v>11215</v>
      </c>
      <c r="S3307" s="27" t="s">
        <v>11216</v>
      </c>
      <c r="T3307" s="23" t="s">
        <v>11217</v>
      </c>
      <c r="U3307" s="23" t="s">
        <v>11222</v>
      </c>
      <c r="V3307" s="24" t="s">
        <v>11229</v>
      </c>
      <c r="W3307" s="23" t="s">
        <v>47</v>
      </c>
      <c r="X3307" s="23" t="s">
        <v>48</v>
      </c>
      <c r="Y3307" s="23" t="s">
        <v>49</v>
      </c>
      <c r="Z3307" s="23">
        <v>81</v>
      </c>
      <c r="AA3307" s="28">
        <v>100</v>
      </c>
      <c r="AB3307" s="26">
        <v>6550</v>
      </c>
      <c r="AC3307" s="26">
        <f>Z3307*AB3307</f>
        <v>530550</v>
      </c>
      <c r="AD3307" s="28">
        <v>7</v>
      </c>
      <c r="AE3307" s="28">
        <v>7</v>
      </c>
      <c r="AF3307" s="26">
        <f>(AC3307*(100-AE3307))/100</f>
        <v>493411.5</v>
      </c>
      <c r="AG3307" s="26">
        <f>P3307+AF3307</f>
        <v>539733.5</v>
      </c>
      <c r="AH3307" s="26">
        <f>(AG3307*AA3307)/100</f>
        <v>539733.5</v>
      </c>
      <c r="AI3307" s="26">
        <v>50000000</v>
      </c>
      <c r="AJ3307" s="26">
        <f>IF((AI3307-AH3307) &gt; 1,0,IF((AI3307-AH3307)&lt;0,AH3307-AI3307,AI3307-AH3307))</f>
        <v>0</v>
      </c>
      <c r="AK3307" s="26">
        <v>0.02</v>
      </c>
      <c r="AL3307" s="26">
        <f>ROUND(AJ3307*(AK3307/100),2)</f>
        <v>0</v>
      </c>
    </row>
    <row r="3308" spans="1:39" x14ac:dyDescent="0.35">
      <c r="A3308" s="23"/>
      <c r="B3308" s="24"/>
      <c r="C3308" s="23"/>
      <c r="D3308" s="23"/>
      <c r="E3308" s="23"/>
      <c r="F3308" s="23"/>
      <c r="G3308" s="24"/>
      <c r="H3308" s="23"/>
      <c r="I3308" s="23"/>
      <c r="J3308" s="23"/>
      <c r="K3308" s="23"/>
      <c r="L3308" s="23"/>
      <c r="M3308" s="23"/>
      <c r="N3308" s="25"/>
      <c r="O3308" s="26"/>
      <c r="P3308" s="26"/>
      <c r="Q3308" s="23"/>
      <c r="R3308" s="23"/>
      <c r="S3308" s="27"/>
      <c r="T3308" s="23"/>
      <c r="U3308" s="23"/>
      <c r="V3308" s="24"/>
      <c r="W3308" s="23"/>
      <c r="X3308" s="23"/>
      <c r="Y3308" s="23"/>
      <c r="Z3308" s="23"/>
      <c r="AA3308" s="28"/>
      <c r="AB3308" s="26"/>
      <c r="AC3308" s="26"/>
      <c r="AD3308" s="28"/>
      <c r="AE3308" s="28"/>
      <c r="AF3308" s="26"/>
      <c r="AG3308" s="26" t="s">
        <v>50</v>
      </c>
      <c r="AH3308" s="26">
        <f>SUM(AH3304:AH3307)</f>
        <v>1535079.75</v>
      </c>
      <c r="AI3308" s="26"/>
      <c r="AJ3308" s="26">
        <f>SUM(AJ3304:AJ3307)</f>
        <v>84405</v>
      </c>
      <c r="AK3308" s="26"/>
      <c r="AL3308" s="26">
        <f>SUM(AL3304:AL3307)</f>
        <v>253.22</v>
      </c>
    </row>
    <row r="3309" spans="1:39" x14ac:dyDescent="0.35">
      <c r="A3309" s="23" t="s">
        <v>11230</v>
      </c>
      <c r="B3309" s="24" t="s">
        <v>11231</v>
      </c>
      <c r="C3309" s="23" t="s">
        <v>11232</v>
      </c>
      <c r="D3309" s="23" t="s">
        <v>975</v>
      </c>
      <c r="E3309" s="23">
        <v>1794</v>
      </c>
      <c r="F3309" s="23" t="s">
        <v>11233</v>
      </c>
      <c r="G3309" s="24" t="s">
        <v>11234</v>
      </c>
      <c r="H3309" s="23" t="s">
        <v>42</v>
      </c>
      <c r="I3309" s="23" t="s">
        <v>11235</v>
      </c>
      <c r="J3309" s="23">
        <v>4</v>
      </c>
      <c r="K3309" s="23">
        <v>0</v>
      </c>
      <c r="L3309" s="23">
        <v>89</v>
      </c>
      <c r="M3309" s="23" t="s">
        <v>58</v>
      </c>
      <c r="N3309" s="25">
        <f>((J3309*400)+(K3309*100))+L3309</f>
        <v>1689</v>
      </c>
      <c r="O3309" s="26">
        <v>340</v>
      </c>
      <c r="P3309" s="26">
        <f>N3309*O3309</f>
        <v>574260</v>
      </c>
      <c r="Q3309" s="23"/>
      <c r="R3309" s="23"/>
      <c r="S3309" s="27"/>
      <c r="T3309" s="23"/>
      <c r="U3309" s="23"/>
      <c r="V3309" s="24"/>
      <c r="W3309" s="23"/>
      <c r="X3309" s="23"/>
      <c r="Y3309" s="23"/>
      <c r="Z3309" s="23"/>
      <c r="AA3309" s="28"/>
      <c r="AB3309" s="26"/>
      <c r="AC3309" s="26"/>
      <c r="AD3309" s="28"/>
      <c r="AE3309" s="28"/>
      <c r="AF3309" s="26"/>
      <c r="AG3309" s="26">
        <f>AF3309+P3309</f>
        <v>574260</v>
      </c>
      <c r="AH3309" s="26">
        <f>AG3309</f>
        <v>574260</v>
      </c>
      <c r="AI3309" s="26">
        <v>50000000</v>
      </c>
      <c r="AJ3309" s="26">
        <f>IF((AI3309-AH3309) &gt; 1,0,IF((AI3309-AH3309)&lt;0,AH3309-AI3309,AI3309-AH3309))</f>
        <v>0</v>
      </c>
      <c r="AK3309" s="26">
        <v>0.01</v>
      </c>
      <c r="AL3309" s="26">
        <f>AJ3309*(AK3309/100)</f>
        <v>0</v>
      </c>
    </row>
    <row r="3310" spans="1:39" x14ac:dyDescent="0.35">
      <c r="A3310" s="23"/>
      <c r="B3310" s="24"/>
      <c r="C3310" s="23"/>
      <c r="D3310" s="23"/>
      <c r="E3310" s="23">
        <v>1795</v>
      </c>
      <c r="F3310" s="23" t="s">
        <v>11236</v>
      </c>
      <c r="G3310" s="24" t="s">
        <v>11237</v>
      </c>
      <c r="H3310" s="23" t="s">
        <v>42</v>
      </c>
      <c r="I3310" s="23" t="s">
        <v>11238</v>
      </c>
      <c r="J3310" s="23">
        <v>13</v>
      </c>
      <c r="K3310" s="23">
        <v>0</v>
      </c>
      <c r="L3310" s="23">
        <v>94</v>
      </c>
      <c r="M3310" s="23" t="s">
        <v>58</v>
      </c>
      <c r="N3310" s="25">
        <f>((J3310*400)+(K3310*100))+L3310</f>
        <v>5294</v>
      </c>
      <c r="O3310" s="26">
        <v>180</v>
      </c>
      <c r="P3310" s="26">
        <f>N3310*O3310</f>
        <v>952920</v>
      </c>
      <c r="Q3310" s="23"/>
      <c r="R3310" s="23"/>
      <c r="S3310" s="27"/>
      <c r="T3310" s="23"/>
      <c r="U3310" s="23"/>
      <c r="V3310" s="24"/>
      <c r="W3310" s="23"/>
      <c r="X3310" s="23"/>
      <c r="Y3310" s="23"/>
      <c r="Z3310" s="23"/>
      <c r="AA3310" s="28"/>
      <c r="AB3310" s="26"/>
      <c r="AC3310" s="26"/>
      <c r="AD3310" s="28"/>
      <c r="AE3310" s="28"/>
      <c r="AF3310" s="26"/>
      <c r="AG3310" s="26">
        <f>AF3310+P3310</f>
        <v>952920</v>
      </c>
      <c r="AH3310" s="26">
        <f>AG3310</f>
        <v>952920</v>
      </c>
      <c r="AI3310" s="26">
        <v>50000000</v>
      </c>
      <c r="AJ3310" s="26">
        <f>IF((AI3310-AH3310) &gt; 1,0,IF((AI3310-AH3310)&lt;0,AH3310-AI3310,AI3310-AH3310))</f>
        <v>0</v>
      </c>
      <c r="AK3310" s="26">
        <v>0.01</v>
      </c>
      <c r="AL3310" s="26">
        <f>AJ3310*(AK3310/100)</f>
        <v>0</v>
      </c>
    </row>
    <row r="3311" spans="1:39" x14ac:dyDescent="0.35">
      <c r="A3311" s="23"/>
      <c r="B3311" s="24"/>
      <c r="C3311" s="23"/>
      <c r="D3311" s="23"/>
      <c r="E3311" s="23">
        <v>1796</v>
      </c>
      <c r="F3311" s="23" t="s">
        <v>11239</v>
      </c>
      <c r="G3311" s="24" t="s">
        <v>11240</v>
      </c>
      <c r="H3311" s="23" t="s">
        <v>42</v>
      </c>
      <c r="I3311" s="23" t="s">
        <v>11241</v>
      </c>
      <c r="J3311" s="23">
        <v>9</v>
      </c>
      <c r="K3311" s="23">
        <v>2</v>
      </c>
      <c r="L3311" s="23">
        <v>0</v>
      </c>
      <c r="M3311" s="23" t="s">
        <v>58</v>
      </c>
      <c r="N3311" s="25">
        <f>((J3311*400)+(K3311*100))+L3311</f>
        <v>3800</v>
      </c>
      <c r="O3311" s="26">
        <v>280</v>
      </c>
      <c r="P3311" s="26">
        <f>N3311*O3311</f>
        <v>1064000</v>
      </c>
      <c r="Q3311" s="23"/>
      <c r="R3311" s="23"/>
      <c r="S3311" s="27"/>
      <c r="T3311" s="23"/>
      <c r="U3311" s="23"/>
      <c r="V3311" s="24"/>
      <c r="W3311" s="23"/>
      <c r="X3311" s="23"/>
      <c r="Y3311" s="23"/>
      <c r="Z3311" s="23"/>
      <c r="AA3311" s="28"/>
      <c r="AB3311" s="26"/>
      <c r="AC3311" s="26"/>
      <c r="AD3311" s="28"/>
      <c r="AE3311" s="28"/>
      <c r="AF3311" s="26"/>
      <c r="AG3311" s="26">
        <f>AF3311+P3311</f>
        <v>1064000</v>
      </c>
      <c r="AH3311" s="26">
        <f>AG3311</f>
        <v>1064000</v>
      </c>
      <c r="AI3311" s="26">
        <v>50000000</v>
      </c>
      <c r="AJ3311" s="26">
        <f>IF((AI3311-AH3311) &gt; 1,0,IF((AI3311-AH3311)&lt;0,AH3311-AI3311,AI3311-AH3311))</f>
        <v>0</v>
      </c>
      <c r="AK3311" s="26">
        <v>0.01</v>
      </c>
      <c r="AL3311" s="26">
        <f>AJ3311*(AK3311/100)</f>
        <v>0</v>
      </c>
    </row>
    <row r="3312" spans="1:39" x14ac:dyDescent="0.35">
      <c r="A3312" s="23"/>
      <c r="B3312" s="24"/>
      <c r="C3312" s="23"/>
      <c r="D3312" s="23"/>
      <c r="E3312" s="23">
        <v>1797</v>
      </c>
      <c r="F3312" s="23" t="s">
        <v>11242</v>
      </c>
      <c r="G3312" s="24" t="s">
        <v>11243</v>
      </c>
      <c r="H3312" s="23" t="s">
        <v>42</v>
      </c>
      <c r="I3312" s="23" t="s">
        <v>11244</v>
      </c>
      <c r="J3312" s="23">
        <v>1</v>
      </c>
      <c r="K3312" s="23">
        <v>0</v>
      </c>
      <c r="L3312" s="23">
        <v>50.3</v>
      </c>
      <c r="M3312" s="23" t="s">
        <v>58</v>
      </c>
      <c r="N3312" s="25">
        <f>((J3312*400)+(K3312*100))+L3312</f>
        <v>450.3</v>
      </c>
      <c r="O3312" s="26">
        <v>450</v>
      </c>
      <c r="P3312" s="26">
        <f>N3312*O3312</f>
        <v>202635</v>
      </c>
      <c r="Q3312" s="23"/>
      <c r="R3312" s="23"/>
      <c r="S3312" s="27"/>
      <c r="T3312" s="23"/>
      <c r="U3312" s="23"/>
      <c r="V3312" s="24"/>
      <c r="W3312" s="23"/>
      <c r="X3312" s="23"/>
      <c r="Y3312" s="23"/>
      <c r="Z3312" s="23"/>
      <c r="AA3312" s="28"/>
      <c r="AB3312" s="26"/>
      <c r="AC3312" s="26"/>
      <c r="AD3312" s="28"/>
      <c r="AE3312" s="28"/>
      <c r="AF3312" s="26"/>
      <c r="AG3312" s="26">
        <f>AF3312+P3312</f>
        <v>202635</v>
      </c>
      <c r="AH3312" s="26">
        <f>AG3312</f>
        <v>202635</v>
      </c>
      <c r="AI3312" s="26">
        <v>50000000</v>
      </c>
      <c r="AJ3312" s="26">
        <f>IF((AI3312-AH3312) &gt; 1,0,IF((AI3312-AH3312)&lt;0,AH3312-AI3312,AI3312-AH3312))</f>
        <v>0</v>
      </c>
      <c r="AK3312" s="26">
        <v>0.01</v>
      </c>
      <c r="AL3312" s="26">
        <f>AJ3312*(AK3312/100)</f>
        <v>0</v>
      </c>
    </row>
    <row r="3313" spans="1:38" x14ac:dyDescent="0.35">
      <c r="A3313" s="23"/>
      <c r="B3313" s="24"/>
      <c r="C3313" s="23"/>
      <c r="D3313" s="23"/>
      <c r="E3313" s="23">
        <v>1798</v>
      </c>
      <c r="F3313" s="23" t="s">
        <v>11245</v>
      </c>
      <c r="G3313" s="24" t="s">
        <v>11246</v>
      </c>
      <c r="H3313" s="23" t="s">
        <v>42</v>
      </c>
      <c r="I3313" s="23" t="s">
        <v>11247</v>
      </c>
      <c r="J3313" s="23">
        <v>4</v>
      </c>
      <c r="K3313" s="23">
        <v>1</v>
      </c>
      <c r="L3313" s="23">
        <v>88</v>
      </c>
      <c r="M3313" s="23" t="s">
        <v>58</v>
      </c>
      <c r="N3313" s="25">
        <f>((J3313*400)+(K3313*100))+L3313</f>
        <v>1788</v>
      </c>
      <c r="O3313" s="26">
        <v>390</v>
      </c>
      <c r="P3313" s="26">
        <f>N3313*O3313</f>
        <v>697320</v>
      </c>
      <c r="Q3313" s="23"/>
      <c r="R3313" s="23"/>
      <c r="S3313" s="27"/>
      <c r="T3313" s="23"/>
      <c r="U3313" s="23"/>
      <c r="V3313" s="24"/>
      <c r="W3313" s="23"/>
      <c r="X3313" s="23"/>
      <c r="Y3313" s="23"/>
      <c r="Z3313" s="23"/>
      <c r="AA3313" s="28"/>
      <c r="AB3313" s="26"/>
      <c r="AC3313" s="26"/>
      <c r="AD3313" s="28"/>
      <c r="AE3313" s="28"/>
      <c r="AF3313" s="26"/>
      <c r="AG3313" s="26">
        <f>AF3313+P3313</f>
        <v>697320</v>
      </c>
      <c r="AH3313" s="26">
        <f>AG3313</f>
        <v>697320</v>
      </c>
      <c r="AI3313" s="26">
        <v>50000000</v>
      </c>
      <c r="AJ3313" s="26">
        <f>IF((AI3313-AH3313) &gt; 1,0,IF((AI3313-AH3313)&lt;0,AH3313-AI3313,AI3313-AH3313))</f>
        <v>0</v>
      </c>
      <c r="AK3313" s="26">
        <v>0.01</v>
      </c>
      <c r="AL3313" s="26">
        <f>AJ3313*(AK3313/100)</f>
        <v>0</v>
      </c>
    </row>
    <row r="3314" spans="1:38" x14ac:dyDescent="0.35">
      <c r="A3314" s="23"/>
      <c r="B3314" s="24"/>
      <c r="C3314" s="23"/>
      <c r="D3314" s="23"/>
      <c r="E3314" s="23"/>
      <c r="F3314" s="23"/>
      <c r="G3314" s="24"/>
      <c r="H3314" s="23"/>
      <c r="I3314" s="23"/>
      <c r="J3314" s="23"/>
      <c r="K3314" s="23"/>
      <c r="L3314" s="23"/>
      <c r="M3314" s="23"/>
      <c r="N3314" s="25"/>
      <c r="O3314" s="26"/>
      <c r="P3314" s="26"/>
      <c r="Q3314" s="23"/>
      <c r="R3314" s="23"/>
      <c r="S3314" s="27"/>
      <c r="T3314" s="23"/>
      <c r="U3314" s="23"/>
      <c r="V3314" s="24"/>
      <c r="W3314" s="23"/>
      <c r="X3314" s="23"/>
      <c r="Y3314" s="23"/>
      <c r="Z3314" s="23"/>
      <c r="AA3314" s="28"/>
      <c r="AB3314" s="26"/>
      <c r="AC3314" s="26"/>
      <c r="AD3314" s="28"/>
      <c r="AE3314" s="28"/>
      <c r="AF3314" s="26"/>
      <c r="AG3314" s="26" t="s">
        <v>50</v>
      </c>
      <c r="AH3314" s="26">
        <f>SUM(AH3309:AH3313)</f>
        <v>3491135</v>
      </c>
      <c r="AI3314" s="26"/>
      <c r="AJ3314" s="26">
        <f>SUM(AJ3309:AJ3313)</f>
        <v>0</v>
      </c>
      <c r="AK3314" s="26"/>
      <c r="AL3314" s="26">
        <f>SUM(AL3309:AL3313)</f>
        <v>0</v>
      </c>
    </row>
    <row r="3315" spans="1:38" x14ac:dyDescent="0.35">
      <c r="A3315" s="23" t="s">
        <v>11248</v>
      </c>
      <c r="B3315" s="24"/>
      <c r="C3315" s="23" t="s">
        <v>11249</v>
      </c>
      <c r="D3315" s="23" t="s">
        <v>11250</v>
      </c>
      <c r="E3315" s="23">
        <v>1799</v>
      </c>
      <c r="F3315" s="23" t="s">
        <v>11251</v>
      </c>
      <c r="G3315" s="24" t="s">
        <v>11252</v>
      </c>
      <c r="H3315" s="23" t="s">
        <v>42</v>
      </c>
      <c r="I3315" s="23" t="s">
        <v>11253</v>
      </c>
      <c r="J3315" s="23">
        <v>4</v>
      </c>
      <c r="K3315" s="23">
        <v>0</v>
      </c>
      <c r="L3315" s="23">
        <v>2.1</v>
      </c>
      <c r="M3315" s="23" t="s">
        <v>58</v>
      </c>
      <c r="N3315" s="25">
        <f>((J3315*400)+(K3315*100))+L3315</f>
        <v>1602.1</v>
      </c>
      <c r="O3315" s="26">
        <v>230</v>
      </c>
      <c r="P3315" s="26">
        <f>N3315*O3315</f>
        <v>368483</v>
      </c>
      <c r="Q3315" s="23"/>
      <c r="R3315" s="23"/>
      <c r="S3315" s="27"/>
      <c r="T3315" s="23"/>
      <c r="U3315" s="23"/>
      <c r="V3315" s="24"/>
      <c r="W3315" s="23"/>
      <c r="X3315" s="23"/>
      <c r="Y3315" s="23"/>
      <c r="Z3315" s="23"/>
      <c r="AA3315" s="28"/>
      <c r="AB3315" s="26"/>
      <c r="AC3315" s="26"/>
      <c r="AD3315" s="28"/>
      <c r="AE3315" s="28"/>
      <c r="AF3315" s="26"/>
      <c r="AG3315" s="26">
        <f>AF3315+P3315</f>
        <v>368483</v>
      </c>
      <c r="AH3315" s="26">
        <f>AG3315</f>
        <v>368483</v>
      </c>
      <c r="AI3315" s="26">
        <v>50000000</v>
      </c>
      <c r="AJ3315" s="26">
        <f>IF((AI3315-AH3315) &gt; 1,0,IF((AI3315-AH3315)&lt;0,AH3315-AI3315,AI3315-AH3315))</f>
        <v>0</v>
      </c>
      <c r="AK3315" s="26">
        <v>0.01</v>
      </c>
      <c r="AL3315" s="26">
        <f>AJ3315*(AK3315/100)</f>
        <v>0</v>
      </c>
    </row>
    <row r="3316" spans="1:38" x14ac:dyDescent="0.35">
      <c r="A3316" s="23"/>
      <c r="B3316" s="24"/>
      <c r="C3316" s="23"/>
      <c r="D3316" s="23"/>
      <c r="E3316" s="23"/>
      <c r="F3316" s="23"/>
      <c r="G3316" s="24"/>
      <c r="H3316" s="23"/>
      <c r="I3316" s="23"/>
      <c r="J3316" s="23"/>
      <c r="K3316" s="23"/>
      <c r="L3316" s="23"/>
      <c r="M3316" s="23"/>
      <c r="N3316" s="25"/>
      <c r="O3316" s="26"/>
      <c r="P3316" s="26"/>
      <c r="Q3316" s="23"/>
      <c r="R3316" s="23"/>
      <c r="S3316" s="27"/>
      <c r="T3316" s="23"/>
      <c r="U3316" s="23"/>
      <c r="V3316" s="24"/>
      <c r="W3316" s="23"/>
      <c r="X3316" s="23"/>
      <c r="Y3316" s="23"/>
      <c r="Z3316" s="23"/>
      <c r="AA3316" s="28"/>
      <c r="AB3316" s="26"/>
      <c r="AC3316" s="26"/>
      <c r="AD3316" s="28"/>
      <c r="AE3316" s="28"/>
      <c r="AF3316" s="26"/>
      <c r="AG3316" s="26" t="s">
        <v>50</v>
      </c>
      <c r="AH3316" s="26">
        <f>AH3315</f>
        <v>368483</v>
      </c>
      <c r="AI3316" s="26"/>
      <c r="AJ3316" s="26">
        <f>AJ3315</f>
        <v>0</v>
      </c>
      <c r="AK3316" s="26"/>
      <c r="AL3316" s="26">
        <f>AL3315</f>
        <v>0</v>
      </c>
    </row>
    <row r="3317" spans="1:38" x14ac:dyDescent="0.35">
      <c r="A3317" s="23" t="s">
        <v>11254</v>
      </c>
      <c r="B3317" s="24" t="s">
        <v>11255</v>
      </c>
      <c r="C3317" s="23" t="s">
        <v>11256</v>
      </c>
      <c r="D3317" s="23" t="s">
        <v>11257</v>
      </c>
      <c r="E3317" s="23">
        <v>1800</v>
      </c>
      <c r="F3317" s="23" t="s">
        <v>11258</v>
      </c>
      <c r="G3317" s="24" t="s">
        <v>11259</v>
      </c>
      <c r="H3317" s="23" t="s">
        <v>42</v>
      </c>
      <c r="I3317" s="23" t="s">
        <v>11260</v>
      </c>
      <c r="J3317" s="23">
        <v>0</v>
      </c>
      <c r="K3317" s="23">
        <v>2</v>
      </c>
      <c r="L3317" s="23">
        <v>9</v>
      </c>
      <c r="M3317" s="23" t="s">
        <v>44</v>
      </c>
      <c r="N3317" s="25">
        <f>((J3317*400)+(K3317*100))+L3317</f>
        <v>209</v>
      </c>
      <c r="O3317" s="26">
        <v>500</v>
      </c>
      <c r="P3317" s="26">
        <f>N3317*O3317</f>
        <v>104500</v>
      </c>
      <c r="Q3317" s="23">
        <v>1</v>
      </c>
      <c r="R3317" s="23" t="s">
        <v>11254</v>
      </c>
      <c r="S3317" s="27" t="s">
        <v>11255</v>
      </c>
      <c r="T3317" s="23" t="s">
        <v>11256</v>
      </c>
      <c r="U3317" s="23" t="s">
        <v>11261</v>
      </c>
      <c r="V3317" s="24" t="s">
        <v>11262</v>
      </c>
      <c r="W3317" s="23" t="s">
        <v>47</v>
      </c>
      <c r="X3317" s="23" t="s">
        <v>206</v>
      </c>
      <c r="Y3317" s="23" t="s">
        <v>49</v>
      </c>
      <c r="Z3317" s="23">
        <v>96</v>
      </c>
      <c r="AA3317" s="28">
        <v>100</v>
      </c>
      <c r="AB3317" s="26">
        <v>6550</v>
      </c>
      <c r="AC3317" s="26">
        <f>Z3317*AB3317</f>
        <v>628800</v>
      </c>
      <c r="AD3317" s="28">
        <v>18</v>
      </c>
      <c r="AE3317" s="28">
        <v>65</v>
      </c>
      <c r="AF3317" s="26">
        <f>(AC3317*(100-AE3317))/100</f>
        <v>220080</v>
      </c>
      <c r="AG3317" s="26">
        <f>P3317+AF3317</f>
        <v>324580</v>
      </c>
      <c r="AH3317" s="26">
        <f>(AG3317*AA3317)/100</f>
        <v>324580</v>
      </c>
      <c r="AI3317" s="26">
        <v>50000000</v>
      </c>
      <c r="AJ3317" s="26">
        <f>IF((AI3317-AH3317) &gt; 1,0,IF((AI3317-AH3317)&lt;0,AH3317-AI3317,AI3317-AH3317))</f>
        <v>0</v>
      </c>
      <c r="AK3317" s="26">
        <v>0.02</v>
      </c>
      <c r="AL3317" s="26">
        <f>ROUND(AJ3317*(AK3317/100),2)</f>
        <v>0</v>
      </c>
    </row>
    <row r="3318" spans="1:38" x14ac:dyDescent="0.35">
      <c r="A3318" s="23"/>
      <c r="B3318" s="24"/>
      <c r="C3318" s="23"/>
      <c r="D3318" s="23"/>
      <c r="E3318" s="23"/>
      <c r="F3318" s="23"/>
      <c r="G3318" s="24"/>
      <c r="H3318" s="23"/>
      <c r="I3318" s="23"/>
      <c r="J3318" s="23">
        <v>0</v>
      </c>
      <c r="K3318" s="23">
        <v>0</v>
      </c>
      <c r="L3318" s="23">
        <v>36</v>
      </c>
      <c r="M3318" s="23" t="s">
        <v>44</v>
      </c>
      <c r="N3318" s="25">
        <f>((J3318*400)+(K3318*100))+L3318</f>
        <v>36</v>
      </c>
      <c r="O3318" s="26">
        <v>500</v>
      </c>
      <c r="P3318" s="26">
        <f>N3318*O3318</f>
        <v>18000</v>
      </c>
      <c r="Q3318" s="23">
        <v>1</v>
      </c>
      <c r="R3318" s="23" t="s">
        <v>11254</v>
      </c>
      <c r="S3318" s="27" t="s">
        <v>11255</v>
      </c>
      <c r="T3318" s="23" t="s">
        <v>11256</v>
      </c>
      <c r="U3318" s="23" t="s">
        <v>11261</v>
      </c>
      <c r="V3318" s="24" t="s">
        <v>11263</v>
      </c>
      <c r="W3318" s="23" t="s">
        <v>47</v>
      </c>
      <c r="X3318" s="23" t="s">
        <v>206</v>
      </c>
      <c r="Y3318" s="23" t="s">
        <v>49</v>
      </c>
      <c r="Z3318" s="23">
        <v>144</v>
      </c>
      <c r="AA3318" s="28">
        <v>100</v>
      </c>
      <c r="AB3318" s="26">
        <v>6550</v>
      </c>
      <c r="AC3318" s="26">
        <f>Z3318*AB3318</f>
        <v>943200</v>
      </c>
      <c r="AD3318" s="28">
        <v>18</v>
      </c>
      <c r="AE3318" s="28">
        <v>65</v>
      </c>
      <c r="AF3318" s="26">
        <f>(AC3318*(100-AE3318))/100</f>
        <v>330120</v>
      </c>
      <c r="AG3318" s="26">
        <f>P3318+AF3318</f>
        <v>348120</v>
      </c>
      <c r="AH3318" s="26">
        <f>(AG3318*AA3318)/100</f>
        <v>348120</v>
      </c>
      <c r="AI3318" s="26">
        <v>50000000</v>
      </c>
      <c r="AJ3318" s="26">
        <f>IF((AI3318-AH3318) &gt; 1,0,IF((AI3318-AH3318)&lt;0,AH3318-AI3318,AI3318-AH3318))</f>
        <v>0</v>
      </c>
      <c r="AK3318" s="26">
        <v>0.02</v>
      </c>
      <c r="AL3318" s="26">
        <f>ROUND(AJ3318*(AK3318/100),2)</f>
        <v>0</v>
      </c>
    </row>
    <row r="3319" spans="1:38" x14ac:dyDescent="0.35">
      <c r="A3319" s="23"/>
      <c r="B3319" s="24"/>
      <c r="C3319" s="23"/>
      <c r="D3319" s="23"/>
      <c r="E3319" s="23"/>
      <c r="F3319" s="23"/>
      <c r="G3319" s="24"/>
      <c r="H3319" s="23"/>
      <c r="I3319" s="23"/>
      <c r="J3319" s="23"/>
      <c r="K3319" s="23"/>
      <c r="L3319" s="23"/>
      <c r="M3319" s="23"/>
      <c r="N3319" s="25"/>
      <c r="O3319" s="26"/>
      <c r="P3319" s="26"/>
      <c r="Q3319" s="23"/>
      <c r="R3319" s="23"/>
      <c r="S3319" s="27"/>
      <c r="T3319" s="23"/>
      <c r="U3319" s="23"/>
      <c r="V3319" s="24"/>
      <c r="W3319" s="23"/>
      <c r="X3319" s="23"/>
      <c r="Y3319" s="23"/>
      <c r="Z3319" s="23"/>
      <c r="AA3319" s="28"/>
      <c r="AB3319" s="26"/>
      <c r="AC3319" s="26"/>
      <c r="AD3319" s="28"/>
      <c r="AE3319" s="28"/>
      <c r="AF3319" s="26"/>
      <c r="AG3319" s="26" t="s">
        <v>50</v>
      </c>
      <c r="AH3319" s="26">
        <f>SUM(AH3317:AH3318)</f>
        <v>672700</v>
      </c>
      <c r="AI3319" s="26"/>
      <c r="AJ3319" s="26">
        <f>SUM(AJ3317:AJ3318)</f>
        <v>0</v>
      </c>
      <c r="AK3319" s="26"/>
      <c r="AL3319" s="26">
        <f>SUM(AL3317:AL3318)</f>
        <v>0</v>
      </c>
    </row>
    <row r="3320" spans="1:38" x14ac:dyDescent="0.35">
      <c r="A3320" s="23" t="s">
        <v>11264</v>
      </c>
      <c r="B3320" s="24" t="s">
        <v>11265</v>
      </c>
      <c r="C3320" s="23" t="s">
        <v>11266</v>
      </c>
      <c r="D3320" s="23" t="s">
        <v>11267</v>
      </c>
      <c r="E3320" s="23">
        <v>1801</v>
      </c>
      <c r="F3320" s="23" t="s">
        <v>11268</v>
      </c>
      <c r="G3320" s="24" t="s">
        <v>11269</v>
      </c>
      <c r="H3320" s="23" t="s">
        <v>42</v>
      </c>
      <c r="I3320" s="23" t="s">
        <v>11270</v>
      </c>
      <c r="J3320" s="23">
        <v>5</v>
      </c>
      <c r="K3320" s="23">
        <v>0</v>
      </c>
      <c r="L3320" s="23">
        <v>0</v>
      </c>
      <c r="M3320" s="23" t="s">
        <v>58</v>
      </c>
      <c r="N3320" s="25">
        <f>((J3320*400)+(K3320*100))+L3320</f>
        <v>2000</v>
      </c>
      <c r="O3320" s="26">
        <v>340</v>
      </c>
      <c r="P3320" s="26">
        <f>N3320*O3320</f>
        <v>680000</v>
      </c>
      <c r="Q3320" s="23"/>
      <c r="R3320" s="23"/>
      <c r="S3320" s="27"/>
      <c r="T3320" s="23"/>
      <c r="U3320" s="23"/>
      <c r="V3320" s="24"/>
      <c r="W3320" s="23"/>
      <c r="X3320" s="23"/>
      <c r="Y3320" s="23"/>
      <c r="Z3320" s="23"/>
      <c r="AA3320" s="28"/>
      <c r="AB3320" s="26"/>
      <c r="AC3320" s="26"/>
      <c r="AD3320" s="28"/>
      <c r="AE3320" s="28"/>
      <c r="AF3320" s="26"/>
      <c r="AG3320" s="26">
        <f>AF3320+P3320</f>
        <v>680000</v>
      </c>
      <c r="AH3320" s="26">
        <f>AG3320</f>
        <v>680000</v>
      </c>
      <c r="AI3320" s="26">
        <v>50000000</v>
      </c>
      <c r="AJ3320" s="26">
        <f>IF((AI3320-AH3320) &gt; 1,0,IF((AI3320-AH3320)&lt;0,AH3320-AI3320,AI3320-AH3320))</f>
        <v>0</v>
      </c>
      <c r="AK3320" s="26">
        <v>0.01</v>
      </c>
      <c r="AL3320" s="26">
        <f>AJ3320*(AK3320/100)</f>
        <v>0</v>
      </c>
    </row>
    <row r="3321" spans="1:38" x14ac:dyDescent="0.35">
      <c r="A3321" s="23"/>
      <c r="B3321" s="24"/>
      <c r="C3321" s="23"/>
      <c r="D3321" s="23"/>
      <c r="E3321" s="23"/>
      <c r="F3321" s="23"/>
      <c r="G3321" s="24"/>
      <c r="H3321" s="23"/>
      <c r="I3321" s="23"/>
      <c r="J3321" s="23"/>
      <c r="K3321" s="23"/>
      <c r="L3321" s="23"/>
      <c r="M3321" s="23"/>
      <c r="N3321" s="25"/>
      <c r="O3321" s="26"/>
      <c r="P3321" s="26"/>
      <c r="Q3321" s="23"/>
      <c r="R3321" s="23"/>
      <c r="S3321" s="27"/>
      <c r="T3321" s="23"/>
      <c r="U3321" s="23"/>
      <c r="V3321" s="24"/>
      <c r="W3321" s="23"/>
      <c r="X3321" s="23"/>
      <c r="Y3321" s="23"/>
      <c r="Z3321" s="23"/>
      <c r="AA3321" s="28"/>
      <c r="AB3321" s="26"/>
      <c r="AC3321" s="26"/>
      <c r="AD3321" s="28"/>
      <c r="AE3321" s="28"/>
      <c r="AF3321" s="26"/>
      <c r="AG3321" s="26" t="s">
        <v>50</v>
      </c>
      <c r="AH3321" s="26">
        <f>AH3320</f>
        <v>680000</v>
      </c>
      <c r="AI3321" s="26"/>
      <c r="AJ3321" s="26">
        <f>AJ3320</f>
        <v>0</v>
      </c>
      <c r="AK3321" s="26"/>
      <c r="AL3321" s="26">
        <f>AL3320</f>
        <v>0</v>
      </c>
    </row>
    <row r="3322" spans="1:38" x14ac:dyDescent="0.35">
      <c r="A3322" s="23" t="s">
        <v>11271</v>
      </c>
      <c r="B3322" s="24" t="s">
        <v>11272</v>
      </c>
      <c r="C3322" s="23" t="s">
        <v>11273</v>
      </c>
      <c r="D3322" s="23" t="s">
        <v>6640</v>
      </c>
      <c r="E3322" s="23">
        <v>1802</v>
      </c>
      <c r="F3322" s="23" t="s">
        <v>11274</v>
      </c>
      <c r="G3322" s="24" t="s">
        <v>11275</v>
      </c>
      <c r="H3322" s="23" t="s">
        <v>42</v>
      </c>
      <c r="I3322" s="23" t="s">
        <v>11276</v>
      </c>
      <c r="J3322" s="23">
        <v>0</v>
      </c>
      <c r="K3322" s="23">
        <v>2</v>
      </c>
      <c r="L3322" s="23">
        <v>41</v>
      </c>
      <c r="M3322" s="23" t="s">
        <v>44</v>
      </c>
      <c r="N3322" s="25">
        <f>((J3322*400)+(K3322*100))+L3322</f>
        <v>241</v>
      </c>
      <c r="O3322" s="26">
        <v>2000</v>
      </c>
      <c r="P3322" s="26">
        <f>N3322*O3322</f>
        <v>482000</v>
      </c>
      <c r="Q3322" s="23">
        <v>1</v>
      </c>
      <c r="R3322" s="23" t="s">
        <v>11271</v>
      </c>
      <c r="S3322" s="27" t="s">
        <v>11272</v>
      </c>
      <c r="T3322" s="23" t="s">
        <v>11273</v>
      </c>
      <c r="U3322" s="23" t="s">
        <v>6647</v>
      </c>
      <c r="V3322" s="24" t="s">
        <v>11277</v>
      </c>
      <c r="W3322" s="23" t="s">
        <v>47</v>
      </c>
      <c r="X3322" s="23" t="s">
        <v>206</v>
      </c>
      <c r="Y3322" s="23" t="s">
        <v>49</v>
      </c>
      <c r="Z3322" s="23">
        <v>81</v>
      </c>
      <c r="AA3322" s="28">
        <v>100</v>
      </c>
      <c r="AB3322" s="26">
        <v>6550</v>
      </c>
      <c r="AC3322" s="26">
        <f>Z3322*AB3322</f>
        <v>530550</v>
      </c>
      <c r="AD3322" s="28">
        <v>7</v>
      </c>
      <c r="AE3322" s="28">
        <v>18</v>
      </c>
      <c r="AF3322" s="26">
        <f>(AC3322*(100-AE3322))/100</f>
        <v>435051</v>
      </c>
      <c r="AG3322" s="26">
        <f>P3322+AF3322</f>
        <v>917051</v>
      </c>
      <c r="AH3322" s="26">
        <f>(AG3322*AA3322)/100</f>
        <v>917051</v>
      </c>
      <c r="AI3322" s="26">
        <v>50000000</v>
      </c>
      <c r="AJ3322" s="26">
        <f>IF((AI3322-AH3322) &gt; 1,0,IF((AI3322-AH3322)&lt;0,AH3322-AI3322,AI3322-AH3322))</f>
        <v>0</v>
      </c>
      <c r="AK3322" s="26">
        <v>0.02</v>
      </c>
      <c r="AL3322" s="26">
        <f>ROUND(AJ3322*(AK3322/100),2)</f>
        <v>0</v>
      </c>
    </row>
    <row r="3323" spans="1:38" x14ac:dyDescent="0.35">
      <c r="A3323" s="23"/>
      <c r="B3323" s="24"/>
      <c r="C3323" s="23"/>
      <c r="D3323" s="23"/>
      <c r="E3323" s="23"/>
      <c r="F3323" s="23"/>
      <c r="G3323" s="24"/>
      <c r="H3323" s="23"/>
      <c r="I3323" s="23"/>
      <c r="J3323" s="23"/>
      <c r="K3323" s="23"/>
      <c r="L3323" s="23"/>
      <c r="M3323" s="23"/>
      <c r="N3323" s="25"/>
      <c r="O3323" s="26"/>
      <c r="P3323" s="26"/>
      <c r="Q3323" s="23"/>
      <c r="R3323" s="23"/>
      <c r="S3323" s="27"/>
      <c r="T3323" s="23"/>
      <c r="U3323" s="23"/>
      <c r="V3323" s="24"/>
      <c r="W3323" s="23"/>
      <c r="X3323" s="23"/>
      <c r="Y3323" s="23"/>
      <c r="Z3323" s="23"/>
      <c r="AA3323" s="28"/>
      <c r="AB3323" s="26"/>
      <c r="AC3323" s="26"/>
      <c r="AD3323" s="28"/>
      <c r="AE3323" s="28"/>
      <c r="AF3323" s="26"/>
      <c r="AG3323" s="26" t="s">
        <v>50</v>
      </c>
      <c r="AH3323" s="26">
        <f>AH3322</f>
        <v>917051</v>
      </c>
      <c r="AI3323" s="26"/>
      <c r="AJ3323" s="26">
        <f>AJ3322</f>
        <v>0</v>
      </c>
      <c r="AK3323" s="26"/>
      <c r="AL3323" s="26">
        <f>AL3322</f>
        <v>0</v>
      </c>
    </row>
    <row r="3324" spans="1:38" x14ac:dyDescent="0.35">
      <c r="A3324" s="23" t="s">
        <v>11278</v>
      </c>
      <c r="B3324" s="24" t="s">
        <v>11279</v>
      </c>
      <c r="C3324" s="23" t="s">
        <v>11280</v>
      </c>
      <c r="D3324" s="23" t="s">
        <v>3299</v>
      </c>
      <c r="E3324" s="23">
        <v>1803</v>
      </c>
      <c r="F3324" s="23" t="s">
        <v>11281</v>
      </c>
      <c r="G3324" s="24" t="s">
        <v>11282</v>
      </c>
      <c r="H3324" s="23" t="s">
        <v>42</v>
      </c>
      <c r="I3324" s="23" t="s">
        <v>11283</v>
      </c>
      <c r="J3324" s="23">
        <v>3</v>
      </c>
      <c r="K3324" s="23">
        <v>0</v>
      </c>
      <c r="L3324" s="23">
        <v>51</v>
      </c>
      <c r="M3324" s="23" t="s">
        <v>58</v>
      </c>
      <c r="N3324" s="25">
        <f>((J3324*400)+(K3324*100))+L3324</f>
        <v>1251</v>
      </c>
      <c r="O3324" s="26">
        <v>380</v>
      </c>
      <c r="P3324" s="26">
        <f>N3324*O3324</f>
        <v>475380</v>
      </c>
      <c r="Q3324" s="23"/>
      <c r="R3324" s="23"/>
      <c r="S3324" s="27"/>
      <c r="T3324" s="23"/>
      <c r="U3324" s="23"/>
      <c r="V3324" s="24"/>
      <c r="W3324" s="23"/>
      <c r="X3324" s="23"/>
      <c r="Y3324" s="23"/>
      <c r="Z3324" s="23"/>
      <c r="AA3324" s="28"/>
      <c r="AB3324" s="26"/>
      <c r="AC3324" s="26"/>
      <c r="AD3324" s="28"/>
      <c r="AE3324" s="28"/>
      <c r="AF3324" s="26"/>
      <c r="AG3324" s="26">
        <f>AF3324+P3324</f>
        <v>475380</v>
      </c>
      <c r="AH3324" s="26">
        <f>AG3324</f>
        <v>475380</v>
      </c>
      <c r="AI3324" s="26">
        <v>50000000</v>
      </c>
      <c r="AJ3324" s="26">
        <f>IF((AI3324-AH3324) &gt; 1,0,IF((AI3324-AH3324)&lt;0,AH3324-AI3324,AI3324-AH3324))</f>
        <v>0</v>
      </c>
      <c r="AK3324" s="26">
        <v>0.01</v>
      </c>
      <c r="AL3324" s="26">
        <f>AJ3324*(AK3324/100)</f>
        <v>0</v>
      </c>
    </row>
    <row r="3325" spans="1:38" x14ac:dyDescent="0.35">
      <c r="A3325" s="23"/>
      <c r="B3325" s="24"/>
      <c r="C3325" s="23"/>
      <c r="D3325" s="23"/>
      <c r="E3325" s="23"/>
      <c r="F3325" s="23"/>
      <c r="G3325" s="24"/>
      <c r="H3325" s="23"/>
      <c r="I3325" s="23"/>
      <c r="J3325" s="23">
        <v>0</v>
      </c>
      <c r="K3325" s="23">
        <v>0</v>
      </c>
      <c r="L3325" s="23">
        <v>72</v>
      </c>
      <c r="M3325" s="23" t="s">
        <v>44</v>
      </c>
      <c r="N3325" s="25">
        <f>((J3325*400)+(K3325*100))+L3325</f>
        <v>72</v>
      </c>
      <c r="O3325" s="26">
        <v>380</v>
      </c>
      <c r="P3325" s="26">
        <f>N3325*O3325</f>
        <v>27360</v>
      </c>
      <c r="Q3325" s="23">
        <v>1</v>
      </c>
      <c r="R3325" s="23" t="s">
        <v>11278</v>
      </c>
      <c r="S3325" s="27" t="s">
        <v>11279</v>
      </c>
      <c r="T3325" s="23" t="s">
        <v>11280</v>
      </c>
      <c r="U3325" s="23" t="s">
        <v>3303</v>
      </c>
      <c r="V3325" s="24" t="s">
        <v>11284</v>
      </c>
      <c r="W3325" s="23" t="s">
        <v>47</v>
      </c>
      <c r="X3325" s="23" t="s">
        <v>48</v>
      </c>
      <c r="Y3325" s="23" t="s">
        <v>49</v>
      </c>
      <c r="Z3325" s="23">
        <v>288</v>
      </c>
      <c r="AA3325" s="28">
        <v>100</v>
      </c>
      <c r="AB3325" s="26">
        <v>6550</v>
      </c>
      <c r="AC3325" s="26">
        <f>Z3325*AB3325</f>
        <v>1886400</v>
      </c>
      <c r="AD3325" s="28">
        <v>22</v>
      </c>
      <c r="AE3325" s="28">
        <v>34</v>
      </c>
      <c r="AF3325" s="26">
        <f>(AC3325*(100-AE3325))/100</f>
        <v>1245024</v>
      </c>
      <c r="AG3325" s="26">
        <f>P3325+AF3325</f>
        <v>1272384</v>
      </c>
      <c r="AH3325" s="26">
        <f>(AG3325*AA3325)/100</f>
        <v>1272384</v>
      </c>
      <c r="AI3325" s="26">
        <v>50000000</v>
      </c>
      <c r="AJ3325" s="26">
        <f>IF((AI3325-AH3325) &gt; 1,0,IF((AI3325-AH3325)&lt;0,AH3325-AI3325,AI3325-AH3325))</f>
        <v>0</v>
      </c>
      <c r="AK3325" s="26">
        <v>0.02</v>
      </c>
      <c r="AL3325" s="26">
        <f>ROUND(AJ3325*(AK3325/100),2)</f>
        <v>0</v>
      </c>
    </row>
    <row r="3326" spans="1:38" x14ac:dyDescent="0.35">
      <c r="A3326" s="23"/>
      <c r="B3326" s="24"/>
      <c r="C3326" s="23"/>
      <c r="D3326" s="23"/>
      <c r="E3326" s="23"/>
      <c r="F3326" s="23"/>
      <c r="G3326" s="24"/>
      <c r="H3326" s="23"/>
      <c r="I3326" s="23"/>
      <c r="J3326" s="23"/>
      <c r="K3326" s="23"/>
      <c r="L3326" s="23"/>
      <c r="M3326" s="23"/>
      <c r="N3326" s="25"/>
      <c r="O3326" s="26"/>
      <c r="P3326" s="26"/>
      <c r="Q3326" s="23"/>
      <c r="R3326" s="23"/>
      <c r="S3326" s="27"/>
      <c r="T3326" s="23"/>
      <c r="U3326" s="23"/>
      <c r="V3326" s="24"/>
      <c r="W3326" s="23"/>
      <c r="X3326" s="23"/>
      <c r="Y3326" s="23"/>
      <c r="Z3326" s="23"/>
      <c r="AA3326" s="28"/>
      <c r="AB3326" s="26"/>
      <c r="AC3326" s="26"/>
      <c r="AD3326" s="28"/>
      <c r="AE3326" s="28"/>
      <c r="AF3326" s="26"/>
      <c r="AG3326" s="26" t="s">
        <v>50</v>
      </c>
      <c r="AH3326" s="26">
        <f>SUM(AH3324:AH3325)</f>
        <v>1747764</v>
      </c>
      <c r="AI3326" s="26"/>
      <c r="AJ3326" s="26">
        <f>SUM(AJ3324:AJ3325)</f>
        <v>0</v>
      </c>
      <c r="AK3326" s="26"/>
      <c r="AL3326" s="26">
        <f>SUM(AL3324:AL3325)</f>
        <v>0</v>
      </c>
    </row>
    <row r="3327" spans="1:38" x14ac:dyDescent="0.35">
      <c r="A3327" s="23" t="s">
        <v>11285</v>
      </c>
      <c r="B3327" s="24" t="s">
        <v>11286</v>
      </c>
      <c r="C3327" s="23" t="s">
        <v>11287</v>
      </c>
      <c r="D3327" s="23" t="s">
        <v>11288</v>
      </c>
      <c r="E3327" s="23">
        <v>1804</v>
      </c>
      <c r="F3327" s="23" t="s">
        <v>11289</v>
      </c>
      <c r="G3327" s="24" t="s">
        <v>11290</v>
      </c>
      <c r="H3327" s="23" t="s">
        <v>42</v>
      </c>
      <c r="I3327" s="23" t="s">
        <v>11291</v>
      </c>
      <c r="J3327" s="23">
        <v>4</v>
      </c>
      <c r="K3327" s="23">
        <v>2</v>
      </c>
      <c r="L3327" s="23">
        <v>8</v>
      </c>
      <c r="M3327" s="23" t="s">
        <v>58</v>
      </c>
      <c r="N3327" s="25">
        <f t="shared" ref="N3327:N3332" si="262">((J3327*400)+(K3327*100))+L3327</f>
        <v>1808</v>
      </c>
      <c r="O3327" s="26">
        <v>280</v>
      </c>
      <c r="P3327" s="26">
        <f t="shared" ref="P3327:P3332" si="263">N3327*O3327</f>
        <v>506240</v>
      </c>
      <c r="Q3327" s="23"/>
      <c r="R3327" s="23"/>
      <c r="S3327" s="27"/>
      <c r="T3327" s="23"/>
      <c r="U3327" s="23"/>
      <c r="V3327" s="24"/>
      <c r="W3327" s="23"/>
      <c r="X3327" s="23"/>
      <c r="Y3327" s="23"/>
      <c r="Z3327" s="23"/>
      <c r="AA3327" s="28"/>
      <c r="AB3327" s="26"/>
      <c r="AC3327" s="26"/>
      <c r="AD3327" s="28"/>
      <c r="AE3327" s="28"/>
      <c r="AF3327" s="26"/>
      <c r="AG3327" s="26">
        <f>AF3327+P3327</f>
        <v>506240</v>
      </c>
      <c r="AH3327" s="26">
        <f>AG3327</f>
        <v>506240</v>
      </c>
      <c r="AI3327" s="26">
        <v>50000000</v>
      </c>
      <c r="AJ3327" s="26">
        <f t="shared" ref="AJ3327:AJ3332" si="264">IF((AI3327-AH3327) &gt; 1,0,IF((AI3327-AH3327)&lt;0,AH3327-AI3327,AI3327-AH3327))</f>
        <v>0</v>
      </c>
      <c r="AK3327" s="26">
        <v>0.01</v>
      </c>
      <c r="AL3327" s="26">
        <f>AJ3327*(AK3327/100)</f>
        <v>0</v>
      </c>
    </row>
    <row r="3328" spans="1:38" x14ac:dyDescent="0.35">
      <c r="A3328" s="23"/>
      <c r="B3328" s="24"/>
      <c r="C3328" s="23"/>
      <c r="D3328" s="23"/>
      <c r="E3328" s="23">
        <v>1805</v>
      </c>
      <c r="F3328" s="23" t="s">
        <v>11292</v>
      </c>
      <c r="G3328" s="24" t="s">
        <v>11293</v>
      </c>
      <c r="H3328" s="23" t="s">
        <v>42</v>
      </c>
      <c r="I3328" s="23" t="s">
        <v>11294</v>
      </c>
      <c r="J3328" s="23">
        <v>3</v>
      </c>
      <c r="K3328" s="23">
        <v>2</v>
      </c>
      <c r="L3328" s="23">
        <v>10</v>
      </c>
      <c r="M3328" s="23" t="s">
        <v>58</v>
      </c>
      <c r="N3328" s="25">
        <f t="shared" si="262"/>
        <v>1410</v>
      </c>
      <c r="O3328" s="26">
        <v>440</v>
      </c>
      <c r="P3328" s="26">
        <f t="shared" si="263"/>
        <v>620400</v>
      </c>
      <c r="Q3328" s="23"/>
      <c r="R3328" s="23"/>
      <c r="S3328" s="27"/>
      <c r="T3328" s="23"/>
      <c r="U3328" s="23"/>
      <c r="V3328" s="24"/>
      <c r="W3328" s="23"/>
      <c r="X3328" s="23"/>
      <c r="Y3328" s="23"/>
      <c r="Z3328" s="23"/>
      <c r="AA3328" s="28"/>
      <c r="AB3328" s="26"/>
      <c r="AC3328" s="26"/>
      <c r="AD3328" s="28"/>
      <c r="AE3328" s="28"/>
      <c r="AF3328" s="26"/>
      <c r="AG3328" s="26">
        <f>AF3328+P3328</f>
        <v>620400</v>
      </c>
      <c r="AH3328" s="26">
        <f>AG3328</f>
        <v>620400</v>
      </c>
      <c r="AI3328" s="26">
        <v>50000000</v>
      </c>
      <c r="AJ3328" s="26">
        <f t="shared" si="264"/>
        <v>0</v>
      </c>
      <c r="AK3328" s="26">
        <v>0.01</v>
      </c>
      <c r="AL3328" s="26">
        <f>AJ3328*(AK3328/100)</f>
        <v>0</v>
      </c>
    </row>
    <row r="3329" spans="1:39" x14ac:dyDescent="0.35">
      <c r="A3329" s="23"/>
      <c r="B3329" s="24"/>
      <c r="C3329" s="23"/>
      <c r="D3329" s="23"/>
      <c r="E3329" s="23">
        <v>1806</v>
      </c>
      <c r="F3329" s="23" t="s">
        <v>11295</v>
      </c>
      <c r="G3329" s="24" t="s">
        <v>11296</v>
      </c>
      <c r="H3329" s="23" t="s">
        <v>42</v>
      </c>
      <c r="I3329" s="23" t="s">
        <v>11297</v>
      </c>
      <c r="J3329" s="23">
        <v>4</v>
      </c>
      <c r="K3329" s="23">
        <v>1</v>
      </c>
      <c r="L3329" s="23">
        <v>12</v>
      </c>
      <c r="M3329" s="23" t="s">
        <v>58</v>
      </c>
      <c r="N3329" s="25">
        <f t="shared" si="262"/>
        <v>1712</v>
      </c>
      <c r="O3329" s="26">
        <v>180</v>
      </c>
      <c r="P3329" s="26">
        <f t="shared" si="263"/>
        <v>308160</v>
      </c>
      <c r="Q3329" s="23"/>
      <c r="R3329" s="23"/>
      <c r="S3329" s="27"/>
      <c r="T3329" s="23"/>
      <c r="U3329" s="23"/>
      <c r="V3329" s="24"/>
      <c r="W3329" s="23"/>
      <c r="X3329" s="23"/>
      <c r="Y3329" s="23"/>
      <c r="Z3329" s="23"/>
      <c r="AA3329" s="28"/>
      <c r="AB3329" s="26"/>
      <c r="AC3329" s="26"/>
      <c r="AD3329" s="28"/>
      <c r="AE3329" s="28"/>
      <c r="AF3329" s="26"/>
      <c r="AG3329" s="26">
        <f>AF3329+P3329</f>
        <v>308160</v>
      </c>
      <c r="AH3329" s="26">
        <f>AG3329</f>
        <v>308160</v>
      </c>
      <c r="AI3329" s="26">
        <v>50000000</v>
      </c>
      <c r="AJ3329" s="26">
        <f t="shared" si="264"/>
        <v>0</v>
      </c>
      <c r="AK3329" s="26">
        <v>0.01</v>
      </c>
      <c r="AL3329" s="26">
        <f>AJ3329*(AK3329/100)</f>
        <v>0</v>
      </c>
    </row>
    <row r="3330" spans="1:39" x14ac:dyDescent="0.35">
      <c r="A3330" s="23"/>
      <c r="B3330" s="24"/>
      <c r="C3330" s="23"/>
      <c r="D3330" s="23"/>
      <c r="E3330" s="23">
        <v>1807</v>
      </c>
      <c r="F3330" s="23" t="s">
        <v>11298</v>
      </c>
      <c r="G3330" s="24" t="s">
        <v>11299</v>
      </c>
      <c r="H3330" s="23" t="s">
        <v>42</v>
      </c>
      <c r="I3330" s="23" t="s">
        <v>11300</v>
      </c>
      <c r="J3330" s="23">
        <v>10</v>
      </c>
      <c r="K3330" s="23">
        <v>0</v>
      </c>
      <c r="L3330" s="23">
        <v>34.75</v>
      </c>
      <c r="M3330" s="23" t="s">
        <v>58</v>
      </c>
      <c r="N3330" s="25">
        <f t="shared" si="262"/>
        <v>4034.75</v>
      </c>
      <c r="O3330" s="26">
        <v>230</v>
      </c>
      <c r="P3330" s="26">
        <f t="shared" si="263"/>
        <v>927992.5</v>
      </c>
      <c r="Q3330" s="23"/>
      <c r="R3330" s="23"/>
      <c r="S3330" s="27"/>
      <c r="T3330" s="23"/>
      <c r="U3330" s="23"/>
      <c r="V3330" s="24"/>
      <c r="W3330" s="23"/>
      <c r="X3330" s="23"/>
      <c r="Y3330" s="23"/>
      <c r="Z3330" s="23"/>
      <c r="AA3330" s="28"/>
      <c r="AB3330" s="26"/>
      <c r="AC3330" s="26"/>
      <c r="AD3330" s="28"/>
      <c r="AE3330" s="28"/>
      <c r="AF3330" s="26"/>
      <c r="AG3330" s="26">
        <f>AF3330+P3330</f>
        <v>927992.5</v>
      </c>
      <c r="AH3330" s="26">
        <f>AG3330</f>
        <v>927992.5</v>
      </c>
      <c r="AI3330" s="26">
        <v>50000000</v>
      </c>
      <c r="AJ3330" s="26">
        <f t="shared" si="264"/>
        <v>0</v>
      </c>
      <c r="AK3330" s="26">
        <v>0.01</v>
      </c>
      <c r="AL3330" s="26">
        <f>AJ3330*(AK3330/100)</f>
        <v>0</v>
      </c>
    </row>
    <row r="3331" spans="1:39" x14ac:dyDescent="0.35">
      <c r="A3331" s="23"/>
      <c r="B3331" s="24"/>
      <c r="C3331" s="23"/>
      <c r="D3331" s="23"/>
      <c r="E3331" s="23"/>
      <c r="F3331" s="23"/>
      <c r="G3331" s="24"/>
      <c r="H3331" s="23"/>
      <c r="I3331" s="23"/>
      <c r="J3331" s="23">
        <v>0</v>
      </c>
      <c r="K3331" s="23">
        <v>0</v>
      </c>
      <c r="L3331" s="23">
        <v>20.25</v>
      </c>
      <c r="M3331" s="23" t="s">
        <v>44</v>
      </c>
      <c r="N3331" s="25">
        <f t="shared" si="262"/>
        <v>20.25</v>
      </c>
      <c r="O3331" s="26">
        <v>230</v>
      </c>
      <c r="P3331" s="26">
        <f t="shared" si="263"/>
        <v>4657.5</v>
      </c>
      <c r="Q3331" s="23">
        <v>1</v>
      </c>
      <c r="R3331" s="23" t="s">
        <v>11285</v>
      </c>
      <c r="S3331" s="27" t="s">
        <v>11286</v>
      </c>
      <c r="T3331" s="23" t="s">
        <v>11287</v>
      </c>
      <c r="U3331" s="23" t="s">
        <v>11301</v>
      </c>
      <c r="V3331" s="24" t="s">
        <v>11302</v>
      </c>
      <c r="W3331" s="23" t="s">
        <v>47</v>
      </c>
      <c r="X3331" s="23" t="s">
        <v>48</v>
      </c>
      <c r="Y3331" s="23" t="s">
        <v>49</v>
      </c>
      <c r="Z3331" s="23">
        <v>81</v>
      </c>
      <c r="AA3331" s="28">
        <v>100</v>
      </c>
      <c r="AB3331" s="26">
        <v>6550</v>
      </c>
      <c r="AC3331" s="26">
        <f>Z3331*AB3331</f>
        <v>530550</v>
      </c>
      <c r="AD3331" s="28">
        <v>7</v>
      </c>
      <c r="AE3331" s="28">
        <v>7</v>
      </c>
      <c r="AF3331" s="26">
        <f>(AC3331*(100-AE3331))/100</f>
        <v>493411.5</v>
      </c>
      <c r="AG3331" s="26">
        <f>P3331+AF3331</f>
        <v>498069</v>
      </c>
      <c r="AH3331" s="26">
        <f>(AG3331*AA3331)/100</f>
        <v>498069</v>
      </c>
      <c r="AI3331" s="26">
        <v>50000000</v>
      </c>
      <c r="AJ3331" s="26">
        <f t="shared" si="264"/>
        <v>0</v>
      </c>
      <c r="AK3331" s="26">
        <v>0.02</v>
      </c>
      <c r="AL3331" s="26">
        <f>ROUND(AJ3331*(AK3331/100),2)</f>
        <v>0</v>
      </c>
    </row>
    <row r="3332" spans="1:39" x14ac:dyDescent="0.35">
      <c r="A3332" s="23"/>
      <c r="B3332" s="24"/>
      <c r="C3332" s="23"/>
      <c r="D3332" s="23"/>
      <c r="E3332" s="23">
        <v>1808</v>
      </c>
      <c r="F3332" s="23" t="s">
        <v>11303</v>
      </c>
      <c r="G3332" s="24" t="s">
        <v>11304</v>
      </c>
      <c r="H3332" s="23" t="s">
        <v>103</v>
      </c>
      <c r="I3332" s="23" t="s">
        <v>11305</v>
      </c>
      <c r="J3332" s="23">
        <v>3</v>
      </c>
      <c r="K3332" s="23">
        <v>0</v>
      </c>
      <c r="L3332" s="23">
        <v>40</v>
      </c>
      <c r="M3332" s="23" t="s">
        <v>58</v>
      </c>
      <c r="N3332" s="25">
        <f t="shared" si="262"/>
        <v>1240</v>
      </c>
      <c r="O3332" s="26">
        <v>180</v>
      </c>
      <c r="P3332" s="26">
        <f t="shared" si="263"/>
        <v>223200</v>
      </c>
      <c r="Q3332" s="23"/>
      <c r="R3332" s="23"/>
      <c r="S3332" s="27"/>
      <c r="T3332" s="23"/>
      <c r="U3332" s="23"/>
      <c r="V3332" s="24"/>
      <c r="W3332" s="23"/>
      <c r="X3332" s="23"/>
      <c r="Y3332" s="23"/>
      <c r="Z3332" s="23"/>
      <c r="AA3332" s="28"/>
      <c r="AB3332" s="26"/>
      <c r="AC3332" s="26"/>
      <c r="AD3332" s="28"/>
      <c r="AE3332" s="28"/>
      <c r="AF3332" s="26"/>
      <c r="AG3332" s="26">
        <f>AF3332+P3332</f>
        <v>223200</v>
      </c>
      <c r="AH3332" s="26">
        <f>AG3332</f>
        <v>223200</v>
      </c>
      <c r="AI3332" s="26">
        <v>0</v>
      </c>
      <c r="AJ3332" s="26">
        <f t="shared" si="264"/>
        <v>223200</v>
      </c>
      <c r="AK3332" s="26">
        <v>0.01</v>
      </c>
      <c r="AL3332" s="26">
        <f>AJ3332*(AK3332/100)</f>
        <v>22.32</v>
      </c>
    </row>
    <row r="3333" spans="1:39" x14ac:dyDescent="0.35">
      <c r="A3333" s="23"/>
      <c r="B3333" s="24"/>
      <c r="C3333" s="23"/>
      <c r="D3333" s="23"/>
      <c r="E3333" s="23"/>
      <c r="F3333" s="23"/>
      <c r="G3333" s="24"/>
      <c r="H3333" s="23"/>
      <c r="I3333" s="23"/>
      <c r="J3333" s="23"/>
      <c r="K3333" s="23"/>
      <c r="L3333" s="23"/>
      <c r="M3333" s="23"/>
      <c r="N3333" s="25"/>
      <c r="O3333" s="26"/>
      <c r="P3333" s="26"/>
      <c r="Q3333" s="23"/>
      <c r="R3333" s="23"/>
      <c r="S3333" s="27"/>
      <c r="T3333" s="23"/>
      <c r="U3333" s="23"/>
      <c r="V3333" s="24"/>
      <c r="W3333" s="23"/>
      <c r="X3333" s="23"/>
      <c r="Y3333" s="23"/>
      <c r="Z3333" s="23"/>
      <c r="AA3333" s="28"/>
      <c r="AB3333" s="26"/>
      <c r="AC3333" s="26"/>
      <c r="AD3333" s="28"/>
      <c r="AE3333" s="28"/>
      <c r="AF3333" s="26"/>
      <c r="AG3333" s="26" t="s">
        <v>50</v>
      </c>
      <c r="AH3333" s="26">
        <f>SUM(AH3327:AH3332)</f>
        <v>3084061.5</v>
      </c>
      <c r="AI3333" s="26"/>
      <c r="AJ3333" s="26">
        <f>SUM(AJ3327:AJ3332)</f>
        <v>223200</v>
      </c>
      <c r="AK3333" s="26"/>
      <c r="AL3333" s="26">
        <f>SUM(AL3327:AL3332)</f>
        <v>22.32</v>
      </c>
    </row>
    <row r="3334" spans="1:39" x14ac:dyDescent="0.35">
      <c r="A3334" s="23" t="s">
        <v>11306</v>
      </c>
      <c r="B3334" s="24"/>
      <c r="C3334" s="23" t="s">
        <v>11307</v>
      </c>
      <c r="D3334" s="23" t="s">
        <v>2946</v>
      </c>
      <c r="E3334" s="23">
        <v>1809</v>
      </c>
      <c r="F3334" s="23" t="s">
        <v>11308</v>
      </c>
      <c r="G3334" s="24" t="s">
        <v>11309</v>
      </c>
      <c r="H3334" s="23" t="s">
        <v>103</v>
      </c>
      <c r="I3334" s="23" t="s">
        <v>11310</v>
      </c>
      <c r="J3334" s="23">
        <v>0</v>
      </c>
      <c r="K3334" s="23">
        <v>2</v>
      </c>
      <c r="L3334" s="23">
        <v>82</v>
      </c>
      <c r="M3334" s="23" t="s">
        <v>44</v>
      </c>
      <c r="N3334" s="25">
        <f>((J3334*400)+(K3334*100))+L3334</f>
        <v>282</v>
      </c>
      <c r="O3334" s="26">
        <v>2000</v>
      </c>
      <c r="P3334" s="26">
        <f>N3334*O3334</f>
        <v>564000</v>
      </c>
      <c r="Q3334" s="23">
        <v>1</v>
      </c>
      <c r="R3334" s="23" t="s">
        <v>11306</v>
      </c>
      <c r="S3334" s="27"/>
      <c r="T3334" s="23" t="s">
        <v>11307</v>
      </c>
      <c r="U3334" s="23" t="s">
        <v>11311</v>
      </c>
      <c r="V3334" s="24" t="s">
        <v>11312</v>
      </c>
      <c r="W3334" s="23" t="s">
        <v>47</v>
      </c>
      <c r="X3334" s="23" t="s">
        <v>253</v>
      </c>
      <c r="Y3334" s="23" t="s">
        <v>49</v>
      </c>
      <c r="Z3334" s="23">
        <v>144</v>
      </c>
      <c r="AA3334" s="28">
        <v>100</v>
      </c>
      <c r="AB3334" s="26">
        <v>6550</v>
      </c>
      <c r="AC3334" s="26">
        <f>Z3334*AB3334</f>
        <v>943200</v>
      </c>
      <c r="AD3334" s="28">
        <v>47</v>
      </c>
      <c r="AE3334" s="28">
        <v>93</v>
      </c>
      <c r="AF3334" s="26">
        <f>(AC3334*(100-AE3334))/100</f>
        <v>66024</v>
      </c>
      <c r="AG3334" s="26">
        <f>P3334+AF3334</f>
        <v>630024</v>
      </c>
      <c r="AH3334" s="26">
        <f>(AG3334*AA3334)/100</f>
        <v>630024</v>
      </c>
      <c r="AI3334" s="26">
        <f>IF(AF3334&lt;=10000000,AF3334,10000000)</f>
        <v>66024</v>
      </c>
      <c r="AJ3334" s="26">
        <f>IF((AI3334-AH3334) &gt; 1,0,IF((AI3334-AH3334)&lt;0,AH3334-AI3334,AI3334-AH3334))</f>
        <v>564000</v>
      </c>
      <c r="AK3334" s="26">
        <v>0.02</v>
      </c>
      <c r="AL3334" s="26">
        <f>ROUND(AJ3334*(AK3334/100),2)</f>
        <v>112.8</v>
      </c>
      <c r="AM3334" s="3" t="s">
        <v>404</v>
      </c>
    </row>
    <row r="3335" spans="1:39" x14ac:dyDescent="0.35">
      <c r="A3335" s="23"/>
      <c r="B3335" s="24"/>
      <c r="C3335" s="23"/>
      <c r="D3335" s="23"/>
      <c r="E3335" s="23"/>
      <c r="F3335" s="23"/>
      <c r="G3335" s="24"/>
      <c r="H3335" s="23"/>
      <c r="I3335" s="23"/>
      <c r="J3335" s="23">
        <v>0</v>
      </c>
      <c r="K3335" s="23">
        <v>0</v>
      </c>
      <c r="L3335" s="23">
        <v>28</v>
      </c>
      <c r="M3335" s="23" t="s">
        <v>44</v>
      </c>
      <c r="N3335" s="25">
        <f>((J3335*400)+(K3335*100))+L3335</f>
        <v>28</v>
      </c>
      <c r="O3335" s="26">
        <v>2000</v>
      </c>
      <c r="P3335" s="26">
        <f>N3335*O3335</f>
        <v>56000</v>
      </c>
      <c r="Q3335" s="23">
        <v>1</v>
      </c>
      <c r="R3335" s="23" t="s">
        <v>11313</v>
      </c>
      <c r="S3335" s="27"/>
      <c r="T3335" s="23" t="s">
        <v>11314</v>
      </c>
      <c r="U3335" s="23" t="s">
        <v>11315</v>
      </c>
      <c r="V3335" s="24" t="s">
        <v>11316</v>
      </c>
      <c r="W3335" s="23" t="s">
        <v>47</v>
      </c>
      <c r="X3335" s="23" t="s">
        <v>48</v>
      </c>
      <c r="Y3335" s="23" t="s">
        <v>49</v>
      </c>
      <c r="Z3335" s="23">
        <v>112</v>
      </c>
      <c r="AA3335" s="28">
        <v>100</v>
      </c>
      <c r="AB3335" s="26">
        <v>6550</v>
      </c>
      <c r="AC3335" s="26">
        <f>Z3335*AB3335</f>
        <v>733600</v>
      </c>
      <c r="AD3335" s="28">
        <v>42</v>
      </c>
      <c r="AE3335" s="28">
        <v>74</v>
      </c>
      <c r="AF3335" s="26">
        <f>(AC3335*(100-AE3335))/100</f>
        <v>190736</v>
      </c>
      <c r="AG3335" s="26">
        <f>P3335+AF3335</f>
        <v>246736</v>
      </c>
      <c r="AH3335" s="26">
        <f>(AG3335*AA3335)/100</f>
        <v>246736</v>
      </c>
      <c r="AI3335" s="26">
        <f>IF(AF3335&lt;=10000000,AF3335,10000000)</f>
        <v>190736</v>
      </c>
      <c r="AJ3335" s="26">
        <f>IF((AI3335-AH3335) &gt; 1,0,IF((AI3335-AH3335)&lt;0,AH3335-AI3335,AI3335-AH3335))</f>
        <v>56000</v>
      </c>
      <c r="AK3335" s="26">
        <v>0.02</v>
      </c>
      <c r="AL3335" s="26">
        <f>ROUND(AJ3335*(AK3335/100),2)</f>
        <v>11.2</v>
      </c>
    </row>
    <row r="3336" spans="1:39" x14ac:dyDescent="0.35">
      <c r="A3336" s="23"/>
      <c r="B3336" s="24"/>
      <c r="C3336" s="23"/>
      <c r="D3336" s="23"/>
      <c r="E3336" s="23"/>
      <c r="F3336" s="23"/>
      <c r="G3336" s="24"/>
      <c r="H3336" s="23"/>
      <c r="I3336" s="23"/>
      <c r="J3336" s="23"/>
      <c r="K3336" s="23"/>
      <c r="L3336" s="23"/>
      <c r="M3336" s="23"/>
      <c r="N3336" s="25"/>
      <c r="O3336" s="26"/>
      <c r="P3336" s="26"/>
      <c r="Q3336" s="23"/>
      <c r="R3336" s="23"/>
      <c r="S3336" s="27"/>
      <c r="T3336" s="23"/>
      <c r="U3336" s="23"/>
      <c r="V3336" s="24"/>
      <c r="W3336" s="23"/>
      <c r="X3336" s="23"/>
      <c r="Y3336" s="23"/>
      <c r="Z3336" s="23"/>
      <c r="AA3336" s="28"/>
      <c r="AB3336" s="26"/>
      <c r="AC3336" s="26"/>
      <c r="AD3336" s="28"/>
      <c r="AE3336" s="28"/>
      <c r="AF3336" s="26"/>
      <c r="AG3336" s="26" t="s">
        <v>50</v>
      </c>
      <c r="AH3336" s="26">
        <f>SUM(AH3334:AH3335)</f>
        <v>876760</v>
      </c>
      <c r="AI3336" s="26"/>
      <c r="AJ3336" s="26">
        <f>SUM(AJ3334:AJ3335)</f>
        <v>620000</v>
      </c>
      <c r="AK3336" s="26"/>
      <c r="AL3336" s="26">
        <f>SUM(AL3334:AL3335)</f>
        <v>124</v>
      </c>
    </row>
    <row r="3337" spans="1:39" x14ac:dyDescent="0.35">
      <c r="A3337" s="23" t="s">
        <v>11317</v>
      </c>
      <c r="B3337" s="24" t="s">
        <v>11318</v>
      </c>
      <c r="C3337" s="23" t="s">
        <v>11319</v>
      </c>
      <c r="D3337" s="23" t="s">
        <v>11320</v>
      </c>
      <c r="E3337" s="23">
        <v>1810</v>
      </c>
      <c r="F3337" s="23" t="s">
        <v>11321</v>
      </c>
      <c r="G3337" s="24" t="s">
        <v>11322</v>
      </c>
      <c r="H3337" s="23" t="s">
        <v>103</v>
      </c>
      <c r="I3337" s="23" t="s">
        <v>11323</v>
      </c>
      <c r="J3337" s="23">
        <v>4</v>
      </c>
      <c r="K3337" s="23">
        <v>1</v>
      </c>
      <c r="L3337" s="23">
        <v>99</v>
      </c>
      <c r="M3337" s="23" t="s">
        <v>58</v>
      </c>
      <c r="N3337" s="25">
        <f>((J3337*400)+(K3337*100))+L3337</f>
        <v>1799</v>
      </c>
      <c r="O3337" s="26">
        <v>180</v>
      </c>
      <c r="P3337" s="26">
        <f>N3337*O3337</f>
        <v>323820</v>
      </c>
      <c r="Q3337" s="23"/>
      <c r="R3337" s="23"/>
      <c r="S3337" s="27"/>
      <c r="T3337" s="23"/>
      <c r="U3337" s="23"/>
      <c r="V3337" s="24"/>
      <c r="W3337" s="23"/>
      <c r="X3337" s="23"/>
      <c r="Y3337" s="23"/>
      <c r="Z3337" s="23"/>
      <c r="AA3337" s="28"/>
      <c r="AB3337" s="26"/>
      <c r="AC3337" s="26"/>
      <c r="AD3337" s="28"/>
      <c r="AE3337" s="28"/>
      <c r="AF3337" s="26"/>
      <c r="AG3337" s="26">
        <f>AF3337+P3337</f>
        <v>323820</v>
      </c>
      <c r="AH3337" s="26">
        <f>AG3337</f>
        <v>323820</v>
      </c>
      <c r="AI3337" s="26">
        <v>0</v>
      </c>
      <c r="AJ3337" s="26">
        <f>IF((AI3337-AH3337) &gt; 1,0,IF((AI3337-AH3337)&lt;0,AH3337-AI3337,AI3337-AH3337))</f>
        <v>323820</v>
      </c>
      <c r="AK3337" s="26">
        <v>0.01</v>
      </c>
      <c r="AL3337" s="26">
        <f>AJ3337*(AK3337/100)</f>
        <v>32.382000000000005</v>
      </c>
    </row>
    <row r="3338" spans="1:39" x14ac:dyDescent="0.35">
      <c r="A3338" s="23"/>
      <c r="B3338" s="24"/>
      <c r="C3338" s="23"/>
      <c r="D3338" s="23"/>
      <c r="E3338" s="23"/>
      <c r="F3338" s="23"/>
      <c r="G3338" s="24"/>
      <c r="H3338" s="23"/>
      <c r="I3338" s="23"/>
      <c r="J3338" s="23"/>
      <c r="K3338" s="23"/>
      <c r="L3338" s="23"/>
      <c r="M3338" s="23"/>
      <c r="N3338" s="25"/>
      <c r="O3338" s="26"/>
      <c r="P3338" s="26"/>
      <c r="Q3338" s="23"/>
      <c r="R3338" s="23"/>
      <c r="S3338" s="27"/>
      <c r="T3338" s="23"/>
      <c r="U3338" s="23"/>
      <c r="V3338" s="24"/>
      <c r="W3338" s="23"/>
      <c r="X3338" s="23"/>
      <c r="Y3338" s="23"/>
      <c r="Z3338" s="23"/>
      <c r="AA3338" s="28"/>
      <c r="AB3338" s="26"/>
      <c r="AC3338" s="26"/>
      <c r="AD3338" s="28"/>
      <c r="AE3338" s="28"/>
      <c r="AF3338" s="26"/>
      <c r="AG3338" s="26" t="s">
        <v>50</v>
      </c>
      <c r="AH3338" s="26">
        <f>AH3337</f>
        <v>323820</v>
      </c>
      <c r="AI3338" s="26"/>
      <c r="AJ3338" s="26">
        <f>AJ3337</f>
        <v>323820</v>
      </c>
      <c r="AK3338" s="26"/>
      <c r="AL3338" s="26">
        <f>AL3337</f>
        <v>32.382000000000005</v>
      </c>
    </row>
    <row r="3339" spans="1:39" x14ac:dyDescent="0.35">
      <c r="A3339" s="23" t="s">
        <v>11324</v>
      </c>
      <c r="B3339" s="24" t="s">
        <v>11325</v>
      </c>
      <c r="C3339" s="23" t="s">
        <v>11326</v>
      </c>
      <c r="D3339" s="23" t="s">
        <v>5435</v>
      </c>
      <c r="E3339" s="23">
        <v>1811</v>
      </c>
      <c r="F3339" s="23" t="s">
        <v>11327</v>
      </c>
      <c r="G3339" s="24" t="s">
        <v>11328</v>
      </c>
      <c r="H3339" s="23" t="s">
        <v>42</v>
      </c>
      <c r="I3339" s="23" t="s">
        <v>11329</v>
      </c>
      <c r="J3339" s="23">
        <v>0</v>
      </c>
      <c r="K3339" s="23">
        <v>2</v>
      </c>
      <c r="L3339" s="23">
        <v>2</v>
      </c>
      <c r="M3339" s="23" t="s">
        <v>58</v>
      </c>
      <c r="N3339" s="25">
        <f>((J3339*400)+(K3339*100))+L3339</f>
        <v>202</v>
      </c>
      <c r="O3339" s="26">
        <v>500</v>
      </c>
      <c r="P3339" s="26">
        <f>N3339*O3339</f>
        <v>101000</v>
      </c>
      <c r="Q3339" s="23"/>
      <c r="R3339" s="23"/>
      <c r="S3339" s="27"/>
      <c r="T3339" s="23"/>
      <c r="U3339" s="23"/>
      <c r="V3339" s="24"/>
      <c r="W3339" s="23"/>
      <c r="X3339" s="23"/>
      <c r="Y3339" s="23"/>
      <c r="Z3339" s="23"/>
      <c r="AA3339" s="28"/>
      <c r="AB3339" s="26"/>
      <c r="AC3339" s="26"/>
      <c r="AD3339" s="28"/>
      <c r="AE3339" s="28"/>
      <c r="AF3339" s="26"/>
      <c r="AG3339" s="26">
        <f>AF3339+P3339</f>
        <v>101000</v>
      </c>
      <c r="AH3339" s="26">
        <f>AG3339</f>
        <v>101000</v>
      </c>
      <c r="AI3339" s="26">
        <v>50000000</v>
      </c>
      <c r="AJ3339" s="26">
        <f>IF((AI3339-AH3339) &gt; 1,0,IF((AI3339-AH3339)&lt;0,AH3339-AI3339,AI3339-AH3339))</f>
        <v>0</v>
      </c>
      <c r="AK3339" s="26">
        <v>0.01</v>
      </c>
      <c r="AL3339" s="26">
        <f>AJ3339*(AK3339/100)</f>
        <v>0</v>
      </c>
    </row>
    <row r="3340" spans="1:39" x14ac:dyDescent="0.35">
      <c r="A3340" s="23"/>
      <c r="B3340" s="24"/>
      <c r="C3340" s="23"/>
      <c r="D3340" s="23"/>
      <c r="E3340" s="23">
        <v>1812</v>
      </c>
      <c r="F3340" s="23" t="s">
        <v>11330</v>
      </c>
      <c r="G3340" s="24" t="s">
        <v>11331</v>
      </c>
      <c r="H3340" s="23" t="s">
        <v>437</v>
      </c>
      <c r="I3340" s="23" t="s">
        <v>11332</v>
      </c>
      <c r="J3340" s="23">
        <v>4</v>
      </c>
      <c r="K3340" s="23">
        <v>1</v>
      </c>
      <c r="L3340" s="23">
        <v>71</v>
      </c>
      <c r="M3340" s="23" t="s">
        <v>58</v>
      </c>
      <c r="N3340" s="25">
        <f>((J3340*400)+(K3340*100))+L3340</f>
        <v>1771</v>
      </c>
      <c r="O3340" s="26">
        <v>180</v>
      </c>
      <c r="P3340" s="26">
        <f>N3340*O3340</f>
        <v>318780</v>
      </c>
      <c r="Q3340" s="23"/>
      <c r="R3340" s="23"/>
      <c r="S3340" s="27"/>
      <c r="T3340" s="23"/>
      <c r="U3340" s="23"/>
      <c r="V3340" s="24"/>
      <c r="W3340" s="23"/>
      <c r="X3340" s="23"/>
      <c r="Y3340" s="23"/>
      <c r="Z3340" s="23"/>
      <c r="AA3340" s="28"/>
      <c r="AB3340" s="26"/>
      <c r="AC3340" s="26"/>
      <c r="AD3340" s="28"/>
      <c r="AE3340" s="28"/>
      <c r="AF3340" s="26"/>
      <c r="AG3340" s="26">
        <f>AF3340+P3340</f>
        <v>318780</v>
      </c>
      <c r="AH3340" s="26">
        <f>AG3340</f>
        <v>318780</v>
      </c>
      <c r="AI3340" s="26">
        <v>0</v>
      </c>
      <c r="AJ3340" s="26">
        <f>IF((AI3340-AH3340) &gt; 1,0,IF((AI3340-AH3340)&lt;0,AH3340-AI3340,AI3340-AH3340))</f>
        <v>318780</v>
      </c>
      <c r="AK3340" s="26">
        <v>0.01</v>
      </c>
      <c r="AL3340" s="26">
        <f>AJ3340*(AK3340/100)</f>
        <v>31.878</v>
      </c>
    </row>
    <row r="3341" spans="1:39" x14ac:dyDescent="0.35">
      <c r="A3341" s="23"/>
      <c r="B3341" s="24"/>
      <c r="C3341" s="23"/>
      <c r="D3341" s="23"/>
      <c r="E3341" s="23"/>
      <c r="F3341" s="23"/>
      <c r="G3341" s="24"/>
      <c r="H3341" s="23"/>
      <c r="I3341" s="23"/>
      <c r="J3341" s="23"/>
      <c r="K3341" s="23"/>
      <c r="L3341" s="23"/>
      <c r="M3341" s="23"/>
      <c r="N3341" s="25"/>
      <c r="O3341" s="26"/>
      <c r="P3341" s="26"/>
      <c r="Q3341" s="23"/>
      <c r="R3341" s="23"/>
      <c r="S3341" s="27"/>
      <c r="T3341" s="23"/>
      <c r="U3341" s="23"/>
      <c r="V3341" s="24"/>
      <c r="W3341" s="23"/>
      <c r="X3341" s="23"/>
      <c r="Y3341" s="23"/>
      <c r="Z3341" s="23"/>
      <c r="AA3341" s="28"/>
      <c r="AB3341" s="26"/>
      <c r="AC3341" s="26"/>
      <c r="AD3341" s="28"/>
      <c r="AE3341" s="28"/>
      <c r="AF3341" s="26"/>
      <c r="AG3341" s="26" t="s">
        <v>50</v>
      </c>
      <c r="AH3341" s="26">
        <f>SUM(AH3339:AH3340)</f>
        <v>419780</v>
      </c>
      <c r="AI3341" s="26"/>
      <c r="AJ3341" s="26">
        <f>SUM(AJ3339:AJ3340)</f>
        <v>318780</v>
      </c>
      <c r="AK3341" s="26"/>
      <c r="AL3341" s="26">
        <f>SUM(AL3339:AL3340)</f>
        <v>31.878</v>
      </c>
    </row>
    <row r="3342" spans="1:39" x14ac:dyDescent="0.35">
      <c r="A3342" s="23" t="s">
        <v>11333</v>
      </c>
      <c r="B3342" s="24" t="s">
        <v>11334</v>
      </c>
      <c r="C3342" s="23" t="s">
        <v>11335</v>
      </c>
      <c r="D3342" s="23" t="s">
        <v>11336</v>
      </c>
      <c r="E3342" s="23">
        <v>1813</v>
      </c>
      <c r="F3342" s="23" t="s">
        <v>11337</v>
      </c>
      <c r="G3342" s="24" t="s">
        <v>11338</v>
      </c>
      <c r="H3342" s="23" t="s">
        <v>42</v>
      </c>
      <c r="I3342" s="23" t="s">
        <v>11339</v>
      </c>
      <c r="J3342" s="23">
        <v>0</v>
      </c>
      <c r="K3342" s="23">
        <v>1</v>
      </c>
      <c r="L3342" s="23">
        <v>19</v>
      </c>
      <c r="M3342" s="23" t="s">
        <v>58</v>
      </c>
      <c r="N3342" s="25">
        <f>((J3342*400)+(K3342*100))+L3342</f>
        <v>119</v>
      </c>
      <c r="O3342" s="26">
        <v>180</v>
      </c>
      <c r="P3342" s="26">
        <f>N3342*O3342</f>
        <v>21420</v>
      </c>
      <c r="Q3342" s="23"/>
      <c r="R3342" s="23"/>
      <c r="S3342" s="27"/>
      <c r="T3342" s="23"/>
      <c r="U3342" s="23"/>
      <c r="V3342" s="24"/>
      <c r="W3342" s="23"/>
      <c r="X3342" s="23"/>
      <c r="Y3342" s="23"/>
      <c r="Z3342" s="23"/>
      <c r="AA3342" s="28"/>
      <c r="AB3342" s="26"/>
      <c r="AC3342" s="26"/>
      <c r="AD3342" s="28"/>
      <c r="AE3342" s="28"/>
      <c r="AF3342" s="26"/>
      <c r="AG3342" s="26">
        <f>AF3342+P3342</f>
        <v>21420</v>
      </c>
      <c r="AH3342" s="26">
        <f>AG3342</f>
        <v>21420</v>
      </c>
      <c r="AI3342" s="26">
        <v>50000000</v>
      </c>
      <c r="AJ3342" s="26">
        <f>IF((AI3342-AH3342) &gt; 1,0,IF((AI3342-AH3342)&lt;0,AH3342-AI3342,AI3342-AH3342))</f>
        <v>0</v>
      </c>
      <c r="AK3342" s="26">
        <v>0.01</v>
      </c>
      <c r="AL3342" s="26">
        <f>AJ3342*(AK3342/100)</f>
        <v>0</v>
      </c>
    </row>
    <row r="3343" spans="1:39" x14ac:dyDescent="0.35">
      <c r="A3343" s="23"/>
      <c r="B3343" s="24"/>
      <c r="C3343" s="23"/>
      <c r="D3343" s="23"/>
      <c r="E3343" s="23">
        <v>1814</v>
      </c>
      <c r="F3343" s="23" t="s">
        <v>11340</v>
      </c>
      <c r="G3343" s="24" t="s">
        <v>11341</v>
      </c>
      <c r="H3343" s="23" t="s">
        <v>42</v>
      </c>
      <c r="I3343" s="23" t="s">
        <v>11342</v>
      </c>
      <c r="J3343" s="23">
        <v>0</v>
      </c>
      <c r="K3343" s="23">
        <v>2</v>
      </c>
      <c r="L3343" s="23">
        <v>40</v>
      </c>
      <c r="M3343" s="23" t="s">
        <v>44</v>
      </c>
      <c r="N3343" s="25">
        <f>((J3343*400)+(K3343*100))+L3343</f>
        <v>240</v>
      </c>
      <c r="O3343" s="26">
        <v>1750</v>
      </c>
      <c r="P3343" s="26">
        <f>N3343*O3343</f>
        <v>420000</v>
      </c>
      <c r="Q3343" s="23">
        <v>1</v>
      </c>
      <c r="R3343" s="23" t="s">
        <v>11333</v>
      </c>
      <c r="S3343" s="27" t="s">
        <v>11334</v>
      </c>
      <c r="T3343" s="23" t="s">
        <v>11335</v>
      </c>
      <c r="U3343" s="23" t="s">
        <v>11343</v>
      </c>
      <c r="V3343" s="24" t="s">
        <v>11344</v>
      </c>
      <c r="W3343" s="23" t="s">
        <v>47</v>
      </c>
      <c r="X3343" s="23" t="s">
        <v>206</v>
      </c>
      <c r="Y3343" s="23" t="s">
        <v>49</v>
      </c>
      <c r="Z3343" s="23">
        <v>81</v>
      </c>
      <c r="AA3343" s="28">
        <v>100</v>
      </c>
      <c r="AB3343" s="26">
        <v>6550</v>
      </c>
      <c r="AC3343" s="26">
        <f>Z3343*AB3343</f>
        <v>530550</v>
      </c>
      <c r="AD3343" s="28">
        <v>7</v>
      </c>
      <c r="AE3343" s="28">
        <v>18</v>
      </c>
      <c r="AF3343" s="26">
        <f>(AC3343*(100-AE3343))/100</f>
        <v>435051</v>
      </c>
      <c r="AG3343" s="26">
        <f>P3343+AF3343</f>
        <v>855051</v>
      </c>
      <c r="AH3343" s="26">
        <f>(AG3343*AA3343)/100</f>
        <v>855051</v>
      </c>
      <c r="AI3343" s="26">
        <v>50000000</v>
      </c>
      <c r="AJ3343" s="26">
        <f>IF((AI3343-AH3343) &gt; 1,0,IF((AI3343-AH3343)&lt;0,AH3343-AI3343,AI3343-AH3343))</f>
        <v>0</v>
      </c>
      <c r="AK3343" s="26">
        <v>0.02</v>
      </c>
      <c r="AL3343" s="26">
        <f>ROUND(AJ3343*(AK3343/100),2)</f>
        <v>0</v>
      </c>
    </row>
    <row r="3344" spans="1:39" x14ac:dyDescent="0.35">
      <c r="A3344" s="23"/>
      <c r="B3344" s="24"/>
      <c r="C3344" s="23"/>
      <c r="D3344" s="23"/>
      <c r="E3344" s="23"/>
      <c r="F3344" s="23"/>
      <c r="G3344" s="24"/>
      <c r="H3344" s="23"/>
      <c r="I3344" s="23"/>
      <c r="J3344" s="23"/>
      <c r="K3344" s="23"/>
      <c r="L3344" s="23"/>
      <c r="M3344" s="23"/>
      <c r="N3344" s="25"/>
      <c r="O3344" s="26"/>
      <c r="P3344" s="26"/>
      <c r="Q3344" s="23"/>
      <c r="R3344" s="23"/>
      <c r="S3344" s="27"/>
      <c r="T3344" s="23"/>
      <c r="U3344" s="23"/>
      <c r="V3344" s="24"/>
      <c r="W3344" s="23"/>
      <c r="X3344" s="23"/>
      <c r="Y3344" s="23"/>
      <c r="Z3344" s="23"/>
      <c r="AA3344" s="28"/>
      <c r="AB3344" s="26"/>
      <c r="AC3344" s="26"/>
      <c r="AD3344" s="28"/>
      <c r="AE3344" s="28"/>
      <c r="AF3344" s="26"/>
      <c r="AG3344" s="26" t="s">
        <v>50</v>
      </c>
      <c r="AH3344" s="26">
        <f>SUM(AH3342:AH3343)</f>
        <v>876471</v>
      </c>
      <c r="AI3344" s="26"/>
      <c r="AJ3344" s="26">
        <f>SUM(AJ3342:AJ3343)</f>
        <v>0</v>
      </c>
      <c r="AK3344" s="26"/>
      <c r="AL3344" s="26">
        <f>SUM(AL3342:AL3343)</f>
        <v>0</v>
      </c>
    </row>
    <row r="3345" spans="1:38" x14ac:dyDescent="0.35">
      <c r="A3345" s="23" t="s">
        <v>11345</v>
      </c>
      <c r="B3345" s="24" t="s">
        <v>11346</v>
      </c>
      <c r="C3345" s="23" t="s">
        <v>11347</v>
      </c>
      <c r="D3345" s="23" t="s">
        <v>11348</v>
      </c>
      <c r="E3345" s="23">
        <v>1815</v>
      </c>
      <c r="F3345" s="23" t="s">
        <v>11349</v>
      </c>
      <c r="G3345" s="24" t="s">
        <v>11350</v>
      </c>
      <c r="H3345" s="23" t="s">
        <v>42</v>
      </c>
      <c r="I3345" s="23" t="s">
        <v>11351</v>
      </c>
      <c r="J3345" s="23">
        <v>0</v>
      </c>
      <c r="K3345" s="23">
        <v>0</v>
      </c>
      <c r="L3345" s="23">
        <v>98</v>
      </c>
      <c r="M3345" s="23" t="s">
        <v>44</v>
      </c>
      <c r="N3345" s="25">
        <f t="shared" ref="N3345:N3351" si="265">((J3345*400)+(K3345*100))+L3345</f>
        <v>98</v>
      </c>
      <c r="O3345" s="26">
        <v>180</v>
      </c>
      <c r="P3345" s="26">
        <f t="shared" ref="P3345:P3351" si="266">N3345*O3345</f>
        <v>17640</v>
      </c>
      <c r="Q3345" s="23"/>
      <c r="R3345" s="23"/>
      <c r="S3345" s="27"/>
      <c r="T3345" s="23"/>
      <c r="U3345" s="23"/>
      <c r="V3345" s="24"/>
      <c r="W3345" s="23"/>
      <c r="X3345" s="23"/>
      <c r="Y3345" s="23"/>
      <c r="Z3345" s="23"/>
      <c r="AA3345" s="28"/>
      <c r="AB3345" s="26"/>
      <c r="AC3345" s="26"/>
      <c r="AD3345" s="28"/>
      <c r="AE3345" s="28"/>
      <c r="AF3345" s="26"/>
      <c r="AG3345" s="26">
        <f>AF3345+P3345</f>
        <v>17640</v>
      </c>
      <c r="AH3345" s="26">
        <f>AG3345</f>
        <v>17640</v>
      </c>
      <c r="AI3345" s="26">
        <v>50000000</v>
      </c>
      <c r="AJ3345" s="26">
        <f t="shared" ref="AJ3345:AJ3351" si="267">IF((AI3345-AH3345) &gt; 1,0,IF((AI3345-AH3345)&lt;0,AH3345-AI3345,AI3345-AH3345))</f>
        <v>0</v>
      </c>
      <c r="AK3345" s="26">
        <v>0.02</v>
      </c>
      <c r="AL3345" s="26">
        <f>AJ3345*(AK3345/100)</f>
        <v>0</v>
      </c>
    </row>
    <row r="3346" spans="1:38" x14ac:dyDescent="0.35">
      <c r="A3346" s="23"/>
      <c r="B3346" s="24"/>
      <c r="C3346" s="23"/>
      <c r="D3346" s="23"/>
      <c r="E3346" s="23">
        <v>1816</v>
      </c>
      <c r="F3346" s="23" t="s">
        <v>11352</v>
      </c>
      <c r="G3346" s="24" t="s">
        <v>11353</v>
      </c>
      <c r="H3346" s="23" t="s">
        <v>42</v>
      </c>
      <c r="I3346" s="23" t="s">
        <v>11354</v>
      </c>
      <c r="J3346" s="23">
        <v>1</v>
      </c>
      <c r="K3346" s="23">
        <v>2</v>
      </c>
      <c r="L3346" s="23">
        <v>35</v>
      </c>
      <c r="M3346" s="23" t="s">
        <v>58</v>
      </c>
      <c r="N3346" s="25">
        <f t="shared" si="265"/>
        <v>635</v>
      </c>
      <c r="O3346" s="26">
        <v>180</v>
      </c>
      <c r="P3346" s="26">
        <f t="shared" si="266"/>
        <v>114300</v>
      </c>
      <c r="Q3346" s="23"/>
      <c r="R3346" s="23"/>
      <c r="S3346" s="27"/>
      <c r="T3346" s="23"/>
      <c r="U3346" s="23"/>
      <c r="V3346" s="24"/>
      <c r="W3346" s="23"/>
      <c r="X3346" s="23"/>
      <c r="Y3346" s="23"/>
      <c r="Z3346" s="23"/>
      <c r="AA3346" s="28"/>
      <c r="AB3346" s="26"/>
      <c r="AC3346" s="26"/>
      <c r="AD3346" s="28"/>
      <c r="AE3346" s="28"/>
      <c r="AF3346" s="26"/>
      <c r="AG3346" s="26">
        <f>AF3346+P3346</f>
        <v>114300</v>
      </c>
      <c r="AH3346" s="26">
        <f>AG3346</f>
        <v>114300</v>
      </c>
      <c r="AI3346" s="26">
        <v>50000000</v>
      </c>
      <c r="AJ3346" s="26">
        <f t="shared" si="267"/>
        <v>0</v>
      </c>
      <c r="AK3346" s="26">
        <v>0.01</v>
      </c>
      <c r="AL3346" s="26">
        <f>AJ3346*(AK3346/100)</f>
        <v>0</v>
      </c>
    </row>
    <row r="3347" spans="1:38" x14ac:dyDescent="0.35">
      <c r="A3347" s="23"/>
      <c r="B3347" s="24"/>
      <c r="C3347" s="23"/>
      <c r="D3347" s="23"/>
      <c r="E3347" s="23">
        <v>1817</v>
      </c>
      <c r="F3347" s="23" t="s">
        <v>11355</v>
      </c>
      <c r="G3347" s="24" t="s">
        <v>11356</v>
      </c>
      <c r="H3347" s="23" t="s">
        <v>42</v>
      </c>
      <c r="I3347" s="23" t="s">
        <v>11357</v>
      </c>
      <c r="J3347" s="23">
        <v>6</v>
      </c>
      <c r="K3347" s="23">
        <v>3</v>
      </c>
      <c r="L3347" s="23">
        <v>85</v>
      </c>
      <c r="M3347" s="23" t="s">
        <v>58</v>
      </c>
      <c r="N3347" s="25">
        <f t="shared" si="265"/>
        <v>2785</v>
      </c>
      <c r="O3347" s="26">
        <v>380</v>
      </c>
      <c r="P3347" s="26">
        <f t="shared" si="266"/>
        <v>1058300</v>
      </c>
      <c r="Q3347" s="23"/>
      <c r="R3347" s="23"/>
      <c r="S3347" s="27"/>
      <c r="T3347" s="23"/>
      <c r="U3347" s="23"/>
      <c r="V3347" s="24"/>
      <c r="W3347" s="23"/>
      <c r="X3347" s="23"/>
      <c r="Y3347" s="23"/>
      <c r="Z3347" s="23"/>
      <c r="AA3347" s="28"/>
      <c r="AB3347" s="26"/>
      <c r="AC3347" s="26"/>
      <c r="AD3347" s="28"/>
      <c r="AE3347" s="28"/>
      <c r="AF3347" s="26"/>
      <c r="AG3347" s="26">
        <f>AF3347+P3347</f>
        <v>1058300</v>
      </c>
      <c r="AH3347" s="26">
        <f>AG3347</f>
        <v>1058300</v>
      </c>
      <c r="AI3347" s="26">
        <v>50000000</v>
      </c>
      <c r="AJ3347" s="26">
        <f t="shared" si="267"/>
        <v>0</v>
      </c>
      <c r="AK3347" s="26">
        <v>0.01</v>
      </c>
      <c r="AL3347" s="26">
        <f>AJ3347*(AK3347/100)</f>
        <v>0</v>
      </c>
    </row>
    <row r="3348" spans="1:38" x14ac:dyDescent="0.35">
      <c r="A3348" s="23"/>
      <c r="B3348" s="24"/>
      <c r="C3348" s="23"/>
      <c r="D3348" s="23"/>
      <c r="E3348" s="23">
        <v>1818</v>
      </c>
      <c r="F3348" s="23" t="s">
        <v>11358</v>
      </c>
      <c r="G3348" s="24" t="s">
        <v>11359</v>
      </c>
      <c r="H3348" s="23" t="s">
        <v>42</v>
      </c>
      <c r="I3348" s="23" t="s">
        <v>11360</v>
      </c>
      <c r="J3348" s="23">
        <v>0</v>
      </c>
      <c r="K3348" s="23">
        <v>0</v>
      </c>
      <c r="L3348" s="23">
        <v>88</v>
      </c>
      <c r="M3348" s="23" t="s">
        <v>58</v>
      </c>
      <c r="N3348" s="25">
        <f t="shared" si="265"/>
        <v>88</v>
      </c>
      <c r="O3348" s="26">
        <v>180</v>
      </c>
      <c r="P3348" s="26">
        <f t="shared" si="266"/>
        <v>15840</v>
      </c>
      <c r="Q3348" s="23"/>
      <c r="R3348" s="23"/>
      <c r="S3348" s="27"/>
      <c r="T3348" s="23"/>
      <c r="U3348" s="23"/>
      <c r="V3348" s="24"/>
      <c r="W3348" s="23"/>
      <c r="X3348" s="23"/>
      <c r="Y3348" s="23"/>
      <c r="Z3348" s="23"/>
      <c r="AA3348" s="28"/>
      <c r="AB3348" s="26"/>
      <c r="AC3348" s="26"/>
      <c r="AD3348" s="28"/>
      <c r="AE3348" s="28"/>
      <c r="AF3348" s="26"/>
      <c r="AG3348" s="26">
        <f>AF3348+P3348</f>
        <v>15840</v>
      </c>
      <c r="AH3348" s="26">
        <f>AG3348</f>
        <v>15840</v>
      </c>
      <c r="AI3348" s="26">
        <v>50000000</v>
      </c>
      <c r="AJ3348" s="26">
        <f t="shared" si="267"/>
        <v>0</v>
      </c>
      <c r="AK3348" s="26">
        <v>0.01</v>
      </c>
      <c r="AL3348" s="26">
        <f>AJ3348*(AK3348/100)</f>
        <v>0</v>
      </c>
    </row>
    <row r="3349" spans="1:38" x14ac:dyDescent="0.35">
      <c r="A3349" s="23"/>
      <c r="B3349" s="24"/>
      <c r="C3349" s="23"/>
      <c r="D3349" s="23"/>
      <c r="E3349" s="23">
        <v>1819</v>
      </c>
      <c r="F3349" s="23" t="s">
        <v>11361</v>
      </c>
      <c r="G3349" s="24" t="s">
        <v>11362</v>
      </c>
      <c r="H3349" s="23" t="s">
        <v>42</v>
      </c>
      <c r="I3349" s="23" t="s">
        <v>11363</v>
      </c>
      <c r="J3349" s="23">
        <v>0</v>
      </c>
      <c r="K3349" s="23">
        <v>1</v>
      </c>
      <c r="L3349" s="23">
        <v>5</v>
      </c>
      <c r="M3349" s="23" t="s">
        <v>44</v>
      </c>
      <c r="N3349" s="25">
        <f t="shared" si="265"/>
        <v>105</v>
      </c>
      <c r="O3349" s="26">
        <v>180</v>
      </c>
      <c r="P3349" s="26">
        <f t="shared" si="266"/>
        <v>18900</v>
      </c>
      <c r="Q3349" s="23">
        <v>1</v>
      </c>
      <c r="R3349" s="23" t="s">
        <v>11345</v>
      </c>
      <c r="S3349" s="27" t="s">
        <v>11346</v>
      </c>
      <c r="T3349" s="23" t="s">
        <v>11347</v>
      </c>
      <c r="U3349" s="23" t="s">
        <v>11364</v>
      </c>
      <c r="V3349" s="24" t="s">
        <v>11365</v>
      </c>
      <c r="W3349" s="23" t="s">
        <v>47</v>
      </c>
      <c r="X3349" s="23" t="s">
        <v>206</v>
      </c>
      <c r="Y3349" s="23" t="s">
        <v>49</v>
      </c>
      <c r="Z3349" s="23">
        <v>48</v>
      </c>
      <c r="AA3349" s="28">
        <v>100</v>
      </c>
      <c r="AB3349" s="26">
        <v>6550</v>
      </c>
      <c r="AC3349" s="26">
        <f>Z3349*AB3349</f>
        <v>314400</v>
      </c>
      <c r="AD3349" s="28">
        <v>22</v>
      </c>
      <c r="AE3349" s="28">
        <v>85</v>
      </c>
      <c r="AF3349" s="26">
        <f>(AC3349*(100-AE3349))/100</f>
        <v>47160</v>
      </c>
      <c r="AG3349" s="26">
        <f>P3349+AF3349</f>
        <v>66060</v>
      </c>
      <c r="AH3349" s="26">
        <f>(AG3349*AA3349)/100</f>
        <v>66060</v>
      </c>
      <c r="AI3349" s="26">
        <v>50000000</v>
      </c>
      <c r="AJ3349" s="26">
        <f t="shared" si="267"/>
        <v>0</v>
      </c>
      <c r="AK3349" s="26">
        <v>0.02</v>
      </c>
      <c r="AL3349" s="26">
        <f>ROUND(AJ3349*(AK3349/100),2)</f>
        <v>0</v>
      </c>
    </row>
    <row r="3350" spans="1:38" x14ac:dyDescent="0.35">
      <c r="A3350" s="23"/>
      <c r="B3350" s="24"/>
      <c r="C3350" s="23"/>
      <c r="D3350" s="23"/>
      <c r="E3350" s="23">
        <v>1820</v>
      </c>
      <c r="F3350" s="23" t="s">
        <v>11366</v>
      </c>
      <c r="G3350" s="24" t="s">
        <v>11367</v>
      </c>
      <c r="H3350" s="23" t="s">
        <v>42</v>
      </c>
      <c r="I3350" s="23" t="s">
        <v>11368</v>
      </c>
      <c r="J3350" s="23">
        <v>0</v>
      </c>
      <c r="K3350" s="23">
        <v>1</v>
      </c>
      <c r="L3350" s="23">
        <v>7.2</v>
      </c>
      <c r="M3350" s="23" t="s">
        <v>44</v>
      </c>
      <c r="N3350" s="25">
        <f t="shared" si="265"/>
        <v>107.2</v>
      </c>
      <c r="O3350" s="26">
        <v>2000</v>
      </c>
      <c r="P3350" s="26">
        <f t="shared" si="266"/>
        <v>214400</v>
      </c>
      <c r="Q3350" s="23">
        <v>1</v>
      </c>
      <c r="R3350" s="23" t="s">
        <v>11345</v>
      </c>
      <c r="S3350" s="27" t="s">
        <v>11346</v>
      </c>
      <c r="T3350" s="23" t="s">
        <v>11347</v>
      </c>
      <c r="U3350" s="23" t="s">
        <v>11364</v>
      </c>
      <c r="V3350" s="24" t="s">
        <v>11369</v>
      </c>
      <c r="W3350" s="23" t="s">
        <v>47</v>
      </c>
      <c r="X3350" s="23" t="s">
        <v>48</v>
      </c>
      <c r="Y3350" s="23" t="s">
        <v>49</v>
      </c>
      <c r="Z3350" s="23">
        <v>24</v>
      </c>
      <c r="AA3350" s="28">
        <v>100</v>
      </c>
      <c r="AB3350" s="26">
        <v>6550</v>
      </c>
      <c r="AC3350" s="26">
        <f>Z3350*AB3350</f>
        <v>157200</v>
      </c>
      <c r="AD3350" s="28">
        <v>12</v>
      </c>
      <c r="AE3350" s="28">
        <v>14</v>
      </c>
      <c r="AF3350" s="26">
        <f>(AC3350*(100-AE3350))/100</f>
        <v>135192</v>
      </c>
      <c r="AG3350" s="26">
        <f>P3350+AF3350</f>
        <v>349592</v>
      </c>
      <c r="AH3350" s="26">
        <f>(AG3350*AA3350)/100</f>
        <v>349592</v>
      </c>
      <c r="AI3350" s="26">
        <v>50000000</v>
      </c>
      <c r="AJ3350" s="26">
        <f t="shared" si="267"/>
        <v>0</v>
      </c>
      <c r="AK3350" s="26">
        <v>0.02</v>
      </c>
      <c r="AL3350" s="26">
        <f>ROUND(AJ3350*(AK3350/100),2)</f>
        <v>0</v>
      </c>
    </row>
    <row r="3351" spans="1:38" x14ac:dyDescent="0.35">
      <c r="A3351" s="23"/>
      <c r="B3351" s="24"/>
      <c r="C3351" s="23"/>
      <c r="D3351" s="23"/>
      <c r="E3351" s="23">
        <v>1821</v>
      </c>
      <c r="F3351" s="23" t="s">
        <v>11370</v>
      </c>
      <c r="G3351" s="24" t="s">
        <v>11371</v>
      </c>
      <c r="H3351" s="23" t="s">
        <v>42</v>
      </c>
      <c r="I3351" s="23" t="s">
        <v>11372</v>
      </c>
      <c r="J3351" s="23">
        <v>3</v>
      </c>
      <c r="K3351" s="23">
        <v>2</v>
      </c>
      <c r="L3351" s="23">
        <v>29</v>
      </c>
      <c r="M3351" s="23" t="s">
        <v>58</v>
      </c>
      <c r="N3351" s="25">
        <f t="shared" si="265"/>
        <v>1429</v>
      </c>
      <c r="O3351" s="26">
        <v>390</v>
      </c>
      <c r="P3351" s="26">
        <f t="shared" si="266"/>
        <v>557310</v>
      </c>
      <c r="Q3351" s="23"/>
      <c r="R3351" s="23"/>
      <c r="S3351" s="27"/>
      <c r="T3351" s="23"/>
      <c r="U3351" s="23"/>
      <c r="V3351" s="24"/>
      <c r="W3351" s="23"/>
      <c r="X3351" s="23"/>
      <c r="Y3351" s="23"/>
      <c r="Z3351" s="23"/>
      <c r="AA3351" s="28"/>
      <c r="AB3351" s="26"/>
      <c r="AC3351" s="26"/>
      <c r="AD3351" s="28"/>
      <c r="AE3351" s="28"/>
      <c r="AF3351" s="26"/>
      <c r="AG3351" s="26">
        <f>AF3351+P3351</f>
        <v>557310</v>
      </c>
      <c r="AH3351" s="26">
        <f>AG3351</f>
        <v>557310</v>
      </c>
      <c r="AI3351" s="26">
        <v>50000000</v>
      </c>
      <c r="AJ3351" s="26">
        <f t="shared" si="267"/>
        <v>0</v>
      </c>
      <c r="AK3351" s="26">
        <v>0.01</v>
      </c>
      <c r="AL3351" s="26">
        <f>AJ3351*(AK3351/100)</f>
        <v>0</v>
      </c>
    </row>
    <row r="3352" spans="1:38" x14ac:dyDescent="0.35">
      <c r="A3352" s="23"/>
      <c r="B3352" s="24"/>
      <c r="C3352" s="23"/>
      <c r="D3352" s="23"/>
      <c r="E3352" s="23"/>
      <c r="F3352" s="23"/>
      <c r="G3352" s="24"/>
      <c r="H3352" s="23"/>
      <c r="I3352" s="23"/>
      <c r="J3352" s="23"/>
      <c r="K3352" s="23"/>
      <c r="L3352" s="23"/>
      <c r="M3352" s="23"/>
      <c r="N3352" s="25"/>
      <c r="O3352" s="26"/>
      <c r="P3352" s="26"/>
      <c r="Q3352" s="23"/>
      <c r="R3352" s="23"/>
      <c r="S3352" s="27"/>
      <c r="T3352" s="23"/>
      <c r="U3352" s="23"/>
      <c r="V3352" s="24"/>
      <c r="W3352" s="23"/>
      <c r="X3352" s="23"/>
      <c r="Y3352" s="23"/>
      <c r="Z3352" s="23"/>
      <c r="AA3352" s="28"/>
      <c r="AB3352" s="26"/>
      <c r="AC3352" s="26"/>
      <c r="AD3352" s="28"/>
      <c r="AE3352" s="28"/>
      <c r="AF3352" s="26"/>
      <c r="AG3352" s="26" t="s">
        <v>50</v>
      </c>
      <c r="AH3352" s="26">
        <f>SUM(AH3345:AH3351)</f>
        <v>2179042</v>
      </c>
      <c r="AI3352" s="26"/>
      <c r="AJ3352" s="26">
        <f>SUM(AJ3345:AJ3351)</f>
        <v>0</v>
      </c>
      <c r="AK3352" s="26"/>
      <c r="AL3352" s="26">
        <f>SUM(AL3345:AL3351)</f>
        <v>0</v>
      </c>
    </row>
    <row r="3353" spans="1:38" x14ac:dyDescent="0.35">
      <c r="A3353" s="23" t="s">
        <v>11373</v>
      </c>
      <c r="B3353" s="24"/>
      <c r="C3353" s="23" t="s">
        <v>11374</v>
      </c>
      <c r="D3353" s="23" t="s">
        <v>4439</v>
      </c>
      <c r="E3353" s="23">
        <v>1822</v>
      </c>
      <c r="F3353" s="23" t="s">
        <v>11375</v>
      </c>
      <c r="G3353" s="24" t="s">
        <v>11376</v>
      </c>
      <c r="H3353" s="23" t="s">
        <v>437</v>
      </c>
      <c r="I3353" s="23" t="s">
        <v>11377</v>
      </c>
      <c r="J3353" s="23">
        <v>9</v>
      </c>
      <c r="K3353" s="23">
        <v>0</v>
      </c>
      <c r="L3353" s="23">
        <v>7</v>
      </c>
      <c r="M3353" s="23" t="s">
        <v>58</v>
      </c>
      <c r="N3353" s="25">
        <f>((J3353*400)+(K3353*100))+L3353</f>
        <v>3607</v>
      </c>
      <c r="O3353" s="26">
        <v>280</v>
      </c>
      <c r="P3353" s="26">
        <f>N3353*O3353</f>
        <v>1009960</v>
      </c>
      <c r="Q3353" s="23"/>
      <c r="R3353" s="23"/>
      <c r="S3353" s="27"/>
      <c r="T3353" s="23"/>
      <c r="U3353" s="23"/>
      <c r="V3353" s="24"/>
      <c r="W3353" s="23"/>
      <c r="X3353" s="23"/>
      <c r="Y3353" s="23"/>
      <c r="Z3353" s="23"/>
      <c r="AA3353" s="28"/>
      <c r="AB3353" s="26"/>
      <c r="AC3353" s="26"/>
      <c r="AD3353" s="28"/>
      <c r="AE3353" s="28"/>
      <c r="AF3353" s="26"/>
      <c r="AG3353" s="26">
        <f>AF3353+P3353</f>
        <v>1009960</v>
      </c>
      <c r="AH3353" s="26">
        <f>AG3353</f>
        <v>1009960</v>
      </c>
      <c r="AI3353" s="26">
        <v>0</v>
      </c>
      <c r="AJ3353" s="26">
        <f>IF((AI3353-AH3353) &gt; 1,0,IF((AI3353-AH3353)&lt;0,AH3353-AI3353,AI3353-AH3353))</f>
        <v>1009960</v>
      </c>
      <c r="AK3353" s="26">
        <v>0.01</v>
      </c>
      <c r="AL3353" s="26">
        <f>AJ3353*(AK3353/100)</f>
        <v>100.99600000000001</v>
      </c>
    </row>
    <row r="3354" spans="1:38" x14ac:dyDescent="0.35">
      <c r="A3354" s="23"/>
      <c r="B3354" s="24"/>
      <c r="C3354" s="23"/>
      <c r="D3354" s="23"/>
      <c r="E3354" s="23">
        <v>1823</v>
      </c>
      <c r="F3354" s="23" t="s">
        <v>11378</v>
      </c>
      <c r="G3354" s="24" t="s">
        <v>11379</v>
      </c>
      <c r="H3354" s="23" t="s">
        <v>42</v>
      </c>
      <c r="I3354" s="23" t="s">
        <v>11380</v>
      </c>
      <c r="J3354" s="23">
        <v>3</v>
      </c>
      <c r="K3354" s="23">
        <v>1</v>
      </c>
      <c r="L3354" s="23">
        <v>12.75</v>
      </c>
      <c r="M3354" s="23" t="s">
        <v>58</v>
      </c>
      <c r="N3354" s="25">
        <f>((J3354*400)+(K3354*100))+L3354</f>
        <v>1312.75</v>
      </c>
      <c r="O3354" s="26">
        <v>390</v>
      </c>
      <c r="P3354" s="26">
        <f>N3354*O3354</f>
        <v>511972.5</v>
      </c>
      <c r="Q3354" s="23"/>
      <c r="R3354" s="23"/>
      <c r="S3354" s="27"/>
      <c r="T3354" s="23"/>
      <c r="U3354" s="23"/>
      <c r="V3354" s="24"/>
      <c r="W3354" s="23"/>
      <c r="X3354" s="23"/>
      <c r="Y3354" s="23"/>
      <c r="Z3354" s="23"/>
      <c r="AA3354" s="28"/>
      <c r="AB3354" s="26"/>
      <c r="AC3354" s="26"/>
      <c r="AD3354" s="28"/>
      <c r="AE3354" s="28"/>
      <c r="AF3354" s="26"/>
      <c r="AG3354" s="26">
        <f>AF3354+P3354</f>
        <v>511972.5</v>
      </c>
      <c r="AH3354" s="26">
        <f>AG3354</f>
        <v>511972.5</v>
      </c>
      <c r="AI3354" s="26">
        <v>50000000</v>
      </c>
      <c r="AJ3354" s="26">
        <f>IF((AI3354-AH3354) &gt; 1,0,IF((AI3354-AH3354)&lt;0,AH3354-AI3354,AI3354-AH3354))</f>
        <v>0</v>
      </c>
      <c r="AK3354" s="26">
        <v>0.01</v>
      </c>
      <c r="AL3354" s="26">
        <f>AJ3354*(AK3354/100)</f>
        <v>0</v>
      </c>
    </row>
    <row r="3355" spans="1:38" x14ac:dyDescent="0.35">
      <c r="A3355" s="23"/>
      <c r="B3355" s="24"/>
      <c r="C3355" s="23"/>
      <c r="D3355" s="23"/>
      <c r="E3355" s="23"/>
      <c r="F3355" s="23"/>
      <c r="G3355" s="24"/>
      <c r="H3355" s="23"/>
      <c r="I3355" s="23"/>
      <c r="J3355" s="23">
        <v>0</v>
      </c>
      <c r="K3355" s="23">
        <v>0</v>
      </c>
      <c r="L3355" s="23">
        <v>20.25</v>
      </c>
      <c r="M3355" s="23" t="s">
        <v>44</v>
      </c>
      <c r="N3355" s="25">
        <f>((J3355*400)+(K3355*100))+L3355</f>
        <v>20.25</v>
      </c>
      <c r="O3355" s="26">
        <v>390</v>
      </c>
      <c r="P3355" s="26">
        <f>N3355*O3355</f>
        <v>7897.5</v>
      </c>
      <c r="Q3355" s="23">
        <v>1</v>
      </c>
      <c r="R3355" s="23" t="s">
        <v>11373</v>
      </c>
      <c r="S3355" s="27"/>
      <c r="T3355" s="23" t="s">
        <v>11374</v>
      </c>
      <c r="U3355" s="23" t="s">
        <v>4443</v>
      </c>
      <c r="V3355" s="24" t="s">
        <v>11381</v>
      </c>
      <c r="W3355" s="23" t="s">
        <v>47</v>
      </c>
      <c r="X3355" s="23" t="s">
        <v>48</v>
      </c>
      <c r="Y3355" s="23" t="s">
        <v>49</v>
      </c>
      <c r="Z3355" s="23">
        <v>81</v>
      </c>
      <c r="AA3355" s="28">
        <v>100</v>
      </c>
      <c r="AB3355" s="26">
        <v>6550</v>
      </c>
      <c r="AC3355" s="26">
        <f>Z3355*AB3355</f>
        <v>530550</v>
      </c>
      <c r="AD3355" s="28">
        <v>3</v>
      </c>
      <c r="AE3355" s="28">
        <v>3</v>
      </c>
      <c r="AF3355" s="26">
        <f>(AC3355*(100-AE3355))/100</f>
        <v>514633.5</v>
      </c>
      <c r="AG3355" s="26">
        <f>P3355+AF3355</f>
        <v>522531</v>
      </c>
      <c r="AH3355" s="26">
        <f>(AG3355*AA3355)/100</f>
        <v>522531</v>
      </c>
      <c r="AI3355" s="26">
        <v>50000000</v>
      </c>
      <c r="AJ3355" s="26">
        <f>IF((AI3355-AH3355) &gt; 1,0,IF((AI3355-AH3355)&lt;0,AH3355-AI3355,AI3355-AH3355))</f>
        <v>0</v>
      </c>
      <c r="AK3355" s="26">
        <v>0.02</v>
      </c>
      <c r="AL3355" s="26">
        <f>ROUND(AJ3355*(AK3355/100),2)</f>
        <v>0</v>
      </c>
    </row>
    <row r="3356" spans="1:38" x14ac:dyDescent="0.35">
      <c r="A3356" s="23"/>
      <c r="B3356" s="24"/>
      <c r="C3356" s="23"/>
      <c r="D3356" s="23"/>
      <c r="E3356" s="23"/>
      <c r="F3356" s="23"/>
      <c r="G3356" s="24"/>
      <c r="H3356" s="23"/>
      <c r="I3356" s="23"/>
      <c r="J3356" s="23"/>
      <c r="K3356" s="23"/>
      <c r="L3356" s="23"/>
      <c r="M3356" s="23"/>
      <c r="N3356" s="25"/>
      <c r="O3356" s="26"/>
      <c r="P3356" s="26"/>
      <c r="Q3356" s="23"/>
      <c r="R3356" s="23"/>
      <c r="S3356" s="27"/>
      <c r="T3356" s="23"/>
      <c r="U3356" s="23"/>
      <c r="V3356" s="24"/>
      <c r="W3356" s="23"/>
      <c r="X3356" s="23"/>
      <c r="Y3356" s="23"/>
      <c r="Z3356" s="23"/>
      <c r="AA3356" s="28"/>
      <c r="AB3356" s="26"/>
      <c r="AC3356" s="26"/>
      <c r="AD3356" s="28"/>
      <c r="AE3356" s="28"/>
      <c r="AF3356" s="26"/>
      <c r="AG3356" s="26" t="s">
        <v>50</v>
      </c>
      <c r="AH3356" s="26">
        <f>SUM(AH3353:AH3355)</f>
        <v>2044463.5</v>
      </c>
      <c r="AI3356" s="26"/>
      <c r="AJ3356" s="26">
        <f>SUM(AJ3353:AJ3355)</f>
        <v>1009960</v>
      </c>
      <c r="AK3356" s="26"/>
      <c r="AL3356" s="26">
        <f>SUM(AL3353:AL3355)</f>
        <v>100.99600000000001</v>
      </c>
    </row>
    <row r="3357" spans="1:38" x14ac:dyDescent="0.35">
      <c r="A3357" s="23" t="s">
        <v>3043</v>
      </c>
      <c r="B3357" s="24" t="s">
        <v>3044</v>
      </c>
      <c r="C3357" s="23" t="s">
        <v>3045</v>
      </c>
      <c r="D3357" s="23" t="s">
        <v>11382</v>
      </c>
      <c r="E3357" s="23">
        <v>1824</v>
      </c>
      <c r="F3357" s="23" t="s">
        <v>11383</v>
      </c>
      <c r="G3357" s="24" t="s">
        <v>11384</v>
      </c>
      <c r="H3357" s="23" t="s">
        <v>42</v>
      </c>
      <c r="I3357" s="23" t="s">
        <v>11385</v>
      </c>
      <c r="J3357" s="23">
        <v>2</v>
      </c>
      <c r="K3357" s="23">
        <v>2</v>
      </c>
      <c r="L3357" s="23">
        <v>64.599999999999994</v>
      </c>
      <c r="M3357" s="23" t="s">
        <v>58</v>
      </c>
      <c r="N3357" s="25">
        <f>((J3357*400)+(K3357*100))+L3357</f>
        <v>1064.5999999999999</v>
      </c>
      <c r="O3357" s="26">
        <v>340</v>
      </c>
      <c r="P3357" s="26">
        <f>N3357*O3357</f>
        <v>361963.99999999994</v>
      </c>
      <c r="Q3357" s="23"/>
      <c r="R3357" s="23"/>
      <c r="S3357" s="27"/>
      <c r="T3357" s="23"/>
      <c r="U3357" s="23"/>
      <c r="V3357" s="24"/>
      <c r="W3357" s="23"/>
      <c r="X3357" s="23"/>
      <c r="Y3357" s="23"/>
      <c r="Z3357" s="23"/>
      <c r="AA3357" s="28"/>
      <c r="AB3357" s="26"/>
      <c r="AC3357" s="26"/>
      <c r="AD3357" s="28"/>
      <c r="AE3357" s="28"/>
      <c r="AF3357" s="26"/>
      <c r="AG3357" s="26">
        <f>AF3357+P3357</f>
        <v>361963.99999999994</v>
      </c>
      <c r="AH3357" s="26">
        <f>AG3357</f>
        <v>361963.99999999994</v>
      </c>
      <c r="AI3357" s="26">
        <v>50000000</v>
      </c>
      <c r="AJ3357" s="26">
        <f>IF((AI3357-AH3357) &gt; 1,0,IF((AI3357-AH3357)&lt;0,AH3357-AI3357,AI3357-AH3357))</f>
        <v>0</v>
      </c>
      <c r="AK3357" s="26">
        <v>0.01</v>
      </c>
      <c r="AL3357" s="26">
        <f>AJ3357*(AK3357/100)</f>
        <v>0</v>
      </c>
    </row>
    <row r="3358" spans="1:38" x14ac:dyDescent="0.35">
      <c r="A3358" s="23"/>
      <c r="B3358" s="24"/>
      <c r="C3358" s="23"/>
      <c r="D3358" s="23"/>
      <c r="E3358" s="23">
        <v>1825</v>
      </c>
      <c r="F3358" s="23" t="s">
        <v>11386</v>
      </c>
      <c r="G3358" s="24" t="s">
        <v>11387</v>
      </c>
      <c r="H3358" s="23" t="s">
        <v>42</v>
      </c>
      <c r="I3358" s="23" t="s">
        <v>11388</v>
      </c>
      <c r="J3358" s="23">
        <v>3</v>
      </c>
      <c r="K3358" s="23">
        <v>1</v>
      </c>
      <c r="L3358" s="23">
        <v>38</v>
      </c>
      <c r="M3358" s="23" t="s">
        <v>58</v>
      </c>
      <c r="N3358" s="25">
        <f>((J3358*400)+(K3358*100))+L3358</f>
        <v>1338</v>
      </c>
      <c r="O3358" s="26">
        <v>180</v>
      </c>
      <c r="P3358" s="26">
        <f>N3358*O3358</f>
        <v>240840</v>
      </c>
      <c r="Q3358" s="23"/>
      <c r="R3358" s="23"/>
      <c r="S3358" s="27"/>
      <c r="T3358" s="23"/>
      <c r="U3358" s="23"/>
      <c r="V3358" s="24"/>
      <c r="W3358" s="23"/>
      <c r="X3358" s="23"/>
      <c r="Y3358" s="23"/>
      <c r="Z3358" s="23"/>
      <c r="AA3358" s="28"/>
      <c r="AB3358" s="26"/>
      <c r="AC3358" s="26"/>
      <c r="AD3358" s="28"/>
      <c r="AE3358" s="28"/>
      <c r="AF3358" s="26"/>
      <c r="AG3358" s="26">
        <f>AF3358+P3358</f>
        <v>240840</v>
      </c>
      <c r="AH3358" s="26">
        <f>AG3358</f>
        <v>240840</v>
      </c>
      <c r="AI3358" s="26">
        <v>50000000</v>
      </c>
      <c r="AJ3358" s="26">
        <f>IF((AI3358-AH3358) &gt; 1,0,IF((AI3358-AH3358)&lt;0,AH3358-AI3358,AI3358-AH3358))</f>
        <v>0</v>
      </c>
      <c r="AK3358" s="26">
        <v>0.01</v>
      </c>
      <c r="AL3358" s="26">
        <f>AJ3358*(AK3358/100)</f>
        <v>0</v>
      </c>
    </row>
    <row r="3359" spans="1:38" x14ac:dyDescent="0.35">
      <c r="A3359" s="23"/>
      <c r="B3359" s="24"/>
      <c r="C3359" s="23"/>
      <c r="D3359" s="23"/>
      <c r="E3359" s="23">
        <v>1826</v>
      </c>
      <c r="F3359" s="23" t="s">
        <v>11389</v>
      </c>
      <c r="G3359" s="24" t="s">
        <v>11390</v>
      </c>
      <c r="H3359" s="23" t="s">
        <v>42</v>
      </c>
      <c r="I3359" s="23" t="s">
        <v>11391</v>
      </c>
      <c r="J3359" s="23">
        <v>1</v>
      </c>
      <c r="K3359" s="23">
        <v>0</v>
      </c>
      <c r="L3359" s="23">
        <v>60</v>
      </c>
      <c r="M3359" s="23" t="s">
        <v>44</v>
      </c>
      <c r="N3359" s="25">
        <f>((J3359*400)+(K3359*100))+L3359</f>
        <v>460</v>
      </c>
      <c r="O3359" s="26">
        <v>500</v>
      </c>
      <c r="P3359" s="26">
        <f>N3359*O3359</f>
        <v>230000</v>
      </c>
      <c r="Q3359" s="23"/>
      <c r="R3359" s="23"/>
      <c r="S3359" s="27"/>
      <c r="T3359" s="23"/>
      <c r="U3359" s="23"/>
      <c r="V3359" s="24"/>
      <c r="W3359" s="23"/>
      <c r="X3359" s="23"/>
      <c r="Y3359" s="23"/>
      <c r="Z3359" s="23"/>
      <c r="AA3359" s="28"/>
      <c r="AB3359" s="26"/>
      <c r="AC3359" s="26"/>
      <c r="AD3359" s="28"/>
      <c r="AE3359" s="28"/>
      <c r="AF3359" s="26"/>
      <c r="AG3359" s="26">
        <f>AF3359+P3359</f>
        <v>230000</v>
      </c>
      <c r="AH3359" s="26">
        <f>AG3359</f>
        <v>230000</v>
      </c>
      <c r="AI3359" s="26">
        <v>50000000</v>
      </c>
      <c r="AJ3359" s="26">
        <f>IF((AI3359-AH3359) &gt; 1,0,IF((AI3359-AH3359)&lt;0,AH3359-AI3359,AI3359-AH3359))</f>
        <v>0</v>
      </c>
      <c r="AK3359" s="26">
        <v>0.02</v>
      </c>
      <c r="AL3359" s="26">
        <f>AJ3359*(AK3359/100)</f>
        <v>0</v>
      </c>
    </row>
    <row r="3360" spans="1:38" x14ac:dyDescent="0.35">
      <c r="A3360" s="23"/>
      <c r="B3360" s="24"/>
      <c r="C3360" s="23"/>
      <c r="D3360" s="23"/>
      <c r="E3360" s="23"/>
      <c r="F3360" s="23"/>
      <c r="G3360" s="24"/>
      <c r="H3360" s="23"/>
      <c r="I3360" s="23"/>
      <c r="J3360" s="23"/>
      <c r="K3360" s="23"/>
      <c r="L3360" s="23"/>
      <c r="M3360" s="23"/>
      <c r="N3360" s="25"/>
      <c r="O3360" s="26"/>
      <c r="P3360" s="26"/>
      <c r="Q3360" s="23"/>
      <c r="R3360" s="23"/>
      <c r="S3360" s="27"/>
      <c r="T3360" s="23"/>
      <c r="U3360" s="23"/>
      <c r="V3360" s="24"/>
      <c r="W3360" s="23"/>
      <c r="X3360" s="23"/>
      <c r="Y3360" s="23"/>
      <c r="Z3360" s="23"/>
      <c r="AA3360" s="28"/>
      <c r="AB3360" s="26"/>
      <c r="AC3360" s="26"/>
      <c r="AD3360" s="28"/>
      <c r="AE3360" s="28"/>
      <c r="AF3360" s="26"/>
      <c r="AG3360" s="26" t="s">
        <v>50</v>
      </c>
      <c r="AH3360" s="26">
        <f>SUM(AH3357:AH3359)</f>
        <v>832804</v>
      </c>
      <c r="AI3360" s="26"/>
      <c r="AJ3360" s="26">
        <f>SUM(AJ3357:AJ3359)</f>
        <v>0</v>
      </c>
      <c r="AK3360" s="26"/>
      <c r="AL3360" s="26">
        <f>SUM(AL3357:AL3359)</f>
        <v>0</v>
      </c>
    </row>
    <row r="3361" spans="1:38" x14ac:dyDescent="0.35">
      <c r="A3361" s="23" t="s">
        <v>11392</v>
      </c>
      <c r="B3361" s="24" t="s">
        <v>11393</v>
      </c>
      <c r="C3361" s="23" t="s">
        <v>11394</v>
      </c>
      <c r="D3361" s="23" t="s">
        <v>11395</v>
      </c>
      <c r="E3361" s="23">
        <v>1827</v>
      </c>
      <c r="F3361" s="23" t="s">
        <v>11396</v>
      </c>
      <c r="G3361" s="24" t="s">
        <v>11397</v>
      </c>
      <c r="H3361" s="23" t="s">
        <v>42</v>
      </c>
      <c r="I3361" s="23" t="s">
        <v>11398</v>
      </c>
      <c r="J3361" s="23">
        <v>2</v>
      </c>
      <c r="K3361" s="23">
        <v>2</v>
      </c>
      <c r="L3361" s="23">
        <v>74</v>
      </c>
      <c r="M3361" s="23" t="s">
        <v>58</v>
      </c>
      <c r="N3361" s="25">
        <f>((J3361*400)+(K3361*100))+L3361</f>
        <v>1074</v>
      </c>
      <c r="O3361" s="26">
        <v>390</v>
      </c>
      <c r="P3361" s="26">
        <f>N3361*O3361</f>
        <v>418860</v>
      </c>
      <c r="Q3361" s="23"/>
      <c r="R3361" s="23"/>
      <c r="S3361" s="27"/>
      <c r="T3361" s="23"/>
      <c r="U3361" s="23"/>
      <c r="V3361" s="24"/>
      <c r="W3361" s="23"/>
      <c r="X3361" s="23"/>
      <c r="Y3361" s="23"/>
      <c r="Z3361" s="23"/>
      <c r="AA3361" s="28"/>
      <c r="AB3361" s="26"/>
      <c r="AC3361" s="26"/>
      <c r="AD3361" s="28"/>
      <c r="AE3361" s="28"/>
      <c r="AF3361" s="26"/>
      <c r="AG3361" s="26">
        <f>AF3361+P3361</f>
        <v>418860</v>
      </c>
      <c r="AH3361" s="26">
        <f>AG3361</f>
        <v>418860</v>
      </c>
      <c r="AI3361" s="26">
        <v>50000000</v>
      </c>
      <c r="AJ3361" s="26">
        <f>IF((AI3361-AH3361) &gt; 1,0,IF((AI3361-AH3361)&lt;0,AH3361-AI3361,AI3361-AH3361))</f>
        <v>0</v>
      </c>
      <c r="AK3361" s="26">
        <v>0.01</v>
      </c>
      <c r="AL3361" s="26">
        <f>AJ3361*(AK3361/100)</f>
        <v>0</v>
      </c>
    </row>
    <row r="3362" spans="1:38" x14ac:dyDescent="0.35">
      <c r="A3362" s="23"/>
      <c r="B3362" s="24"/>
      <c r="C3362" s="23"/>
      <c r="D3362" s="23"/>
      <c r="E3362" s="23"/>
      <c r="F3362" s="23"/>
      <c r="G3362" s="24"/>
      <c r="H3362" s="23"/>
      <c r="I3362" s="23"/>
      <c r="J3362" s="23"/>
      <c r="K3362" s="23"/>
      <c r="L3362" s="23"/>
      <c r="M3362" s="23"/>
      <c r="N3362" s="25"/>
      <c r="O3362" s="26"/>
      <c r="P3362" s="26"/>
      <c r="Q3362" s="23"/>
      <c r="R3362" s="23"/>
      <c r="S3362" s="27"/>
      <c r="T3362" s="23"/>
      <c r="U3362" s="23"/>
      <c r="V3362" s="24"/>
      <c r="W3362" s="23"/>
      <c r="X3362" s="23"/>
      <c r="Y3362" s="23"/>
      <c r="Z3362" s="23"/>
      <c r="AA3362" s="28"/>
      <c r="AB3362" s="26"/>
      <c r="AC3362" s="26"/>
      <c r="AD3362" s="28"/>
      <c r="AE3362" s="28"/>
      <c r="AF3362" s="26"/>
      <c r="AG3362" s="26" t="s">
        <v>50</v>
      </c>
      <c r="AH3362" s="26">
        <f>AH3361</f>
        <v>418860</v>
      </c>
      <c r="AI3362" s="26"/>
      <c r="AJ3362" s="26">
        <f>AJ3361</f>
        <v>0</v>
      </c>
      <c r="AK3362" s="26"/>
      <c r="AL3362" s="26">
        <f>AL3361</f>
        <v>0</v>
      </c>
    </row>
    <row r="3363" spans="1:38" x14ac:dyDescent="0.35">
      <c r="A3363" s="23" t="s">
        <v>11399</v>
      </c>
      <c r="B3363" s="24"/>
      <c r="C3363" s="23" t="s">
        <v>11400</v>
      </c>
      <c r="D3363" s="23" t="s">
        <v>11401</v>
      </c>
      <c r="E3363" s="23">
        <v>1828</v>
      </c>
      <c r="F3363" s="23" t="s">
        <v>11402</v>
      </c>
      <c r="G3363" s="24" t="s">
        <v>11403</v>
      </c>
      <c r="H3363" s="23" t="s">
        <v>103</v>
      </c>
      <c r="I3363" s="23" t="s">
        <v>11404</v>
      </c>
      <c r="J3363" s="23">
        <v>6</v>
      </c>
      <c r="K3363" s="23">
        <v>2</v>
      </c>
      <c r="L3363" s="23">
        <v>8</v>
      </c>
      <c r="M3363" s="23" t="s">
        <v>58</v>
      </c>
      <c r="N3363" s="25">
        <f>((J3363*400)+(K3363*100))+L3363</f>
        <v>2608</v>
      </c>
      <c r="O3363" s="26">
        <v>390</v>
      </c>
      <c r="P3363" s="26">
        <f>N3363*O3363</f>
        <v>1017120</v>
      </c>
      <c r="Q3363" s="23"/>
      <c r="R3363" s="23"/>
      <c r="S3363" s="27"/>
      <c r="T3363" s="23"/>
      <c r="U3363" s="23"/>
      <c r="V3363" s="24"/>
      <c r="W3363" s="23"/>
      <c r="X3363" s="23"/>
      <c r="Y3363" s="23"/>
      <c r="Z3363" s="23"/>
      <c r="AA3363" s="28"/>
      <c r="AB3363" s="26"/>
      <c r="AC3363" s="26"/>
      <c r="AD3363" s="28"/>
      <c r="AE3363" s="28"/>
      <c r="AF3363" s="26"/>
      <c r="AG3363" s="26">
        <f>AF3363+P3363</f>
        <v>1017120</v>
      </c>
      <c r="AH3363" s="26">
        <f>AG3363</f>
        <v>1017120</v>
      </c>
      <c r="AI3363" s="26">
        <v>0</v>
      </c>
      <c r="AJ3363" s="26">
        <f>IF((AI3363-AH3363) &gt; 1,0,IF((AI3363-AH3363)&lt;0,AH3363-AI3363,AI3363-AH3363))</f>
        <v>1017120</v>
      </c>
      <c r="AK3363" s="26">
        <v>0.01</v>
      </c>
      <c r="AL3363" s="26">
        <f>AJ3363*(AK3363/100)</f>
        <v>101.712</v>
      </c>
    </row>
    <row r="3364" spans="1:38" x14ac:dyDescent="0.35">
      <c r="A3364" s="23"/>
      <c r="B3364" s="24"/>
      <c r="C3364" s="23"/>
      <c r="D3364" s="23"/>
      <c r="E3364" s="23">
        <v>1829</v>
      </c>
      <c r="F3364" s="23" t="s">
        <v>11405</v>
      </c>
      <c r="G3364" s="24" t="s">
        <v>11406</v>
      </c>
      <c r="H3364" s="23" t="s">
        <v>103</v>
      </c>
      <c r="I3364" s="23" t="s">
        <v>11407</v>
      </c>
      <c r="J3364" s="23">
        <v>9</v>
      </c>
      <c r="K3364" s="23">
        <v>1</v>
      </c>
      <c r="L3364" s="23">
        <v>65</v>
      </c>
      <c r="M3364" s="23" t="s">
        <v>58</v>
      </c>
      <c r="N3364" s="25">
        <f>((J3364*400)+(K3364*100))+L3364</f>
        <v>3765</v>
      </c>
      <c r="O3364" s="26">
        <v>180</v>
      </c>
      <c r="P3364" s="26">
        <f>N3364*O3364</f>
        <v>677700</v>
      </c>
      <c r="Q3364" s="23"/>
      <c r="R3364" s="23"/>
      <c r="S3364" s="27"/>
      <c r="T3364" s="23"/>
      <c r="U3364" s="23"/>
      <c r="V3364" s="24"/>
      <c r="W3364" s="23"/>
      <c r="X3364" s="23"/>
      <c r="Y3364" s="23"/>
      <c r="Z3364" s="23"/>
      <c r="AA3364" s="28"/>
      <c r="AB3364" s="26"/>
      <c r="AC3364" s="26"/>
      <c r="AD3364" s="28"/>
      <c r="AE3364" s="28"/>
      <c r="AF3364" s="26"/>
      <c r="AG3364" s="26">
        <f>AF3364+P3364</f>
        <v>677700</v>
      </c>
      <c r="AH3364" s="26">
        <f>AG3364</f>
        <v>677700</v>
      </c>
      <c r="AI3364" s="26">
        <v>0</v>
      </c>
      <c r="AJ3364" s="26">
        <f>IF((AI3364-AH3364) &gt; 1,0,IF((AI3364-AH3364)&lt;0,AH3364-AI3364,AI3364-AH3364))</f>
        <v>677700</v>
      </c>
      <c r="AK3364" s="26">
        <v>0.01</v>
      </c>
      <c r="AL3364" s="26">
        <f>AJ3364*(AK3364/100)</f>
        <v>67.77000000000001</v>
      </c>
    </row>
    <row r="3365" spans="1:38" x14ac:dyDescent="0.35">
      <c r="A3365" s="23"/>
      <c r="B3365" s="24"/>
      <c r="C3365" s="23"/>
      <c r="D3365" s="23"/>
      <c r="E3365" s="23"/>
      <c r="F3365" s="23"/>
      <c r="G3365" s="24"/>
      <c r="H3365" s="23"/>
      <c r="I3365" s="23"/>
      <c r="J3365" s="23"/>
      <c r="K3365" s="23"/>
      <c r="L3365" s="23"/>
      <c r="M3365" s="23"/>
      <c r="N3365" s="25"/>
      <c r="O3365" s="26"/>
      <c r="P3365" s="26"/>
      <c r="Q3365" s="23"/>
      <c r="R3365" s="23"/>
      <c r="S3365" s="27"/>
      <c r="T3365" s="23"/>
      <c r="U3365" s="23"/>
      <c r="V3365" s="24"/>
      <c r="W3365" s="23"/>
      <c r="X3365" s="23"/>
      <c r="Y3365" s="23"/>
      <c r="Z3365" s="23"/>
      <c r="AA3365" s="28"/>
      <c r="AB3365" s="26"/>
      <c r="AC3365" s="26"/>
      <c r="AD3365" s="28"/>
      <c r="AE3365" s="28"/>
      <c r="AF3365" s="26"/>
      <c r="AG3365" s="26" t="s">
        <v>50</v>
      </c>
      <c r="AH3365" s="26">
        <f>SUM(AH3363:AH3364)</f>
        <v>1694820</v>
      </c>
      <c r="AI3365" s="26"/>
      <c r="AJ3365" s="26">
        <f>SUM(AJ3363:AJ3364)</f>
        <v>1694820</v>
      </c>
      <c r="AK3365" s="26"/>
      <c r="AL3365" s="26">
        <f>SUM(AL3363:AL3364)</f>
        <v>169.48200000000003</v>
      </c>
    </row>
    <row r="3366" spans="1:38" x14ac:dyDescent="0.35">
      <c r="A3366" s="23" t="s">
        <v>11408</v>
      </c>
      <c r="B3366" s="24"/>
      <c r="C3366" s="23" t="s">
        <v>11409</v>
      </c>
      <c r="D3366" s="23" t="s">
        <v>11410</v>
      </c>
      <c r="E3366" s="23">
        <v>1830</v>
      </c>
      <c r="F3366" s="23" t="s">
        <v>11411</v>
      </c>
      <c r="G3366" s="24" t="s">
        <v>11412</v>
      </c>
      <c r="H3366" s="23" t="s">
        <v>103</v>
      </c>
      <c r="I3366" s="23" t="s">
        <v>11413</v>
      </c>
      <c r="J3366" s="23">
        <v>2</v>
      </c>
      <c r="K3366" s="23">
        <v>0</v>
      </c>
      <c r="L3366" s="23">
        <v>50</v>
      </c>
      <c r="M3366" s="23" t="s">
        <v>138</v>
      </c>
      <c r="N3366" s="25">
        <f>((J3366*400)+(K3366*100))+L3366</f>
        <v>850</v>
      </c>
      <c r="O3366" s="26">
        <v>1500</v>
      </c>
      <c r="P3366" s="26">
        <f>N3366*O3366</f>
        <v>1275000</v>
      </c>
      <c r="Q3366" s="23"/>
      <c r="R3366" s="23"/>
      <c r="S3366" s="27"/>
      <c r="T3366" s="23"/>
      <c r="U3366" s="23"/>
      <c r="V3366" s="24"/>
      <c r="W3366" s="23"/>
      <c r="X3366" s="23"/>
      <c r="Y3366" s="23"/>
      <c r="Z3366" s="23"/>
      <c r="AA3366" s="28"/>
      <c r="AB3366" s="26"/>
      <c r="AC3366" s="26"/>
      <c r="AD3366" s="28"/>
      <c r="AE3366" s="28"/>
      <c r="AF3366" s="26"/>
      <c r="AG3366" s="26">
        <f>AF3366+P3366</f>
        <v>1275000</v>
      </c>
      <c r="AH3366" s="26">
        <f>AG3366</f>
        <v>1275000</v>
      </c>
      <c r="AI3366" s="26">
        <v>0</v>
      </c>
      <c r="AJ3366" s="26">
        <f>IF((AI3366-AH3366) &gt; 1,0,IF((AI3366-AH3366)&lt;0,AH3366-AI3366,AI3366-AH3366))</f>
        <v>1275000</v>
      </c>
      <c r="AK3366" s="26">
        <v>0.3</v>
      </c>
      <c r="AL3366" s="26">
        <f>AJ3366*(AK3366/100)</f>
        <v>3825</v>
      </c>
    </row>
    <row r="3367" spans="1:38" x14ac:dyDescent="0.35">
      <c r="A3367" s="23"/>
      <c r="B3367" s="24"/>
      <c r="C3367" s="23"/>
      <c r="D3367" s="23"/>
      <c r="E3367" s="23"/>
      <c r="F3367" s="23"/>
      <c r="G3367" s="24"/>
      <c r="H3367" s="23"/>
      <c r="I3367" s="23"/>
      <c r="J3367" s="23">
        <v>0</v>
      </c>
      <c r="K3367" s="23">
        <v>0</v>
      </c>
      <c r="L3367" s="23">
        <v>48.9375</v>
      </c>
      <c r="M3367" s="23" t="s">
        <v>44</v>
      </c>
      <c r="N3367" s="25">
        <f>((J3367*400)+(K3367*100))+L3367</f>
        <v>48.9375</v>
      </c>
      <c r="O3367" s="26">
        <v>1500</v>
      </c>
      <c r="P3367" s="26">
        <f>N3367*O3367</f>
        <v>73406.25</v>
      </c>
      <c r="Q3367" s="23">
        <v>1</v>
      </c>
      <c r="R3367" s="23" t="s">
        <v>11414</v>
      </c>
      <c r="S3367" s="27"/>
      <c r="T3367" s="23" t="s">
        <v>11415</v>
      </c>
      <c r="U3367" s="23" t="s">
        <v>11416</v>
      </c>
      <c r="V3367" s="24" t="s">
        <v>11417</v>
      </c>
      <c r="W3367" s="23" t="s">
        <v>300</v>
      </c>
      <c r="X3367" s="23" t="s">
        <v>48</v>
      </c>
      <c r="Y3367" s="23" t="s">
        <v>49</v>
      </c>
      <c r="Z3367" s="23">
        <v>36</v>
      </c>
      <c r="AA3367" s="28">
        <v>100</v>
      </c>
      <c r="AB3367" s="26">
        <v>2000</v>
      </c>
      <c r="AC3367" s="26">
        <f>Z3367*AB3367</f>
        <v>72000</v>
      </c>
      <c r="AD3367" s="28">
        <v>3</v>
      </c>
      <c r="AE3367" s="28">
        <v>3</v>
      </c>
      <c r="AF3367" s="26">
        <f>(AC3367*(100-AE3367))/100</f>
        <v>69840</v>
      </c>
      <c r="AG3367" s="26">
        <f>P3367+AF3367</f>
        <v>143246.25</v>
      </c>
      <c r="AH3367" s="26">
        <f>(AG3367*AA3367)/100</f>
        <v>143246.25</v>
      </c>
      <c r="AI3367" s="26">
        <f>IF(AF3367&lt;=10000000,AF3367,10000000)</f>
        <v>69840</v>
      </c>
      <c r="AJ3367" s="26">
        <f>IF((AI3367-AH3367) &gt; 1,0,IF((AI3367-AH3367)&lt;0,AH3367-AI3367,AI3367-AH3367))</f>
        <v>73406.25</v>
      </c>
      <c r="AK3367" s="26">
        <v>0.02</v>
      </c>
      <c r="AL3367" s="26">
        <f>ROUND(AJ3367*(AK3367/100),2)</f>
        <v>14.68</v>
      </c>
    </row>
    <row r="3368" spans="1:38" x14ac:dyDescent="0.35">
      <c r="A3368" s="23"/>
      <c r="B3368" s="24"/>
      <c r="C3368" s="23"/>
      <c r="D3368" s="23"/>
      <c r="E3368" s="23"/>
      <c r="F3368" s="23"/>
      <c r="G3368" s="24"/>
      <c r="H3368" s="23"/>
      <c r="I3368" s="23"/>
      <c r="J3368" s="23">
        <v>0</v>
      </c>
      <c r="K3368" s="23">
        <v>0</v>
      </c>
      <c r="L3368" s="23">
        <v>48.94</v>
      </c>
      <c r="M3368" s="23" t="s">
        <v>44</v>
      </c>
      <c r="N3368" s="25">
        <f>((J3368*400)+(K3368*100))+L3368</f>
        <v>48.94</v>
      </c>
      <c r="O3368" s="26">
        <v>1500</v>
      </c>
      <c r="P3368" s="26">
        <f>N3368*O3368</f>
        <v>73410</v>
      </c>
      <c r="Q3368" s="23">
        <v>1</v>
      </c>
      <c r="R3368" s="23" t="s">
        <v>11414</v>
      </c>
      <c r="S3368" s="27"/>
      <c r="T3368" s="23" t="s">
        <v>11415</v>
      </c>
      <c r="U3368" s="23" t="s">
        <v>11416</v>
      </c>
      <c r="V3368" s="24" t="s">
        <v>11418</v>
      </c>
      <c r="W3368" s="23" t="s">
        <v>47</v>
      </c>
      <c r="X3368" s="23" t="s">
        <v>48</v>
      </c>
      <c r="Y3368" s="23" t="s">
        <v>49</v>
      </c>
      <c r="Z3368" s="23">
        <v>195.75</v>
      </c>
      <c r="AA3368" s="28">
        <v>100</v>
      </c>
      <c r="AB3368" s="26">
        <v>6550</v>
      </c>
      <c r="AC3368" s="26">
        <f>Z3368*AB3368</f>
        <v>1282162.5</v>
      </c>
      <c r="AD3368" s="28">
        <v>17</v>
      </c>
      <c r="AE3368" s="28">
        <v>24</v>
      </c>
      <c r="AF3368" s="26">
        <f>(AC3368*(100-AE3368))/100</f>
        <v>974443.5</v>
      </c>
      <c r="AG3368" s="26">
        <f>P3368+AF3368</f>
        <v>1047853.5</v>
      </c>
      <c r="AH3368" s="26">
        <f>(AG3368*AA3368)/100</f>
        <v>1047853.5</v>
      </c>
      <c r="AI3368" s="26">
        <f>IF(AF3368&lt;=10000000,AF3368,10000000)</f>
        <v>974443.5</v>
      </c>
      <c r="AJ3368" s="26">
        <f>IF((AI3368-AH3368) &gt; 1,0,IF((AI3368-AH3368)&lt;0,AH3368-AI3368,AI3368-AH3368))</f>
        <v>73410</v>
      </c>
      <c r="AK3368" s="26">
        <v>0.02</v>
      </c>
      <c r="AL3368" s="26">
        <f>ROUND(AJ3368*(AK3368/100),2)</f>
        <v>14.68</v>
      </c>
    </row>
    <row r="3369" spans="1:38" x14ac:dyDescent="0.35">
      <c r="A3369" s="23"/>
      <c r="B3369" s="24"/>
      <c r="C3369" s="23"/>
      <c r="D3369" s="23"/>
      <c r="E3369" s="23"/>
      <c r="F3369" s="23"/>
      <c r="G3369" s="24"/>
      <c r="H3369" s="23"/>
      <c r="I3369" s="23"/>
      <c r="J3369" s="23">
        <v>0</v>
      </c>
      <c r="K3369" s="23">
        <v>0</v>
      </c>
      <c r="L3369" s="23">
        <v>75.12</v>
      </c>
      <c r="M3369" s="23" t="s">
        <v>58</v>
      </c>
      <c r="N3369" s="25">
        <f>((J3369*400)+(K3369*100))+L3369</f>
        <v>75.12</v>
      </c>
      <c r="O3369" s="26">
        <v>1500</v>
      </c>
      <c r="P3369" s="26">
        <f>N3369*O3369</f>
        <v>112680</v>
      </c>
      <c r="Q3369" s="23"/>
      <c r="R3369" s="23"/>
      <c r="S3369" s="27"/>
      <c r="T3369" s="23"/>
      <c r="U3369" s="23"/>
      <c r="V3369" s="24"/>
      <c r="W3369" s="23"/>
      <c r="X3369" s="23"/>
      <c r="Y3369" s="23"/>
      <c r="Z3369" s="23"/>
      <c r="AA3369" s="28"/>
      <c r="AB3369" s="26"/>
      <c r="AC3369" s="26"/>
      <c r="AD3369" s="28"/>
      <c r="AE3369" s="28"/>
      <c r="AF3369" s="26"/>
      <c r="AG3369" s="26">
        <f>AF3369+P3369</f>
        <v>112680</v>
      </c>
      <c r="AH3369" s="26">
        <f>AG3369</f>
        <v>112680</v>
      </c>
      <c r="AI3369" s="26">
        <v>0</v>
      </c>
      <c r="AJ3369" s="26">
        <f>IF((AI3369-AH3369) &gt; 1,0,IF((AI3369-AH3369)&lt;0,AH3369-AI3369,AI3369-AH3369))</f>
        <v>112680</v>
      </c>
      <c r="AK3369" s="26">
        <v>0.01</v>
      </c>
      <c r="AL3369" s="26">
        <f>AJ3369*(AK3369/100)</f>
        <v>11.268000000000001</v>
      </c>
    </row>
    <row r="3370" spans="1:38" x14ac:dyDescent="0.35">
      <c r="A3370" s="23"/>
      <c r="B3370" s="24"/>
      <c r="C3370" s="23"/>
      <c r="D3370" s="23"/>
      <c r="E3370" s="23"/>
      <c r="F3370" s="23"/>
      <c r="G3370" s="24"/>
      <c r="H3370" s="23"/>
      <c r="I3370" s="23"/>
      <c r="J3370" s="23"/>
      <c r="K3370" s="23"/>
      <c r="L3370" s="23"/>
      <c r="M3370" s="23"/>
      <c r="N3370" s="25"/>
      <c r="O3370" s="26"/>
      <c r="P3370" s="26"/>
      <c r="Q3370" s="23"/>
      <c r="R3370" s="23"/>
      <c r="S3370" s="27"/>
      <c r="T3370" s="23"/>
      <c r="U3370" s="23"/>
      <c r="V3370" s="24"/>
      <c r="W3370" s="23"/>
      <c r="X3370" s="23"/>
      <c r="Y3370" s="23"/>
      <c r="Z3370" s="23"/>
      <c r="AA3370" s="28"/>
      <c r="AB3370" s="26"/>
      <c r="AC3370" s="26"/>
      <c r="AD3370" s="28"/>
      <c r="AE3370" s="28"/>
      <c r="AF3370" s="26"/>
      <c r="AG3370" s="26" t="s">
        <v>50</v>
      </c>
      <c r="AH3370" s="26">
        <f>SUM(AH3366:AH3369)</f>
        <v>2578779.75</v>
      </c>
      <c r="AI3370" s="26"/>
      <c r="AJ3370" s="26">
        <f>SUM(AJ3366:AJ3369)</f>
        <v>1534496.25</v>
      </c>
      <c r="AK3370" s="26"/>
      <c r="AL3370" s="26">
        <f>SUM(AL3366:AL3369)</f>
        <v>3865.6279999999997</v>
      </c>
    </row>
    <row r="3371" spans="1:38" x14ac:dyDescent="0.35">
      <c r="A3371" s="23" t="s">
        <v>11419</v>
      </c>
      <c r="B3371" s="24" t="s">
        <v>11420</v>
      </c>
      <c r="C3371" s="23" t="s">
        <v>11421</v>
      </c>
      <c r="D3371" s="23" t="s">
        <v>11422</v>
      </c>
      <c r="E3371" s="23">
        <v>1831</v>
      </c>
      <c r="F3371" s="23" t="s">
        <v>11423</v>
      </c>
      <c r="G3371" s="24" t="s">
        <v>11424</v>
      </c>
      <c r="H3371" s="23" t="s">
        <v>42</v>
      </c>
      <c r="I3371" s="23" t="s">
        <v>11425</v>
      </c>
      <c r="J3371" s="23">
        <v>15</v>
      </c>
      <c r="K3371" s="23">
        <v>2</v>
      </c>
      <c r="L3371" s="23">
        <v>72</v>
      </c>
      <c r="M3371" s="23" t="s">
        <v>58</v>
      </c>
      <c r="N3371" s="25">
        <f>((J3371*400)+(K3371*100))+L3371</f>
        <v>6272</v>
      </c>
      <c r="O3371" s="26">
        <v>230</v>
      </c>
      <c r="P3371" s="26">
        <f>N3371*O3371</f>
        <v>1442560</v>
      </c>
      <c r="Q3371" s="23"/>
      <c r="R3371" s="23"/>
      <c r="S3371" s="27"/>
      <c r="T3371" s="23"/>
      <c r="U3371" s="23"/>
      <c r="V3371" s="24"/>
      <c r="W3371" s="23"/>
      <c r="X3371" s="23"/>
      <c r="Y3371" s="23"/>
      <c r="Z3371" s="23"/>
      <c r="AA3371" s="28"/>
      <c r="AB3371" s="26"/>
      <c r="AC3371" s="26"/>
      <c r="AD3371" s="28"/>
      <c r="AE3371" s="28"/>
      <c r="AF3371" s="26"/>
      <c r="AG3371" s="26">
        <f>AF3371+P3371</f>
        <v>1442560</v>
      </c>
      <c r="AH3371" s="26">
        <f>AG3371</f>
        <v>1442560</v>
      </c>
      <c r="AI3371" s="26">
        <v>50000000</v>
      </c>
      <c r="AJ3371" s="26">
        <f>IF((AI3371-AH3371) &gt; 1,0,IF((AI3371-AH3371)&lt;0,AH3371-AI3371,AI3371-AH3371))</f>
        <v>0</v>
      </c>
      <c r="AK3371" s="26">
        <v>0.01</v>
      </c>
      <c r="AL3371" s="26">
        <f>AJ3371*(AK3371/100)</f>
        <v>0</v>
      </c>
    </row>
    <row r="3372" spans="1:38" x14ac:dyDescent="0.35">
      <c r="A3372" s="23"/>
      <c r="B3372" s="24"/>
      <c r="C3372" s="23"/>
      <c r="D3372" s="23"/>
      <c r="E3372" s="23">
        <v>1832</v>
      </c>
      <c r="F3372" s="23" t="s">
        <v>11426</v>
      </c>
      <c r="G3372" s="24" t="s">
        <v>11427</v>
      </c>
      <c r="H3372" s="23" t="s">
        <v>42</v>
      </c>
      <c r="I3372" s="23" t="s">
        <v>11428</v>
      </c>
      <c r="J3372" s="23">
        <v>0</v>
      </c>
      <c r="K3372" s="23">
        <v>0</v>
      </c>
      <c r="L3372" s="23">
        <v>65</v>
      </c>
      <c r="M3372" s="23" t="s">
        <v>58</v>
      </c>
      <c r="N3372" s="25">
        <f>((J3372*400)+(K3372*100))+L3372</f>
        <v>65</v>
      </c>
      <c r="O3372" s="26">
        <v>330</v>
      </c>
      <c r="P3372" s="26">
        <f>N3372*O3372</f>
        <v>21450</v>
      </c>
      <c r="Q3372" s="23"/>
      <c r="R3372" s="23"/>
      <c r="S3372" s="27"/>
      <c r="T3372" s="23"/>
      <c r="U3372" s="23"/>
      <c r="V3372" s="24"/>
      <c r="W3372" s="23"/>
      <c r="X3372" s="23"/>
      <c r="Y3372" s="23"/>
      <c r="Z3372" s="23"/>
      <c r="AA3372" s="28"/>
      <c r="AB3372" s="26"/>
      <c r="AC3372" s="26"/>
      <c r="AD3372" s="28"/>
      <c r="AE3372" s="28"/>
      <c r="AF3372" s="26"/>
      <c r="AG3372" s="26">
        <f>AF3372+P3372</f>
        <v>21450</v>
      </c>
      <c r="AH3372" s="26">
        <f>AG3372</f>
        <v>21450</v>
      </c>
      <c r="AI3372" s="26">
        <v>50000000</v>
      </c>
      <c r="AJ3372" s="26">
        <f>IF((AI3372-AH3372) &gt; 1,0,IF((AI3372-AH3372)&lt;0,AH3372-AI3372,AI3372-AH3372))</f>
        <v>0</v>
      </c>
      <c r="AK3372" s="26">
        <v>0.01</v>
      </c>
      <c r="AL3372" s="26">
        <f>AJ3372*(AK3372/100)</f>
        <v>0</v>
      </c>
    </row>
    <row r="3373" spans="1:38" x14ac:dyDescent="0.35">
      <c r="A3373" s="23"/>
      <c r="B3373" s="24"/>
      <c r="C3373" s="23"/>
      <c r="D3373" s="23"/>
      <c r="E3373" s="23"/>
      <c r="F3373" s="23"/>
      <c r="G3373" s="24"/>
      <c r="H3373" s="23"/>
      <c r="I3373" s="23"/>
      <c r="J3373" s="23"/>
      <c r="K3373" s="23"/>
      <c r="L3373" s="23"/>
      <c r="M3373" s="23"/>
      <c r="N3373" s="25"/>
      <c r="O3373" s="26"/>
      <c r="P3373" s="26"/>
      <c r="Q3373" s="23"/>
      <c r="R3373" s="23"/>
      <c r="S3373" s="27"/>
      <c r="T3373" s="23"/>
      <c r="U3373" s="23"/>
      <c r="V3373" s="24"/>
      <c r="W3373" s="23"/>
      <c r="X3373" s="23"/>
      <c r="Y3373" s="23"/>
      <c r="Z3373" s="23"/>
      <c r="AA3373" s="28"/>
      <c r="AB3373" s="26"/>
      <c r="AC3373" s="26"/>
      <c r="AD3373" s="28"/>
      <c r="AE3373" s="28"/>
      <c r="AF3373" s="26"/>
      <c r="AG3373" s="26" t="s">
        <v>50</v>
      </c>
      <c r="AH3373" s="26">
        <f>SUM(AH3371:AH3372)</f>
        <v>1464010</v>
      </c>
      <c r="AI3373" s="26"/>
      <c r="AJ3373" s="26">
        <f>SUM(AJ3371:AJ3372)</f>
        <v>0</v>
      </c>
      <c r="AK3373" s="26"/>
      <c r="AL3373" s="26">
        <f>SUM(AL3371:AL3372)</f>
        <v>0</v>
      </c>
    </row>
    <row r="3374" spans="1:38" x14ac:dyDescent="0.35">
      <c r="A3374" s="23" t="s">
        <v>11429</v>
      </c>
      <c r="B3374" s="24" t="s">
        <v>11430</v>
      </c>
      <c r="C3374" s="23" t="s">
        <v>11431</v>
      </c>
      <c r="D3374" s="23" t="s">
        <v>11432</v>
      </c>
      <c r="E3374" s="23">
        <v>1833</v>
      </c>
      <c r="F3374" s="23" t="s">
        <v>11433</v>
      </c>
      <c r="G3374" s="24" t="s">
        <v>11434</v>
      </c>
      <c r="H3374" s="23" t="s">
        <v>42</v>
      </c>
      <c r="I3374" s="23" t="s">
        <v>11435</v>
      </c>
      <c r="J3374" s="23">
        <v>0</v>
      </c>
      <c r="K3374" s="23">
        <v>1</v>
      </c>
      <c r="L3374" s="23">
        <v>59</v>
      </c>
      <c r="M3374" s="23" t="s">
        <v>58</v>
      </c>
      <c r="N3374" s="25">
        <f>((J3374*400)+(K3374*100))+L3374</f>
        <v>159</v>
      </c>
      <c r="O3374" s="26">
        <v>500</v>
      </c>
      <c r="P3374" s="26">
        <f>N3374*O3374</f>
        <v>79500</v>
      </c>
      <c r="Q3374" s="23"/>
      <c r="R3374" s="23"/>
      <c r="S3374" s="27"/>
      <c r="T3374" s="23"/>
      <c r="U3374" s="23"/>
      <c r="V3374" s="24"/>
      <c r="W3374" s="23"/>
      <c r="X3374" s="23"/>
      <c r="Y3374" s="23"/>
      <c r="Z3374" s="23"/>
      <c r="AA3374" s="28"/>
      <c r="AB3374" s="26"/>
      <c r="AC3374" s="26"/>
      <c r="AD3374" s="28"/>
      <c r="AE3374" s="28"/>
      <c r="AF3374" s="26"/>
      <c r="AG3374" s="26">
        <f>AF3374+P3374</f>
        <v>79500</v>
      </c>
      <c r="AH3374" s="26">
        <f>AG3374</f>
        <v>79500</v>
      </c>
      <c r="AI3374" s="26">
        <v>50000000</v>
      </c>
      <c r="AJ3374" s="26">
        <f>IF((AI3374-AH3374) &gt; 1,0,IF((AI3374-AH3374)&lt;0,AH3374-AI3374,AI3374-AH3374))</f>
        <v>0</v>
      </c>
      <c r="AK3374" s="26">
        <v>0.01</v>
      </c>
      <c r="AL3374" s="26">
        <f>AJ3374*(AK3374/100)</f>
        <v>0</v>
      </c>
    </row>
    <row r="3375" spans="1:38" x14ac:dyDescent="0.35">
      <c r="A3375" s="23"/>
      <c r="B3375" s="24"/>
      <c r="C3375" s="23"/>
      <c r="D3375" s="23"/>
      <c r="E3375" s="23"/>
      <c r="F3375" s="23"/>
      <c r="G3375" s="24"/>
      <c r="H3375" s="23"/>
      <c r="I3375" s="23"/>
      <c r="J3375" s="23"/>
      <c r="K3375" s="23"/>
      <c r="L3375" s="23"/>
      <c r="M3375" s="23"/>
      <c r="N3375" s="25"/>
      <c r="O3375" s="26"/>
      <c r="P3375" s="26"/>
      <c r="Q3375" s="23"/>
      <c r="R3375" s="23"/>
      <c r="S3375" s="27"/>
      <c r="T3375" s="23"/>
      <c r="U3375" s="23"/>
      <c r="V3375" s="24"/>
      <c r="W3375" s="23"/>
      <c r="X3375" s="23"/>
      <c r="Y3375" s="23"/>
      <c r="Z3375" s="23"/>
      <c r="AA3375" s="28"/>
      <c r="AB3375" s="26"/>
      <c r="AC3375" s="26"/>
      <c r="AD3375" s="28"/>
      <c r="AE3375" s="28"/>
      <c r="AF3375" s="26"/>
      <c r="AG3375" s="26" t="s">
        <v>50</v>
      </c>
      <c r="AH3375" s="26">
        <f>AH3374</f>
        <v>79500</v>
      </c>
      <c r="AI3375" s="26"/>
      <c r="AJ3375" s="26">
        <f>AJ3374</f>
        <v>0</v>
      </c>
      <c r="AK3375" s="26"/>
      <c r="AL3375" s="26">
        <f>AL3374</f>
        <v>0</v>
      </c>
    </row>
    <row r="3376" spans="1:38" x14ac:dyDescent="0.35">
      <c r="A3376" s="23" t="s">
        <v>11436</v>
      </c>
      <c r="B3376" s="24" t="s">
        <v>11437</v>
      </c>
      <c r="C3376" s="23" t="s">
        <v>11438</v>
      </c>
      <c r="D3376" s="23" t="s">
        <v>11439</v>
      </c>
      <c r="E3376" s="23">
        <v>1834</v>
      </c>
      <c r="F3376" s="23" t="s">
        <v>11440</v>
      </c>
      <c r="G3376" s="24" t="s">
        <v>11441</v>
      </c>
      <c r="H3376" s="23" t="s">
        <v>42</v>
      </c>
      <c r="I3376" s="23" t="s">
        <v>11442</v>
      </c>
      <c r="J3376" s="23">
        <v>2</v>
      </c>
      <c r="K3376" s="23">
        <v>0</v>
      </c>
      <c r="L3376" s="23">
        <v>37</v>
      </c>
      <c r="M3376" s="23" t="s">
        <v>58</v>
      </c>
      <c r="N3376" s="25">
        <f>((J3376*400)+(K3376*100))+L3376</f>
        <v>837</v>
      </c>
      <c r="O3376" s="26">
        <v>380</v>
      </c>
      <c r="P3376" s="26">
        <f>N3376*O3376</f>
        <v>318060</v>
      </c>
      <c r="Q3376" s="23"/>
      <c r="R3376" s="23"/>
      <c r="S3376" s="27"/>
      <c r="T3376" s="23"/>
      <c r="U3376" s="23"/>
      <c r="V3376" s="24"/>
      <c r="W3376" s="23"/>
      <c r="X3376" s="23"/>
      <c r="Y3376" s="23"/>
      <c r="Z3376" s="23"/>
      <c r="AA3376" s="28"/>
      <c r="AB3376" s="26"/>
      <c r="AC3376" s="26"/>
      <c r="AD3376" s="28"/>
      <c r="AE3376" s="28"/>
      <c r="AF3376" s="26"/>
      <c r="AG3376" s="26">
        <f>AF3376+P3376</f>
        <v>318060</v>
      </c>
      <c r="AH3376" s="26">
        <f>AG3376</f>
        <v>318060</v>
      </c>
      <c r="AI3376" s="26">
        <v>50000000</v>
      </c>
      <c r="AJ3376" s="26">
        <f>IF((AI3376-AH3376) &gt; 1,0,IF((AI3376-AH3376)&lt;0,AH3376-AI3376,AI3376-AH3376))</f>
        <v>0</v>
      </c>
      <c r="AK3376" s="26">
        <v>0.01</v>
      </c>
      <c r="AL3376" s="26">
        <f>AJ3376*(AK3376/100)</f>
        <v>0</v>
      </c>
    </row>
    <row r="3377" spans="1:39" x14ac:dyDescent="0.35">
      <c r="A3377" s="23"/>
      <c r="B3377" s="24"/>
      <c r="C3377" s="23"/>
      <c r="D3377" s="23"/>
      <c r="E3377" s="23">
        <v>1835</v>
      </c>
      <c r="F3377" s="23" t="s">
        <v>11443</v>
      </c>
      <c r="G3377" s="24" t="s">
        <v>11444</v>
      </c>
      <c r="H3377" s="23" t="s">
        <v>42</v>
      </c>
      <c r="I3377" s="23" t="s">
        <v>11445</v>
      </c>
      <c r="J3377" s="23">
        <v>3</v>
      </c>
      <c r="K3377" s="23">
        <v>3</v>
      </c>
      <c r="L3377" s="23">
        <v>80</v>
      </c>
      <c r="M3377" s="23" t="s">
        <v>58</v>
      </c>
      <c r="N3377" s="25">
        <f>((J3377*400)+(K3377*100))+L3377</f>
        <v>1580</v>
      </c>
      <c r="O3377" s="26">
        <v>180</v>
      </c>
      <c r="P3377" s="26">
        <f>N3377*O3377</f>
        <v>284400</v>
      </c>
      <c r="Q3377" s="23"/>
      <c r="R3377" s="23"/>
      <c r="S3377" s="27"/>
      <c r="T3377" s="23"/>
      <c r="U3377" s="23"/>
      <c r="V3377" s="24"/>
      <c r="W3377" s="23"/>
      <c r="X3377" s="23"/>
      <c r="Y3377" s="23"/>
      <c r="Z3377" s="23"/>
      <c r="AA3377" s="28"/>
      <c r="AB3377" s="26"/>
      <c r="AC3377" s="26"/>
      <c r="AD3377" s="28"/>
      <c r="AE3377" s="28"/>
      <c r="AF3377" s="26"/>
      <c r="AG3377" s="26">
        <f>AF3377+P3377</f>
        <v>284400</v>
      </c>
      <c r="AH3377" s="26">
        <f>AG3377</f>
        <v>284400</v>
      </c>
      <c r="AI3377" s="26">
        <v>50000000</v>
      </c>
      <c r="AJ3377" s="26">
        <f>IF((AI3377-AH3377) &gt; 1,0,IF((AI3377-AH3377)&lt;0,AH3377-AI3377,AI3377-AH3377))</f>
        <v>0</v>
      </c>
      <c r="AK3377" s="26">
        <v>0.01</v>
      </c>
      <c r="AL3377" s="26">
        <f>AJ3377*(AK3377/100)</f>
        <v>0</v>
      </c>
    </row>
    <row r="3378" spans="1:39" x14ac:dyDescent="0.35">
      <c r="A3378" s="23"/>
      <c r="B3378" s="24"/>
      <c r="C3378" s="23"/>
      <c r="D3378" s="23"/>
      <c r="E3378" s="23">
        <v>1836</v>
      </c>
      <c r="F3378" s="23" t="s">
        <v>11446</v>
      </c>
      <c r="G3378" s="24" t="s">
        <v>11447</v>
      </c>
      <c r="H3378" s="23" t="s">
        <v>42</v>
      </c>
      <c r="I3378" s="23" t="s">
        <v>11448</v>
      </c>
      <c r="J3378" s="23">
        <v>0</v>
      </c>
      <c r="K3378" s="23">
        <v>1</v>
      </c>
      <c r="L3378" s="23">
        <v>12</v>
      </c>
      <c r="M3378" s="23" t="s">
        <v>58</v>
      </c>
      <c r="N3378" s="25">
        <f>((J3378*400)+(K3378*100))+L3378</f>
        <v>112</v>
      </c>
      <c r="O3378" s="26">
        <v>2000</v>
      </c>
      <c r="P3378" s="26">
        <f>N3378*O3378</f>
        <v>224000</v>
      </c>
      <c r="Q3378" s="23"/>
      <c r="R3378" s="23"/>
      <c r="S3378" s="27"/>
      <c r="T3378" s="23"/>
      <c r="U3378" s="23"/>
      <c r="V3378" s="24"/>
      <c r="W3378" s="23"/>
      <c r="X3378" s="23"/>
      <c r="Y3378" s="23"/>
      <c r="Z3378" s="23"/>
      <c r="AA3378" s="28"/>
      <c r="AB3378" s="26"/>
      <c r="AC3378" s="26"/>
      <c r="AD3378" s="28"/>
      <c r="AE3378" s="28"/>
      <c r="AF3378" s="26"/>
      <c r="AG3378" s="26">
        <f>AF3378+P3378</f>
        <v>224000</v>
      </c>
      <c r="AH3378" s="26">
        <f>AG3378</f>
        <v>224000</v>
      </c>
      <c r="AI3378" s="26">
        <v>50000000</v>
      </c>
      <c r="AJ3378" s="26">
        <f>IF((AI3378-AH3378) &gt; 1,0,IF((AI3378-AH3378)&lt;0,AH3378-AI3378,AI3378-AH3378))</f>
        <v>0</v>
      </c>
      <c r="AK3378" s="26">
        <v>0.01</v>
      </c>
      <c r="AL3378" s="26">
        <f>AJ3378*(AK3378/100)</f>
        <v>0</v>
      </c>
    </row>
    <row r="3379" spans="1:39" x14ac:dyDescent="0.35">
      <c r="A3379" s="23"/>
      <c r="B3379" s="24"/>
      <c r="C3379" s="23"/>
      <c r="D3379" s="23"/>
      <c r="E3379" s="23"/>
      <c r="F3379" s="23"/>
      <c r="G3379" s="24"/>
      <c r="H3379" s="23"/>
      <c r="I3379" s="23"/>
      <c r="J3379" s="23"/>
      <c r="K3379" s="23"/>
      <c r="L3379" s="23"/>
      <c r="M3379" s="23"/>
      <c r="N3379" s="25"/>
      <c r="O3379" s="26"/>
      <c r="P3379" s="26"/>
      <c r="Q3379" s="23"/>
      <c r="R3379" s="23"/>
      <c r="S3379" s="27"/>
      <c r="T3379" s="23"/>
      <c r="U3379" s="23"/>
      <c r="V3379" s="24"/>
      <c r="W3379" s="23"/>
      <c r="X3379" s="23"/>
      <c r="Y3379" s="23"/>
      <c r="Z3379" s="23"/>
      <c r="AA3379" s="28"/>
      <c r="AB3379" s="26"/>
      <c r="AC3379" s="26"/>
      <c r="AD3379" s="28"/>
      <c r="AE3379" s="28"/>
      <c r="AF3379" s="26"/>
      <c r="AG3379" s="26" t="s">
        <v>50</v>
      </c>
      <c r="AH3379" s="26">
        <f>SUM(AH3376:AH3378)</f>
        <v>826460</v>
      </c>
      <c r="AI3379" s="26"/>
      <c r="AJ3379" s="26">
        <f>SUM(AJ3376:AJ3378)</f>
        <v>0</v>
      </c>
      <c r="AK3379" s="26"/>
      <c r="AL3379" s="26">
        <f>SUM(AL3376:AL3378)</f>
        <v>0</v>
      </c>
    </row>
    <row r="3380" spans="1:39" x14ac:dyDescent="0.35">
      <c r="A3380" s="23" t="s">
        <v>11449</v>
      </c>
      <c r="B3380" s="24" t="s">
        <v>11450</v>
      </c>
      <c r="C3380" s="23" t="s">
        <v>11451</v>
      </c>
      <c r="D3380" s="23" t="s">
        <v>11452</v>
      </c>
      <c r="E3380" s="23">
        <v>1837</v>
      </c>
      <c r="F3380" s="23" t="s">
        <v>11453</v>
      </c>
      <c r="G3380" s="24" t="s">
        <v>11454</v>
      </c>
      <c r="H3380" s="23" t="s">
        <v>42</v>
      </c>
      <c r="I3380" s="23" t="s">
        <v>11455</v>
      </c>
      <c r="J3380" s="23">
        <v>1</v>
      </c>
      <c r="K3380" s="23">
        <v>1</v>
      </c>
      <c r="L3380" s="23">
        <v>78</v>
      </c>
      <c r="M3380" s="23" t="s">
        <v>58</v>
      </c>
      <c r="N3380" s="25">
        <f>((J3380*400)+(K3380*100))+L3380</f>
        <v>578</v>
      </c>
      <c r="O3380" s="26">
        <v>180</v>
      </c>
      <c r="P3380" s="26">
        <f>N3380*O3380</f>
        <v>104040</v>
      </c>
      <c r="Q3380" s="23"/>
      <c r="R3380" s="23"/>
      <c r="S3380" s="27"/>
      <c r="T3380" s="23"/>
      <c r="U3380" s="23"/>
      <c r="V3380" s="24"/>
      <c r="W3380" s="23"/>
      <c r="X3380" s="23"/>
      <c r="Y3380" s="23"/>
      <c r="Z3380" s="23"/>
      <c r="AA3380" s="28"/>
      <c r="AB3380" s="26"/>
      <c r="AC3380" s="26"/>
      <c r="AD3380" s="28"/>
      <c r="AE3380" s="28"/>
      <c r="AF3380" s="26"/>
      <c r="AG3380" s="26">
        <f>AF3380+P3380</f>
        <v>104040</v>
      </c>
      <c r="AH3380" s="26">
        <f>AG3380</f>
        <v>104040</v>
      </c>
      <c r="AI3380" s="26">
        <v>50000000</v>
      </c>
      <c r="AJ3380" s="26">
        <f>IF((AI3380-AH3380) &gt; 1,0,IF((AI3380-AH3380)&lt;0,AH3380-AI3380,AI3380-AH3380))</f>
        <v>0</v>
      </c>
      <c r="AK3380" s="26">
        <v>0.01</v>
      </c>
      <c r="AL3380" s="26">
        <f>AJ3380*(AK3380/100)</f>
        <v>0</v>
      </c>
    </row>
    <row r="3381" spans="1:39" x14ac:dyDescent="0.35">
      <c r="A3381" s="23"/>
      <c r="B3381" s="24"/>
      <c r="C3381" s="23"/>
      <c r="D3381" s="23"/>
      <c r="E3381" s="23">
        <v>1838</v>
      </c>
      <c r="F3381" s="23" t="s">
        <v>11456</v>
      </c>
      <c r="G3381" s="24" t="s">
        <v>11457</v>
      </c>
      <c r="H3381" s="23" t="s">
        <v>42</v>
      </c>
      <c r="I3381" s="23" t="s">
        <v>11458</v>
      </c>
      <c r="J3381" s="23">
        <v>0</v>
      </c>
      <c r="K3381" s="23">
        <v>1</v>
      </c>
      <c r="L3381" s="23">
        <v>30</v>
      </c>
      <c r="M3381" s="23" t="s">
        <v>44</v>
      </c>
      <c r="N3381" s="25">
        <f>((J3381*400)+(K3381*100))+L3381</f>
        <v>130</v>
      </c>
      <c r="O3381" s="26">
        <v>230</v>
      </c>
      <c r="P3381" s="26">
        <f>N3381*O3381</f>
        <v>29900</v>
      </c>
      <c r="Q3381" s="23">
        <v>1</v>
      </c>
      <c r="R3381" s="23" t="s">
        <v>11449</v>
      </c>
      <c r="S3381" s="27" t="s">
        <v>11450</v>
      </c>
      <c r="T3381" s="23" t="s">
        <v>11451</v>
      </c>
      <c r="U3381" s="23" t="s">
        <v>11459</v>
      </c>
      <c r="V3381" s="24" t="s">
        <v>11460</v>
      </c>
      <c r="W3381" s="23" t="s">
        <v>47</v>
      </c>
      <c r="X3381" s="23" t="s">
        <v>48</v>
      </c>
      <c r="Y3381" s="23" t="s">
        <v>49</v>
      </c>
      <c r="Z3381" s="23">
        <v>120</v>
      </c>
      <c r="AA3381" s="28">
        <v>100</v>
      </c>
      <c r="AB3381" s="26">
        <v>6550</v>
      </c>
      <c r="AC3381" s="26">
        <f>Z3381*AB3381</f>
        <v>786000</v>
      </c>
      <c r="AD3381" s="28">
        <v>22</v>
      </c>
      <c r="AE3381" s="28">
        <v>34</v>
      </c>
      <c r="AF3381" s="26">
        <f>(AC3381*(100-AE3381))/100</f>
        <v>518760</v>
      </c>
      <c r="AG3381" s="26">
        <f>P3381+AF3381</f>
        <v>548660</v>
      </c>
      <c r="AH3381" s="26">
        <f>(AG3381*AA3381)/100</f>
        <v>548660</v>
      </c>
      <c r="AI3381" s="26">
        <v>50000000</v>
      </c>
      <c r="AJ3381" s="26">
        <f>IF((AI3381-AH3381) &gt; 1,0,IF((AI3381-AH3381)&lt;0,AH3381-AI3381,AI3381-AH3381))</f>
        <v>0</v>
      </c>
      <c r="AK3381" s="26">
        <v>0.02</v>
      </c>
      <c r="AL3381" s="26">
        <f>ROUND(AJ3381*(AK3381/100),2)</f>
        <v>0</v>
      </c>
    </row>
    <row r="3382" spans="1:39" x14ac:dyDescent="0.35">
      <c r="A3382" s="23"/>
      <c r="B3382" s="24"/>
      <c r="C3382" s="23"/>
      <c r="D3382" s="23"/>
      <c r="E3382" s="23"/>
      <c r="F3382" s="23"/>
      <c r="G3382" s="24"/>
      <c r="H3382" s="23"/>
      <c r="I3382" s="23"/>
      <c r="J3382" s="23">
        <v>0</v>
      </c>
      <c r="K3382" s="23">
        <v>0</v>
      </c>
      <c r="L3382" s="23">
        <v>30</v>
      </c>
      <c r="M3382" s="23" t="s">
        <v>44</v>
      </c>
      <c r="N3382" s="25">
        <f>((J3382*400)+(K3382*100))+L3382</f>
        <v>30</v>
      </c>
      <c r="O3382" s="26">
        <v>230</v>
      </c>
      <c r="P3382" s="26">
        <f>N3382*O3382</f>
        <v>6900</v>
      </c>
      <c r="Q3382" s="23">
        <v>1</v>
      </c>
      <c r="R3382" s="23" t="s">
        <v>11449</v>
      </c>
      <c r="S3382" s="27" t="s">
        <v>11450</v>
      </c>
      <c r="T3382" s="23" t="s">
        <v>11451</v>
      </c>
      <c r="U3382" s="23" t="s">
        <v>11459</v>
      </c>
      <c r="V3382" s="24" t="s">
        <v>11461</v>
      </c>
      <c r="W3382" s="23" t="s">
        <v>47</v>
      </c>
      <c r="X3382" s="23" t="s">
        <v>48</v>
      </c>
      <c r="Y3382" s="23" t="s">
        <v>49</v>
      </c>
      <c r="Z3382" s="23">
        <v>120</v>
      </c>
      <c r="AA3382" s="28">
        <v>100</v>
      </c>
      <c r="AB3382" s="26">
        <v>6550</v>
      </c>
      <c r="AC3382" s="26">
        <f>Z3382*AB3382</f>
        <v>786000</v>
      </c>
      <c r="AD3382" s="28">
        <v>22</v>
      </c>
      <c r="AE3382" s="28">
        <v>34</v>
      </c>
      <c r="AF3382" s="26">
        <f>(AC3382*(100-AE3382))/100</f>
        <v>518760</v>
      </c>
      <c r="AG3382" s="26">
        <f>P3382+AF3382</f>
        <v>525660</v>
      </c>
      <c r="AH3382" s="26">
        <f>(AG3382*AA3382)/100</f>
        <v>525660</v>
      </c>
      <c r="AI3382" s="26">
        <v>50000000</v>
      </c>
      <c r="AJ3382" s="26">
        <f>IF((AI3382-AH3382) &gt; 1,0,IF((AI3382-AH3382)&lt;0,AH3382-AI3382,AI3382-AH3382))</f>
        <v>0</v>
      </c>
      <c r="AK3382" s="26">
        <v>0.02</v>
      </c>
      <c r="AL3382" s="26">
        <f>ROUND(AJ3382*(AK3382/100),2)</f>
        <v>0</v>
      </c>
    </row>
    <row r="3383" spans="1:39" x14ac:dyDescent="0.35">
      <c r="A3383" s="23"/>
      <c r="B3383" s="24"/>
      <c r="C3383" s="23"/>
      <c r="D3383" s="23"/>
      <c r="E3383" s="23"/>
      <c r="F3383" s="23"/>
      <c r="G3383" s="24"/>
      <c r="H3383" s="23"/>
      <c r="I3383" s="23"/>
      <c r="J3383" s="23"/>
      <c r="K3383" s="23"/>
      <c r="L3383" s="23"/>
      <c r="M3383" s="23"/>
      <c r="N3383" s="25"/>
      <c r="O3383" s="26"/>
      <c r="P3383" s="26"/>
      <c r="Q3383" s="23"/>
      <c r="R3383" s="23"/>
      <c r="S3383" s="27"/>
      <c r="T3383" s="23"/>
      <c r="U3383" s="23"/>
      <c r="V3383" s="24"/>
      <c r="W3383" s="23"/>
      <c r="X3383" s="23"/>
      <c r="Y3383" s="23"/>
      <c r="Z3383" s="23"/>
      <c r="AA3383" s="28"/>
      <c r="AB3383" s="26"/>
      <c r="AC3383" s="26"/>
      <c r="AD3383" s="28"/>
      <c r="AE3383" s="28"/>
      <c r="AF3383" s="26"/>
      <c r="AG3383" s="26" t="s">
        <v>50</v>
      </c>
      <c r="AH3383" s="26">
        <f>SUM(AH3380:AH3382)</f>
        <v>1178360</v>
      </c>
      <c r="AI3383" s="26"/>
      <c r="AJ3383" s="26">
        <f>SUM(AJ3380:AJ3382)</f>
        <v>0</v>
      </c>
      <c r="AK3383" s="26"/>
      <c r="AL3383" s="26">
        <f>SUM(AL3380:AL3382)</f>
        <v>0</v>
      </c>
    </row>
    <row r="3384" spans="1:39" x14ac:dyDescent="0.35">
      <c r="A3384" s="23" t="s">
        <v>11462</v>
      </c>
      <c r="B3384" s="24" t="s">
        <v>11463</v>
      </c>
      <c r="C3384" s="23" t="s">
        <v>11464</v>
      </c>
      <c r="D3384" s="23" t="s">
        <v>11465</v>
      </c>
      <c r="E3384" s="23">
        <v>1839</v>
      </c>
      <c r="F3384" s="23" t="s">
        <v>11466</v>
      </c>
      <c r="G3384" s="24" t="s">
        <v>11467</v>
      </c>
      <c r="H3384" s="23" t="s">
        <v>42</v>
      </c>
      <c r="I3384" s="23" t="s">
        <v>11468</v>
      </c>
      <c r="J3384" s="23">
        <v>1</v>
      </c>
      <c r="K3384" s="23">
        <v>1</v>
      </c>
      <c r="L3384" s="23">
        <v>6</v>
      </c>
      <c r="M3384" s="23" t="s">
        <v>58</v>
      </c>
      <c r="N3384" s="25">
        <f>((J3384*400)+(K3384*100))+L3384</f>
        <v>506</v>
      </c>
      <c r="O3384" s="26">
        <v>440</v>
      </c>
      <c r="P3384" s="26">
        <f>N3384*O3384</f>
        <v>222640</v>
      </c>
      <c r="Q3384" s="23"/>
      <c r="R3384" s="23"/>
      <c r="S3384" s="27"/>
      <c r="T3384" s="23"/>
      <c r="U3384" s="23"/>
      <c r="V3384" s="24"/>
      <c r="W3384" s="23"/>
      <c r="X3384" s="23"/>
      <c r="Y3384" s="23"/>
      <c r="Z3384" s="23"/>
      <c r="AA3384" s="28"/>
      <c r="AB3384" s="26"/>
      <c r="AC3384" s="26"/>
      <c r="AD3384" s="28"/>
      <c r="AE3384" s="28"/>
      <c r="AF3384" s="26"/>
      <c r="AG3384" s="26">
        <f>AF3384+P3384</f>
        <v>222640</v>
      </c>
      <c r="AH3384" s="26">
        <f>AG3384</f>
        <v>222640</v>
      </c>
      <c r="AI3384" s="26">
        <v>50000000</v>
      </c>
      <c r="AJ3384" s="26">
        <f>IF((AI3384-AH3384) &gt; 1,0,IF((AI3384-AH3384)&lt;0,AH3384-AI3384,AI3384-AH3384))</f>
        <v>0</v>
      </c>
      <c r="AK3384" s="26">
        <v>0.01</v>
      </c>
      <c r="AL3384" s="26">
        <f>AJ3384*(AK3384/100)</f>
        <v>0</v>
      </c>
    </row>
    <row r="3385" spans="1:39" x14ac:dyDescent="0.35">
      <c r="A3385" s="23"/>
      <c r="B3385" s="24"/>
      <c r="C3385" s="23"/>
      <c r="D3385" s="23"/>
      <c r="E3385" s="23">
        <v>1840</v>
      </c>
      <c r="F3385" s="23" t="s">
        <v>11469</v>
      </c>
      <c r="G3385" s="24" t="s">
        <v>11470</v>
      </c>
      <c r="H3385" s="23" t="s">
        <v>42</v>
      </c>
      <c r="I3385" s="23" t="s">
        <v>11471</v>
      </c>
      <c r="J3385" s="23">
        <v>0</v>
      </c>
      <c r="K3385" s="23">
        <v>1</v>
      </c>
      <c r="L3385" s="23">
        <v>63</v>
      </c>
      <c r="M3385" s="23" t="s">
        <v>44</v>
      </c>
      <c r="N3385" s="25">
        <f>((J3385*400)+(K3385*100))+L3385</f>
        <v>163</v>
      </c>
      <c r="O3385" s="26">
        <v>2000</v>
      </c>
      <c r="P3385" s="26">
        <f>N3385*O3385</f>
        <v>326000</v>
      </c>
      <c r="Q3385" s="23">
        <v>1</v>
      </c>
      <c r="R3385" s="23" t="s">
        <v>11462</v>
      </c>
      <c r="S3385" s="27" t="s">
        <v>11463</v>
      </c>
      <c r="T3385" s="23" t="s">
        <v>11464</v>
      </c>
      <c r="U3385" s="23" t="s">
        <v>11472</v>
      </c>
      <c r="V3385" s="24" t="s">
        <v>11473</v>
      </c>
      <c r="W3385" s="23" t="s">
        <v>47</v>
      </c>
      <c r="X3385" s="23" t="s">
        <v>48</v>
      </c>
      <c r="Y3385" s="23" t="s">
        <v>49</v>
      </c>
      <c r="Z3385" s="23">
        <v>81</v>
      </c>
      <c r="AA3385" s="28">
        <v>100</v>
      </c>
      <c r="AB3385" s="26">
        <v>6550</v>
      </c>
      <c r="AC3385" s="26">
        <f>Z3385*AB3385</f>
        <v>530550</v>
      </c>
      <c r="AD3385" s="28">
        <v>6</v>
      </c>
      <c r="AE3385" s="28">
        <v>6</v>
      </c>
      <c r="AF3385" s="26">
        <f>(AC3385*(100-AE3385))/100</f>
        <v>498717</v>
      </c>
      <c r="AG3385" s="26">
        <f>P3385+AF3385</f>
        <v>824717</v>
      </c>
      <c r="AH3385" s="26">
        <f>(AG3385*AA3385)/100</f>
        <v>824717</v>
      </c>
      <c r="AI3385" s="26">
        <v>50000000</v>
      </c>
      <c r="AJ3385" s="26">
        <f>IF((AI3385-AH3385) &gt; 1,0,IF((AI3385-AH3385)&lt;0,AH3385-AI3385,AI3385-AH3385))</f>
        <v>0</v>
      </c>
      <c r="AK3385" s="26">
        <v>0.02</v>
      </c>
      <c r="AL3385" s="26">
        <f>ROUND(AJ3385*(AK3385/100),2)</f>
        <v>0</v>
      </c>
    </row>
    <row r="3386" spans="1:39" x14ac:dyDescent="0.35">
      <c r="A3386" s="23"/>
      <c r="B3386" s="24"/>
      <c r="C3386" s="23"/>
      <c r="D3386" s="23"/>
      <c r="E3386" s="23">
        <v>1841</v>
      </c>
      <c r="F3386" s="23" t="s">
        <v>11474</v>
      </c>
      <c r="G3386" s="24" t="s">
        <v>11475</v>
      </c>
      <c r="H3386" s="23" t="s">
        <v>42</v>
      </c>
      <c r="I3386" s="23" t="s">
        <v>11476</v>
      </c>
      <c r="J3386" s="23">
        <v>0</v>
      </c>
      <c r="K3386" s="23">
        <v>2</v>
      </c>
      <c r="L3386" s="23">
        <v>4</v>
      </c>
      <c r="M3386" s="23" t="s">
        <v>44</v>
      </c>
      <c r="N3386" s="25">
        <f>((J3386*400)+(K3386*100))+L3386</f>
        <v>204</v>
      </c>
      <c r="O3386" s="26">
        <v>500</v>
      </c>
      <c r="P3386" s="26">
        <f>N3386*O3386</f>
        <v>102000</v>
      </c>
      <c r="Q3386" s="23">
        <v>1</v>
      </c>
      <c r="R3386" s="23" t="s">
        <v>11462</v>
      </c>
      <c r="S3386" s="27" t="s">
        <v>11463</v>
      </c>
      <c r="T3386" s="23" t="s">
        <v>11464</v>
      </c>
      <c r="U3386" s="23" t="s">
        <v>11472</v>
      </c>
      <c r="V3386" s="24" t="s">
        <v>11477</v>
      </c>
      <c r="W3386" s="23" t="s">
        <v>47</v>
      </c>
      <c r="X3386" s="23" t="s">
        <v>48</v>
      </c>
      <c r="Y3386" s="23" t="s">
        <v>49</v>
      </c>
      <c r="Z3386" s="23">
        <v>96</v>
      </c>
      <c r="AA3386" s="28">
        <v>100</v>
      </c>
      <c r="AB3386" s="26">
        <v>6550</v>
      </c>
      <c r="AC3386" s="26">
        <f>Z3386*AB3386</f>
        <v>628800</v>
      </c>
      <c r="AD3386" s="28">
        <v>22</v>
      </c>
      <c r="AE3386" s="28">
        <v>34</v>
      </c>
      <c r="AF3386" s="26">
        <f>(AC3386*(100-AE3386))/100</f>
        <v>415008</v>
      </c>
      <c r="AG3386" s="26">
        <f>P3386+AF3386</f>
        <v>517008</v>
      </c>
      <c r="AH3386" s="26">
        <f>(AG3386*AA3386)/100</f>
        <v>517008</v>
      </c>
      <c r="AI3386" s="26">
        <v>50000000</v>
      </c>
      <c r="AJ3386" s="26">
        <f>IF((AI3386-AH3386) &gt; 1,0,IF((AI3386-AH3386)&lt;0,AH3386-AI3386,AI3386-AH3386))</f>
        <v>0</v>
      </c>
      <c r="AK3386" s="26">
        <v>0.02</v>
      </c>
      <c r="AL3386" s="26">
        <f>ROUND(AJ3386*(AK3386/100),2)</f>
        <v>0</v>
      </c>
    </row>
    <row r="3387" spans="1:39" x14ac:dyDescent="0.35">
      <c r="A3387" s="23"/>
      <c r="B3387" s="24"/>
      <c r="C3387" s="23"/>
      <c r="D3387" s="23"/>
      <c r="E3387" s="23">
        <v>1842</v>
      </c>
      <c r="F3387" s="23" t="s">
        <v>11478</v>
      </c>
      <c r="G3387" s="24" t="s">
        <v>11479</v>
      </c>
      <c r="H3387" s="23" t="s">
        <v>42</v>
      </c>
      <c r="I3387" s="23" t="s">
        <v>11480</v>
      </c>
      <c r="J3387" s="23">
        <v>1</v>
      </c>
      <c r="K3387" s="23">
        <v>1</v>
      </c>
      <c r="L3387" s="23">
        <v>89</v>
      </c>
      <c r="M3387" s="23" t="s">
        <v>58</v>
      </c>
      <c r="N3387" s="25">
        <f>((J3387*400)+(K3387*100))+L3387</f>
        <v>589</v>
      </c>
      <c r="O3387" s="26">
        <v>180</v>
      </c>
      <c r="P3387" s="26">
        <f>N3387*O3387</f>
        <v>106020</v>
      </c>
      <c r="Q3387" s="23"/>
      <c r="R3387" s="23"/>
      <c r="S3387" s="27"/>
      <c r="T3387" s="23"/>
      <c r="U3387" s="23"/>
      <c r="V3387" s="24"/>
      <c r="W3387" s="23"/>
      <c r="X3387" s="23"/>
      <c r="Y3387" s="23"/>
      <c r="Z3387" s="23"/>
      <c r="AA3387" s="28"/>
      <c r="AB3387" s="26"/>
      <c r="AC3387" s="26"/>
      <c r="AD3387" s="28"/>
      <c r="AE3387" s="28"/>
      <c r="AF3387" s="26"/>
      <c r="AG3387" s="26">
        <f>AF3387+P3387</f>
        <v>106020</v>
      </c>
      <c r="AH3387" s="26">
        <f>AG3387</f>
        <v>106020</v>
      </c>
      <c r="AI3387" s="26">
        <v>50000000</v>
      </c>
      <c r="AJ3387" s="26">
        <f>IF((AI3387-AH3387) &gt; 1,0,IF((AI3387-AH3387)&lt;0,AH3387-AI3387,AI3387-AH3387))</f>
        <v>0</v>
      </c>
      <c r="AK3387" s="26">
        <v>0.01</v>
      </c>
      <c r="AL3387" s="26">
        <f>AJ3387*(AK3387/100)</f>
        <v>0</v>
      </c>
    </row>
    <row r="3388" spans="1:39" x14ac:dyDescent="0.35">
      <c r="A3388" s="23"/>
      <c r="B3388" s="24"/>
      <c r="C3388" s="23"/>
      <c r="D3388" s="23"/>
      <c r="E3388" s="23"/>
      <c r="F3388" s="23"/>
      <c r="G3388" s="24"/>
      <c r="H3388" s="23"/>
      <c r="I3388" s="23"/>
      <c r="J3388" s="23"/>
      <c r="K3388" s="23"/>
      <c r="L3388" s="23"/>
      <c r="M3388" s="23"/>
      <c r="N3388" s="25"/>
      <c r="O3388" s="26"/>
      <c r="P3388" s="26"/>
      <c r="Q3388" s="23"/>
      <c r="R3388" s="23"/>
      <c r="S3388" s="27"/>
      <c r="T3388" s="23"/>
      <c r="U3388" s="23"/>
      <c r="V3388" s="24"/>
      <c r="W3388" s="23"/>
      <c r="X3388" s="23"/>
      <c r="Y3388" s="23"/>
      <c r="Z3388" s="23"/>
      <c r="AA3388" s="28"/>
      <c r="AB3388" s="26"/>
      <c r="AC3388" s="26"/>
      <c r="AD3388" s="28"/>
      <c r="AE3388" s="28"/>
      <c r="AF3388" s="26"/>
      <c r="AG3388" s="26" t="s">
        <v>50</v>
      </c>
      <c r="AH3388" s="26">
        <f>SUM(AH3384:AH3387)</f>
        <v>1670385</v>
      </c>
      <c r="AI3388" s="26"/>
      <c r="AJ3388" s="26">
        <f>SUM(AJ3384:AJ3387)</f>
        <v>0</v>
      </c>
      <c r="AK3388" s="26"/>
      <c r="AL3388" s="26">
        <f>SUM(AL3384:AL3387)</f>
        <v>0</v>
      </c>
    </row>
    <row r="3389" spans="1:39" x14ac:dyDescent="0.35">
      <c r="A3389" s="23" t="s">
        <v>11481</v>
      </c>
      <c r="B3389" s="24"/>
      <c r="C3389" s="23" t="s">
        <v>11482</v>
      </c>
      <c r="D3389" s="23" t="s">
        <v>11483</v>
      </c>
      <c r="E3389" s="23">
        <v>1843</v>
      </c>
      <c r="F3389" s="23" t="s">
        <v>11484</v>
      </c>
      <c r="G3389" s="24" t="s">
        <v>11485</v>
      </c>
      <c r="H3389" s="23" t="s">
        <v>103</v>
      </c>
      <c r="I3389" s="23" t="s">
        <v>11486</v>
      </c>
      <c r="J3389" s="23">
        <v>0</v>
      </c>
      <c r="K3389" s="23">
        <v>3</v>
      </c>
      <c r="L3389" s="23">
        <v>0.9</v>
      </c>
      <c r="M3389" s="23" t="s">
        <v>44</v>
      </c>
      <c r="N3389" s="25">
        <f>((J3389*400)+(K3389*100))+L3389</f>
        <v>300.89999999999998</v>
      </c>
      <c r="O3389" s="26">
        <v>2000</v>
      </c>
      <c r="P3389" s="26">
        <f>N3389*O3389</f>
        <v>601800</v>
      </c>
      <c r="Q3389" s="23">
        <v>1</v>
      </c>
      <c r="R3389" s="23" t="s">
        <v>11487</v>
      </c>
      <c r="S3389" s="27"/>
      <c r="T3389" s="23" t="s">
        <v>11488</v>
      </c>
      <c r="U3389" s="23" t="s">
        <v>11489</v>
      </c>
      <c r="V3389" s="24" t="s">
        <v>11490</v>
      </c>
      <c r="W3389" s="23" t="s">
        <v>47</v>
      </c>
      <c r="X3389" s="23" t="s">
        <v>253</v>
      </c>
      <c r="Y3389" s="23" t="s">
        <v>49</v>
      </c>
      <c r="Z3389" s="23">
        <v>181.5</v>
      </c>
      <c r="AA3389" s="28">
        <v>100</v>
      </c>
      <c r="AB3389" s="26">
        <v>6550</v>
      </c>
      <c r="AC3389" s="26">
        <f>Z3389*AB3389</f>
        <v>1188825</v>
      </c>
      <c r="AD3389" s="28">
        <v>52</v>
      </c>
      <c r="AE3389" s="28">
        <v>93</v>
      </c>
      <c r="AF3389" s="26">
        <f>(AC3389*(100-AE3389))/100</f>
        <v>83217.75</v>
      </c>
      <c r="AG3389" s="26">
        <f>P3389+AF3389</f>
        <v>685017.75</v>
      </c>
      <c r="AH3389" s="26">
        <f>(AG3389*AA3389)/100</f>
        <v>685017.75</v>
      </c>
      <c r="AI3389" s="26">
        <f>IF(AF3389&lt;=10000000,AF3389,10000000)</f>
        <v>83217.75</v>
      </c>
      <c r="AJ3389" s="26">
        <f>IF((AI3389-AH3389) &gt; 1,0,IF((AI3389-AH3389)&lt;0,AH3389-AI3389,AI3389-AH3389))</f>
        <v>601800</v>
      </c>
      <c r="AK3389" s="26">
        <v>0.02</v>
      </c>
      <c r="AL3389" s="26">
        <f>ROUND(AJ3389*(AK3389/100),2)</f>
        <v>120.36</v>
      </c>
      <c r="AM3389" s="3" t="s">
        <v>404</v>
      </c>
    </row>
    <row r="3390" spans="1:39" x14ac:dyDescent="0.35">
      <c r="A3390" s="23"/>
      <c r="B3390" s="24"/>
      <c r="C3390" s="23"/>
      <c r="D3390" s="23"/>
      <c r="E3390" s="23"/>
      <c r="F3390" s="23"/>
      <c r="G3390" s="24"/>
      <c r="H3390" s="23"/>
      <c r="I3390" s="23"/>
      <c r="J3390" s="23">
        <v>0</v>
      </c>
      <c r="K3390" s="23">
        <v>0</v>
      </c>
      <c r="L3390" s="23">
        <v>50.1</v>
      </c>
      <c r="M3390" s="23" t="s">
        <v>44</v>
      </c>
      <c r="N3390" s="25">
        <f>((J3390*400)+(K3390*100))+L3390</f>
        <v>50.1</v>
      </c>
      <c r="O3390" s="26">
        <v>2000</v>
      </c>
      <c r="P3390" s="26">
        <f>N3390*O3390</f>
        <v>100200</v>
      </c>
      <c r="Q3390" s="23">
        <v>1</v>
      </c>
      <c r="R3390" s="23" t="s">
        <v>11491</v>
      </c>
      <c r="S3390" s="27"/>
      <c r="T3390" s="23" t="s">
        <v>11492</v>
      </c>
      <c r="U3390" s="23" t="s">
        <v>11493</v>
      </c>
      <c r="V3390" s="24" t="s">
        <v>11494</v>
      </c>
      <c r="W3390" s="23" t="s">
        <v>47</v>
      </c>
      <c r="X3390" s="23" t="s">
        <v>48</v>
      </c>
      <c r="Y3390" s="23" t="s">
        <v>49</v>
      </c>
      <c r="Z3390" s="23">
        <v>200.4</v>
      </c>
      <c r="AA3390" s="28">
        <v>100</v>
      </c>
      <c r="AB3390" s="26">
        <v>6550</v>
      </c>
      <c r="AC3390" s="26">
        <f>Z3390*AB3390</f>
        <v>1312620</v>
      </c>
      <c r="AD3390" s="28">
        <v>20</v>
      </c>
      <c r="AE3390" s="28">
        <v>30</v>
      </c>
      <c r="AF3390" s="26">
        <f>(AC3390*(100-AE3390))/100</f>
        <v>918834</v>
      </c>
      <c r="AG3390" s="26">
        <f>P3390+AF3390</f>
        <v>1019034</v>
      </c>
      <c r="AH3390" s="26">
        <f>(AG3390*AA3390)/100</f>
        <v>1019034</v>
      </c>
      <c r="AI3390" s="26">
        <f>IF(AF3390&lt;=10000000,AF3390,10000000)</f>
        <v>918834</v>
      </c>
      <c r="AJ3390" s="26">
        <f>IF((AI3390-AH3390) &gt; 1,0,IF((AI3390-AH3390)&lt;0,AH3390-AI3390,AI3390-AH3390))</f>
        <v>100200</v>
      </c>
      <c r="AK3390" s="26">
        <v>0.02</v>
      </c>
      <c r="AL3390" s="26">
        <f>ROUND(AJ3390*(AK3390/100),2)</f>
        <v>20.04</v>
      </c>
    </row>
    <row r="3391" spans="1:39" x14ac:dyDescent="0.35">
      <c r="A3391" s="23"/>
      <c r="B3391" s="24"/>
      <c r="C3391" s="23"/>
      <c r="D3391" s="23"/>
      <c r="E3391" s="23"/>
      <c r="F3391" s="23"/>
      <c r="G3391" s="24"/>
      <c r="H3391" s="23"/>
      <c r="I3391" s="23"/>
      <c r="J3391" s="23"/>
      <c r="K3391" s="23"/>
      <c r="L3391" s="23"/>
      <c r="M3391" s="23"/>
      <c r="N3391" s="25"/>
      <c r="O3391" s="26"/>
      <c r="P3391" s="26"/>
      <c r="Q3391" s="23"/>
      <c r="R3391" s="23"/>
      <c r="S3391" s="27"/>
      <c r="T3391" s="23"/>
      <c r="U3391" s="23"/>
      <c r="V3391" s="24"/>
      <c r="W3391" s="23"/>
      <c r="X3391" s="23"/>
      <c r="Y3391" s="23"/>
      <c r="Z3391" s="23"/>
      <c r="AA3391" s="28"/>
      <c r="AB3391" s="26"/>
      <c r="AC3391" s="26"/>
      <c r="AD3391" s="28"/>
      <c r="AE3391" s="28"/>
      <c r="AF3391" s="26"/>
      <c r="AG3391" s="26" t="s">
        <v>50</v>
      </c>
      <c r="AH3391" s="26">
        <f>SUM(AH3389:AH3390)</f>
        <v>1704051.75</v>
      </c>
      <c r="AI3391" s="26"/>
      <c r="AJ3391" s="26">
        <f>SUM(AJ3389:AJ3390)</f>
        <v>702000</v>
      </c>
      <c r="AK3391" s="26"/>
      <c r="AL3391" s="26">
        <f>SUM(AL3389:AL3390)</f>
        <v>140.4</v>
      </c>
    </row>
    <row r="3392" spans="1:39" x14ac:dyDescent="0.35">
      <c r="A3392" s="23" t="s">
        <v>11495</v>
      </c>
      <c r="B3392" s="24"/>
      <c r="C3392" s="23" t="s">
        <v>11496</v>
      </c>
      <c r="D3392" s="23" t="s">
        <v>11497</v>
      </c>
      <c r="E3392" s="23">
        <v>1844</v>
      </c>
      <c r="F3392" s="23" t="s">
        <v>11498</v>
      </c>
      <c r="G3392" s="24" t="s">
        <v>11499</v>
      </c>
      <c r="H3392" s="23" t="s">
        <v>103</v>
      </c>
      <c r="I3392" s="23" t="s">
        <v>11500</v>
      </c>
      <c r="J3392" s="23">
        <v>0</v>
      </c>
      <c r="K3392" s="23">
        <v>0</v>
      </c>
      <c r="L3392" s="23">
        <v>82</v>
      </c>
      <c r="M3392" s="23" t="s">
        <v>44</v>
      </c>
      <c r="N3392" s="25">
        <f>((J3392*400)+(K3392*100))+L3392</f>
        <v>82</v>
      </c>
      <c r="O3392" s="26">
        <v>2000</v>
      </c>
      <c r="P3392" s="26">
        <f>N3392*O3392</f>
        <v>164000</v>
      </c>
      <c r="Q3392" s="23">
        <v>1</v>
      </c>
      <c r="R3392" s="23" t="s">
        <v>11501</v>
      </c>
      <c r="S3392" s="27"/>
      <c r="T3392" s="23" t="s">
        <v>11502</v>
      </c>
      <c r="U3392" s="23" t="s">
        <v>11503</v>
      </c>
      <c r="V3392" s="24" t="s">
        <v>11504</v>
      </c>
      <c r="W3392" s="23" t="s">
        <v>47</v>
      </c>
      <c r="X3392" s="23" t="s">
        <v>253</v>
      </c>
      <c r="Y3392" s="23" t="s">
        <v>49</v>
      </c>
      <c r="Z3392" s="23">
        <v>217.5</v>
      </c>
      <c r="AA3392" s="28">
        <v>100</v>
      </c>
      <c r="AB3392" s="26">
        <v>6550</v>
      </c>
      <c r="AC3392" s="26">
        <f>Z3392*AB3392</f>
        <v>1424625</v>
      </c>
      <c r="AD3392" s="28">
        <v>37</v>
      </c>
      <c r="AE3392" s="28">
        <v>93</v>
      </c>
      <c r="AF3392" s="26">
        <f>(AC3392*(100-AE3392))/100</f>
        <v>99723.75</v>
      </c>
      <c r="AG3392" s="26">
        <f>P3392+AF3392</f>
        <v>263723.75</v>
      </c>
      <c r="AH3392" s="26">
        <f>(AG3392*AA3392)/100</f>
        <v>263723.75</v>
      </c>
      <c r="AI3392" s="26">
        <f>IF(AF3392&lt;=10000000,AF3392,10000000)</f>
        <v>99723.75</v>
      </c>
      <c r="AJ3392" s="26">
        <f>IF((AI3392-AH3392) &gt; 1,0,IF((AI3392-AH3392)&lt;0,AH3392-AI3392,AI3392-AH3392))</f>
        <v>164000</v>
      </c>
      <c r="AK3392" s="26">
        <v>0.02</v>
      </c>
      <c r="AL3392" s="26">
        <f>ROUND(AJ3392*(AK3392/100),2)</f>
        <v>32.799999999999997</v>
      </c>
      <c r="AM3392" s="3" t="s">
        <v>404</v>
      </c>
    </row>
    <row r="3393" spans="1:38" x14ac:dyDescent="0.35">
      <c r="A3393" s="23"/>
      <c r="B3393" s="24"/>
      <c r="C3393" s="23"/>
      <c r="D3393" s="23"/>
      <c r="E3393" s="23"/>
      <c r="F3393" s="23"/>
      <c r="G3393" s="24"/>
      <c r="H3393" s="23"/>
      <c r="I3393" s="23"/>
      <c r="J3393" s="23">
        <v>0</v>
      </c>
      <c r="K3393" s="23">
        <v>0</v>
      </c>
      <c r="L3393" s="23">
        <v>27</v>
      </c>
      <c r="M3393" s="23" t="s">
        <v>44</v>
      </c>
      <c r="N3393" s="25">
        <f>((J3393*400)+(K3393*100))+L3393</f>
        <v>27</v>
      </c>
      <c r="O3393" s="26">
        <v>2000</v>
      </c>
      <c r="P3393" s="26">
        <f>N3393*O3393</f>
        <v>54000</v>
      </c>
      <c r="Q3393" s="23">
        <v>1</v>
      </c>
      <c r="R3393" s="23" t="s">
        <v>11505</v>
      </c>
      <c r="S3393" s="27"/>
      <c r="T3393" s="23" t="s">
        <v>11506</v>
      </c>
      <c r="U3393" s="23" t="s">
        <v>11507</v>
      </c>
      <c r="V3393" s="24" t="s">
        <v>11508</v>
      </c>
      <c r="W3393" s="23" t="s">
        <v>47</v>
      </c>
      <c r="X3393" s="23" t="s">
        <v>48</v>
      </c>
      <c r="Y3393" s="23" t="s">
        <v>49</v>
      </c>
      <c r="Z3393" s="23">
        <v>108</v>
      </c>
      <c r="AA3393" s="28">
        <v>100</v>
      </c>
      <c r="AB3393" s="26">
        <v>6550</v>
      </c>
      <c r="AC3393" s="26">
        <f>Z3393*AB3393</f>
        <v>707400</v>
      </c>
      <c r="AD3393" s="28">
        <v>6</v>
      </c>
      <c r="AE3393" s="28">
        <v>6</v>
      </c>
      <c r="AF3393" s="26">
        <f>(AC3393*(100-AE3393))/100</f>
        <v>664956</v>
      </c>
      <c r="AG3393" s="26">
        <f>P3393+AF3393</f>
        <v>718956</v>
      </c>
      <c r="AH3393" s="26">
        <f>(AG3393*AA3393)/100</f>
        <v>718956</v>
      </c>
      <c r="AI3393" s="26">
        <f>IF(AF3393&lt;=10000000,AF3393,10000000)</f>
        <v>664956</v>
      </c>
      <c r="AJ3393" s="26">
        <f>IF((AI3393-AH3393) &gt; 1,0,IF((AI3393-AH3393)&lt;0,AH3393-AI3393,AI3393-AH3393))</f>
        <v>54000</v>
      </c>
      <c r="AK3393" s="26">
        <v>0.02</v>
      </c>
      <c r="AL3393" s="26">
        <f>ROUND(AJ3393*(AK3393/100),2)</f>
        <v>10.8</v>
      </c>
    </row>
    <row r="3394" spans="1:38" x14ac:dyDescent="0.35">
      <c r="A3394" s="23"/>
      <c r="B3394" s="24"/>
      <c r="C3394" s="23"/>
      <c r="D3394" s="23"/>
      <c r="E3394" s="23"/>
      <c r="F3394" s="23"/>
      <c r="G3394" s="24"/>
      <c r="H3394" s="23"/>
      <c r="I3394" s="23"/>
      <c r="J3394" s="23"/>
      <c r="K3394" s="23"/>
      <c r="L3394" s="23"/>
      <c r="M3394" s="23"/>
      <c r="N3394" s="25"/>
      <c r="O3394" s="26"/>
      <c r="P3394" s="26"/>
      <c r="Q3394" s="23"/>
      <c r="R3394" s="23"/>
      <c r="S3394" s="27"/>
      <c r="T3394" s="23"/>
      <c r="U3394" s="23"/>
      <c r="V3394" s="24"/>
      <c r="W3394" s="23"/>
      <c r="X3394" s="23"/>
      <c r="Y3394" s="23"/>
      <c r="Z3394" s="23"/>
      <c r="AA3394" s="28"/>
      <c r="AB3394" s="26"/>
      <c r="AC3394" s="26"/>
      <c r="AD3394" s="28"/>
      <c r="AE3394" s="28"/>
      <c r="AF3394" s="26"/>
      <c r="AG3394" s="26" t="s">
        <v>50</v>
      </c>
      <c r="AH3394" s="26">
        <f>SUM(AH3392:AH3393)</f>
        <v>982679.75</v>
      </c>
      <c r="AI3394" s="26"/>
      <c r="AJ3394" s="26">
        <f>SUM(AJ3392:AJ3393)</f>
        <v>218000</v>
      </c>
      <c r="AK3394" s="26"/>
      <c r="AL3394" s="26">
        <f>SUM(AL3392:AL3393)</f>
        <v>43.599999999999994</v>
      </c>
    </row>
    <row r="3395" spans="1:38" x14ac:dyDescent="0.35">
      <c r="A3395" s="23" t="s">
        <v>11509</v>
      </c>
      <c r="B3395" s="24" t="s">
        <v>11510</v>
      </c>
      <c r="C3395" s="23" t="s">
        <v>11511</v>
      </c>
      <c r="D3395" s="23" t="s">
        <v>11512</v>
      </c>
      <c r="E3395" s="23">
        <v>1845</v>
      </c>
      <c r="F3395" s="23" t="s">
        <v>11513</v>
      </c>
      <c r="G3395" s="24" t="s">
        <v>11514</v>
      </c>
      <c r="H3395" s="23" t="s">
        <v>42</v>
      </c>
      <c r="I3395" s="23" t="s">
        <v>11515</v>
      </c>
      <c r="J3395" s="23">
        <v>0</v>
      </c>
      <c r="K3395" s="23">
        <v>0</v>
      </c>
      <c r="L3395" s="23">
        <v>99.9</v>
      </c>
      <c r="M3395" s="23" t="s">
        <v>44</v>
      </c>
      <c r="N3395" s="25">
        <f>((J3395*400)+(K3395*100))+L3395</f>
        <v>99.9</v>
      </c>
      <c r="O3395" s="26">
        <v>1500</v>
      </c>
      <c r="P3395" s="26">
        <f>N3395*O3395</f>
        <v>149850</v>
      </c>
      <c r="Q3395" s="23">
        <v>1</v>
      </c>
      <c r="R3395" s="23" t="s">
        <v>11509</v>
      </c>
      <c r="S3395" s="27" t="s">
        <v>11510</v>
      </c>
      <c r="T3395" s="23" t="s">
        <v>11511</v>
      </c>
      <c r="U3395" s="23" t="s">
        <v>11516</v>
      </c>
      <c r="V3395" s="24" t="s">
        <v>11517</v>
      </c>
      <c r="W3395" s="23" t="s">
        <v>47</v>
      </c>
      <c r="X3395" s="23" t="s">
        <v>206</v>
      </c>
      <c r="Y3395" s="23" t="s">
        <v>49</v>
      </c>
      <c r="Z3395" s="23">
        <v>81</v>
      </c>
      <c r="AA3395" s="28">
        <v>100</v>
      </c>
      <c r="AB3395" s="26">
        <v>6550</v>
      </c>
      <c r="AC3395" s="26">
        <f>Z3395*AB3395</f>
        <v>530550</v>
      </c>
      <c r="AD3395" s="28">
        <v>7</v>
      </c>
      <c r="AE3395" s="28">
        <v>18</v>
      </c>
      <c r="AF3395" s="26">
        <f>(AC3395*(100-AE3395))/100</f>
        <v>435051</v>
      </c>
      <c r="AG3395" s="26">
        <f>P3395+AF3395</f>
        <v>584901</v>
      </c>
      <c r="AH3395" s="26">
        <f>(AG3395*AA3395)/100</f>
        <v>584901</v>
      </c>
      <c r="AI3395" s="26">
        <v>50000000</v>
      </c>
      <c r="AJ3395" s="26">
        <f>IF((AI3395-AH3395) &gt; 1,0,IF((AI3395-AH3395)&lt;0,AH3395-AI3395,AI3395-AH3395))</f>
        <v>0</v>
      </c>
      <c r="AK3395" s="26">
        <v>0.02</v>
      </c>
      <c r="AL3395" s="26">
        <f>ROUND(AJ3395*(AK3395/100),2)</f>
        <v>0</v>
      </c>
    </row>
    <row r="3396" spans="1:38" x14ac:dyDescent="0.35">
      <c r="A3396" s="23"/>
      <c r="B3396" s="24"/>
      <c r="C3396" s="23"/>
      <c r="D3396" s="23"/>
      <c r="E3396" s="23"/>
      <c r="F3396" s="23"/>
      <c r="G3396" s="24"/>
      <c r="H3396" s="23"/>
      <c r="I3396" s="23"/>
      <c r="J3396" s="23"/>
      <c r="K3396" s="23"/>
      <c r="L3396" s="23"/>
      <c r="M3396" s="23"/>
      <c r="N3396" s="25"/>
      <c r="O3396" s="26"/>
      <c r="P3396" s="26"/>
      <c r="Q3396" s="23"/>
      <c r="R3396" s="23"/>
      <c r="S3396" s="27"/>
      <c r="T3396" s="23"/>
      <c r="U3396" s="23"/>
      <c r="V3396" s="24"/>
      <c r="W3396" s="23"/>
      <c r="X3396" s="23"/>
      <c r="Y3396" s="23"/>
      <c r="Z3396" s="23"/>
      <c r="AA3396" s="28"/>
      <c r="AB3396" s="26"/>
      <c r="AC3396" s="26"/>
      <c r="AD3396" s="28"/>
      <c r="AE3396" s="28"/>
      <c r="AF3396" s="26"/>
      <c r="AG3396" s="26" t="s">
        <v>50</v>
      </c>
      <c r="AH3396" s="26">
        <f>AH3395</f>
        <v>584901</v>
      </c>
      <c r="AI3396" s="26"/>
      <c r="AJ3396" s="26">
        <f>AJ3395</f>
        <v>0</v>
      </c>
      <c r="AK3396" s="26"/>
      <c r="AL3396" s="26">
        <f>AL3395</f>
        <v>0</v>
      </c>
    </row>
    <row r="3397" spans="1:38" x14ac:dyDescent="0.35">
      <c r="A3397" s="23" t="s">
        <v>11518</v>
      </c>
      <c r="B3397" s="24" t="s">
        <v>11519</v>
      </c>
      <c r="C3397" s="23" t="s">
        <v>11520</v>
      </c>
      <c r="D3397" s="23" t="s">
        <v>2467</v>
      </c>
      <c r="E3397" s="23">
        <v>1846</v>
      </c>
      <c r="F3397" s="23" t="s">
        <v>11521</v>
      </c>
      <c r="G3397" s="24" t="s">
        <v>11522</v>
      </c>
      <c r="H3397" s="23" t="s">
        <v>42</v>
      </c>
      <c r="I3397" s="23" t="s">
        <v>11523</v>
      </c>
      <c r="J3397" s="23">
        <v>1</v>
      </c>
      <c r="K3397" s="23">
        <v>2</v>
      </c>
      <c r="L3397" s="23">
        <v>15</v>
      </c>
      <c r="M3397" s="23" t="s">
        <v>58</v>
      </c>
      <c r="N3397" s="25">
        <f>((J3397*400)+(K3397*100))+L3397</f>
        <v>615</v>
      </c>
      <c r="O3397" s="26">
        <v>180</v>
      </c>
      <c r="P3397" s="26">
        <f>N3397*O3397</f>
        <v>110700</v>
      </c>
      <c r="Q3397" s="23"/>
      <c r="R3397" s="23"/>
      <c r="S3397" s="27"/>
      <c r="T3397" s="23"/>
      <c r="U3397" s="23"/>
      <c r="V3397" s="24"/>
      <c r="W3397" s="23"/>
      <c r="X3397" s="23"/>
      <c r="Y3397" s="23"/>
      <c r="Z3397" s="23"/>
      <c r="AA3397" s="28"/>
      <c r="AB3397" s="26"/>
      <c r="AC3397" s="26"/>
      <c r="AD3397" s="28"/>
      <c r="AE3397" s="28"/>
      <c r="AF3397" s="26"/>
      <c r="AG3397" s="26">
        <f>AF3397+P3397</f>
        <v>110700</v>
      </c>
      <c r="AH3397" s="26">
        <f>AG3397</f>
        <v>110700</v>
      </c>
      <c r="AI3397" s="26">
        <v>50000000</v>
      </c>
      <c r="AJ3397" s="26">
        <f>IF((AI3397-AH3397) &gt; 1,0,IF((AI3397-AH3397)&lt;0,AH3397-AI3397,AI3397-AH3397))</f>
        <v>0</v>
      </c>
      <c r="AK3397" s="26">
        <v>0.01</v>
      </c>
      <c r="AL3397" s="26">
        <f>AJ3397*(AK3397/100)</f>
        <v>0</v>
      </c>
    </row>
    <row r="3398" spans="1:38" x14ac:dyDescent="0.35">
      <c r="A3398" s="23"/>
      <c r="B3398" s="24"/>
      <c r="C3398" s="23"/>
      <c r="D3398" s="23"/>
      <c r="E3398" s="23"/>
      <c r="F3398" s="23"/>
      <c r="G3398" s="24"/>
      <c r="H3398" s="23"/>
      <c r="I3398" s="23"/>
      <c r="J3398" s="23"/>
      <c r="K3398" s="23"/>
      <c r="L3398" s="23"/>
      <c r="M3398" s="23"/>
      <c r="N3398" s="25"/>
      <c r="O3398" s="26"/>
      <c r="P3398" s="26"/>
      <c r="Q3398" s="23"/>
      <c r="R3398" s="23"/>
      <c r="S3398" s="27"/>
      <c r="T3398" s="23"/>
      <c r="U3398" s="23"/>
      <c r="V3398" s="24"/>
      <c r="W3398" s="23"/>
      <c r="X3398" s="23"/>
      <c r="Y3398" s="23"/>
      <c r="Z3398" s="23"/>
      <c r="AA3398" s="28"/>
      <c r="AB3398" s="26"/>
      <c r="AC3398" s="26"/>
      <c r="AD3398" s="28"/>
      <c r="AE3398" s="28"/>
      <c r="AF3398" s="26"/>
      <c r="AG3398" s="26" t="s">
        <v>50</v>
      </c>
      <c r="AH3398" s="26">
        <f>AH3397</f>
        <v>110700</v>
      </c>
      <c r="AI3398" s="26"/>
      <c r="AJ3398" s="26">
        <f>AJ3397</f>
        <v>0</v>
      </c>
      <c r="AK3398" s="26"/>
      <c r="AL3398" s="26">
        <f>AL3397</f>
        <v>0</v>
      </c>
    </row>
    <row r="3399" spans="1:38" x14ac:dyDescent="0.35">
      <c r="A3399" s="23" t="s">
        <v>11524</v>
      </c>
      <c r="B3399" s="24" t="s">
        <v>11525</v>
      </c>
      <c r="C3399" s="23" t="s">
        <v>11526</v>
      </c>
      <c r="D3399" s="23" t="s">
        <v>5250</v>
      </c>
      <c r="E3399" s="23">
        <v>1847</v>
      </c>
      <c r="F3399" s="23" t="s">
        <v>11527</v>
      </c>
      <c r="G3399" s="24" t="s">
        <v>11528</v>
      </c>
      <c r="H3399" s="23" t="s">
        <v>42</v>
      </c>
      <c r="I3399" s="23" t="s">
        <v>11529</v>
      </c>
      <c r="J3399" s="23">
        <v>8</v>
      </c>
      <c r="K3399" s="23">
        <v>2</v>
      </c>
      <c r="L3399" s="23">
        <v>2</v>
      </c>
      <c r="M3399" s="23" t="s">
        <v>58</v>
      </c>
      <c r="N3399" s="25">
        <f>((J3399*400)+(K3399*100))+L3399</f>
        <v>3402</v>
      </c>
      <c r="O3399" s="26">
        <v>340</v>
      </c>
      <c r="P3399" s="26">
        <f>N3399*O3399</f>
        <v>1156680</v>
      </c>
      <c r="Q3399" s="23"/>
      <c r="R3399" s="23"/>
      <c r="S3399" s="27"/>
      <c r="T3399" s="23"/>
      <c r="U3399" s="23"/>
      <c r="V3399" s="24"/>
      <c r="W3399" s="23"/>
      <c r="X3399" s="23"/>
      <c r="Y3399" s="23"/>
      <c r="Z3399" s="23"/>
      <c r="AA3399" s="28"/>
      <c r="AB3399" s="26"/>
      <c r="AC3399" s="26"/>
      <c r="AD3399" s="28"/>
      <c r="AE3399" s="28"/>
      <c r="AF3399" s="26"/>
      <c r="AG3399" s="26">
        <f>AF3399+P3399</f>
        <v>1156680</v>
      </c>
      <c r="AH3399" s="26">
        <f>AG3399</f>
        <v>1156680</v>
      </c>
      <c r="AI3399" s="26">
        <v>50000000</v>
      </c>
      <c r="AJ3399" s="26">
        <f>IF((AI3399-AH3399) &gt; 1,0,IF((AI3399-AH3399)&lt;0,AH3399-AI3399,AI3399-AH3399))</f>
        <v>0</v>
      </c>
      <c r="AK3399" s="26">
        <v>0.01</v>
      </c>
      <c r="AL3399" s="26">
        <f>AJ3399*(AK3399/100)</f>
        <v>0</v>
      </c>
    </row>
    <row r="3400" spans="1:38" x14ac:dyDescent="0.35">
      <c r="A3400" s="23"/>
      <c r="B3400" s="24"/>
      <c r="C3400" s="23"/>
      <c r="D3400" s="23"/>
      <c r="E3400" s="23"/>
      <c r="F3400" s="23"/>
      <c r="G3400" s="24"/>
      <c r="H3400" s="23"/>
      <c r="I3400" s="23"/>
      <c r="J3400" s="23"/>
      <c r="K3400" s="23"/>
      <c r="L3400" s="23"/>
      <c r="M3400" s="23"/>
      <c r="N3400" s="25"/>
      <c r="O3400" s="26"/>
      <c r="P3400" s="26"/>
      <c r="Q3400" s="23"/>
      <c r="R3400" s="23"/>
      <c r="S3400" s="27"/>
      <c r="T3400" s="23"/>
      <c r="U3400" s="23"/>
      <c r="V3400" s="24"/>
      <c r="W3400" s="23"/>
      <c r="X3400" s="23"/>
      <c r="Y3400" s="23"/>
      <c r="Z3400" s="23"/>
      <c r="AA3400" s="28"/>
      <c r="AB3400" s="26"/>
      <c r="AC3400" s="26"/>
      <c r="AD3400" s="28"/>
      <c r="AE3400" s="28"/>
      <c r="AF3400" s="26"/>
      <c r="AG3400" s="26" t="s">
        <v>50</v>
      </c>
      <c r="AH3400" s="26">
        <f>AH3399</f>
        <v>1156680</v>
      </c>
      <c r="AI3400" s="26"/>
      <c r="AJ3400" s="26">
        <f>AJ3399</f>
        <v>0</v>
      </c>
      <c r="AK3400" s="26"/>
      <c r="AL3400" s="26">
        <f>AL3399</f>
        <v>0</v>
      </c>
    </row>
    <row r="3401" spans="1:38" x14ac:dyDescent="0.35">
      <c r="A3401" s="23" t="s">
        <v>11530</v>
      </c>
      <c r="B3401" s="24"/>
      <c r="C3401" s="23" t="s">
        <v>11531</v>
      </c>
      <c r="D3401" s="23" t="s">
        <v>7941</v>
      </c>
      <c r="E3401" s="23">
        <v>1848</v>
      </c>
      <c r="F3401" s="23" t="s">
        <v>11532</v>
      </c>
      <c r="G3401" s="24" t="s">
        <v>11533</v>
      </c>
      <c r="H3401" s="23" t="s">
        <v>103</v>
      </c>
      <c r="I3401" s="23" t="s">
        <v>11534</v>
      </c>
      <c r="J3401" s="23">
        <v>1</v>
      </c>
      <c r="K3401" s="23">
        <v>1</v>
      </c>
      <c r="L3401" s="23">
        <v>8</v>
      </c>
      <c r="M3401" s="23" t="s">
        <v>58</v>
      </c>
      <c r="N3401" s="25">
        <f>((J3401*400)+(K3401*100))+L3401</f>
        <v>508</v>
      </c>
      <c r="O3401" s="26">
        <v>230</v>
      </c>
      <c r="P3401" s="26">
        <f>N3401*O3401</f>
        <v>116840</v>
      </c>
      <c r="Q3401" s="23"/>
      <c r="R3401" s="23"/>
      <c r="S3401" s="27"/>
      <c r="T3401" s="23"/>
      <c r="U3401" s="23"/>
      <c r="V3401" s="24"/>
      <c r="W3401" s="23"/>
      <c r="X3401" s="23"/>
      <c r="Y3401" s="23"/>
      <c r="Z3401" s="23"/>
      <c r="AA3401" s="28"/>
      <c r="AB3401" s="26"/>
      <c r="AC3401" s="26"/>
      <c r="AD3401" s="28"/>
      <c r="AE3401" s="28"/>
      <c r="AF3401" s="26"/>
      <c r="AG3401" s="26">
        <f>AF3401+P3401</f>
        <v>116840</v>
      </c>
      <c r="AH3401" s="26">
        <f>AG3401</f>
        <v>116840</v>
      </c>
      <c r="AI3401" s="26">
        <v>0</v>
      </c>
      <c r="AJ3401" s="26">
        <f>IF((AI3401-AH3401) &gt; 1,0,IF((AI3401-AH3401)&lt;0,AH3401-AI3401,AI3401-AH3401))</f>
        <v>116840</v>
      </c>
      <c r="AK3401" s="26">
        <v>0.01</v>
      </c>
      <c r="AL3401" s="26">
        <f>AJ3401*(AK3401/100)</f>
        <v>11.684000000000001</v>
      </c>
    </row>
    <row r="3402" spans="1:38" x14ac:dyDescent="0.35">
      <c r="A3402" s="23"/>
      <c r="B3402" s="24"/>
      <c r="C3402" s="23"/>
      <c r="D3402" s="23"/>
      <c r="E3402" s="23">
        <v>1849</v>
      </c>
      <c r="F3402" s="23" t="s">
        <v>11535</v>
      </c>
      <c r="G3402" s="24" t="s">
        <v>11536</v>
      </c>
      <c r="H3402" s="23" t="s">
        <v>103</v>
      </c>
      <c r="I3402" s="23" t="s">
        <v>11537</v>
      </c>
      <c r="J3402" s="23">
        <v>1</v>
      </c>
      <c r="K3402" s="23">
        <v>1</v>
      </c>
      <c r="L3402" s="23">
        <v>8</v>
      </c>
      <c r="M3402" s="23" t="s">
        <v>58</v>
      </c>
      <c r="N3402" s="25">
        <f>((J3402*400)+(K3402*100))+L3402</f>
        <v>508</v>
      </c>
      <c r="O3402" s="26">
        <v>340</v>
      </c>
      <c r="P3402" s="26">
        <f>N3402*O3402</f>
        <v>172720</v>
      </c>
      <c r="Q3402" s="23"/>
      <c r="R3402" s="23"/>
      <c r="S3402" s="27"/>
      <c r="T3402" s="23"/>
      <c r="U3402" s="23"/>
      <c r="V3402" s="24"/>
      <c r="W3402" s="23"/>
      <c r="X3402" s="23"/>
      <c r="Y3402" s="23"/>
      <c r="Z3402" s="23"/>
      <c r="AA3402" s="28"/>
      <c r="AB3402" s="26"/>
      <c r="AC3402" s="26"/>
      <c r="AD3402" s="28"/>
      <c r="AE3402" s="28"/>
      <c r="AF3402" s="26"/>
      <c r="AG3402" s="26">
        <f>AF3402+P3402</f>
        <v>172720</v>
      </c>
      <c r="AH3402" s="26">
        <f>AG3402</f>
        <v>172720</v>
      </c>
      <c r="AI3402" s="26">
        <v>0</v>
      </c>
      <c r="AJ3402" s="26">
        <f>IF((AI3402-AH3402) &gt; 1,0,IF((AI3402-AH3402)&lt;0,AH3402-AI3402,AI3402-AH3402))</f>
        <v>172720</v>
      </c>
      <c r="AK3402" s="26">
        <v>0.01</v>
      </c>
      <c r="AL3402" s="26">
        <f>AJ3402*(AK3402/100)</f>
        <v>17.272000000000002</v>
      </c>
    </row>
    <row r="3403" spans="1:38" x14ac:dyDescent="0.35">
      <c r="A3403" s="23"/>
      <c r="B3403" s="24"/>
      <c r="C3403" s="23"/>
      <c r="D3403" s="23"/>
      <c r="E3403" s="23">
        <v>1850</v>
      </c>
      <c r="F3403" s="23" t="s">
        <v>11538</v>
      </c>
      <c r="G3403" s="24" t="s">
        <v>11539</v>
      </c>
      <c r="H3403" s="23" t="s">
        <v>103</v>
      </c>
      <c r="I3403" s="23" t="s">
        <v>11540</v>
      </c>
      <c r="J3403" s="23">
        <v>1</v>
      </c>
      <c r="K3403" s="23">
        <v>1</v>
      </c>
      <c r="L3403" s="23">
        <v>7</v>
      </c>
      <c r="M3403" s="23" t="s">
        <v>58</v>
      </c>
      <c r="N3403" s="25">
        <f>((J3403*400)+(K3403*100))+L3403</f>
        <v>507</v>
      </c>
      <c r="O3403" s="26">
        <v>390</v>
      </c>
      <c r="P3403" s="26">
        <f>N3403*O3403</f>
        <v>197730</v>
      </c>
      <c r="Q3403" s="23"/>
      <c r="R3403" s="23"/>
      <c r="S3403" s="27"/>
      <c r="T3403" s="23"/>
      <c r="U3403" s="23"/>
      <c r="V3403" s="24"/>
      <c r="W3403" s="23"/>
      <c r="X3403" s="23"/>
      <c r="Y3403" s="23"/>
      <c r="Z3403" s="23"/>
      <c r="AA3403" s="28"/>
      <c r="AB3403" s="26"/>
      <c r="AC3403" s="26"/>
      <c r="AD3403" s="28"/>
      <c r="AE3403" s="28"/>
      <c r="AF3403" s="26"/>
      <c r="AG3403" s="26">
        <f>AF3403+P3403</f>
        <v>197730</v>
      </c>
      <c r="AH3403" s="26">
        <f>AG3403</f>
        <v>197730</v>
      </c>
      <c r="AI3403" s="26">
        <v>0</v>
      </c>
      <c r="AJ3403" s="26">
        <f>IF((AI3403-AH3403) &gt; 1,0,IF((AI3403-AH3403)&lt;0,AH3403-AI3403,AI3403-AH3403))</f>
        <v>197730</v>
      </c>
      <c r="AK3403" s="26">
        <v>0.01</v>
      </c>
      <c r="AL3403" s="26">
        <f>AJ3403*(AK3403/100)</f>
        <v>19.773</v>
      </c>
    </row>
    <row r="3404" spans="1:38" x14ac:dyDescent="0.35">
      <c r="A3404" s="23"/>
      <c r="B3404" s="24"/>
      <c r="C3404" s="23"/>
      <c r="D3404" s="23"/>
      <c r="E3404" s="23">
        <v>1851</v>
      </c>
      <c r="F3404" s="23" t="s">
        <v>11541</v>
      </c>
      <c r="G3404" s="24" t="s">
        <v>11542</v>
      </c>
      <c r="H3404" s="23" t="s">
        <v>103</v>
      </c>
      <c r="I3404" s="23" t="s">
        <v>11543</v>
      </c>
      <c r="J3404" s="23">
        <v>1</v>
      </c>
      <c r="K3404" s="23">
        <v>1</v>
      </c>
      <c r="L3404" s="23">
        <v>7</v>
      </c>
      <c r="M3404" s="23" t="s">
        <v>58</v>
      </c>
      <c r="N3404" s="25">
        <f>((J3404*400)+(K3404*100))+L3404</f>
        <v>507</v>
      </c>
      <c r="O3404" s="26">
        <v>450</v>
      </c>
      <c r="P3404" s="26">
        <f>N3404*O3404</f>
        <v>228150</v>
      </c>
      <c r="Q3404" s="23"/>
      <c r="R3404" s="23"/>
      <c r="S3404" s="27"/>
      <c r="T3404" s="23"/>
      <c r="U3404" s="23"/>
      <c r="V3404" s="24"/>
      <c r="W3404" s="23"/>
      <c r="X3404" s="23"/>
      <c r="Y3404" s="23"/>
      <c r="Z3404" s="23"/>
      <c r="AA3404" s="28"/>
      <c r="AB3404" s="26"/>
      <c r="AC3404" s="26"/>
      <c r="AD3404" s="28"/>
      <c r="AE3404" s="28"/>
      <c r="AF3404" s="26"/>
      <c r="AG3404" s="26">
        <f>AF3404+P3404</f>
        <v>228150</v>
      </c>
      <c r="AH3404" s="26">
        <f>AG3404</f>
        <v>228150</v>
      </c>
      <c r="AI3404" s="26">
        <v>0</v>
      </c>
      <c r="AJ3404" s="26">
        <f>IF((AI3404-AH3404) &gt; 1,0,IF((AI3404-AH3404)&lt;0,AH3404-AI3404,AI3404-AH3404))</f>
        <v>228150</v>
      </c>
      <c r="AK3404" s="26">
        <v>0.01</v>
      </c>
      <c r="AL3404" s="26">
        <f>AJ3404*(AK3404/100)</f>
        <v>22.815000000000001</v>
      </c>
    </row>
    <row r="3405" spans="1:38" x14ac:dyDescent="0.35">
      <c r="A3405" s="23"/>
      <c r="B3405" s="24"/>
      <c r="C3405" s="23"/>
      <c r="D3405" s="23"/>
      <c r="E3405" s="23"/>
      <c r="F3405" s="23"/>
      <c r="G3405" s="24"/>
      <c r="H3405" s="23"/>
      <c r="I3405" s="23"/>
      <c r="J3405" s="23"/>
      <c r="K3405" s="23"/>
      <c r="L3405" s="23"/>
      <c r="M3405" s="23"/>
      <c r="N3405" s="25"/>
      <c r="O3405" s="26"/>
      <c r="P3405" s="26"/>
      <c r="Q3405" s="23"/>
      <c r="R3405" s="23"/>
      <c r="S3405" s="27"/>
      <c r="T3405" s="23"/>
      <c r="U3405" s="23"/>
      <c r="V3405" s="24"/>
      <c r="W3405" s="23"/>
      <c r="X3405" s="23"/>
      <c r="Y3405" s="23"/>
      <c r="Z3405" s="23"/>
      <c r="AA3405" s="28"/>
      <c r="AB3405" s="26"/>
      <c r="AC3405" s="26"/>
      <c r="AD3405" s="28"/>
      <c r="AE3405" s="28"/>
      <c r="AF3405" s="26"/>
      <c r="AG3405" s="26" t="s">
        <v>50</v>
      </c>
      <c r="AH3405" s="26">
        <f>SUM(AH3401:AH3404)</f>
        <v>715440</v>
      </c>
      <c r="AI3405" s="26"/>
      <c r="AJ3405" s="26">
        <f>SUM(AJ3401:AJ3404)</f>
        <v>715440</v>
      </c>
      <c r="AK3405" s="26"/>
      <c r="AL3405" s="26">
        <f>SUM(AL3401:AL3404)</f>
        <v>71.543999999999997</v>
      </c>
    </row>
    <row r="3406" spans="1:38" x14ac:dyDescent="0.35">
      <c r="A3406" s="23" t="s">
        <v>11544</v>
      </c>
      <c r="B3406" s="24" t="s">
        <v>11545</v>
      </c>
      <c r="C3406" s="23" t="s">
        <v>11546</v>
      </c>
      <c r="D3406" s="23" t="s">
        <v>11547</v>
      </c>
      <c r="E3406" s="23">
        <v>1852</v>
      </c>
      <c r="F3406" s="23" t="s">
        <v>11548</v>
      </c>
      <c r="G3406" s="24" t="s">
        <v>11549</v>
      </c>
      <c r="H3406" s="23" t="s">
        <v>42</v>
      </c>
      <c r="I3406" s="23" t="s">
        <v>11550</v>
      </c>
      <c r="J3406" s="23">
        <v>0</v>
      </c>
      <c r="K3406" s="23">
        <v>2</v>
      </c>
      <c r="L3406" s="23">
        <v>60</v>
      </c>
      <c r="M3406" s="23" t="s">
        <v>58</v>
      </c>
      <c r="N3406" s="25">
        <f>((J3406*400)+(K3406*100))+L3406</f>
        <v>260</v>
      </c>
      <c r="O3406" s="26">
        <v>390</v>
      </c>
      <c r="P3406" s="26">
        <f>N3406*O3406</f>
        <v>101400</v>
      </c>
      <c r="Q3406" s="23"/>
      <c r="R3406" s="23"/>
      <c r="S3406" s="27"/>
      <c r="T3406" s="23"/>
      <c r="U3406" s="23"/>
      <c r="V3406" s="24"/>
      <c r="W3406" s="23"/>
      <c r="X3406" s="23"/>
      <c r="Y3406" s="23"/>
      <c r="Z3406" s="23"/>
      <c r="AA3406" s="28"/>
      <c r="AB3406" s="26"/>
      <c r="AC3406" s="26"/>
      <c r="AD3406" s="28"/>
      <c r="AE3406" s="28"/>
      <c r="AF3406" s="26"/>
      <c r="AG3406" s="26">
        <f>AF3406+P3406</f>
        <v>101400</v>
      </c>
      <c r="AH3406" s="26">
        <f>AG3406</f>
        <v>101400</v>
      </c>
      <c r="AI3406" s="26">
        <v>50000000</v>
      </c>
      <c r="AJ3406" s="26">
        <f>IF((AI3406-AH3406) &gt; 1,0,IF((AI3406-AH3406)&lt;0,AH3406-AI3406,AI3406-AH3406))</f>
        <v>0</v>
      </c>
      <c r="AK3406" s="26">
        <v>0.01</v>
      </c>
      <c r="AL3406" s="26">
        <f>AJ3406*(AK3406/100)</f>
        <v>0</v>
      </c>
    </row>
    <row r="3407" spans="1:38" x14ac:dyDescent="0.35">
      <c r="A3407" s="23"/>
      <c r="B3407" s="24"/>
      <c r="C3407" s="23"/>
      <c r="D3407" s="23"/>
      <c r="E3407" s="23"/>
      <c r="F3407" s="23"/>
      <c r="G3407" s="24"/>
      <c r="H3407" s="23"/>
      <c r="I3407" s="23"/>
      <c r="J3407" s="23"/>
      <c r="K3407" s="23"/>
      <c r="L3407" s="23"/>
      <c r="M3407" s="23"/>
      <c r="N3407" s="25"/>
      <c r="O3407" s="26"/>
      <c r="P3407" s="26"/>
      <c r="Q3407" s="23"/>
      <c r="R3407" s="23"/>
      <c r="S3407" s="27"/>
      <c r="T3407" s="23"/>
      <c r="U3407" s="23"/>
      <c r="V3407" s="24"/>
      <c r="W3407" s="23"/>
      <c r="X3407" s="23"/>
      <c r="Y3407" s="23"/>
      <c r="Z3407" s="23"/>
      <c r="AA3407" s="28"/>
      <c r="AB3407" s="26"/>
      <c r="AC3407" s="26"/>
      <c r="AD3407" s="28"/>
      <c r="AE3407" s="28"/>
      <c r="AF3407" s="26"/>
      <c r="AG3407" s="26" t="s">
        <v>50</v>
      </c>
      <c r="AH3407" s="26">
        <f>AH3406</f>
        <v>101400</v>
      </c>
      <c r="AI3407" s="26"/>
      <c r="AJ3407" s="26">
        <f>AJ3406</f>
        <v>0</v>
      </c>
      <c r="AK3407" s="26"/>
      <c r="AL3407" s="26">
        <f>AL3406</f>
        <v>0</v>
      </c>
    </row>
    <row r="3408" spans="1:38" x14ac:dyDescent="0.35">
      <c r="A3408" s="23" t="s">
        <v>11551</v>
      </c>
      <c r="B3408" s="24" t="s">
        <v>11552</v>
      </c>
      <c r="C3408" s="23" t="s">
        <v>11553</v>
      </c>
      <c r="D3408" s="23" t="s">
        <v>11554</v>
      </c>
      <c r="E3408" s="23">
        <v>1853</v>
      </c>
      <c r="F3408" s="23" t="s">
        <v>11555</v>
      </c>
      <c r="G3408" s="24" t="s">
        <v>11556</v>
      </c>
      <c r="H3408" s="23" t="s">
        <v>42</v>
      </c>
      <c r="I3408" s="23" t="s">
        <v>11557</v>
      </c>
      <c r="J3408" s="23">
        <v>1</v>
      </c>
      <c r="K3408" s="23">
        <v>0</v>
      </c>
      <c r="L3408" s="23">
        <v>93</v>
      </c>
      <c r="M3408" s="23" t="s">
        <v>58</v>
      </c>
      <c r="N3408" s="25">
        <f>((J3408*400)+(K3408*100))+L3408</f>
        <v>493</v>
      </c>
      <c r="O3408" s="26">
        <v>390</v>
      </c>
      <c r="P3408" s="26">
        <f>N3408*O3408</f>
        <v>192270</v>
      </c>
      <c r="Q3408" s="23"/>
      <c r="R3408" s="23"/>
      <c r="S3408" s="27"/>
      <c r="T3408" s="23"/>
      <c r="U3408" s="23"/>
      <c r="V3408" s="24"/>
      <c r="W3408" s="23"/>
      <c r="X3408" s="23"/>
      <c r="Y3408" s="23"/>
      <c r="Z3408" s="23"/>
      <c r="AA3408" s="28"/>
      <c r="AB3408" s="26"/>
      <c r="AC3408" s="26"/>
      <c r="AD3408" s="28"/>
      <c r="AE3408" s="28"/>
      <c r="AF3408" s="26"/>
      <c r="AG3408" s="26">
        <f>AF3408+P3408</f>
        <v>192270</v>
      </c>
      <c r="AH3408" s="26">
        <f>AG3408</f>
        <v>192270</v>
      </c>
      <c r="AI3408" s="26">
        <v>50000000</v>
      </c>
      <c r="AJ3408" s="26">
        <f>IF((AI3408-AH3408) &gt; 1,0,IF((AI3408-AH3408)&lt;0,AH3408-AI3408,AI3408-AH3408))</f>
        <v>0</v>
      </c>
      <c r="AK3408" s="26">
        <v>0.01</v>
      </c>
      <c r="AL3408" s="26">
        <f>AJ3408*(AK3408/100)</f>
        <v>0</v>
      </c>
    </row>
    <row r="3409" spans="1:38" x14ac:dyDescent="0.35">
      <c r="A3409" s="23"/>
      <c r="B3409" s="24"/>
      <c r="C3409" s="23"/>
      <c r="D3409" s="23"/>
      <c r="E3409" s="23">
        <v>1854</v>
      </c>
      <c r="F3409" s="23" t="s">
        <v>11558</v>
      </c>
      <c r="G3409" s="24" t="s">
        <v>11559</v>
      </c>
      <c r="H3409" s="23" t="s">
        <v>42</v>
      </c>
      <c r="I3409" s="23" t="s">
        <v>11560</v>
      </c>
      <c r="J3409" s="23">
        <v>0</v>
      </c>
      <c r="K3409" s="23">
        <v>1</v>
      </c>
      <c r="L3409" s="23">
        <v>38</v>
      </c>
      <c r="M3409" s="23" t="s">
        <v>44</v>
      </c>
      <c r="N3409" s="25">
        <f>((J3409*400)+(K3409*100))+L3409</f>
        <v>138</v>
      </c>
      <c r="O3409" s="26">
        <v>500</v>
      </c>
      <c r="P3409" s="26">
        <f>N3409*O3409</f>
        <v>69000</v>
      </c>
      <c r="Q3409" s="23">
        <v>1</v>
      </c>
      <c r="R3409" s="23" t="s">
        <v>11551</v>
      </c>
      <c r="S3409" s="27" t="s">
        <v>11552</v>
      </c>
      <c r="T3409" s="23" t="s">
        <v>11553</v>
      </c>
      <c r="U3409" s="23" t="s">
        <v>11561</v>
      </c>
      <c r="V3409" s="24" t="s">
        <v>11562</v>
      </c>
      <c r="W3409" s="23" t="s">
        <v>47</v>
      </c>
      <c r="X3409" s="23" t="s">
        <v>48</v>
      </c>
      <c r="Y3409" s="23" t="s">
        <v>49</v>
      </c>
      <c r="Z3409" s="23">
        <v>96</v>
      </c>
      <c r="AA3409" s="28">
        <v>100</v>
      </c>
      <c r="AB3409" s="26">
        <v>6550</v>
      </c>
      <c r="AC3409" s="26">
        <f>Z3409*AB3409</f>
        <v>628800</v>
      </c>
      <c r="AD3409" s="28">
        <v>22</v>
      </c>
      <c r="AE3409" s="28">
        <v>34</v>
      </c>
      <c r="AF3409" s="26">
        <f>(AC3409*(100-AE3409))/100</f>
        <v>415008</v>
      </c>
      <c r="AG3409" s="26">
        <f>P3409+AF3409</f>
        <v>484008</v>
      </c>
      <c r="AH3409" s="26">
        <f>(AG3409*AA3409)/100</f>
        <v>484008</v>
      </c>
      <c r="AI3409" s="26">
        <v>50000000</v>
      </c>
      <c r="AJ3409" s="26">
        <f>IF((AI3409-AH3409) &gt; 1,0,IF((AI3409-AH3409)&lt;0,AH3409-AI3409,AI3409-AH3409))</f>
        <v>0</v>
      </c>
      <c r="AK3409" s="26">
        <v>0.02</v>
      </c>
      <c r="AL3409" s="26">
        <f>ROUND(AJ3409*(AK3409/100),2)</f>
        <v>0</v>
      </c>
    </row>
    <row r="3410" spans="1:38" x14ac:dyDescent="0.35">
      <c r="A3410" s="23"/>
      <c r="B3410" s="24"/>
      <c r="C3410" s="23"/>
      <c r="D3410" s="23"/>
      <c r="E3410" s="23">
        <v>1855</v>
      </c>
      <c r="F3410" s="23" t="s">
        <v>11563</v>
      </c>
      <c r="G3410" s="24" t="s">
        <v>11564</v>
      </c>
      <c r="H3410" s="23" t="s">
        <v>42</v>
      </c>
      <c r="I3410" s="23" t="s">
        <v>11565</v>
      </c>
      <c r="J3410" s="23">
        <v>0</v>
      </c>
      <c r="K3410" s="23">
        <v>1</v>
      </c>
      <c r="L3410" s="23">
        <v>22</v>
      </c>
      <c r="M3410" s="23" t="s">
        <v>58</v>
      </c>
      <c r="N3410" s="25">
        <f>((J3410*400)+(K3410*100))+L3410</f>
        <v>122</v>
      </c>
      <c r="O3410" s="26">
        <v>500</v>
      </c>
      <c r="P3410" s="26">
        <f>N3410*O3410</f>
        <v>61000</v>
      </c>
      <c r="Q3410" s="23"/>
      <c r="R3410" s="23"/>
      <c r="S3410" s="27"/>
      <c r="T3410" s="23"/>
      <c r="U3410" s="23"/>
      <c r="V3410" s="24"/>
      <c r="W3410" s="23"/>
      <c r="X3410" s="23"/>
      <c r="Y3410" s="23"/>
      <c r="Z3410" s="23"/>
      <c r="AA3410" s="28"/>
      <c r="AB3410" s="26"/>
      <c r="AC3410" s="26"/>
      <c r="AD3410" s="28"/>
      <c r="AE3410" s="28"/>
      <c r="AF3410" s="26"/>
      <c r="AG3410" s="26">
        <f>AF3410+P3410</f>
        <v>61000</v>
      </c>
      <c r="AH3410" s="26">
        <f>AG3410</f>
        <v>61000</v>
      </c>
      <c r="AI3410" s="26">
        <v>50000000</v>
      </c>
      <c r="AJ3410" s="26">
        <f>IF((AI3410-AH3410) &gt; 1,0,IF((AI3410-AH3410)&lt;0,AH3410-AI3410,AI3410-AH3410))</f>
        <v>0</v>
      </c>
      <c r="AK3410" s="26">
        <v>0.01</v>
      </c>
      <c r="AL3410" s="26">
        <f>AJ3410*(AK3410/100)</f>
        <v>0</v>
      </c>
    </row>
    <row r="3411" spans="1:38" x14ac:dyDescent="0.35">
      <c r="A3411" s="23"/>
      <c r="B3411" s="24"/>
      <c r="C3411" s="23"/>
      <c r="D3411" s="23"/>
      <c r="E3411" s="23"/>
      <c r="F3411" s="23"/>
      <c r="G3411" s="24"/>
      <c r="H3411" s="23"/>
      <c r="I3411" s="23"/>
      <c r="J3411" s="23"/>
      <c r="K3411" s="23"/>
      <c r="L3411" s="23"/>
      <c r="M3411" s="23"/>
      <c r="N3411" s="25"/>
      <c r="O3411" s="26"/>
      <c r="P3411" s="26"/>
      <c r="Q3411" s="23"/>
      <c r="R3411" s="23"/>
      <c r="S3411" s="27"/>
      <c r="T3411" s="23"/>
      <c r="U3411" s="23"/>
      <c r="V3411" s="24"/>
      <c r="W3411" s="23"/>
      <c r="X3411" s="23"/>
      <c r="Y3411" s="23"/>
      <c r="Z3411" s="23"/>
      <c r="AA3411" s="28"/>
      <c r="AB3411" s="26"/>
      <c r="AC3411" s="26"/>
      <c r="AD3411" s="28"/>
      <c r="AE3411" s="28"/>
      <c r="AF3411" s="26"/>
      <c r="AG3411" s="26" t="s">
        <v>50</v>
      </c>
      <c r="AH3411" s="26">
        <f>SUM(AH3408:AH3410)</f>
        <v>737278</v>
      </c>
      <c r="AI3411" s="26"/>
      <c r="AJ3411" s="26">
        <f>SUM(AJ3408:AJ3410)</f>
        <v>0</v>
      </c>
      <c r="AK3411" s="26"/>
      <c r="AL3411" s="26">
        <f>SUM(AL3408:AL3410)</f>
        <v>0</v>
      </c>
    </row>
    <row r="3412" spans="1:38" x14ac:dyDescent="0.35">
      <c r="A3412" s="23" t="s">
        <v>11566</v>
      </c>
      <c r="B3412" s="24" t="s">
        <v>11567</v>
      </c>
      <c r="C3412" s="23" t="s">
        <v>11568</v>
      </c>
      <c r="D3412" s="23" t="s">
        <v>11569</v>
      </c>
      <c r="E3412" s="23">
        <v>1856</v>
      </c>
      <c r="F3412" s="23" t="s">
        <v>11570</v>
      </c>
      <c r="G3412" s="24" t="s">
        <v>11571</v>
      </c>
      <c r="H3412" s="23" t="s">
        <v>42</v>
      </c>
      <c r="I3412" s="23" t="s">
        <v>11572</v>
      </c>
      <c r="J3412" s="23">
        <v>0</v>
      </c>
      <c r="K3412" s="23">
        <v>1</v>
      </c>
      <c r="L3412" s="23">
        <v>13</v>
      </c>
      <c r="M3412" s="23" t="s">
        <v>44</v>
      </c>
      <c r="N3412" s="25">
        <f>((J3412*400)+(K3412*100))+L3412</f>
        <v>113</v>
      </c>
      <c r="O3412" s="26">
        <v>180</v>
      </c>
      <c r="P3412" s="26">
        <f>N3412*O3412</f>
        <v>20340</v>
      </c>
      <c r="Q3412" s="23">
        <v>1</v>
      </c>
      <c r="R3412" s="23" t="s">
        <v>11566</v>
      </c>
      <c r="S3412" s="27" t="s">
        <v>11567</v>
      </c>
      <c r="T3412" s="23" t="s">
        <v>11568</v>
      </c>
      <c r="U3412" s="23" t="s">
        <v>11573</v>
      </c>
      <c r="V3412" s="24" t="s">
        <v>11574</v>
      </c>
      <c r="W3412" s="23" t="s">
        <v>47</v>
      </c>
      <c r="X3412" s="23" t="s">
        <v>48</v>
      </c>
      <c r="Y3412" s="23" t="s">
        <v>49</v>
      </c>
      <c r="Z3412" s="23">
        <v>72</v>
      </c>
      <c r="AA3412" s="28">
        <v>100</v>
      </c>
      <c r="AB3412" s="26">
        <v>6550</v>
      </c>
      <c r="AC3412" s="26">
        <f>Z3412*AB3412</f>
        <v>471600</v>
      </c>
      <c r="AD3412" s="28">
        <v>22</v>
      </c>
      <c r="AE3412" s="28">
        <v>34</v>
      </c>
      <c r="AF3412" s="26">
        <f>(AC3412*(100-AE3412))/100</f>
        <v>311256</v>
      </c>
      <c r="AG3412" s="26">
        <f>P3412+AF3412</f>
        <v>331596</v>
      </c>
      <c r="AH3412" s="26">
        <f>(AG3412*AA3412)/100</f>
        <v>331596</v>
      </c>
      <c r="AI3412" s="26">
        <v>50000000</v>
      </c>
      <c r="AJ3412" s="26">
        <f>IF((AI3412-AH3412) &gt; 1,0,IF((AI3412-AH3412)&lt;0,AH3412-AI3412,AI3412-AH3412))</f>
        <v>0</v>
      </c>
      <c r="AK3412" s="26">
        <v>0.02</v>
      </c>
      <c r="AL3412" s="26">
        <f>ROUND(AJ3412*(AK3412/100),2)</f>
        <v>0</v>
      </c>
    </row>
    <row r="3413" spans="1:38" x14ac:dyDescent="0.35">
      <c r="A3413" s="23"/>
      <c r="B3413" s="24"/>
      <c r="C3413" s="23"/>
      <c r="D3413" s="23"/>
      <c r="E3413" s="23"/>
      <c r="F3413" s="23"/>
      <c r="G3413" s="24"/>
      <c r="H3413" s="23"/>
      <c r="I3413" s="23"/>
      <c r="J3413" s="23"/>
      <c r="K3413" s="23"/>
      <c r="L3413" s="23"/>
      <c r="M3413" s="23"/>
      <c r="N3413" s="25"/>
      <c r="O3413" s="26"/>
      <c r="P3413" s="26"/>
      <c r="Q3413" s="23"/>
      <c r="R3413" s="23"/>
      <c r="S3413" s="27"/>
      <c r="T3413" s="23"/>
      <c r="U3413" s="23"/>
      <c r="V3413" s="24"/>
      <c r="W3413" s="23"/>
      <c r="X3413" s="23"/>
      <c r="Y3413" s="23"/>
      <c r="Z3413" s="23"/>
      <c r="AA3413" s="28"/>
      <c r="AB3413" s="26"/>
      <c r="AC3413" s="26"/>
      <c r="AD3413" s="28"/>
      <c r="AE3413" s="28"/>
      <c r="AF3413" s="26"/>
      <c r="AG3413" s="26" t="s">
        <v>50</v>
      </c>
      <c r="AH3413" s="26">
        <f>AH3412</f>
        <v>331596</v>
      </c>
      <c r="AI3413" s="26"/>
      <c r="AJ3413" s="26">
        <f>AJ3412</f>
        <v>0</v>
      </c>
      <c r="AK3413" s="26"/>
      <c r="AL3413" s="26">
        <f>AL3412</f>
        <v>0</v>
      </c>
    </row>
    <row r="3414" spans="1:38" x14ac:dyDescent="0.35">
      <c r="A3414" s="23" t="s">
        <v>11575</v>
      </c>
      <c r="B3414" s="24" t="s">
        <v>11576</v>
      </c>
      <c r="C3414" s="23" t="s">
        <v>11577</v>
      </c>
      <c r="D3414" s="23" t="s">
        <v>11578</v>
      </c>
      <c r="E3414" s="23">
        <v>1857</v>
      </c>
      <c r="F3414" s="23" t="s">
        <v>11579</v>
      </c>
      <c r="G3414" s="24" t="s">
        <v>11580</v>
      </c>
      <c r="H3414" s="23" t="s">
        <v>42</v>
      </c>
      <c r="I3414" s="23" t="s">
        <v>11581</v>
      </c>
      <c r="J3414" s="23">
        <v>0</v>
      </c>
      <c r="K3414" s="23">
        <v>2</v>
      </c>
      <c r="L3414" s="23">
        <v>33</v>
      </c>
      <c r="M3414" s="23" t="s">
        <v>44</v>
      </c>
      <c r="N3414" s="25">
        <f>((J3414*400)+(K3414*100))+L3414</f>
        <v>233</v>
      </c>
      <c r="O3414" s="26">
        <v>500</v>
      </c>
      <c r="P3414" s="26">
        <f>N3414*O3414</f>
        <v>116500</v>
      </c>
      <c r="Q3414" s="23">
        <v>1</v>
      </c>
      <c r="R3414" s="23" t="s">
        <v>11575</v>
      </c>
      <c r="S3414" s="27" t="s">
        <v>11576</v>
      </c>
      <c r="T3414" s="23" t="s">
        <v>11577</v>
      </c>
      <c r="U3414" s="23" t="s">
        <v>11582</v>
      </c>
      <c r="V3414" s="24" t="s">
        <v>11583</v>
      </c>
      <c r="W3414" s="23" t="s">
        <v>47</v>
      </c>
      <c r="X3414" s="23" t="s">
        <v>48</v>
      </c>
      <c r="Y3414" s="23" t="s">
        <v>49</v>
      </c>
      <c r="Z3414" s="23">
        <v>80</v>
      </c>
      <c r="AA3414" s="28">
        <v>100</v>
      </c>
      <c r="AB3414" s="26">
        <v>6550</v>
      </c>
      <c r="AC3414" s="26">
        <f>Z3414*AB3414</f>
        <v>524000</v>
      </c>
      <c r="AD3414" s="28">
        <v>22</v>
      </c>
      <c r="AE3414" s="28">
        <v>34</v>
      </c>
      <c r="AF3414" s="26">
        <f>(AC3414*(100-AE3414))/100</f>
        <v>345840</v>
      </c>
      <c r="AG3414" s="26">
        <f>P3414+AF3414</f>
        <v>462340</v>
      </c>
      <c r="AH3414" s="26">
        <f>(AG3414*AA3414)/100</f>
        <v>462340</v>
      </c>
      <c r="AI3414" s="26">
        <v>50000000</v>
      </c>
      <c r="AJ3414" s="26">
        <f>IF((AI3414-AH3414) &gt; 1,0,IF((AI3414-AH3414)&lt;0,AH3414-AI3414,AI3414-AH3414))</f>
        <v>0</v>
      </c>
      <c r="AK3414" s="26">
        <v>0.02</v>
      </c>
      <c r="AL3414" s="26">
        <f>ROUND(AJ3414*(AK3414/100),2)</f>
        <v>0</v>
      </c>
    </row>
    <row r="3415" spans="1:38" x14ac:dyDescent="0.35">
      <c r="A3415" s="23"/>
      <c r="B3415" s="24"/>
      <c r="C3415" s="23"/>
      <c r="D3415" s="23"/>
      <c r="E3415" s="23">
        <v>1858</v>
      </c>
      <c r="F3415" s="23" t="s">
        <v>11584</v>
      </c>
      <c r="G3415" s="24" t="s">
        <v>11585</v>
      </c>
      <c r="H3415" s="23" t="s">
        <v>42</v>
      </c>
      <c r="I3415" s="23" t="s">
        <v>11586</v>
      </c>
      <c r="J3415" s="23">
        <v>0</v>
      </c>
      <c r="K3415" s="23">
        <v>2</v>
      </c>
      <c r="L3415" s="23">
        <v>57</v>
      </c>
      <c r="M3415" s="23" t="s">
        <v>58</v>
      </c>
      <c r="N3415" s="25">
        <f>((J3415*400)+(K3415*100))+L3415</f>
        <v>257</v>
      </c>
      <c r="O3415" s="26">
        <v>500</v>
      </c>
      <c r="P3415" s="26">
        <f>N3415*O3415</f>
        <v>128500</v>
      </c>
      <c r="Q3415" s="23"/>
      <c r="R3415" s="23"/>
      <c r="S3415" s="27"/>
      <c r="T3415" s="23"/>
      <c r="U3415" s="23"/>
      <c r="V3415" s="24"/>
      <c r="W3415" s="23"/>
      <c r="X3415" s="23"/>
      <c r="Y3415" s="23"/>
      <c r="Z3415" s="23"/>
      <c r="AA3415" s="28"/>
      <c r="AB3415" s="26"/>
      <c r="AC3415" s="26"/>
      <c r="AD3415" s="28"/>
      <c r="AE3415" s="28"/>
      <c r="AF3415" s="26"/>
      <c r="AG3415" s="26">
        <f>AF3415+P3415</f>
        <v>128500</v>
      </c>
      <c r="AH3415" s="26">
        <f>AG3415</f>
        <v>128500</v>
      </c>
      <c r="AI3415" s="26">
        <v>50000000</v>
      </c>
      <c r="AJ3415" s="26">
        <f>IF((AI3415-AH3415) &gt; 1,0,IF((AI3415-AH3415)&lt;0,AH3415-AI3415,AI3415-AH3415))</f>
        <v>0</v>
      </c>
      <c r="AK3415" s="26">
        <v>0.01</v>
      </c>
      <c r="AL3415" s="26">
        <f>AJ3415*(AK3415/100)</f>
        <v>0</v>
      </c>
    </row>
    <row r="3416" spans="1:38" x14ac:dyDescent="0.35">
      <c r="A3416" s="23"/>
      <c r="B3416" s="24"/>
      <c r="C3416" s="23"/>
      <c r="D3416" s="23"/>
      <c r="E3416" s="23"/>
      <c r="F3416" s="23"/>
      <c r="G3416" s="24"/>
      <c r="H3416" s="23"/>
      <c r="I3416" s="23"/>
      <c r="J3416" s="23"/>
      <c r="K3416" s="23"/>
      <c r="L3416" s="23"/>
      <c r="M3416" s="23"/>
      <c r="N3416" s="25"/>
      <c r="O3416" s="26"/>
      <c r="P3416" s="26"/>
      <c r="Q3416" s="23"/>
      <c r="R3416" s="23"/>
      <c r="S3416" s="27"/>
      <c r="T3416" s="23"/>
      <c r="U3416" s="23"/>
      <c r="V3416" s="24"/>
      <c r="W3416" s="23"/>
      <c r="X3416" s="23"/>
      <c r="Y3416" s="23"/>
      <c r="Z3416" s="23"/>
      <c r="AA3416" s="28"/>
      <c r="AB3416" s="26"/>
      <c r="AC3416" s="26"/>
      <c r="AD3416" s="28"/>
      <c r="AE3416" s="28"/>
      <c r="AF3416" s="26"/>
      <c r="AG3416" s="26" t="s">
        <v>50</v>
      </c>
      <c r="AH3416" s="26">
        <f>SUM(AH3414:AH3415)</f>
        <v>590840</v>
      </c>
      <c r="AI3416" s="26"/>
      <c r="AJ3416" s="26">
        <f>SUM(AJ3414:AJ3415)</f>
        <v>0</v>
      </c>
      <c r="AK3416" s="26"/>
      <c r="AL3416" s="26">
        <f>SUM(AL3414:AL3415)</f>
        <v>0</v>
      </c>
    </row>
    <row r="3417" spans="1:38" x14ac:dyDescent="0.35">
      <c r="A3417" s="23" t="s">
        <v>11587</v>
      </c>
      <c r="B3417" s="24" t="s">
        <v>11588</v>
      </c>
      <c r="C3417" s="23" t="s">
        <v>11589</v>
      </c>
      <c r="D3417" s="23" t="s">
        <v>2004</v>
      </c>
      <c r="E3417" s="23">
        <v>1859</v>
      </c>
      <c r="F3417" s="23" t="s">
        <v>11590</v>
      </c>
      <c r="G3417" s="24" t="s">
        <v>11591</v>
      </c>
      <c r="H3417" s="23" t="s">
        <v>42</v>
      </c>
      <c r="I3417" s="23" t="s">
        <v>11592</v>
      </c>
      <c r="J3417" s="23">
        <v>0</v>
      </c>
      <c r="K3417" s="23">
        <v>2</v>
      </c>
      <c r="L3417" s="23">
        <v>28</v>
      </c>
      <c r="M3417" s="23" t="s">
        <v>44</v>
      </c>
      <c r="N3417" s="25">
        <f>((J3417*400)+(K3417*100))+L3417</f>
        <v>228</v>
      </c>
      <c r="O3417" s="26">
        <v>1250</v>
      </c>
      <c r="P3417" s="26">
        <f>N3417*O3417</f>
        <v>285000</v>
      </c>
      <c r="Q3417" s="23">
        <v>1</v>
      </c>
      <c r="R3417" s="23" t="s">
        <v>11587</v>
      </c>
      <c r="S3417" s="27" t="s">
        <v>11588</v>
      </c>
      <c r="T3417" s="23" t="s">
        <v>11589</v>
      </c>
      <c r="U3417" s="23" t="s">
        <v>11593</v>
      </c>
      <c r="V3417" s="24" t="s">
        <v>11594</v>
      </c>
      <c r="W3417" s="23" t="s">
        <v>47</v>
      </c>
      <c r="X3417" s="23" t="s">
        <v>48</v>
      </c>
      <c r="Y3417" s="23" t="s">
        <v>49</v>
      </c>
      <c r="Z3417" s="23">
        <v>96</v>
      </c>
      <c r="AA3417" s="28">
        <v>100</v>
      </c>
      <c r="AB3417" s="26">
        <v>6550</v>
      </c>
      <c r="AC3417" s="26">
        <f>Z3417*AB3417</f>
        <v>628800</v>
      </c>
      <c r="AD3417" s="28">
        <v>22</v>
      </c>
      <c r="AE3417" s="28">
        <v>34</v>
      </c>
      <c r="AF3417" s="26">
        <f>(AC3417*(100-AE3417))/100</f>
        <v>415008</v>
      </c>
      <c r="AG3417" s="26">
        <f>P3417+AF3417</f>
        <v>700008</v>
      </c>
      <c r="AH3417" s="26">
        <f>(AG3417*AA3417)/100</f>
        <v>700008</v>
      </c>
      <c r="AI3417" s="26">
        <v>50000000</v>
      </c>
      <c r="AJ3417" s="26">
        <f>IF((AI3417-AH3417) &gt; 1,0,IF((AI3417-AH3417)&lt;0,AH3417-AI3417,AI3417-AH3417))</f>
        <v>0</v>
      </c>
      <c r="AK3417" s="26">
        <v>0.02</v>
      </c>
      <c r="AL3417" s="26">
        <f>ROUND(AJ3417*(AK3417/100),2)</f>
        <v>0</v>
      </c>
    </row>
    <row r="3418" spans="1:38" x14ac:dyDescent="0.35">
      <c r="A3418" s="23"/>
      <c r="B3418" s="24"/>
      <c r="C3418" s="23"/>
      <c r="D3418" s="23"/>
      <c r="E3418" s="23"/>
      <c r="F3418" s="23"/>
      <c r="G3418" s="24"/>
      <c r="H3418" s="23"/>
      <c r="I3418" s="23"/>
      <c r="J3418" s="23">
        <v>0</v>
      </c>
      <c r="K3418" s="23">
        <v>0</v>
      </c>
      <c r="L3418" s="23">
        <v>32</v>
      </c>
      <c r="M3418" s="23" t="s">
        <v>44</v>
      </c>
      <c r="N3418" s="25">
        <f>((J3418*400)+(K3418*100))+L3418</f>
        <v>32</v>
      </c>
      <c r="O3418" s="26">
        <v>1250</v>
      </c>
      <c r="P3418" s="26">
        <f>N3418*O3418</f>
        <v>40000</v>
      </c>
      <c r="Q3418" s="23">
        <v>1</v>
      </c>
      <c r="R3418" s="23" t="s">
        <v>11587</v>
      </c>
      <c r="S3418" s="27" t="s">
        <v>11588</v>
      </c>
      <c r="T3418" s="23" t="s">
        <v>11589</v>
      </c>
      <c r="U3418" s="23" t="s">
        <v>11593</v>
      </c>
      <c r="V3418" s="24" t="s">
        <v>11595</v>
      </c>
      <c r="W3418" s="23" t="s">
        <v>47</v>
      </c>
      <c r="X3418" s="23" t="s">
        <v>48</v>
      </c>
      <c r="Y3418" s="23" t="s">
        <v>49</v>
      </c>
      <c r="Z3418" s="23">
        <v>128</v>
      </c>
      <c r="AA3418" s="28">
        <v>100</v>
      </c>
      <c r="AB3418" s="26">
        <v>6550</v>
      </c>
      <c r="AC3418" s="26">
        <f>Z3418*AB3418</f>
        <v>838400</v>
      </c>
      <c r="AD3418" s="28">
        <v>22</v>
      </c>
      <c r="AE3418" s="28">
        <v>34</v>
      </c>
      <c r="AF3418" s="26">
        <f>(AC3418*(100-AE3418))/100</f>
        <v>553344</v>
      </c>
      <c r="AG3418" s="26">
        <f>P3418+AF3418</f>
        <v>593344</v>
      </c>
      <c r="AH3418" s="26">
        <f>(AG3418*AA3418)/100</f>
        <v>593344</v>
      </c>
      <c r="AI3418" s="26">
        <v>50000000</v>
      </c>
      <c r="AJ3418" s="26">
        <f>IF((AI3418-AH3418) &gt; 1,0,IF((AI3418-AH3418)&lt;0,AH3418-AI3418,AI3418-AH3418))</f>
        <v>0</v>
      </c>
      <c r="AK3418" s="26">
        <v>0.02</v>
      </c>
      <c r="AL3418" s="26">
        <f>ROUND(AJ3418*(AK3418/100),2)</f>
        <v>0</v>
      </c>
    </row>
    <row r="3419" spans="1:38" x14ac:dyDescent="0.35">
      <c r="A3419" s="23"/>
      <c r="B3419" s="24"/>
      <c r="C3419" s="23"/>
      <c r="D3419" s="23"/>
      <c r="E3419" s="23"/>
      <c r="F3419" s="23"/>
      <c r="G3419" s="24"/>
      <c r="H3419" s="23"/>
      <c r="I3419" s="23"/>
      <c r="J3419" s="23">
        <v>0</v>
      </c>
      <c r="K3419" s="23">
        <v>0</v>
      </c>
      <c r="L3419" s="23">
        <v>24</v>
      </c>
      <c r="M3419" s="23" t="s">
        <v>44</v>
      </c>
      <c r="N3419" s="25">
        <f>((J3419*400)+(K3419*100))+L3419</f>
        <v>24</v>
      </c>
      <c r="O3419" s="26">
        <v>1250</v>
      </c>
      <c r="P3419" s="26">
        <f>N3419*O3419</f>
        <v>30000</v>
      </c>
      <c r="Q3419" s="23">
        <v>1</v>
      </c>
      <c r="R3419" s="23" t="s">
        <v>11587</v>
      </c>
      <c r="S3419" s="27" t="s">
        <v>11588</v>
      </c>
      <c r="T3419" s="23" t="s">
        <v>11589</v>
      </c>
      <c r="U3419" s="23" t="s">
        <v>11593</v>
      </c>
      <c r="V3419" s="24" t="s">
        <v>11596</v>
      </c>
      <c r="W3419" s="23" t="s">
        <v>47</v>
      </c>
      <c r="X3419" s="23" t="s">
        <v>48</v>
      </c>
      <c r="Y3419" s="23" t="s">
        <v>49</v>
      </c>
      <c r="Z3419" s="23">
        <v>96</v>
      </c>
      <c r="AA3419" s="28">
        <v>100</v>
      </c>
      <c r="AB3419" s="26">
        <v>6550</v>
      </c>
      <c r="AC3419" s="26">
        <f>Z3419*AB3419</f>
        <v>628800</v>
      </c>
      <c r="AD3419" s="28">
        <v>22</v>
      </c>
      <c r="AE3419" s="28">
        <v>34</v>
      </c>
      <c r="AF3419" s="26">
        <f>(AC3419*(100-AE3419))/100</f>
        <v>415008</v>
      </c>
      <c r="AG3419" s="26">
        <f>P3419+AF3419</f>
        <v>445008</v>
      </c>
      <c r="AH3419" s="26">
        <f>(AG3419*AA3419)/100</f>
        <v>445008</v>
      </c>
      <c r="AI3419" s="26">
        <v>50000000</v>
      </c>
      <c r="AJ3419" s="26">
        <f>IF((AI3419-AH3419) &gt; 1,0,IF((AI3419-AH3419)&lt;0,AH3419-AI3419,AI3419-AH3419))</f>
        <v>0</v>
      </c>
      <c r="AK3419" s="26">
        <v>0.02</v>
      </c>
      <c r="AL3419" s="26">
        <f>ROUND(AJ3419*(AK3419/100),2)</f>
        <v>0</v>
      </c>
    </row>
    <row r="3420" spans="1:38" x14ac:dyDescent="0.35">
      <c r="A3420" s="23"/>
      <c r="B3420" s="24"/>
      <c r="C3420" s="23"/>
      <c r="D3420" s="23"/>
      <c r="E3420" s="23">
        <v>1860</v>
      </c>
      <c r="F3420" s="23" t="s">
        <v>11597</v>
      </c>
      <c r="G3420" s="24" t="s">
        <v>11598</v>
      </c>
      <c r="H3420" s="23" t="s">
        <v>42</v>
      </c>
      <c r="I3420" s="23" t="s">
        <v>11599</v>
      </c>
      <c r="J3420" s="23">
        <v>0</v>
      </c>
      <c r="K3420" s="23">
        <v>2</v>
      </c>
      <c r="L3420" s="23">
        <v>95.4</v>
      </c>
      <c r="M3420" s="23" t="s">
        <v>44</v>
      </c>
      <c r="N3420" s="25">
        <f>((J3420*400)+(K3420*100))+L3420</f>
        <v>295.39999999999998</v>
      </c>
      <c r="O3420" s="26">
        <v>1250</v>
      </c>
      <c r="P3420" s="26">
        <f>N3420*O3420</f>
        <v>369250</v>
      </c>
      <c r="Q3420" s="23">
        <v>1</v>
      </c>
      <c r="R3420" s="23" t="s">
        <v>11587</v>
      </c>
      <c r="S3420" s="27" t="s">
        <v>11588</v>
      </c>
      <c r="T3420" s="23" t="s">
        <v>11589</v>
      </c>
      <c r="U3420" s="23" t="s">
        <v>11593</v>
      </c>
      <c r="V3420" s="24" t="s">
        <v>11600</v>
      </c>
      <c r="W3420" s="23" t="s">
        <v>47</v>
      </c>
      <c r="X3420" s="23" t="s">
        <v>48</v>
      </c>
      <c r="Y3420" s="23" t="s">
        <v>49</v>
      </c>
      <c r="Z3420" s="23">
        <v>168</v>
      </c>
      <c r="AA3420" s="28">
        <v>100</v>
      </c>
      <c r="AB3420" s="26">
        <v>6550</v>
      </c>
      <c r="AC3420" s="26">
        <f>Z3420*AB3420</f>
        <v>1100400</v>
      </c>
      <c r="AD3420" s="28">
        <v>22</v>
      </c>
      <c r="AE3420" s="28">
        <v>34</v>
      </c>
      <c r="AF3420" s="26">
        <f>(AC3420*(100-AE3420))/100</f>
        <v>726264</v>
      </c>
      <c r="AG3420" s="26">
        <f>P3420+AF3420</f>
        <v>1095514</v>
      </c>
      <c r="AH3420" s="26">
        <f>(AG3420*AA3420)/100</f>
        <v>1095514</v>
      </c>
      <c r="AI3420" s="26">
        <v>50000000</v>
      </c>
      <c r="AJ3420" s="26">
        <f>IF((AI3420-AH3420) &gt; 1,0,IF((AI3420-AH3420)&lt;0,AH3420-AI3420,AI3420-AH3420))</f>
        <v>0</v>
      </c>
      <c r="AK3420" s="26">
        <v>0.02</v>
      </c>
      <c r="AL3420" s="26">
        <f>ROUND(AJ3420*(AK3420/100),2)</f>
        <v>0</v>
      </c>
    </row>
    <row r="3421" spans="1:38" x14ac:dyDescent="0.35">
      <c r="A3421" s="23"/>
      <c r="B3421" s="24"/>
      <c r="C3421" s="23"/>
      <c r="D3421" s="23"/>
      <c r="E3421" s="23">
        <v>1861</v>
      </c>
      <c r="F3421" s="23" t="s">
        <v>11601</v>
      </c>
      <c r="G3421" s="24" t="s">
        <v>11602</v>
      </c>
      <c r="H3421" s="23" t="s">
        <v>42</v>
      </c>
      <c r="I3421" s="23" t="s">
        <v>11603</v>
      </c>
      <c r="J3421" s="23">
        <v>10</v>
      </c>
      <c r="K3421" s="23">
        <v>3</v>
      </c>
      <c r="L3421" s="23">
        <v>63</v>
      </c>
      <c r="M3421" s="23" t="s">
        <v>58</v>
      </c>
      <c r="N3421" s="25">
        <f>((J3421*400)+(K3421*100))+L3421</f>
        <v>4363</v>
      </c>
      <c r="O3421" s="26">
        <v>180</v>
      </c>
      <c r="P3421" s="26">
        <f>N3421*O3421</f>
        <v>785340</v>
      </c>
      <c r="Q3421" s="23"/>
      <c r="R3421" s="23"/>
      <c r="S3421" s="27"/>
      <c r="T3421" s="23"/>
      <c r="U3421" s="23"/>
      <c r="V3421" s="24"/>
      <c r="W3421" s="23"/>
      <c r="X3421" s="23"/>
      <c r="Y3421" s="23"/>
      <c r="Z3421" s="23"/>
      <c r="AA3421" s="28"/>
      <c r="AB3421" s="26"/>
      <c r="AC3421" s="26"/>
      <c r="AD3421" s="28"/>
      <c r="AE3421" s="28"/>
      <c r="AF3421" s="26"/>
      <c r="AG3421" s="26">
        <f>AF3421+P3421</f>
        <v>785340</v>
      </c>
      <c r="AH3421" s="26">
        <f>AG3421</f>
        <v>785340</v>
      </c>
      <c r="AI3421" s="26">
        <v>50000000</v>
      </c>
      <c r="AJ3421" s="26">
        <f>IF((AI3421-AH3421) &gt; 1,0,IF((AI3421-AH3421)&lt;0,AH3421-AI3421,AI3421-AH3421))</f>
        <v>0</v>
      </c>
      <c r="AK3421" s="26">
        <v>0.01</v>
      </c>
      <c r="AL3421" s="26">
        <f>AJ3421*(AK3421/100)</f>
        <v>0</v>
      </c>
    </row>
    <row r="3422" spans="1:38" x14ac:dyDescent="0.35">
      <c r="A3422" s="23"/>
      <c r="B3422" s="24"/>
      <c r="C3422" s="23"/>
      <c r="D3422" s="23"/>
      <c r="E3422" s="23"/>
      <c r="F3422" s="23"/>
      <c r="G3422" s="24"/>
      <c r="H3422" s="23"/>
      <c r="I3422" s="23"/>
      <c r="J3422" s="23"/>
      <c r="K3422" s="23"/>
      <c r="L3422" s="23"/>
      <c r="M3422" s="23"/>
      <c r="N3422" s="25"/>
      <c r="O3422" s="26"/>
      <c r="P3422" s="26"/>
      <c r="Q3422" s="23"/>
      <c r="R3422" s="23"/>
      <c r="S3422" s="27"/>
      <c r="T3422" s="23"/>
      <c r="U3422" s="23"/>
      <c r="V3422" s="24"/>
      <c r="W3422" s="23"/>
      <c r="X3422" s="23"/>
      <c r="Y3422" s="23"/>
      <c r="Z3422" s="23"/>
      <c r="AA3422" s="28"/>
      <c r="AB3422" s="26"/>
      <c r="AC3422" s="26"/>
      <c r="AD3422" s="28"/>
      <c r="AE3422" s="28"/>
      <c r="AF3422" s="26"/>
      <c r="AG3422" s="26" t="s">
        <v>50</v>
      </c>
      <c r="AH3422" s="26">
        <f>SUM(AH3417:AH3421)</f>
        <v>3619214</v>
      </c>
      <c r="AI3422" s="26"/>
      <c r="AJ3422" s="26">
        <f>SUM(AJ3417:AJ3421)</f>
        <v>0</v>
      </c>
      <c r="AK3422" s="26"/>
      <c r="AL3422" s="26">
        <f>SUM(AL3417:AL3421)</f>
        <v>0</v>
      </c>
    </row>
    <row r="3423" spans="1:38" x14ac:dyDescent="0.35">
      <c r="A3423" s="23" t="s">
        <v>11604</v>
      </c>
      <c r="B3423" s="24"/>
      <c r="C3423" s="23" t="s">
        <v>11605</v>
      </c>
      <c r="D3423" s="23" t="s">
        <v>11606</v>
      </c>
      <c r="E3423" s="23">
        <v>1862</v>
      </c>
      <c r="F3423" s="23" t="s">
        <v>11607</v>
      </c>
      <c r="G3423" s="24" t="s">
        <v>11608</v>
      </c>
      <c r="H3423" s="23" t="s">
        <v>103</v>
      </c>
      <c r="I3423" s="23" t="s">
        <v>11609</v>
      </c>
      <c r="J3423" s="23">
        <v>3</v>
      </c>
      <c r="K3423" s="23">
        <v>1</v>
      </c>
      <c r="L3423" s="23">
        <v>86</v>
      </c>
      <c r="M3423" s="23" t="s">
        <v>44</v>
      </c>
      <c r="N3423" s="25">
        <f>((J3423*400)+(K3423*100))+L3423</f>
        <v>1386</v>
      </c>
      <c r="O3423" s="26">
        <v>180</v>
      </c>
      <c r="P3423" s="26">
        <f>N3423*O3423</f>
        <v>249480</v>
      </c>
      <c r="Q3423" s="23">
        <v>1</v>
      </c>
      <c r="R3423" s="23" t="s">
        <v>11604</v>
      </c>
      <c r="S3423" s="27"/>
      <c r="T3423" s="23" t="s">
        <v>11605</v>
      </c>
      <c r="U3423" s="23" t="s">
        <v>11610</v>
      </c>
      <c r="V3423" s="24" t="s">
        <v>11611</v>
      </c>
      <c r="W3423" s="23" t="s">
        <v>47</v>
      </c>
      <c r="X3423" s="23" t="s">
        <v>206</v>
      </c>
      <c r="Y3423" s="23" t="s">
        <v>49</v>
      </c>
      <c r="Z3423" s="23">
        <v>216</v>
      </c>
      <c r="AA3423" s="28">
        <v>100</v>
      </c>
      <c r="AB3423" s="26">
        <v>6550</v>
      </c>
      <c r="AC3423" s="26">
        <f>Z3423*AB3423</f>
        <v>1414800</v>
      </c>
      <c r="AD3423" s="28">
        <v>102</v>
      </c>
      <c r="AE3423" s="28">
        <v>85</v>
      </c>
      <c r="AF3423" s="26">
        <f>(AC3423*(100-AE3423))/100</f>
        <v>212220</v>
      </c>
      <c r="AG3423" s="26">
        <f>P3423+AF3423</f>
        <v>461700</v>
      </c>
      <c r="AH3423" s="26">
        <f>(AG3423*AA3423)/100</f>
        <v>461700</v>
      </c>
      <c r="AI3423" s="26">
        <f>IF(AF3423&lt;=10000000,AF3423,10000000)</f>
        <v>212220</v>
      </c>
      <c r="AJ3423" s="26">
        <f>IF((AI3423-AH3423) &gt; 1,0,IF((AI3423-AH3423)&lt;0,AH3423-AI3423,AI3423-AH3423))</f>
        <v>249480</v>
      </c>
      <c r="AK3423" s="26">
        <v>0.02</v>
      </c>
      <c r="AL3423" s="26">
        <f>ROUND(AJ3423*(AK3423/100),2)</f>
        <v>49.9</v>
      </c>
    </row>
    <row r="3424" spans="1:38" x14ac:dyDescent="0.35">
      <c r="A3424" s="23"/>
      <c r="B3424" s="24"/>
      <c r="C3424" s="23"/>
      <c r="D3424" s="23"/>
      <c r="E3424" s="23"/>
      <c r="F3424" s="23"/>
      <c r="G3424" s="24"/>
      <c r="H3424" s="23"/>
      <c r="I3424" s="23"/>
      <c r="J3424" s="23">
        <v>0</v>
      </c>
      <c r="K3424" s="23">
        <v>0</v>
      </c>
      <c r="L3424" s="23">
        <v>24</v>
      </c>
      <c r="M3424" s="23" t="s">
        <v>44</v>
      </c>
      <c r="N3424" s="25">
        <f>((J3424*400)+(K3424*100))+L3424</f>
        <v>24</v>
      </c>
      <c r="O3424" s="26">
        <v>180</v>
      </c>
      <c r="P3424" s="26">
        <f>N3424*O3424</f>
        <v>4320</v>
      </c>
      <c r="Q3424" s="23">
        <v>1</v>
      </c>
      <c r="R3424" s="23" t="s">
        <v>11612</v>
      </c>
      <c r="S3424" s="27"/>
      <c r="T3424" s="23" t="s">
        <v>11613</v>
      </c>
      <c r="U3424" s="23" t="s">
        <v>11614</v>
      </c>
      <c r="V3424" s="24" t="s">
        <v>11615</v>
      </c>
      <c r="W3424" s="23" t="s">
        <v>47</v>
      </c>
      <c r="X3424" s="23" t="s">
        <v>206</v>
      </c>
      <c r="Y3424" s="23" t="s">
        <v>49</v>
      </c>
      <c r="Z3424" s="23">
        <v>96</v>
      </c>
      <c r="AA3424" s="28">
        <v>100</v>
      </c>
      <c r="AB3424" s="26">
        <v>6550</v>
      </c>
      <c r="AC3424" s="26">
        <f>Z3424*AB3424</f>
        <v>628800</v>
      </c>
      <c r="AD3424" s="28">
        <v>102</v>
      </c>
      <c r="AE3424" s="28">
        <v>85</v>
      </c>
      <c r="AF3424" s="26">
        <f>(AC3424*(100-AE3424))/100</f>
        <v>94320</v>
      </c>
      <c r="AG3424" s="26">
        <f>P3424+AF3424</f>
        <v>98640</v>
      </c>
      <c r="AH3424" s="26">
        <f>(AG3424*AA3424)/100</f>
        <v>98640</v>
      </c>
      <c r="AI3424" s="26">
        <f>IF(AF3424&lt;=10000000,AF3424,10000000)</f>
        <v>94320</v>
      </c>
      <c r="AJ3424" s="26">
        <f>IF((AI3424-AH3424) &gt; 1,0,IF((AI3424-AH3424)&lt;0,AH3424-AI3424,AI3424-AH3424))</f>
        <v>4320</v>
      </c>
      <c r="AK3424" s="26">
        <v>0.02</v>
      </c>
      <c r="AL3424" s="26">
        <f>ROUND(AJ3424*(AK3424/100),2)</f>
        <v>0.86</v>
      </c>
    </row>
    <row r="3425" spans="1:38" x14ac:dyDescent="0.35">
      <c r="A3425" s="23"/>
      <c r="B3425" s="24"/>
      <c r="C3425" s="23"/>
      <c r="D3425" s="23"/>
      <c r="E3425" s="23">
        <v>1863</v>
      </c>
      <c r="F3425" s="23" t="s">
        <v>11616</v>
      </c>
      <c r="G3425" s="24" t="s">
        <v>11617</v>
      </c>
      <c r="H3425" s="23" t="s">
        <v>103</v>
      </c>
      <c r="I3425" s="23" t="s">
        <v>11618</v>
      </c>
      <c r="J3425" s="23">
        <v>11</v>
      </c>
      <c r="K3425" s="23">
        <v>2</v>
      </c>
      <c r="L3425" s="23">
        <v>43.5</v>
      </c>
      <c r="M3425" s="23" t="s">
        <v>58</v>
      </c>
      <c r="N3425" s="25">
        <f>((J3425*400)+(K3425*100))+L3425</f>
        <v>4643.5</v>
      </c>
      <c r="O3425" s="26">
        <v>340</v>
      </c>
      <c r="P3425" s="26">
        <f>N3425*O3425</f>
        <v>1578790</v>
      </c>
      <c r="Q3425" s="23"/>
      <c r="R3425" s="23"/>
      <c r="S3425" s="27"/>
      <c r="T3425" s="23"/>
      <c r="U3425" s="23"/>
      <c r="V3425" s="24"/>
      <c r="W3425" s="23"/>
      <c r="X3425" s="23"/>
      <c r="Y3425" s="23"/>
      <c r="Z3425" s="23"/>
      <c r="AA3425" s="28"/>
      <c r="AB3425" s="26"/>
      <c r="AC3425" s="26"/>
      <c r="AD3425" s="28"/>
      <c r="AE3425" s="28"/>
      <c r="AF3425" s="26"/>
      <c r="AG3425" s="26">
        <f>AF3425+P3425</f>
        <v>1578790</v>
      </c>
      <c r="AH3425" s="26">
        <f>AG3425</f>
        <v>1578790</v>
      </c>
      <c r="AI3425" s="26">
        <v>0</v>
      </c>
      <c r="AJ3425" s="26">
        <f>IF((AI3425-AH3425) &gt; 1,0,IF((AI3425-AH3425)&lt;0,AH3425-AI3425,AI3425-AH3425))</f>
        <v>1578790</v>
      </c>
      <c r="AK3425" s="26">
        <v>0.01</v>
      </c>
      <c r="AL3425" s="26">
        <f>AJ3425*(AK3425/100)</f>
        <v>157.87900000000002</v>
      </c>
    </row>
    <row r="3426" spans="1:38" x14ac:dyDescent="0.35">
      <c r="A3426" s="23"/>
      <c r="B3426" s="24"/>
      <c r="C3426" s="23"/>
      <c r="D3426" s="23"/>
      <c r="E3426" s="23"/>
      <c r="F3426" s="23"/>
      <c r="G3426" s="24"/>
      <c r="H3426" s="23"/>
      <c r="I3426" s="23"/>
      <c r="J3426" s="23">
        <v>0</v>
      </c>
      <c r="K3426" s="23">
        <v>0</v>
      </c>
      <c r="L3426" s="23">
        <v>13.5</v>
      </c>
      <c r="M3426" s="23" t="s">
        <v>44</v>
      </c>
      <c r="N3426" s="25">
        <f>((J3426*400)+(K3426*100))+L3426</f>
        <v>13.5</v>
      </c>
      <c r="O3426" s="26">
        <v>340</v>
      </c>
      <c r="P3426" s="26">
        <f>N3426*O3426</f>
        <v>4590</v>
      </c>
      <c r="Q3426" s="23">
        <v>1</v>
      </c>
      <c r="R3426" s="23" t="s">
        <v>11604</v>
      </c>
      <c r="S3426" s="27"/>
      <c r="T3426" s="23" t="s">
        <v>11605</v>
      </c>
      <c r="U3426" s="23" t="s">
        <v>11610</v>
      </c>
      <c r="V3426" s="24" t="s">
        <v>11619</v>
      </c>
      <c r="W3426" s="23" t="s">
        <v>47</v>
      </c>
      <c r="X3426" s="23" t="s">
        <v>206</v>
      </c>
      <c r="Y3426" s="23" t="s">
        <v>49</v>
      </c>
      <c r="Z3426" s="23">
        <v>54</v>
      </c>
      <c r="AA3426" s="28">
        <v>100</v>
      </c>
      <c r="AB3426" s="26">
        <v>6550</v>
      </c>
      <c r="AC3426" s="26">
        <f>Z3426*AB3426</f>
        <v>353700</v>
      </c>
      <c r="AD3426" s="28">
        <v>6</v>
      </c>
      <c r="AE3426" s="28">
        <v>14</v>
      </c>
      <c r="AF3426" s="26">
        <f>(AC3426*(100-AE3426))/100</f>
        <v>304182</v>
      </c>
      <c r="AG3426" s="26">
        <f>P3426+AF3426</f>
        <v>308772</v>
      </c>
      <c r="AH3426" s="26">
        <f>(AG3426*AA3426)/100</f>
        <v>308772</v>
      </c>
      <c r="AI3426" s="26">
        <f>IF(AF3426&lt;=10000000,AF3426,10000000)</f>
        <v>304182</v>
      </c>
      <c r="AJ3426" s="26">
        <f>IF((AI3426-AH3426) &gt; 1,0,IF((AI3426-AH3426)&lt;0,AH3426-AI3426,AI3426-AH3426))</f>
        <v>4590</v>
      </c>
      <c r="AK3426" s="26">
        <v>0.02</v>
      </c>
      <c r="AL3426" s="26">
        <f>ROUND(AJ3426*(AK3426/100),2)</f>
        <v>0.92</v>
      </c>
    </row>
    <row r="3427" spans="1:38" x14ac:dyDescent="0.35">
      <c r="A3427" s="23"/>
      <c r="B3427" s="24"/>
      <c r="C3427" s="23"/>
      <c r="D3427" s="23"/>
      <c r="E3427" s="23"/>
      <c r="F3427" s="23"/>
      <c r="G3427" s="24"/>
      <c r="H3427" s="23"/>
      <c r="I3427" s="23"/>
      <c r="J3427" s="23">
        <v>0</v>
      </c>
      <c r="K3427" s="23">
        <v>0</v>
      </c>
      <c r="L3427" s="23">
        <v>9</v>
      </c>
      <c r="M3427" s="23" t="s">
        <v>44</v>
      </c>
      <c r="N3427" s="25">
        <f>((J3427*400)+(K3427*100))+L3427</f>
        <v>9</v>
      </c>
      <c r="O3427" s="26">
        <v>340</v>
      </c>
      <c r="P3427" s="26">
        <f>N3427*O3427</f>
        <v>3060</v>
      </c>
      <c r="Q3427" s="23">
        <v>1</v>
      </c>
      <c r="R3427" s="23" t="s">
        <v>11604</v>
      </c>
      <c r="S3427" s="27"/>
      <c r="T3427" s="23" t="s">
        <v>11605</v>
      </c>
      <c r="U3427" s="23" t="s">
        <v>11610</v>
      </c>
      <c r="V3427" s="24" t="s">
        <v>11620</v>
      </c>
      <c r="W3427" s="23" t="s">
        <v>47</v>
      </c>
      <c r="X3427" s="23" t="s">
        <v>206</v>
      </c>
      <c r="Y3427" s="23" t="s">
        <v>49</v>
      </c>
      <c r="Z3427" s="23">
        <v>36</v>
      </c>
      <c r="AA3427" s="28">
        <v>100</v>
      </c>
      <c r="AB3427" s="26">
        <v>6550</v>
      </c>
      <c r="AC3427" s="26">
        <f>Z3427*AB3427</f>
        <v>235800</v>
      </c>
      <c r="AD3427" s="28">
        <v>12</v>
      </c>
      <c r="AE3427" s="28">
        <v>38</v>
      </c>
      <c r="AF3427" s="26">
        <f>(AC3427*(100-AE3427))/100</f>
        <v>146196</v>
      </c>
      <c r="AG3427" s="26">
        <f>P3427+AF3427</f>
        <v>149256</v>
      </c>
      <c r="AH3427" s="26">
        <f>(AG3427*AA3427)/100</f>
        <v>149256</v>
      </c>
      <c r="AI3427" s="26">
        <f>IF(AF3427&lt;=10000000,AF3427,10000000)</f>
        <v>146196</v>
      </c>
      <c r="AJ3427" s="26">
        <f>IF((AI3427-AH3427) &gt; 1,0,IF((AI3427-AH3427)&lt;0,AH3427-AI3427,AI3427-AH3427))</f>
        <v>3060</v>
      </c>
      <c r="AK3427" s="26">
        <v>0.02</v>
      </c>
      <c r="AL3427" s="26">
        <f>ROUND(AJ3427*(AK3427/100),2)</f>
        <v>0.61</v>
      </c>
    </row>
    <row r="3428" spans="1:38" x14ac:dyDescent="0.35">
      <c r="A3428" s="23"/>
      <c r="B3428" s="24"/>
      <c r="C3428" s="23"/>
      <c r="D3428" s="23"/>
      <c r="E3428" s="23"/>
      <c r="F3428" s="23"/>
      <c r="G3428" s="24"/>
      <c r="H3428" s="23"/>
      <c r="I3428" s="23"/>
      <c r="J3428" s="23"/>
      <c r="K3428" s="23"/>
      <c r="L3428" s="23"/>
      <c r="M3428" s="23"/>
      <c r="N3428" s="25"/>
      <c r="O3428" s="26"/>
      <c r="P3428" s="26"/>
      <c r="Q3428" s="23"/>
      <c r="R3428" s="23"/>
      <c r="S3428" s="27"/>
      <c r="T3428" s="23"/>
      <c r="U3428" s="23"/>
      <c r="V3428" s="24"/>
      <c r="W3428" s="23"/>
      <c r="X3428" s="23"/>
      <c r="Y3428" s="23"/>
      <c r="Z3428" s="23"/>
      <c r="AA3428" s="28"/>
      <c r="AB3428" s="26"/>
      <c r="AC3428" s="26"/>
      <c r="AD3428" s="28"/>
      <c r="AE3428" s="28"/>
      <c r="AF3428" s="26"/>
      <c r="AG3428" s="26" t="s">
        <v>50</v>
      </c>
      <c r="AH3428" s="26">
        <f>SUM(AH3423:AH3427)</f>
        <v>2597158</v>
      </c>
      <c r="AI3428" s="26"/>
      <c r="AJ3428" s="26">
        <f>SUM(AJ3423:AJ3427)</f>
        <v>1840240</v>
      </c>
      <c r="AK3428" s="26"/>
      <c r="AL3428" s="26">
        <f>SUM(AL3423:AL3427)</f>
        <v>210.16900000000001</v>
      </c>
    </row>
    <row r="3429" spans="1:38" x14ac:dyDescent="0.35">
      <c r="A3429" s="23" t="s">
        <v>11621</v>
      </c>
      <c r="B3429" s="24" t="s">
        <v>11622</v>
      </c>
      <c r="C3429" s="23" t="s">
        <v>11623</v>
      </c>
      <c r="D3429" s="23" t="s">
        <v>11624</v>
      </c>
      <c r="E3429" s="23">
        <v>1864</v>
      </c>
      <c r="F3429" s="23" t="s">
        <v>11625</v>
      </c>
      <c r="G3429" s="24" t="s">
        <v>11626</v>
      </c>
      <c r="H3429" s="23" t="s">
        <v>42</v>
      </c>
      <c r="I3429" s="23" t="s">
        <v>11627</v>
      </c>
      <c r="J3429" s="23">
        <v>1</v>
      </c>
      <c r="K3429" s="23">
        <v>2</v>
      </c>
      <c r="L3429" s="23">
        <v>90</v>
      </c>
      <c r="M3429" s="23" t="s">
        <v>58</v>
      </c>
      <c r="N3429" s="25">
        <f>((J3429*400)+(K3429*100))+L3429</f>
        <v>690</v>
      </c>
      <c r="O3429" s="26">
        <v>280</v>
      </c>
      <c r="P3429" s="26">
        <f>N3429*O3429</f>
        <v>193200</v>
      </c>
      <c r="Q3429" s="23"/>
      <c r="R3429" s="23"/>
      <c r="S3429" s="27"/>
      <c r="T3429" s="23"/>
      <c r="U3429" s="23"/>
      <c r="V3429" s="24"/>
      <c r="W3429" s="23"/>
      <c r="X3429" s="23"/>
      <c r="Y3429" s="23"/>
      <c r="Z3429" s="23"/>
      <c r="AA3429" s="28"/>
      <c r="AB3429" s="26"/>
      <c r="AC3429" s="26"/>
      <c r="AD3429" s="28"/>
      <c r="AE3429" s="28"/>
      <c r="AF3429" s="26"/>
      <c r="AG3429" s="26">
        <f>AF3429+P3429</f>
        <v>193200</v>
      </c>
      <c r="AH3429" s="26">
        <f>AG3429</f>
        <v>193200</v>
      </c>
      <c r="AI3429" s="26">
        <v>50000000</v>
      </c>
      <c r="AJ3429" s="26">
        <f>IF((AI3429-AH3429) &gt; 1,0,IF((AI3429-AH3429)&lt;0,AH3429-AI3429,AI3429-AH3429))</f>
        <v>0</v>
      </c>
      <c r="AK3429" s="26">
        <v>0.01</v>
      </c>
      <c r="AL3429" s="26">
        <f>AJ3429*(AK3429/100)</f>
        <v>0</v>
      </c>
    </row>
    <row r="3430" spans="1:38" x14ac:dyDescent="0.35">
      <c r="A3430" s="23"/>
      <c r="B3430" s="24"/>
      <c r="C3430" s="23"/>
      <c r="D3430" s="23"/>
      <c r="E3430" s="23">
        <v>1865</v>
      </c>
      <c r="F3430" s="23" t="s">
        <v>11628</v>
      </c>
      <c r="G3430" s="24" t="s">
        <v>11629</v>
      </c>
      <c r="H3430" s="23" t="s">
        <v>42</v>
      </c>
      <c r="I3430" s="23" t="s">
        <v>11630</v>
      </c>
      <c r="J3430" s="23">
        <v>1</v>
      </c>
      <c r="K3430" s="23">
        <v>2</v>
      </c>
      <c r="L3430" s="23">
        <v>90</v>
      </c>
      <c r="M3430" s="23" t="s">
        <v>58</v>
      </c>
      <c r="N3430" s="25">
        <f>((J3430*400)+(K3430*100))+L3430</f>
        <v>690</v>
      </c>
      <c r="O3430" s="26">
        <v>280</v>
      </c>
      <c r="P3430" s="26">
        <f>N3430*O3430</f>
        <v>193200</v>
      </c>
      <c r="Q3430" s="23"/>
      <c r="R3430" s="23"/>
      <c r="S3430" s="27"/>
      <c r="T3430" s="23"/>
      <c r="U3430" s="23"/>
      <c r="V3430" s="24"/>
      <c r="W3430" s="23"/>
      <c r="X3430" s="23"/>
      <c r="Y3430" s="23"/>
      <c r="Z3430" s="23"/>
      <c r="AA3430" s="28"/>
      <c r="AB3430" s="26"/>
      <c r="AC3430" s="26"/>
      <c r="AD3430" s="28"/>
      <c r="AE3430" s="28"/>
      <c r="AF3430" s="26"/>
      <c r="AG3430" s="26">
        <f>AF3430+P3430</f>
        <v>193200</v>
      </c>
      <c r="AH3430" s="26">
        <f>AG3430</f>
        <v>193200</v>
      </c>
      <c r="AI3430" s="26">
        <v>50000000</v>
      </c>
      <c r="AJ3430" s="26">
        <f>IF((AI3430-AH3430) &gt; 1,0,IF((AI3430-AH3430)&lt;0,AH3430-AI3430,AI3430-AH3430))</f>
        <v>0</v>
      </c>
      <c r="AK3430" s="26">
        <v>0.01</v>
      </c>
      <c r="AL3430" s="26">
        <f>AJ3430*(AK3430/100)</f>
        <v>0</v>
      </c>
    </row>
    <row r="3431" spans="1:38" x14ac:dyDescent="0.35">
      <c r="A3431" s="23"/>
      <c r="B3431" s="24"/>
      <c r="C3431" s="23"/>
      <c r="D3431" s="23"/>
      <c r="E3431" s="23"/>
      <c r="F3431" s="23"/>
      <c r="G3431" s="24"/>
      <c r="H3431" s="23"/>
      <c r="I3431" s="23"/>
      <c r="J3431" s="23"/>
      <c r="K3431" s="23"/>
      <c r="L3431" s="23"/>
      <c r="M3431" s="23"/>
      <c r="N3431" s="25"/>
      <c r="O3431" s="26"/>
      <c r="P3431" s="26"/>
      <c r="Q3431" s="23"/>
      <c r="R3431" s="23"/>
      <c r="S3431" s="27"/>
      <c r="T3431" s="23"/>
      <c r="U3431" s="23"/>
      <c r="V3431" s="24"/>
      <c r="W3431" s="23"/>
      <c r="X3431" s="23"/>
      <c r="Y3431" s="23"/>
      <c r="Z3431" s="23"/>
      <c r="AA3431" s="28"/>
      <c r="AB3431" s="26"/>
      <c r="AC3431" s="26"/>
      <c r="AD3431" s="28"/>
      <c r="AE3431" s="28"/>
      <c r="AF3431" s="26"/>
      <c r="AG3431" s="26" t="s">
        <v>50</v>
      </c>
      <c r="AH3431" s="26">
        <f>SUM(AH3429:AH3430)</f>
        <v>386400</v>
      </c>
      <c r="AI3431" s="26"/>
      <c r="AJ3431" s="26">
        <f>SUM(AJ3429:AJ3430)</f>
        <v>0</v>
      </c>
      <c r="AK3431" s="26"/>
      <c r="AL3431" s="26">
        <f>SUM(AL3429:AL3430)</f>
        <v>0</v>
      </c>
    </row>
    <row r="3432" spans="1:38" x14ac:dyDescent="0.35">
      <c r="A3432" s="23" t="s">
        <v>11631</v>
      </c>
      <c r="B3432" s="24"/>
      <c r="C3432" s="23" t="s">
        <v>11632</v>
      </c>
      <c r="D3432" s="23" t="s">
        <v>11633</v>
      </c>
      <c r="E3432" s="23">
        <v>1866</v>
      </c>
      <c r="F3432" s="23" t="s">
        <v>11634</v>
      </c>
      <c r="G3432" s="24" t="s">
        <v>11635</v>
      </c>
      <c r="H3432" s="23" t="s">
        <v>103</v>
      </c>
      <c r="I3432" s="23" t="s">
        <v>11636</v>
      </c>
      <c r="J3432" s="23">
        <v>0</v>
      </c>
      <c r="K3432" s="23">
        <v>0</v>
      </c>
      <c r="L3432" s="23">
        <v>80</v>
      </c>
      <c r="M3432" s="23" t="s">
        <v>44</v>
      </c>
      <c r="N3432" s="25">
        <f>((J3432*400)+(K3432*100))+L3432</f>
        <v>80</v>
      </c>
      <c r="O3432" s="26">
        <v>1300</v>
      </c>
      <c r="P3432" s="26">
        <f>N3432*O3432</f>
        <v>104000</v>
      </c>
      <c r="Q3432" s="23">
        <v>1</v>
      </c>
      <c r="R3432" s="23" t="s">
        <v>11631</v>
      </c>
      <c r="S3432" s="27"/>
      <c r="T3432" s="23" t="s">
        <v>11632</v>
      </c>
      <c r="U3432" s="23" t="s">
        <v>11637</v>
      </c>
      <c r="V3432" s="24" t="s">
        <v>11638</v>
      </c>
      <c r="W3432" s="23" t="s">
        <v>47</v>
      </c>
      <c r="X3432" s="23" t="s">
        <v>48</v>
      </c>
      <c r="Y3432" s="23" t="s">
        <v>49</v>
      </c>
      <c r="Z3432" s="23">
        <v>99</v>
      </c>
      <c r="AA3432" s="28">
        <v>100</v>
      </c>
      <c r="AB3432" s="26">
        <v>6550</v>
      </c>
      <c r="AC3432" s="26">
        <f>Z3432*AB3432</f>
        <v>648450</v>
      </c>
      <c r="AD3432" s="28">
        <v>7</v>
      </c>
      <c r="AE3432" s="28">
        <v>7</v>
      </c>
      <c r="AF3432" s="26">
        <f>(AC3432*(100-AE3432))/100</f>
        <v>603058.5</v>
      </c>
      <c r="AG3432" s="26">
        <f>P3432+AF3432</f>
        <v>707058.5</v>
      </c>
      <c r="AH3432" s="26">
        <f>(AG3432*AA3432)/100</f>
        <v>707058.5</v>
      </c>
      <c r="AI3432" s="26">
        <f>IF(AF3432&lt;=10000000,AF3432,10000000)</f>
        <v>603058.5</v>
      </c>
      <c r="AJ3432" s="26">
        <f>IF((AI3432-AH3432) &gt; 1,0,IF((AI3432-AH3432)&lt;0,AH3432-AI3432,AI3432-AH3432))</f>
        <v>104000</v>
      </c>
      <c r="AK3432" s="26">
        <v>0.02</v>
      </c>
      <c r="AL3432" s="26">
        <f>ROUND(AJ3432*(AK3432/100),2)</f>
        <v>20.8</v>
      </c>
    </row>
    <row r="3433" spans="1:38" x14ac:dyDescent="0.35">
      <c r="A3433" s="23"/>
      <c r="B3433" s="24"/>
      <c r="C3433" s="23"/>
      <c r="D3433" s="23"/>
      <c r="E3433" s="23"/>
      <c r="F3433" s="23"/>
      <c r="G3433" s="24"/>
      <c r="H3433" s="23"/>
      <c r="I3433" s="23"/>
      <c r="J3433" s="23"/>
      <c r="K3433" s="23"/>
      <c r="L3433" s="23"/>
      <c r="M3433" s="23"/>
      <c r="N3433" s="25"/>
      <c r="O3433" s="26"/>
      <c r="P3433" s="26"/>
      <c r="Q3433" s="23"/>
      <c r="R3433" s="23"/>
      <c r="S3433" s="27"/>
      <c r="T3433" s="23"/>
      <c r="U3433" s="23"/>
      <c r="V3433" s="24"/>
      <c r="W3433" s="23"/>
      <c r="X3433" s="23"/>
      <c r="Y3433" s="23"/>
      <c r="Z3433" s="23"/>
      <c r="AA3433" s="28"/>
      <c r="AB3433" s="26"/>
      <c r="AC3433" s="26"/>
      <c r="AD3433" s="28"/>
      <c r="AE3433" s="28"/>
      <c r="AF3433" s="26"/>
      <c r="AG3433" s="26" t="s">
        <v>50</v>
      </c>
      <c r="AH3433" s="26">
        <f>AH3432</f>
        <v>707058.5</v>
      </c>
      <c r="AI3433" s="26"/>
      <c r="AJ3433" s="26">
        <f>AJ3432</f>
        <v>104000</v>
      </c>
      <c r="AK3433" s="26"/>
      <c r="AL3433" s="26">
        <f>AL3432</f>
        <v>20.8</v>
      </c>
    </row>
    <row r="3434" spans="1:38" x14ac:dyDescent="0.35">
      <c r="A3434" s="23" t="s">
        <v>5485</v>
      </c>
      <c r="B3434" s="24" t="s">
        <v>5486</v>
      </c>
      <c r="C3434" s="23" t="s">
        <v>5487</v>
      </c>
      <c r="D3434" s="23" t="s">
        <v>11639</v>
      </c>
      <c r="E3434" s="23">
        <v>1867</v>
      </c>
      <c r="F3434" s="23" t="s">
        <v>11640</v>
      </c>
      <c r="G3434" s="24" t="s">
        <v>11641</v>
      </c>
      <c r="H3434" s="23" t="s">
        <v>42</v>
      </c>
      <c r="I3434" s="23" t="s">
        <v>11642</v>
      </c>
      <c r="J3434" s="23">
        <v>0</v>
      </c>
      <c r="K3434" s="23">
        <v>0</v>
      </c>
      <c r="L3434" s="23">
        <v>58</v>
      </c>
      <c r="M3434" s="23" t="s">
        <v>44</v>
      </c>
      <c r="N3434" s="25">
        <f>((J3434*400)+(K3434*100))+L3434</f>
        <v>58</v>
      </c>
      <c r="O3434" s="26">
        <v>500</v>
      </c>
      <c r="P3434" s="26">
        <f>N3434*O3434</f>
        <v>29000</v>
      </c>
      <c r="Q3434" s="23">
        <v>1</v>
      </c>
      <c r="R3434" s="23" t="s">
        <v>5485</v>
      </c>
      <c r="S3434" s="27" t="s">
        <v>5486</v>
      </c>
      <c r="T3434" s="23" t="s">
        <v>5487</v>
      </c>
      <c r="U3434" s="23" t="s">
        <v>5488</v>
      </c>
      <c r="V3434" s="24" t="s">
        <v>11643</v>
      </c>
      <c r="W3434" s="23" t="s">
        <v>47</v>
      </c>
      <c r="X3434" s="23" t="s">
        <v>48</v>
      </c>
      <c r="Y3434" s="23" t="s">
        <v>49</v>
      </c>
      <c r="Z3434" s="23">
        <v>81</v>
      </c>
      <c r="AA3434" s="28">
        <v>100</v>
      </c>
      <c r="AB3434" s="26">
        <v>6550</v>
      </c>
      <c r="AC3434" s="26">
        <f>Z3434*AB3434</f>
        <v>530550</v>
      </c>
      <c r="AD3434" s="28">
        <v>7</v>
      </c>
      <c r="AE3434" s="28">
        <v>7</v>
      </c>
      <c r="AF3434" s="26">
        <f>(AC3434*(100-AE3434))/100</f>
        <v>493411.5</v>
      </c>
      <c r="AG3434" s="26">
        <f>P3434+AF3434</f>
        <v>522411.5</v>
      </c>
      <c r="AH3434" s="26">
        <f>(AG3434*AA3434)/100</f>
        <v>522411.5</v>
      </c>
      <c r="AI3434" s="26">
        <v>50000000</v>
      </c>
      <c r="AJ3434" s="26">
        <f>IF((AI3434-AH3434) &gt; 1,0,IF((AI3434-AH3434)&lt;0,AH3434-AI3434,AI3434-AH3434))</f>
        <v>0</v>
      </c>
      <c r="AK3434" s="26">
        <v>0.02</v>
      </c>
      <c r="AL3434" s="26">
        <f>ROUND(AJ3434*(AK3434/100),2)</f>
        <v>0</v>
      </c>
    </row>
    <row r="3435" spans="1:38" x14ac:dyDescent="0.35">
      <c r="A3435" s="23"/>
      <c r="B3435" s="24"/>
      <c r="C3435" s="23"/>
      <c r="D3435" s="23"/>
      <c r="E3435" s="23"/>
      <c r="F3435" s="23"/>
      <c r="G3435" s="24"/>
      <c r="H3435" s="23"/>
      <c r="I3435" s="23"/>
      <c r="J3435" s="23"/>
      <c r="K3435" s="23"/>
      <c r="L3435" s="23"/>
      <c r="M3435" s="23"/>
      <c r="N3435" s="25"/>
      <c r="O3435" s="26"/>
      <c r="P3435" s="26"/>
      <c r="Q3435" s="23"/>
      <c r="R3435" s="23"/>
      <c r="S3435" s="27"/>
      <c r="T3435" s="23"/>
      <c r="U3435" s="23"/>
      <c r="V3435" s="24"/>
      <c r="W3435" s="23"/>
      <c r="X3435" s="23"/>
      <c r="Y3435" s="23"/>
      <c r="Z3435" s="23"/>
      <c r="AA3435" s="28"/>
      <c r="AB3435" s="26"/>
      <c r="AC3435" s="26"/>
      <c r="AD3435" s="28"/>
      <c r="AE3435" s="28"/>
      <c r="AF3435" s="26"/>
      <c r="AG3435" s="26" t="s">
        <v>50</v>
      </c>
      <c r="AH3435" s="26">
        <f>AH3434</f>
        <v>522411.5</v>
      </c>
      <c r="AI3435" s="26"/>
      <c r="AJ3435" s="26">
        <f>AJ3434</f>
        <v>0</v>
      </c>
      <c r="AK3435" s="26"/>
      <c r="AL3435" s="26">
        <f>AL3434</f>
        <v>0</v>
      </c>
    </row>
    <row r="3436" spans="1:38" x14ac:dyDescent="0.35">
      <c r="A3436" s="23" t="s">
        <v>11644</v>
      </c>
      <c r="B3436" s="24" t="s">
        <v>11645</v>
      </c>
      <c r="C3436" s="23" t="s">
        <v>11646</v>
      </c>
      <c r="D3436" s="23" t="s">
        <v>11647</v>
      </c>
      <c r="E3436" s="23">
        <v>1868</v>
      </c>
      <c r="F3436" s="23" t="s">
        <v>11648</v>
      </c>
      <c r="G3436" s="24" t="s">
        <v>11649</v>
      </c>
      <c r="H3436" s="23" t="s">
        <v>42</v>
      </c>
      <c r="I3436" s="23" t="s">
        <v>11650</v>
      </c>
      <c r="J3436" s="23">
        <v>1</v>
      </c>
      <c r="K3436" s="23">
        <v>3</v>
      </c>
      <c r="L3436" s="23">
        <v>98</v>
      </c>
      <c r="M3436" s="23" t="s">
        <v>58</v>
      </c>
      <c r="N3436" s="25">
        <f>((J3436*400)+(K3436*100))+L3436</f>
        <v>798</v>
      </c>
      <c r="O3436" s="26">
        <v>380</v>
      </c>
      <c r="P3436" s="26">
        <f>N3436*O3436</f>
        <v>303240</v>
      </c>
      <c r="Q3436" s="23"/>
      <c r="R3436" s="23"/>
      <c r="S3436" s="27"/>
      <c r="T3436" s="23"/>
      <c r="U3436" s="23"/>
      <c r="V3436" s="24"/>
      <c r="W3436" s="23"/>
      <c r="X3436" s="23"/>
      <c r="Y3436" s="23"/>
      <c r="Z3436" s="23"/>
      <c r="AA3436" s="28"/>
      <c r="AB3436" s="26"/>
      <c r="AC3436" s="26"/>
      <c r="AD3436" s="28"/>
      <c r="AE3436" s="28"/>
      <c r="AF3436" s="26"/>
      <c r="AG3436" s="26">
        <f>AF3436+P3436</f>
        <v>303240</v>
      </c>
      <c r="AH3436" s="26">
        <f>AG3436</f>
        <v>303240</v>
      </c>
      <c r="AI3436" s="26">
        <v>50000000</v>
      </c>
      <c r="AJ3436" s="26">
        <f>IF((AI3436-AH3436) &gt; 1,0,IF((AI3436-AH3436)&lt;0,AH3436-AI3436,AI3436-AH3436))</f>
        <v>0</v>
      </c>
      <c r="AK3436" s="26">
        <v>0.01</v>
      </c>
      <c r="AL3436" s="26">
        <f>AJ3436*(AK3436/100)</f>
        <v>0</v>
      </c>
    </row>
    <row r="3437" spans="1:38" x14ac:dyDescent="0.35">
      <c r="A3437" s="23"/>
      <c r="B3437" s="24"/>
      <c r="C3437" s="23"/>
      <c r="D3437" s="23"/>
      <c r="E3437" s="23">
        <v>1869</v>
      </c>
      <c r="F3437" s="23" t="s">
        <v>11651</v>
      </c>
      <c r="G3437" s="24" t="s">
        <v>11652</v>
      </c>
      <c r="H3437" s="23" t="s">
        <v>42</v>
      </c>
      <c r="I3437" s="23" t="s">
        <v>11653</v>
      </c>
      <c r="J3437" s="23">
        <v>12</v>
      </c>
      <c r="K3437" s="23">
        <v>2</v>
      </c>
      <c r="L3437" s="23">
        <v>69</v>
      </c>
      <c r="M3437" s="23" t="s">
        <v>58</v>
      </c>
      <c r="N3437" s="25">
        <f>((J3437*400)+(K3437*100))+L3437</f>
        <v>5069</v>
      </c>
      <c r="O3437" s="26">
        <v>270</v>
      </c>
      <c r="P3437" s="26">
        <f>N3437*O3437</f>
        <v>1368630</v>
      </c>
      <c r="Q3437" s="23"/>
      <c r="R3437" s="23"/>
      <c r="S3437" s="27"/>
      <c r="T3437" s="23"/>
      <c r="U3437" s="23"/>
      <c r="V3437" s="24"/>
      <c r="W3437" s="23"/>
      <c r="X3437" s="23"/>
      <c r="Y3437" s="23"/>
      <c r="Z3437" s="23"/>
      <c r="AA3437" s="28"/>
      <c r="AB3437" s="26"/>
      <c r="AC3437" s="26"/>
      <c r="AD3437" s="28"/>
      <c r="AE3437" s="28"/>
      <c r="AF3437" s="26"/>
      <c r="AG3437" s="26">
        <f>AF3437+P3437</f>
        <v>1368630</v>
      </c>
      <c r="AH3437" s="26">
        <f>AG3437</f>
        <v>1368630</v>
      </c>
      <c r="AI3437" s="26">
        <v>50000000</v>
      </c>
      <c r="AJ3437" s="26">
        <f>IF((AI3437-AH3437) &gt; 1,0,IF((AI3437-AH3437)&lt;0,AH3437-AI3437,AI3437-AH3437))</f>
        <v>0</v>
      </c>
      <c r="AK3437" s="26">
        <v>0.01</v>
      </c>
      <c r="AL3437" s="26">
        <f>AJ3437*(AK3437/100)</f>
        <v>0</v>
      </c>
    </row>
    <row r="3438" spans="1:38" x14ac:dyDescent="0.35">
      <c r="A3438" s="23"/>
      <c r="B3438" s="24"/>
      <c r="C3438" s="23"/>
      <c r="D3438" s="23"/>
      <c r="E3438" s="23">
        <v>1870</v>
      </c>
      <c r="F3438" s="23" t="s">
        <v>11654</v>
      </c>
      <c r="G3438" s="24" t="s">
        <v>11655</v>
      </c>
      <c r="H3438" s="23" t="s">
        <v>42</v>
      </c>
      <c r="I3438" s="23" t="s">
        <v>11656</v>
      </c>
      <c r="J3438" s="23">
        <v>0</v>
      </c>
      <c r="K3438" s="23">
        <v>0</v>
      </c>
      <c r="L3438" s="23">
        <v>63</v>
      </c>
      <c r="M3438" s="23" t="s">
        <v>44</v>
      </c>
      <c r="N3438" s="25">
        <f>((J3438*400)+(K3438*100))+L3438</f>
        <v>63</v>
      </c>
      <c r="O3438" s="26">
        <v>180</v>
      </c>
      <c r="P3438" s="26">
        <f>N3438*O3438</f>
        <v>11340</v>
      </c>
      <c r="Q3438" s="23">
        <v>1</v>
      </c>
      <c r="R3438" s="23" t="s">
        <v>11644</v>
      </c>
      <c r="S3438" s="27" t="s">
        <v>11645</v>
      </c>
      <c r="T3438" s="23" t="s">
        <v>11646</v>
      </c>
      <c r="U3438" s="23" t="s">
        <v>11657</v>
      </c>
      <c r="V3438" s="24" t="s">
        <v>11658</v>
      </c>
      <c r="W3438" s="23" t="s">
        <v>47</v>
      </c>
      <c r="X3438" s="23" t="s">
        <v>48</v>
      </c>
      <c r="Y3438" s="23" t="s">
        <v>49</v>
      </c>
      <c r="Z3438" s="23">
        <v>64</v>
      </c>
      <c r="AA3438" s="28">
        <v>100</v>
      </c>
      <c r="AB3438" s="26">
        <v>6550</v>
      </c>
      <c r="AC3438" s="26">
        <f>Z3438*AB3438</f>
        <v>419200</v>
      </c>
      <c r="AD3438" s="28">
        <v>22</v>
      </c>
      <c r="AE3438" s="28">
        <v>34</v>
      </c>
      <c r="AF3438" s="26">
        <f>(AC3438*(100-AE3438))/100</f>
        <v>276672</v>
      </c>
      <c r="AG3438" s="26">
        <f>P3438+AF3438</f>
        <v>288012</v>
      </c>
      <c r="AH3438" s="26">
        <f>(AG3438*AA3438)/100</f>
        <v>288012</v>
      </c>
      <c r="AI3438" s="26">
        <v>50000000</v>
      </c>
      <c r="AJ3438" s="26">
        <f>IF((AI3438-AH3438) &gt; 1,0,IF((AI3438-AH3438)&lt;0,AH3438-AI3438,AI3438-AH3438))</f>
        <v>0</v>
      </c>
      <c r="AK3438" s="26">
        <v>0.02</v>
      </c>
      <c r="AL3438" s="26">
        <f>ROUND(AJ3438*(AK3438/100),2)</f>
        <v>0</v>
      </c>
    </row>
    <row r="3439" spans="1:38" x14ac:dyDescent="0.35">
      <c r="A3439" s="23"/>
      <c r="B3439" s="24"/>
      <c r="C3439" s="23"/>
      <c r="D3439" s="23"/>
      <c r="E3439" s="23"/>
      <c r="F3439" s="23"/>
      <c r="G3439" s="24"/>
      <c r="H3439" s="23"/>
      <c r="I3439" s="23"/>
      <c r="J3439" s="23">
        <v>0</v>
      </c>
      <c r="K3439" s="23">
        <v>0</v>
      </c>
      <c r="L3439" s="23">
        <v>36</v>
      </c>
      <c r="M3439" s="23" t="s">
        <v>44</v>
      </c>
      <c r="N3439" s="25">
        <f>((J3439*400)+(K3439*100))+L3439</f>
        <v>36</v>
      </c>
      <c r="O3439" s="26">
        <v>180</v>
      </c>
      <c r="P3439" s="26">
        <f>N3439*O3439</f>
        <v>6480</v>
      </c>
      <c r="Q3439" s="23">
        <v>1</v>
      </c>
      <c r="R3439" s="23" t="s">
        <v>11644</v>
      </c>
      <c r="S3439" s="27" t="s">
        <v>11645</v>
      </c>
      <c r="T3439" s="23" t="s">
        <v>11646</v>
      </c>
      <c r="U3439" s="23" t="s">
        <v>11657</v>
      </c>
      <c r="V3439" s="24" t="s">
        <v>11659</v>
      </c>
      <c r="W3439" s="23" t="s">
        <v>47</v>
      </c>
      <c r="X3439" s="23" t="s">
        <v>48</v>
      </c>
      <c r="Y3439" s="23" t="s">
        <v>49</v>
      </c>
      <c r="Z3439" s="23">
        <v>144</v>
      </c>
      <c r="AA3439" s="28">
        <v>100</v>
      </c>
      <c r="AB3439" s="26">
        <v>6550</v>
      </c>
      <c r="AC3439" s="26">
        <f>Z3439*AB3439</f>
        <v>943200</v>
      </c>
      <c r="AD3439" s="28">
        <v>22</v>
      </c>
      <c r="AE3439" s="28">
        <v>34</v>
      </c>
      <c r="AF3439" s="26">
        <f>(AC3439*(100-AE3439))/100</f>
        <v>622512</v>
      </c>
      <c r="AG3439" s="26">
        <f>P3439+AF3439</f>
        <v>628992</v>
      </c>
      <c r="AH3439" s="26">
        <f>(AG3439*AA3439)/100</f>
        <v>628992</v>
      </c>
      <c r="AI3439" s="26">
        <v>50000000</v>
      </c>
      <c r="AJ3439" s="26">
        <f>IF((AI3439-AH3439) &gt; 1,0,IF((AI3439-AH3439)&lt;0,AH3439-AI3439,AI3439-AH3439))</f>
        <v>0</v>
      </c>
      <c r="AK3439" s="26">
        <v>0.02</v>
      </c>
      <c r="AL3439" s="26">
        <f>ROUND(AJ3439*(AK3439/100),2)</f>
        <v>0</v>
      </c>
    </row>
    <row r="3440" spans="1:38" x14ac:dyDescent="0.35">
      <c r="A3440" s="23"/>
      <c r="B3440" s="24"/>
      <c r="C3440" s="23"/>
      <c r="D3440" s="23"/>
      <c r="E3440" s="23"/>
      <c r="F3440" s="23"/>
      <c r="G3440" s="24"/>
      <c r="H3440" s="23"/>
      <c r="I3440" s="23"/>
      <c r="J3440" s="23"/>
      <c r="K3440" s="23"/>
      <c r="L3440" s="23"/>
      <c r="M3440" s="23"/>
      <c r="N3440" s="25"/>
      <c r="O3440" s="26"/>
      <c r="P3440" s="26"/>
      <c r="Q3440" s="23"/>
      <c r="R3440" s="23"/>
      <c r="S3440" s="27"/>
      <c r="T3440" s="23"/>
      <c r="U3440" s="23"/>
      <c r="V3440" s="24"/>
      <c r="W3440" s="23"/>
      <c r="X3440" s="23"/>
      <c r="Y3440" s="23"/>
      <c r="Z3440" s="23"/>
      <c r="AA3440" s="28"/>
      <c r="AB3440" s="26"/>
      <c r="AC3440" s="26"/>
      <c r="AD3440" s="28"/>
      <c r="AE3440" s="28"/>
      <c r="AF3440" s="26"/>
      <c r="AG3440" s="26" t="s">
        <v>50</v>
      </c>
      <c r="AH3440" s="26">
        <f>SUM(AH3436:AH3439)</f>
        <v>2588874</v>
      </c>
      <c r="AI3440" s="26"/>
      <c r="AJ3440" s="26">
        <f>SUM(AJ3436:AJ3439)</f>
        <v>0</v>
      </c>
      <c r="AK3440" s="26"/>
      <c r="AL3440" s="26">
        <f>SUM(AL3436:AL3439)</f>
        <v>0</v>
      </c>
    </row>
    <row r="3441" spans="1:39" x14ac:dyDescent="0.35">
      <c r="A3441" s="23" t="s">
        <v>11660</v>
      </c>
      <c r="B3441" s="24" t="s">
        <v>11661</v>
      </c>
      <c r="C3441" s="23" t="s">
        <v>11662</v>
      </c>
      <c r="D3441" s="23" t="s">
        <v>11663</v>
      </c>
      <c r="E3441" s="23">
        <v>1871</v>
      </c>
      <c r="F3441" s="23" t="s">
        <v>11664</v>
      </c>
      <c r="G3441" s="24" t="s">
        <v>11665</v>
      </c>
      <c r="H3441" s="23" t="s">
        <v>42</v>
      </c>
      <c r="I3441" s="23" t="s">
        <v>11666</v>
      </c>
      <c r="J3441" s="23">
        <v>2</v>
      </c>
      <c r="K3441" s="23">
        <v>1</v>
      </c>
      <c r="L3441" s="23">
        <v>40</v>
      </c>
      <c r="M3441" s="23" t="s">
        <v>58</v>
      </c>
      <c r="N3441" s="25">
        <f>((J3441*400)+(K3441*100))+L3441</f>
        <v>940</v>
      </c>
      <c r="O3441" s="26">
        <v>180</v>
      </c>
      <c r="P3441" s="26">
        <f>N3441*O3441</f>
        <v>169200</v>
      </c>
      <c r="Q3441" s="23"/>
      <c r="R3441" s="23"/>
      <c r="S3441" s="27"/>
      <c r="T3441" s="23"/>
      <c r="U3441" s="23"/>
      <c r="V3441" s="24"/>
      <c r="W3441" s="23"/>
      <c r="X3441" s="23"/>
      <c r="Y3441" s="23"/>
      <c r="Z3441" s="23"/>
      <c r="AA3441" s="28"/>
      <c r="AB3441" s="26"/>
      <c r="AC3441" s="26"/>
      <c r="AD3441" s="28"/>
      <c r="AE3441" s="28"/>
      <c r="AF3441" s="26"/>
      <c r="AG3441" s="26">
        <f>AF3441+P3441</f>
        <v>169200</v>
      </c>
      <c r="AH3441" s="26">
        <f>AG3441</f>
        <v>169200</v>
      </c>
      <c r="AI3441" s="26">
        <v>50000000</v>
      </c>
      <c r="AJ3441" s="26">
        <f>IF((AI3441-AH3441) &gt; 1,0,IF((AI3441-AH3441)&lt;0,AH3441-AI3441,AI3441-AH3441))</f>
        <v>0</v>
      </c>
      <c r="AK3441" s="26">
        <v>0.01</v>
      </c>
      <c r="AL3441" s="26">
        <f>AJ3441*(AK3441/100)</f>
        <v>0</v>
      </c>
    </row>
    <row r="3442" spans="1:39" x14ac:dyDescent="0.35">
      <c r="A3442" s="23"/>
      <c r="B3442" s="24"/>
      <c r="C3442" s="23"/>
      <c r="D3442" s="23"/>
      <c r="E3442" s="23">
        <v>1872</v>
      </c>
      <c r="F3442" s="23" t="s">
        <v>11667</v>
      </c>
      <c r="G3442" s="24" t="s">
        <v>11668</v>
      </c>
      <c r="H3442" s="23" t="s">
        <v>42</v>
      </c>
      <c r="I3442" s="23" t="s">
        <v>11669</v>
      </c>
      <c r="J3442" s="23">
        <v>3</v>
      </c>
      <c r="K3442" s="23">
        <v>2</v>
      </c>
      <c r="L3442" s="23">
        <v>30</v>
      </c>
      <c r="M3442" s="23" t="s">
        <v>58</v>
      </c>
      <c r="N3442" s="25">
        <f>((J3442*400)+(K3442*100))+L3442</f>
        <v>1430</v>
      </c>
      <c r="O3442" s="26">
        <v>380</v>
      </c>
      <c r="P3442" s="26">
        <f>N3442*O3442</f>
        <v>543400</v>
      </c>
      <c r="Q3442" s="23"/>
      <c r="R3442" s="23"/>
      <c r="S3442" s="27"/>
      <c r="T3442" s="23"/>
      <c r="U3442" s="23"/>
      <c r="V3442" s="24"/>
      <c r="W3442" s="23"/>
      <c r="X3442" s="23"/>
      <c r="Y3442" s="23"/>
      <c r="Z3442" s="23"/>
      <c r="AA3442" s="28"/>
      <c r="AB3442" s="26"/>
      <c r="AC3442" s="26"/>
      <c r="AD3442" s="28"/>
      <c r="AE3442" s="28"/>
      <c r="AF3442" s="26"/>
      <c r="AG3442" s="26">
        <f>AF3442+P3442</f>
        <v>543400</v>
      </c>
      <c r="AH3442" s="26">
        <f>AG3442</f>
        <v>543400</v>
      </c>
      <c r="AI3442" s="26">
        <v>50000000</v>
      </c>
      <c r="AJ3442" s="26">
        <f>IF((AI3442-AH3442) &gt; 1,0,IF((AI3442-AH3442)&lt;0,AH3442-AI3442,AI3442-AH3442))</f>
        <v>0</v>
      </c>
      <c r="AK3442" s="26">
        <v>0.01</v>
      </c>
      <c r="AL3442" s="26">
        <f>AJ3442*(AK3442/100)</f>
        <v>0</v>
      </c>
    </row>
    <row r="3443" spans="1:39" x14ac:dyDescent="0.35">
      <c r="A3443" s="23"/>
      <c r="B3443" s="24"/>
      <c r="C3443" s="23"/>
      <c r="D3443" s="23"/>
      <c r="E3443" s="23"/>
      <c r="F3443" s="23"/>
      <c r="G3443" s="24"/>
      <c r="H3443" s="23"/>
      <c r="I3443" s="23"/>
      <c r="J3443" s="23"/>
      <c r="K3443" s="23"/>
      <c r="L3443" s="23"/>
      <c r="M3443" s="23"/>
      <c r="N3443" s="25"/>
      <c r="O3443" s="26"/>
      <c r="P3443" s="26"/>
      <c r="Q3443" s="23"/>
      <c r="R3443" s="23"/>
      <c r="S3443" s="27"/>
      <c r="T3443" s="23"/>
      <c r="U3443" s="23"/>
      <c r="V3443" s="24"/>
      <c r="W3443" s="23"/>
      <c r="X3443" s="23"/>
      <c r="Y3443" s="23"/>
      <c r="Z3443" s="23"/>
      <c r="AA3443" s="28"/>
      <c r="AB3443" s="26"/>
      <c r="AC3443" s="26"/>
      <c r="AD3443" s="28"/>
      <c r="AE3443" s="28"/>
      <c r="AF3443" s="26"/>
      <c r="AG3443" s="26" t="s">
        <v>50</v>
      </c>
      <c r="AH3443" s="26">
        <f>SUM(AH3441:AH3442)</f>
        <v>712600</v>
      </c>
      <c r="AI3443" s="26"/>
      <c r="AJ3443" s="26">
        <f>SUM(AJ3441:AJ3442)</f>
        <v>0</v>
      </c>
      <c r="AK3443" s="26"/>
      <c r="AL3443" s="26">
        <f>SUM(AL3441:AL3442)</f>
        <v>0</v>
      </c>
    </row>
    <row r="3444" spans="1:39" x14ac:dyDescent="0.35">
      <c r="A3444" s="23" t="s">
        <v>11670</v>
      </c>
      <c r="B3444" s="24" t="s">
        <v>11671</v>
      </c>
      <c r="C3444" s="23" t="s">
        <v>11672</v>
      </c>
      <c r="D3444" s="23" t="s">
        <v>11673</v>
      </c>
      <c r="E3444" s="23">
        <v>1873</v>
      </c>
      <c r="F3444" s="23" t="s">
        <v>11674</v>
      </c>
      <c r="G3444" s="24" t="s">
        <v>11675</v>
      </c>
      <c r="H3444" s="23" t="s">
        <v>42</v>
      </c>
      <c r="I3444" s="23" t="s">
        <v>11676</v>
      </c>
      <c r="J3444" s="23">
        <v>17</v>
      </c>
      <c r="K3444" s="23">
        <v>1</v>
      </c>
      <c r="L3444" s="23">
        <v>53</v>
      </c>
      <c r="M3444" s="23" t="s">
        <v>58</v>
      </c>
      <c r="N3444" s="25">
        <f>((J3444*400)+(K3444*100))+L3444</f>
        <v>6953</v>
      </c>
      <c r="O3444" s="26">
        <v>2000</v>
      </c>
      <c r="P3444" s="26">
        <f>N3444*O3444</f>
        <v>13906000</v>
      </c>
      <c r="Q3444" s="23"/>
      <c r="R3444" s="23"/>
      <c r="S3444" s="27"/>
      <c r="T3444" s="23"/>
      <c r="U3444" s="23"/>
      <c r="V3444" s="24"/>
      <c r="W3444" s="23"/>
      <c r="X3444" s="23"/>
      <c r="Y3444" s="23"/>
      <c r="Z3444" s="23"/>
      <c r="AA3444" s="28"/>
      <c r="AB3444" s="26"/>
      <c r="AC3444" s="26"/>
      <c r="AD3444" s="28"/>
      <c r="AE3444" s="28"/>
      <c r="AF3444" s="26"/>
      <c r="AG3444" s="26">
        <f>AF3444+P3444</f>
        <v>13906000</v>
      </c>
      <c r="AH3444" s="26">
        <f>AG3444</f>
        <v>13906000</v>
      </c>
      <c r="AI3444" s="26">
        <v>50000000</v>
      </c>
      <c r="AJ3444" s="26">
        <f>IF((AI3444-AH3444) &gt; 1,0,IF((AI3444-AH3444)&lt;0,AH3444-AI3444,AI3444-AH3444))</f>
        <v>0</v>
      </c>
      <c r="AK3444" s="26">
        <v>0.01</v>
      </c>
      <c r="AL3444" s="26">
        <f>AJ3444*(AK3444/100)</f>
        <v>0</v>
      </c>
    </row>
    <row r="3445" spans="1:39" x14ac:dyDescent="0.35">
      <c r="A3445" s="23"/>
      <c r="B3445" s="24"/>
      <c r="C3445" s="23"/>
      <c r="D3445" s="23"/>
      <c r="E3445" s="23"/>
      <c r="F3445" s="23"/>
      <c r="G3445" s="24"/>
      <c r="H3445" s="23"/>
      <c r="I3445" s="23"/>
      <c r="J3445" s="23"/>
      <c r="K3445" s="23"/>
      <c r="L3445" s="23"/>
      <c r="M3445" s="23"/>
      <c r="N3445" s="25"/>
      <c r="O3445" s="26"/>
      <c r="P3445" s="26"/>
      <c r="Q3445" s="23"/>
      <c r="R3445" s="23"/>
      <c r="S3445" s="27"/>
      <c r="T3445" s="23"/>
      <c r="U3445" s="23"/>
      <c r="V3445" s="24"/>
      <c r="W3445" s="23"/>
      <c r="X3445" s="23"/>
      <c r="Y3445" s="23"/>
      <c r="Z3445" s="23"/>
      <c r="AA3445" s="28"/>
      <c r="AB3445" s="26"/>
      <c r="AC3445" s="26"/>
      <c r="AD3445" s="28"/>
      <c r="AE3445" s="28"/>
      <c r="AF3445" s="26"/>
      <c r="AG3445" s="26" t="s">
        <v>50</v>
      </c>
      <c r="AH3445" s="26">
        <f>AH3444</f>
        <v>13906000</v>
      </c>
      <c r="AI3445" s="26"/>
      <c r="AJ3445" s="26">
        <f>AJ3444</f>
        <v>0</v>
      </c>
      <c r="AK3445" s="26"/>
      <c r="AL3445" s="26">
        <f>AL3444</f>
        <v>0</v>
      </c>
    </row>
    <row r="3446" spans="1:39" x14ac:dyDescent="0.35">
      <c r="A3446" s="23" t="s">
        <v>11677</v>
      </c>
      <c r="B3446" s="24" t="s">
        <v>11678</v>
      </c>
      <c r="C3446" s="23" t="s">
        <v>11679</v>
      </c>
      <c r="D3446" s="23" t="s">
        <v>11680</v>
      </c>
      <c r="E3446" s="23">
        <v>1874</v>
      </c>
      <c r="F3446" s="23" t="s">
        <v>11681</v>
      </c>
      <c r="G3446" s="24" t="s">
        <v>11682</v>
      </c>
      <c r="H3446" s="23" t="s">
        <v>42</v>
      </c>
      <c r="I3446" s="23" t="s">
        <v>11683</v>
      </c>
      <c r="J3446" s="23">
        <v>4</v>
      </c>
      <c r="K3446" s="23">
        <v>2</v>
      </c>
      <c r="L3446" s="23">
        <v>44</v>
      </c>
      <c r="M3446" s="23" t="s">
        <v>58</v>
      </c>
      <c r="N3446" s="25">
        <f>((J3446*400)+(K3446*100))+L3446</f>
        <v>1844</v>
      </c>
      <c r="O3446" s="26">
        <v>390</v>
      </c>
      <c r="P3446" s="26">
        <f>N3446*O3446</f>
        <v>719160</v>
      </c>
      <c r="Q3446" s="23"/>
      <c r="R3446" s="23"/>
      <c r="S3446" s="27"/>
      <c r="T3446" s="23"/>
      <c r="U3446" s="23"/>
      <c r="V3446" s="24"/>
      <c r="W3446" s="23"/>
      <c r="X3446" s="23"/>
      <c r="Y3446" s="23"/>
      <c r="Z3446" s="23"/>
      <c r="AA3446" s="28"/>
      <c r="AB3446" s="26"/>
      <c r="AC3446" s="26"/>
      <c r="AD3446" s="28"/>
      <c r="AE3446" s="28"/>
      <c r="AF3446" s="26"/>
      <c r="AG3446" s="26">
        <f>AF3446+P3446</f>
        <v>719160</v>
      </c>
      <c r="AH3446" s="26">
        <f>AG3446</f>
        <v>719160</v>
      </c>
      <c r="AI3446" s="26">
        <v>50000000</v>
      </c>
      <c r="AJ3446" s="26">
        <f>IF((AI3446-AH3446) &gt; 1,0,IF((AI3446-AH3446)&lt;0,AH3446-AI3446,AI3446-AH3446))</f>
        <v>0</v>
      </c>
      <c r="AK3446" s="26">
        <v>0.01</v>
      </c>
      <c r="AL3446" s="26">
        <f>AJ3446*(AK3446/100)</f>
        <v>0</v>
      </c>
    </row>
    <row r="3447" spans="1:39" x14ac:dyDescent="0.35">
      <c r="A3447" s="23"/>
      <c r="B3447" s="24"/>
      <c r="C3447" s="23"/>
      <c r="D3447" s="23"/>
      <c r="E3447" s="23"/>
      <c r="F3447" s="23"/>
      <c r="G3447" s="24"/>
      <c r="H3447" s="23"/>
      <c r="I3447" s="23"/>
      <c r="J3447" s="23"/>
      <c r="K3447" s="23"/>
      <c r="L3447" s="23"/>
      <c r="M3447" s="23"/>
      <c r="N3447" s="25"/>
      <c r="O3447" s="26"/>
      <c r="P3447" s="26"/>
      <c r="Q3447" s="23"/>
      <c r="R3447" s="23"/>
      <c r="S3447" s="27"/>
      <c r="T3447" s="23"/>
      <c r="U3447" s="23"/>
      <c r="V3447" s="24"/>
      <c r="W3447" s="23"/>
      <c r="X3447" s="23"/>
      <c r="Y3447" s="23"/>
      <c r="Z3447" s="23"/>
      <c r="AA3447" s="28"/>
      <c r="AB3447" s="26"/>
      <c r="AC3447" s="26"/>
      <c r="AD3447" s="28"/>
      <c r="AE3447" s="28"/>
      <c r="AF3447" s="26"/>
      <c r="AG3447" s="26" t="s">
        <v>50</v>
      </c>
      <c r="AH3447" s="26">
        <f>AH3446</f>
        <v>719160</v>
      </c>
      <c r="AI3447" s="26"/>
      <c r="AJ3447" s="26">
        <f>AJ3446</f>
        <v>0</v>
      </c>
      <c r="AK3447" s="26"/>
      <c r="AL3447" s="26">
        <f>AL3446</f>
        <v>0</v>
      </c>
    </row>
    <row r="3448" spans="1:39" x14ac:dyDescent="0.35">
      <c r="A3448" s="23" t="s">
        <v>11684</v>
      </c>
      <c r="B3448" s="24" t="s">
        <v>11685</v>
      </c>
      <c r="C3448" s="23" t="s">
        <v>11686</v>
      </c>
      <c r="D3448" s="23" t="s">
        <v>11687</v>
      </c>
      <c r="E3448" s="23">
        <v>1875</v>
      </c>
      <c r="F3448" s="23" t="s">
        <v>11688</v>
      </c>
      <c r="G3448" s="24" t="s">
        <v>11689</v>
      </c>
      <c r="H3448" s="23" t="s">
        <v>42</v>
      </c>
      <c r="I3448" s="23" t="s">
        <v>11690</v>
      </c>
      <c r="J3448" s="23">
        <v>1</v>
      </c>
      <c r="K3448" s="23">
        <v>1</v>
      </c>
      <c r="L3448" s="23">
        <v>30</v>
      </c>
      <c r="M3448" s="23" t="s">
        <v>58</v>
      </c>
      <c r="N3448" s="25">
        <f>((J3448*400)+(K3448*100))+L3448</f>
        <v>530</v>
      </c>
      <c r="O3448" s="26">
        <v>180</v>
      </c>
      <c r="P3448" s="26">
        <f>N3448*O3448</f>
        <v>95400</v>
      </c>
      <c r="Q3448" s="23"/>
      <c r="R3448" s="23"/>
      <c r="S3448" s="27"/>
      <c r="T3448" s="23"/>
      <c r="U3448" s="23"/>
      <c r="V3448" s="24"/>
      <c r="W3448" s="23"/>
      <c r="X3448" s="23"/>
      <c r="Y3448" s="23"/>
      <c r="Z3448" s="23"/>
      <c r="AA3448" s="28"/>
      <c r="AB3448" s="26"/>
      <c r="AC3448" s="26"/>
      <c r="AD3448" s="28"/>
      <c r="AE3448" s="28"/>
      <c r="AF3448" s="26"/>
      <c r="AG3448" s="26">
        <f>AF3448+P3448</f>
        <v>95400</v>
      </c>
      <c r="AH3448" s="26">
        <f>AG3448</f>
        <v>95400</v>
      </c>
      <c r="AI3448" s="26">
        <v>50000000</v>
      </c>
      <c r="AJ3448" s="26">
        <f>IF((AI3448-AH3448) &gt; 1,0,IF((AI3448-AH3448)&lt;0,AH3448-AI3448,AI3448-AH3448))</f>
        <v>0</v>
      </c>
      <c r="AK3448" s="26">
        <v>0.01</v>
      </c>
      <c r="AL3448" s="26">
        <f>AJ3448*(AK3448/100)</f>
        <v>0</v>
      </c>
    </row>
    <row r="3449" spans="1:39" x14ac:dyDescent="0.35">
      <c r="A3449" s="23"/>
      <c r="B3449" s="24"/>
      <c r="C3449" s="23"/>
      <c r="D3449" s="23"/>
      <c r="E3449" s="23"/>
      <c r="F3449" s="23"/>
      <c r="G3449" s="24"/>
      <c r="H3449" s="23"/>
      <c r="I3449" s="23"/>
      <c r="J3449" s="23"/>
      <c r="K3449" s="23"/>
      <c r="L3449" s="23"/>
      <c r="M3449" s="23"/>
      <c r="N3449" s="25"/>
      <c r="O3449" s="26"/>
      <c r="P3449" s="26"/>
      <c r="Q3449" s="23"/>
      <c r="R3449" s="23"/>
      <c r="S3449" s="27"/>
      <c r="T3449" s="23"/>
      <c r="U3449" s="23"/>
      <c r="V3449" s="24"/>
      <c r="W3449" s="23"/>
      <c r="X3449" s="23"/>
      <c r="Y3449" s="23"/>
      <c r="Z3449" s="23"/>
      <c r="AA3449" s="28"/>
      <c r="AB3449" s="26"/>
      <c r="AC3449" s="26"/>
      <c r="AD3449" s="28"/>
      <c r="AE3449" s="28"/>
      <c r="AF3449" s="26"/>
      <c r="AG3449" s="26" t="s">
        <v>50</v>
      </c>
      <c r="AH3449" s="26">
        <f>AH3448</f>
        <v>95400</v>
      </c>
      <c r="AI3449" s="26"/>
      <c r="AJ3449" s="26">
        <f>AJ3448</f>
        <v>0</v>
      </c>
      <c r="AK3449" s="26"/>
      <c r="AL3449" s="26">
        <f>AL3448</f>
        <v>0</v>
      </c>
    </row>
    <row r="3450" spans="1:39" x14ac:dyDescent="0.35">
      <c r="A3450" s="23" t="s">
        <v>11691</v>
      </c>
      <c r="B3450" s="24"/>
      <c r="C3450" s="23" t="s">
        <v>11692</v>
      </c>
      <c r="D3450" s="23" t="s">
        <v>11693</v>
      </c>
      <c r="E3450" s="23">
        <v>1876</v>
      </c>
      <c r="F3450" s="23" t="s">
        <v>11694</v>
      </c>
      <c r="G3450" s="24" t="s">
        <v>11695</v>
      </c>
      <c r="H3450" s="23" t="s">
        <v>103</v>
      </c>
      <c r="I3450" s="23" t="s">
        <v>11696</v>
      </c>
      <c r="J3450" s="23">
        <v>1</v>
      </c>
      <c r="K3450" s="23">
        <v>2</v>
      </c>
      <c r="L3450" s="23">
        <v>9</v>
      </c>
      <c r="M3450" s="23" t="s">
        <v>58</v>
      </c>
      <c r="N3450" s="25">
        <f t="shared" ref="N3450:N3457" si="268">((J3450*400)+(K3450*100))+L3450</f>
        <v>609</v>
      </c>
      <c r="O3450" s="26">
        <v>1250</v>
      </c>
      <c r="P3450" s="26">
        <f t="shared" ref="P3450:P3457" si="269">N3450*O3450</f>
        <v>761250</v>
      </c>
      <c r="Q3450" s="23"/>
      <c r="R3450" s="23"/>
      <c r="S3450" s="27"/>
      <c r="T3450" s="23"/>
      <c r="U3450" s="23"/>
      <c r="V3450" s="24"/>
      <c r="W3450" s="23"/>
      <c r="X3450" s="23"/>
      <c r="Y3450" s="23"/>
      <c r="Z3450" s="23"/>
      <c r="AA3450" s="28"/>
      <c r="AB3450" s="26"/>
      <c r="AC3450" s="26"/>
      <c r="AD3450" s="28"/>
      <c r="AE3450" s="28"/>
      <c r="AF3450" s="26"/>
      <c r="AG3450" s="26">
        <f>AF3450+P3450</f>
        <v>761250</v>
      </c>
      <c r="AH3450" s="26">
        <f>AG3450</f>
        <v>761250</v>
      </c>
      <c r="AI3450" s="26">
        <v>0</v>
      </c>
      <c r="AJ3450" s="26">
        <f t="shared" ref="AJ3450:AJ3457" si="270">IF((AI3450-AH3450) &gt; 1,0,IF((AI3450-AH3450)&lt;0,AH3450-AI3450,AI3450-AH3450))</f>
        <v>761250</v>
      </c>
      <c r="AK3450" s="26">
        <v>0.01</v>
      </c>
      <c r="AL3450" s="26">
        <f>AJ3450*(AK3450/100)</f>
        <v>76.125</v>
      </c>
    </row>
    <row r="3451" spans="1:39" x14ac:dyDescent="0.35">
      <c r="A3451" s="23"/>
      <c r="B3451" s="24"/>
      <c r="C3451" s="23"/>
      <c r="D3451" s="23"/>
      <c r="E3451" s="23"/>
      <c r="F3451" s="23"/>
      <c r="G3451" s="24"/>
      <c r="H3451" s="23"/>
      <c r="I3451" s="23"/>
      <c r="J3451" s="23">
        <v>1</v>
      </c>
      <c r="K3451" s="23">
        <v>0</v>
      </c>
      <c r="L3451" s="23">
        <v>0</v>
      </c>
      <c r="M3451" s="23" t="s">
        <v>44</v>
      </c>
      <c r="N3451" s="25">
        <f t="shared" si="268"/>
        <v>400</v>
      </c>
      <c r="O3451" s="26">
        <v>1250</v>
      </c>
      <c r="P3451" s="26">
        <f t="shared" si="269"/>
        <v>500000</v>
      </c>
      <c r="Q3451" s="23">
        <v>1</v>
      </c>
      <c r="R3451" s="23" t="s">
        <v>11697</v>
      </c>
      <c r="S3451" s="27"/>
      <c r="T3451" s="23" t="s">
        <v>11698</v>
      </c>
      <c r="U3451" s="23" t="s">
        <v>11699</v>
      </c>
      <c r="V3451" s="24" t="s">
        <v>11700</v>
      </c>
      <c r="W3451" s="23" t="s">
        <v>47</v>
      </c>
      <c r="X3451" s="23" t="s">
        <v>253</v>
      </c>
      <c r="Y3451" s="23" t="s">
        <v>49</v>
      </c>
      <c r="Z3451" s="23">
        <v>288</v>
      </c>
      <c r="AA3451" s="28">
        <v>100</v>
      </c>
      <c r="AB3451" s="26">
        <v>6550</v>
      </c>
      <c r="AC3451" s="26">
        <f t="shared" ref="AC3451:AC3457" si="271">Z3451*AB3451</f>
        <v>1886400</v>
      </c>
      <c r="AD3451" s="28">
        <v>52</v>
      </c>
      <c r="AE3451" s="28">
        <v>93</v>
      </c>
      <c r="AF3451" s="26">
        <f t="shared" ref="AF3451:AF3457" si="272">(AC3451*(100-AE3451))/100</f>
        <v>132048</v>
      </c>
      <c r="AG3451" s="26">
        <f t="shared" ref="AG3451:AG3457" si="273">P3451+AF3451</f>
        <v>632048</v>
      </c>
      <c r="AH3451" s="26">
        <f t="shared" ref="AH3451:AH3457" si="274">(AG3451*AA3451)/100</f>
        <v>632048</v>
      </c>
      <c r="AI3451" s="26">
        <f t="shared" ref="AI3451:AI3457" si="275">IF(AF3451&lt;=10000000,AF3451,10000000)</f>
        <v>132048</v>
      </c>
      <c r="AJ3451" s="26">
        <f t="shared" si="270"/>
        <v>500000</v>
      </c>
      <c r="AK3451" s="26">
        <v>0.02</v>
      </c>
      <c r="AL3451" s="26">
        <f t="shared" ref="AL3451:AL3457" si="276">ROUND(AJ3451*(AK3451/100),2)</f>
        <v>100</v>
      </c>
      <c r="AM3451" s="3" t="s">
        <v>404</v>
      </c>
    </row>
    <row r="3452" spans="1:39" x14ac:dyDescent="0.35">
      <c r="A3452" s="23"/>
      <c r="B3452" s="24"/>
      <c r="C3452" s="23"/>
      <c r="D3452" s="23"/>
      <c r="E3452" s="23"/>
      <c r="F3452" s="23"/>
      <c r="G3452" s="24"/>
      <c r="H3452" s="23"/>
      <c r="I3452" s="23"/>
      <c r="J3452" s="23">
        <v>0</v>
      </c>
      <c r="K3452" s="23">
        <v>0</v>
      </c>
      <c r="L3452" s="23">
        <v>48</v>
      </c>
      <c r="M3452" s="23" t="s">
        <v>44</v>
      </c>
      <c r="N3452" s="25">
        <f t="shared" si="268"/>
        <v>48</v>
      </c>
      <c r="O3452" s="26">
        <v>1250</v>
      </c>
      <c r="P3452" s="26">
        <f t="shared" si="269"/>
        <v>60000</v>
      </c>
      <c r="Q3452" s="23">
        <v>1</v>
      </c>
      <c r="R3452" s="23" t="s">
        <v>11701</v>
      </c>
      <c r="S3452" s="27"/>
      <c r="T3452" s="23" t="s">
        <v>11702</v>
      </c>
      <c r="U3452" s="23" t="s">
        <v>11703</v>
      </c>
      <c r="V3452" s="24" t="s">
        <v>11704</v>
      </c>
      <c r="W3452" s="23" t="s">
        <v>47</v>
      </c>
      <c r="X3452" s="23" t="s">
        <v>48</v>
      </c>
      <c r="Y3452" s="23" t="s">
        <v>49</v>
      </c>
      <c r="Z3452" s="23">
        <v>384</v>
      </c>
      <c r="AA3452" s="28">
        <v>100</v>
      </c>
      <c r="AB3452" s="26">
        <v>6550</v>
      </c>
      <c r="AC3452" s="26">
        <f t="shared" si="271"/>
        <v>2515200</v>
      </c>
      <c r="AD3452" s="28">
        <v>32</v>
      </c>
      <c r="AE3452" s="28">
        <v>54</v>
      </c>
      <c r="AF3452" s="26">
        <f t="shared" si="272"/>
        <v>1156992</v>
      </c>
      <c r="AG3452" s="26">
        <f t="shared" si="273"/>
        <v>1216992</v>
      </c>
      <c r="AH3452" s="26">
        <f t="shared" si="274"/>
        <v>1216992</v>
      </c>
      <c r="AI3452" s="26">
        <f t="shared" si="275"/>
        <v>1156992</v>
      </c>
      <c r="AJ3452" s="26">
        <f t="shared" si="270"/>
        <v>60000</v>
      </c>
      <c r="AK3452" s="26">
        <v>0.02</v>
      </c>
      <c r="AL3452" s="26">
        <f t="shared" si="276"/>
        <v>12</v>
      </c>
      <c r="AM3452" s="3" t="s">
        <v>404</v>
      </c>
    </row>
    <row r="3453" spans="1:39" x14ac:dyDescent="0.35">
      <c r="A3453" s="23"/>
      <c r="B3453" s="24"/>
      <c r="C3453" s="23"/>
      <c r="D3453" s="23"/>
      <c r="E3453" s="23"/>
      <c r="F3453" s="23"/>
      <c r="G3453" s="24"/>
      <c r="H3453" s="23"/>
      <c r="I3453" s="23"/>
      <c r="J3453" s="23">
        <v>0</v>
      </c>
      <c r="K3453" s="23">
        <v>0</v>
      </c>
      <c r="L3453" s="23">
        <v>33.75</v>
      </c>
      <c r="M3453" s="23" t="s">
        <v>44</v>
      </c>
      <c r="N3453" s="25">
        <f t="shared" si="268"/>
        <v>33.75</v>
      </c>
      <c r="O3453" s="26">
        <v>1250</v>
      </c>
      <c r="P3453" s="26">
        <f t="shared" si="269"/>
        <v>42187.5</v>
      </c>
      <c r="Q3453" s="23">
        <v>1</v>
      </c>
      <c r="R3453" s="23" t="s">
        <v>11705</v>
      </c>
      <c r="S3453" s="27"/>
      <c r="T3453" s="23" t="s">
        <v>11706</v>
      </c>
      <c r="U3453" s="23" t="s">
        <v>11707</v>
      </c>
      <c r="V3453" s="24" t="s">
        <v>11708</v>
      </c>
      <c r="W3453" s="23" t="s">
        <v>47</v>
      </c>
      <c r="X3453" s="23" t="s">
        <v>48</v>
      </c>
      <c r="Y3453" s="23" t="s">
        <v>49</v>
      </c>
      <c r="Z3453" s="23">
        <v>135</v>
      </c>
      <c r="AA3453" s="28">
        <v>100</v>
      </c>
      <c r="AB3453" s="26">
        <v>6550</v>
      </c>
      <c r="AC3453" s="26">
        <f t="shared" si="271"/>
        <v>884250</v>
      </c>
      <c r="AD3453" s="28">
        <v>42</v>
      </c>
      <c r="AE3453" s="28">
        <v>74</v>
      </c>
      <c r="AF3453" s="26">
        <f t="shared" si="272"/>
        <v>229905</v>
      </c>
      <c r="AG3453" s="26">
        <f t="shared" si="273"/>
        <v>272092.5</v>
      </c>
      <c r="AH3453" s="26">
        <f t="shared" si="274"/>
        <v>272092.5</v>
      </c>
      <c r="AI3453" s="26">
        <f t="shared" si="275"/>
        <v>229905</v>
      </c>
      <c r="AJ3453" s="26">
        <f t="shared" si="270"/>
        <v>42187.5</v>
      </c>
      <c r="AK3453" s="26">
        <v>0.02</v>
      </c>
      <c r="AL3453" s="26">
        <f t="shared" si="276"/>
        <v>8.44</v>
      </c>
    </row>
    <row r="3454" spans="1:39" x14ac:dyDescent="0.35">
      <c r="A3454" s="23"/>
      <c r="B3454" s="24"/>
      <c r="C3454" s="23"/>
      <c r="D3454" s="23"/>
      <c r="E3454" s="23"/>
      <c r="F3454" s="23"/>
      <c r="G3454" s="24"/>
      <c r="H3454" s="23"/>
      <c r="I3454" s="23"/>
      <c r="J3454" s="23">
        <v>0</v>
      </c>
      <c r="K3454" s="23">
        <v>0</v>
      </c>
      <c r="L3454" s="23">
        <v>27</v>
      </c>
      <c r="M3454" s="23" t="s">
        <v>44</v>
      </c>
      <c r="N3454" s="25">
        <f t="shared" si="268"/>
        <v>27</v>
      </c>
      <c r="O3454" s="26">
        <v>1250</v>
      </c>
      <c r="P3454" s="26">
        <f t="shared" si="269"/>
        <v>33750</v>
      </c>
      <c r="Q3454" s="23">
        <v>1</v>
      </c>
      <c r="R3454" s="23" t="s">
        <v>11709</v>
      </c>
      <c r="S3454" s="27"/>
      <c r="T3454" s="23" t="s">
        <v>11710</v>
      </c>
      <c r="U3454" s="23" t="s">
        <v>11711</v>
      </c>
      <c r="V3454" s="24" t="s">
        <v>11712</v>
      </c>
      <c r="W3454" s="23" t="s">
        <v>47</v>
      </c>
      <c r="X3454" s="23" t="s">
        <v>48</v>
      </c>
      <c r="Y3454" s="23" t="s">
        <v>49</v>
      </c>
      <c r="Z3454" s="23">
        <v>108</v>
      </c>
      <c r="AA3454" s="28">
        <v>100</v>
      </c>
      <c r="AB3454" s="26">
        <v>6550</v>
      </c>
      <c r="AC3454" s="26">
        <f t="shared" si="271"/>
        <v>707400</v>
      </c>
      <c r="AD3454" s="28">
        <v>22</v>
      </c>
      <c r="AE3454" s="28">
        <v>34</v>
      </c>
      <c r="AF3454" s="26">
        <f t="shared" si="272"/>
        <v>466884</v>
      </c>
      <c r="AG3454" s="26">
        <f t="shared" si="273"/>
        <v>500634</v>
      </c>
      <c r="AH3454" s="26">
        <f t="shared" si="274"/>
        <v>500634</v>
      </c>
      <c r="AI3454" s="26">
        <f t="shared" si="275"/>
        <v>466884</v>
      </c>
      <c r="AJ3454" s="26">
        <f t="shared" si="270"/>
        <v>33750</v>
      </c>
      <c r="AK3454" s="26">
        <v>0.02</v>
      </c>
      <c r="AL3454" s="26">
        <f t="shared" si="276"/>
        <v>6.75</v>
      </c>
    </row>
    <row r="3455" spans="1:39" x14ac:dyDescent="0.35">
      <c r="A3455" s="23"/>
      <c r="B3455" s="24"/>
      <c r="C3455" s="23"/>
      <c r="D3455" s="23"/>
      <c r="E3455" s="23"/>
      <c r="F3455" s="23"/>
      <c r="G3455" s="24"/>
      <c r="H3455" s="23"/>
      <c r="I3455" s="23"/>
      <c r="J3455" s="23">
        <v>0</v>
      </c>
      <c r="K3455" s="23">
        <v>0</v>
      </c>
      <c r="L3455" s="23">
        <v>18</v>
      </c>
      <c r="M3455" s="23" t="s">
        <v>44</v>
      </c>
      <c r="N3455" s="25">
        <f t="shared" si="268"/>
        <v>18</v>
      </c>
      <c r="O3455" s="26">
        <v>1250</v>
      </c>
      <c r="P3455" s="26">
        <f t="shared" si="269"/>
        <v>22500</v>
      </c>
      <c r="Q3455" s="23">
        <v>1</v>
      </c>
      <c r="R3455" s="23" t="s">
        <v>11713</v>
      </c>
      <c r="S3455" s="27"/>
      <c r="T3455" s="23" t="s">
        <v>11714</v>
      </c>
      <c r="U3455" s="23" t="s">
        <v>11715</v>
      </c>
      <c r="V3455" s="24" t="s">
        <v>11716</v>
      </c>
      <c r="W3455" s="23" t="s">
        <v>47</v>
      </c>
      <c r="X3455" s="23" t="s">
        <v>48</v>
      </c>
      <c r="Y3455" s="23" t="s">
        <v>49</v>
      </c>
      <c r="Z3455" s="23">
        <v>72</v>
      </c>
      <c r="AA3455" s="28">
        <v>100</v>
      </c>
      <c r="AB3455" s="26">
        <v>6550</v>
      </c>
      <c r="AC3455" s="26">
        <f t="shared" si="271"/>
        <v>471600</v>
      </c>
      <c r="AD3455" s="28">
        <v>17</v>
      </c>
      <c r="AE3455" s="28">
        <v>24</v>
      </c>
      <c r="AF3455" s="26">
        <f t="shared" si="272"/>
        <v>358416</v>
      </c>
      <c r="AG3455" s="26">
        <f t="shared" si="273"/>
        <v>380916</v>
      </c>
      <c r="AH3455" s="26">
        <f t="shared" si="274"/>
        <v>380916</v>
      </c>
      <c r="AI3455" s="26">
        <f t="shared" si="275"/>
        <v>358416</v>
      </c>
      <c r="AJ3455" s="26">
        <f t="shared" si="270"/>
        <v>22500</v>
      </c>
      <c r="AK3455" s="26">
        <v>0.02</v>
      </c>
      <c r="AL3455" s="26">
        <f t="shared" si="276"/>
        <v>4.5</v>
      </c>
    </row>
    <row r="3456" spans="1:39" x14ac:dyDescent="0.35">
      <c r="A3456" s="23"/>
      <c r="B3456" s="24"/>
      <c r="C3456" s="23"/>
      <c r="D3456" s="23"/>
      <c r="E3456" s="23"/>
      <c r="F3456" s="23"/>
      <c r="G3456" s="24"/>
      <c r="H3456" s="23"/>
      <c r="I3456" s="23"/>
      <c r="J3456" s="23">
        <v>0</v>
      </c>
      <c r="K3456" s="23">
        <v>0</v>
      </c>
      <c r="L3456" s="23">
        <v>45</v>
      </c>
      <c r="M3456" s="23" t="s">
        <v>44</v>
      </c>
      <c r="N3456" s="25">
        <f t="shared" si="268"/>
        <v>45</v>
      </c>
      <c r="O3456" s="26">
        <v>1250</v>
      </c>
      <c r="P3456" s="26">
        <f t="shared" si="269"/>
        <v>56250</v>
      </c>
      <c r="Q3456" s="23">
        <v>1</v>
      </c>
      <c r="R3456" s="23" t="s">
        <v>11717</v>
      </c>
      <c r="S3456" s="27"/>
      <c r="T3456" s="23" t="s">
        <v>11718</v>
      </c>
      <c r="U3456" s="23" t="s">
        <v>11719</v>
      </c>
      <c r="V3456" s="24" t="s">
        <v>11720</v>
      </c>
      <c r="W3456" s="23" t="s">
        <v>47</v>
      </c>
      <c r="X3456" s="23" t="s">
        <v>206</v>
      </c>
      <c r="Y3456" s="23" t="s">
        <v>49</v>
      </c>
      <c r="Z3456" s="23">
        <v>180</v>
      </c>
      <c r="AA3456" s="28">
        <v>100</v>
      </c>
      <c r="AB3456" s="26">
        <v>6550</v>
      </c>
      <c r="AC3456" s="26">
        <f t="shared" si="271"/>
        <v>1179000</v>
      </c>
      <c r="AD3456" s="28">
        <v>42</v>
      </c>
      <c r="AE3456" s="28">
        <v>85</v>
      </c>
      <c r="AF3456" s="26">
        <f t="shared" si="272"/>
        <v>176850</v>
      </c>
      <c r="AG3456" s="26">
        <f t="shared" si="273"/>
        <v>233100</v>
      </c>
      <c r="AH3456" s="26">
        <f t="shared" si="274"/>
        <v>233100</v>
      </c>
      <c r="AI3456" s="26">
        <f t="shared" si="275"/>
        <v>176850</v>
      </c>
      <c r="AJ3456" s="26">
        <f t="shared" si="270"/>
        <v>56250</v>
      </c>
      <c r="AK3456" s="26">
        <v>0.02</v>
      </c>
      <c r="AL3456" s="26">
        <f t="shared" si="276"/>
        <v>11.25</v>
      </c>
    </row>
    <row r="3457" spans="1:39" x14ac:dyDescent="0.35">
      <c r="A3457" s="23"/>
      <c r="B3457" s="24"/>
      <c r="C3457" s="23"/>
      <c r="D3457" s="23"/>
      <c r="E3457" s="23"/>
      <c r="F3457" s="23"/>
      <c r="G3457" s="24"/>
      <c r="H3457" s="23"/>
      <c r="I3457" s="23"/>
      <c r="J3457" s="23">
        <v>0</v>
      </c>
      <c r="K3457" s="23">
        <v>0</v>
      </c>
      <c r="L3457" s="23">
        <v>20.25</v>
      </c>
      <c r="M3457" s="23" t="s">
        <v>44</v>
      </c>
      <c r="N3457" s="25">
        <f t="shared" si="268"/>
        <v>20.25</v>
      </c>
      <c r="O3457" s="26">
        <v>1250</v>
      </c>
      <c r="P3457" s="26">
        <f t="shared" si="269"/>
        <v>25312.5</v>
      </c>
      <c r="Q3457" s="23">
        <v>1</v>
      </c>
      <c r="R3457" s="23" t="s">
        <v>11721</v>
      </c>
      <c r="S3457" s="27"/>
      <c r="T3457" s="23" t="s">
        <v>11722</v>
      </c>
      <c r="U3457" s="23" t="s">
        <v>11723</v>
      </c>
      <c r="V3457" s="24" t="s">
        <v>11724</v>
      </c>
      <c r="W3457" s="23" t="s">
        <v>47</v>
      </c>
      <c r="X3457" s="23" t="s">
        <v>48</v>
      </c>
      <c r="Y3457" s="23" t="s">
        <v>49</v>
      </c>
      <c r="Z3457" s="23">
        <v>81</v>
      </c>
      <c r="AA3457" s="28">
        <v>100</v>
      </c>
      <c r="AB3457" s="26">
        <v>6550</v>
      </c>
      <c r="AC3457" s="26">
        <f t="shared" si="271"/>
        <v>530550</v>
      </c>
      <c r="AD3457" s="28">
        <v>42</v>
      </c>
      <c r="AE3457" s="28">
        <v>74</v>
      </c>
      <c r="AF3457" s="26">
        <f t="shared" si="272"/>
        <v>137943</v>
      </c>
      <c r="AG3457" s="26">
        <f t="shared" si="273"/>
        <v>163255.5</v>
      </c>
      <c r="AH3457" s="26">
        <f t="shared" si="274"/>
        <v>163255.5</v>
      </c>
      <c r="AI3457" s="26">
        <f t="shared" si="275"/>
        <v>137943</v>
      </c>
      <c r="AJ3457" s="26">
        <f t="shared" si="270"/>
        <v>25312.5</v>
      </c>
      <c r="AK3457" s="26">
        <v>0.02</v>
      </c>
      <c r="AL3457" s="26">
        <f t="shared" si="276"/>
        <v>5.0599999999999996</v>
      </c>
    </row>
    <row r="3458" spans="1:39" x14ac:dyDescent="0.35">
      <c r="A3458" s="23"/>
      <c r="B3458" s="24"/>
      <c r="C3458" s="23"/>
      <c r="D3458" s="23"/>
      <c r="E3458" s="23"/>
      <c r="F3458" s="23"/>
      <c r="G3458" s="24"/>
      <c r="H3458" s="23"/>
      <c r="I3458" s="23"/>
      <c r="J3458" s="23"/>
      <c r="K3458" s="23"/>
      <c r="L3458" s="23"/>
      <c r="M3458" s="23"/>
      <c r="N3458" s="25"/>
      <c r="O3458" s="26"/>
      <c r="P3458" s="26"/>
      <c r="Q3458" s="23"/>
      <c r="R3458" s="23"/>
      <c r="S3458" s="27"/>
      <c r="T3458" s="23"/>
      <c r="U3458" s="23"/>
      <c r="V3458" s="24"/>
      <c r="W3458" s="23"/>
      <c r="X3458" s="23"/>
      <c r="Y3458" s="23"/>
      <c r="Z3458" s="23"/>
      <c r="AA3458" s="28"/>
      <c r="AB3458" s="26"/>
      <c r="AC3458" s="26"/>
      <c r="AD3458" s="28"/>
      <c r="AE3458" s="28"/>
      <c r="AF3458" s="26"/>
      <c r="AG3458" s="26" t="s">
        <v>50</v>
      </c>
      <c r="AH3458" s="26">
        <f>SUM(AH3450:AH3457)</f>
        <v>4160288</v>
      </c>
      <c r="AI3458" s="26"/>
      <c r="AJ3458" s="26">
        <f>SUM(AJ3450:AJ3457)</f>
        <v>1501250</v>
      </c>
      <c r="AK3458" s="26"/>
      <c r="AL3458" s="26">
        <f>SUM(AL3450:AL3457)</f>
        <v>224.125</v>
      </c>
    </row>
    <row r="3459" spans="1:39" x14ac:dyDescent="0.35">
      <c r="A3459" s="23" t="s">
        <v>11725</v>
      </c>
      <c r="B3459" s="24"/>
      <c r="C3459" s="23" t="s">
        <v>11726</v>
      </c>
      <c r="D3459" s="23" t="s">
        <v>11727</v>
      </c>
      <c r="E3459" s="23">
        <v>1877</v>
      </c>
      <c r="F3459" s="23" t="s">
        <v>11728</v>
      </c>
      <c r="G3459" s="24" t="s">
        <v>11729</v>
      </c>
      <c r="H3459" s="23" t="s">
        <v>103</v>
      </c>
      <c r="I3459" s="23" t="s">
        <v>11730</v>
      </c>
      <c r="J3459" s="23">
        <v>0</v>
      </c>
      <c r="K3459" s="23">
        <v>2</v>
      </c>
      <c r="L3459" s="23">
        <v>0</v>
      </c>
      <c r="M3459" s="23" t="s">
        <v>44</v>
      </c>
      <c r="N3459" s="25">
        <f>((J3459*400)+(K3459*100))+L3459</f>
        <v>200</v>
      </c>
      <c r="O3459" s="26">
        <v>1750</v>
      </c>
      <c r="P3459" s="26">
        <f>N3459*O3459</f>
        <v>350000</v>
      </c>
      <c r="Q3459" s="23">
        <v>1</v>
      </c>
      <c r="R3459" s="23" t="s">
        <v>11725</v>
      </c>
      <c r="S3459" s="27"/>
      <c r="T3459" s="23" t="s">
        <v>11726</v>
      </c>
      <c r="U3459" s="23" t="s">
        <v>11731</v>
      </c>
      <c r="V3459" s="24" t="s">
        <v>11732</v>
      </c>
      <c r="W3459" s="23" t="s">
        <v>47</v>
      </c>
      <c r="X3459" s="23" t="s">
        <v>253</v>
      </c>
      <c r="Y3459" s="23" t="s">
        <v>49</v>
      </c>
      <c r="Z3459" s="23">
        <v>72</v>
      </c>
      <c r="AA3459" s="28">
        <v>100</v>
      </c>
      <c r="AB3459" s="26">
        <v>6550</v>
      </c>
      <c r="AC3459" s="26">
        <f>Z3459*AB3459</f>
        <v>471600</v>
      </c>
      <c r="AD3459" s="28">
        <v>32</v>
      </c>
      <c r="AE3459" s="28">
        <v>93</v>
      </c>
      <c r="AF3459" s="26">
        <f>(AC3459*(100-AE3459))/100</f>
        <v>33012</v>
      </c>
      <c r="AG3459" s="26">
        <f>P3459+AF3459</f>
        <v>383012</v>
      </c>
      <c r="AH3459" s="26">
        <f>(AG3459*AA3459)/100</f>
        <v>383012</v>
      </c>
      <c r="AI3459" s="26">
        <f>IF(AF3459&lt;=10000000,AF3459,10000000)</f>
        <v>33012</v>
      </c>
      <c r="AJ3459" s="26">
        <f>IF((AI3459-AH3459) &gt; 1,0,IF((AI3459-AH3459)&lt;0,AH3459-AI3459,AI3459-AH3459))</f>
        <v>350000</v>
      </c>
      <c r="AK3459" s="26">
        <v>0.02</v>
      </c>
      <c r="AL3459" s="26">
        <f>ROUND(AJ3459*(AK3459/100),2)</f>
        <v>70</v>
      </c>
      <c r="AM3459" s="3" t="s">
        <v>404</v>
      </c>
    </row>
    <row r="3460" spans="1:39" x14ac:dyDescent="0.35">
      <c r="A3460" s="23"/>
      <c r="B3460" s="24"/>
      <c r="C3460" s="23"/>
      <c r="D3460" s="23"/>
      <c r="E3460" s="23"/>
      <c r="F3460" s="23"/>
      <c r="G3460" s="24"/>
      <c r="H3460" s="23"/>
      <c r="I3460" s="23"/>
      <c r="J3460" s="23"/>
      <c r="K3460" s="23"/>
      <c r="L3460" s="23"/>
      <c r="M3460" s="23"/>
      <c r="N3460" s="25"/>
      <c r="O3460" s="26"/>
      <c r="P3460" s="26"/>
      <c r="Q3460" s="23"/>
      <c r="R3460" s="23"/>
      <c r="S3460" s="27"/>
      <c r="T3460" s="23"/>
      <c r="U3460" s="23"/>
      <c r="V3460" s="24"/>
      <c r="W3460" s="23"/>
      <c r="X3460" s="23"/>
      <c r="Y3460" s="23"/>
      <c r="Z3460" s="23"/>
      <c r="AA3460" s="28"/>
      <c r="AB3460" s="26"/>
      <c r="AC3460" s="26"/>
      <c r="AD3460" s="28"/>
      <c r="AE3460" s="28"/>
      <c r="AF3460" s="26"/>
      <c r="AG3460" s="26" t="s">
        <v>50</v>
      </c>
      <c r="AH3460" s="26">
        <f>AH3459</f>
        <v>383012</v>
      </c>
      <c r="AI3460" s="26"/>
      <c r="AJ3460" s="26">
        <f>AJ3459</f>
        <v>350000</v>
      </c>
      <c r="AK3460" s="26"/>
      <c r="AL3460" s="26">
        <f>AL3459</f>
        <v>70</v>
      </c>
    </row>
    <row r="3461" spans="1:39" x14ac:dyDescent="0.35">
      <c r="A3461" s="23" t="s">
        <v>11733</v>
      </c>
      <c r="B3461" s="24" t="s">
        <v>11734</v>
      </c>
      <c r="C3461" s="23" t="s">
        <v>11735</v>
      </c>
      <c r="D3461" s="23" t="s">
        <v>11736</v>
      </c>
      <c r="E3461" s="23">
        <v>1878</v>
      </c>
      <c r="F3461" s="23" t="s">
        <v>11737</v>
      </c>
      <c r="G3461" s="24" t="s">
        <v>11738</v>
      </c>
      <c r="H3461" s="23" t="s">
        <v>42</v>
      </c>
      <c r="I3461" s="23" t="s">
        <v>11739</v>
      </c>
      <c r="J3461" s="23">
        <v>1</v>
      </c>
      <c r="K3461" s="23">
        <v>2</v>
      </c>
      <c r="L3461" s="23">
        <v>0</v>
      </c>
      <c r="M3461" s="23" t="s">
        <v>44</v>
      </c>
      <c r="N3461" s="25">
        <f>((J3461*400)+(K3461*100))+L3461</f>
        <v>600</v>
      </c>
      <c r="O3461" s="26">
        <v>1250</v>
      </c>
      <c r="P3461" s="26">
        <f>N3461*O3461</f>
        <v>750000</v>
      </c>
      <c r="Q3461" s="23">
        <v>1</v>
      </c>
      <c r="R3461" s="23" t="s">
        <v>11733</v>
      </c>
      <c r="S3461" s="27" t="s">
        <v>11734</v>
      </c>
      <c r="T3461" s="23" t="s">
        <v>11735</v>
      </c>
      <c r="U3461" s="23" t="s">
        <v>11740</v>
      </c>
      <c r="V3461" s="24" t="s">
        <v>11741</v>
      </c>
      <c r="W3461" s="23" t="s">
        <v>47</v>
      </c>
      <c r="X3461" s="23" t="s">
        <v>253</v>
      </c>
      <c r="Y3461" s="23" t="s">
        <v>49</v>
      </c>
      <c r="Z3461" s="23">
        <v>333</v>
      </c>
      <c r="AA3461" s="28">
        <v>100</v>
      </c>
      <c r="AB3461" s="26">
        <v>6550</v>
      </c>
      <c r="AC3461" s="26">
        <f>Z3461*AB3461</f>
        <v>2181150</v>
      </c>
      <c r="AD3461" s="28">
        <v>22</v>
      </c>
      <c r="AE3461" s="28">
        <v>93</v>
      </c>
      <c r="AF3461" s="26">
        <f>(AC3461*(100-AE3461))/100</f>
        <v>152680.5</v>
      </c>
      <c r="AG3461" s="26">
        <f>P3461+AF3461</f>
        <v>902680.5</v>
      </c>
      <c r="AH3461" s="26">
        <f>(AG3461*AA3461)/100</f>
        <v>902680.5</v>
      </c>
      <c r="AI3461" s="26">
        <v>50000000</v>
      </c>
      <c r="AJ3461" s="26">
        <f>IF((AI3461-AH3461) &gt; 1,0,IF((AI3461-AH3461)&lt;0,AH3461-AI3461,AI3461-AH3461))</f>
        <v>0</v>
      </c>
      <c r="AK3461" s="26">
        <v>0.02</v>
      </c>
      <c r="AL3461" s="26">
        <f>ROUND(AJ3461*(AK3461/100),2)</f>
        <v>0</v>
      </c>
      <c r="AM3461" s="3" t="s">
        <v>404</v>
      </c>
    </row>
    <row r="3462" spans="1:39" x14ac:dyDescent="0.35">
      <c r="A3462" s="23"/>
      <c r="B3462" s="24"/>
      <c r="C3462" s="23"/>
      <c r="D3462" s="23"/>
      <c r="E3462" s="23">
        <v>1879</v>
      </c>
      <c r="F3462" s="23" t="s">
        <v>11742</v>
      </c>
      <c r="G3462" s="24" t="s">
        <v>11743</v>
      </c>
      <c r="H3462" s="23" t="s">
        <v>42</v>
      </c>
      <c r="I3462" s="23" t="s">
        <v>11744</v>
      </c>
      <c r="J3462" s="23">
        <v>1</v>
      </c>
      <c r="K3462" s="23">
        <v>3</v>
      </c>
      <c r="L3462" s="23">
        <v>52</v>
      </c>
      <c r="M3462" s="23" t="s">
        <v>58</v>
      </c>
      <c r="N3462" s="25">
        <f>((J3462*400)+(K3462*100))+L3462</f>
        <v>752</v>
      </c>
      <c r="O3462" s="26">
        <v>180</v>
      </c>
      <c r="P3462" s="26">
        <f>N3462*O3462</f>
        <v>135360</v>
      </c>
      <c r="Q3462" s="23"/>
      <c r="R3462" s="23"/>
      <c r="S3462" s="27"/>
      <c r="T3462" s="23"/>
      <c r="U3462" s="23"/>
      <c r="V3462" s="24"/>
      <c r="W3462" s="23"/>
      <c r="X3462" s="23"/>
      <c r="Y3462" s="23"/>
      <c r="Z3462" s="23"/>
      <c r="AA3462" s="28"/>
      <c r="AB3462" s="26"/>
      <c r="AC3462" s="26"/>
      <c r="AD3462" s="28"/>
      <c r="AE3462" s="28"/>
      <c r="AF3462" s="26"/>
      <c r="AG3462" s="26">
        <f>AF3462+P3462</f>
        <v>135360</v>
      </c>
      <c r="AH3462" s="26">
        <f>AG3462</f>
        <v>135360</v>
      </c>
      <c r="AI3462" s="26">
        <v>50000000</v>
      </c>
      <c r="AJ3462" s="26">
        <f>IF((AI3462-AH3462) &gt; 1,0,IF((AI3462-AH3462)&lt;0,AH3462-AI3462,AI3462-AH3462))</f>
        <v>0</v>
      </c>
      <c r="AK3462" s="26">
        <v>0.01</v>
      </c>
      <c r="AL3462" s="26">
        <f>AJ3462*(AK3462/100)</f>
        <v>0</v>
      </c>
    </row>
    <row r="3463" spans="1:39" x14ac:dyDescent="0.35">
      <c r="A3463" s="23"/>
      <c r="B3463" s="24"/>
      <c r="C3463" s="23"/>
      <c r="D3463" s="23"/>
      <c r="E3463" s="23">
        <v>1880</v>
      </c>
      <c r="F3463" s="23" t="s">
        <v>11745</v>
      </c>
      <c r="G3463" s="24" t="s">
        <v>11746</v>
      </c>
      <c r="H3463" s="23" t="s">
        <v>103</v>
      </c>
      <c r="I3463" s="23" t="s">
        <v>11747</v>
      </c>
      <c r="J3463" s="23">
        <v>21</v>
      </c>
      <c r="K3463" s="23">
        <v>0</v>
      </c>
      <c r="L3463" s="23">
        <v>63</v>
      </c>
      <c r="M3463" s="23" t="s">
        <v>58</v>
      </c>
      <c r="N3463" s="25">
        <f>((J3463*400)+(K3463*100))+L3463</f>
        <v>8463</v>
      </c>
      <c r="O3463" s="26">
        <v>180</v>
      </c>
      <c r="P3463" s="26">
        <f>N3463*O3463</f>
        <v>1523340</v>
      </c>
      <c r="Q3463" s="23"/>
      <c r="R3463" s="23"/>
      <c r="S3463" s="27"/>
      <c r="T3463" s="23"/>
      <c r="U3463" s="23"/>
      <c r="V3463" s="24"/>
      <c r="W3463" s="23"/>
      <c r="X3463" s="23"/>
      <c r="Y3463" s="23"/>
      <c r="Z3463" s="23"/>
      <c r="AA3463" s="28"/>
      <c r="AB3463" s="26"/>
      <c r="AC3463" s="26"/>
      <c r="AD3463" s="28"/>
      <c r="AE3463" s="28"/>
      <c r="AF3463" s="26"/>
      <c r="AG3463" s="26">
        <f>AF3463+P3463</f>
        <v>1523340</v>
      </c>
      <c r="AH3463" s="26">
        <f>AG3463</f>
        <v>1523340</v>
      </c>
      <c r="AI3463" s="26">
        <v>0</v>
      </c>
      <c r="AJ3463" s="26">
        <f>IF((AI3463-AH3463) &gt; 1,0,IF((AI3463-AH3463)&lt;0,AH3463-AI3463,AI3463-AH3463))</f>
        <v>1523340</v>
      </c>
      <c r="AK3463" s="26">
        <v>0.01</v>
      </c>
      <c r="AL3463" s="26">
        <f>AJ3463*(AK3463/100)</f>
        <v>152.334</v>
      </c>
    </row>
    <row r="3464" spans="1:39" x14ac:dyDescent="0.35">
      <c r="A3464" s="23"/>
      <c r="B3464" s="24"/>
      <c r="C3464" s="23"/>
      <c r="D3464" s="23"/>
      <c r="E3464" s="23">
        <v>1881</v>
      </c>
      <c r="F3464" s="23" t="s">
        <v>11748</v>
      </c>
      <c r="G3464" s="24" t="s">
        <v>11749</v>
      </c>
      <c r="H3464" s="23" t="s">
        <v>42</v>
      </c>
      <c r="I3464" s="23" t="s">
        <v>11750</v>
      </c>
      <c r="J3464" s="23">
        <v>3</v>
      </c>
      <c r="K3464" s="23">
        <v>2</v>
      </c>
      <c r="L3464" s="23">
        <v>88</v>
      </c>
      <c r="M3464" s="23" t="s">
        <v>58</v>
      </c>
      <c r="N3464" s="25">
        <f>((J3464*400)+(K3464*100))+L3464</f>
        <v>1488</v>
      </c>
      <c r="O3464" s="26">
        <v>180</v>
      </c>
      <c r="P3464" s="26">
        <f>N3464*O3464</f>
        <v>267840</v>
      </c>
      <c r="Q3464" s="23"/>
      <c r="R3464" s="23"/>
      <c r="S3464" s="27"/>
      <c r="T3464" s="23"/>
      <c r="U3464" s="23"/>
      <c r="V3464" s="24"/>
      <c r="W3464" s="23"/>
      <c r="X3464" s="23"/>
      <c r="Y3464" s="23"/>
      <c r="Z3464" s="23"/>
      <c r="AA3464" s="28"/>
      <c r="AB3464" s="26"/>
      <c r="AC3464" s="26"/>
      <c r="AD3464" s="28"/>
      <c r="AE3464" s="28"/>
      <c r="AF3464" s="26"/>
      <c r="AG3464" s="26">
        <f>AF3464+P3464</f>
        <v>267840</v>
      </c>
      <c r="AH3464" s="26">
        <f>AG3464</f>
        <v>267840</v>
      </c>
      <c r="AI3464" s="26">
        <v>50000000</v>
      </c>
      <c r="AJ3464" s="26">
        <f>IF((AI3464-AH3464) &gt; 1,0,IF((AI3464-AH3464)&lt;0,AH3464-AI3464,AI3464-AH3464))</f>
        <v>0</v>
      </c>
      <c r="AK3464" s="26">
        <v>0.01</v>
      </c>
      <c r="AL3464" s="26">
        <f>AJ3464*(AK3464/100)</f>
        <v>0</v>
      </c>
    </row>
    <row r="3465" spans="1:39" x14ac:dyDescent="0.35">
      <c r="A3465" s="23"/>
      <c r="B3465" s="24"/>
      <c r="C3465" s="23"/>
      <c r="D3465" s="23"/>
      <c r="E3465" s="23"/>
      <c r="F3465" s="23"/>
      <c r="G3465" s="24"/>
      <c r="H3465" s="23"/>
      <c r="I3465" s="23"/>
      <c r="J3465" s="23"/>
      <c r="K3465" s="23"/>
      <c r="L3465" s="23"/>
      <c r="M3465" s="23"/>
      <c r="N3465" s="25"/>
      <c r="O3465" s="26"/>
      <c r="P3465" s="26"/>
      <c r="Q3465" s="23"/>
      <c r="R3465" s="23"/>
      <c r="S3465" s="27"/>
      <c r="T3465" s="23"/>
      <c r="U3465" s="23"/>
      <c r="V3465" s="24"/>
      <c r="W3465" s="23"/>
      <c r="X3465" s="23"/>
      <c r="Y3465" s="23"/>
      <c r="Z3465" s="23"/>
      <c r="AA3465" s="28"/>
      <c r="AB3465" s="26"/>
      <c r="AC3465" s="26"/>
      <c r="AD3465" s="28"/>
      <c r="AE3465" s="28"/>
      <c r="AF3465" s="26"/>
      <c r="AG3465" s="26" t="s">
        <v>50</v>
      </c>
      <c r="AH3465" s="26">
        <f>SUM(AH3461:AH3464)</f>
        <v>2829220.5</v>
      </c>
      <c r="AI3465" s="26"/>
      <c r="AJ3465" s="26">
        <f>SUM(AJ3461:AJ3464)</f>
        <v>1523340</v>
      </c>
      <c r="AK3465" s="26"/>
      <c r="AL3465" s="26">
        <f>SUM(AL3461:AL3464)</f>
        <v>152.334</v>
      </c>
    </row>
    <row r="3466" spans="1:39" x14ac:dyDescent="0.35">
      <c r="A3466" s="23" t="s">
        <v>11751</v>
      </c>
      <c r="B3466" s="24" t="s">
        <v>11752</v>
      </c>
      <c r="C3466" s="23" t="s">
        <v>11753</v>
      </c>
      <c r="D3466" s="23" t="s">
        <v>11754</v>
      </c>
      <c r="E3466" s="23">
        <v>1882</v>
      </c>
      <c r="F3466" s="23" t="s">
        <v>11755</v>
      </c>
      <c r="G3466" s="24" t="s">
        <v>11756</v>
      </c>
      <c r="H3466" s="23" t="s">
        <v>42</v>
      </c>
      <c r="I3466" s="23" t="s">
        <v>11757</v>
      </c>
      <c r="J3466" s="23">
        <v>0</v>
      </c>
      <c r="K3466" s="23">
        <v>1</v>
      </c>
      <c r="L3466" s="23">
        <v>46</v>
      </c>
      <c r="M3466" s="23" t="s">
        <v>44</v>
      </c>
      <c r="N3466" s="25">
        <f>((J3466*400)+(K3466*100))+L3466</f>
        <v>146</v>
      </c>
      <c r="O3466" s="26">
        <v>500</v>
      </c>
      <c r="P3466" s="26">
        <f>N3466*O3466</f>
        <v>73000</v>
      </c>
      <c r="Q3466" s="23">
        <v>1</v>
      </c>
      <c r="R3466" s="23" t="s">
        <v>11751</v>
      </c>
      <c r="S3466" s="27" t="s">
        <v>11752</v>
      </c>
      <c r="T3466" s="23" t="s">
        <v>11753</v>
      </c>
      <c r="U3466" s="23" t="s">
        <v>11758</v>
      </c>
      <c r="V3466" s="24" t="s">
        <v>11759</v>
      </c>
      <c r="W3466" s="23" t="s">
        <v>47</v>
      </c>
      <c r="X3466" s="23" t="s">
        <v>48</v>
      </c>
      <c r="Y3466" s="23" t="s">
        <v>49</v>
      </c>
      <c r="Z3466" s="23">
        <v>72</v>
      </c>
      <c r="AA3466" s="28">
        <v>100</v>
      </c>
      <c r="AB3466" s="26">
        <v>6550</v>
      </c>
      <c r="AC3466" s="26">
        <f>Z3466*AB3466</f>
        <v>471600</v>
      </c>
      <c r="AD3466" s="28">
        <v>22</v>
      </c>
      <c r="AE3466" s="28">
        <v>34</v>
      </c>
      <c r="AF3466" s="26">
        <f>(AC3466*(100-AE3466))/100</f>
        <v>311256</v>
      </c>
      <c r="AG3466" s="26">
        <f>P3466+AF3466</f>
        <v>384256</v>
      </c>
      <c r="AH3466" s="26">
        <f>(AG3466*AA3466)/100</f>
        <v>384256</v>
      </c>
      <c r="AI3466" s="26">
        <v>50000000</v>
      </c>
      <c r="AJ3466" s="26">
        <f>IF((AI3466-AH3466) &gt; 1,0,IF((AI3466-AH3466)&lt;0,AH3466-AI3466,AI3466-AH3466))</f>
        <v>0</v>
      </c>
      <c r="AK3466" s="26">
        <v>0.02</v>
      </c>
      <c r="AL3466" s="26">
        <f>ROUND(AJ3466*(AK3466/100),2)</f>
        <v>0</v>
      </c>
    </row>
    <row r="3467" spans="1:39" x14ac:dyDescent="0.35">
      <c r="A3467" s="23"/>
      <c r="B3467" s="24"/>
      <c r="C3467" s="23"/>
      <c r="D3467" s="23"/>
      <c r="E3467" s="23">
        <v>1883</v>
      </c>
      <c r="F3467" s="23" t="s">
        <v>11760</v>
      </c>
      <c r="G3467" s="24" t="s">
        <v>11761</v>
      </c>
      <c r="H3467" s="23" t="s">
        <v>437</v>
      </c>
      <c r="I3467" s="23" t="s">
        <v>11762</v>
      </c>
      <c r="J3467" s="23">
        <v>18</v>
      </c>
      <c r="K3467" s="23">
        <v>1</v>
      </c>
      <c r="L3467" s="23">
        <v>46</v>
      </c>
      <c r="M3467" s="23" t="s">
        <v>58</v>
      </c>
      <c r="N3467" s="25">
        <f>((J3467*400)+(K3467*100))+L3467</f>
        <v>7346</v>
      </c>
      <c r="O3467" s="26">
        <v>180</v>
      </c>
      <c r="P3467" s="26">
        <f>N3467*O3467</f>
        <v>1322280</v>
      </c>
      <c r="Q3467" s="23"/>
      <c r="R3467" s="23"/>
      <c r="S3467" s="27"/>
      <c r="T3467" s="23"/>
      <c r="U3467" s="23"/>
      <c r="V3467" s="24"/>
      <c r="W3467" s="23"/>
      <c r="X3467" s="23"/>
      <c r="Y3467" s="23"/>
      <c r="Z3467" s="23"/>
      <c r="AA3467" s="28"/>
      <c r="AB3467" s="26"/>
      <c r="AC3467" s="26"/>
      <c r="AD3467" s="28"/>
      <c r="AE3467" s="28"/>
      <c r="AF3467" s="26"/>
      <c r="AG3467" s="26">
        <f>AF3467+P3467</f>
        <v>1322280</v>
      </c>
      <c r="AH3467" s="26">
        <f>AG3467</f>
        <v>1322280</v>
      </c>
      <c r="AI3467" s="26">
        <v>0</v>
      </c>
      <c r="AJ3467" s="26">
        <f>IF((AI3467-AH3467) &gt; 1,0,IF((AI3467-AH3467)&lt;0,AH3467-AI3467,AI3467-AH3467))</f>
        <v>1322280</v>
      </c>
      <c r="AK3467" s="26">
        <v>0.01</v>
      </c>
      <c r="AL3467" s="26">
        <f>AJ3467*(AK3467/100)</f>
        <v>132.22800000000001</v>
      </c>
    </row>
    <row r="3468" spans="1:39" x14ac:dyDescent="0.35">
      <c r="A3468" s="23"/>
      <c r="B3468" s="24"/>
      <c r="C3468" s="23"/>
      <c r="D3468" s="23"/>
      <c r="E3468" s="23"/>
      <c r="F3468" s="23"/>
      <c r="G3468" s="24"/>
      <c r="H3468" s="23"/>
      <c r="I3468" s="23"/>
      <c r="J3468" s="23"/>
      <c r="K3468" s="23"/>
      <c r="L3468" s="23"/>
      <c r="M3468" s="23"/>
      <c r="N3468" s="25"/>
      <c r="O3468" s="26"/>
      <c r="P3468" s="26"/>
      <c r="Q3468" s="23"/>
      <c r="R3468" s="23"/>
      <c r="S3468" s="27"/>
      <c r="T3468" s="23"/>
      <c r="U3468" s="23"/>
      <c r="V3468" s="24"/>
      <c r="W3468" s="23"/>
      <c r="X3468" s="23"/>
      <c r="Y3468" s="23"/>
      <c r="Z3468" s="23"/>
      <c r="AA3468" s="28"/>
      <c r="AB3468" s="26"/>
      <c r="AC3468" s="26"/>
      <c r="AD3468" s="28"/>
      <c r="AE3468" s="28"/>
      <c r="AF3468" s="26"/>
      <c r="AG3468" s="26" t="s">
        <v>50</v>
      </c>
      <c r="AH3468" s="26">
        <f>SUM(AH3466:AH3467)</f>
        <v>1706536</v>
      </c>
      <c r="AI3468" s="26"/>
      <c r="AJ3468" s="26">
        <f>SUM(AJ3466:AJ3467)</f>
        <v>1322280</v>
      </c>
      <c r="AK3468" s="26"/>
      <c r="AL3468" s="26">
        <f>SUM(AL3466:AL3467)</f>
        <v>132.22800000000001</v>
      </c>
    </row>
    <row r="3469" spans="1:39" x14ac:dyDescent="0.35">
      <c r="A3469" s="23" t="s">
        <v>11763</v>
      </c>
      <c r="B3469" s="24" t="s">
        <v>11764</v>
      </c>
      <c r="C3469" s="23" t="s">
        <v>11765</v>
      </c>
      <c r="D3469" s="23" t="s">
        <v>10132</v>
      </c>
      <c r="E3469" s="23">
        <v>1884</v>
      </c>
      <c r="F3469" s="23" t="s">
        <v>11766</v>
      </c>
      <c r="G3469" s="24" t="s">
        <v>11767</v>
      </c>
      <c r="H3469" s="23" t="s">
        <v>42</v>
      </c>
      <c r="I3469" s="23" t="s">
        <v>11768</v>
      </c>
      <c r="J3469" s="23">
        <v>6</v>
      </c>
      <c r="K3469" s="23">
        <v>2</v>
      </c>
      <c r="L3469" s="23">
        <v>67</v>
      </c>
      <c r="M3469" s="23" t="s">
        <v>58</v>
      </c>
      <c r="N3469" s="25">
        <f>((J3469*400)+(K3469*100))+L3469</f>
        <v>2667</v>
      </c>
      <c r="O3469" s="26">
        <v>180</v>
      </c>
      <c r="P3469" s="26">
        <f>N3469*O3469</f>
        <v>480060</v>
      </c>
      <c r="Q3469" s="23"/>
      <c r="R3469" s="23"/>
      <c r="S3469" s="27"/>
      <c r="T3469" s="23"/>
      <c r="U3469" s="23"/>
      <c r="V3469" s="24"/>
      <c r="W3469" s="23"/>
      <c r="X3469" s="23"/>
      <c r="Y3469" s="23"/>
      <c r="Z3469" s="23"/>
      <c r="AA3469" s="28"/>
      <c r="AB3469" s="26"/>
      <c r="AC3469" s="26"/>
      <c r="AD3469" s="28"/>
      <c r="AE3469" s="28"/>
      <c r="AF3469" s="26"/>
      <c r="AG3469" s="26">
        <f>AF3469+P3469</f>
        <v>480060</v>
      </c>
      <c r="AH3469" s="26">
        <f>AG3469</f>
        <v>480060</v>
      </c>
      <c r="AI3469" s="26">
        <v>50000000</v>
      </c>
      <c r="AJ3469" s="26">
        <f>IF((AI3469-AH3469) &gt; 1,0,IF((AI3469-AH3469)&lt;0,AH3469-AI3469,AI3469-AH3469))</f>
        <v>0</v>
      </c>
      <c r="AK3469" s="26">
        <v>0.01</v>
      </c>
      <c r="AL3469" s="26">
        <f>AJ3469*(AK3469/100)</f>
        <v>0</v>
      </c>
    </row>
    <row r="3470" spans="1:39" x14ac:dyDescent="0.35">
      <c r="A3470" s="23"/>
      <c r="B3470" s="24"/>
      <c r="C3470" s="23"/>
      <c r="D3470" s="23"/>
      <c r="E3470" s="23"/>
      <c r="F3470" s="23"/>
      <c r="G3470" s="24"/>
      <c r="H3470" s="23"/>
      <c r="I3470" s="23"/>
      <c r="J3470" s="23"/>
      <c r="K3470" s="23"/>
      <c r="L3470" s="23"/>
      <c r="M3470" s="23"/>
      <c r="N3470" s="25"/>
      <c r="O3470" s="26"/>
      <c r="P3470" s="26"/>
      <c r="Q3470" s="23"/>
      <c r="R3470" s="23"/>
      <c r="S3470" s="27"/>
      <c r="T3470" s="23"/>
      <c r="U3470" s="23"/>
      <c r="V3470" s="24"/>
      <c r="W3470" s="23"/>
      <c r="X3470" s="23"/>
      <c r="Y3470" s="23"/>
      <c r="Z3470" s="23"/>
      <c r="AA3470" s="28"/>
      <c r="AB3470" s="26"/>
      <c r="AC3470" s="26"/>
      <c r="AD3470" s="28"/>
      <c r="AE3470" s="28"/>
      <c r="AF3470" s="26"/>
      <c r="AG3470" s="26" t="s">
        <v>50</v>
      </c>
      <c r="AH3470" s="26">
        <f>AH3469</f>
        <v>480060</v>
      </c>
      <c r="AI3470" s="26"/>
      <c r="AJ3470" s="26">
        <f>AJ3469</f>
        <v>0</v>
      </c>
      <c r="AK3470" s="26"/>
      <c r="AL3470" s="26">
        <f>AL3469</f>
        <v>0</v>
      </c>
    </row>
    <row r="3471" spans="1:39" x14ac:dyDescent="0.35">
      <c r="A3471" s="23" t="s">
        <v>11769</v>
      </c>
      <c r="B3471" s="24" t="s">
        <v>11770</v>
      </c>
      <c r="C3471" s="23" t="s">
        <v>11771</v>
      </c>
      <c r="D3471" s="23" t="s">
        <v>11772</v>
      </c>
      <c r="E3471" s="23">
        <v>1885</v>
      </c>
      <c r="F3471" s="23" t="s">
        <v>11773</v>
      </c>
      <c r="G3471" s="24" t="s">
        <v>11774</v>
      </c>
      <c r="H3471" s="23" t="s">
        <v>42</v>
      </c>
      <c r="I3471" s="23" t="s">
        <v>11775</v>
      </c>
      <c r="J3471" s="23">
        <v>0</v>
      </c>
      <c r="K3471" s="23">
        <v>2</v>
      </c>
      <c r="L3471" s="23">
        <v>91.1</v>
      </c>
      <c r="M3471" s="23" t="s">
        <v>58</v>
      </c>
      <c r="N3471" s="25">
        <f>((J3471*400)+(K3471*100))+L3471</f>
        <v>291.10000000000002</v>
      </c>
      <c r="O3471" s="26">
        <v>180</v>
      </c>
      <c r="P3471" s="26">
        <f>N3471*O3471</f>
        <v>52398.000000000007</v>
      </c>
      <c r="Q3471" s="23"/>
      <c r="R3471" s="23"/>
      <c r="S3471" s="27"/>
      <c r="T3471" s="23"/>
      <c r="U3471" s="23"/>
      <c r="V3471" s="24"/>
      <c r="W3471" s="23"/>
      <c r="X3471" s="23"/>
      <c r="Y3471" s="23"/>
      <c r="Z3471" s="23"/>
      <c r="AA3471" s="28"/>
      <c r="AB3471" s="26"/>
      <c r="AC3471" s="26"/>
      <c r="AD3471" s="28"/>
      <c r="AE3471" s="28"/>
      <c r="AF3471" s="26"/>
      <c r="AG3471" s="26">
        <f>AF3471+P3471</f>
        <v>52398.000000000007</v>
      </c>
      <c r="AH3471" s="26">
        <f>AG3471</f>
        <v>52398.000000000007</v>
      </c>
      <c r="AI3471" s="26">
        <v>50000000</v>
      </c>
      <c r="AJ3471" s="26">
        <f>IF((AI3471-AH3471) &gt; 1,0,IF((AI3471-AH3471)&lt;0,AH3471-AI3471,AI3471-AH3471))</f>
        <v>0</v>
      </c>
      <c r="AK3471" s="26">
        <v>0.01</v>
      </c>
      <c r="AL3471" s="26">
        <f>AJ3471*(AK3471/100)</f>
        <v>0</v>
      </c>
    </row>
    <row r="3472" spans="1:39" x14ac:dyDescent="0.35">
      <c r="A3472" s="23"/>
      <c r="B3472" s="24"/>
      <c r="C3472" s="23"/>
      <c r="D3472" s="23"/>
      <c r="E3472" s="23">
        <v>1886</v>
      </c>
      <c r="F3472" s="23" t="s">
        <v>11776</v>
      </c>
      <c r="G3472" s="24" t="s">
        <v>11777</v>
      </c>
      <c r="H3472" s="23" t="s">
        <v>42</v>
      </c>
      <c r="I3472" s="23" t="s">
        <v>11778</v>
      </c>
      <c r="J3472" s="23">
        <v>0</v>
      </c>
      <c r="K3472" s="23">
        <v>1</v>
      </c>
      <c r="L3472" s="23">
        <v>35.75</v>
      </c>
      <c r="M3472" s="23" t="s">
        <v>44</v>
      </c>
      <c r="N3472" s="25">
        <f>((J3472*400)+(K3472*100))+L3472</f>
        <v>135.75</v>
      </c>
      <c r="O3472" s="26">
        <v>2000</v>
      </c>
      <c r="P3472" s="26">
        <f>N3472*O3472</f>
        <v>271500</v>
      </c>
      <c r="Q3472" s="23">
        <v>1</v>
      </c>
      <c r="R3472" s="23" t="s">
        <v>11769</v>
      </c>
      <c r="S3472" s="27" t="s">
        <v>11770</v>
      </c>
      <c r="T3472" s="23" t="s">
        <v>11771</v>
      </c>
      <c r="U3472" s="23" t="s">
        <v>11779</v>
      </c>
      <c r="V3472" s="24" t="s">
        <v>11780</v>
      </c>
      <c r="W3472" s="23" t="s">
        <v>47</v>
      </c>
      <c r="X3472" s="23" t="s">
        <v>48</v>
      </c>
      <c r="Y3472" s="23" t="s">
        <v>49</v>
      </c>
      <c r="Z3472" s="23">
        <v>72</v>
      </c>
      <c r="AA3472" s="28">
        <v>100</v>
      </c>
      <c r="AB3472" s="26">
        <v>6550</v>
      </c>
      <c r="AC3472" s="26">
        <f>Z3472*AB3472</f>
        <v>471600</v>
      </c>
      <c r="AD3472" s="28">
        <v>22</v>
      </c>
      <c r="AE3472" s="28">
        <v>34</v>
      </c>
      <c r="AF3472" s="26">
        <f>(AC3472*(100-AE3472))/100</f>
        <v>311256</v>
      </c>
      <c r="AG3472" s="26">
        <f>P3472+AF3472</f>
        <v>582756</v>
      </c>
      <c r="AH3472" s="26">
        <f>(AG3472*AA3472)/100</f>
        <v>582756</v>
      </c>
      <c r="AI3472" s="26">
        <v>50000000</v>
      </c>
      <c r="AJ3472" s="26">
        <f>IF((AI3472-AH3472) &gt; 1,0,IF((AI3472-AH3472)&lt;0,AH3472-AI3472,AI3472-AH3472))</f>
        <v>0</v>
      </c>
      <c r="AK3472" s="26">
        <v>0.02</v>
      </c>
      <c r="AL3472" s="26">
        <f>ROUND(AJ3472*(AK3472/100),2)</f>
        <v>0</v>
      </c>
    </row>
    <row r="3473" spans="1:38" x14ac:dyDescent="0.35">
      <c r="A3473" s="23"/>
      <c r="B3473" s="24"/>
      <c r="C3473" s="23"/>
      <c r="D3473" s="23"/>
      <c r="E3473" s="23"/>
      <c r="F3473" s="23"/>
      <c r="G3473" s="24"/>
      <c r="H3473" s="23"/>
      <c r="I3473" s="23"/>
      <c r="J3473" s="23">
        <v>0</v>
      </c>
      <c r="K3473" s="23">
        <v>0</v>
      </c>
      <c r="L3473" s="23">
        <v>20.25</v>
      </c>
      <c r="M3473" s="23" t="s">
        <v>44</v>
      </c>
      <c r="N3473" s="25">
        <f>((J3473*400)+(K3473*100))+L3473</f>
        <v>20.25</v>
      </c>
      <c r="O3473" s="26">
        <v>2000</v>
      </c>
      <c r="P3473" s="26">
        <f>N3473*O3473</f>
        <v>40500</v>
      </c>
      <c r="Q3473" s="23">
        <v>1</v>
      </c>
      <c r="R3473" s="23" t="s">
        <v>1063</v>
      </c>
      <c r="S3473" s="27"/>
      <c r="T3473" s="23" t="s">
        <v>1064</v>
      </c>
      <c r="U3473" s="23" t="s">
        <v>3213</v>
      </c>
      <c r="V3473" s="24" t="s">
        <v>11781</v>
      </c>
      <c r="W3473" s="23" t="s">
        <v>47</v>
      </c>
      <c r="X3473" s="23" t="s">
        <v>206</v>
      </c>
      <c r="Y3473" s="23" t="s">
        <v>49</v>
      </c>
      <c r="Z3473" s="23">
        <v>81</v>
      </c>
      <c r="AA3473" s="28">
        <v>100</v>
      </c>
      <c r="AB3473" s="26">
        <v>6550</v>
      </c>
      <c r="AC3473" s="26">
        <f>Z3473*AB3473</f>
        <v>530550</v>
      </c>
      <c r="AD3473" s="28">
        <v>7</v>
      </c>
      <c r="AE3473" s="28">
        <v>18</v>
      </c>
      <c r="AF3473" s="26">
        <f>(AC3473*(100-AE3473))/100</f>
        <v>435051</v>
      </c>
      <c r="AG3473" s="26">
        <f>P3473+AF3473</f>
        <v>475551</v>
      </c>
      <c r="AH3473" s="26">
        <f>(AG3473*AA3473)/100</f>
        <v>475551</v>
      </c>
      <c r="AI3473" s="26">
        <v>10000000</v>
      </c>
      <c r="AJ3473" s="26">
        <f>IF((AI3473-AH3473) &gt; 1,0,IF((AI3473-AH3473)&lt;0,AH3473-AI3473,AI3473-AH3473))</f>
        <v>0</v>
      </c>
      <c r="AK3473" s="26">
        <v>0.02</v>
      </c>
      <c r="AL3473" s="26">
        <f>ROUND(AJ3473*(AK3473/100),2)</f>
        <v>0</v>
      </c>
    </row>
    <row r="3474" spans="1:38" x14ac:dyDescent="0.35">
      <c r="A3474" s="23"/>
      <c r="B3474" s="24"/>
      <c r="C3474" s="23"/>
      <c r="D3474" s="23"/>
      <c r="E3474" s="23"/>
      <c r="F3474" s="23"/>
      <c r="G3474" s="24"/>
      <c r="H3474" s="23"/>
      <c r="I3474" s="23"/>
      <c r="J3474" s="23"/>
      <c r="K3474" s="23"/>
      <c r="L3474" s="23"/>
      <c r="M3474" s="23"/>
      <c r="N3474" s="25"/>
      <c r="O3474" s="26"/>
      <c r="P3474" s="26"/>
      <c r="Q3474" s="23"/>
      <c r="R3474" s="23"/>
      <c r="S3474" s="27"/>
      <c r="T3474" s="23"/>
      <c r="U3474" s="23"/>
      <c r="V3474" s="24"/>
      <c r="W3474" s="23"/>
      <c r="X3474" s="23"/>
      <c r="Y3474" s="23"/>
      <c r="Z3474" s="23"/>
      <c r="AA3474" s="28"/>
      <c r="AB3474" s="26"/>
      <c r="AC3474" s="26"/>
      <c r="AD3474" s="28"/>
      <c r="AE3474" s="28"/>
      <c r="AF3474" s="26"/>
      <c r="AG3474" s="26" t="s">
        <v>50</v>
      </c>
      <c r="AH3474" s="26">
        <f>SUM(AH3471:AH3473)</f>
        <v>1110705</v>
      </c>
      <c r="AI3474" s="26"/>
      <c r="AJ3474" s="26">
        <f>SUM(AJ3471:AJ3473)</f>
        <v>0</v>
      </c>
      <c r="AK3474" s="26"/>
      <c r="AL3474" s="26">
        <f>SUM(AL3471:AL3473)</f>
        <v>0</v>
      </c>
    </row>
    <row r="3475" spans="1:38" x14ac:dyDescent="0.35">
      <c r="A3475" s="23" t="s">
        <v>11782</v>
      </c>
      <c r="B3475" s="24" t="s">
        <v>11783</v>
      </c>
      <c r="C3475" s="23" t="s">
        <v>11784</v>
      </c>
      <c r="D3475" s="23" t="s">
        <v>11288</v>
      </c>
      <c r="E3475" s="23">
        <v>1887</v>
      </c>
      <c r="F3475" s="23" t="s">
        <v>11785</v>
      </c>
      <c r="G3475" s="24" t="s">
        <v>11786</v>
      </c>
      <c r="H3475" s="23" t="s">
        <v>42</v>
      </c>
      <c r="I3475" s="23" t="s">
        <v>11787</v>
      </c>
      <c r="J3475" s="23">
        <v>0</v>
      </c>
      <c r="K3475" s="23">
        <v>0</v>
      </c>
      <c r="L3475" s="23">
        <v>86</v>
      </c>
      <c r="M3475" s="23" t="s">
        <v>58</v>
      </c>
      <c r="N3475" s="25">
        <f>((J3475*400)+(K3475*100))+L3475</f>
        <v>86</v>
      </c>
      <c r="O3475" s="26">
        <v>180</v>
      </c>
      <c r="P3475" s="26">
        <f>N3475*O3475</f>
        <v>15480</v>
      </c>
      <c r="Q3475" s="23"/>
      <c r="R3475" s="23"/>
      <c r="S3475" s="27"/>
      <c r="T3475" s="23"/>
      <c r="U3475" s="23"/>
      <c r="V3475" s="24"/>
      <c r="W3475" s="23"/>
      <c r="X3475" s="23"/>
      <c r="Y3475" s="23"/>
      <c r="Z3475" s="23"/>
      <c r="AA3475" s="28"/>
      <c r="AB3475" s="26"/>
      <c r="AC3475" s="26"/>
      <c r="AD3475" s="28"/>
      <c r="AE3475" s="28"/>
      <c r="AF3475" s="26"/>
      <c r="AG3475" s="26">
        <f>AF3475+P3475</f>
        <v>15480</v>
      </c>
      <c r="AH3475" s="26">
        <f>AG3475</f>
        <v>15480</v>
      </c>
      <c r="AI3475" s="26">
        <v>50000000</v>
      </c>
      <c r="AJ3475" s="26">
        <f>IF((AI3475-AH3475) &gt; 1,0,IF((AI3475-AH3475)&lt;0,AH3475-AI3475,AI3475-AH3475))</f>
        <v>0</v>
      </c>
      <c r="AK3475" s="26">
        <v>0.01</v>
      </c>
      <c r="AL3475" s="26">
        <f>AJ3475*(AK3475/100)</f>
        <v>0</v>
      </c>
    </row>
    <row r="3476" spans="1:38" x14ac:dyDescent="0.35">
      <c r="A3476" s="23"/>
      <c r="B3476" s="24"/>
      <c r="C3476" s="23"/>
      <c r="D3476" s="23"/>
      <c r="E3476" s="23"/>
      <c r="F3476" s="23"/>
      <c r="G3476" s="24"/>
      <c r="H3476" s="23"/>
      <c r="I3476" s="23"/>
      <c r="J3476" s="23"/>
      <c r="K3476" s="23"/>
      <c r="L3476" s="23"/>
      <c r="M3476" s="23"/>
      <c r="N3476" s="25"/>
      <c r="O3476" s="26"/>
      <c r="P3476" s="26"/>
      <c r="Q3476" s="23"/>
      <c r="R3476" s="23"/>
      <c r="S3476" s="27"/>
      <c r="T3476" s="23"/>
      <c r="U3476" s="23"/>
      <c r="V3476" s="24"/>
      <c r="W3476" s="23"/>
      <c r="X3476" s="23"/>
      <c r="Y3476" s="23"/>
      <c r="Z3476" s="23"/>
      <c r="AA3476" s="28"/>
      <c r="AB3476" s="26"/>
      <c r="AC3476" s="26"/>
      <c r="AD3476" s="28"/>
      <c r="AE3476" s="28"/>
      <c r="AF3476" s="26"/>
      <c r="AG3476" s="26" t="s">
        <v>50</v>
      </c>
      <c r="AH3476" s="26">
        <f>AH3475</f>
        <v>15480</v>
      </c>
      <c r="AI3476" s="26"/>
      <c r="AJ3476" s="26">
        <f>AJ3475</f>
        <v>0</v>
      </c>
      <c r="AK3476" s="26"/>
      <c r="AL3476" s="26">
        <f>AL3475</f>
        <v>0</v>
      </c>
    </row>
    <row r="3477" spans="1:38" x14ac:dyDescent="0.35">
      <c r="A3477" s="23" t="s">
        <v>7612</v>
      </c>
      <c r="B3477" s="24" t="s">
        <v>7613</v>
      </c>
      <c r="C3477" s="23" t="s">
        <v>7614</v>
      </c>
      <c r="D3477" s="23" t="s">
        <v>11788</v>
      </c>
      <c r="E3477" s="23">
        <v>1888</v>
      </c>
      <c r="F3477" s="23" t="s">
        <v>11789</v>
      </c>
      <c r="G3477" s="24" t="s">
        <v>11790</v>
      </c>
      <c r="H3477" s="23" t="s">
        <v>42</v>
      </c>
      <c r="I3477" s="23" t="s">
        <v>11791</v>
      </c>
      <c r="J3477" s="23">
        <v>3</v>
      </c>
      <c r="K3477" s="23">
        <v>3</v>
      </c>
      <c r="L3477" s="23">
        <v>18.2</v>
      </c>
      <c r="M3477" s="23" t="s">
        <v>58</v>
      </c>
      <c r="N3477" s="25">
        <f>((J3477*400)+(K3477*100))+L3477</f>
        <v>1518.2</v>
      </c>
      <c r="O3477" s="26">
        <v>280</v>
      </c>
      <c r="P3477" s="26">
        <f>N3477*O3477</f>
        <v>425096</v>
      </c>
      <c r="Q3477" s="23"/>
      <c r="R3477" s="23"/>
      <c r="S3477" s="27"/>
      <c r="T3477" s="23"/>
      <c r="U3477" s="23"/>
      <c r="V3477" s="24"/>
      <c r="W3477" s="23"/>
      <c r="X3477" s="23"/>
      <c r="Y3477" s="23"/>
      <c r="Z3477" s="23"/>
      <c r="AA3477" s="28"/>
      <c r="AB3477" s="26"/>
      <c r="AC3477" s="26"/>
      <c r="AD3477" s="28"/>
      <c r="AE3477" s="28"/>
      <c r="AF3477" s="26"/>
      <c r="AG3477" s="26">
        <f>AF3477+P3477</f>
        <v>425096</v>
      </c>
      <c r="AH3477" s="26">
        <f>AG3477</f>
        <v>425096</v>
      </c>
      <c r="AI3477" s="26">
        <v>50000000</v>
      </c>
      <c r="AJ3477" s="26">
        <f>IF((AI3477-AH3477) &gt; 1,0,IF((AI3477-AH3477)&lt;0,AH3477-AI3477,AI3477-AH3477))</f>
        <v>0</v>
      </c>
      <c r="AK3477" s="26">
        <v>0.01</v>
      </c>
      <c r="AL3477" s="26">
        <f>AJ3477*(AK3477/100)</f>
        <v>0</v>
      </c>
    </row>
    <row r="3478" spans="1:38" x14ac:dyDescent="0.35">
      <c r="A3478" s="23"/>
      <c r="B3478" s="24"/>
      <c r="C3478" s="23"/>
      <c r="D3478" s="23"/>
      <c r="E3478" s="23"/>
      <c r="F3478" s="23"/>
      <c r="G3478" s="24"/>
      <c r="H3478" s="23"/>
      <c r="I3478" s="23"/>
      <c r="J3478" s="23"/>
      <c r="K3478" s="23"/>
      <c r="L3478" s="23"/>
      <c r="M3478" s="23"/>
      <c r="N3478" s="25"/>
      <c r="O3478" s="26"/>
      <c r="P3478" s="26"/>
      <c r="Q3478" s="23"/>
      <c r="R3478" s="23"/>
      <c r="S3478" s="27"/>
      <c r="T3478" s="23"/>
      <c r="U3478" s="23"/>
      <c r="V3478" s="24"/>
      <c r="W3478" s="23"/>
      <c r="X3478" s="23"/>
      <c r="Y3478" s="23"/>
      <c r="Z3478" s="23"/>
      <c r="AA3478" s="28"/>
      <c r="AB3478" s="26"/>
      <c r="AC3478" s="26"/>
      <c r="AD3478" s="28"/>
      <c r="AE3478" s="28"/>
      <c r="AF3478" s="26"/>
      <c r="AG3478" s="26" t="s">
        <v>50</v>
      </c>
      <c r="AH3478" s="26">
        <f>AH3477</f>
        <v>425096</v>
      </c>
      <c r="AI3478" s="26"/>
      <c r="AJ3478" s="26">
        <f>AJ3477</f>
        <v>0</v>
      </c>
      <c r="AK3478" s="26"/>
      <c r="AL3478" s="26">
        <f>AL3477</f>
        <v>0</v>
      </c>
    </row>
    <row r="3479" spans="1:38" x14ac:dyDescent="0.35">
      <c r="A3479" s="23" t="s">
        <v>11792</v>
      </c>
      <c r="B3479" s="24" t="s">
        <v>11793</v>
      </c>
      <c r="C3479" s="23" t="s">
        <v>11794</v>
      </c>
      <c r="D3479" s="23" t="s">
        <v>11795</v>
      </c>
      <c r="E3479" s="23">
        <v>1889</v>
      </c>
      <c r="F3479" s="23" t="s">
        <v>11796</v>
      </c>
      <c r="G3479" s="24" t="s">
        <v>11797</v>
      </c>
      <c r="H3479" s="23" t="s">
        <v>42</v>
      </c>
      <c r="I3479" s="23" t="s">
        <v>11798</v>
      </c>
      <c r="J3479" s="23">
        <v>1</v>
      </c>
      <c r="K3479" s="23">
        <v>2</v>
      </c>
      <c r="L3479" s="23">
        <v>9</v>
      </c>
      <c r="M3479" s="23" t="s">
        <v>58</v>
      </c>
      <c r="N3479" s="25">
        <f>((J3479*400)+(K3479*100))+L3479</f>
        <v>609</v>
      </c>
      <c r="O3479" s="26">
        <v>440</v>
      </c>
      <c r="P3479" s="26">
        <f>N3479*O3479</f>
        <v>267960</v>
      </c>
      <c r="Q3479" s="23"/>
      <c r="R3479" s="23"/>
      <c r="S3479" s="27"/>
      <c r="T3479" s="23"/>
      <c r="U3479" s="23"/>
      <c r="V3479" s="24"/>
      <c r="W3479" s="23"/>
      <c r="X3479" s="23"/>
      <c r="Y3479" s="23"/>
      <c r="Z3479" s="23"/>
      <c r="AA3479" s="28"/>
      <c r="AB3479" s="26"/>
      <c r="AC3479" s="26"/>
      <c r="AD3479" s="28"/>
      <c r="AE3479" s="28"/>
      <c r="AF3479" s="26"/>
      <c r="AG3479" s="26">
        <f>AF3479+P3479</f>
        <v>267960</v>
      </c>
      <c r="AH3479" s="26">
        <f>AG3479</f>
        <v>267960</v>
      </c>
      <c r="AI3479" s="26">
        <v>50000000</v>
      </c>
      <c r="AJ3479" s="26">
        <f>IF((AI3479-AH3479) &gt; 1,0,IF((AI3479-AH3479)&lt;0,AH3479-AI3479,AI3479-AH3479))</f>
        <v>0</v>
      </c>
      <c r="AK3479" s="26">
        <v>0.01</v>
      </c>
      <c r="AL3479" s="26">
        <f>AJ3479*(AK3479/100)</f>
        <v>0</v>
      </c>
    </row>
    <row r="3480" spans="1:38" x14ac:dyDescent="0.35">
      <c r="A3480" s="23"/>
      <c r="B3480" s="24"/>
      <c r="C3480" s="23"/>
      <c r="D3480" s="23"/>
      <c r="E3480" s="23"/>
      <c r="F3480" s="23"/>
      <c r="G3480" s="24"/>
      <c r="H3480" s="23"/>
      <c r="I3480" s="23"/>
      <c r="J3480" s="23">
        <v>0</v>
      </c>
      <c r="K3480" s="23">
        <v>0</v>
      </c>
      <c r="L3480" s="23">
        <v>36</v>
      </c>
      <c r="M3480" s="23" t="s">
        <v>44</v>
      </c>
      <c r="N3480" s="25">
        <f>((J3480*400)+(K3480*100))+L3480</f>
        <v>36</v>
      </c>
      <c r="O3480" s="26">
        <v>440</v>
      </c>
      <c r="P3480" s="26">
        <f>N3480*O3480</f>
        <v>15840</v>
      </c>
      <c r="Q3480" s="23">
        <v>1</v>
      </c>
      <c r="R3480" s="23" t="s">
        <v>11792</v>
      </c>
      <c r="S3480" s="27" t="s">
        <v>11793</v>
      </c>
      <c r="T3480" s="23" t="s">
        <v>11794</v>
      </c>
      <c r="U3480" s="23" t="s">
        <v>11799</v>
      </c>
      <c r="V3480" s="24" t="s">
        <v>11800</v>
      </c>
      <c r="W3480" s="23" t="s">
        <v>47</v>
      </c>
      <c r="X3480" s="23" t="s">
        <v>48</v>
      </c>
      <c r="Y3480" s="23" t="s">
        <v>49</v>
      </c>
      <c r="Z3480" s="23">
        <v>144</v>
      </c>
      <c r="AA3480" s="28">
        <v>100</v>
      </c>
      <c r="AB3480" s="26">
        <v>6550</v>
      </c>
      <c r="AC3480" s="26">
        <f>Z3480*AB3480</f>
        <v>943200</v>
      </c>
      <c r="AD3480" s="28">
        <v>22</v>
      </c>
      <c r="AE3480" s="28">
        <v>34</v>
      </c>
      <c r="AF3480" s="26">
        <f>(AC3480*(100-AE3480))/100</f>
        <v>622512</v>
      </c>
      <c r="AG3480" s="26">
        <f>P3480+AF3480</f>
        <v>638352</v>
      </c>
      <c r="AH3480" s="26">
        <f>(AG3480*AA3480)/100</f>
        <v>638352</v>
      </c>
      <c r="AI3480" s="26">
        <v>50000000</v>
      </c>
      <c r="AJ3480" s="26">
        <f>IF((AI3480-AH3480) &gt; 1,0,IF((AI3480-AH3480)&lt;0,AH3480-AI3480,AI3480-AH3480))</f>
        <v>0</v>
      </c>
      <c r="AK3480" s="26">
        <v>0.02</v>
      </c>
      <c r="AL3480" s="26">
        <f>ROUND(AJ3480*(AK3480/100),2)</f>
        <v>0</v>
      </c>
    </row>
    <row r="3481" spans="1:38" x14ac:dyDescent="0.35">
      <c r="A3481" s="23"/>
      <c r="B3481" s="24"/>
      <c r="C3481" s="23"/>
      <c r="D3481" s="23"/>
      <c r="E3481" s="23"/>
      <c r="F3481" s="23"/>
      <c r="G3481" s="24"/>
      <c r="H3481" s="23"/>
      <c r="I3481" s="23"/>
      <c r="J3481" s="23"/>
      <c r="K3481" s="23"/>
      <c r="L3481" s="23"/>
      <c r="M3481" s="23"/>
      <c r="N3481" s="25"/>
      <c r="O3481" s="26"/>
      <c r="P3481" s="26"/>
      <c r="Q3481" s="23"/>
      <c r="R3481" s="23"/>
      <c r="S3481" s="27"/>
      <c r="T3481" s="23"/>
      <c r="U3481" s="23"/>
      <c r="V3481" s="24"/>
      <c r="W3481" s="23"/>
      <c r="X3481" s="23"/>
      <c r="Y3481" s="23"/>
      <c r="Z3481" s="23"/>
      <c r="AA3481" s="28"/>
      <c r="AB3481" s="26"/>
      <c r="AC3481" s="26"/>
      <c r="AD3481" s="28"/>
      <c r="AE3481" s="28"/>
      <c r="AF3481" s="26"/>
      <c r="AG3481" s="26" t="s">
        <v>50</v>
      </c>
      <c r="AH3481" s="26">
        <f>SUM(AH3479:AH3480)</f>
        <v>906312</v>
      </c>
      <c r="AI3481" s="26"/>
      <c r="AJ3481" s="26">
        <f>SUM(AJ3479:AJ3480)</f>
        <v>0</v>
      </c>
      <c r="AK3481" s="26"/>
      <c r="AL3481" s="26">
        <f>SUM(AL3479:AL3480)</f>
        <v>0</v>
      </c>
    </row>
    <row r="3482" spans="1:38" x14ac:dyDescent="0.35">
      <c r="A3482" s="23" t="s">
        <v>11801</v>
      </c>
      <c r="B3482" s="24" t="s">
        <v>11802</v>
      </c>
      <c r="C3482" s="23" t="s">
        <v>11803</v>
      </c>
      <c r="D3482" s="23" t="s">
        <v>11804</v>
      </c>
      <c r="E3482" s="23">
        <v>1890</v>
      </c>
      <c r="F3482" s="23" t="s">
        <v>11805</v>
      </c>
      <c r="G3482" s="24" t="s">
        <v>11806</v>
      </c>
      <c r="H3482" s="23" t="s">
        <v>42</v>
      </c>
      <c r="I3482" s="23" t="s">
        <v>11807</v>
      </c>
      <c r="J3482" s="23">
        <v>0</v>
      </c>
      <c r="K3482" s="23">
        <v>2</v>
      </c>
      <c r="L3482" s="23">
        <v>76</v>
      </c>
      <c r="M3482" s="23" t="s">
        <v>44</v>
      </c>
      <c r="N3482" s="25">
        <f>((J3482*400)+(K3482*100))+L3482</f>
        <v>276</v>
      </c>
      <c r="O3482" s="26">
        <v>500</v>
      </c>
      <c r="P3482" s="26">
        <f>N3482*O3482</f>
        <v>138000</v>
      </c>
      <c r="Q3482" s="23">
        <v>1</v>
      </c>
      <c r="R3482" s="23" t="s">
        <v>11801</v>
      </c>
      <c r="S3482" s="27" t="s">
        <v>11802</v>
      </c>
      <c r="T3482" s="23" t="s">
        <v>11803</v>
      </c>
      <c r="U3482" s="23" t="s">
        <v>11808</v>
      </c>
      <c r="V3482" s="24" t="s">
        <v>11809</v>
      </c>
      <c r="W3482" s="23" t="s">
        <v>47</v>
      </c>
      <c r="X3482" s="23" t="s">
        <v>48</v>
      </c>
      <c r="Y3482" s="23" t="s">
        <v>49</v>
      </c>
      <c r="Z3482" s="23">
        <v>120</v>
      </c>
      <c r="AA3482" s="28">
        <v>100</v>
      </c>
      <c r="AB3482" s="26">
        <v>6550</v>
      </c>
      <c r="AC3482" s="26">
        <f>Z3482*AB3482</f>
        <v>786000</v>
      </c>
      <c r="AD3482" s="28">
        <v>22</v>
      </c>
      <c r="AE3482" s="28">
        <v>34</v>
      </c>
      <c r="AF3482" s="26">
        <f>(AC3482*(100-AE3482))/100</f>
        <v>518760</v>
      </c>
      <c r="AG3482" s="26">
        <f>P3482+AF3482</f>
        <v>656760</v>
      </c>
      <c r="AH3482" s="26">
        <f>(AG3482*AA3482)/100</f>
        <v>656760</v>
      </c>
      <c r="AI3482" s="26">
        <v>50000000</v>
      </c>
      <c r="AJ3482" s="26">
        <f>IF((AI3482-AH3482) &gt; 1,0,IF((AI3482-AH3482)&lt;0,AH3482-AI3482,AI3482-AH3482))</f>
        <v>0</v>
      </c>
      <c r="AK3482" s="26">
        <v>0.02</v>
      </c>
      <c r="AL3482" s="26">
        <f>ROUND(AJ3482*(AK3482/100),2)</f>
        <v>0</v>
      </c>
    </row>
    <row r="3483" spans="1:38" x14ac:dyDescent="0.35">
      <c r="A3483" s="23"/>
      <c r="B3483" s="24"/>
      <c r="C3483" s="23"/>
      <c r="D3483" s="23"/>
      <c r="E3483" s="23"/>
      <c r="F3483" s="23"/>
      <c r="G3483" s="24"/>
      <c r="H3483" s="23"/>
      <c r="I3483" s="23"/>
      <c r="J3483" s="23"/>
      <c r="K3483" s="23"/>
      <c r="L3483" s="23"/>
      <c r="M3483" s="23"/>
      <c r="N3483" s="25"/>
      <c r="O3483" s="26"/>
      <c r="P3483" s="26"/>
      <c r="Q3483" s="23"/>
      <c r="R3483" s="23"/>
      <c r="S3483" s="27"/>
      <c r="T3483" s="23"/>
      <c r="U3483" s="23"/>
      <c r="V3483" s="24"/>
      <c r="W3483" s="23"/>
      <c r="X3483" s="23"/>
      <c r="Y3483" s="23"/>
      <c r="Z3483" s="23"/>
      <c r="AA3483" s="28"/>
      <c r="AB3483" s="26"/>
      <c r="AC3483" s="26"/>
      <c r="AD3483" s="28"/>
      <c r="AE3483" s="28"/>
      <c r="AF3483" s="26"/>
      <c r="AG3483" s="26" t="s">
        <v>50</v>
      </c>
      <c r="AH3483" s="26">
        <f>AH3482</f>
        <v>656760</v>
      </c>
      <c r="AI3483" s="26"/>
      <c r="AJ3483" s="26">
        <f>AJ3482</f>
        <v>0</v>
      </c>
      <c r="AK3483" s="26"/>
      <c r="AL3483" s="26">
        <f>AL3482</f>
        <v>0</v>
      </c>
    </row>
    <row r="3484" spans="1:38" x14ac:dyDescent="0.35">
      <c r="A3484" s="23" t="s">
        <v>11810</v>
      </c>
      <c r="B3484" s="24" t="s">
        <v>11811</v>
      </c>
      <c r="C3484" s="23" t="s">
        <v>11812</v>
      </c>
      <c r="D3484" s="23" t="s">
        <v>11813</v>
      </c>
      <c r="E3484" s="23">
        <v>1891</v>
      </c>
      <c r="F3484" s="23" t="s">
        <v>11814</v>
      </c>
      <c r="G3484" s="24" t="s">
        <v>11815</v>
      </c>
      <c r="H3484" s="23" t="s">
        <v>42</v>
      </c>
      <c r="I3484" s="23" t="s">
        <v>11816</v>
      </c>
      <c r="J3484" s="23">
        <v>4</v>
      </c>
      <c r="K3484" s="23">
        <v>0</v>
      </c>
      <c r="L3484" s="23">
        <v>57</v>
      </c>
      <c r="M3484" s="23" t="s">
        <v>58</v>
      </c>
      <c r="N3484" s="25">
        <f>((J3484*400)+(K3484*100))+L3484</f>
        <v>1657</v>
      </c>
      <c r="O3484" s="26">
        <v>180</v>
      </c>
      <c r="P3484" s="26">
        <f>N3484*O3484</f>
        <v>298260</v>
      </c>
      <c r="Q3484" s="23"/>
      <c r="R3484" s="23"/>
      <c r="S3484" s="27"/>
      <c r="T3484" s="23"/>
      <c r="U3484" s="23"/>
      <c r="V3484" s="24"/>
      <c r="W3484" s="23"/>
      <c r="X3484" s="23"/>
      <c r="Y3484" s="23"/>
      <c r="Z3484" s="23"/>
      <c r="AA3484" s="28"/>
      <c r="AB3484" s="26"/>
      <c r="AC3484" s="26"/>
      <c r="AD3484" s="28"/>
      <c r="AE3484" s="28"/>
      <c r="AF3484" s="26"/>
      <c r="AG3484" s="26">
        <f>AF3484+P3484</f>
        <v>298260</v>
      </c>
      <c r="AH3484" s="26">
        <f>AG3484</f>
        <v>298260</v>
      </c>
      <c r="AI3484" s="26">
        <v>50000000</v>
      </c>
      <c r="AJ3484" s="26">
        <f>IF((AI3484-AH3484) &gt; 1,0,IF((AI3484-AH3484)&lt;0,AH3484-AI3484,AI3484-AH3484))</f>
        <v>0</v>
      </c>
      <c r="AK3484" s="26">
        <v>0.01</v>
      </c>
      <c r="AL3484" s="26">
        <f>AJ3484*(AK3484/100)</f>
        <v>0</v>
      </c>
    </row>
    <row r="3485" spans="1:38" x14ac:dyDescent="0.35">
      <c r="A3485" s="23"/>
      <c r="B3485" s="24"/>
      <c r="C3485" s="23"/>
      <c r="D3485" s="23"/>
      <c r="E3485" s="23"/>
      <c r="F3485" s="23"/>
      <c r="G3485" s="24"/>
      <c r="H3485" s="23"/>
      <c r="I3485" s="23"/>
      <c r="J3485" s="23"/>
      <c r="K3485" s="23"/>
      <c r="L3485" s="23"/>
      <c r="M3485" s="23"/>
      <c r="N3485" s="25"/>
      <c r="O3485" s="26"/>
      <c r="P3485" s="26"/>
      <c r="Q3485" s="23"/>
      <c r="R3485" s="23"/>
      <c r="S3485" s="27"/>
      <c r="T3485" s="23"/>
      <c r="U3485" s="23"/>
      <c r="V3485" s="24"/>
      <c r="W3485" s="23"/>
      <c r="X3485" s="23"/>
      <c r="Y3485" s="23"/>
      <c r="Z3485" s="23"/>
      <c r="AA3485" s="28"/>
      <c r="AB3485" s="26"/>
      <c r="AC3485" s="26"/>
      <c r="AD3485" s="28"/>
      <c r="AE3485" s="28"/>
      <c r="AF3485" s="26"/>
      <c r="AG3485" s="26" t="s">
        <v>50</v>
      </c>
      <c r="AH3485" s="26">
        <f>AH3484</f>
        <v>298260</v>
      </c>
      <c r="AI3485" s="26"/>
      <c r="AJ3485" s="26">
        <f>AJ3484</f>
        <v>0</v>
      </c>
      <c r="AK3485" s="26"/>
      <c r="AL3485" s="26">
        <f>AL3484</f>
        <v>0</v>
      </c>
    </row>
    <row r="3486" spans="1:38" x14ac:dyDescent="0.35">
      <c r="A3486" s="23" t="s">
        <v>11817</v>
      </c>
      <c r="B3486" s="24" t="s">
        <v>11818</v>
      </c>
      <c r="C3486" s="23" t="s">
        <v>11819</v>
      </c>
      <c r="D3486" s="23" t="s">
        <v>11820</v>
      </c>
      <c r="E3486" s="23">
        <v>1892</v>
      </c>
      <c r="F3486" s="23" t="s">
        <v>11821</v>
      </c>
      <c r="G3486" s="24" t="s">
        <v>11822</v>
      </c>
      <c r="H3486" s="23" t="s">
        <v>42</v>
      </c>
      <c r="I3486" s="23" t="s">
        <v>11823</v>
      </c>
      <c r="J3486" s="23">
        <v>2</v>
      </c>
      <c r="K3486" s="23">
        <v>0</v>
      </c>
      <c r="L3486" s="23">
        <v>94</v>
      </c>
      <c r="M3486" s="23" t="s">
        <v>58</v>
      </c>
      <c r="N3486" s="25">
        <f>((J3486*400)+(K3486*100))+L3486</f>
        <v>894</v>
      </c>
      <c r="O3486" s="26">
        <v>450</v>
      </c>
      <c r="P3486" s="26">
        <f>N3486*O3486</f>
        <v>402300</v>
      </c>
      <c r="Q3486" s="23"/>
      <c r="R3486" s="23"/>
      <c r="S3486" s="27"/>
      <c r="T3486" s="23"/>
      <c r="U3486" s="23"/>
      <c r="V3486" s="24"/>
      <c r="W3486" s="23"/>
      <c r="X3486" s="23"/>
      <c r="Y3486" s="23"/>
      <c r="Z3486" s="23"/>
      <c r="AA3486" s="28"/>
      <c r="AB3486" s="26"/>
      <c r="AC3486" s="26"/>
      <c r="AD3486" s="28"/>
      <c r="AE3486" s="28"/>
      <c r="AF3486" s="26"/>
      <c r="AG3486" s="26">
        <f>AF3486+P3486</f>
        <v>402300</v>
      </c>
      <c r="AH3486" s="26">
        <f>AG3486</f>
        <v>402300</v>
      </c>
      <c r="AI3486" s="26">
        <v>50000000</v>
      </c>
      <c r="AJ3486" s="26">
        <f>IF((AI3486-AH3486) &gt; 1,0,IF((AI3486-AH3486)&lt;0,AH3486-AI3486,AI3486-AH3486))</f>
        <v>0</v>
      </c>
      <c r="AK3486" s="26">
        <v>0.01</v>
      </c>
      <c r="AL3486" s="26">
        <f>AJ3486*(AK3486/100)</f>
        <v>0</v>
      </c>
    </row>
    <row r="3487" spans="1:38" x14ac:dyDescent="0.35">
      <c r="A3487" s="23"/>
      <c r="B3487" s="24"/>
      <c r="C3487" s="23"/>
      <c r="D3487" s="23"/>
      <c r="E3487" s="23"/>
      <c r="F3487" s="23"/>
      <c r="G3487" s="24"/>
      <c r="H3487" s="23"/>
      <c r="I3487" s="23"/>
      <c r="J3487" s="23"/>
      <c r="K3487" s="23"/>
      <c r="L3487" s="23"/>
      <c r="M3487" s="23"/>
      <c r="N3487" s="25"/>
      <c r="O3487" s="26"/>
      <c r="P3487" s="26"/>
      <c r="Q3487" s="23"/>
      <c r="R3487" s="23"/>
      <c r="S3487" s="27"/>
      <c r="T3487" s="23"/>
      <c r="U3487" s="23"/>
      <c r="V3487" s="24"/>
      <c r="W3487" s="23"/>
      <c r="X3487" s="23"/>
      <c r="Y3487" s="23"/>
      <c r="Z3487" s="23"/>
      <c r="AA3487" s="28"/>
      <c r="AB3487" s="26"/>
      <c r="AC3487" s="26"/>
      <c r="AD3487" s="28"/>
      <c r="AE3487" s="28"/>
      <c r="AF3487" s="26"/>
      <c r="AG3487" s="26" t="s">
        <v>50</v>
      </c>
      <c r="AH3487" s="26">
        <f>AH3486</f>
        <v>402300</v>
      </c>
      <c r="AI3487" s="26"/>
      <c r="AJ3487" s="26">
        <f>AJ3486</f>
        <v>0</v>
      </c>
      <c r="AK3487" s="26"/>
      <c r="AL3487" s="26">
        <f>AL3486</f>
        <v>0</v>
      </c>
    </row>
    <row r="3488" spans="1:38" x14ac:dyDescent="0.35">
      <c r="A3488" s="23" t="s">
        <v>11824</v>
      </c>
      <c r="B3488" s="24"/>
      <c r="C3488" s="23" t="s">
        <v>11825</v>
      </c>
      <c r="D3488" s="23" t="s">
        <v>11826</v>
      </c>
      <c r="E3488" s="23">
        <v>1893</v>
      </c>
      <c r="F3488" s="23" t="s">
        <v>11827</v>
      </c>
      <c r="G3488" s="24" t="s">
        <v>11828</v>
      </c>
      <c r="H3488" s="23" t="s">
        <v>42</v>
      </c>
      <c r="I3488" s="23" t="s">
        <v>11829</v>
      </c>
      <c r="J3488" s="23">
        <v>0</v>
      </c>
      <c r="K3488" s="23">
        <v>1</v>
      </c>
      <c r="L3488" s="23">
        <v>52</v>
      </c>
      <c r="M3488" s="23" t="s">
        <v>44</v>
      </c>
      <c r="N3488" s="25">
        <f>((J3488*400)+(K3488*100))+L3488</f>
        <v>152</v>
      </c>
      <c r="O3488" s="26">
        <v>2000</v>
      </c>
      <c r="P3488" s="26">
        <f>N3488*O3488</f>
        <v>304000</v>
      </c>
      <c r="Q3488" s="23">
        <v>1</v>
      </c>
      <c r="R3488" s="23" t="s">
        <v>11824</v>
      </c>
      <c r="S3488" s="27"/>
      <c r="T3488" s="23" t="s">
        <v>11825</v>
      </c>
      <c r="U3488" s="23" t="s">
        <v>11830</v>
      </c>
      <c r="V3488" s="24" t="s">
        <v>11831</v>
      </c>
      <c r="W3488" s="23" t="s">
        <v>47</v>
      </c>
      <c r="X3488" s="23" t="s">
        <v>48</v>
      </c>
      <c r="Y3488" s="23" t="s">
        <v>49</v>
      </c>
      <c r="Z3488" s="23">
        <v>120</v>
      </c>
      <c r="AA3488" s="28">
        <v>100</v>
      </c>
      <c r="AB3488" s="26">
        <v>6550</v>
      </c>
      <c r="AC3488" s="26">
        <f>Z3488*AB3488</f>
        <v>786000</v>
      </c>
      <c r="AD3488" s="28">
        <v>22</v>
      </c>
      <c r="AE3488" s="28">
        <v>34</v>
      </c>
      <c r="AF3488" s="26">
        <f>(AC3488*(100-AE3488))/100</f>
        <v>518760</v>
      </c>
      <c r="AG3488" s="26">
        <f>P3488+AF3488</f>
        <v>822760</v>
      </c>
      <c r="AH3488" s="26">
        <f>(AG3488*AA3488)/100</f>
        <v>822760</v>
      </c>
      <c r="AI3488" s="26">
        <v>50000000</v>
      </c>
      <c r="AJ3488" s="26">
        <f>IF((AI3488-AH3488) &gt; 1,0,IF((AI3488-AH3488)&lt;0,AH3488-AI3488,AI3488-AH3488))</f>
        <v>0</v>
      </c>
      <c r="AK3488" s="26">
        <v>0.02</v>
      </c>
      <c r="AL3488" s="26">
        <f>ROUND(AJ3488*(AK3488/100),2)</f>
        <v>0</v>
      </c>
    </row>
    <row r="3489" spans="1:38" x14ac:dyDescent="0.35">
      <c r="A3489" s="23"/>
      <c r="B3489" s="24"/>
      <c r="C3489" s="23"/>
      <c r="D3489" s="23"/>
      <c r="E3489" s="23"/>
      <c r="F3489" s="23"/>
      <c r="G3489" s="24"/>
      <c r="H3489" s="23"/>
      <c r="I3489" s="23"/>
      <c r="J3489" s="23">
        <v>0</v>
      </c>
      <c r="K3489" s="23">
        <v>0</v>
      </c>
      <c r="L3489" s="23">
        <v>12</v>
      </c>
      <c r="M3489" s="23" t="s">
        <v>44</v>
      </c>
      <c r="N3489" s="25">
        <f>((J3489*400)+(K3489*100))+L3489</f>
        <v>12</v>
      </c>
      <c r="O3489" s="26">
        <v>2000</v>
      </c>
      <c r="P3489" s="26">
        <f>N3489*O3489</f>
        <v>24000</v>
      </c>
      <c r="Q3489" s="23">
        <v>1</v>
      </c>
      <c r="R3489" s="23" t="s">
        <v>11824</v>
      </c>
      <c r="S3489" s="27"/>
      <c r="T3489" s="23" t="s">
        <v>11825</v>
      </c>
      <c r="U3489" s="23" t="s">
        <v>11830</v>
      </c>
      <c r="V3489" s="24" t="s">
        <v>11832</v>
      </c>
      <c r="W3489" s="23" t="s">
        <v>47</v>
      </c>
      <c r="X3489" s="23" t="s">
        <v>48</v>
      </c>
      <c r="Y3489" s="23" t="s">
        <v>49</v>
      </c>
      <c r="Z3489" s="23">
        <v>48</v>
      </c>
      <c r="AA3489" s="28">
        <v>100</v>
      </c>
      <c r="AB3489" s="26">
        <v>6550</v>
      </c>
      <c r="AC3489" s="26">
        <f>Z3489*AB3489</f>
        <v>314400</v>
      </c>
      <c r="AD3489" s="28">
        <v>22</v>
      </c>
      <c r="AE3489" s="28">
        <v>34</v>
      </c>
      <c r="AF3489" s="26">
        <f>(AC3489*(100-AE3489))/100</f>
        <v>207504</v>
      </c>
      <c r="AG3489" s="26">
        <f>P3489+AF3489</f>
        <v>231504</v>
      </c>
      <c r="AH3489" s="26">
        <f>(AG3489*AA3489)/100</f>
        <v>231504</v>
      </c>
      <c r="AI3489" s="26">
        <v>50000000</v>
      </c>
      <c r="AJ3489" s="26">
        <f>IF((AI3489-AH3489) &gt; 1,0,IF((AI3489-AH3489)&lt;0,AH3489-AI3489,AI3489-AH3489))</f>
        <v>0</v>
      </c>
      <c r="AK3489" s="26">
        <v>0.02</v>
      </c>
      <c r="AL3489" s="26">
        <f>ROUND(AJ3489*(AK3489/100),2)</f>
        <v>0</v>
      </c>
    </row>
    <row r="3490" spans="1:38" x14ac:dyDescent="0.35">
      <c r="A3490" s="23"/>
      <c r="B3490" s="24"/>
      <c r="C3490" s="23"/>
      <c r="D3490" s="23"/>
      <c r="E3490" s="23"/>
      <c r="F3490" s="23"/>
      <c r="G3490" s="24"/>
      <c r="H3490" s="23"/>
      <c r="I3490" s="23"/>
      <c r="J3490" s="23"/>
      <c r="K3490" s="23"/>
      <c r="L3490" s="23"/>
      <c r="M3490" s="23"/>
      <c r="N3490" s="25"/>
      <c r="O3490" s="26"/>
      <c r="P3490" s="26"/>
      <c r="Q3490" s="23"/>
      <c r="R3490" s="23"/>
      <c r="S3490" s="27"/>
      <c r="T3490" s="23"/>
      <c r="U3490" s="23"/>
      <c r="V3490" s="24"/>
      <c r="W3490" s="23"/>
      <c r="X3490" s="23"/>
      <c r="Y3490" s="23"/>
      <c r="Z3490" s="23"/>
      <c r="AA3490" s="28"/>
      <c r="AB3490" s="26"/>
      <c r="AC3490" s="26"/>
      <c r="AD3490" s="28"/>
      <c r="AE3490" s="28"/>
      <c r="AF3490" s="26"/>
      <c r="AG3490" s="26" t="s">
        <v>50</v>
      </c>
      <c r="AH3490" s="26">
        <f>SUM(AH3488:AH3489)</f>
        <v>1054264</v>
      </c>
      <c r="AI3490" s="26"/>
      <c r="AJ3490" s="26">
        <f>SUM(AJ3488:AJ3489)</f>
        <v>0</v>
      </c>
      <c r="AK3490" s="26"/>
      <c r="AL3490" s="26">
        <f>SUM(AL3488:AL3489)</f>
        <v>0</v>
      </c>
    </row>
    <row r="3491" spans="1:38" x14ac:dyDescent="0.35">
      <c r="A3491" s="23" t="s">
        <v>11833</v>
      </c>
      <c r="B3491" s="24"/>
      <c r="C3491" s="23" t="s">
        <v>11834</v>
      </c>
      <c r="D3491" s="23" t="s">
        <v>11835</v>
      </c>
      <c r="E3491" s="23">
        <v>1894</v>
      </c>
      <c r="F3491" s="23" t="s">
        <v>11836</v>
      </c>
      <c r="G3491" s="24" t="s">
        <v>11837</v>
      </c>
      <c r="H3491" s="23" t="s">
        <v>42</v>
      </c>
      <c r="I3491" s="23" t="s">
        <v>11838</v>
      </c>
      <c r="J3491" s="23">
        <v>13</v>
      </c>
      <c r="K3491" s="23">
        <v>1</v>
      </c>
      <c r="L3491" s="23">
        <v>37</v>
      </c>
      <c r="M3491" s="23" t="s">
        <v>58</v>
      </c>
      <c r="N3491" s="25">
        <f>((J3491*400)+(K3491*100))+L3491</f>
        <v>5337</v>
      </c>
      <c r="O3491" s="26">
        <v>340</v>
      </c>
      <c r="P3491" s="26">
        <f>N3491*O3491</f>
        <v>1814580</v>
      </c>
      <c r="Q3491" s="23"/>
      <c r="R3491" s="23"/>
      <c r="S3491" s="27"/>
      <c r="T3491" s="23"/>
      <c r="U3491" s="23"/>
      <c r="V3491" s="24"/>
      <c r="W3491" s="23"/>
      <c r="X3491" s="23"/>
      <c r="Y3491" s="23"/>
      <c r="Z3491" s="23"/>
      <c r="AA3491" s="28"/>
      <c r="AB3491" s="26"/>
      <c r="AC3491" s="26"/>
      <c r="AD3491" s="28"/>
      <c r="AE3491" s="28"/>
      <c r="AF3491" s="26"/>
      <c r="AG3491" s="26">
        <f>AF3491+P3491</f>
        <v>1814580</v>
      </c>
      <c r="AH3491" s="26">
        <f>AG3491</f>
        <v>1814580</v>
      </c>
      <c r="AI3491" s="26">
        <v>50000000</v>
      </c>
      <c r="AJ3491" s="26">
        <f>IF((AI3491-AH3491) &gt; 1,0,IF((AI3491-AH3491)&lt;0,AH3491-AI3491,AI3491-AH3491))</f>
        <v>0</v>
      </c>
      <c r="AK3491" s="26">
        <v>0.01</v>
      </c>
      <c r="AL3491" s="26">
        <f>AJ3491*(AK3491/100)</f>
        <v>0</v>
      </c>
    </row>
    <row r="3492" spans="1:38" x14ac:dyDescent="0.35">
      <c r="A3492" s="23"/>
      <c r="B3492" s="24"/>
      <c r="C3492" s="23"/>
      <c r="D3492" s="23"/>
      <c r="E3492" s="23">
        <v>1895</v>
      </c>
      <c r="F3492" s="23" t="s">
        <v>11839</v>
      </c>
      <c r="G3492" s="24" t="s">
        <v>11840</v>
      </c>
      <c r="H3492" s="23" t="s">
        <v>42</v>
      </c>
      <c r="I3492" s="23" t="s">
        <v>11841</v>
      </c>
      <c r="J3492" s="23">
        <v>5</v>
      </c>
      <c r="K3492" s="23">
        <v>2</v>
      </c>
      <c r="L3492" s="23">
        <v>20</v>
      </c>
      <c r="M3492" s="23" t="s">
        <v>58</v>
      </c>
      <c r="N3492" s="25">
        <f>((J3492*400)+(K3492*100))+L3492</f>
        <v>2220</v>
      </c>
      <c r="O3492" s="26">
        <v>180</v>
      </c>
      <c r="P3492" s="26">
        <f>N3492*O3492</f>
        <v>399600</v>
      </c>
      <c r="Q3492" s="23"/>
      <c r="R3492" s="23"/>
      <c r="S3492" s="27"/>
      <c r="T3492" s="23"/>
      <c r="U3492" s="23"/>
      <c r="V3492" s="24"/>
      <c r="W3492" s="23"/>
      <c r="X3492" s="23"/>
      <c r="Y3492" s="23"/>
      <c r="Z3492" s="23"/>
      <c r="AA3492" s="28"/>
      <c r="AB3492" s="26"/>
      <c r="AC3492" s="26"/>
      <c r="AD3492" s="28"/>
      <c r="AE3492" s="28"/>
      <c r="AF3492" s="26"/>
      <c r="AG3492" s="26">
        <f>AF3492+P3492</f>
        <v>399600</v>
      </c>
      <c r="AH3492" s="26">
        <f>AG3492</f>
        <v>399600</v>
      </c>
      <c r="AI3492" s="26">
        <v>50000000</v>
      </c>
      <c r="AJ3492" s="26">
        <f>IF((AI3492-AH3492) &gt; 1,0,IF((AI3492-AH3492)&lt;0,AH3492-AI3492,AI3492-AH3492))</f>
        <v>0</v>
      </c>
      <c r="AK3492" s="26">
        <v>0.01</v>
      </c>
      <c r="AL3492" s="26">
        <f>AJ3492*(AK3492/100)</f>
        <v>0</v>
      </c>
    </row>
    <row r="3493" spans="1:38" x14ac:dyDescent="0.35">
      <c r="A3493" s="23"/>
      <c r="B3493" s="24"/>
      <c r="C3493" s="23"/>
      <c r="D3493" s="23"/>
      <c r="E3493" s="23">
        <v>1896</v>
      </c>
      <c r="F3493" s="23" t="s">
        <v>11842</v>
      </c>
      <c r="G3493" s="24" t="s">
        <v>11843</v>
      </c>
      <c r="H3493" s="23" t="s">
        <v>42</v>
      </c>
      <c r="I3493" s="23" t="s">
        <v>11844</v>
      </c>
      <c r="J3493" s="23">
        <v>0</v>
      </c>
      <c r="K3493" s="23">
        <v>3</v>
      </c>
      <c r="L3493" s="23">
        <v>52</v>
      </c>
      <c r="M3493" s="23" t="s">
        <v>58</v>
      </c>
      <c r="N3493" s="25">
        <f>((J3493*400)+(K3493*100))+L3493</f>
        <v>352</v>
      </c>
      <c r="O3493" s="26">
        <v>500</v>
      </c>
      <c r="P3493" s="26">
        <f>N3493*O3493</f>
        <v>176000</v>
      </c>
      <c r="Q3493" s="23"/>
      <c r="R3493" s="23"/>
      <c r="S3493" s="27"/>
      <c r="T3493" s="23"/>
      <c r="U3493" s="23"/>
      <c r="V3493" s="24"/>
      <c r="W3493" s="23"/>
      <c r="X3493" s="23"/>
      <c r="Y3493" s="23"/>
      <c r="Z3493" s="23"/>
      <c r="AA3493" s="28"/>
      <c r="AB3493" s="26"/>
      <c r="AC3493" s="26"/>
      <c r="AD3493" s="28"/>
      <c r="AE3493" s="28"/>
      <c r="AF3493" s="26"/>
      <c r="AG3493" s="26">
        <f>AF3493+P3493</f>
        <v>176000</v>
      </c>
      <c r="AH3493" s="26">
        <f>AG3493</f>
        <v>176000</v>
      </c>
      <c r="AI3493" s="26">
        <v>50000000</v>
      </c>
      <c r="AJ3493" s="26">
        <f>IF((AI3493-AH3493) &gt; 1,0,IF((AI3493-AH3493)&lt;0,AH3493-AI3493,AI3493-AH3493))</f>
        <v>0</v>
      </c>
      <c r="AK3493" s="26">
        <v>0.01</v>
      </c>
      <c r="AL3493" s="26">
        <f>AJ3493*(AK3493/100)</f>
        <v>0</v>
      </c>
    </row>
    <row r="3494" spans="1:38" x14ac:dyDescent="0.35">
      <c r="A3494" s="23"/>
      <c r="B3494" s="24"/>
      <c r="C3494" s="23"/>
      <c r="D3494" s="23"/>
      <c r="E3494" s="23"/>
      <c r="F3494" s="23"/>
      <c r="G3494" s="24"/>
      <c r="H3494" s="23"/>
      <c r="I3494" s="23"/>
      <c r="J3494" s="23"/>
      <c r="K3494" s="23"/>
      <c r="L3494" s="23"/>
      <c r="M3494" s="23"/>
      <c r="N3494" s="25"/>
      <c r="O3494" s="26"/>
      <c r="P3494" s="26"/>
      <c r="Q3494" s="23"/>
      <c r="R3494" s="23"/>
      <c r="S3494" s="27"/>
      <c r="T3494" s="23"/>
      <c r="U3494" s="23"/>
      <c r="V3494" s="24"/>
      <c r="W3494" s="23"/>
      <c r="X3494" s="23"/>
      <c r="Y3494" s="23"/>
      <c r="Z3494" s="23"/>
      <c r="AA3494" s="28"/>
      <c r="AB3494" s="26"/>
      <c r="AC3494" s="26"/>
      <c r="AD3494" s="28"/>
      <c r="AE3494" s="28"/>
      <c r="AF3494" s="26"/>
      <c r="AG3494" s="26" t="s">
        <v>50</v>
      </c>
      <c r="AH3494" s="26">
        <f>SUM(AH3491:AH3493)</f>
        <v>2390180</v>
      </c>
      <c r="AI3494" s="26"/>
      <c r="AJ3494" s="26">
        <f>SUM(AJ3491:AJ3493)</f>
        <v>0</v>
      </c>
      <c r="AK3494" s="26"/>
      <c r="AL3494" s="26">
        <f>SUM(AL3491:AL3493)</f>
        <v>0</v>
      </c>
    </row>
    <row r="3495" spans="1:38" x14ac:dyDescent="0.35">
      <c r="A3495" s="23" t="s">
        <v>11845</v>
      </c>
      <c r="B3495" s="24" t="s">
        <v>11846</v>
      </c>
      <c r="C3495" s="23" t="s">
        <v>11847</v>
      </c>
      <c r="D3495" s="23" t="s">
        <v>9579</v>
      </c>
      <c r="E3495" s="23">
        <v>1897</v>
      </c>
      <c r="F3495" s="23" t="s">
        <v>11848</v>
      </c>
      <c r="G3495" s="24" t="s">
        <v>11849</v>
      </c>
      <c r="H3495" s="23" t="s">
        <v>42</v>
      </c>
      <c r="I3495" s="23" t="s">
        <v>11850</v>
      </c>
      <c r="J3495" s="23">
        <v>2</v>
      </c>
      <c r="K3495" s="23">
        <v>2</v>
      </c>
      <c r="L3495" s="23">
        <v>40</v>
      </c>
      <c r="M3495" s="23" t="s">
        <v>58</v>
      </c>
      <c r="N3495" s="25">
        <f>((J3495*400)+(K3495*100))+L3495</f>
        <v>1040</v>
      </c>
      <c r="O3495" s="26">
        <v>180</v>
      </c>
      <c r="P3495" s="26">
        <f>N3495*O3495</f>
        <v>187200</v>
      </c>
      <c r="Q3495" s="23"/>
      <c r="R3495" s="23"/>
      <c r="S3495" s="27"/>
      <c r="T3495" s="23"/>
      <c r="U3495" s="23"/>
      <c r="V3495" s="24"/>
      <c r="W3495" s="23"/>
      <c r="X3495" s="23"/>
      <c r="Y3495" s="23"/>
      <c r="Z3495" s="23"/>
      <c r="AA3495" s="28"/>
      <c r="AB3495" s="26"/>
      <c r="AC3495" s="26"/>
      <c r="AD3495" s="28"/>
      <c r="AE3495" s="28"/>
      <c r="AF3495" s="26"/>
      <c r="AG3495" s="26">
        <f>AF3495+P3495</f>
        <v>187200</v>
      </c>
      <c r="AH3495" s="26">
        <f>AG3495</f>
        <v>187200</v>
      </c>
      <c r="AI3495" s="26">
        <v>50000000</v>
      </c>
      <c r="AJ3495" s="26">
        <f>IF((AI3495-AH3495) &gt; 1,0,IF((AI3495-AH3495)&lt;0,AH3495-AI3495,AI3495-AH3495))</f>
        <v>0</v>
      </c>
      <c r="AK3495" s="26">
        <v>0.01</v>
      </c>
      <c r="AL3495" s="26">
        <f>AJ3495*(AK3495/100)</f>
        <v>0</v>
      </c>
    </row>
    <row r="3496" spans="1:38" x14ac:dyDescent="0.35">
      <c r="A3496" s="23"/>
      <c r="B3496" s="24"/>
      <c r="C3496" s="23"/>
      <c r="D3496" s="23"/>
      <c r="E3496" s="23"/>
      <c r="F3496" s="23"/>
      <c r="G3496" s="24"/>
      <c r="H3496" s="23"/>
      <c r="I3496" s="23"/>
      <c r="J3496" s="23"/>
      <c r="K3496" s="23"/>
      <c r="L3496" s="23"/>
      <c r="M3496" s="23"/>
      <c r="N3496" s="25"/>
      <c r="O3496" s="26"/>
      <c r="P3496" s="26"/>
      <c r="Q3496" s="23"/>
      <c r="R3496" s="23"/>
      <c r="S3496" s="27"/>
      <c r="T3496" s="23"/>
      <c r="U3496" s="23"/>
      <c r="V3496" s="24"/>
      <c r="W3496" s="23"/>
      <c r="X3496" s="23"/>
      <c r="Y3496" s="23"/>
      <c r="Z3496" s="23"/>
      <c r="AA3496" s="28"/>
      <c r="AB3496" s="26"/>
      <c r="AC3496" s="26"/>
      <c r="AD3496" s="28"/>
      <c r="AE3496" s="28"/>
      <c r="AF3496" s="26"/>
      <c r="AG3496" s="26" t="s">
        <v>50</v>
      </c>
      <c r="AH3496" s="26">
        <f>AH3495</f>
        <v>187200</v>
      </c>
      <c r="AI3496" s="26"/>
      <c r="AJ3496" s="26">
        <f>AJ3495</f>
        <v>0</v>
      </c>
      <c r="AK3496" s="26"/>
      <c r="AL3496" s="26">
        <f>AL3495</f>
        <v>0</v>
      </c>
    </row>
    <row r="3497" spans="1:38" x14ac:dyDescent="0.35">
      <c r="A3497" s="23" t="s">
        <v>11851</v>
      </c>
      <c r="B3497" s="24" t="s">
        <v>11852</v>
      </c>
      <c r="C3497" s="23" t="s">
        <v>11853</v>
      </c>
      <c r="D3497" s="23" t="s">
        <v>6920</v>
      </c>
      <c r="E3497" s="23">
        <v>1898</v>
      </c>
      <c r="F3497" s="23" t="s">
        <v>11854</v>
      </c>
      <c r="G3497" s="24" t="s">
        <v>11855</v>
      </c>
      <c r="H3497" s="23" t="s">
        <v>42</v>
      </c>
      <c r="I3497" s="23" t="s">
        <v>11856</v>
      </c>
      <c r="J3497" s="23">
        <v>0</v>
      </c>
      <c r="K3497" s="23">
        <v>0</v>
      </c>
      <c r="L3497" s="23">
        <v>58.1</v>
      </c>
      <c r="M3497" s="23" t="s">
        <v>44</v>
      </c>
      <c r="N3497" s="25">
        <f>((J3497*400)+(K3497*100))+L3497</f>
        <v>58.1</v>
      </c>
      <c r="O3497" s="26">
        <v>2000</v>
      </c>
      <c r="P3497" s="26">
        <f>N3497*O3497</f>
        <v>116200</v>
      </c>
      <c r="Q3497" s="23">
        <v>1</v>
      </c>
      <c r="R3497" s="23" t="s">
        <v>11851</v>
      </c>
      <c r="S3497" s="27" t="s">
        <v>11852</v>
      </c>
      <c r="T3497" s="23" t="s">
        <v>11853</v>
      </c>
      <c r="U3497" s="23" t="s">
        <v>6924</v>
      </c>
      <c r="V3497" s="24" t="s">
        <v>11857</v>
      </c>
      <c r="W3497" s="23" t="s">
        <v>47</v>
      </c>
      <c r="X3497" s="23" t="s">
        <v>206</v>
      </c>
      <c r="Y3497" s="23" t="s">
        <v>49</v>
      </c>
      <c r="Z3497" s="23">
        <v>81</v>
      </c>
      <c r="AA3497" s="28">
        <v>100</v>
      </c>
      <c r="AB3497" s="26">
        <v>6550</v>
      </c>
      <c r="AC3497" s="26">
        <f>Z3497*AB3497</f>
        <v>530550</v>
      </c>
      <c r="AD3497" s="28">
        <v>6</v>
      </c>
      <c r="AE3497" s="28">
        <v>14</v>
      </c>
      <c r="AF3497" s="26">
        <f>(AC3497*(100-AE3497))/100</f>
        <v>456273</v>
      </c>
      <c r="AG3497" s="26">
        <f>P3497+AF3497</f>
        <v>572473</v>
      </c>
      <c r="AH3497" s="26">
        <f>(AG3497*AA3497)/100</f>
        <v>572473</v>
      </c>
      <c r="AI3497" s="26">
        <v>50000000</v>
      </c>
      <c r="AJ3497" s="26">
        <f>IF((AI3497-AH3497) &gt; 1,0,IF((AI3497-AH3497)&lt;0,AH3497-AI3497,AI3497-AH3497))</f>
        <v>0</v>
      </c>
      <c r="AK3497" s="26">
        <v>0.02</v>
      </c>
      <c r="AL3497" s="26">
        <f>ROUND(AJ3497*(AK3497/100),2)</f>
        <v>0</v>
      </c>
    </row>
    <row r="3498" spans="1:38" x14ac:dyDescent="0.35">
      <c r="A3498" s="23"/>
      <c r="B3498" s="24"/>
      <c r="C3498" s="23"/>
      <c r="D3498" s="23"/>
      <c r="E3498" s="23"/>
      <c r="F3498" s="23"/>
      <c r="G3498" s="24"/>
      <c r="H3498" s="23"/>
      <c r="I3498" s="23"/>
      <c r="J3498" s="23"/>
      <c r="K3498" s="23"/>
      <c r="L3498" s="23"/>
      <c r="M3498" s="23"/>
      <c r="N3498" s="25"/>
      <c r="O3498" s="26"/>
      <c r="P3498" s="26"/>
      <c r="Q3498" s="23"/>
      <c r="R3498" s="23"/>
      <c r="S3498" s="27"/>
      <c r="T3498" s="23"/>
      <c r="U3498" s="23"/>
      <c r="V3498" s="24"/>
      <c r="W3498" s="23"/>
      <c r="X3498" s="23"/>
      <c r="Y3498" s="23"/>
      <c r="Z3498" s="23"/>
      <c r="AA3498" s="28"/>
      <c r="AB3498" s="26"/>
      <c r="AC3498" s="26"/>
      <c r="AD3498" s="28"/>
      <c r="AE3498" s="28"/>
      <c r="AF3498" s="26"/>
      <c r="AG3498" s="26" t="s">
        <v>50</v>
      </c>
      <c r="AH3498" s="26">
        <f>AH3497</f>
        <v>572473</v>
      </c>
      <c r="AI3498" s="26"/>
      <c r="AJ3498" s="26">
        <f>AJ3497</f>
        <v>0</v>
      </c>
      <c r="AK3498" s="26"/>
      <c r="AL3498" s="26">
        <f>AL3497</f>
        <v>0</v>
      </c>
    </row>
    <row r="3499" spans="1:38" x14ac:dyDescent="0.35">
      <c r="A3499" s="23" t="s">
        <v>11858</v>
      </c>
      <c r="B3499" s="24"/>
      <c r="C3499" s="23" t="s">
        <v>11859</v>
      </c>
      <c r="D3499" s="23" t="s">
        <v>11860</v>
      </c>
      <c r="E3499" s="23">
        <v>1899</v>
      </c>
      <c r="F3499" s="23" t="s">
        <v>11861</v>
      </c>
      <c r="G3499" s="24" t="s">
        <v>11862</v>
      </c>
      <c r="H3499" s="23" t="s">
        <v>103</v>
      </c>
      <c r="I3499" s="23" t="s">
        <v>11863</v>
      </c>
      <c r="J3499" s="23">
        <v>6</v>
      </c>
      <c r="K3499" s="23">
        <v>2</v>
      </c>
      <c r="L3499" s="23">
        <v>80</v>
      </c>
      <c r="M3499" s="23" t="s">
        <v>58</v>
      </c>
      <c r="N3499" s="25">
        <f>((J3499*400)+(K3499*100))+L3499</f>
        <v>2680</v>
      </c>
      <c r="O3499" s="26">
        <v>280</v>
      </c>
      <c r="P3499" s="26">
        <f>N3499*O3499</f>
        <v>750400</v>
      </c>
      <c r="Q3499" s="23"/>
      <c r="R3499" s="23"/>
      <c r="S3499" s="27"/>
      <c r="T3499" s="23"/>
      <c r="U3499" s="23"/>
      <c r="V3499" s="24"/>
      <c r="W3499" s="23"/>
      <c r="X3499" s="23"/>
      <c r="Y3499" s="23"/>
      <c r="Z3499" s="23"/>
      <c r="AA3499" s="28"/>
      <c r="AB3499" s="26"/>
      <c r="AC3499" s="26"/>
      <c r="AD3499" s="28"/>
      <c r="AE3499" s="28"/>
      <c r="AF3499" s="26"/>
      <c r="AG3499" s="26">
        <f>AF3499+P3499</f>
        <v>750400</v>
      </c>
      <c r="AH3499" s="26">
        <f>AG3499</f>
        <v>750400</v>
      </c>
      <c r="AI3499" s="26">
        <v>0</v>
      </c>
      <c r="AJ3499" s="26">
        <f>IF((AI3499-AH3499) &gt; 1,0,IF((AI3499-AH3499)&lt;0,AH3499-AI3499,AI3499-AH3499))</f>
        <v>750400</v>
      </c>
      <c r="AK3499" s="26">
        <v>0.01</v>
      </c>
      <c r="AL3499" s="26">
        <f>AJ3499*(AK3499/100)</f>
        <v>75.040000000000006</v>
      </c>
    </row>
    <row r="3500" spans="1:38" x14ac:dyDescent="0.35">
      <c r="A3500" s="23"/>
      <c r="B3500" s="24"/>
      <c r="C3500" s="23"/>
      <c r="D3500" s="23"/>
      <c r="E3500" s="23"/>
      <c r="F3500" s="23"/>
      <c r="G3500" s="24"/>
      <c r="H3500" s="23"/>
      <c r="I3500" s="23"/>
      <c r="J3500" s="23"/>
      <c r="K3500" s="23"/>
      <c r="L3500" s="23"/>
      <c r="M3500" s="23"/>
      <c r="N3500" s="25"/>
      <c r="O3500" s="26"/>
      <c r="P3500" s="26"/>
      <c r="Q3500" s="23"/>
      <c r="R3500" s="23"/>
      <c r="S3500" s="27"/>
      <c r="T3500" s="23"/>
      <c r="U3500" s="23"/>
      <c r="V3500" s="24"/>
      <c r="W3500" s="23"/>
      <c r="X3500" s="23"/>
      <c r="Y3500" s="23"/>
      <c r="Z3500" s="23"/>
      <c r="AA3500" s="28"/>
      <c r="AB3500" s="26"/>
      <c r="AC3500" s="26"/>
      <c r="AD3500" s="28"/>
      <c r="AE3500" s="28"/>
      <c r="AF3500" s="26"/>
      <c r="AG3500" s="26" t="s">
        <v>50</v>
      </c>
      <c r="AH3500" s="26">
        <f>AH3499</f>
        <v>750400</v>
      </c>
      <c r="AI3500" s="26"/>
      <c r="AJ3500" s="26">
        <f>AJ3499</f>
        <v>750400</v>
      </c>
      <c r="AK3500" s="26"/>
      <c r="AL3500" s="26">
        <f>AL3499</f>
        <v>75.040000000000006</v>
      </c>
    </row>
    <row r="3501" spans="1:38" x14ac:dyDescent="0.35">
      <c r="A3501" s="23" t="s">
        <v>11864</v>
      </c>
      <c r="B3501" s="24"/>
      <c r="C3501" s="23" t="s">
        <v>11865</v>
      </c>
      <c r="D3501" s="23" t="s">
        <v>11866</v>
      </c>
      <c r="E3501" s="23">
        <v>1900</v>
      </c>
      <c r="F3501" s="23" t="s">
        <v>11867</v>
      </c>
      <c r="G3501" s="24" t="s">
        <v>11868</v>
      </c>
      <c r="H3501" s="23" t="s">
        <v>42</v>
      </c>
      <c r="I3501" s="23" t="s">
        <v>11869</v>
      </c>
      <c r="J3501" s="23">
        <v>0</v>
      </c>
      <c r="K3501" s="23">
        <v>0</v>
      </c>
      <c r="L3501" s="23">
        <v>70</v>
      </c>
      <c r="M3501" s="23" t="s">
        <v>44</v>
      </c>
      <c r="N3501" s="25">
        <f>((J3501*400)+(K3501*100))+L3501</f>
        <v>70</v>
      </c>
      <c r="O3501" s="26">
        <v>500</v>
      </c>
      <c r="P3501" s="26">
        <f>N3501*O3501</f>
        <v>35000</v>
      </c>
      <c r="Q3501" s="23">
        <v>1</v>
      </c>
      <c r="R3501" s="23" t="s">
        <v>11864</v>
      </c>
      <c r="S3501" s="27"/>
      <c r="T3501" s="23" t="s">
        <v>11865</v>
      </c>
      <c r="U3501" s="23" t="s">
        <v>11870</v>
      </c>
      <c r="V3501" s="24" t="s">
        <v>11871</v>
      </c>
      <c r="W3501" s="23" t="s">
        <v>47</v>
      </c>
      <c r="X3501" s="23" t="s">
        <v>206</v>
      </c>
      <c r="Y3501" s="23" t="s">
        <v>49</v>
      </c>
      <c r="Z3501" s="23">
        <v>81</v>
      </c>
      <c r="AA3501" s="28">
        <v>100</v>
      </c>
      <c r="AB3501" s="26">
        <v>6550</v>
      </c>
      <c r="AC3501" s="26">
        <f>Z3501*AB3501</f>
        <v>530550</v>
      </c>
      <c r="AD3501" s="28">
        <v>7</v>
      </c>
      <c r="AE3501" s="28">
        <v>18</v>
      </c>
      <c r="AF3501" s="26">
        <f>(AC3501*(100-AE3501))/100</f>
        <v>435051</v>
      </c>
      <c r="AG3501" s="26">
        <f>P3501+AF3501</f>
        <v>470051</v>
      </c>
      <c r="AH3501" s="26">
        <f>(AG3501*AA3501)/100</f>
        <v>470051</v>
      </c>
      <c r="AI3501" s="26">
        <v>50000000</v>
      </c>
      <c r="AJ3501" s="26">
        <f>IF((AI3501-AH3501) &gt; 1,0,IF((AI3501-AH3501)&lt;0,AH3501-AI3501,AI3501-AH3501))</f>
        <v>0</v>
      </c>
      <c r="AK3501" s="26">
        <v>0.02</v>
      </c>
      <c r="AL3501" s="26">
        <f>ROUND(AJ3501*(AK3501/100),2)</f>
        <v>0</v>
      </c>
    </row>
    <row r="3502" spans="1:38" x14ac:dyDescent="0.35">
      <c r="A3502" s="23"/>
      <c r="B3502" s="24"/>
      <c r="C3502" s="23"/>
      <c r="D3502" s="23"/>
      <c r="E3502" s="23"/>
      <c r="F3502" s="23"/>
      <c r="G3502" s="24"/>
      <c r="H3502" s="23"/>
      <c r="I3502" s="23"/>
      <c r="J3502" s="23"/>
      <c r="K3502" s="23"/>
      <c r="L3502" s="23"/>
      <c r="M3502" s="23"/>
      <c r="N3502" s="25"/>
      <c r="O3502" s="26"/>
      <c r="P3502" s="26"/>
      <c r="Q3502" s="23"/>
      <c r="R3502" s="23"/>
      <c r="S3502" s="27"/>
      <c r="T3502" s="23"/>
      <c r="U3502" s="23"/>
      <c r="V3502" s="24"/>
      <c r="W3502" s="23"/>
      <c r="X3502" s="23"/>
      <c r="Y3502" s="23"/>
      <c r="Z3502" s="23"/>
      <c r="AA3502" s="28"/>
      <c r="AB3502" s="26"/>
      <c r="AC3502" s="26"/>
      <c r="AD3502" s="28"/>
      <c r="AE3502" s="28"/>
      <c r="AF3502" s="26"/>
      <c r="AG3502" s="26" t="s">
        <v>50</v>
      </c>
      <c r="AH3502" s="26">
        <f>AH3501</f>
        <v>470051</v>
      </c>
      <c r="AI3502" s="26"/>
      <c r="AJ3502" s="26">
        <f>AJ3501</f>
        <v>0</v>
      </c>
      <c r="AK3502" s="26"/>
      <c r="AL3502" s="26">
        <f>AL3501</f>
        <v>0</v>
      </c>
    </row>
    <row r="3503" spans="1:38" x14ac:dyDescent="0.35">
      <c r="A3503" s="23" t="s">
        <v>11872</v>
      </c>
      <c r="B3503" s="24" t="s">
        <v>11873</v>
      </c>
      <c r="C3503" s="23" t="s">
        <v>11874</v>
      </c>
      <c r="D3503" s="23" t="s">
        <v>11875</v>
      </c>
      <c r="E3503" s="23">
        <v>1901</v>
      </c>
      <c r="F3503" s="23" t="s">
        <v>11876</v>
      </c>
      <c r="G3503" s="24" t="s">
        <v>11877</v>
      </c>
      <c r="H3503" s="23" t="s">
        <v>42</v>
      </c>
      <c r="I3503" s="23" t="s">
        <v>11878</v>
      </c>
      <c r="J3503" s="23">
        <v>4</v>
      </c>
      <c r="K3503" s="23">
        <v>1</v>
      </c>
      <c r="L3503" s="23">
        <v>44</v>
      </c>
      <c r="M3503" s="23" t="s">
        <v>58</v>
      </c>
      <c r="N3503" s="25">
        <f>((J3503*400)+(K3503*100))+L3503</f>
        <v>1744</v>
      </c>
      <c r="O3503" s="26">
        <v>340</v>
      </c>
      <c r="P3503" s="26">
        <f>N3503*O3503</f>
        <v>592960</v>
      </c>
      <c r="Q3503" s="23"/>
      <c r="R3503" s="23"/>
      <c r="S3503" s="27"/>
      <c r="T3503" s="23"/>
      <c r="U3503" s="23"/>
      <c r="V3503" s="24"/>
      <c r="W3503" s="23"/>
      <c r="X3503" s="23"/>
      <c r="Y3503" s="23"/>
      <c r="Z3503" s="23"/>
      <c r="AA3503" s="28"/>
      <c r="AB3503" s="26"/>
      <c r="AC3503" s="26"/>
      <c r="AD3503" s="28"/>
      <c r="AE3503" s="28"/>
      <c r="AF3503" s="26"/>
      <c r="AG3503" s="26">
        <f>AF3503+P3503</f>
        <v>592960</v>
      </c>
      <c r="AH3503" s="26">
        <f>AG3503</f>
        <v>592960</v>
      </c>
      <c r="AI3503" s="26">
        <v>50000000</v>
      </c>
      <c r="AJ3503" s="26">
        <f>IF((AI3503-AH3503) &gt; 1,0,IF((AI3503-AH3503)&lt;0,AH3503-AI3503,AI3503-AH3503))</f>
        <v>0</v>
      </c>
      <c r="AK3503" s="26">
        <v>0.01</v>
      </c>
      <c r="AL3503" s="26">
        <f>AJ3503*(AK3503/100)</f>
        <v>0</v>
      </c>
    </row>
    <row r="3504" spans="1:38" x14ac:dyDescent="0.35">
      <c r="A3504" s="23"/>
      <c r="B3504" s="24"/>
      <c r="C3504" s="23"/>
      <c r="D3504" s="23"/>
      <c r="E3504" s="23">
        <v>1902</v>
      </c>
      <c r="F3504" s="23" t="s">
        <v>11879</v>
      </c>
      <c r="G3504" s="24" t="s">
        <v>11880</v>
      </c>
      <c r="H3504" s="23" t="s">
        <v>42</v>
      </c>
      <c r="I3504" s="23" t="s">
        <v>11881</v>
      </c>
      <c r="J3504" s="23">
        <v>0</v>
      </c>
      <c r="K3504" s="23">
        <v>1</v>
      </c>
      <c r="L3504" s="23">
        <v>11.1</v>
      </c>
      <c r="M3504" s="23" t="s">
        <v>44</v>
      </c>
      <c r="N3504" s="25">
        <f>((J3504*400)+(K3504*100))+L3504</f>
        <v>111.1</v>
      </c>
      <c r="O3504" s="26">
        <v>2000</v>
      </c>
      <c r="P3504" s="26">
        <f>N3504*O3504</f>
        <v>222200</v>
      </c>
      <c r="Q3504" s="23">
        <v>1</v>
      </c>
      <c r="R3504" s="23" t="s">
        <v>11872</v>
      </c>
      <c r="S3504" s="27" t="s">
        <v>11873</v>
      </c>
      <c r="T3504" s="23" t="s">
        <v>11874</v>
      </c>
      <c r="U3504" s="23" t="s">
        <v>11882</v>
      </c>
      <c r="V3504" s="24" t="s">
        <v>11883</v>
      </c>
      <c r="W3504" s="23" t="s">
        <v>47</v>
      </c>
      <c r="X3504" s="23" t="s">
        <v>48</v>
      </c>
      <c r="Y3504" s="23" t="s">
        <v>49</v>
      </c>
      <c r="Z3504" s="23">
        <v>150</v>
      </c>
      <c r="AA3504" s="28">
        <v>100</v>
      </c>
      <c r="AB3504" s="26">
        <v>6550</v>
      </c>
      <c r="AC3504" s="26">
        <f>Z3504*AB3504</f>
        <v>982500</v>
      </c>
      <c r="AD3504" s="28">
        <v>22</v>
      </c>
      <c r="AE3504" s="28">
        <v>34</v>
      </c>
      <c r="AF3504" s="26">
        <f>(AC3504*(100-AE3504))/100</f>
        <v>648450</v>
      </c>
      <c r="AG3504" s="26">
        <f>P3504+AF3504</f>
        <v>870650</v>
      </c>
      <c r="AH3504" s="26">
        <f>(AG3504*AA3504)/100</f>
        <v>870650</v>
      </c>
      <c r="AI3504" s="26">
        <v>50000000</v>
      </c>
      <c r="AJ3504" s="26">
        <f>IF((AI3504-AH3504) &gt; 1,0,IF((AI3504-AH3504)&lt;0,AH3504-AI3504,AI3504-AH3504))</f>
        <v>0</v>
      </c>
      <c r="AK3504" s="26">
        <v>0.02</v>
      </c>
      <c r="AL3504" s="26">
        <f>ROUND(AJ3504*(AK3504/100),2)</f>
        <v>0</v>
      </c>
    </row>
    <row r="3505" spans="1:39" x14ac:dyDescent="0.35">
      <c r="A3505" s="23"/>
      <c r="B3505" s="24"/>
      <c r="C3505" s="23"/>
      <c r="D3505" s="23"/>
      <c r="E3505" s="23"/>
      <c r="F3505" s="23"/>
      <c r="G3505" s="24"/>
      <c r="H3505" s="23"/>
      <c r="I3505" s="23"/>
      <c r="J3505" s="23"/>
      <c r="K3505" s="23"/>
      <c r="L3505" s="23"/>
      <c r="M3505" s="23"/>
      <c r="N3505" s="25"/>
      <c r="O3505" s="26"/>
      <c r="P3505" s="26"/>
      <c r="Q3505" s="23"/>
      <c r="R3505" s="23"/>
      <c r="S3505" s="27"/>
      <c r="T3505" s="23"/>
      <c r="U3505" s="23"/>
      <c r="V3505" s="24"/>
      <c r="W3505" s="23"/>
      <c r="X3505" s="23"/>
      <c r="Y3505" s="23"/>
      <c r="Z3505" s="23"/>
      <c r="AA3505" s="28"/>
      <c r="AB3505" s="26"/>
      <c r="AC3505" s="26"/>
      <c r="AD3505" s="28"/>
      <c r="AE3505" s="28"/>
      <c r="AF3505" s="26"/>
      <c r="AG3505" s="26" t="s">
        <v>50</v>
      </c>
      <c r="AH3505" s="26">
        <f>SUM(AH3503:AH3504)</f>
        <v>1463610</v>
      </c>
      <c r="AI3505" s="26"/>
      <c r="AJ3505" s="26">
        <f>SUM(AJ3503:AJ3504)</f>
        <v>0</v>
      </c>
      <c r="AK3505" s="26"/>
      <c r="AL3505" s="26">
        <f>SUM(AL3503:AL3504)</f>
        <v>0</v>
      </c>
    </row>
    <row r="3506" spans="1:39" x14ac:dyDescent="0.35">
      <c r="A3506" s="23" t="s">
        <v>11884</v>
      </c>
      <c r="B3506" s="24"/>
      <c r="C3506" s="23" t="s">
        <v>11885</v>
      </c>
      <c r="D3506" s="23" t="s">
        <v>1518</v>
      </c>
      <c r="E3506" s="23">
        <v>1903</v>
      </c>
      <c r="F3506" s="23" t="s">
        <v>11886</v>
      </c>
      <c r="G3506" s="24" t="s">
        <v>11887</v>
      </c>
      <c r="H3506" s="23" t="s">
        <v>103</v>
      </c>
      <c r="I3506" s="23" t="s">
        <v>11888</v>
      </c>
      <c r="J3506" s="23">
        <v>0</v>
      </c>
      <c r="K3506" s="23">
        <v>2</v>
      </c>
      <c r="L3506" s="23">
        <v>63</v>
      </c>
      <c r="M3506" s="23" t="s">
        <v>58</v>
      </c>
      <c r="N3506" s="25">
        <f>((J3506*400)+(K3506*100))+L3506</f>
        <v>263</v>
      </c>
      <c r="O3506" s="26">
        <v>450</v>
      </c>
      <c r="P3506" s="26">
        <f>N3506*O3506</f>
        <v>118350</v>
      </c>
      <c r="Q3506" s="23"/>
      <c r="R3506" s="23"/>
      <c r="S3506" s="27"/>
      <c r="T3506" s="23"/>
      <c r="U3506" s="23"/>
      <c r="V3506" s="24"/>
      <c r="W3506" s="23"/>
      <c r="X3506" s="23"/>
      <c r="Y3506" s="23"/>
      <c r="Z3506" s="23"/>
      <c r="AA3506" s="28"/>
      <c r="AB3506" s="26"/>
      <c r="AC3506" s="26"/>
      <c r="AD3506" s="28"/>
      <c r="AE3506" s="28"/>
      <c r="AF3506" s="26"/>
      <c r="AG3506" s="26">
        <f>AF3506+P3506</f>
        <v>118350</v>
      </c>
      <c r="AH3506" s="26">
        <f>AG3506</f>
        <v>118350</v>
      </c>
      <c r="AI3506" s="26">
        <v>0</v>
      </c>
      <c r="AJ3506" s="26">
        <f>IF((AI3506-AH3506) &gt; 1,0,IF((AI3506-AH3506)&lt;0,AH3506-AI3506,AI3506-AH3506))</f>
        <v>118350</v>
      </c>
      <c r="AK3506" s="26">
        <v>0.01</v>
      </c>
      <c r="AL3506" s="26">
        <f>AJ3506*(AK3506/100)</f>
        <v>11.835000000000001</v>
      </c>
    </row>
    <row r="3507" spans="1:39" x14ac:dyDescent="0.35">
      <c r="A3507" s="23"/>
      <c r="B3507" s="24"/>
      <c r="C3507" s="23"/>
      <c r="D3507" s="23"/>
      <c r="E3507" s="23"/>
      <c r="F3507" s="23"/>
      <c r="G3507" s="24"/>
      <c r="H3507" s="23"/>
      <c r="I3507" s="23"/>
      <c r="J3507" s="23"/>
      <c r="K3507" s="23"/>
      <c r="L3507" s="23"/>
      <c r="M3507" s="23"/>
      <c r="N3507" s="25"/>
      <c r="O3507" s="26"/>
      <c r="P3507" s="26"/>
      <c r="Q3507" s="23"/>
      <c r="R3507" s="23"/>
      <c r="S3507" s="27"/>
      <c r="T3507" s="23"/>
      <c r="U3507" s="23"/>
      <c r="V3507" s="24"/>
      <c r="W3507" s="23"/>
      <c r="X3507" s="23"/>
      <c r="Y3507" s="23"/>
      <c r="Z3507" s="23"/>
      <c r="AA3507" s="28"/>
      <c r="AB3507" s="26"/>
      <c r="AC3507" s="26"/>
      <c r="AD3507" s="28"/>
      <c r="AE3507" s="28"/>
      <c r="AF3507" s="26"/>
      <c r="AG3507" s="26" t="s">
        <v>50</v>
      </c>
      <c r="AH3507" s="26">
        <f>AH3506</f>
        <v>118350</v>
      </c>
      <c r="AI3507" s="26"/>
      <c r="AJ3507" s="26">
        <f>AJ3506</f>
        <v>118350</v>
      </c>
      <c r="AK3507" s="26"/>
      <c r="AL3507" s="26">
        <f>AL3506</f>
        <v>11.835000000000001</v>
      </c>
    </row>
    <row r="3508" spans="1:39" x14ac:dyDescent="0.35">
      <c r="A3508" s="23" t="s">
        <v>11889</v>
      </c>
      <c r="B3508" s="24"/>
      <c r="C3508" s="23" t="s">
        <v>11890</v>
      </c>
      <c r="D3508" s="23" t="s">
        <v>11891</v>
      </c>
      <c r="E3508" s="23">
        <v>1904</v>
      </c>
      <c r="F3508" s="23" t="s">
        <v>11892</v>
      </c>
      <c r="G3508" s="24" t="s">
        <v>11893</v>
      </c>
      <c r="H3508" s="23" t="s">
        <v>103</v>
      </c>
      <c r="I3508" s="23" t="s">
        <v>11894</v>
      </c>
      <c r="J3508" s="23">
        <v>0</v>
      </c>
      <c r="K3508" s="23">
        <v>2</v>
      </c>
      <c r="L3508" s="23">
        <v>38.5</v>
      </c>
      <c r="M3508" s="23" t="s">
        <v>44</v>
      </c>
      <c r="N3508" s="25">
        <f>((J3508*400)+(K3508*100))+L3508</f>
        <v>238.5</v>
      </c>
      <c r="O3508" s="26">
        <v>2000</v>
      </c>
      <c r="P3508" s="26">
        <f>N3508*O3508</f>
        <v>477000</v>
      </c>
      <c r="Q3508" s="23">
        <v>1</v>
      </c>
      <c r="R3508" s="23" t="s">
        <v>11895</v>
      </c>
      <c r="S3508" s="27"/>
      <c r="T3508" s="23" t="s">
        <v>11896</v>
      </c>
      <c r="U3508" s="23" t="s">
        <v>11897</v>
      </c>
      <c r="V3508" s="24" t="s">
        <v>11898</v>
      </c>
      <c r="W3508" s="23" t="s">
        <v>47</v>
      </c>
      <c r="X3508" s="23" t="s">
        <v>48</v>
      </c>
      <c r="Y3508" s="23" t="s">
        <v>49</v>
      </c>
      <c r="Z3508" s="23">
        <v>112</v>
      </c>
      <c r="AA3508" s="28">
        <v>100</v>
      </c>
      <c r="AB3508" s="26">
        <v>6550</v>
      </c>
      <c r="AC3508" s="26">
        <f>Z3508*AB3508</f>
        <v>733600</v>
      </c>
      <c r="AD3508" s="28">
        <v>3</v>
      </c>
      <c r="AE3508" s="28">
        <v>3</v>
      </c>
      <c r="AF3508" s="26">
        <f>(AC3508*(100-AE3508))/100</f>
        <v>711592</v>
      </c>
      <c r="AG3508" s="26">
        <f>P3508+AF3508</f>
        <v>1188592</v>
      </c>
      <c r="AH3508" s="26">
        <f>(AG3508*AA3508)/100</f>
        <v>1188592</v>
      </c>
      <c r="AI3508" s="26">
        <f>IF(AF3508&lt;=10000000,AF3508,10000000)</f>
        <v>711592</v>
      </c>
      <c r="AJ3508" s="26">
        <f>IF((AI3508-AH3508) &gt; 1,0,IF((AI3508-AH3508)&lt;0,AH3508-AI3508,AI3508-AH3508))</f>
        <v>477000</v>
      </c>
      <c r="AK3508" s="26">
        <v>0.02</v>
      </c>
      <c r="AL3508" s="26">
        <f>ROUND(AJ3508*(AK3508/100),2)</f>
        <v>95.4</v>
      </c>
    </row>
    <row r="3509" spans="1:39" x14ac:dyDescent="0.35">
      <c r="A3509" s="23"/>
      <c r="B3509" s="24"/>
      <c r="C3509" s="23"/>
      <c r="D3509" s="23"/>
      <c r="E3509" s="23"/>
      <c r="F3509" s="23"/>
      <c r="G3509" s="24"/>
      <c r="H3509" s="23"/>
      <c r="I3509" s="23"/>
      <c r="J3509" s="23">
        <v>0</v>
      </c>
      <c r="K3509" s="23">
        <v>0</v>
      </c>
      <c r="L3509" s="23">
        <v>13.5</v>
      </c>
      <c r="M3509" s="23" t="s">
        <v>44</v>
      </c>
      <c r="N3509" s="25">
        <f>((J3509*400)+(K3509*100))+L3509</f>
        <v>13.5</v>
      </c>
      <c r="O3509" s="26">
        <v>2000</v>
      </c>
      <c r="P3509" s="26">
        <f>N3509*O3509</f>
        <v>27000</v>
      </c>
      <c r="Q3509" s="23">
        <v>1</v>
      </c>
      <c r="R3509" s="23" t="s">
        <v>11899</v>
      </c>
      <c r="S3509" s="27"/>
      <c r="T3509" s="23" t="s">
        <v>11900</v>
      </c>
      <c r="U3509" s="23" t="s">
        <v>11901</v>
      </c>
      <c r="V3509" s="24" t="s">
        <v>11902</v>
      </c>
      <c r="W3509" s="23" t="s">
        <v>47</v>
      </c>
      <c r="X3509" s="23" t="s">
        <v>253</v>
      </c>
      <c r="Y3509" s="23" t="s">
        <v>49</v>
      </c>
      <c r="Z3509" s="23">
        <v>108</v>
      </c>
      <c r="AA3509" s="28">
        <v>100</v>
      </c>
      <c r="AB3509" s="26">
        <v>6550</v>
      </c>
      <c r="AC3509" s="26">
        <f>Z3509*AB3509</f>
        <v>707400</v>
      </c>
      <c r="AD3509" s="28">
        <v>40</v>
      </c>
      <c r="AE3509" s="28">
        <v>93</v>
      </c>
      <c r="AF3509" s="26">
        <f>(AC3509*(100-AE3509))/100</f>
        <v>49518</v>
      </c>
      <c r="AG3509" s="26">
        <f>P3509+AF3509</f>
        <v>76518</v>
      </c>
      <c r="AH3509" s="26">
        <f>(AG3509*AA3509)/100</f>
        <v>76518</v>
      </c>
      <c r="AI3509" s="26">
        <f>IF(AF3509&lt;=10000000,AF3509,10000000)</f>
        <v>49518</v>
      </c>
      <c r="AJ3509" s="26">
        <f>IF((AI3509-AH3509) &gt; 1,0,IF((AI3509-AH3509)&lt;0,AH3509-AI3509,AI3509-AH3509))</f>
        <v>27000</v>
      </c>
      <c r="AK3509" s="26">
        <v>0.02</v>
      </c>
      <c r="AL3509" s="26">
        <f>ROUND(AJ3509*(AK3509/100),2)</f>
        <v>5.4</v>
      </c>
      <c r="AM3509" s="3" t="s">
        <v>404</v>
      </c>
    </row>
    <row r="3510" spans="1:39" x14ac:dyDescent="0.35">
      <c r="A3510" s="23"/>
      <c r="B3510" s="24"/>
      <c r="C3510" s="23"/>
      <c r="D3510" s="23"/>
      <c r="E3510" s="23">
        <v>1905</v>
      </c>
      <c r="F3510" s="23" t="s">
        <v>11903</v>
      </c>
      <c r="G3510" s="24" t="s">
        <v>11904</v>
      </c>
      <c r="H3510" s="23" t="s">
        <v>103</v>
      </c>
      <c r="I3510" s="23" t="s">
        <v>1155</v>
      </c>
      <c r="J3510" s="23">
        <v>0</v>
      </c>
      <c r="K3510" s="23">
        <v>3</v>
      </c>
      <c r="L3510" s="23">
        <v>12</v>
      </c>
      <c r="M3510" s="23" t="s">
        <v>58</v>
      </c>
      <c r="N3510" s="25">
        <f>((J3510*400)+(K3510*100))+L3510</f>
        <v>312</v>
      </c>
      <c r="O3510" s="26">
        <v>180</v>
      </c>
      <c r="P3510" s="26">
        <f>N3510*O3510</f>
        <v>56160</v>
      </c>
      <c r="Q3510" s="23"/>
      <c r="R3510" s="23"/>
      <c r="S3510" s="27"/>
      <c r="T3510" s="23"/>
      <c r="U3510" s="23"/>
      <c r="V3510" s="24"/>
      <c r="W3510" s="23"/>
      <c r="X3510" s="23"/>
      <c r="Y3510" s="23"/>
      <c r="Z3510" s="23"/>
      <c r="AA3510" s="28"/>
      <c r="AB3510" s="26"/>
      <c r="AC3510" s="26"/>
      <c r="AD3510" s="28"/>
      <c r="AE3510" s="28"/>
      <c r="AF3510" s="26"/>
      <c r="AG3510" s="26">
        <f>AF3510+P3510</f>
        <v>56160</v>
      </c>
      <c r="AH3510" s="26">
        <f>AG3510</f>
        <v>56160</v>
      </c>
      <c r="AI3510" s="26">
        <v>0</v>
      </c>
      <c r="AJ3510" s="26">
        <f>IF((AI3510-AH3510) &gt; 1,0,IF((AI3510-AH3510)&lt;0,AH3510-AI3510,AI3510-AH3510))</f>
        <v>56160</v>
      </c>
      <c r="AK3510" s="26">
        <v>0.01</v>
      </c>
      <c r="AL3510" s="26">
        <f>AJ3510*(AK3510/100)</f>
        <v>5.6160000000000005</v>
      </c>
    </row>
    <row r="3511" spans="1:39" x14ac:dyDescent="0.35">
      <c r="A3511" s="23"/>
      <c r="B3511" s="24"/>
      <c r="C3511" s="23"/>
      <c r="D3511" s="23"/>
      <c r="E3511" s="23"/>
      <c r="F3511" s="23"/>
      <c r="G3511" s="24"/>
      <c r="H3511" s="23"/>
      <c r="I3511" s="23"/>
      <c r="J3511" s="23"/>
      <c r="K3511" s="23"/>
      <c r="L3511" s="23"/>
      <c r="M3511" s="23"/>
      <c r="N3511" s="25"/>
      <c r="O3511" s="26"/>
      <c r="P3511" s="26"/>
      <c r="Q3511" s="23"/>
      <c r="R3511" s="23"/>
      <c r="S3511" s="27"/>
      <c r="T3511" s="23"/>
      <c r="U3511" s="23"/>
      <c r="V3511" s="24"/>
      <c r="W3511" s="23"/>
      <c r="X3511" s="23"/>
      <c r="Y3511" s="23"/>
      <c r="Z3511" s="23"/>
      <c r="AA3511" s="28"/>
      <c r="AB3511" s="26"/>
      <c r="AC3511" s="26"/>
      <c r="AD3511" s="28"/>
      <c r="AE3511" s="28"/>
      <c r="AF3511" s="26"/>
      <c r="AG3511" s="26" t="s">
        <v>50</v>
      </c>
      <c r="AH3511" s="26">
        <f>SUM(AH3508:AH3510)</f>
        <v>1321270</v>
      </c>
      <c r="AI3511" s="26"/>
      <c r="AJ3511" s="26">
        <f>SUM(AJ3508:AJ3510)</f>
        <v>560160</v>
      </c>
      <c r="AK3511" s="26"/>
      <c r="AL3511" s="26">
        <f>SUM(AL3508:AL3510)</f>
        <v>106.41600000000001</v>
      </c>
    </row>
    <row r="3512" spans="1:39" x14ac:dyDescent="0.35">
      <c r="A3512" s="23" t="s">
        <v>5385</v>
      </c>
      <c r="B3512" s="24" t="s">
        <v>5386</v>
      </c>
      <c r="C3512" s="23" t="s">
        <v>5387</v>
      </c>
      <c r="D3512" s="23" t="s">
        <v>11905</v>
      </c>
      <c r="E3512" s="23">
        <v>1906</v>
      </c>
      <c r="F3512" s="23" t="s">
        <v>11906</v>
      </c>
      <c r="G3512" s="24" t="s">
        <v>11907</v>
      </c>
      <c r="H3512" s="23" t="s">
        <v>437</v>
      </c>
      <c r="I3512" s="23" t="s">
        <v>11908</v>
      </c>
      <c r="J3512" s="23">
        <v>15</v>
      </c>
      <c r="K3512" s="23">
        <v>0</v>
      </c>
      <c r="L3512" s="23">
        <v>76</v>
      </c>
      <c r="M3512" s="23" t="s">
        <v>58</v>
      </c>
      <c r="N3512" s="25">
        <f>((J3512*400)+(K3512*100))+L3512</f>
        <v>6076</v>
      </c>
      <c r="O3512" s="26">
        <v>180</v>
      </c>
      <c r="P3512" s="26">
        <f>N3512*O3512</f>
        <v>1093680</v>
      </c>
      <c r="Q3512" s="23"/>
      <c r="R3512" s="23"/>
      <c r="S3512" s="27"/>
      <c r="T3512" s="23"/>
      <c r="U3512" s="23"/>
      <c r="V3512" s="24"/>
      <c r="W3512" s="23"/>
      <c r="X3512" s="23"/>
      <c r="Y3512" s="23"/>
      <c r="Z3512" s="23"/>
      <c r="AA3512" s="28"/>
      <c r="AB3512" s="26"/>
      <c r="AC3512" s="26"/>
      <c r="AD3512" s="28"/>
      <c r="AE3512" s="28"/>
      <c r="AF3512" s="26"/>
      <c r="AG3512" s="26">
        <f>AF3512+P3512</f>
        <v>1093680</v>
      </c>
      <c r="AH3512" s="26">
        <f>AG3512</f>
        <v>1093680</v>
      </c>
      <c r="AI3512" s="26">
        <v>0</v>
      </c>
      <c r="AJ3512" s="26">
        <f>IF((AI3512-AH3512) &gt; 1,0,IF((AI3512-AH3512)&lt;0,AH3512-AI3512,AI3512-AH3512))</f>
        <v>1093680</v>
      </c>
      <c r="AK3512" s="26">
        <v>0.01</v>
      </c>
      <c r="AL3512" s="26">
        <f>AJ3512*(AK3512/100)</f>
        <v>109.36800000000001</v>
      </c>
    </row>
    <row r="3513" spans="1:39" x14ac:dyDescent="0.35">
      <c r="A3513" s="23"/>
      <c r="B3513" s="24"/>
      <c r="C3513" s="23"/>
      <c r="D3513" s="23"/>
      <c r="E3513" s="23">
        <v>1907</v>
      </c>
      <c r="F3513" s="23" t="s">
        <v>11909</v>
      </c>
      <c r="G3513" s="24" t="s">
        <v>11910</v>
      </c>
      <c r="H3513" s="23" t="s">
        <v>42</v>
      </c>
      <c r="I3513" s="23" t="s">
        <v>11911</v>
      </c>
      <c r="J3513" s="23">
        <v>3</v>
      </c>
      <c r="K3513" s="23">
        <v>0</v>
      </c>
      <c r="L3513" s="23">
        <v>23</v>
      </c>
      <c r="M3513" s="23" t="s">
        <v>58</v>
      </c>
      <c r="N3513" s="25">
        <f>((J3513*400)+(K3513*100))+L3513</f>
        <v>1223</v>
      </c>
      <c r="O3513" s="26">
        <v>380</v>
      </c>
      <c r="P3513" s="26">
        <f>N3513*O3513</f>
        <v>464740</v>
      </c>
      <c r="Q3513" s="23"/>
      <c r="R3513" s="23"/>
      <c r="S3513" s="27"/>
      <c r="T3513" s="23"/>
      <c r="U3513" s="23"/>
      <c r="V3513" s="24"/>
      <c r="W3513" s="23"/>
      <c r="X3513" s="23"/>
      <c r="Y3513" s="23"/>
      <c r="Z3513" s="23"/>
      <c r="AA3513" s="28"/>
      <c r="AB3513" s="26"/>
      <c r="AC3513" s="26"/>
      <c r="AD3513" s="28"/>
      <c r="AE3513" s="28"/>
      <c r="AF3513" s="26"/>
      <c r="AG3513" s="26">
        <f>AF3513+P3513</f>
        <v>464740</v>
      </c>
      <c r="AH3513" s="26">
        <f>AG3513</f>
        <v>464740</v>
      </c>
      <c r="AI3513" s="26">
        <v>50000000</v>
      </c>
      <c r="AJ3513" s="26">
        <f>IF((AI3513-AH3513) &gt; 1,0,IF((AI3513-AH3513)&lt;0,AH3513-AI3513,AI3513-AH3513))</f>
        <v>0</v>
      </c>
      <c r="AK3513" s="26">
        <v>0.01</v>
      </c>
      <c r="AL3513" s="26">
        <f>AJ3513*(AK3513/100)</f>
        <v>0</v>
      </c>
    </row>
    <row r="3514" spans="1:39" x14ac:dyDescent="0.35">
      <c r="A3514" s="23"/>
      <c r="B3514" s="24"/>
      <c r="C3514" s="23"/>
      <c r="D3514" s="23"/>
      <c r="E3514" s="23"/>
      <c r="F3514" s="23"/>
      <c r="G3514" s="24"/>
      <c r="H3514" s="23"/>
      <c r="I3514" s="23"/>
      <c r="J3514" s="23"/>
      <c r="K3514" s="23"/>
      <c r="L3514" s="23"/>
      <c r="M3514" s="23"/>
      <c r="N3514" s="25"/>
      <c r="O3514" s="26"/>
      <c r="P3514" s="26"/>
      <c r="Q3514" s="23"/>
      <c r="R3514" s="23"/>
      <c r="S3514" s="27"/>
      <c r="T3514" s="23"/>
      <c r="U3514" s="23"/>
      <c r="V3514" s="24"/>
      <c r="W3514" s="23"/>
      <c r="X3514" s="23"/>
      <c r="Y3514" s="23"/>
      <c r="Z3514" s="23"/>
      <c r="AA3514" s="28"/>
      <c r="AB3514" s="26"/>
      <c r="AC3514" s="26"/>
      <c r="AD3514" s="28"/>
      <c r="AE3514" s="28"/>
      <c r="AF3514" s="26"/>
      <c r="AG3514" s="26" t="s">
        <v>50</v>
      </c>
      <c r="AH3514" s="26">
        <f>SUM(AH3512:AH3513)</f>
        <v>1558420</v>
      </c>
      <c r="AI3514" s="26"/>
      <c r="AJ3514" s="26">
        <f>SUM(AJ3512:AJ3513)</f>
        <v>1093680</v>
      </c>
      <c r="AK3514" s="26"/>
      <c r="AL3514" s="26">
        <f>SUM(AL3512:AL3513)</f>
        <v>109.36800000000001</v>
      </c>
    </row>
    <row r="3515" spans="1:39" x14ac:dyDescent="0.35">
      <c r="A3515" s="23" t="s">
        <v>11912</v>
      </c>
      <c r="B3515" s="24" t="s">
        <v>11913</v>
      </c>
      <c r="C3515" s="23" t="s">
        <v>11914</v>
      </c>
      <c r="D3515" s="23" t="s">
        <v>11915</v>
      </c>
      <c r="E3515" s="23">
        <v>1908</v>
      </c>
      <c r="F3515" s="23" t="s">
        <v>11916</v>
      </c>
      <c r="G3515" s="24" t="s">
        <v>11917</v>
      </c>
      <c r="H3515" s="23" t="s">
        <v>42</v>
      </c>
      <c r="I3515" s="23" t="s">
        <v>11918</v>
      </c>
      <c r="J3515" s="23">
        <v>2</v>
      </c>
      <c r="K3515" s="23">
        <v>1</v>
      </c>
      <c r="L3515" s="23">
        <v>31.25</v>
      </c>
      <c r="M3515" s="23" t="s">
        <v>44</v>
      </c>
      <c r="N3515" s="25">
        <f>((J3515*400)+(K3515*100))+L3515</f>
        <v>931.25</v>
      </c>
      <c r="O3515" s="26">
        <v>2000</v>
      </c>
      <c r="P3515" s="26">
        <f>N3515*O3515</f>
        <v>1862500</v>
      </c>
      <c r="Q3515" s="23">
        <v>1</v>
      </c>
      <c r="R3515" s="23" t="s">
        <v>11912</v>
      </c>
      <c r="S3515" s="27" t="s">
        <v>11913</v>
      </c>
      <c r="T3515" s="23" t="s">
        <v>11914</v>
      </c>
      <c r="U3515" s="23" t="s">
        <v>11919</v>
      </c>
      <c r="V3515" s="24" t="s">
        <v>11920</v>
      </c>
      <c r="W3515" s="23" t="s">
        <v>47</v>
      </c>
      <c r="X3515" s="23" t="s">
        <v>48</v>
      </c>
      <c r="Y3515" s="23" t="s">
        <v>49</v>
      </c>
      <c r="Z3515" s="23">
        <v>150</v>
      </c>
      <c r="AA3515" s="28">
        <v>100</v>
      </c>
      <c r="AB3515" s="26">
        <v>6550</v>
      </c>
      <c r="AC3515" s="26">
        <f>Z3515*AB3515</f>
        <v>982500</v>
      </c>
      <c r="AD3515" s="28">
        <v>22</v>
      </c>
      <c r="AE3515" s="28">
        <v>34</v>
      </c>
      <c r="AF3515" s="26">
        <f>(AC3515*(100-AE3515))/100</f>
        <v>648450</v>
      </c>
      <c r="AG3515" s="26">
        <f>P3515+AF3515</f>
        <v>2510950</v>
      </c>
      <c r="AH3515" s="26">
        <f>(AG3515*AA3515)/100</f>
        <v>2510950</v>
      </c>
      <c r="AI3515" s="26">
        <v>50000000</v>
      </c>
      <c r="AJ3515" s="26">
        <f>IF((AI3515-AH3515) &gt; 1,0,IF((AI3515-AH3515)&lt;0,AH3515-AI3515,AI3515-AH3515))</f>
        <v>0</v>
      </c>
      <c r="AK3515" s="26">
        <v>0.02</v>
      </c>
      <c r="AL3515" s="26">
        <f>ROUND(AJ3515*(AK3515/100),2)</f>
        <v>0</v>
      </c>
    </row>
    <row r="3516" spans="1:39" x14ac:dyDescent="0.35">
      <c r="A3516" s="23"/>
      <c r="B3516" s="24"/>
      <c r="C3516" s="23"/>
      <c r="D3516" s="23"/>
      <c r="E3516" s="23"/>
      <c r="F3516" s="23"/>
      <c r="G3516" s="24"/>
      <c r="H3516" s="23"/>
      <c r="I3516" s="23"/>
      <c r="J3516" s="23">
        <v>0</v>
      </c>
      <c r="K3516" s="23">
        <v>0</v>
      </c>
      <c r="L3516" s="23">
        <v>36</v>
      </c>
      <c r="M3516" s="23" t="s">
        <v>44</v>
      </c>
      <c r="N3516" s="25">
        <f>((J3516*400)+(K3516*100))+L3516</f>
        <v>36</v>
      </c>
      <c r="O3516" s="26">
        <v>2000</v>
      </c>
      <c r="P3516" s="26">
        <f>N3516*O3516</f>
        <v>72000</v>
      </c>
      <c r="Q3516" s="23">
        <v>1</v>
      </c>
      <c r="R3516" s="23" t="s">
        <v>11912</v>
      </c>
      <c r="S3516" s="27" t="s">
        <v>11913</v>
      </c>
      <c r="T3516" s="23" t="s">
        <v>11914</v>
      </c>
      <c r="U3516" s="23" t="s">
        <v>11919</v>
      </c>
      <c r="V3516" s="24" t="s">
        <v>11921</v>
      </c>
      <c r="W3516" s="23" t="s">
        <v>47</v>
      </c>
      <c r="X3516" s="23" t="s">
        <v>48</v>
      </c>
      <c r="Y3516" s="23" t="s">
        <v>49</v>
      </c>
      <c r="Z3516" s="23">
        <v>144</v>
      </c>
      <c r="AA3516" s="28">
        <v>100</v>
      </c>
      <c r="AB3516" s="26">
        <v>6550</v>
      </c>
      <c r="AC3516" s="26">
        <f>Z3516*AB3516</f>
        <v>943200</v>
      </c>
      <c r="AD3516" s="28">
        <v>22</v>
      </c>
      <c r="AE3516" s="28">
        <v>34</v>
      </c>
      <c r="AF3516" s="26">
        <f>(AC3516*(100-AE3516))/100</f>
        <v>622512</v>
      </c>
      <c r="AG3516" s="26">
        <f>P3516+AF3516</f>
        <v>694512</v>
      </c>
      <c r="AH3516" s="26">
        <f>(AG3516*AA3516)/100</f>
        <v>694512</v>
      </c>
      <c r="AI3516" s="26">
        <v>50000000</v>
      </c>
      <c r="AJ3516" s="26">
        <f>IF((AI3516-AH3516) &gt; 1,0,IF((AI3516-AH3516)&lt;0,AH3516-AI3516,AI3516-AH3516))</f>
        <v>0</v>
      </c>
      <c r="AK3516" s="26">
        <v>0.02</v>
      </c>
      <c r="AL3516" s="26">
        <f>ROUND(AJ3516*(AK3516/100),2)</f>
        <v>0</v>
      </c>
    </row>
    <row r="3517" spans="1:39" x14ac:dyDescent="0.35">
      <c r="A3517" s="23"/>
      <c r="B3517" s="24"/>
      <c r="C3517" s="23"/>
      <c r="D3517" s="23"/>
      <c r="E3517" s="23"/>
      <c r="F3517" s="23"/>
      <c r="G3517" s="24"/>
      <c r="H3517" s="23"/>
      <c r="I3517" s="23"/>
      <c r="J3517" s="23">
        <v>0</v>
      </c>
      <c r="K3517" s="23">
        <v>0</v>
      </c>
      <c r="L3517" s="23">
        <v>16</v>
      </c>
      <c r="M3517" s="23" t="s">
        <v>44</v>
      </c>
      <c r="N3517" s="25">
        <f>((J3517*400)+(K3517*100))+L3517</f>
        <v>16</v>
      </c>
      <c r="O3517" s="26">
        <v>2000</v>
      </c>
      <c r="P3517" s="26">
        <f>N3517*O3517</f>
        <v>32000</v>
      </c>
      <c r="Q3517" s="23">
        <v>1</v>
      </c>
      <c r="R3517" s="23" t="s">
        <v>11912</v>
      </c>
      <c r="S3517" s="27" t="s">
        <v>11913</v>
      </c>
      <c r="T3517" s="23" t="s">
        <v>11914</v>
      </c>
      <c r="U3517" s="23" t="s">
        <v>11919</v>
      </c>
      <c r="V3517" s="24" t="s">
        <v>11922</v>
      </c>
      <c r="W3517" s="23" t="s">
        <v>47</v>
      </c>
      <c r="X3517" s="23" t="s">
        <v>48</v>
      </c>
      <c r="Y3517" s="23" t="s">
        <v>49</v>
      </c>
      <c r="Z3517" s="23">
        <v>64</v>
      </c>
      <c r="AA3517" s="28">
        <v>100</v>
      </c>
      <c r="AB3517" s="26">
        <v>6550</v>
      </c>
      <c r="AC3517" s="26">
        <f>Z3517*AB3517</f>
        <v>419200</v>
      </c>
      <c r="AD3517" s="28">
        <v>22</v>
      </c>
      <c r="AE3517" s="28">
        <v>34</v>
      </c>
      <c r="AF3517" s="26">
        <f>(AC3517*(100-AE3517))/100</f>
        <v>276672</v>
      </c>
      <c r="AG3517" s="26">
        <f>P3517+AF3517</f>
        <v>308672</v>
      </c>
      <c r="AH3517" s="26">
        <f>(AG3517*AA3517)/100</f>
        <v>308672</v>
      </c>
      <c r="AI3517" s="26">
        <v>50000000</v>
      </c>
      <c r="AJ3517" s="26">
        <f>IF((AI3517-AH3517) &gt; 1,0,IF((AI3517-AH3517)&lt;0,AH3517-AI3517,AI3517-AH3517))</f>
        <v>0</v>
      </c>
      <c r="AK3517" s="26">
        <v>0.02</v>
      </c>
      <c r="AL3517" s="26">
        <f>ROUND(AJ3517*(AK3517/100),2)</f>
        <v>0</v>
      </c>
    </row>
    <row r="3518" spans="1:39" x14ac:dyDescent="0.35">
      <c r="A3518" s="23"/>
      <c r="B3518" s="24"/>
      <c r="C3518" s="23"/>
      <c r="D3518" s="23"/>
      <c r="E3518" s="23"/>
      <c r="F3518" s="23"/>
      <c r="G3518" s="24"/>
      <c r="H3518" s="23"/>
      <c r="I3518" s="23"/>
      <c r="J3518" s="23">
        <v>0</v>
      </c>
      <c r="K3518" s="23">
        <v>0</v>
      </c>
      <c r="L3518" s="23">
        <v>20.25</v>
      </c>
      <c r="M3518" s="23" t="s">
        <v>44</v>
      </c>
      <c r="N3518" s="25">
        <f>((J3518*400)+(K3518*100))+L3518</f>
        <v>20.25</v>
      </c>
      <c r="O3518" s="26">
        <v>2000</v>
      </c>
      <c r="P3518" s="26">
        <f>N3518*O3518</f>
        <v>40500</v>
      </c>
      <c r="Q3518" s="23">
        <v>1</v>
      </c>
      <c r="R3518" s="23" t="s">
        <v>11912</v>
      </c>
      <c r="S3518" s="27" t="s">
        <v>11913</v>
      </c>
      <c r="T3518" s="23" t="s">
        <v>11914</v>
      </c>
      <c r="U3518" s="23" t="s">
        <v>11919</v>
      </c>
      <c r="V3518" s="24" t="s">
        <v>11923</v>
      </c>
      <c r="W3518" s="23" t="s">
        <v>47</v>
      </c>
      <c r="X3518" s="23" t="s">
        <v>206</v>
      </c>
      <c r="Y3518" s="23" t="s">
        <v>49</v>
      </c>
      <c r="Z3518" s="23">
        <v>81</v>
      </c>
      <c r="AA3518" s="28">
        <v>100</v>
      </c>
      <c r="AB3518" s="26">
        <v>6550</v>
      </c>
      <c r="AC3518" s="26">
        <f>Z3518*AB3518</f>
        <v>530550</v>
      </c>
      <c r="AD3518" s="28">
        <v>7</v>
      </c>
      <c r="AE3518" s="28">
        <v>18</v>
      </c>
      <c r="AF3518" s="26">
        <f>(AC3518*(100-AE3518))/100</f>
        <v>435051</v>
      </c>
      <c r="AG3518" s="26">
        <f>P3518+AF3518</f>
        <v>475551</v>
      </c>
      <c r="AH3518" s="26">
        <f>(AG3518*AA3518)/100</f>
        <v>475551</v>
      </c>
      <c r="AI3518" s="26">
        <v>50000000</v>
      </c>
      <c r="AJ3518" s="26">
        <f>IF((AI3518-AH3518) &gt; 1,0,IF((AI3518-AH3518)&lt;0,AH3518-AI3518,AI3518-AH3518))</f>
        <v>0</v>
      </c>
      <c r="AK3518" s="26">
        <v>0.02</v>
      </c>
      <c r="AL3518" s="26">
        <f>ROUND(AJ3518*(AK3518/100),2)</f>
        <v>0</v>
      </c>
    </row>
    <row r="3519" spans="1:39" x14ac:dyDescent="0.35">
      <c r="A3519" s="23"/>
      <c r="B3519" s="24"/>
      <c r="C3519" s="23"/>
      <c r="D3519" s="23"/>
      <c r="E3519" s="23"/>
      <c r="F3519" s="23"/>
      <c r="G3519" s="24"/>
      <c r="H3519" s="23"/>
      <c r="I3519" s="23"/>
      <c r="J3519" s="23"/>
      <c r="K3519" s="23"/>
      <c r="L3519" s="23"/>
      <c r="M3519" s="23"/>
      <c r="N3519" s="25"/>
      <c r="O3519" s="26"/>
      <c r="P3519" s="26"/>
      <c r="Q3519" s="23"/>
      <c r="R3519" s="23"/>
      <c r="S3519" s="27"/>
      <c r="T3519" s="23"/>
      <c r="U3519" s="23"/>
      <c r="V3519" s="24"/>
      <c r="W3519" s="23"/>
      <c r="X3519" s="23"/>
      <c r="Y3519" s="23"/>
      <c r="Z3519" s="23"/>
      <c r="AA3519" s="28"/>
      <c r="AB3519" s="26"/>
      <c r="AC3519" s="26"/>
      <c r="AD3519" s="28"/>
      <c r="AE3519" s="28"/>
      <c r="AF3519" s="26"/>
      <c r="AG3519" s="26" t="s">
        <v>50</v>
      </c>
      <c r="AH3519" s="26">
        <f>SUM(AH3515:AH3518)</f>
        <v>3989685</v>
      </c>
      <c r="AI3519" s="26"/>
      <c r="AJ3519" s="26">
        <f>SUM(AJ3515:AJ3518)</f>
        <v>0</v>
      </c>
      <c r="AK3519" s="26"/>
      <c r="AL3519" s="26">
        <f>SUM(AL3515:AL3518)</f>
        <v>0</v>
      </c>
    </row>
    <row r="3520" spans="1:39" x14ac:dyDescent="0.35">
      <c r="A3520" s="23" t="s">
        <v>11924</v>
      </c>
      <c r="B3520" s="24"/>
      <c r="C3520" s="23" t="s">
        <v>11925</v>
      </c>
      <c r="D3520" s="23" t="s">
        <v>5322</v>
      </c>
      <c r="E3520" s="23">
        <v>1909</v>
      </c>
      <c r="F3520" s="23" t="s">
        <v>11926</v>
      </c>
      <c r="G3520" s="24" t="s">
        <v>11927</v>
      </c>
      <c r="H3520" s="23" t="s">
        <v>103</v>
      </c>
      <c r="I3520" s="23" t="s">
        <v>11928</v>
      </c>
      <c r="J3520" s="23">
        <v>0</v>
      </c>
      <c r="K3520" s="23">
        <v>1</v>
      </c>
      <c r="L3520" s="23">
        <v>38</v>
      </c>
      <c r="M3520" s="23" t="s">
        <v>58</v>
      </c>
      <c r="N3520" s="25">
        <f>((J3520*400)+(K3520*100))+L3520</f>
        <v>138</v>
      </c>
      <c r="O3520" s="26">
        <v>450</v>
      </c>
      <c r="P3520" s="26">
        <f>N3520*O3520</f>
        <v>62100</v>
      </c>
      <c r="Q3520" s="23"/>
      <c r="R3520" s="23"/>
      <c r="S3520" s="27"/>
      <c r="T3520" s="23"/>
      <c r="U3520" s="23"/>
      <c r="V3520" s="24"/>
      <c r="W3520" s="23"/>
      <c r="X3520" s="23"/>
      <c r="Y3520" s="23"/>
      <c r="Z3520" s="23"/>
      <c r="AA3520" s="28"/>
      <c r="AB3520" s="26"/>
      <c r="AC3520" s="26"/>
      <c r="AD3520" s="28"/>
      <c r="AE3520" s="28"/>
      <c r="AF3520" s="26"/>
      <c r="AG3520" s="26">
        <f>AF3520+P3520</f>
        <v>62100</v>
      </c>
      <c r="AH3520" s="26">
        <f>AG3520</f>
        <v>62100</v>
      </c>
      <c r="AI3520" s="26">
        <v>0</v>
      </c>
      <c r="AJ3520" s="26">
        <f>IF((AI3520-AH3520) &gt; 1,0,IF((AI3520-AH3520)&lt;0,AH3520-AI3520,AI3520-AH3520))</f>
        <v>62100</v>
      </c>
      <c r="AK3520" s="26">
        <v>0.01</v>
      </c>
      <c r="AL3520" s="26">
        <f>AJ3520*(AK3520/100)</f>
        <v>6.21</v>
      </c>
    </row>
    <row r="3521" spans="1:39" x14ac:dyDescent="0.35">
      <c r="A3521" s="23"/>
      <c r="B3521" s="24"/>
      <c r="C3521" s="23"/>
      <c r="D3521" s="23"/>
      <c r="E3521" s="23"/>
      <c r="F3521" s="23"/>
      <c r="G3521" s="24"/>
      <c r="H3521" s="23"/>
      <c r="I3521" s="23"/>
      <c r="J3521" s="23">
        <v>0</v>
      </c>
      <c r="K3521" s="23">
        <v>0</v>
      </c>
      <c r="L3521" s="23">
        <v>59.75</v>
      </c>
      <c r="M3521" s="23" t="s">
        <v>44</v>
      </c>
      <c r="N3521" s="25">
        <f>((J3521*400)+(K3521*100))+L3521</f>
        <v>59.75</v>
      </c>
      <c r="O3521" s="26">
        <v>450</v>
      </c>
      <c r="P3521" s="26">
        <f>N3521*O3521</f>
        <v>26887.5</v>
      </c>
      <c r="Q3521" s="23">
        <v>1</v>
      </c>
      <c r="R3521" s="23" t="s">
        <v>11929</v>
      </c>
      <c r="S3521" s="27"/>
      <c r="T3521" s="23" t="s">
        <v>11930</v>
      </c>
      <c r="U3521" s="23" t="s">
        <v>11931</v>
      </c>
      <c r="V3521" s="24" t="s">
        <v>11932</v>
      </c>
      <c r="W3521" s="23" t="s">
        <v>1568</v>
      </c>
      <c r="X3521" s="23" t="s">
        <v>206</v>
      </c>
      <c r="Y3521" s="23" t="s">
        <v>49</v>
      </c>
      <c r="Z3521" s="23">
        <v>18</v>
      </c>
      <c r="AA3521" s="28">
        <v>100</v>
      </c>
      <c r="AB3521" s="26">
        <v>5300</v>
      </c>
      <c r="AC3521" s="26">
        <f>Z3521*AB3521</f>
        <v>95400</v>
      </c>
      <c r="AD3521" s="28">
        <v>72</v>
      </c>
      <c r="AE3521" s="28">
        <v>85</v>
      </c>
      <c r="AF3521" s="26">
        <f>(AC3521*(100-AE3521))/100</f>
        <v>14310</v>
      </c>
      <c r="AG3521" s="26">
        <f>P3521+AF3521</f>
        <v>41197.5</v>
      </c>
      <c r="AH3521" s="26">
        <f>(AG3521*AA3521)/100</f>
        <v>41197.5</v>
      </c>
      <c r="AI3521" s="26">
        <f>IF(AF3521&lt;=10000000,AF3521,10000000)</f>
        <v>14310</v>
      </c>
      <c r="AJ3521" s="26">
        <f>IF((AI3521-AH3521) &gt; 1,0,IF((AI3521-AH3521)&lt;0,AH3521-AI3521,AI3521-AH3521))</f>
        <v>26887.5</v>
      </c>
      <c r="AK3521" s="26">
        <v>0.02</v>
      </c>
      <c r="AL3521" s="26">
        <f>ROUND(AJ3521*(AK3521/100),2)</f>
        <v>5.38</v>
      </c>
    </row>
    <row r="3522" spans="1:39" x14ac:dyDescent="0.35">
      <c r="A3522" s="23"/>
      <c r="B3522" s="24"/>
      <c r="C3522" s="23"/>
      <c r="D3522" s="23"/>
      <c r="E3522" s="23"/>
      <c r="F3522" s="23"/>
      <c r="G3522" s="24"/>
      <c r="H3522" s="23"/>
      <c r="I3522" s="23"/>
      <c r="J3522" s="23">
        <v>0</v>
      </c>
      <c r="K3522" s="23">
        <v>0</v>
      </c>
      <c r="L3522" s="23">
        <v>55.25</v>
      </c>
      <c r="M3522" s="23" t="s">
        <v>44</v>
      </c>
      <c r="N3522" s="25">
        <f>((J3522*400)+(K3522*100))+L3522</f>
        <v>55.25</v>
      </c>
      <c r="O3522" s="26">
        <v>450</v>
      </c>
      <c r="P3522" s="26">
        <f>N3522*O3522</f>
        <v>24862.5</v>
      </c>
      <c r="Q3522" s="23">
        <v>1</v>
      </c>
      <c r="R3522" s="23" t="s">
        <v>11929</v>
      </c>
      <c r="S3522" s="27"/>
      <c r="T3522" s="23" t="s">
        <v>11930</v>
      </c>
      <c r="U3522" s="23" t="s">
        <v>11931</v>
      </c>
      <c r="V3522" s="24" t="s">
        <v>11932</v>
      </c>
      <c r="W3522" s="23" t="s">
        <v>47</v>
      </c>
      <c r="X3522" s="23" t="s">
        <v>253</v>
      </c>
      <c r="Y3522" s="23" t="s">
        <v>49</v>
      </c>
      <c r="Z3522" s="23">
        <v>403</v>
      </c>
      <c r="AA3522" s="28">
        <v>100</v>
      </c>
      <c r="AB3522" s="26">
        <v>6550</v>
      </c>
      <c r="AC3522" s="26">
        <f>Z3522*AB3522</f>
        <v>2639650</v>
      </c>
      <c r="AD3522" s="28">
        <v>72</v>
      </c>
      <c r="AE3522" s="28">
        <v>93</v>
      </c>
      <c r="AF3522" s="26">
        <f>(AC3522*(100-AE3522))/100</f>
        <v>184775.5</v>
      </c>
      <c r="AG3522" s="26">
        <f>P3522+AF3522</f>
        <v>209638</v>
      </c>
      <c r="AH3522" s="26">
        <f>(AG3522*AA3522)/100</f>
        <v>209638</v>
      </c>
      <c r="AI3522" s="26">
        <f>IF(AF3522&lt;=10000000,AF3522,10000000)</f>
        <v>184775.5</v>
      </c>
      <c r="AJ3522" s="26">
        <f>IF((AI3522-AH3522) &gt; 1,0,IF((AI3522-AH3522)&lt;0,AH3522-AI3522,AI3522-AH3522))</f>
        <v>24862.5</v>
      </c>
      <c r="AK3522" s="26">
        <v>0.02</v>
      </c>
      <c r="AL3522" s="26">
        <f>ROUND(AJ3522*(AK3522/100),2)</f>
        <v>4.97</v>
      </c>
      <c r="AM3522" s="3" t="s">
        <v>404</v>
      </c>
    </row>
    <row r="3523" spans="1:39" x14ac:dyDescent="0.35">
      <c r="A3523" s="23"/>
      <c r="B3523" s="24"/>
      <c r="C3523" s="23"/>
      <c r="D3523" s="23"/>
      <c r="E3523" s="23"/>
      <c r="F3523" s="23"/>
      <c r="G3523" s="24"/>
      <c r="H3523" s="23"/>
      <c r="I3523" s="23"/>
      <c r="J3523" s="23"/>
      <c r="K3523" s="23"/>
      <c r="L3523" s="23"/>
      <c r="M3523" s="23"/>
      <c r="N3523" s="25"/>
      <c r="O3523" s="26"/>
      <c r="P3523" s="26"/>
      <c r="Q3523" s="23"/>
      <c r="R3523" s="23"/>
      <c r="S3523" s="27"/>
      <c r="T3523" s="23"/>
      <c r="U3523" s="23"/>
      <c r="V3523" s="24"/>
      <c r="W3523" s="23"/>
      <c r="X3523" s="23"/>
      <c r="Y3523" s="23"/>
      <c r="Z3523" s="23"/>
      <c r="AA3523" s="28"/>
      <c r="AB3523" s="26"/>
      <c r="AC3523" s="26"/>
      <c r="AD3523" s="28"/>
      <c r="AE3523" s="28"/>
      <c r="AF3523" s="26"/>
      <c r="AG3523" s="26" t="s">
        <v>50</v>
      </c>
      <c r="AH3523" s="26">
        <f>SUM(AH3520:AH3522)</f>
        <v>312935.5</v>
      </c>
      <c r="AI3523" s="26"/>
      <c r="AJ3523" s="26">
        <f>SUM(AJ3520:AJ3522)</f>
        <v>113850</v>
      </c>
      <c r="AK3523" s="26"/>
      <c r="AL3523" s="26">
        <f>SUM(AL3520:AL3522)</f>
        <v>16.559999999999999</v>
      </c>
    </row>
    <row r="3524" spans="1:39" x14ac:dyDescent="0.35">
      <c r="A3524" s="23" t="s">
        <v>11933</v>
      </c>
      <c r="B3524" s="24" t="s">
        <v>11934</v>
      </c>
      <c r="C3524" s="23" t="s">
        <v>11935</v>
      </c>
      <c r="D3524" s="23" t="s">
        <v>11936</v>
      </c>
      <c r="E3524" s="23">
        <v>1910</v>
      </c>
      <c r="F3524" s="23" t="s">
        <v>11937</v>
      </c>
      <c r="G3524" s="24" t="s">
        <v>11938</v>
      </c>
      <c r="H3524" s="23" t="s">
        <v>42</v>
      </c>
      <c r="I3524" s="23" t="s">
        <v>11939</v>
      </c>
      <c r="J3524" s="23">
        <v>8</v>
      </c>
      <c r="K3524" s="23">
        <v>1</v>
      </c>
      <c r="L3524" s="23">
        <v>34</v>
      </c>
      <c r="M3524" s="23" t="s">
        <v>58</v>
      </c>
      <c r="N3524" s="25">
        <f>((J3524*400)+(K3524*100))+L3524</f>
        <v>3334</v>
      </c>
      <c r="O3524" s="26">
        <v>340</v>
      </c>
      <c r="P3524" s="26">
        <f>N3524*O3524</f>
        <v>1133560</v>
      </c>
      <c r="Q3524" s="23"/>
      <c r="R3524" s="23"/>
      <c r="S3524" s="27"/>
      <c r="T3524" s="23"/>
      <c r="U3524" s="23"/>
      <c r="V3524" s="24"/>
      <c r="W3524" s="23"/>
      <c r="X3524" s="23"/>
      <c r="Y3524" s="23"/>
      <c r="Z3524" s="23"/>
      <c r="AA3524" s="28"/>
      <c r="AB3524" s="26"/>
      <c r="AC3524" s="26"/>
      <c r="AD3524" s="28"/>
      <c r="AE3524" s="28"/>
      <c r="AF3524" s="26"/>
      <c r="AG3524" s="26">
        <f>AF3524+P3524</f>
        <v>1133560</v>
      </c>
      <c r="AH3524" s="26">
        <f>AG3524</f>
        <v>1133560</v>
      </c>
      <c r="AI3524" s="26">
        <v>50000000</v>
      </c>
      <c r="AJ3524" s="26">
        <f>IF((AI3524-AH3524) &gt; 1,0,IF((AI3524-AH3524)&lt;0,AH3524-AI3524,AI3524-AH3524))</f>
        <v>0</v>
      </c>
      <c r="AK3524" s="26">
        <v>0.01</v>
      </c>
      <c r="AL3524" s="26">
        <f>AJ3524*(AK3524/100)</f>
        <v>0</v>
      </c>
    </row>
    <row r="3525" spans="1:39" x14ac:dyDescent="0.35">
      <c r="A3525" s="23"/>
      <c r="B3525" s="24"/>
      <c r="C3525" s="23"/>
      <c r="D3525" s="23"/>
      <c r="E3525" s="23">
        <v>1911</v>
      </c>
      <c r="F3525" s="23" t="s">
        <v>11940</v>
      </c>
      <c r="G3525" s="24" t="s">
        <v>11941</v>
      </c>
      <c r="H3525" s="23" t="s">
        <v>42</v>
      </c>
      <c r="I3525" s="23" t="s">
        <v>11942</v>
      </c>
      <c r="J3525" s="23">
        <v>23</v>
      </c>
      <c r="K3525" s="23">
        <v>0</v>
      </c>
      <c r="L3525" s="23">
        <v>41</v>
      </c>
      <c r="M3525" s="23" t="s">
        <v>58</v>
      </c>
      <c r="N3525" s="25">
        <f>((J3525*400)+(K3525*100))+L3525</f>
        <v>9241</v>
      </c>
      <c r="O3525" s="26">
        <v>230</v>
      </c>
      <c r="P3525" s="26">
        <f>N3525*O3525</f>
        <v>2125430</v>
      </c>
      <c r="Q3525" s="23"/>
      <c r="R3525" s="23"/>
      <c r="S3525" s="27"/>
      <c r="T3525" s="23"/>
      <c r="U3525" s="23"/>
      <c r="V3525" s="24"/>
      <c r="W3525" s="23"/>
      <c r="X3525" s="23"/>
      <c r="Y3525" s="23"/>
      <c r="Z3525" s="23"/>
      <c r="AA3525" s="28"/>
      <c r="AB3525" s="26"/>
      <c r="AC3525" s="26"/>
      <c r="AD3525" s="28"/>
      <c r="AE3525" s="28"/>
      <c r="AF3525" s="26"/>
      <c r="AG3525" s="26">
        <f>AF3525+P3525</f>
        <v>2125430</v>
      </c>
      <c r="AH3525" s="26">
        <f>AG3525</f>
        <v>2125430</v>
      </c>
      <c r="AI3525" s="26">
        <v>50000000</v>
      </c>
      <c r="AJ3525" s="26">
        <f>IF((AI3525-AH3525) &gt; 1,0,IF((AI3525-AH3525)&lt;0,AH3525-AI3525,AI3525-AH3525))</f>
        <v>0</v>
      </c>
      <c r="AK3525" s="26">
        <v>0.01</v>
      </c>
      <c r="AL3525" s="26">
        <f>AJ3525*(AK3525/100)</f>
        <v>0</v>
      </c>
    </row>
    <row r="3526" spans="1:39" x14ac:dyDescent="0.35">
      <c r="A3526" s="23"/>
      <c r="B3526" s="24"/>
      <c r="C3526" s="23"/>
      <c r="D3526" s="23"/>
      <c r="E3526" s="23"/>
      <c r="F3526" s="23"/>
      <c r="G3526" s="24"/>
      <c r="H3526" s="23"/>
      <c r="I3526" s="23"/>
      <c r="J3526" s="23"/>
      <c r="K3526" s="23"/>
      <c r="L3526" s="23"/>
      <c r="M3526" s="23"/>
      <c r="N3526" s="25"/>
      <c r="O3526" s="26"/>
      <c r="P3526" s="26"/>
      <c r="Q3526" s="23"/>
      <c r="R3526" s="23"/>
      <c r="S3526" s="27"/>
      <c r="T3526" s="23"/>
      <c r="U3526" s="23"/>
      <c r="V3526" s="24"/>
      <c r="W3526" s="23"/>
      <c r="X3526" s="23"/>
      <c r="Y3526" s="23"/>
      <c r="Z3526" s="23"/>
      <c r="AA3526" s="28"/>
      <c r="AB3526" s="26"/>
      <c r="AC3526" s="26"/>
      <c r="AD3526" s="28"/>
      <c r="AE3526" s="28"/>
      <c r="AF3526" s="26"/>
      <c r="AG3526" s="26" t="s">
        <v>50</v>
      </c>
      <c r="AH3526" s="26">
        <f>SUM(AH3524:AH3525)</f>
        <v>3258990</v>
      </c>
      <c r="AI3526" s="26"/>
      <c r="AJ3526" s="26">
        <f>SUM(AJ3524:AJ3525)</f>
        <v>0</v>
      </c>
      <c r="AK3526" s="26"/>
      <c r="AL3526" s="26">
        <f>SUM(AL3524:AL3525)</f>
        <v>0</v>
      </c>
    </row>
    <row r="3527" spans="1:39" x14ac:dyDescent="0.35">
      <c r="A3527" s="23" t="s">
        <v>11943</v>
      </c>
      <c r="B3527" s="24" t="s">
        <v>11944</v>
      </c>
      <c r="C3527" s="23" t="s">
        <v>11945</v>
      </c>
      <c r="D3527" s="23" t="s">
        <v>11946</v>
      </c>
      <c r="E3527" s="23">
        <v>1912</v>
      </c>
      <c r="F3527" s="23" t="s">
        <v>11947</v>
      </c>
      <c r="G3527" s="24" t="s">
        <v>11948</v>
      </c>
      <c r="H3527" s="23" t="s">
        <v>42</v>
      </c>
      <c r="I3527" s="23" t="s">
        <v>11949</v>
      </c>
      <c r="J3527" s="23">
        <v>4</v>
      </c>
      <c r="K3527" s="23">
        <v>3</v>
      </c>
      <c r="L3527" s="23">
        <v>42</v>
      </c>
      <c r="M3527" s="23" t="s">
        <v>58</v>
      </c>
      <c r="N3527" s="25">
        <f>((J3527*400)+(K3527*100))+L3527</f>
        <v>1942</v>
      </c>
      <c r="O3527" s="26">
        <v>180</v>
      </c>
      <c r="P3527" s="26">
        <f>N3527*O3527</f>
        <v>349560</v>
      </c>
      <c r="Q3527" s="23"/>
      <c r="R3527" s="23"/>
      <c r="S3527" s="27"/>
      <c r="T3527" s="23"/>
      <c r="U3527" s="23"/>
      <c r="V3527" s="24"/>
      <c r="W3527" s="23"/>
      <c r="X3527" s="23"/>
      <c r="Y3527" s="23"/>
      <c r="Z3527" s="23"/>
      <c r="AA3527" s="28"/>
      <c r="AB3527" s="26"/>
      <c r="AC3527" s="26"/>
      <c r="AD3527" s="28"/>
      <c r="AE3527" s="28"/>
      <c r="AF3527" s="26"/>
      <c r="AG3527" s="26">
        <f>AF3527+P3527</f>
        <v>349560</v>
      </c>
      <c r="AH3527" s="26">
        <f>AG3527</f>
        <v>349560</v>
      </c>
      <c r="AI3527" s="26">
        <v>50000000</v>
      </c>
      <c r="AJ3527" s="26">
        <f>IF((AI3527-AH3527) &gt; 1,0,IF((AI3527-AH3527)&lt;0,AH3527-AI3527,AI3527-AH3527))</f>
        <v>0</v>
      </c>
      <c r="AK3527" s="26">
        <v>0.01</v>
      </c>
      <c r="AL3527" s="26">
        <f>AJ3527*(AK3527/100)</f>
        <v>0</v>
      </c>
    </row>
    <row r="3528" spans="1:39" x14ac:dyDescent="0.35">
      <c r="A3528" s="23"/>
      <c r="B3528" s="24"/>
      <c r="C3528" s="23"/>
      <c r="D3528" s="23"/>
      <c r="E3528" s="23"/>
      <c r="F3528" s="23"/>
      <c r="G3528" s="24"/>
      <c r="H3528" s="23"/>
      <c r="I3528" s="23"/>
      <c r="J3528" s="23"/>
      <c r="K3528" s="23"/>
      <c r="L3528" s="23"/>
      <c r="M3528" s="23"/>
      <c r="N3528" s="25"/>
      <c r="O3528" s="26"/>
      <c r="P3528" s="26"/>
      <c r="Q3528" s="23"/>
      <c r="R3528" s="23"/>
      <c r="S3528" s="27"/>
      <c r="T3528" s="23"/>
      <c r="U3528" s="23"/>
      <c r="V3528" s="24"/>
      <c r="W3528" s="23"/>
      <c r="X3528" s="23"/>
      <c r="Y3528" s="23"/>
      <c r="Z3528" s="23"/>
      <c r="AA3528" s="28"/>
      <c r="AB3528" s="26"/>
      <c r="AC3528" s="26"/>
      <c r="AD3528" s="28"/>
      <c r="AE3528" s="28"/>
      <c r="AF3528" s="26"/>
      <c r="AG3528" s="26" t="s">
        <v>50</v>
      </c>
      <c r="AH3528" s="26">
        <f>AH3527</f>
        <v>349560</v>
      </c>
      <c r="AI3528" s="26"/>
      <c r="AJ3528" s="26">
        <f>AJ3527</f>
        <v>0</v>
      </c>
      <c r="AK3528" s="26"/>
      <c r="AL3528" s="26">
        <f>AL3527</f>
        <v>0</v>
      </c>
    </row>
    <row r="3529" spans="1:39" x14ac:dyDescent="0.35">
      <c r="A3529" s="23" t="s">
        <v>11950</v>
      </c>
      <c r="B3529" s="24" t="s">
        <v>11951</v>
      </c>
      <c r="C3529" s="23" t="s">
        <v>11952</v>
      </c>
      <c r="D3529" s="23" t="s">
        <v>11953</v>
      </c>
      <c r="E3529" s="23">
        <v>1913</v>
      </c>
      <c r="F3529" s="23" t="s">
        <v>11954</v>
      </c>
      <c r="G3529" s="24" t="s">
        <v>11955</v>
      </c>
      <c r="H3529" s="23" t="s">
        <v>42</v>
      </c>
      <c r="I3529" s="23" t="s">
        <v>11956</v>
      </c>
      <c r="J3529" s="23">
        <v>0</v>
      </c>
      <c r="K3529" s="23">
        <v>1</v>
      </c>
      <c r="L3529" s="23">
        <v>14.6</v>
      </c>
      <c r="M3529" s="23" t="s">
        <v>44</v>
      </c>
      <c r="N3529" s="25">
        <f>((J3529*400)+(K3529*100))+L3529</f>
        <v>114.6</v>
      </c>
      <c r="O3529" s="26">
        <v>2000</v>
      </c>
      <c r="P3529" s="26">
        <f>N3529*O3529</f>
        <v>229200</v>
      </c>
      <c r="Q3529" s="23">
        <v>1</v>
      </c>
      <c r="R3529" s="23" t="s">
        <v>11950</v>
      </c>
      <c r="S3529" s="27" t="s">
        <v>11951</v>
      </c>
      <c r="T3529" s="23" t="s">
        <v>11952</v>
      </c>
      <c r="U3529" s="23" t="s">
        <v>11957</v>
      </c>
      <c r="V3529" s="24" t="s">
        <v>11958</v>
      </c>
      <c r="W3529" s="23" t="s">
        <v>47</v>
      </c>
      <c r="X3529" s="23" t="s">
        <v>48</v>
      </c>
      <c r="Y3529" s="23" t="s">
        <v>49</v>
      </c>
      <c r="Z3529" s="23">
        <v>108</v>
      </c>
      <c r="AA3529" s="28">
        <v>100</v>
      </c>
      <c r="AB3529" s="26">
        <v>6550</v>
      </c>
      <c r="AC3529" s="26">
        <f>Z3529*AB3529</f>
        <v>707400</v>
      </c>
      <c r="AD3529" s="28">
        <v>22</v>
      </c>
      <c r="AE3529" s="28">
        <v>34</v>
      </c>
      <c r="AF3529" s="26">
        <f>(AC3529*(100-AE3529))/100</f>
        <v>466884</v>
      </c>
      <c r="AG3529" s="26">
        <f>P3529+AF3529</f>
        <v>696084</v>
      </c>
      <c r="AH3529" s="26">
        <f>(AG3529*AA3529)/100</f>
        <v>696084</v>
      </c>
      <c r="AI3529" s="26">
        <v>50000000</v>
      </c>
      <c r="AJ3529" s="26">
        <f>IF((AI3529-AH3529) &gt; 1,0,IF((AI3529-AH3529)&lt;0,AH3529-AI3529,AI3529-AH3529))</f>
        <v>0</v>
      </c>
      <c r="AK3529" s="26">
        <v>0.02</v>
      </c>
      <c r="AL3529" s="26">
        <f>ROUND(AJ3529*(AK3529/100),2)</f>
        <v>0</v>
      </c>
    </row>
    <row r="3530" spans="1:39" x14ac:dyDescent="0.35">
      <c r="A3530" s="23"/>
      <c r="B3530" s="24"/>
      <c r="C3530" s="23"/>
      <c r="D3530" s="23"/>
      <c r="E3530" s="23"/>
      <c r="F3530" s="23"/>
      <c r="G3530" s="24"/>
      <c r="H3530" s="23"/>
      <c r="I3530" s="23"/>
      <c r="J3530" s="23"/>
      <c r="K3530" s="23"/>
      <c r="L3530" s="23"/>
      <c r="M3530" s="23"/>
      <c r="N3530" s="25"/>
      <c r="O3530" s="26"/>
      <c r="P3530" s="26"/>
      <c r="Q3530" s="23"/>
      <c r="R3530" s="23"/>
      <c r="S3530" s="27"/>
      <c r="T3530" s="23"/>
      <c r="U3530" s="23"/>
      <c r="V3530" s="24"/>
      <c r="W3530" s="23"/>
      <c r="X3530" s="23"/>
      <c r="Y3530" s="23"/>
      <c r="Z3530" s="23"/>
      <c r="AA3530" s="28"/>
      <c r="AB3530" s="26"/>
      <c r="AC3530" s="26"/>
      <c r="AD3530" s="28"/>
      <c r="AE3530" s="28"/>
      <c r="AF3530" s="26"/>
      <c r="AG3530" s="26" t="s">
        <v>50</v>
      </c>
      <c r="AH3530" s="26">
        <f>AH3529</f>
        <v>696084</v>
      </c>
      <c r="AI3530" s="26"/>
      <c r="AJ3530" s="26">
        <f>AJ3529</f>
        <v>0</v>
      </c>
      <c r="AK3530" s="26"/>
      <c r="AL3530" s="26">
        <f>AL3529</f>
        <v>0</v>
      </c>
    </row>
    <row r="3531" spans="1:39" x14ac:dyDescent="0.35">
      <c r="A3531" s="23" t="s">
        <v>11959</v>
      </c>
      <c r="B3531" s="24"/>
      <c r="C3531" s="23" t="s">
        <v>11960</v>
      </c>
      <c r="D3531" s="23" t="s">
        <v>11961</v>
      </c>
      <c r="E3531" s="23">
        <v>1914</v>
      </c>
      <c r="F3531" s="23" t="s">
        <v>11962</v>
      </c>
      <c r="G3531" s="24" t="s">
        <v>11963</v>
      </c>
      <c r="H3531" s="23" t="s">
        <v>42</v>
      </c>
      <c r="I3531" s="23" t="s">
        <v>11964</v>
      </c>
      <c r="J3531" s="23">
        <v>0</v>
      </c>
      <c r="K3531" s="23">
        <v>1</v>
      </c>
      <c r="L3531" s="23">
        <v>55.4</v>
      </c>
      <c r="M3531" s="23" t="s">
        <v>44</v>
      </c>
      <c r="N3531" s="25">
        <f>((J3531*400)+(K3531*100))+L3531</f>
        <v>155.4</v>
      </c>
      <c r="O3531" s="26">
        <v>180</v>
      </c>
      <c r="P3531" s="26">
        <f>N3531*O3531</f>
        <v>27972</v>
      </c>
      <c r="Q3531" s="23">
        <v>1</v>
      </c>
      <c r="R3531" s="23" t="s">
        <v>11959</v>
      </c>
      <c r="S3531" s="27"/>
      <c r="T3531" s="23" t="s">
        <v>11960</v>
      </c>
      <c r="U3531" s="23" t="s">
        <v>11965</v>
      </c>
      <c r="V3531" s="24" t="s">
        <v>11966</v>
      </c>
      <c r="W3531" s="23" t="s">
        <v>47</v>
      </c>
      <c r="X3531" s="23" t="s">
        <v>48</v>
      </c>
      <c r="Y3531" s="23" t="s">
        <v>49</v>
      </c>
      <c r="Z3531" s="23">
        <v>92.8</v>
      </c>
      <c r="AA3531" s="28">
        <v>100</v>
      </c>
      <c r="AB3531" s="26">
        <v>6550</v>
      </c>
      <c r="AC3531" s="26">
        <f>Z3531*AB3531</f>
        <v>607840</v>
      </c>
      <c r="AD3531" s="28">
        <v>12</v>
      </c>
      <c r="AE3531" s="28">
        <v>14</v>
      </c>
      <c r="AF3531" s="26">
        <f>(AC3531*(100-AE3531))/100</f>
        <v>522742.4</v>
      </c>
      <c r="AG3531" s="26">
        <f>P3531+AF3531</f>
        <v>550714.4</v>
      </c>
      <c r="AH3531" s="26">
        <f>(AG3531*AA3531)/100</f>
        <v>550714.4</v>
      </c>
      <c r="AI3531" s="26">
        <v>50000000</v>
      </c>
      <c r="AJ3531" s="26">
        <f>IF((AI3531-AH3531) &gt; 1,0,IF((AI3531-AH3531)&lt;0,AH3531-AI3531,AI3531-AH3531))</f>
        <v>0</v>
      </c>
      <c r="AK3531" s="26">
        <v>0.02</v>
      </c>
      <c r="AL3531" s="26">
        <f>ROUND(AJ3531*(AK3531/100),2)</f>
        <v>0</v>
      </c>
    </row>
    <row r="3532" spans="1:39" x14ac:dyDescent="0.35">
      <c r="A3532" s="23"/>
      <c r="B3532" s="24"/>
      <c r="C3532" s="23"/>
      <c r="D3532" s="23"/>
      <c r="E3532" s="23"/>
      <c r="F3532" s="23"/>
      <c r="G3532" s="24"/>
      <c r="H3532" s="23"/>
      <c r="I3532" s="23"/>
      <c r="J3532" s="23"/>
      <c r="K3532" s="23"/>
      <c r="L3532" s="23"/>
      <c r="M3532" s="23"/>
      <c r="N3532" s="25"/>
      <c r="O3532" s="26"/>
      <c r="P3532" s="26"/>
      <c r="Q3532" s="23"/>
      <c r="R3532" s="23"/>
      <c r="S3532" s="27"/>
      <c r="T3532" s="23"/>
      <c r="U3532" s="23"/>
      <c r="V3532" s="24"/>
      <c r="W3532" s="23"/>
      <c r="X3532" s="23"/>
      <c r="Y3532" s="23"/>
      <c r="Z3532" s="23"/>
      <c r="AA3532" s="28"/>
      <c r="AB3532" s="26"/>
      <c r="AC3532" s="26"/>
      <c r="AD3532" s="28"/>
      <c r="AE3532" s="28"/>
      <c r="AF3532" s="26"/>
      <c r="AG3532" s="26" t="s">
        <v>50</v>
      </c>
      <c r="AH3532" s="26">
        <f>AH3531</f>
        <v>550714.4</v>
      </c>
      <c r="AI3532" s="26"/>
      <c r="AJ3532" s="26">
        <f>AJ3531</f>
        <v>0</v>
      </c>
      <c r="AK3532" s="26"/>
      <c r="AL3532" s="26">
        <f>AL3531</f>
        <v>0</v>
      </c>
    </row>
    <row r="3533" spans="1:39" x14ac:dyDescent="0.35">
      <c r="A3533" s="23" t="s">
        <v>11967</v>
      </c>
      <c r="B3533" s="24" t="s">
        <v>11968</v>
      </c>
      <c r="C3533" s="23" t="s">
        <v>11969</v>
      </c>
      <c r="D3533" s="23" t="s">
        <v>9370</v>
      </c>
      <c r="E3533" s="23">
        <v>1915</v>
      </c>
      <c r="F3533" s="23" t="s">
        <v>11970</v>
      </c>
      <c r="G3533" s="24" t="s">
        <v>11971</v>
      </c>
      <c r="H3533" s="23" t="s">
        <v>42</v>
      </c>
      <c r="I3533" s="23" t="s">
        <v>11972</v>
      </c>
      <c r="J3533" s="23">
        <v>0</v>
      </c>
      <c r="K3533" s="23">
        <v>2</v>
      </c>
      <c r="L3533" s="23">
        <v>47.1</v>
      </c>
      <c r="M3533" s="23" t="s">
        <v>58</v>
      </c>
      <c r="N3533" s="25">
        <f>((J3533*400)+(K3533*100))+L3533</f>
        <v>247.1</v>
      </c>
      <c r="O3533" s="26">
        <v>310</v>
      </c>
      <c r="P3533" s="26">
        <f>N3533*O3533</f>
        <v>76601</v>
      </c>
      <c r="Q3533" s="23"/>
      <c r="R3533" s="23"/>
      <c r="S3533" s="27"/>
      <c r="T3533" s="23"/>
      <c r="U3533" s="23"/>
      <c r="V3533" s="24"/>
      <c r="W3533" s="23"/>
      <c r="X3533" s="23"/>
      <c r="Y3533" s="23"/>
      <c r="Z3533" s="23"/>
      <c r="AA3533" s="28"/>
      <c r="AB3533" s="26"/>
      <c r="AC3533" s="26"/>
      <c r="AD3533" s="28"/>
      <c r="AE3533" s="28"/>
      <c r="AF3533" s="26"/>
      <c r="AG3533" s="26">
        <f>AF3533+P3533</f>
        <v>76601</v>
      </c>
      <c r="AH3533" s="26">
        <f>AG3533</f>
        <v>76601</v>
      </c>
      <c r="AI3533" s="26">
        <v>50000000</v>
      </c>
      <c r="AJ3533" s="26">
        <f>IF((AI3533-AH3533) &gt; 1,0,IF((AI3533-AH3533)&lt;0,AH3533-AI3533,AI3533-AH3533))</f>
        <v>0</v>
      </c>
      <c r="AK3533" s="26">
        <v>0.01</v>
      </c>
      <c r="AL3533" s="26">
        <f>AJ3533*(AK3533/100)</f>
        <v>0</v>
      </c>
    </row>
    <row r="3534" spans="1:39" x14ac:dyDescent="0.35">
      <c r="A3534" s="23"/>
      <c r="B3534" s="24"/>
      <c r="C3534" s="23"/>
      <c r="D3534" s="23"/>
      <c r="E3534" s="23"/>
      <c r="F3534" s="23"/>
      <c r="G3534" s="24"/>
      <c r="H3534" s="23"/>
      <c r="I3534" s="23"/>
      <c r="J3534" s="23"/>
      <c r="K3534" s="23"/>
      <c r="L3534" s="23"/>
      <c r="M3534" s="23"/>
      <c r="N3534" s="25"/>
      <c r="O3534" s="26"/>
      <c r="P3534" s="26"/>
      <c r="Q3534" s="23"/>
      <c r="R3534" s="23"/>
      <c r="S3534" s="27"/>
      <c r="T3534" s="23"/>
      <c r="U3534" s="23"/>
      <c r="V3534" s="24"/>
      <c r="W3534" s="23"/>
      <c r="X3534" s="23"/>
      <c r="Y3534" s="23"/>
      <c r="Z3534" s="23"/>
      <c r="AA3534" s="28"/>
      <c r="AB3534" s="26"/>
      <c r="AC3534" s="26"/>
      <c r="AD3534" s="28"/>
      <c r="AE3534" s="28"/>
      <c r="AF3534" s="26"/>
      <c r="AG3534" s="26" t="s">
        <v>50</v>
      </c>
      <c r="AH3534" s="26">
        <f>AH3533</f>
        <v>76601</v>
      </c>
      <c r="AI3534" s="26"/>
      <c r="AJ3534" s="26">
        <f>AJ3533</f>
        <v>0</v>
      </c>
      <c r="AK3534" s="26"/>
      <c r="AL3534" s="26">
        <f>AL3533</f>
        <v>0</v>
      </c>
    </row>
    <row r="3535" spans="1:39" x14ac:dyDescent="0.35">
      <c r="A3535" s="23" t="s">
        <v>11973</v>
      </c>
      <c r="B3535" s="24"/>
      <c r="C3535" s="23" t="s">
        <v>11974</v>
      </c>
      <c r="D3535" s="23" t="s">
        <v>5783</v>
      </c>
      <c r="E3535" s="23">
        <v>1916</v>
      </c>
      <c r="F3535" s="23" t="s">
        <v>11975</v>
      </c>
      <c r="G3535" s="24" t="s">
        <v>11976</v>
      </c>
      <c r="H3535" s="23" t="s">
        <v>103</v>
      </c>
      <c r="I3535" s="23" t="s">
        <v>11977</v>
      </c>
      <c r="J3535" s="23">
        <v>0</v>
      </c>
      <c r="K3535" s="23">
        <v>2</v>
      </c>
      <c r="L3535" s="23">
        <v>93.38</v>
      </c>
      <c r="M3535" s="23" t="s">
        <v>44</v>
      </c>
      <c r="N3535" s="25">
        <f>((J3535*400)+(K3535*100))+L3535</f>
        <v>293.38</v>
      </c>
      <c r="O3535" s="26">
        <v>390</v>
      </c>
      <c r="P3535" s="26">
        <f>N3535*O3535</f>
        <v>114418.2</v>
      </c>
      <c r="Q3535" s="23">
        <v>1</v>
      </c>
      <c r="R3535" s="23" t="s">
        <v>11973</v>
      </c>
      <c r="S3535" s="27"/>
      <c r="T3535" s="23" t="s">
        <v>11974</v>
      </c>
      <c r="U3535" s="23" t="s">
        <v>5787</v>
      </c>
      <c r="V3535" s="24" t="s">
        <v>11978</v>
      </c>
      <c r="W3535" s="23" t="s">
        <v>47</v>
      </c>
      <c r="X3535" s="23" t="s">
        <v>253</v>
      </c>
      <c r="Y3535" s="23" t="s">
        <v>49</v>
      </c>
      <c r="Z3535" s="23">
        <v>323</v>
      </c>
      <c r="AA3535" s="28">
        <v>100</v>
      </c>
      <c r="AB3535" s="26">
        <v>6550</v>
      </c>
      <c r="AC3535" s="26">
        <f>Z3535*AB3535</f>
        <v>2115650</v>
      </c>
      <c r="AD3535" s="28">
        <v>102</v>
      </c>
      <c r="AE3535" s="28">
        <v>93</v>
      </c>
      <c r="AF3535" s="26">
        <f>(AC3535*(100-AE3535))/100</f>
        <v>148095.5</v>
      </c>
      <c r="AG3535" s="26">
        <f>P3535+AF3535</f>
        <v>262513.7</v>
      </c>
      <c r="AH3535" s="26">
        <f>(AG3535*AA3535)/100</f>
        <v>262513.7</v>
      </c>
      <c r="AI3535" s="26">
        <f>IF(AF3535&lt;=10000000,AF3535,10000000)</f>
        <v>148095.5</v>
      </c>
      <c r="AJ3535" s="26">
        <f>IF((AI3535-AH3535) &gt; 1,0,IF((AI3535-AH3535)&lt;0,AH3535-AI3535,AI3535-AH3535))</f>
        <v>114418.20000000001</v>
      </c>
      <c r="AK3535" s="26">
        <v>0.02</v>
      </c>
      <c r="AL3535" s="26">
        <f>ROUND(AJ3535*(AK3535/100),2)</f>
        <v>22.88</v>
      </c>
      <c r="AM3535" s="3" t="s">
        <v>404</v>
      </c>
    </row>
    <row r="3536" spans="1:39" x14ac:dyDescent="0.35">
      <c r="A3536" s="23"/>
      <c r="B3536" s="24"/>
      <c r="C3536" s="23"/>
      <c r="D3536" s="23"/>
      <c r="E3536" s="23"/>
      <c r="F3536" s="23"/>
      <c r="G3536" s="24"/>
      <c r="H3536" s="23"/>
      <c r="I3536" s="23"/>
      <c r="J3536" s="23">
        <v>0</v>
      </c>
      <c r="K3536" s="23">
        <v>0</v>
      </c>
      <c r="L3536" s="23">
        <v>3.06</v>
      </c>
      <c r="M3536" s="23" t="s">
        <v>44</v>
      </c>
      <c r="N3536" s="25">
        <f>((J3536*400)+(K3536*100))+L3536</f>
        <v>3.06</v>
      </c>
      <c r="O3536" s="26">
        <v>390</v>
      </c>
      <c r="P3536" s="26">
        <f>N3536*O3536</f>
        <v>1193.4000000000001</v>
      </c>
      <c r="Q3536" s="23">
        <v>1</v>
      </c>
      <c r="R3536" s="23" t="s">
        <v>11973</v>
      </c>
      <c r="S3536" s="27"/>
      <c r="T3536" s="23" t="s">
        <v>11974</v>
      </c>
      <c r="U3536" s="23" t="s">
        <v>5787</v>
      </c>
      <c r="V3536" s="24" t="s">
        <v>11979</v>
      </c>
      <c r="W3536" s="23" t="s">
        <v>208</v>
      </c>
      <c r="X3536" s="23" t="s">
        <v>48</v>
      </c>
      <c r="Y3536" s="23" t="s">
        <v>49</v>
      </c>
      <c r="Z3536" s="23">
        <v>12.25</v>
      </c>
      <c r="AA3536" s="28">
        <v>100</v>
      </c>
      <c r="AB3536" s="26">
        <v>2450</v>
      </c>
      <c r="AC3536" s="26">
        <f>Z3536*AB3536</f>
        <v>30012.5</v>
      </c>
      <c r="AD3536" s="28">
        <v>22</v>
      </c>
      <c r="AE3536" s="28">
        <v>34</v>
      </c>
      <c r="AF3536" s="26">
        <f>(AC3536*(100-AE3536))/100</f>
        <v>19808.25</v>
      </c>
      <c r="AG3536" s="26">
        <f>P3536+AF3536</f>
        <v>21001.65</v>
      </c>
      <c r="AH3536" s="26">
        <f>(AG3536*AA3536)/100</f>
        <v>21001.65</v>
      </c>
      <c r="AI3536" s="26">
        <f>IF(AF3536&lt;=10000000,AF3536,10000000)</f>
        <v>19808.25</v>
      </c>
      <c r="AJ3536" s="26">
        <f>IF((AI3536-AH3536) &gt; 1,0,IF((AI3536-AH3536)&lt;0,AH3536-AI3536,AI3536-AH3536))</f>
        <v>1193.4000000000015</v>
      </c>
      <c r="AK3536" s="26">
        <v>0.02</v>
      </c>
      <c r="AL3536" s="26">
        <f>ROUND(AJ3536*(AK3536/100),2)</f>
        <v>0.24</v>
      </c>
    </row>
    <row r="3537" spans="1:38" x14ac:dyDescent="0.35">
      <c r="A3537" s="23"/>
      <c r="B3537" s="24"/>
      <c r="C3537" s="23"/>
      <c r="D3537" s="23"/>
      <c r="E3537" s="23"/>
      <c r="F3537" s="23"/>
      <c r="G3537" s="24"/>
      <c r="H3537" s="23"/>
      <c r="I3537" s="23"/>
      <c r="J3537" s="23">
        <v>0</v>
      </c>
      <c r="K3537" s="23">
        <v>0</v>
      </c>
      <c r="L3537" s="23">
        <v>10.56</v>
      </c>
      <c r="M3537" s="23" t="s">
        <v>44</v>
      </c>
      <c r="N3537" s="25">
        <f>((J3537*400)+(K3537*100))+L3537</f>
        <v>10.56</v>
      </c>
      <c r="O3537" s="26">
        <v>390</v>
      </c>
      <c r="P3537" s="26">
        <f>N3537*O3537</f>
        <v>4118.4000000000005</v>
      </c>
      <c r="Q3537" s="23">
        <v>1</v>
      </c>
      <c r="R3537" s="23" t="s">
        <v>11973</v>
      </c>
      <c r="S3537" s="27"/>
      <c r="T3537" s="23" t="s">
        <v>11974</v>
      </c>
      <c r="U3537" s="23" t="s">
        <v>5787</v>
      </c>
      <c r="V3537" s="24" t="s">
        <v>11980</v>
      </c>
      <c r="W3537" s="23" t="s">
        <v>208</v>
      </c>
      <c r="X3537" s="23" t="s">
        <v>48</v>
      </c>
      <c r="Y3537" s="23" t="s">
        <v>49</v>
      </c>
      <c r="Z3537" s="23">
        <v>42.25</v>
      </c>
      <c r="AA3537" s="28">
        <v>100</v>
      </c>
      <c r="AB3537" s="26">
        <v>2450</v>
      </c>
      <c r="AC3537" s="26">
        <f>Z3537*AB3537</f>
        <v>103512.5</v>
      </c>
      <c r="AD3537" s="28">
        <v>22</v>
      </c>
      <c r="AE3537" s="28">
        <v>34</v>
      </c>
      <c r="AF3537" s="26">
        <f>(AC3537*(100-AE3537))/100</f>
        <v>68318.25</v>
      </c>
      <c r="AG3537" s="26">
        <f>P3537+AF3537</f>
        <v>72436.649999999994</v>
      </c>
      <c r="AH3537" s="26">
        <f>(AG3537*AA3537)/100</f>
        <v>72436.649999999994</v>
      </c>
      <c r="AI3537" s="26">
        <f>IF(AF3537&lt;=10000000,AF3537,10000000)</f>
        <v>68318.25</v>
      </c>
      <c r="AJ3537" s="26">
        <f>IF((AI3537-AH3537) &gt; 1,0,IF((AI3537-AH3537)&lt;0,AH3537-AI3537,AI3537-AH3537))</f>
        <v>4118.3999999999942</v>
      </c>
      <c r="AK3537" s="26">
        <v>0.02</v>
      </c>
      <c r="AL3537" s="26">
        <f>ROUND(AJ3537*(AK3537/100),2)</f>
        <v>0.82</v>
      </c>
    </row>
    <row r="3538" spans="1:38" x14ac:dyDescent="0.35">
      <c r="A3538" s="23"/>
      <c r="B3538" s="24"/>
      <c r="C3538" s="23"/>
      <c r="D3538" s="23"/>
      <c r="E3538" s="23">
        <v>1917</v>
      </c>
      <c r="F3538" s="23" t="s">
        <v>11981</v>
      </c>
      <c r="G3538" s="24" t="s">
        <v>11982</v>
      </c>
      <c r="H3538" s="23" t="s">
        <v>103</v>
      </c>
      <c r="I3538" s="23" t="s">
        <v>11983</v>
      </c>
      <c r="J3538" s="23">
        <v>0</v>
      </c>
      <c r="K3538" s="23">
        <v>0</v>
      </c>
      <c r="L3538" s="23">
        <v>57</v>
      </c>
      <c r="M3538" s="23" t="s">
        <v>44</v>
      </c>
      <c r="N3538" s="25">
        <f>((J3538*400)+(K3538*100))+L3538</f>
        <v>57</v>
      </c>
      <c r="O3538" s="26">
        <v>2000</v>
      </c>
      <c r="P3538" s="26">
        <f>N3538*O3538</f>
        <v>114000</v>
      </c>
      <c r="Q3538" s="23">
        <v>1</v>
      </c>
      <c r="R3538" s="23" t="s">
        <v>11984</v>
      </c>
      <c r="S3538" s="27"/>
      <c r="T3538" s="23" t="s">
        <v>11985</v>
      </c>
      <c r="U3538" s="23" t="s">
        <v>11986</v>
      </c>
      <c r="V3538" s="24" t="s">
        <v>11987</v>
      </c>
      <c r="W3538" s="23" t="s">
        <v>47</v>
      </c>
      <c r="X3538" s="23" t="s">
        <v>48</v>
      </c>
      <c r="Y3538" s="23" t="s">
        <v>49</v>
      </c>
      <c r="Z3538" s="23">
        <v>160</v>
      </c>
      <c r="AA3538" s="28">
        <v>100</v>
      </c>
      <c r="AB3538" s="26">
        <v>6550</v>
      </c>
      <c r="AC3538" s="26">
        <f>Z3538*AB3538</f>
        <v>1048000</v>
      </c>
      <c r="AD3538" s="28">
        <v>32</v>
      </c>
      <c r="AE3538" s="28">
        <v>54</v>
      </c>
      <c r="AF3538" s="26">
        <f>(AC3538*(100-AE3538))/100</f>
        <v>482080</v>
      </c>
      <c r="AG3538" s="26">
        <f>P3538+AF3538</f>
        <v>596080</v>
      </c>
      <c r="AH3538" s="26">
        <f>(AG3538*AA3538)/100</f>
        <v>596080</v>
      </c>
      <c r="AI3538" s="26">
        <f>IF(AF3538&lt;=10000000,AF3538,10000000)</f>
        <v>482080</v>
      </c>
      <c r="AJ3538" s="26">
        <f>IF((AI3538-AH3538) &gt; 1,0,IF((AI3538-AH3538)&lt;0,AH3538-AI3538,AI3538-AH3538))</f>
        <v>114000</v>
      </c>
      <c r="AK3538" s="26">
        <v>0.02</v>
      </c>
      <c r="AL3538" s="26">
        <f>ROUND(AJ3538*(AK3538/100),2)</f>
        <v>22.8</v>
      </c>
    </row>
    <row r="3539" spans="1:38" x14ac:dyDescent="0.35">
      <c r="A3539" s="23"/>
      <c r="B3539" s="24"/>
      <c r="C3539" s="23"/>
      <c r="D3539" s="23"/>
      <c r="E3539" s="23"/>
      <c r="F3539" s="23"/>
      <c r="G3539" s="24"/>
      <c r="H3539" s="23"/>
      <c r="I3539" s="23"/>
      <c r="J3539" s="23"/>
      <c r="K3539" s="23"/>
      <c r="L3539" s="23"/>
      <c r="M3539" s="23"/>
      <c r="N3539" s="25"/>
      <c r="O3539" s="26"/>
      <c r="P3539" s="26"/>
      <c r="Q3539" s="23"/>
      <c r="R3539" s="23"/>
      <c r="S3539" s="27"/>
      <c r="T3539" s="23"/>
      <c r="U3539" s="23"/>
      <c r="V3539" s="24"/>
      <c r="W3539" s="23"/>
      <c r="X3539" s="23"/>
      <c r="Y3539" s="23"/>
      <c r="Z3539" s="23"/>
      <c r="AA3539" s="28"/>
      <c r="AB3539" s="26"/>
      <c r="AC3539" s="26"/>
      <c r="AD3539" s="28"/>
      <c r="AE3539" s="28"/>
      <c r="AF3539" s="26"/>
      <c r="AG3539" s="26" t="s">
        <v>50</v>
      </c>
      <c r="AH3539" s="26">
        <f>SUM(AH3535:AH3538)</f>
        <v>952032</v>
      </c>
      <c r="AI3539" s="26"/>
      <c r="AJ3539" s="26">
        <f>SUM(AJ3535:AJ3538)</f>
        <v>233730</v>
      </c>
      <c r="AK3539" s="26"/>
      <c r="AL3539" s="26">
        <f>SUM(AL3535:AL3538)</f>
        <v>46.739999999999995</v>
      </c>
    </row>
    <row r="3540" spans="1:38" x14ac:dyDescent="0.35">
      <c r="A3540" s="23" t="s">
        <v>11988</v>
      </c>
      <c r="B3540" s="24" t="s">
        <v>11989</v>
      </c>
      <c r="C3540" s="23" t="s">
        <v>11990</v>
      </c>
      <c r="D3540" s="23" t="s">
        <v>11991</v>
      </c>
      <c r="E3540" s="23">
        <v>1918</v>
      </c>
      <c r="F3540" s="23" t="s">
        <v>11992</v>
      </c>
      <c r="G3540" s="24" t="s">
        <v>11993</v>
      </c>
      <c r="H3540" s="23" t="s">
        <v>42</v>
      </c>
      <c r="I3540" s="23" t="s">
        <v>11994</v>
      </c>
      <c r="J3540" s="23">
        <v>4</v>
      </c>
      <c r="K3540" s="23">
        <v>1</v>
      </c>
      <c r="L3540" s="23">
        <v>31</v>
      </c>
      <c r="M3540" s="23" t="s">
        <v>58</v>
      </c>
      <c r="N3540" s="25">
        <f>((J3540*400)+(K3540*100))+L3540</f>
        <v>1731</v>
      </c>
      <c r="O3540" s="26">
        <v>390</v>
      </c>
      <c r="P3540" s="26">
        <f>N3540*O3540</f>
        <v>675090</v>
      </c>
      <c r="Q3540" s="23"/>
      <c r="R3540" s="23"/>
      <c r="S3540" s="27"/>
      <c r="T3540" s="23"/>
      <c r="U3540" s="23"/>
      <c r="V3540" s="24"/>
      <c r="W3540" s="23"/>
      <c r="X3540" s="23"/>
      <c r="Y3540" s="23"/>
      <c r="Z3540" s="23"/>
      <c r="AA3540" s="28"/>
      <c r="AB3540" s="26"/>
      <c r="AC3540" s="26"/>
      <c r="AD3540" s="28"/>
      <c r="AE3540" s="28"/>
      <c r="AF3540" s="26"/>
      <c r="AG3540" s="26">
        <f>AF3540+P3540</f>
        <v>675090</v>
      </c>
      <c r="AH3540" s="26">
        <f>AG3540</f>
        <v>675090</v>
      </c>
      <c r="AI3540" s="26">
        <v>50000000</v>
      </c>
      <c r="AJ3540" s="26">
        <f>IF((AI3540-AH3540) &gt; 1,0,IF((AI3540-AH3540)&lt;0,AH3540-AI3540,AI3540-AH3540))</f>
        <v>0</v>
      </c>
      <c r="AK3540" s="26">
        <v>0.01</v>
      </c>
      <c r="AL3540" s="26">
        <f>AJ3540*(AK3540/100)</f>
        <v>0</v>
      </c>
    </row>
    <row r="3541" spans="1:38" x14ac:dyDescent="0.35">
      <c r="A3541" s="23"/>
      <c r="B3541" s="24"/>
      <c r="C3541" s="23"/>
      <c r="D3541" s="23"/>
      <c r="E3541" s="23">
        <v>1919</v>
      </c>
      <c r="F3541" s="23" t="s">
        <v>11995</v>
      </c>
      <c r="G3541" s="24" t="s">
        <v>11996</v>
      </c>
      <c r="H3541" s="23" t="s">
        <v>42</v>
      </c>
      <c r="I3541" s="23" t="s">
        <v>11997</v>
      </c>
      <c r="J3541" s="23">
        <v>5</v>
      </c>
      <c r="K3541" s="23">
        <v>0</v>
      </c>
      <c r="L3541" s="23">
        <v>54</v>
      </c>
      <c r="M3541" s="23" t="s">
        <v>58</v>
      </c>
      <c r="N3541" s="25">
        <f>((J3541*400)+(K3541*100))+L3541</f>
        <v>2054</v>
      </c>
      <c r="O3541" s="26">
        <v>450</v>
      </c>
      <c r="P3541" s="26">
        <f>N3541*O3541</f>
        <v>924300</v>
      </c>
      <c r="Q3541" s="23"/>
      <c r="R3541" s="23"/>
      <c r="S3541" s="27"/>
      <c r="T3541" s="23"/>
      <c r="U3541" s="23"/>
      <c r="V3541" s="24"/>
      <c r="W3541" s="23"/>
      <c r="X3541" s="23"/>
      <c r="Y3541" s="23"/>
      <c r="Z3541" s="23"/>
      <c r="AA3541" s="28"/>
      <c r="AB3541" s="26"/>
      <c r="AC3541" s="26"/>
      <c r="AD3541" s="28"/>
      <c r="AE3541" s="28"/>
      <c r="AF3541" s="26"/>
      <c r="AG3541" s="26">
        <f>AF3541+P3541</f>
        <v>924300</v>
      </c>
      <c r="AH3541" s="26">
        <f>AG3541</f>
        <v>924300</v>
      </c>
      <c r="AI3541" s="26">
        <v>50000000</v>
      </c>
      <c r="AJ3541" s="26">
        <f>IF((AI3541-AH3541) &gt; 1,0,IF((AI3541-AH3541)&lt;0,AH3541-AI3541,AI3541-AH3541))</f>
        <v>0</v>
      </c>
      <c r="AK3541" s="26">
        <v>0.01</v>
      </c>
      <c r="AL3541" s="26">
        <f>AJ3541*(AK3541/100)</f>
        <v>0</v>
      </c>
    </row>
    <row r="3542" spans="1:38" x14ac:dyDescent="0.35">
      <c r="A3542" s="23"/>
      <c r="B3542" s="24"/>
      <c r="C3542" s="23"/>
      <c r="D3542" s="23"/>
      <c r="E3542" s="23">
        <v>1920</v>
      </c>
      <c r="F3542" s="23" t="s">
        <v>11998</v>
      </c>
      <c r="G3542" s="24" t="s">
        <v>11999</v>
      </c>
      <c r="H3542" s="23" t="s">
        <v>103</v>
      </c>
      <c r="I3542" s="23" t="s">
        <v>12000</v>
      </c>
      <c r="J3542" s="23">
        <v>0</v>
      </c>
      <c r="K3542" s="23">
        <v>2</v>
      </c>
      <c r="L3542" s="23">
        <v>35</v>
      </c>
      <c r="M3542" s="23" t="s">
        <v>44</v>
      </c>
      <c r="N3542" s="25">
        <f>((J3542*400)+(K3542*100))+L3542</f>
        <v>235</v>
      </c>
      <c r="O3542" s="26">
        <v>500</v>
      </c>
      <c r="P3542" s="26">
        <f>N3542*O3542</f>
        <v>117500</v>
      </c>
      <c r="Q3542" s="23">
        <v>1</v>
      </c>
      <c r="R3542" s="23" t="s">
        <v>11988</v>
      </c>
      <c r="S3542" s="27" t="s">
        <v>11989</v>
      </c>
      <c r="T3542" s="23" t="s">
        <v>11990</v>
      </c>
      <c r="U3542" s="23" t="s">
        <v>12001</v>
      </c>
      <c r="V3542" s="24" t="s">
        <v>12002</v>
      </c>
      <c r="W3542" s="23" t="s">
        <v>47</v>
      </c>
      <c r="X3542" s="23" t="s">
        <v>48</v>
      </c>
      <c r="Y3542" s="23" t="s">
        <v>49</v>
      </c>
      <c r="Z3542" s="23">
        <v>189.75</v>
      </c>
      <c r="AA3542" s="28">
        <v>100</v>
      </c>
      <c r="AB3542" s="26">
        <v>6550</v>
      </c>
      <c r="AC3542" s="26">
        <f>Z3542*AB3542</f>
        <v>1242862.5</v>
      </c>
      <c r="AD3542" s="28">
        <v>25</v>
      </c>
      <c r="AE3542" s="28">
        <v>40</v>
      </c>
      <c r="AF3542" s="26">
        <f>(AC3542*(100-AE3542))/100</f>
        <v>745717.5</v>
      </c>
      <c r="AG3542" s="26">
        <f>P3542+AF3542</f>
        <v>863217.5</v>
      </c>
      <c r="AH3542" s="26">
        <f>(AG3542*AA3542)/100</f>
        <v>863217.5</v>
      </c>
      <c r="AI3542" s="26">
        <f>IF(AF3542&lt;=10000000,AF3542,10000000)</f>
        <v>745717.5</v>
      </c>
      <c r="AJ3542" s="26">
        <f>IF((AI3542-AH3542) &gt; 1,0,IF((AI3542-AH3542)&lt;0,AH3542-AI3542,AI3542-AH3542))</f>
        <v>117500</v>
      </c>
      <c r="AK3542" s="26">
        <v>0.02</v>
      </c>
      <c r="AL3542" s="26">
        <f>ROUND(AJ3542*(AK3542/100),2)</f>
        <v>23.5</v>
      </c>
    </row>
    <row r="3543" spans="1:38" x14ac:dyDescent="0.35">
      <c r="A3543" s="23"/>
      <c r="B3543" s="24"/>
      <c r="C3543" s="23"/>
      <c r="D3543" s="23"/>
      <c r="E3543" s="23"/>
      <c r="F3543" s="23"/>
      <c r="G3543" s="24"/>
      <c r="H3543" s="23"/>
      <c r="I3543" s="23"/>
      <c r="J3543" s="23"/>
      <c r="K3543" s="23"/>
      <c r="L3543" s="23"/>
      <c r="M3543" s="23"/>
      <c r="N3543" s="25"/>
      <c r="O3543" s="26"/>
      <c r="P3543" s="26"/>
      <c r="Q3543" s="23"/>
      <c r="R3543" s="23"/>
      <c r="S3543" s="27"/>
      <c r="T3543" s="23"/>
      <c r="U3543" s="23"/>
      <c r="V3543" s="24"/>
      <c r="W3543" s="23"/>
      <c r="X3543" s="23"/>
      <c r="Y3543" s="23"/>
      <c r="Z3543" s="23"/>
      <c r="AA3543" s="28"/>
      <c r="AB3543" s="26"/>
      <c r="AC3543" s="26"/>
      <c r="AD3543" s="28"/>
      <c r="AE3543" s="28"/>
      <c r="AF3543" s="26"/>
      <c r="AG3543" s="26" t="s">
        <v>50</v>
      </c>
      <c r="AH3543" s="26">
        <f>SUM(AH3540:AH3542)</f>
        <v>2462607.5</v>
      </c>
      <c r="AI3543" s="26"/>
      <c r="AJ3543" s="26">
        <f>SUM(AJ3540:AJ3542)</f>
        <v>117500</v>
      </c>
      <c r="AK3543" s="26"/>
      <c r="AL3543" s="26">
        <f>SUM(AL3540:AL3542)</f>
        <v>23.5</v>
      </c>
    </row>
    <row r="3544" spans="1:38" x14ac:dyDescent="0.35">
      <c r="A3544" s="23" t="s">
        <v>12003</v>
      </c>
      <c r="B3544" s="24" t="s">
        <v>12004</v>
      </c>
      <c r="C3544" s="23" t="s">
        <v>12005</v>
      </c>
      <c r="D3544" s="23" t="s">
        <v>12006</v>
      </c>
      <c r="E3544" s="23">
        <v>1921</v>
      </c>
      <c r="F3544" s="23" t="s">
        <v>12007</v>
      </c>
      <c r="G3544" s="24" t="s">
        <v>12008</v>
      </c>
      <c r="H3544" s="23" t="s">
        <v>42</v>
      </c>
      <c r="I3544" s="23" t="s">
        <v>12009</v>
      </c>
      <c r="J3544" s="23">
        <v>0</v>
      </c>
      <c r="K3544" s="23">
        <v>2</v>
      </c>
      <c r="L3544" s="23">
        <v>75.599999999999994</v>
      </c>
      <c r="M3544" s="23" t="s">
        <v>58</v>
      </c>
      <c r="N3544" s="25">
        <f>((J3544*400)+(K3544*100))+L3544</f>
        <v>275.60000000000002</v>
      </c>
      <c r="O3544" s="26">
        <v>180</v>
      </c>
      <c r="P3544" s="26">
        <f>N3544*O3544</f>
        <v>49608.000000000007</v>
      </c>
      <c r="Q3544" s="23"/>
      <c r="R3544" s="23"/>
      <c r="S3544" s="27"/>
      <c r="T3544" s="23"/>
      <c r="U3544" s="23"/>
      <c r="V3544" s="24"/>
      <c r="W3544" s="23"/>
      <c r="X3544" s="23"/>
      <c r="Y3544" s="23"/>
      <c r="Z3544" s="23"/>
      <c r="AA3544" s="28"/>
      <c r="AB3544" s="26"/>
      <c r="AC3544" s="26"/>
      <c r="AD3544" s="28"/>
      <c r="AE3544" s="28"/>
      <c r="AF3544" s="26"/>
      <c r="AG3544" s="26">
        <f>AF3544+P3544</f>
        <v>49608.000000000007</v>
      </c>
      <c r="AH3544" s="26">
        <f>AG3544</f>
        <v>49608.000000000007</v>
      </c>
      <c r="AI3544" s="26">
        <v>50000000</v>
      </c>
      <c r="AJ3544" s="26">
        <f>IF((AI3544-AH3544) &gt; 1,0,IF((AI3544-AH3544)&lt;0,AH3544-AI3544,AI3544-AH3544))</f>
        <v>0</v>
      </c>
      <c r="AK3544" s="26">
        <v>0.01</v>
      </c>
      <c r="AL3544" s="26">
        <f>AJ3544*(AK3544/100)</f>
        <v>0</v>
      </c>
    </row>
    <row r="3545" spans="1:38" x14ac:dyDescent="0.35">
      <c r="A3545" s="23"/>
      <c r="B3545" s="24"/>
      <c r="C3545" s="23"/>
      <c r="D3545" s="23"/>
      <c r="E3545" s="23">
        <v>1922</v>
      </c>
      <c r="F3545" s="23" t="s">
        <v>12010</v>
      </c>
      <c r="G3545" s="24" t="s">
        <v>12011</v>
      </c>
      <c r="H3545" s="23" t="s">
        <v>42</v>
      </c>
      <c r="I3545" s="23" t="s">
        <v>12012</v>
      </c>
      <c r="J3545" s="23">
        <v>0</v>
      </c>
      <c r="K3545" s="23">
        <v>2</v>
      </c>
      <c r="L3545" s="23">
        <v>75.599999999999994</v>
      </c>
      <c r="M3545" s="23" t="s">
        <v>58</v>
      </c>
      <c r="N3545" s="25">
        <f>((J3545*400)+(K3545*100))+L3545</f>
        <v>275.60000000000002</v>
      </c>
      <c r="O3545" s="26">
        <v>180</v>
      </c>
      <c r="P3545" s="26">
        <f>N3545*O3545</f>
        <v>49608.000000000007</v>
      </c>
      <c r="Q3545" s="23"/>
      <c r="R3545" s="23"/>
      <c r="S3545" s="27"/>
      <c r="T3545" s="23"/>
      <c r="U3545" s="23"/>
      <c r="V3545" s="24"/>
      <c r="W3545" s="23"/>
      <c r="X3545" s="23"/>
      <c r="Y3545" s="23"/>
      <c r="Z3545" s="23"/>
      <c r="AA3545" s="28"/>
      <c r="AB3545" s="26"/>
      <c r="AC3545" s="26"/>
      <c r="AD3545" s="28"/>
      <c r="AE3545" s="28"/>
      <c r="AF3545" s="26"/>
      <c r="AG3545" s="26">
        <f>AF3545+P3545</f>
        <v>49608.000000000007</v>
      </c>
      <c r="AH3545" s="26">
        <f>AG3545</f>
        <v>49608.000000000007</v>
      </c>
      <c r="AI3545" s="26">
        <v>50000000</v>
      </c>
      <c r="AJ3545" s="26">
        <f>IF((AI3545-AH3545) &gt; 1,0,IF((AI3545-AH3545)&lt;0,AH3545-AI3545,AI3545-AH3545))</f>
        <v>0</v>
      </c>
      <c r="AK3545" s="26">
        <v>0.01</v>
      </c>
      <c r="AL3545" s="26">
        <f>AJ3545*(AK3545/100)</f>
        <v>0</v>
      </c>
    </row>
    <row r="3546" spans="1:38" x14ac:dyDescent="0.35">
      <c r="A3546" s="23"/>
      <c r="B3546" s="24"/>
      <c r="C3546" s="23"/>
      <c r="D3546" s="23"/>
      <c r="E3546" s="23">
        <v>1923</v>
      </c>
      <c r="F3546" s="23" t="s">
        <v>12013</v>
      </c>
      <c r="G3546" s="24" t="s">
        <v>12014</v>
      </c>
      <c r="H3546" s="23" t="s">
        <v>42</v>
      </c>
      <c r="I3546" s="23" t="s">
        <v>12015</v>
      </c>
      <c r="J3546" s="23">
        <v>0</v>
      </c>
      <c r="K3546" s="23">
        <v>2</v>
      </c>
      <c r="L3546" s="23">
        <v>97</v>
      </c>
      <c r="M3546" s="23" t="s">
        <v>58</v>
      </c>
      <c r="N3546" s="25">
        <f>((J3546*400)+(K3546*100))+L3546</f>
        <v>297</v>
      </c>
      <c r="O3546" s="26">
        <v>180</v>
      </c>
      <c r="P3546" s="26">
        <f>N3546*O3546</f>
        <v>53460</v>
      </c>
      <c r="Q3546" s="23"/>
      <c r="R3546" s="23"/>
      <c r="S3546" s="27"/>
      <c r="T3546" s="23"/>
      <c r="U3546" s="23"/>
      <c r="V3546" s="24"/>
      <c r="W3546" s="23"/>
      <c r="X3546" s="23"/>
      <c r="Y3546" s="23"/>
      <c r="Z3546" s="23"/>
      <c r="AA3546" s="28"/>
      <c r="AB3546" s="26"/>
      <c r="AC3546" s="26"/>
      <c r="AD3546" s="28"/>
      <c r="AE3546" s="28"/>
      <c r="AF3546" s="26"/>
      <c r="AG3546" s="26">
        <f>AF3546+P3546</f>
        <v>53460</v>
      </c>
      <c r="AH3546" s="26">
        <f>AG3546</f>
        <v>53460</v>
      </c>
      <c r="AI3546" s="26">
        <v>50000000</v>
      </c>
      <c r="AJ3546" s="26">
        <f>IF((AI3546-AH3546) &gt; 1,0,IF((AI3546-AH3546)&lt;0,AH3546-AI3546,AI3546-AH3546))</f>
        <v>0</v>
      </c>
      <c r="AK3546" s="26">
        <v>0.01</v>
      </c>
      <c r="AL3546" s="26">
        <f>AJ3546*(AK3546/100)</f>
        <v>0</v>
      </c>
    </row>
    <row r="3547" spans="1:38" x14ac:dyDescent="0.35">
      <c r="A3547" s="23"/>
      <c r="B3547" s="24"/>
      <c r="C3547" s="23"/>
      <c r="D3547" s="23"/>
      <c r="E3547" s="23"/>
      <c r="F3547" s="23"/>
      <c r="G3547" s="24"/>
      <c r="H3547" s="23"/>
      <c r="I3547" s="23"/>
      <c r="J3547" s="23"/>
      <c r="K3547" s="23"/>
      <c r="L3547" s="23"/>
      <c r="M3547" s="23"/>
      <c r="N3547" s="25"/>
      <c r="O3547" s="26"/>
      <c r="P3547" s="26"/>
      <c r="Q3547" s="23"/>
      <c r="R3547" s="23"/>
      <c r="S3547" s="27"/>
      <c r="T3547" s="23"/>
      <c r="U3547" s="23"/>
      <c r="V3547" s="24"/>
      <c r="W3547" s="23"/>
      <c r="X3547" s="23"/>
      <c r="Y3547" s="23"/>
      <c r="Z3547" s="23"/>
      <c r="AA3547" s="28"/>
      <c r="AB3547" s="26"/>
      <c r="AC3547" s="26"/>
      <c r="AD3547" s="28"/>
      <c r="AE3547" s="28"/>
      <c r="AF3547" s="26"/>
      <c r="AG3547" s="26" t="s">
        <v>50</v>
      </c>
      <c r="AH3547" s="26">
        <f>SUM(AH3544:AH3546)</f>
        <v>152676</v>
      </c>
      <c r="AI3547" s="26"/>
      <c r="AJ3547" s="26">
        <f>SUM(AJ3544:AJ3546)</f>
        <v>0</v>
      </c>
      <c r="AK3547" s="26"/>
      <c r="AL3547" s="26">
        <f>SUM(AL3544:AL3546)</f>
        <v>0</v>
      </c>
    </row>
    <row r="3548" spans="1:38" x14ac:dyDescent="0.35">
      <c r="A3548" s="23" t="s">
        <v>12016</v>
      </c>
      <c r="B3548" s="24"/>
      <c r="C3548" s="23" t="s">
        <v>12017</v>
      </c>
      <c r="D3548" s="23" t="s">
        <v>179</v>
      </c>
      <c r="E3548" s="23">
        <v>1924</v>
      </c>
      <c r="F3548" s="23" t="s">
        <v>12018</v>
      </c>
      <c r="G3548" s="24" t="s">
        <v>12019</v>
      </c>
      <c r="H3548" s="23" t="s">
        <v>103</v>
      </c>
      <c r="I3548" s="23" t="s">
        <v>12020</v>
      </c>
      <c r="J3548" s="23">
        <v>6</v>
      </c>
      <c r="K3548" s="23">
        <v>2</v>
      </c>
      <c r="L3548" s="23">
        <v>43</v>
      </c>
      <c r="M3548" s="23" t="s">
        <v>58</v>
      </c>
      <c r="N3548" s="25">
        <f>((J3548*400)+(K3548*100))+L3548</f>
        <v>2643</v>
      </c>
      <c r="O3548" s="26">
        <v>340</v>
      </c>
      <c r="P3548" s="26">
        <f>N3548*O3548</f>
        <v>898620</v>
      </c>
      <c r="Q3548" s="23"/>
      <c r="R3548" s="23"/>
      <c r="S3548" s="27"/>
      <c r="T3548" s="23"/>
      <c r="U3548" s="23"/>
      <c r="V3548" s="24"/>
      <c r="W3548" s="23"/>
      <c r="X3548" s="23"/>
      <c r="Y3548" s="23"/>
      <c r="Z3548" s="23"/>
      <c r="AA3548" s="28"/>
      <c r="AB3548" s="26"/>
      <c r="AC3548" s="26"/>
      <c r="AD3548" s="28"/>
      <c r="AE3548" s="28"/>
      <c r="AF3548" s="26"/>
      <c r="AG3548" s="26">
        <f>AF3548+P3548</f>
        <v>898620</v>
      </c>
      <c r="AH3548" s="26">
        <f>AG3548</f>
        <v>898620</v>
      </c>
      <c r="AI3548" s="26">
        <v>0</v>
      </c>
      <c r="AJ3548" s="26">
        <f>IF((AI3548-AH3548) &gt; 1,0,IF((AI3548-AH3548)&lt;0,AH3548-AI3548,AI3548-AH3548))</f>
        <v>898620</v>
      </c>
      <c r="AK3548" s="26">
        <v>0.01</v>
      </c>
      <c r="AL3548" s="26">
        <f>AJ3548*(AK3548/100)</f>
        <v>89.862000000000009</v>
      </c>
    </row>
    <row r="3549" spans="1:38" x14ac:dyDescent="0.35">
      <c r="A3549" s="23"/>
      <c r="B3549" s="24"/>
      <c r="C3549" s="23"/>
      <c r="D3549" s="23"/>
      <c r="E3549" s="23"/>
      <c r="F3549" s="23"/>
      <c r="G3549" s="24"/>
      <c r="H3549" s="23"/>
      <c r="I3549" s="23"/>
      <c r="J3549" s="23"/>
      <c r="K3549" s="23"/>
      <c r="L3549" s="23"/>
      <c r="M3549" s="23"/>
      <c r="N3549" s="25"/>
      <c r="O3549" s="26"/>
      <c r="P3549" s="26"/>
      <c r="Q3549" s="23"/>
      <c r="R3549" s="23"/>
      <c r="S3549" s="27"/>
      <c r="T3549" s="23"/>
      <c r="U3549" s="23"/>
      <c r="V3549" s="24"/>
      <c r="W3549" s="23"/>
      <c r="X3549" s="23"/>
      <c r="Y3549" s="23"/>
      <c r="Z3549" s="23"/>
      <c r="AA3549" s="28"/>
      <c r="AB3549" s="26"/>
      <c r="AC3549" s="26"/>
      <c r="AD3549" s="28"/>
      <c r="AE3549" s="28"/>
      <c r="AF3549" s="26"/>
      <c r="AG3549" s="26" t="s">
        <v>50</v>
      </c>
      <c r="AH3549" s="26">
        <f>AH3548</f>
        <v>898620</v>
      </c>
      <c r="AI3549" s="26"/>
      <c r="AJ3549" s="26">
        <f>AJ3548</f>
        <v>898620</v>
      </c>
      <c r="AK3549" s="26"/>
      <c r="AL3549" s="26">
        <f>AL3548</f>
        <v>89.862000000000009</v>
      </c>
    </row>
    <row r="3550" spans="1:38" x14ac:dyDescent="0.35">
      <c r="A3550" s="23" t="s">
        <v>12021</v>
      </c>
      <c r="B3550" s="24" t="s">
        <v>12022</v>
      </c>
      <c r="C3550" s="23" t="s">
        <v>12023</v>
      </c>
      <c r="D3550" s="23" t="s">
        <v>12024</v>
      </c>
      <c r="E3550" s="23">
        <v>1925</v>
      </c>
      <c r="F3550" s="23" t="s">
        <v>12025</v>
      </c>
      <c r="G3550" s="24" t="s">
        <v>12026</v>
      </c>
      <c r="H3550" s="23" t="s">
        <v>42</v>
      </c>
      <c r="I3550" s="23" t="s">
        <v>12027</v>
      </c>
      <c r="J3550" s="23">
        <v>3</v>
      </c>
      <c r="K3550" s="23">
        <v>1</v>
      </c>
      <c r="L3550" s="23">
        <v>10</v>
      </c>
      <c r="M3550" s="23" t="s">
        <v>58</v>
      </c>
      <c r="N3550" s="25">
        <f>((J3550*400)+(K3550*100))+L3550</f>
        <v>1310</v>
      </c>
      <c r="O3550" s="26">
        <v>180</v>
      </c>
      <c r="P3550" s="26">
        <f>N3550*O3550</f>
        <v>235800</v>
      </c>
      <c r="Q3550" s="23"/>
      <c r="R3550" s="23"/>
      <c r="S3550" s="27"/>
      <c r="T3550" s="23"/>
      <c r="U3550" s="23"/>
      <c r="V3550" s="24"/>
      <c r="W3550" s="23"/>
      <c r="X3550" s="23"/>
      <c r="Y3550" s="23"/>
      <c r="Z3550" s="23"/>
      <c r="AA3550" s="28"/>
      <c r="AB3550" s="26"/>
      <c r="AC3550" s="26"/>
      <c r="AD3550" s="28"/>
      <c r="AE3550" s="28"/>
      <c r="AF3550" s="26"/>
      <c r="AG3550" s="26">
        <f>AF3550+P3550</f>
        <v>235800</v>
      </c>
      <c r="AH3550" s="26">
        <f>AG3550</f>
        <v>235800</v>
      </c>
      <c r="AI3550" s="26">
        <v>50000000</v>
      </c>
      <c r="AJ3550" s="26">
        <f>IF((AI3550-AH3550) &gt; 1,0,IF((AI3550-AH3550)&lt;0,AH3550-AI3550,AI3550-AH3550))</f>
        <v>0</v>
      </c>
      <c r="AK3550" s="26">
        <v>0.01</v>
      </c>
      <c r="AL3550" s="26">
        <f>AJ3550*(AK3550/100)</f>
        <v>0</v>
      </c>
    </row>
    <row r="3551" spans="1:38" x14ac:dyDescent="0.35">
      <c r="A3551" s="23"/>
      <c r="B3551" s="24"/>
      <c r="C3551" s="23"/>
      <c r="D3551" s="23"/>
      <c r="E3551" s="23">
        <v>1926</v>
      </c>
      <c r="F3551" s="23" t="s">
        <v>12028</v>
      </c>
      <c r="G3551" s="24" t="s">
        <v>12029</v>
      </c>
      <c r="H3551" s="23" t="s">
        <v>42</v>
      </c>
      <c r="I3551" s="23" t="s">
        <v>12030</v>
      </c>
      <c r="J3551" s="23">
        <v>5</v>
      </c>
      <c r="K3551" s="23">
        <v>0</v>
      </c>
      <c r="L3551" s="23">
        <v>76</v>
      </c>
      <c r="M3551" s="23" t="s">
        <v>58</v>
      </c>
      <c r="N3551" s="25">
        <f>((J3551*400)+(K3551*100))+L3551</f>
        <v>2076</v>
      </c>
      <c r="O3551" s="26">
        <v>180</v>
      </c>
      <c r="P3551" s="26">
        <f>N3551*O3551</f>
        <v>373680</v>
      </c>
      <c r="Q3551" s="23"/>
      <c r="R3551" s="23"/>
      <c r="S3551" s="27"/>
      <c r="T3551" s="23"/>
      <c r="U3551" s="23"/>
      <c r="V3551" s="24"/>
      <c r="W3551" s="23"/>
      <c r="X3551" s="23"/>
      <c r="Y3551" s="23"/>
      <c r="Z3551" s="23"/>
      <c r="AA3551" s="28"/>
      <c r="AB3551" s="26"/>
      <c r="AC3551" s="26"/>
      <c r="AD3551" s="28"/>
      <c r="AE3551" s="28"/>
      <c r="AF3551" s="26"/>
      <c r="AG3551" s="26">
        <f>AF3551+P3551</f>
        <v>373680</v>
      </c>
      <c r="AH3551" s="26">
        <f>AG3551</f>
        <v>373680</v>
      </c>
      <c r="AI3551" s="26">
        <v>50000000</v>
      </c>
      <c r="AJ3551" s="26">
        <f>IF((AI3551-AH3551) &gt; 1,0,IF((AI3551-AH3551)&lt;0,AH3551-AI3551,AI3551-AH3551))</f>
        <v>0</v>
      </c>
      <c r="AK3551" s="26">
        <v>0.01</v>
      </c>
      <c r="AL3551" s="26">
        <f>AJ3551*(AK3551/100)</f>
        <v>0</v>
      </c>
    </row>
    <row r="3552" spans="1:38" x14ac:dyDescent="0.35">
      <c r="A3552" s="23"/>
      <c r="B3552" s="24"/>
      <c r="C3552" s="23"/>
      <c r="D3552" s="23"/>
      <c r="E3552" s="23"/>
      <c r="F3552" s="23"/>
      <c r="G3552" s="24"/>
      <c r="H3552" s="23"/>
      <c r="I3552" s="23"/>
      <c r="J3552" s="23"/>
      <c r="K3552" s="23"/>
      <c r="L3552" s="23"/>
      <c r="M3552" s="23"/>
      <c r="N3552" s="25"/>
      <c r="O3552" s="26"/>
      <c r="P3552" s="26"/>
      <c r="Q3552" s="23"/>
      <c r="R3552" s="23"/>
      <c r="S3552" s="27"/>
      <c r="T3552" s="23"/>
      <c r="U3552" s="23"/>
      <c r="V3552" s="24"/>
      <c r="W3552" s="23"/>
      <c r="X3552" s="23"/>
      <c r="Y3552" s="23"/>
      <c r="Z3552" s="23"/>
      <c r="AA3552" s="28"/>
      <c r="AB3552" s="26"/>
      <c r="AC3552" s="26"/>
      <c r="AD3552" s="28"/>
      <c r="AE3552" s="28"/>
      <c r="AF3552" s="26"/>
      <c r="AG3552" s="26" t="s">
        <v>50</v>
      </c>
      <c r="AH3552" s="26">
        <f>SUM(AH3550:AH3551)</f>
        <v>609480</v>
      </c>
      <c r="AI3552" s="26"/>
      <c r="AJ3552" s="26">
        <f>SUM(AJ3550:AJ3551)</f>
        <v>0</v>
      </c>
      <c r="AK3552" s="26"/>
      <c r="AL3552" s="26">
        <f>SUM(AL3550:AL3551)</f>
        <v>0</v>
      </c>
    </row>
    <row r="3553" spans="1:38" x14ac:dyDescent="0.35">
      <c r="A3553" s="23" t="s">
        <v>12031</v>
      </c>
      <c r="B3553" s="24"/>
      <c r="C3553" s="23" t="s">
        <v>12032</v>
      </c>
      <c r="D3553" s="23" t="s">
        <v>12033</v>
      </c>
      <c r="E3553" s="23">
        <v>1927</v>
      </c>
      <c r="F3553" s="23" t="s">
        <v>12034</v>
      </c>
      <c r="G3553" s="24" t="s">
        <v>12035</v>
      </c>
      <c r="H3553" s="23" t="s">
        <v>103</v>
      </c>
      <c r="I3553" s="23" t="s">
        <v>12036</v>
      </c>
      <c r="J3553" s="23">
        <v>2</v>
      </c>
      <c r="K3553" s="23">
        <v>0</v>
      </c>
      <c r="L3553" s="23">
        <v>69</v>
      </c>
      <c r="M3553" s="23" t="s">
        <v>58</v>
      </c>
      <c r="N3553" s="25">
        <f>((J3553*400)+(K3553*100))+L3553</f>
        <v>869</v>
      </c>
      <c r="O3553" s="26">
        <v>180</v>
      </c>
      <c r="P3553" s="26">
        <f>N3553*O3553</f>
        <v>156420</v>
      </c>
      <c r="Q3553" s="23"/>
      <c r="R3553" s="23"/>
      <c r="S3553" s="27"/>
      <c r="T3553" s="23"/>
      <c r="U3553" s="23"/>
      <c r="V3553" s="24"/>
      <c r="W3553" s="23"/>
      <c r="X3553" s="23"/>
      <c r="Y3553" s="23"/>
      <c r="Z3553" s="23"/>
      <c r="AA3553" s="28"/>
      <c r="AB3553" s="26"/>
      <c r="AC3553" s="26"/>
      <c r="AD3553" s="28"/>
      <c r="AE3553" s="28"/>
      <c r="AF3553" s="26"/>
      <c r="AG3553" s="26">
        <f>AF3553+P3553</f>
        <v>156420</v>
      </c>
      <c r="AH3553" s="26">
        <f>AG3553</f>
        <v>156420</v>
      </c>
      <c r="AI3553" s="26">
        <v>0</v>
      </c>
      <c r="AJ3553" s="26">
        <f>IF((AI3553-AH3553) &gt; 1,0,IF((AI3553-AH3553)&lt;0,AH3553-AI3553,AI3553-AH3553))</f>
        <v>156420</v>
      </c>
      <c r="AK3553" s="26">
        <v>0.01</v>
      </c>
      <c r="AL3553" s="26">
        <f>AJ3553*(AK3553/100)</f>
        <v>15.642000000000001</v>
      </c>
    </row>
    <row r="3554" spans="1:38" x14ac:dyDescent="0.35">
      <c r="A3554" s="23"/>
      <c r="B3554" s="24"/>
      <c r="C3554" s="23"/>
      <c r="D3554" s="23"/>
      <c r="E3554" s="23">
        <v>1928</v>
      </c>
      <c r="F3554" s="23" t="s">
        <v>12037</v>
      </c>
      <c r="G3554" s="24" t="s">
        <v>12038</v>
      </c>
      <c r="H3554" s="23" t="s">
        <v>103</v>
      </c>
      <c r="I3554" s="23" t="s">
        <v>12039</v>
      </c>
      <c r="J3554" s="23">
        <v>2</v>
      </c>
      <c r="K3554" s="23">
        <v>2</v>
      </c>
      <c r="L3554" s="23">
        <v>24</v>
      </c>
      <c r="M3554" s="23" t="s">
        <v>58</v>
      </c>
      <c r="N3554" s="25">
        <f>((J3554*400)+(K3554*100))+L3554</f>
        <v>1024</v>
      </c>
      <c r="O3554" s="26">
        <v>180</v>
      </c>
      <c r="P3554" s="26">
        <f>N3554*O3554</f>
        <v>184320</v>
      </c>
      <c r="Q3554" s="23"/>
      <c r="R3554" s="23"/>
      <c r="S3554" s="27"/>
      <c r="T3554" s="23"/>
      <c r="U3554" s="23"/>
      <c r="V3554" s="24"/>
      <c r="W3554" s="23"/>
      <c r="X3554" s="23"/>
      <c r="Y3554" s="23"/>
      <c r="Z3554" s="23"/>
      <c r="AA3554" s="28"/>
      <c r="AB3554" s="26"/>
      <c r="AC3554" s="26"/>
      <c r="AD3554" s="28"/>
      <c r="AE3554" s="28"/>
      <c r="AF3554" s="26"/>
      <c r="AG3554" s="26">
        <f>AF3554+P3554</f>
        <v>184320</v>
      </c>
      <c r="AH3554" s="26">
        <f>AG3554</f>
        <v>184320</v>
      </c>
      <c r="AI3554" s="26">
        <v>0</v>
      </c>
      <c r="AJ3554" s="26">
        <f>IF((AI3554-AH3554) &gt; 1,0,IF((AI3554-AH3554)&lt;0,AH3554-AI3554,AI3554-AH3554))</f>
        <v>184320</v>
      </c>
      <c r="AK3554" s="26">
        <v>0.01</v>
      </c>
      <c r="AL3554" s="26">
        <f>AJ3554*(AK3554/100)</f>
        <v>18.432000000000002</v>
      </c>
    </row>
    <row r="3555" spans="1:38" x14ac:dyDescent="0.35">
      <c r="A3555" s="23"/>
      <c r="B3555" s="24"/>
      <c r="C3555" s="23"/>
      <c r="D3555" s="23"/>
      <c r="E3555" s="23"/>
      <c r="F3555" s="23"/>
      <c r="G3555" s="24"/>
      <c r="H3555" s="23"/>
      <c r="I3555" s="23"/>
      <c r="J3555" s="23"/>
      <c r="K3555" s="23"/>
      <c r="L3555" s="23"/>
      <c r="M3555" s="23"/>
      <c r="N3555" s="25"/>
      <c r="O3555" s="26"/>
      <c r="P3555" s="26"/>
      <c r="Q3555" s="23"/>
      <c r="R3555" s="23"/>
      <c r="S3555" s="27"/>
      <c r="T3555" s="23"/>
      <c r="U3555" s="23"/>
      <c r="V3555" s="24"/>
      <c r="W3555" s="23"/>
      <c r="X3555" s="23"/>
      <c r="Y3555" s="23"/>
      <c r="Z3555" s="23"/>
      <c r="AA3555" s="28"/>
      <c r="AB3555" s="26"/>
      <c r="AC3555" s="26"/>
      <c r="AD3555" s="28"/>
      <c r="AE3555" s="28"/>
      <c r="AF3555" s="26"/>
      <c r="AG3555" s="26" t="s">
        <v>50</v>
      </c>
      <c r="AH3555" s="26">
        <f>SUM(AH3553:AH3554)</f>
        <v>340740</v>
      </c>
      <c r="AI3555" s="26"/>
      <c r="AJ3555" s="26">
        <f>SUM(AJ3553:AJ3554)</f>
        <v>340740</v>
      </c>
      <c r="AK3555" s="26"/>
      <c r="AL3555" s="26">
        <f>SUM(AL3553:AL3554)</f>
        <v>34.074000000000005</v>
      </c>
    </row>
    <row r="3556" spans="1:38" x14ac:dyDescent="0.35">
      <c r="A3556" s="23" t="s">
        <v>12040</v>
      </c>
      <c r="B3556" s="24" t="s">
        <v>12041</v>
      </c>
      <c r="C3556" s="23" t="s">
        <v>12042</v>
      </c>
      <c r="D3556" s="23" t="s">
        <v>12043</v>
      </c>
      <c r="E3556" s="23">
        <v>1929</v>
      </c>
      <c r="F3556" s="23" t="s">
        <v>12044</v>
      </c>
      <c r="G3556" s="24" t="s">
        <v>12045</v>
      </c>
      <c r="H3556" s="23" t="s">
        <v>42</v>
      </c>
      <c r="I3556" s="23" t="s">
        <v>12046</v>
      </c>
      <c r="J3556" s="23">
        <v>0</v>
      </c>
      <c r="K3556" s="23">
        <v>1</v>
      </c>
      <c r="L3556" s="23">
        <v>20</v>
      </c>
      <c r="M3556" s="23" t="s">
        <v>58</v>
      </c>
      <c r="N3556" s="25">
        <f>((J3556*400)+(K3556*100))+L3556</f>
        <v>120</v>
      </c>
      <c r="O3556" s="26">
        <v>180</v>
      </c>
      <c r="P3556" s="26">
        <f>N3556*O3556</f>
        <v>21600</v>
      </c>
      <c r="Q3556" s="23"/>
      <c r="R3556" s="23"/>
      <c r="S3556" s="27"/>
      <c r="T3556" s="23"/>
      <c r="U3556" s="23"/>
      <c r="V3556" s="24"/>
      <c r="W3556" s="23"/>
      <c r="X3556" s="23"/>
      <c r="Y3556" s="23"/>
      <c r="Z3556" s="23"/>
      <c r="AA3556" s="28"/>
      <c r="AB3556" s="26"/>
      <c r="AC3556" s="26"/>
      <c r="AD3556" s="28"/>
      <c r="AE3556" s="28"/>
      <c r="AF3556" s="26"/>
      <c r="AG3556" s="26">
        <f>AF3556+P3556</f>
        <v>21600</v>
      </c>
      <c r="AH3556" s="26">
        <f>AG3556</f>
        <v>21600</v>
      </c>
      <c r="AI3556" s="26">
        <v>50000000</v>
      </c>
      <c r="AJ3556" s="26">
        <f>IF((AI3556-AH3556) &gt; 1,0,IF((AI3556-AH3556)&lt;0,AH3556-AI3556,AI3556-AH3556))</f>
        <v>0</v>
      </c>
      <c r="AK3556" s="26">
        <v>0.01</v>
      </c>
      <c r="AL3556" s="26">
        <f>AJ3556*(AK3556/100)</f>
        <v>0</v>
      </c>
    </row>
    <row r="3557" spans="1:38" x14ac:dyDescent="0.35">
      <c r="A3557" s="23"/>
      <c r="B3557" s="24"/>
      <c r="C3557" s="23"/>
      <c r="D3557" s="23"/>
      <c r="E3557" s="23"/>
      <c r="F3557" s="23"/>
      <c r="G3557" s="24"/>
      <c r="H3557" s="23"/>
      <c r="I3557" s="23"/>
      <c r="J3557" s="23"/>
      <c r="K3557" s="23"/>
      <c r="L3557" s="23"/>
      <c r="M3557" s="23"/>
      <c r="N3557" s="25"/>
      <c r="O3557" s="26"/>
      <c r="P3557" s="26"/>
      <c r="Q3557" s="23"/>
      <c r="R3557" s="23"/>
      <c r="S3557" s="27"/>
      <c r="T3557" s="23"/>
      <c r="U3557" s="23"/>
      <c r="V3557" s="24"/>
      <c r="W3557" s="23"/>
      <c r="X3557" s="23"/>
      <c r="Y3557" s="23"/>
      <c r="Z3557" s="23"/>
      <c r="AA3557" s="28"/>
      <c r="AB3557" s="26"/>
      <c r="AC3557" s="26"/>
      <c r="AD3557" s="28"/>
      <c r="AE3557" s="28"/>
      <c r="AF3557" s="26"/>
      <c r="AG3557" s="26" t="s">
        <v>50</v>
      </c>
      <c r="AH3557" s="26">
        <f>AH3556</f>
        <v>21600</v>
      </c>
      <c r="AI3557" s="26"/>
      <c r="AJ3557" s="26">
        <f>AJ3556</f>
        <v>0</v>
      </c>
      <c r="AK3557" s="26"/>
      <c r="AL3557" s="26">
        <f>AL3556</f>
        <v>0</v>
      </c>
    </row>
    <row r="3558" spans="1:38" x14ac:dyDescent="0.35">
      <c r="A3558" s="23" t="s">
        <v>12047</v>
      </c>
      <c r="B3558" s="24" t="s">
        <v>12048</v>
      </c>
      <c r="C3558" s="23" t="s">
        <v>12049</v>
      </c>
      <c r="D3558" s="23" t="s">
        <v>12050</v>
      </c>
      <c r="E3558" s="23">
        <v>1930</v>
      </c>
      <c r="F3558" s="23" t="s">
        <v>12051</v>
      </c>
      <c r="G3558" s="24" t="s">
        <v>12052</v>
      </c>
      <c r="H3558" s="23" t="s">
        <v>42</v>
      </c>
      <c r="I3558" s="23" t="s">
        <v>12053</v>
      </c>
      <c r="J3558" s="23">
        <v>0</v>
      </c>
      <c r="K3558" s="23">
        <v>2</v>
      </c>
      <c r="L3558" s="23">
        <v>56.8</v>
      </c>
      <c r="M3558" s="23" t="s">
        <v>58</v>
      </c>
      <c r="N3558" s="25">
        <f>((J3558*400)+(K3558*100))+L3558</f>
        <v>256.8</v>
      </c>
      <c r="O3558" s="26">
        <v>500</v>
      </c>
      <c r="P3558" s="26">
        <f>N3558*O3558</f>
        <v>128400</v>
      </c>
      <c r="Q3558" s="23"/>
      <c r="R3558" s="23"/>
      <c r="S3558" s="27"/>
      <c r="T3558" s="23"/>
      <c r="U3558" s="23"/>
      <c r="V3558" s="24"/>
      <c r="W3558" s="23"/>
      <c r="X3558" s="23"/>
      <c r="Y3558" s="23"/>
      <c r="Z3558" s="23"/>
      <c r="AA3558" s="28"/>
      <c r="AB3558" s="26"/>
      <c r="AC3558" s="26"/>
      <c r="AD3558" s="28"/>
      <c r="AE3558" s="28"/>
      <c r="AF3558" s="26"/>
      <c r="AG3558" s="26">
        <f>AF3558+P3558</f>
        <v>128400</v>
      </c>
      <c r="AH3558" s="26">
        <f>AG3558</f>
        <v>128400</v>
      </c>
      <c r="AI3558" s="26">
        <v>50000000</v>
      </c>
      <c r="AJ3558" s="26">
        <f>IF((AI3558-AH3558) &gt; 1,0,IF((AI3558-AH3558)&lt;0,AH3558-AI3558,AI3558-AH3558))</f>
        <v>0</v>
      </c>
      <c r="AK3558" s="26">
        <v>0.01</v>
      </c>
      <c r="AL3558" s="26">
        <f>AJ3558*(AK3558/100)</f>
        <v>0</v>
      </c>
    </row>
    <row r="3559" spans="1:38" x14ac:dyDescent="0.35">
      <c r="A3559" s="23"/>
      <c r="B3559" s="24"/>
      <c r="C3559" s="23"/>
      <c r="D3559" s="23"/>
      <c r="E3559" s="23"/>
      <c r="F3559" s="23"/>
      <c r="G3559" s="24"/>
      <c r="H3559" s="23"/>
      <c r="I3559" s="23"/>
      <c r="J3559" s="23"/>
      <c r="K3559" s="23"/>
      <c r="L3559" s="23"/>
      <c r="M3559" s="23"/>
      <c r="N3559" s="25"/>
      <c r="O3559" s="26"/>
      <c r="P3559" s="26"/>
      <c r="Q3559" s="23"/>
      <c r="R3559" s="23"/>
      <c r="S3559" s="27"/>
      <c r="T3559" s="23"/>
      <c r="U3559" s="23"/>
      <c r="V3559" s="24"/>
      <c r="W3559" s="23"/>
      <c r="X3559" s="23"/>
      <c r="Y3559" s="23"/>
      <c r="Z3559" s="23"/>
      <c r="AA3559" s="28"/>
      <c r="AB3559" s="26"/>
      <c r="AC3559" s="26"/>
      <c r="AD3559" s="28"/>
      <c r="AE3559" s="28"/>
      <c r="AF3559" s="26"/>
      <c r="AG3559" s="26" t="s">
        <v>50</v>
      </c>
      <c r="AH3559" s="26">
        <f>AH3558</f>
        <v>128400</v>
      </c>
      <c r="AI3559" s="26"/>
      <c r="AJ3559" s="26">
        <f>AJ3558</f>
        <v>0</v>
      </c>
      <c r="AK3559" s="26"/>
      <c r="AL3559" s="26">
        <f>AL3558</f>
        <v>0</v>
      </c>
    </row>
    <row r="3560" spans="1:38" x14ac:dyDescent="0.35">
      <c r="A3560" s="23" t="s">
        <v>12054</v>
      </c>
      <c r="B3560" s="24"/>
      <c r="C3560" s="23" t="s">
        <v>12055</v>
      </c>
      <c r="D3560" s="23" t="s">
        <v>12056</v>
      </c>
      <c r="E3560" s="23">
        <v>1931</v>
      </c>
      <c r="F3560" s="23" t="s">
        <v>12057</v>
      </c>
      <c r="G3560" s="24" t="s">
        <v>12058</v>
      </c>
      <c r="H3560" s="23" t="s">
        <v>42</v>
      </c>
      <c r="I3560" s="23" t="s">
        <v>12059</v>
      </c>
      <c r="J3560" s="23">
        <v>1</v>
      </c>
      <c r="K3560" s="23">
        <v>2</v>
      </c>
      <c r="L3560" s="23">
        <v>25</v>
      </c>
      <c r="M3560" s="23" t="s">
        <v>58</v>
      </c>
      <c r="N3560" s="25">
        <f>((J3560*400)+(K3560*100))+L3560</f>
        <v>625</v>
      </c>
      <c r="O3560" s="26">
        <v>180</v>
      </c>
      <c r="P3560" s="26">
        <f>N3560*O3560</f>
        <v>112500</v>
      </c>
      <c r="Q3560" s="23"/>
      <c r="R3560" s="23"/>
      <c r="S3560" s="27"/>
      <c r="T3560" s="23"/>
      <c r="U3560" s="23"/>
      <c r="V3560" s="24"/>
      <c r="W3560" s="23"/>
      <c r="X3560" s="23"/>
      <c r="Y3560" s="23"/>
      <c r="Z3560" s="23"/>
      <c r="AA3560" s="28"/>
      <c r="AB3560" s="26"/>
      <c r="AC3560" s="26"/>
      <c r="AD3560" s="28"/>
      <c r="AE3560" s="28"/>
      <c r="AF3560" s="26"/>
      <c r="AG3560" s="26">
        <f>AF3560+P3560</f>
        <v>112500</v>
      </c>
      <c r="AH3560" s="26">
        <f>AG3560</f>
        <v>112500</v>
      </c>
      <c r="AI3560" s="26">
        <v>50000000</v>
      </c>
      <c r="AJ3560" s="26">
        <f>IF((AI3560-AH3560) &gt; 1,0,IF((AI3560-AH3560)&lt;0,AH3560-AI3560,AI3560-AH3560))</f>
        <v>0</v>
      </c>
      <c r="AK3560" s="26">
        <v>0.01</v>
      </c>
      <c r="AL3560" s="26">
        <f>AJ3560*(AK3560/100)</f>
        <v>0</v>
      </c>
    </row>
    <row r="3561" spans="1:38" x14ac:dyDescent="0.35">
      <c r="A3561" s="23"/>
      <c r="B3561" s="24"/>
      <c r="C3561" s="23"/>
      <c r="D3561" s="23"/>
      <c r="E3561" s="23">
        <v>1932</v>
      </c>
      <c r="F3561" s="23" t="s">
        <v>12060</v>
      </c>
      <c r="G3561" s="24" t="s">
        <v>12061</v>
      </c>
      <c r="H3561" s="23" t="s">
        <v>42</v>
      </c>
      <c r="I3561" s="23" t="s">
        <v>12062</v>
      </c>
      <c r="J3561" s="23">
        <v>0</v>
      </c>
      <c r="K3561" s="23">
        <v>1</v>
      </c>
      <c r="L3561" s="23">
        <v>40.799999999999997</v>
      </c>
      <c r="M3561" s="23" t="s">
        <v>44</v>
      </c>
      <c r="N3561" s="25">
        <f>((J3561*400)+(K3561*100))+L3561</f>
        <v>140.80000000000001</v>
      </c>
      <c r="O3561" s="26">
        <v>2000</v>
      </c>
      <c r="P3561" s="26">
        <f>N3561*O3561</f>
        <v>281600</v>
      </c>
      <c r="Q3561" s="23">
        <v>1</v>
      </c>
      <c r="R3561" s="23" t="s">
        <v>12054</v>
      </c>
      <c r="S3561" s="27"/>
      <c r="T3561" s="23" t="s">
        <v>12055</v>
      </c>
      <c r="U3561" s="23" t="s">
        <v>12063</v>
      </c>
      <c r="V3561" s="24" t="s">
        <v>12064</v>
      </c>
      <c r="W3561" s="23" t="s">
        <v>47</v>
      </c>
      <c r="X3561" s="23" t="s">
        <v>253</v>
      </c>
      <c r="Y3561" s="23" t="s">
        <v>49</v>
      </c>
      <c r="Z3561" s="23">
        <v>120</v>
      </c>
      <c r="AA3561" s="28">
        <v>100</v>
      </c>
      <c r="AB3561" s="26">
        <v>6550</v>
      </c>
      <c r="AC3561" s="26">
        <f>Z3561*AB3561</f>
        <v>786000</v>
      </c>
      <c r="AD3561" s="28">
        <v>22</v>
      </c>
      <c r="AE3561" s="28">
        <v>93</v>
      </c>
      <c r="AF3561" s="26">
        <f>(AC3561*(100-AE3561))/100</f>
        <v>55020</v>
      </c>
      <c r="AG3561" s="26">
        <f>P3561+AF3561</f>
        <v>336620</v>
      </c>
      <c r="AH3561" s="26">
        <f>(AG3561*AA3561)/100</f>
        <v>336620</v>
      </c>
      <c r="AI3561" s="26">
        <v>50000000</v>
      </c>
      <c r="AJ3561" s="26">
        <f>IF((AI3561-AH3561) &gt; 1,0,IF((AI3561-AH3561)&lt;0,AH3561-AI3561,AI3561-AH3561))</f>
        <v>0</v>
      </c>
      <c r="AK3561" s="26">
        <v>0.02</v>
      </c>
      <c r="AL3561" s="26">
        <f>ROUND(AJ3561*(AK3561/100),2)</f>
        <v>0</v>
      </c>
    </row>
    <row r="3562" spans="1:38" x14ac:dyDescent="0.35">
      <c r="A3562" s="23"/>
      <c r="B3562" s="24"/>
      <c r="C3562" s="23"/>
      <c r="D3562" s="23"/>
      <c r="E3562" s="23"/>
      <c r="F3562" s="23"/>
      <c r="G3562" s="24"/>
      <c r="H3562" s="23"/>
      <c r="I3562" s="23"/>
      <c r="J3562" s="23"/>
      <c r="K3562" s="23"/>
      <c r="L3562" s="23"/>
      <c r="M3562" s="23"/>
      <c r="N3562" s="25"/>
      <c r="O3562" s="26"/>
      <c r="P3562" s="26"/>
      <c r="Q3562" s="23"/>
      <c r="R3562" s="23"/>
      <c r="S3562" s="27"/>
      <c r="T3562" s="23"/>
      <c r="U3562" s="23"/>
      <c r="V3562" s="24"/>
      <c r="W3562" s="23"/>
      <c r="X3562" s="23"/>
      <c r="Y3562" s="23"/>
      <c r="Z3562" s="23"/>
      <c r="AA3562" s="28"/>
      <c r="AB3562" s="26"/>
      <c r="AC3562" s="26"/>
      <c r="AD3562" s="28"/>
      <c r="AE3562" s="28"/>
      <c r="AF3562" s="26"/>
      <c r="AG3562" s="26" t="s">
        <v>50</v>
      </c>
      <c r="AH3562" s="26">
        <f>SUM(AH3560:AH3561)</f>
        <v>449120</v>
      </c>
      <c r="AI3562" s="26"/>
      <c r="AJ3562" s="26">
        <f>SUM(AJ3560:AJ3561)</f>
        <v>0</v>
      </c>
      <c r="AK3562" s="26"/>
      <c r="AL3562" s="26">
        <f>SUM(AL3560:AL3561)</f>
        <v>0</v>
      </c>
    </row>
    <row r="3563" spans="1:38" x14ac:dyDescent="0.35">
      <c r="A3563" s="23" t="s">
        <v>12065</v>
      </c>
      <c r="B3563" s="24" t="s">
        <v>12066</v>
      </c>
      <c r="C3563" s="23" t="s">
        <v>12067</v>
      </c>
      <c r="D3563" s="23" t="s">
        <v>2263</v>
      </c>
      <c r="E3563" s="23">
        <v>1933</v>
      </c>
      <c r="F3563" s="23" t="s">
        <v>12068</v>
      </c>
      <c r="G3563" s="24" t="s">
        <v>12069</v>
      </c>
      <c r="H3563" s="23" t="s">
        <v>42</v>
      </c>
      <c r="I3563" s="23" t="s">
        <v>12070</v>
      </c>
      <c r="J3563" s="23">
        <v>0</v>
      </c>
      <c r="K3563" s="23">
        <v>1</v>
      </c>
      <c r="L3563" s="23">
        <v>2</v>
      </c>
      <c r="M3563" s="23" t="s">
        <v>58</v>
      </c>
      <c r="N3563" s="25">
        <f>((J3563*400)+(K3563*100))+L3563</f>
        <v>102</v>
      </c>
      <c r="O3563" s="26">
        <v>180</v>
      </c>
      <c r="P3563" s="26">
        <f>N3563*O3563</f>
        <v>18360</v>
      </c>
      <c r="Q3563" s="23"/>
      <c r="R3563" s="23"/>
      <c r="S3563" s="27"/>
      <c r="T3563" s="23"/>
      <c r="U3563" s="23"/>
      <c r="V3563" s="24"/>
      <c r="W3563" s="23"/>
      <c r="X3563" s="23"/>
      <c r="Y3563" s="23"/>
      <c r="Z3563" s="23"/>
      <c r="AA3563" s="28"/>
      <c r="AB3563" s="26"/>
      <c r="AC3563" s="26"/>
      <c r="AD3563" s="28"/>
      <c r="AE3563" s="28"/>
      <c r="AF3563" s="26"/>
      <c r="AG3563" s="26">
        <f>AF3563+P3563</f>
        <v>18360</v>
      </c>
      <c r="AH3563" s="26">
        <f>AG3563</f>
        <v>18360</v>
      </c>
      <c r="AI3563" s="26">
        <v>50000000</v>
      </c>
      <c r="AJ3563" s="26">
        <f>IF((AI3563-AH3563) &gt; 1,0,IF((AI3563-AH3563)&lt;0,AH3563-AI3563,AI3563-AH3563))</f>
        <v>0</v>
      </c>
      <c r="AK3563" s="26">
        <v>0.01</v>
      </c>
      <c r="AL3563" s="26">
        <f>AJ3563*(AK3563/100)</f>
        <v>0</v>
      </c>
    </row>
    <row r="3564" spans="1:38" x14ac:dyDescent="0.35">
      <c r="A3564" s="23"/>
      <c r="B3564" s="24"/>
      <c r="C3564" s="23"/>
      <c r="D3564" s="23"/>
      <c r="E3564" s="23"/>
      <c r="F3564" s="23"/>
      <c r="G3564" s="24"/>
      <c r="H3564" s="23"/>
      <c r="I3564" s="23"/>
      <c r="J3564" s="23"/>
      <c r="K3564" s="23"/>
      <c r="L3564" s="23"/>
      <c r="M3564" s="23"/>
      <c r="N3564" s="25"/>
      <c r="O3564" s="26"/>
      <c r="P3564" s="26"/>
      <c r="Q3564" s="23"/>
      <c r="R3564" s="23"/>
      <c r="S3564" s="27"/>
      <c r="T3564" s="23"/>
      <c r="U3564" s="23"/>
      <c r="V3564" s="24"/>
      <c r="W3564" s="23"/>
      <c r="X3564" s="23"/>
      <c r="Y3564" s="23"/>
      <c r="Z3564" s="23"/>
      <c r="AA3564" s="28"/>
      <c r="AB3564" s="26"/>
      <c r="AC3564" s="26"/>
      <c r="AD3564" s="28"/>
      <c r="AE3564" s="28"/>
      <c r="AF3564" s="26"/>
      <c r="AG3564" s="26" t="s">
        <v>50</v>
      </c>
      <c r="AH3564" s="26">
        <f>AH3563</f>
        <v>18360</v>
      </c>
      <c r="AI3564" s="26"/>
      <c r="AJ3564" s="26">
        <f>AJ3563</f>
        <v>0</v>
      </c>
      <c r="AK3564" s="26"/>
      <c r="AL3564" s="26">
        <f>AL3563</f>
        <v>0</v>
      </c>
    </row>
    <row r="3565" spans="1:38" x14ac:dyDescent="0.35">
      <c r="A3565" s="23" t="s">
        <v>12071</v>
      </c>
      <c r="B3565" s="24"/>
      <c r="C3565" s="23" t="s">
        <v>12072</v>
      </c>
      <c r="D3565" s="23" t="s">
        <v>12073</v>
      </c>
      <c r="E3565" s="23">
        <v>1934</v>
      </c>
      <c r="F3565" s="23" t="s">
        <v>12074</v>
      </c>
      <c r="G3565" s="24" t="s">
        <v>12075</v>
      </c>
      <c r="H3565" s="23" t="s">
        <v>103</v>
      </c>
      <c r="I3565" s="23" t="s">
        <v>12076</v>
      </c>
      <c r="J3565" s="23">
        <v>1</v>
      </c>
      <c r="K3565" s="23">
        <v>0</v>
      </c>
      <c r="L3565" s="23">
        <v>23</v>
      </c>
      <c r="M3565" s="23" t="s">
        <v>58</v>
      </c>
      <c r="N3565" s="25">
        <f>((J3565*400)+(K3565*100))+L3565</f>
        <v>423</v>
      </c>
      <c r="O3565" s="26">
        <v>390</v>
      </c>
      <c r="P3565" s="26">
        <f>N3565*O3565</f>
        <v>164970</v>
      </c>
      <c r="Q3565" s="23"/>
      <c r="R3565" s="23"/>
      <c r="S3565" s="27"/>
      <c r="T3565" s="23"/>
      <c r="U3565" s="23"/>
      <c r="V3565" s="24"/>
      <c r="W3565" s="23"/>
      <c r="X3565" s="23"/>
      <c r="Y3565" s="23"/>
      <c r="Z3565" s="23"/>
      <c r="AA3565" s="28"/>
      <c r="AB3565" s="26"/>
      <c r="AC3565" s="26"/>
      <c r="AD3565" s="28"/>
      <c r="AE3565" s="28"/>
      <c r="AF3565" s="26"/>
      <c r="AG3565" s="26">
        <f>AF3565+P3565</f>
        <v>164970</v>
      </c>
      <c r="AH3565" s="26">
        <f>AG3565</f>
        <v>164970</v>
      </c>
      <c r="AI3565" s="26">
        <v>0</v>
      </c>
      <c r="AJ3565" s="26">
        <f>IF((AI3565-AH3565) &gt; 1,0,IF((AI3565-AH3565)&lt;0,AH3565-AI3565,AI3565-AH3565))</f>
        <v>164970</v>
      </c>
      <c r="AK3565" s="26">
        <v>0.01</v>
      </c>
      <c r="AL3565" s="26">
        <f>AJ3565*(AK3565/100)</f>
        <v>16.497</v>
      </c>
    </row>
    <row r="3566" spans="1:38" x14ac:dyDescent="0.35">
      <c r="A3566" s="23"/>
      <c r="B3566" s="24"/>
      <c r="C3566" s="23"/>
      <c r="D3566" s="23"/>
      <c r="E3566" s="23"/>
      <c r="F3566" s="23"/>
      <c r="G3566" s="24"/>
      <c r="H3566" s="23"/>
      <c r="I3566" s="23"/>
      <c r="J3566" s="23"/>
      <c r="K3566" s="23"/>
      <c r="L3566" s="23"/>
      <c r="M3566" s="23"/>
      <c r="N3566" s="25"/>
      <c r="O3566" s="26"/>
      <c r="P3566" s="26"/>
      <c r="Q3566" s="23"/>
      <c r="R3566" s="23"/>
      <c r="S3566" s="27"/>
      <c r="T3566" s="23"/>
      <c r="U3566" s="23"/>
      <c r="V3566" s="24"/>
      <c r="W3566" s="23"/>
      <c r="X3566" s="23"/>
      <c r="Y3566" s="23"/>
      <c r="Z3566" s="23"/>
      <c r="AA3566" s="28"/>
      <c r="AB3566" s="26"/>
      <c r="AC3566" s="26"/>
      <c r="AD3566" s="28"/>
      <c r="AE3566" s="28"/>
      <c r="AF3566" s="26"/>
      <c r="AG3566" s="26" t="s">
        <v>50</v>
      </c>
      <c r="AH3566" s="26">
        <f>AH3565</f>
        <v>164970</v>
      </c>
      <c r="AI3566" s="26"/>
      <c r="AJ3566" s="26">
        <f>AJ3565</f>
        <v>164970</v>
      </c>
      <c r="AK3566" s="26"/>
      <c r="AL3566" s="26">
        <f>AL3565</f>
        <v>16.497</v>
      </c>
    </row>
    <row r="3567" spans="1:38" x14ac:dyDescent="0.35">
      <c r="A3567" s="23" t="s">
        <v>12077</v>
      </c>
      <c r="B3567" s="24" t="s">
        <v>12078</v>
      </c>
      <c r="C3567" s="23" t="s">
        <v>12079</v>
      </c>
      <c r="D3567" s="23" t="s">
        <v>12080</v>
      </c>
      <c r="E3567" s="23">
        <v>1935</v>
      </c>
      <c r="F3567" s="23" t="s">
        <v>12081</v>
      </c>
      <c r="G3567" s="24" t="s">
        <v>12082</v>
      </c>
      <c r="H3567" s="23" t="s">
        <v>42</v>
      </c>
      <c r="I3567" s="23" t="s">
        <v>12083</v>
      </c>
      <c r="J3567" s="23">
        <v>5</v>
      </c>
      <c r="K3567" s="23">
        <v>2</v>
      </c>
      <c r="L3567" s="23">
        <v>62</v>
      </c>
      <c r="M3567" s="23" t="s">
        <v>58</v>
      </c>
      <c r="N3567" s="25">
        <f>((J3567*400)+(K3567*100))+L3567</f>
        <v>2262</v>
      </c>
      <c r="O3567" s="26">
        <v>340</v>
      </c>
      <c r="P3567" s="26">
        <f>N3567*O3567</f>
        <v>769080</v>
      </c>
      <c r="Q3567" s="23"/>
      <c r="R3567" s="23"/>
      <c r="S3567" s="27"/>
      <c r="T3567" s="23"/>
      <c r="U3567" s="23"/>
      <c r="V3567" s="24"/>
      <c r="W3567" s="23"/>
      <c r="X3567" s="23"/>
      <c r="Y3567" s="23"/>
      <c r="Z3567" s="23"/>
      <c r="AA3567" s="28"/>
      <c r="AB3567" s="26"/>
      <c r="AC3567" s="26"/>
      <c r="AD3567" s="28"/>
      <c r="AE3567" s="28"/>
      <c r="AF3567" s="26"/>
      <c r="AG3567" s="26">
        <f>AF3567+P3567</f>
        <v>769080</v>
      </c>
      <c r="AH3567" s="26">
        <f>AG3567</f>
        <v>769080</v>
      </c>
      <c r="AI3567" s="26">
        <v>50000000</v>
      </c>
      <c r="AJ3567" s="26">
        <f>IF((AI3567-AH3567) &gt; 1,0,IF((AI3567-AH3567)&lt;0,AH3567-AI3567,AI3567-AH3567))</f>
        <v>0</v>
      </c>
      <c r="AK3567" s="26">
        <v>0.01</v>
      </c>
      <c r="AL3567" s="26">
        <f>AJ3567*(AK3567/100)</f>
        <v>0</v>
      </c>
    </row>
    <row r="3568" spans="1:38" x14ac:dyDescent="0.35">
      <c r="A3568" s="23"/>
      <c r="B3568" s="24"/>
      <c r="C3568" s="23"/>
      <c r="D3568" s="23"/>
      <c r="E3568" s="23">
        <v>1936</v>
      </c>
      <c r="F3568" s="23" t="s">
        <v>12084</v>
      </c>
      <c r="G3568" s="24" t="s">
        <v>12085</v>
      </c>
      <c r="H3568" s="23" t="s">
        <v>42</v>
      </c>
      <c r="I3568" s="23" t="s">
        <v>12086</v>
      </c>
      <c r="J3568" s="23">
        <v>4</v>
      </c>
      <c r="K3568" s="23">
        <v>0</v>
      </c>
      <c r="L3568" s="23">
        <v>96</v>
      </c>
      <c r="M3568" s="23" t="s">
        <v>58</v>
      </c>
      <c r="N3568" s="25">
        <f>((J3568*400)+(K3568*100))+L3568</f>
        <v>1696</v>
      </c>
      <c r="O3568" s="26">
        <v>180</v>
      </c>
      <c r="P3568" s="26">
        <f>N3568*O3568</f>
        <v>305280</v>
      </c>
      <c r="Q3568" s="23"/>
      <c r="R3568" s="23"/>
      <c r="S3568" s="27"/>
      <c r="T3568" s="23"/>
      <c r="U3568" s="23"/>
      <c r="V3568" s="24"/>
      <c r="W3568" s="23"/>
      <c r="X3568" s="23"/>
      <c r="Y3568" s="23"/>
      <c r="Z3568" s="23"/>
      <c r="AA3568" s="28"/>
      <c r="AB3568" s="26"/>
      <c r="AC3568" s="26"/>
      <c r="AD3568" s="28"/>
      <c r="AE3568" s="28"/>
      <c r="AF3568" s="26"/>
      <c r="AG3568" s="26">
        <f>AF3568+P3568</f>
        <v>305280</v>
      </c>
      <c r="AH3568" s="26">
        <f>AG3568</f>
        <v>305280</v>
      </c>
      <c r="AI3568" s="26">
        <v>50000000</v>
      </c>
      <c r="AJ3568" s="26">
        <f>IF((AI3568-AH3568) &gt; 1,0,IF((AI3568-AH3568)&lt;0,AH3568-AI3568,AI3568-AH3568))</f>
        <v>0</v>
      </c>
      <c r="AK3568" s="26">
        <v>0.01</v>
      </c>
      <c r="AL3568" s="26">
        <f>AJ3568*(AK3568/100)</f>
        <v>0</v>
      </c>
    </row>
    <row r="3569" spans="1:39" x14ac:dyDescent="0.35">
      <c r="A3569" s="23"/>
      <c r="B3569" s="24"/>
      <c r="C3569" s="23"/>
      <c r="D3569" s="23"/>
      <c r="E3569" s="23">
        <v>1937</v>
      </c>
      <c r="F3569" s="23" t="s">
        <v>12087</v>
      </c>
      <c r="G3569" s="24" t="s">
        <v>12088</v>
      </c>
      <c r="H3569" s="23" t="s">
        <v>42</v>
      </c>
      <c r="I3569" s="23" t="s">
        <v>12089</v>
      </c>
      <c r="J3569" s="23">
        <v>1</v>
      </c>
      <c r="K3569" s="23">
        <v>2</v>
      </c>
      <c r="L3569" s="23">
        <v>90</v>
      </c>
      <c r="M3569" s="23" t="s">
        <v>58</v>
      </c>
      <c r="N3569" s="25">
        <f>((J3569*400)+(K3569*100))+L3569</f>
        <v>690</v>
      </c>
      <c r="O3569" s="26">
        <v>280</v>
      </c>
      <c r="P3569" s="26">
        <f>N3569*O3569</f>
        <v>193200</v>
      </c>
      <c r="Q3569" s="23"/>
      <c r="R3569" s="23"/>
      <c r="S3569" s="27"/>
      <c r="T3569" s="23"/>
      <c r="U3569" s="23"/>
      <c r="V3569" s="24"/>
      <c r="W3569" s="23"/>
      <c r="X3569" s="23"/>
      <c r="Y3569" s="23"/>
      <c r="Z3569" s="23"/>
      <c r="AA3569" s="28"/>
      <c r="AB3569" s="26"/>
      <c r="AC3569" s="26"/>
      <c r="AD3569" s="28"/>
      <c r="AE3569" s="28"/>
      <c r="AF3569" s="26"/>
      <c r="AG3569" s="26">
        <f>AF3569+P3569</f>
        <v>193200</v>
      </c>
      <c r="AH3569" s="26">
        <f>AG3569</f>
        <v>193200</v>
      </c>
      <c r="AI3569" s="26">
        <v>50000000</v>
      </c>
      <c r="AJ3569" s="26">
        <f>IF((AI3569-AH3569) &gt; 1,0,IF((AI3569-AH3569)&lt;0,AH3569-AI3569,AI3569-AH3569))</f>
        <v>0</v>
      </c>
      <c r="AK3569" s="26">
        <v>0.01</v>
      </c>
      <c r="AL3569" s="26">
        <f>AJ3569*(AK3569/100)</f>
        <v>0</v>
      </c>
    </row>
    <row r="3570" spans="1:39" x14ac:dyDescent="0.35">
      <c r="A3570" s="23"/>
      <c r="B3570" s="24"/>
      <c r="C3570" s="23"/>
      <c r="D3570" s="23"/>
      <c r="E3570" s="23"/>
      <c r="F3570" s="23"/>
      <c r="G3570" s="24"/>
      <c r="H3570" s="23"/>
      <c r="I3570" s="23"/>
      <c r="J3570" s="23"/>
      <c r="K3570" s="23"/>
      <c r="L3570" s="23"/>
      <c r="M3570" s="23"/>
      <c r="N3570" s="25"/>
      <c r="O3570" s="26"/>
      <c r="P3570" s="26"/>
      <c r="Q3570" s="23"/>
      <c r="R3570" s="23"/>
      <c r="S3570" s="27"/>
      <c r="T3570" s="23"/>
      <c r="U3570" s="23"/>
      <c r="V3570" s="24"/>
      <c r="W3570" s="23"/>
      <c r="X3570" s="23"/>
      <c r="Y3570" s="23"/>
      <c r="Z3570" s="23"/>
      <c r="AA3570" s="28"/>
      <c r="AB3570" s="26"/>
      <c r="AC3570" s="26"/>
      <c r="AD3570" s="28"/>
      <c r="AE3570" s="28"/>
      <c r="AF3570" s="26"/>
      <c r="AG3570" s="26" t="s">
        <v>50</v>
      </c>
      <c r="AH3570" s="26">
        <f>SUM(AH3567:AH3569)</f>
        <v>1267560</v>
      </c>
      <c r="AI3570" s="26"/>
      <c r="AJ3570" s="26">
        <f>SUM(AJ3567:AJ3569)</f>
        <v>0</v>
      </c>
      <c r="AK3570" s="26"/>
      <c r="AL3570" s="26">
        <f>SUM(AL3567:AL3569)</f>
        <v>0</v>
      </c>
    </row>
    <row r="3571" spans="1:39" x14ac:dyDescent="0.35">
      <c r="A3571" s="23" t="s">
        <v>12090</v>
      </c>
      <c r="B3571" s="24" t="s">
        <v>12091</v>
      </c>
      <c r="C3571" s="23" t="s">
        <v>12092</v>
      </c>
      <c r="D3571" s="23" t="s">
        <v>12093</v>
      </c>
      <c r="E3571" s="23">
        <v>1938</v>
      </c>
      <c r="F3571" s="23" t="s">
        <v>12094</v>
      </c>
      <c r="G3571" s="24" t="s">
        <v>12095</v>
      </c>
      <c r="H3571" s="23" t="s">
        <v>42</v>
      </c>
      <c r="I3571" s="23" t="s">
        <v>12096</v>
      </c>
      <c r="J3571" s="23">
        <v>1</v>
      </c>
      <c r="K3571" s="23">
        <v>2</v>
      </c>
      <c r="L3571" s="23">
        <v>52</v>
      </c>
      <c r="M3571" s="23" t="s">
        <v>58</v>
      </c>
      <c r="N3571" s="25">
        <f>((J3571*400)+(K3571*100))+L3571</f>
        <v>652</v>
      </c>
      <c r="O3571" s="26">
        <v>180</v>
      </c>
      <c r="P3571" s="26">
        <f>N3571*O3571</f>
        <v>117360</v>
      </c>
      <c r="Q3571" s="23"/>
      <c r="R3571" s="23"/>
      <c r="S3571" s="27"/>
      <c r="T3571" s="23"/>
      <c r="U3571" s="23"/>
      <c r="V3571" s="24"/>
      <c r="W3571" s="23"/>
      <c r="X3571" s="23"/>
      <c r="Y3571" s="23"/>
      <c r="Z3571" s="23"/>
      <c r="AA3571" s="28"/>
      <c r="AB3571" s="26"/>
      <c r="AC3571" s="26"/>
      <c r="AD3571" s="28"/>
      <c r="AE3571" s="28"/>
      <c r="AF3571" s="26"/>
      <c r="AG3571" s="26">
        <f>AF3571+P3571</f>
        <v>117360</v>
      </c>
      <c r="AH3571" s="26">
        <f>AG3571</f>
        <v>117360</v>
      </c>
      <c r="AI3571" s="26">
        <v>50000000</v>
      </c>
      <c r="AJ3571" s="26">
        <f>IF((AI3571-AH3571) &gt; 1,0,IF((AI3571-AH3571)&lt;0,AH3571-AI3571,AI3571-AH3571))</f>
        <v>0</v>
      </c>
      <c r="AK3571" s="26">
        <v>0.01</v>
      </c>
      <c r="AL3571" s="26">
        <f>AJ3571*(AK3571/100)</f>
        <v>0</v>
      </c>
    </row>
    <row r="3572" spans="1:39" x14ac:dyDescent="0.35">
      <c r="A3572" s="23"/>
      <c r="B3572" s="24"/>
      <c r="C3572" s="23"/>
      <c r="D3572" s="23"/>
      <c r="E3572" s="23"/>
      <c r="F3572" s="23"/>
      <c r="G3572" s="24"/>
      <c r="H3572" s="23"/>
      <c r="I3572" s="23"/>
      <c r="J3572" s="23"/>
      <c r="K3572" s="23"/>
      <c r="L3572" s="23"/>
      <c r="M3572" s="23"/>
      <c r="N3572" s="25"/>
      <c r="O3572" s="26"/>
      <c r="P3572" s="26"/>
      <c r="Q3572" s="23"/>
      <c r="R3572" s="23"/>
      <c r="S3572" s="27"/>
      <c r="T3572" s="23"/>
      <c r="U3572" s="23"/>
      <c r="V3572" s="24"/>
      <c r="W3572" s="23"/>
      <c r="X3572" s="23"/>
      <c r="Y3572" s="23"/>
      <c r="Z3572" s="23"/>
      <c r="AA3572" s="28"/>
      <c r="AB3572" s="26"/>
      <c r="AC3572" s="26"/>
      <c r="AD3572" s="28"/>
      <c r="AE3572" s="28"/>
      <c r="AF3572" s="26"/>
      <c r="AG3572" s="26" t="s">
        <v>50</v>
      </c>
      <c r="AH3572" s="26">
        <f>AH3571</f>
        <v>117360</v>
      </c>
      <c r="AI3572" s="26"/>
      <c r="AJ3572" s="26">
        <f>AJ3571</f>
        <v>0</v>
      </c>
      <c r="AK3572" s="26"/>
      <c r="AL3572" s="26">
        <f>AL3571</f>
        <v>0</v>
      </c>
    </row>
    <row r="3573" spans="1:39" x14ac:dyDescent="0.35">
      <c r="A3573" s="23" t="s">
        <v>12097</v>
      </c>
      <c r="B3573" s="24"/>
      <c r="C3573" s="23" t="s">
        <v>12098</v>
      </c>
      <c r="D3573" s="23" t="s">
        <v>12099</v>
      </c>
      <c r="E3573" s="23">
        <v>1939</v>
      </c>
      <c r="F3573" s="23" t="s">
        <v>12100</v>
      </c>
      <c r="G3573" s="24" t="s">
        <v>12101</v>
      </c>
      <c r="H3573" s="23" t="s">
        <v>42</v>
      </c>
      <c r="I3573" s="23" t="s">
        <v>12102</v>
      </c>
      <c r="J3573" s="23">
        <v>0</v>
      </c>
      <c r="K3573" s="23">
        <v>2</v>
      </c>
      <c r="L3573" s="23">
        <v>31</v>
      </c>
      <c r="M3573" s="23" t="s">
        <v>44</v>
      </c>
      <c r="N3573" s="25">
        <f>((J3573*400)+(K3573*100))+L3573</f>
        <v>231</v>
      </c>
      <c r="O3573" s="26">
        <v>2000</v>
      </c>
      <c r="P3573" s="26">
        <f>N3573*O3573</f>
        <v>462000</v>
      </c>
      <c r="Q3573" s="23">
        <v>1</v>
      </c>
      <c r="R3573" s="23" t="s">
        <v>12097</v>
      </c>
      <c r="S3573" s="27"/>
      <c r="T3573" s="23" t="s">
        <v>12098</v>
      </c>
      <c r="U3573" s="23" t="s">
        <v>12103</v>
      </c>
      <c r="V3573" s="24" t="s">
        <v>12104</v>
      </c>
      <c r="W3573" s="23" t="s">
        <v>47</v>
      </c>
      <c r="X3573" s="23" t="s">
        <v>48</v>
      </c>
      <c r="Y3573" s="23" t="s">
        <v>49</v>
      </c>
      <c r="Z3573" s="23">
        <v>96</v>
      </c>
      <c r="AA3573" s="28">
        <v>100</v>
      </c>
      <c r="AB3573" s="26">
        <v>6550</v>
      </c>
      <c r="AC3573" s="26">
        <f>Z3573*AB3573</f>
        <v>628800</v>
      </c>
      <c r="AD3573" s="28">
        <v>22</v>
      </c>
      <c r="AE3573" s="28">
        <v>34</v>
      </c>
      <c r="AF3573" s="26">
        <f>(AC3573*(100-AE3573))/100</f>
        <v>415008</v>
      </c>
      <c r="AG3573" s="26">
        <f>P3573+AF3573</f>
        <v>877008</v>
      </c>
      <c r="AH3573" s="26">
        <f>(AG3573*AA3573)/100</f>
        <v>877008</v>
      </c>
      <c r="AI3573" s="26">
        <v>50000000</v>
      </c>
      <c r="AJ3573" s="26">
        <f>IF((AI3573-AH3573) &gt; 1,0,IF((AI3573-AH3573)&lt;0,AH3573-AI3573,AI3573-AH3573))</f>
        <v>0</v>
      </c>
      <c r="AK3573" s="26">
        <v>0.02</v>
      </c>
      <c r="AL3573" s="26">
        <f>ROUND(AJ3573*(AK3573/100),2)</f>
        <v>0</v>
      </c>
    </row>
    <row r="3574" spans="1:39" x14ac:dyDescent="0.35">
      <c r="A3574" s="23"/>
      <c r="B3574" s="24"/>
      <c r="C3574" s="23"/>
      <c r="D3574" s="23"/>
      <c r="E3574" s="23"/>
      <c r="F3574" s="23"/>
      <c r="G3574" s="24"/>
      <c r="H3574" s="23"/>
      <c r="I3574" s="23"/>
      <c r="J3574" s="23">
        <v>0</v>
      </c>
      <c r="K3574" s="23">
        <v>0</v>
      </c>
      <c r="L3574" s="23">
        <v>12</v>
      </c>
      <c r="M3574" s="23" t="s">
        <v>44</v>
      </c>
      <c r="N3574" s="25">
        <f>((J3574*400)+(K3574*100))+L3574</f>
        <v>12</v>
      </c>
      <c r="O3574" s="26">
        <v>2000</v>
      </c>
      <c r="P3574" s="26">
        <f>N3574*O3574</f>
        <v>24000</v>
      </c>
      <c r="Q3574" s="23">
        <v>1</v>
      </c>
      <c r="R3574" s="23" t="s">
        <v>1724</v>
      </c>
      <c r="S3574" s="27"/>
      <c r="T3574" s="23" t="s">
        <v>1725</v>
      </c>
      <c r="U3574" s="23" t="s">
        <v>1730</v>
      </c>
      <c r="V3574" s="24" t="s">
        <v>12105</v>
      </c>
      <c r="W3574" s="23" t="s">
        <v>47</v>
      </c>
      <c r="X3574" s="23" t="s">
        <v>253</v>
      </c>
      <c r="Y3574" s="23" t="s">
        <v>49</v>
      </c>
      <c r="Z3574" s="23">
        <v>96</v>
      </c>
      <c r="AA3574" s="28">
        <v>100</v>
      </c>
      <c r="AB3574" s="26">
        <v>6550</v>
      </c>
      <c r="AC3574" s="26">
        <f>Z3574*AB3574</f>
        <v>628800</v>
      </c>
      <c r="AD3574" s="28">
        <v>22</v>
      </c>
      <c r="AE3574" s="28">
        <v>93</v>
      </c>
      <c r="AF3574" s="26">
        <f>(AC3574*(100-AE3574))/100</f>
        <v>44016</v>
      </c>
      <c r="AG3574" s="26">
        <f>P3574+AF3574</f>
        <v>68016</v>
      </c>
      <c r="AH3574" s="26">
        <f>(AG3574*AA3574)/100</f>
        <v>68016</v>
      </c>
      <c r="AI3574" s="26">
        <v>10000000</v>
      </c>
      <c r="AJ3574" s="26">
        <f>IF((AI3574-AH3574) &gt; 1,0,IF((AI3574-AH3574)&lt;0,AH3574-AI3574,AI3574-AH3574))</f>
        <v>0</v>
      </c>
      <c r="AK3574" s="26">
        <v>0.02</v>
      </c>
      <c r="AL3574" s="26">
        <f>ROUND(AJ3574*(AK3574/100),2)</f>
        <v>0</v>
      </c>
      <c r="AM3574" s="3" t="s">
        <v>404</v>
      </c>
    </row>
    <row r="3575" spans="1:39" x14ac:dyDescent="0.35">
      <c r="A3575" s="23"/>
      <c r="B3575" s="24"/>
      <c r="C3575" s="23"/>
      <c r="D3575" s="23"/>
      <c r="E3575" s="23"/>
      <c r="F3575" s="23"/>
      <c r="G3575" s="24"/>
      <c r="H3575" s="23"/>
      <c r="I3575" s="23"/>
      <c r="J3575" s="23"/>
      <c r="K3575" s="23"/>
      <c r="L3575" s="23"/>
      <c r="M3575" s="23"/>
      <c r="N3575" s="25"/>
      <c r="O3575" s="26"/>
      <c r="P3575" s="26"/>
      <c r="Q3575" s="23"/>
      <c r="R3575" s="23"/>
      <c r="S3575" s="27"/>
      <c r="T3575" s="23"/>
      <c r="U3575" s="23"/>
      <c r="V3575" s="24"/>
      <c r="W3575" s="23"/>
      <c r="X3575" s="23"/>
      <c r="Y3575" s="23"/>
      <c r="Z3575" s="23"/>
      <c r="AA3575" s="28"/>
      <c r="AB3575" s="26"/>
      <c r="AC3575" s="26"/>
      <c r="AD3575" s="28"/>
      <c r="AE3575" s="28"/>
      <c r="AF3575" s="26"/>
      <c r="AG3575" s="26" t="s">
        <v>50</v>
      </c>
      <c r="AH3575" s="26">
        <f>SUM(AH3573:AH3574)</f>
        <v>945024</v>
      </c>
      <c r="AI3575" s="26"/>
      <c r="AJ3575" s="26">
        <f>SUM(AJ3573:AJ3574)</f>
        <v>0</v>
      </c>
      <c r="AK3575" s="26"/>
      <c r="AL3575" s="26">
        <f>SUM(AL3573:AL3574)</f>
        <v>0</v>
      </c>
    </row>
    <row r="3576" spans="1:39" x14ac:dyDescent="0.35">
      <c r="A3576" s="23" t="s">
        <v>12106</v>
      </c>
      <c r="B3576" s="24" t="s">
        <v>12107</v>
      </c>
      <c r="C3576" s="23" t="s">
        <v>12108</v>
      </c>
      <c r="D3576" s="23" t="s">
        <v>12109</v>
      </c>
      <c r="E3576" s="23">
        <v>1940</v>
      </c>
      <c r="F3576" s="23" t="s">
        <v>12110</v>
      </c>
      <c r="G3576" s="24" t="s">
        <v>12111</v>
      </c>
      <c r="H3576" s="23" t="s">
        <v>42</v>
      </c>
      <c r="I3576" s="23" t="s">
        <v>12112</v>
      </c>
      <c r="J3576" s="23">
        <v>22</v>
      </c>
      <c r="K3576" s="23">
        <v>3</v>
      </c>
      <c r="L3576" s="23">
        <v>45</v>
      </c>
      <c r="M3576" s="23" t="s">
        <v>58</v>
      </c>
      <c r="N3576" s="25">
        <f>((J3576*400)+(K3576*100))+L3576</f>
        <v>9145</v>
      </c>
      <c r="O3576" s="26">
        <v>180</v>
      </c>
      <c r="P3576" s="26">
        <f>N3576*O3576</f>
        <v>1646100</v>
      </c>
      <c r="Q3576" s="23"/>
      <c r="R3576" s="23"/>
      <c r="S3576" s="27"/>
      <c r="T3576" s="23"/>
      <c r="U3576" s="23"/>
      <c r="V3576" s="24"/>
      <c r="W3576" s="23"/>
      <c r="X3576" s="23"/>
      <c r="Y3576" s="23"/>
      <c r="Z3576" s="23"/>
      <c r="AA3576" s="28"/>
      <c r="AB3576" s="26"/>
      <c r="AC3576" s="26"/>
      <c r="AD3576" s="28"/>
      <c r="AE3576" s="28"/>
      <c r="AF3576" s="26"/>
      <c r="AG3576" s="26">
        <f>AF3576+P3576</f>
        <v>1646100</v>
      </c>
      <c r="AH3576" s="26">
        <f>AG3576</f>
        <v>1646100</v>
      </c>
      <c r="AI3576" s="26">
        <v>50000000</v>
      </c>
      <c r="AJ3576" s="26">
        <f>IF((AI3576-AH3576) &gt; 1,0,IF((AI3576-AH3576)&lt;0,AH3576-AI3576,AI3576-AH3576))</f>
        <v>0</v>
      </c>
      <c r="AK3576" s="26">
        <v>0.01</v>
      </c>
      <c r="AL3576" s="26">
        <f>AJ3576*(AK3576/100)</f>
        <v>0</v>
      </c>
    </row>
    <row r="3577" spans="1:39" x14ac:dyDescent="0.35">
      <c r="A3577" s="23"/>
      <c r="B3577" s="24"/>
      <c r="C3577" s="23"/>
      <c r="D3577" s="23"/>
      <c r="E3577" s="23">
        <v>1941</v>
      </c>
      <c r="F3577" s="23" t="s">
        <v>12113</v>
      </c>
      <c r="G3577" s="24" t="s">
        <v>12114</v>
      </c>
      <c r="H3577" s="23" t="s">
        <v>42</v>
      </c>
      <c r="I3577" s="23" t="s">
        <v>12115</v>
      </c>
      <c r="J3577" s="23">
        <v>22</v>
      </c>
      <c r="K3577" s="23">
        <v>2</v>
      </c>
      <c r="L3577" s="23">
        <v>55</v>
      </c>
      <c r="M3577" s="23" t="s">
        <v>58</v>
      </c>
      <c r="N3577" s="25">
        <f>((J3577*400)+(K3577*100))+L3577</f>
        <v>9055</v>
      </c>
      <c r="O3577" s="26">
        <v>280</v>
      </c>
      <c r="P3577" s="26">
        <f>N3577*O3577</f>
        <v>2535400</v>
      </c>
      <c r="Q3577" s="23"/>
      <c r="R3577" s="23"/>
      <c r="S3577" s="27"/>
      <c r="T3577" s="23"/>
      <c r="U3577" s="23"/>
      <c r="V3577" s="24"/>
      <c r="W3577" s="23"/>
      <c r="X3577" s="23"/>
      <c r="Y3577" s="23"/>
      <c r="Z3577" s="23"/>
      <c r="AA3577" s="28"/>
      <c r="AB3577" s="26"/>
      <c r="AC3577" s="26"/>
      <c r="AD3577" s="28"/>
      <c r="AE3577" s="28"/>
      <c r="AF3577" s="26"/>
      <c r="AG3577" s="26">
        <f>AF3577+P3577</f>
        <v>2535400</v>
      </c>
      <c r="AH3577" s="26">
        <f>AG3577</f>
        <v>2535400</v>
      </c>
      <c r="AI3577" s="26">
        <v>50000000</v>
      </c>
      <c r="AJ3577" s="26">
        <f>IF((AI3577-AH3577) &gt; 1,0,IF((AI3577-AH3577)&lt;0,AH3577-AI3577,AI3577-AH3577))</f>
        <v>0</v>
      </c>
      <c r="AK3577" s="26">
        <v>0.01</v>
      </c>
      <c r="AL3577" s="26">
        <f>AJ3577*(AK3577/100)</f>
        <v>0</v>
      </c>
    </row>
    <row r="3578" spans="1:39" x14ac:dyDescent="0.35">
      <c r="A3578" s="23"/>
      <c r="B3578" s="24"/>
      <c r="C3578" s="23"/>
      <c r="D3578" s="23"/>
      <c r="E3578" s="23"/>
      <c r="F3578" s="23"/>
      <c r="G3578" s="24"/>
      <c r="H3578" s="23"/>
      <c r="I3578" s="23"/>
      <c r="J3578" s="23"/>
      <c r="K3578" s="23"/>
      <c r="L3578" s="23"/>
      <c r="M3578" s="23"/>
      <c r="N3578" s="25"/>
      <c r="O3578" s="26"/>
      <c r="P3578" s="26"/>
      <c r="Q3578" s="23"/>
      <c r="R3578" s="23"/>
      <c r="S3578" s="27"/>
      <c r="T3578" s="23"/>
      <c r="U3578" s="23"/>
      <c r="V3578" s="24"/>
      <c r="W3578" s="23"/>
      <c r="X3578" s="23"/>
      <c r="Y3578" s="23"/>
      <c r="Z3578" s="23"/>
      <c r="AA3578" s="28"/>
      <c r="AB3578" s="26"/>
      <c r="AC3578" s="26"/>
      <c r="AD3578" s="28"/>
      <c r="AE3578" s="28"/>
      <c r="AF3578" s="26"/>
      <c r="AG3578" s="26" t="s">
        <v>50</v>
      </c>
      <c r="AH3578" s="26">
        <f>SUM(AH3576:AH3577)</f>
        <v>4181500</v>
      </c>
      <c r="AI3578" s="26"/>
      <c r="AJ3578" s="26">
        <f>SUM(AJ3576:AJ3577)</f>
        <v>0</v>
      </c>
      <c r="AK3578" s="26"/>
      <c r="AL3578" s="26">
        <f>SUM(AL3576:AL3577)</f>
        <v>0</v>
      </c>
    </row>
    <row r="3579" spans="1:39" x14ac:dyDescent="0.35">
      <c r="A3579" s="23" t="s">
        <v>12116</v>
      </c>
      <c r="B3579" s="24" t="s">
        <v>12117</v>
      </c>
      <c r="C3579" s="23" t="s">
        <v>12118</v>
      </c>
      <c r="D3579" s="23" t="s">
        <v>7359</v>
      </c>
      <c r="E3579" s="23">
        <v>1942</v>
      </c>
      <c r="F3579" s="23" t="s">
        <v>12119</v>
      </c>
      <c r="G3579" s="24" t="s">
        <v>12120</v>
      </c>
      <c r="H3579" s="23" t="s">
        <v>42</v>
      </c>
      <c r="I3579" s="23" t="s">
        <v>12121</v>
      </c>
      <c r="J3579" s="23">
        <v>0</v>
      </c>
      <c r="K3579" s="23">
        <v>0</v>
      </c>
      <c r="L3579" s="23">
        <v>75</v>
      </c>
      <c r="M3579" s="23" t="s">
        <v>44</v>
      </c>
      <c r="N3579" s="25">
        <f>((J3579*400)+(K3579*100))+L3579</f>
        <v>75</v>
      </c>
      <c r="O3579" s="26">
        <v>180</v>
      </c>
      <c r="P3579" s="26">
        <f>N3579*O3579</f>
        <v>13500</v>
      </c>
      <c r="Q3579" s="23">
        <v>1</v>
      </c>
      <c r="R3579" s="23" t="s">
        <v>12116</v>
      </c>
      <c r="S3579" s="27" t="s">
        <v>12117</v>
      </c>
      <c r="T3579" s="23" t="s">
        <v>12118</v>
      </c>
      <c r="U3579" s="23" t="s">
        <v>12122</v>
      </c>
      <c r="V3579" s="24" t="s">
        <v>12123</v>
      </c>
      <c r="W3579" s="23" t="s">
        <v>47</v>
      </c>
      <c r="X3579" s="23" t="s">
        <v>48</v>
      </c>
      <c r="Y3579" s="23" t="s">
        <v>49</v>
      </c>
      <c r="Z3579" s="23">
        <v>144</v>
      </c>
      <c r="AA3579" s="28">
        <v>100</v>
      </c>
      <c r="AB3579" s="26">
        <v>6550</v>
      </c>
      <c r="AC3579" s="26">
        <f>Z3579*AB3579</f>
        <v>943200</v>
      </c>
      <c r="AD3579" s="28">
        <v>22</v>
      </c>
      <c r="AE3579" s="28">
        <v>34</v>
      </c>
      <c r="AF3579" s="26">
        <f>(AC3579*(100-AE3579))/100</f>
        <v>622512</v>
      </c>
      <c r="AG3579" s="26">
        <f>P3579+AF3579</f>
        <v>636012</v>
      </c>
      <c r="AH3579" s="26">
        <f>(AG3579*AA3579)/100</f>
        <v>636012</v>
      </c>
      <c r="AI3579" s="26">
        <v>50000000</v>
      </c>
      <c r="AJ3579" s="26">
        <f>IF((AI3579-AH3579) &gt; 1,0,IF((AI3579-AH3579)&lt;0,AH3579-AI3579,AI3579-AH3579))</f>
        <v>0</v>
      </c>
      <c r="AK3579" s="26">
        <v>0.02</v>
      </c>
      <c r="AL3579" s="26">
        <f>ROUND(AJ3579*(AK3579/100),2)</f>
        <v>0</v>
      </c>
    </row>
    <row r="3580" spans="1:39" x14ac:dyDescent="0.35">
      <c r="A3580" s="23"/>
      <c r="B3580" s="24"/>
      <c r="C3580" s="23"/>
      <c r="D3580" s="23"/>
      <c r="E3580" s="23">
        <v>1943</v>
      </c>
      <c r="F3580" s="23" t="s">
        <v>12124</v>
      </c>
      <c r="G3580" s="24" t="s">
        <v>12125</v>
      </c>
      <c r="H3580" s="23" t="s">
        <v>42</v>
      </c>
      <c r="I3580" s="23" t="s">
        <v>12126</v>
      </c>
      <c r="J3580" s="23">
        <v>7</v>
      </c>
      <c r="K3580" s="23">
        <v>2</v>
      </c>
      <c r="L3580" s="23">
        <v>57</v>
      </c>
      <c r="M3580" s="23" t="s">
        <v>58</v>
      </c>
      <c r="N3580" s="25">
        <f>((J3580*400)+(K3580*100))+L3580</f>
        <v>3057</v>
      </c>
      <c r="O3580" s="26">
        <v>280</v>
      </c>
      <c r="P3580" s="26">
        <f>N3580*O3580</f>
        <v>855960</v>
      </c>
      <c r="Q3580" s="23"/>
      <c r="R3580" s="23"/>
      <c r="S3580" s="27"/>
      <c r="T3580" s="23"/>
      <c r="U3580" s="23"/>
      <c r="V3580" s="24"/>
      <c r="W3580" s="23"/>
      <c r="X3580" s="23"/>
      <c r="Y3580" s="23"/>
      <c r="Z3580" s="23"/>
      <c r="AA3580" s="28"/>
      <c r="AB3580" s="26"/>
      <c r="AC3580" s="26"/>
      <c r="AD3580" s="28"/>
      <c r="AE3580" s="28"/>
      <c r="AF3580" s="26"/>
      <c r="AG3580" s="26">
        <f>AF3580+P3580</f>
        <v>855960</v>
      </c>
      <c r="AH3580" s="26">
        <f>AG3580</f>
        <v>855960</v>
      </c>
      <c r="AI3580" s="26">
        <v>50000000</v>
      </c>
      <c r="AJ3580" s="26">
        <f>IF((AI3580-AH3580) &gt; 1,0,IF((AI3580-AH3580)&lt;0,AH3580-AI3580,AI3580-AH3580))</f>
        <v>0</v>
      </c>
      <c r="AK3580" s="26">
        <v>0.01</v>
      </c>
      <c r="AL3580" s="26">
        <f>AJ3580*(AK3580/100)</f>
        <v>0</v>
      </c>
    </row>
    <row r="3581" spans="1:39" x14ac:dyDescent="0.35">
      <c r="A3581" s="23"/>
      <c r="B3581" s="24"/>
      <c r="C3581" s="23"/>
      <c r="D3581" s="23"/>
      <c r="E3581" s="23"/>
      <c r="F3581" s="23"/>
      <c r="G3581" s="24"/>
      <c r="H3581" s="23"/>
      <c r="I3581" s="23"/>
      <c r="J3581" s="23">
        <v>0</v>
      </c>
      <c r="K3581" s="23">
        <v>1</v>
      </c>
      <c r="L3581" s="23">
        <v>0</v>
      </c>
      <c r="M3581" s="23" t="s">
        <v>44</v>
      </c>
      <c r="N3581" s="25">
        <f>((J3581*400)+(K3581*100))+L3581</f>
        <v>100</v>
      </c>
      <c r="O3581" s="26">
        <v>280</v>
      </c>
      <c r="P3581" s="26">
        <f>N3581*O3581</f>
        <v>28000</v>
      </c>
      <c r="Q3581" s="23">
        <v>1</v>
      </c>
      <c r="R3581" s="23" t="s">
        <v>12116</v>
      </c>
      <c r="S3581" s="27" t="s">
        <v>12117</v>
      </c>
      <c r="T3581" s="23" t="s">
        <v>12118</v>
      </c>
      <c r="U3581" s="23" t="s">
        <v>12122</v>
      </c>
      <c r="V3581" s="24" t="s">
        <v>12127</v>
      </c>
      <c r="W3581" s="23" t="s">
        <v>47</v>
      </c>
      <c r="X3581" s="23" t="s">
        <v>48</v>
      </c>
      <c r="Y3581" s="23" t="s">
        <v>49</v>
      </c>
      <c r="Z3581" s="23">
        <v>144</v>
      </c>
      <c r="AA3581" s="28">
        <v>100</v>
      </c>
      <c r="AB3581" s="26">
        <v>6550</v>
      </c>
      <c r="AC3581" s="26">
        <f>Z3581*AB3581</f>
        <v>943200</v>
      </c>
      <c r="AD3581" s="28">
        <v>22</v>
      </c>
      <c r="AE3581" s="28">
        <v>34</v>
      </c>
      <c r="AF3581" s="26">
        <f>(AC3581*(100-AE3581))/100</f>
        <v>622512</v>
      </c>
      <c r="AG3581" s="26">
        <f>P3581+AF3581</f>
        <v>650512</v>
      </c>
      <c r="AH3581" s="26">
        <f>(AG3581*AA3581)/100</f>
        <v>650512</v>
      </c>
      <c r="AI3581" s="26">
        <v>50000000</v>
      </c>
      <c r="AJ3581" s="26">
        <f>IF((AI3581-AH3581) &gt; 1,0,IF((AI3581-AH3581)&lt;0,AH3581-AI3581,AI3581-AH3581))</f>
        <v>0</v>
      </c>
      <c r="AK3581" s="26">
        <v>0.02</v>
      </c>
      <c r="AL3581" s="26">
        <f>ROUND(AJ3581*(AK3581/100),2)</f>
        <v>0</v>
      </c>
    </row>
    <row r="3582" spans="1:39" x14ac:dyDescent="0.35">
      <c r="A3582" s="23"/>
      <c r="B3582" s="24"/>
      <c r="C3582" s="23"/>
      <c r="D3582" s="23"/>
      <c r="E3582" s="23"/>
      <c r="F3582" s="23"/>
      <c r="G3582" s="24"/>
      <c r="H3582" s="23"/>
      <c r="I3582" s="23"/>
      <c r="J3582" s="23">
        <v>0</v>
      </c>
      <c r="K3582" s="23">
        <v>0</v>
      </c>
      <c r="L3582" s="23">
        <v>20</v>
      </c>
      <c r="M3582" s="23" t="s">
        <v>44</v>
      </c>
      <c r="N3582" s="25">
        <f>((J3582*400)+(K3582*100))+L3582</f>
        <v>20</v>
      </c>
      <c r="O3582" s="26">
        <v>280</v>
      </c>
      <c r="P3582" s="26">
        <f>N3582*O3582</f>
        <v>5600</v>
      </c>
      <c r="Q3582" s="23">
        <v>1</v>
      </c>
      <c r="R3582" s="23" t="s">
        <v>12116</v>
      </c>
      <c r="S3582" s="27" t="s">
        <v>12117</v>
      </c>
      <c r="T3582" s="23" t="s">
        <v>12118</v>
      </c>
      <c r="U3582" s="23" t="s">
        <v>12122</v>
      </c>
      <c r="V3582" s="24" t="s">
        <v>12128</v>
      </c>
      <c r="W3582" s="23" t="s">
        <v>47</v>
      </c>
      <c r="X3582" s="23" t="s">
        <v>48</v>
      </c>
      <c r="Y3582" s="23" t="s">
        <v>49</v>
      </c>
      <c r="Z3582" s="23">
        <v>80</v>
      </c>
      <c r="AA3582" s="28">
        <v>100</v>
      </c>
      <c r="AB3582" s="26">
        <v>6550</v>
      </c>
      <c r="AC3582" s="26">
        <f>Z3582*AB3582</f>
        <v>524000</v>
      </c>
      <c r="AD3582" s="28">
        <v>7</v>
      </c>
      <c r="AE3582" s="28">
        <v>7</v>
      </c>
      <c r="AF3582" s="26">
        <f>(AC3582*(100-AE3582))/100</f>
        <v>487320</v>
      </c>
      <c r="AG3582" s="26">
        <f>P3582+AF3582</f>
        <v>492920</v>
      </c>
      <c r="AH3582" s="26">
        <f>(AG3582*AA3582)/100</f>
        <v>492920</v>
      </c>
      <c r="AI3582" s="26">
        <v>50000000</v>
      </c>
      <c r="AJ3582" s="26">
        <f>IF((AI3582-AH3582) &gt; 1,0,IF((AI3582-AH3582)&lt;0,AH3582-AI3582,AI3582-AH3582))</f>
        <v>0</v>
      </c>
      <c r="AK3582" s="26">
        <v>0.02</v>
      </c>
      <c r="AL3582" s="26">
        <f>ROUND(AJ3582*(AK3582/100),2)</f>
        <v>0</v>
      </c>
    </row>
    <row r="3583" spans="1:39" x14ac:dyDescent="0.35">
      <c r="A3583" s="23"/>
      <c r="B3583" s="24"/>
      <c r="C3583" s="23"/>
      <c r="D3583" s="23"/>
      <c r="E3583" s="23"/>
      <c r="F3583" s="23"/>
      <c r="G3583" s="24"/>
      <c r="H3583" s="23"/>
      <c r="I3583" s="23"/>
      <c r="J3583" s="23"/>
      <c r="K3583" s="23"/>
      <c r="L3583" s="23"/>
      <c r="M3583" s="23"/>
      <c r="N3583" s="25"/>
      <c r="O3583" s="26"/>
      <c r="P3583" s="26"/>
      <c r="Q3583" s="23"/>
      <c r="R3583" s="23"/>
      <c r="S3583" s="27"/>
      <c r="T3583" s="23"/>
      <c r="U3583" s="23"/>
      <c r="V3583" s="24"/>
      <c r="W3583" s="23"/>
      <c r="X3583" s="23"/>
      <c r="Y3583" s="23"/>
      <c r="Z3583" s="23"/>
      <c r="AA3583" s="28"/>
      <c r="AB3583" s="26"/>
      <c r="AC3583" s="26"/>
      <c r="AD3583" s="28"/>
      <c r="AE3583" s="28"/>
      <c r="AF3583" s="26"/>
      <c r="AG3583" s="26" t="s">
        <v>50</v>
      </c>
      <c r="AH3583" s="26">
        <f>SUM(AH3579:AH3582)</f>
        <v>2635404</v>
      </c>
      <c r="AI3583" s="26"/>
      <c r="AJ3583" s="26">
        <f>SUM(AJ3579:AJ3582)</f>
        <v>0</v>
      </c>
      <c r="AK3583" s="26"/>
      <c r="AL3583" s="26">
        <f>SUM(AL3579:AL3582)</f>
        <v>0</v>
      </c>
    </row>
    <row r="3584" spans="1:39" x14ac:dyDescent="0.35">
      <c r="A3584" s="23" t="s">
        <v>12129</v>
      </c>
      <c r="B3584" s="24" t="s">
        <v>12130</v>
      </c>
      <c r="C3584" s="23" t="s">
        <v>12131</v>
      </c>
      <c r="D3584" s="23" t="s">
        <v>12132</v>
      </c>
      <c r="E3584" s="23">
        <v>1944</v>
      </c>
      <c r="F3584" s="23" t="s">
        <v>12133</v>
      </c>
      <c r="G3584" s="24" t="s">
        <v>12134</v>
      </c>
      <c r="H3584" s="23" t="s">
        <v>42</v>
      </c>
      <c r="I3584" s="23" t="s">
        <v>12135</v>
      </c>
      <c r="J3584" s="23">
        <v>0</v>
      </c>
      <c r="K3584" s="23">
        <v>3</v>
      </c>
      <c r="L3584" s="23">
        <v>69</v>
      </c>
      <c r="M3584" s="23" t="s">
        <v>44</v>
      </c>
      <c r="N3584" s="25">
        <f>((J3584*400)+(K3584*100))+L3584</f>
        <v>369</v>
      </c>
      <c r="O3584" s="26">
        <v>1750</v>
      </c>
      <c r="P3584" s="26">
        <f>N3584*O3584</f>
        <v>645750</v>
      </c>
      <c r="Q3584" s="23">
        <v>1</v>
      </c>
      <c r="R3584" s="23" t="s">
        <v>12129</v>
      </c>
      <c r="S3584" s="27" t="s">
        <v>12130</v>
      </c>
      <c r="T3584" s="23" t="s">
        <v>12131</v>
      </c>
      <c r="U3584" s="23" t="s">
        <v>12136</v>
      </c>
      <c r="V3584" s="24" t="s">
        <v>12137</v>
      </c>
      <c r="W3584" s="23" t="s">
        <v>47</v>
      </c>
      <c r="X3584" s="23" t="s">
        <v>206</v>
      </c>
      <c r="Y3584" s="23" t="s">
        <v>49</v>
      </c>
      <c r="Z3584" s="23">
        <v>109.14</v>
      </c>
      <c r="AA3584" s="28">
        <v>100</v>
      </c>
      <c r="AB3584" s="26">
        <v>6550</v>
      </c>
      <c r="AC3584" s="26">
        <f>Z3584*AB3584</f>
        <v>714867</v>
      </c>
      <c r="AD3584" s="28">
        <v>22</v>
      </c>
      <c r="AE3584" s="28">
        <v>85</v>
      </c>
      <c r="AF3584" s="26">
        <f>(AC3584*(100-AE3584))/100</f>
        <v>107230.05</v>
      </c>
      <c r="AG3584" s="26">
        <f>P3584+AF3584</f>
        <v>752980.05</v>
      </c>
      <c r="AH3584" s="26">
        <f>(AG3584*AA3584)/100</f>
        <v>752980.05</v>
      </c>
      <c r="AI3584" s="26">
        <v>50000000</v>
      </c>
      <c r="AJ3584" s="26">
        <f>IF((AI3584-AH3584) &gt; 1,0,IF((AI3584-AH3584)&lt;0,AH3584-AI3584,AI3584-AH3584))</f>
        <v>0</v>
      </c>
      <c r="AK3584" s="26">
        <v>0.02</v>
      </c>
      <c r="AL3584" s="26">
        <f>ROUND(AJ3584*(AK3584/100),2)</f>
        <v>0</v>
      </c>
      <c r="AM3584" s="3" t="s">
        <v>404</v>
      </c>
    </row>
    <row r="3585" spans="1:38" x14ac:dyDescent="0.35">
      <c r="A3585" s="23"/>
      <c r="B3585" s="24"/>
      <c r="C3585" s="23"/>
      <c r="D3585" s="23"/>
      <c r="E3585" s="23">
        <v>1945</v>
      </c>
      <c r="F3585" s="23" t="s">
        <v>12138</v>
      </c>
      <c r="G3585" s="24" t="s">
        <v>12139</v>
      </c>
      <c r="H3585" s="23" t="s">
        <v>42</v>
      </c>
      <c r="I3585" s="23" t="s">
        <v>12140</v>
      </c>
      <c r="J3585" s="23">
        <v>1</v>
      </c>
      <c r="K3585" s="23">
        <v>3</v>
      </c>
      <c r="L3585" s="23">
        <v>46</v>
      </c>
      <c r="M3585" s="23" t="s">
        <v>58</v>
      </c>
      <c r="N3585" s="25">
        <f>((J3585*400)+(K3585*100))+L3585</f>
        <v>746</v>
      </c>
      <c r="O3585" s="26">
        <v>380</v>
      </c>
      <c r="P3585" s="26">
        <f>N3585*O3585</f>
        <v>283480</v>
      </c>
      <c r="Q3585" s="23"/>
      <c r="R3585" s="23"/>
      <c r="S3585" s="27"/>
      <c r="T3585" s="23"/>
      <c r="U3585" s="23"/>
      <c r="V3585" s="24"/>
      <c r="W3585" s="23"/>
      <c r="X3585" s="23"/>
      <c r="Y3585" s="23"/>
      <c r="Z3585" s="23"/>
      <c r="AA3585" s="28"/>
      <c r="AB3585" s="26"/>
      <c r="AC3585" s="26"/>
      <c r="AD3585" s="28"/>
      <c r="AE3585" s="28"/>
      <c r="AF3585" s="26"/>
      <c r="AG3585" s="26">
        <f>AF3585+P3585</f>
        <v>283480</v>
      </c>
      <c r="AH3585" s="26">
        <f>AG3585</f>
        <v>283480</v>
      </c>
      <c r="AI3585" s="26">
        <v>50000000</v>
      </c>
      <c r="AJ3585" s="26">
        <f>IF((AI3585-AH3585) &gt; 1,0,IF((AI3585-AH3585)&lt;0,AH3585-AI3585,AI3585-AH3585))</f>
        <v>0</v>
      </c>
      <c r="AK3585" s="26">
        <v>0.01</v>
      </c>
      <c r="AL3585" s="26">
        <f>AJ3585*(AK3585/100)</f>
        <v>0</v>
      </c>
    </row>
    <row r="3586" spans="1:38" x14ac:dyDescent="0.35">
      <c r="A3586" s="23"/>
      <c r="B3586" s="24"/>
      <c r="C3586" s="23"/>
      <c r="D3586" s="23"/>
      <c r="E3586" s="23"/>
      <c r="F3586" s="23"/>
      <c r="G3586" s="24"/>
      <c r="H3586" s="23"/>
      <c r="I3586" s="23"/>
      <c r="J3586" s="23"/>
      <c r="K3586" s="23"/>
      <c r="L3586" s="23"/>
      <c r="M3586" s="23"/>
      <c r="N3586" s="25"/>
      <c r="O3586" s="26"/>
      <c r="P3586" s="26"/>
      <c r="Q3586" s="23"/>
      <c r="R3586" s="23"/>
      <c r="S3586" s="27"/>
      <c r="T3586" s="23"/>
      <c r="U3586" s="23"/>
      <c r="V3586" s="24"/>
      <c r="W3586" s="23"/>
      <c r="X3586" s="23"/>
      <c r="Y3586" s="23"/>
      <c r="Z3586" s="23"/>
      <c r="AA3586" s="28"/>
      <c r="AB3586" s="26"/>
      <c r="AC3586" s="26"/>
      <c r="AD3586" s="28"/>
      <c r="AE3586" s="28"/>
      <c r="AF3586" s="26"/>
      <c r="AG3586" s="26" t="s">
        <v>50</v>
      </c>
      <c r="AH3586" s="26">
        <f>SUM(AH3584:AH3585)</f>
        <v>1036460.05</v>
      </c>
      <c r="AI3586" s="26"/>
      <c r="AJ3586" s="26">
        <f>SUM(AJ3584:AJ3585)</f>
        <v>0</v>
      </c>
      <c r="AK3586" s="26"/>
      <c r="AL3586" s="26">
        <f>SUM(AL3584:AL3585)</f>
        <v>0</v>
      </c>
    </row>
    <row r="3587" spans="1:38" x14ac:dyDescent="0.35">
      <c r="A3587" s="23" t="s">
        <v>12141</v>
      </c>
      <c r="B3587" s="24" t="s">
        <v>12142</v>
      </c>
      <c r="C3587" s="23" t="s">
        <v>12143</v>
      </c>
      <c r="D3587" s="23" t="s">
        <v>12144</v>
      </c>
      <c r="E3587" s="23">
        <v>1946</v>
      </c>
      <c r="F3587" s="23" t="s">
        <v>12145</v>
      </c>
      <c r="G3587" s="24" t="s">
        <v>12146</v>
      </c>
      <c r="H3587" s="23" t="s">
        <v>42</v>
      </c>
      <c r="I3587" s="23" t="s">
        <v>12147</v>
      </c>
      <c r="J3587" s="23">
        <v>0</v>
      </c>
      <c r="K3587" s="23">
        <v>1</v>
      </c>
      <c r="L3587" s="23">
        <v>4.9000000000000004</v>
      </c>
      <c r="M3587" s="23" t="s">
        <v>44</v>
      </c>
      <c r="N3587" s="25">
        <f>((J3587*400)+(K3587*100))+L3587</f>
        <v>104.9</v>
      </c>
      <c r="O3587" s="26">
        <v>500</v>
      </c>
      <c r="P3587" s="26">
        <f>N3587*O3587</f>
        <v>52450</v>
      </c>
      <c r="Q3587" s="23">
        <v>1</v>
      </c>
      <c r="R3587" s="23" t="s">
        <v>12141</v>
      </c>
      <c r="S3587" s="27" t="s">
        <v>12142</v>
      </c>
      <c r="T3587" s="23" t="s">
        <v>12143</v>
      </c>
      <c r="U3587" s="23" t="s">
        <v>12148</v>
      </c>
      <c r="V3587" s="24" t="s">
        <v>12149</v>
      </c>
      <c r="W3587" s="23" t="s">
        <v>47</v>
      </c>
      <c r="X3587" s="23" t="s">
        <v>48</v>
      </c>
      <c r="Y3587" s="23" t="s">
        <v>49</v>
      </c>
      <c r="Z3587" s="23">
        <v>96</v>
      </c>
      <c r="AA3587" s="28">
        <v>100</v>
      </c>
      <c r="AB3587" s="26">
        <v>6550</v>
      </c>
      <c r="AC3587" s="26">
        <f>Z3587*AB3587</f>
        <v>628800</v>
      </c>
      <c r="AD3587" s="28">
        <v>22</v>
      </c>
      <c r="AE3587" s="28">
        <v>34</v>
      </c>
      <c r="AF3587" s="26">
        <f>(AC3587*(100-AE3587))/100</f>
        <v>415008</v>
      </c>
      <c r="AG3587" s="26">
        <f>P3587+AF3587</f>
        <v>467458</v>
      </c>
      <c r="AH3587" s="26">
        <f>(AG3587*AA3587)/100</f>
        <v>467458</v>
      </c>
      <c r="AI3587" s="26">
        <v>50000000</v>
      </c>
      <c r="AJ3587" s="26">
        <f>IF((AI3587-AH3587) &gt; 1,0,IF((AI3587-AH3587)&lt;0,AH3587-AI3587,AI3587-AH3587))</f>
        <v>0</v>
      </c>
      <c r="AK3587" s="26">
        <v>0.02</v>
      </c>
      <c r="AL3587" s="26">
        <f>ROUND(AJ3587*(AK3587/100),2)</f>
        <v>0</v>
      </c>
    </row>
    <row r="3588" spans="1:38" x14ac:dyDescent="0.35">
      <c r="A3588" s="23"/>
      <c r="B3588" s="24"/>
      <c r="C3588" s="23"/>
      <c r="D3588" s="23"/>
      <c r="E3588" s="23">
        <v>1947</v>
      </c>
      <c r="F3588" s="23" t="s">
        <v>12150</v>
      </c>
      <c r="G3588" s="24" t="s">
        <v>12151</v>
      </c>
      <c r="H3588" s="23" t="s">
        <v>103</v>
      </c>
      <c r="I3588" s="23" t="s">
        <v>12152</v>
      </c>
      <c r="J3588" s="23">
        <v>3</v>
      </c>
      <c r="K3588" s="23">
        <v>0</v>
      </c>
      <c r="L3588" s="23">
        <v>53</v>
      </c>
      <c r="M3588" s="23" t="s">
        <v>58</v>
      </c>
      <c r="N3588" s="25">
        <f>((J3588*400)+(K3588*100))+L3588</f>
        <v>1253</v>
      </c>
      <c r="O3588" s="26">
        <v>180</v>
      </c>
      <c r="P3588" s="26">
        <f>N3588*O3588</f>
        <v>225540</v>
      </c>
      <c r="Q3588" s="23"/>
      <c r="R3588" s="23"/>
      <c r="S3588" s="27"/>
      <c r="T3588" s="23"/>
      <c r="U3588" s="23"/>
      <c r="V3588" s="24"/>
      <c r="W3588" s="23"/>
      <c r="X3588" s="23"/>
      <c r="Y3588" s="23"/>
      <c r="Z3588" s="23"/>
      <c r="AA3588" s="28"/>
      <c r="AB3588" s="26"/>
      <c r="AC3588" s="26"/>
      <c r="AD3588" s="28"/>
      <c r="AE3588" s="28"/>
      <c r="AF3588" s="26"/>
      <c r="AG3588" s="26">
        <f>AF3588+P3588</f>
        <v>225540</v>
      </c>
      <c r="AH3588" s="26">
        <f>AG3588</f>
        <v>225540</v>
      </c>
      <c r="AI3588" s="26">
        <v>0</v>
      </c>
      <c r="AJ3588" s="26">
        <f>IF((AI3588-AH3588) &gt; 1,0,IF((AI3588-AH3588)&lt;0,AH3588-AI3588,AI3588-AH3588))</f>
        <v>225540</v>
      </c>
      <c r="AK3588" s="26">
        <v>0.01</v>
      </c>
      <c r="AL3588" s="26">
        <f>AJ3588*(AK3588/100)</f>
        <v>22.554000000000002</v>
      </c>
    </row>
    <row r="3589" spans="1:38" x14ac:dyDescent="0.35">
      <c r="A3589" s="23"/>
      <c r="B3589" s="24"/>
      <c r="C3589" s="23"/>
      <c r="D3589" s="23"/>
      <c r="E3589" s="23"/>
      <c r="F3589" s="23"/>
      <c r="G3589" s="24"/>
      <c r="H3589" s="23"/>
      <c r="I3589" s="23"/>
      <c r="J3589" s="23"/>
      <c r="K3589" s="23"/>
      <c r="L3589" s="23"/>
      <c r="M3589" s="23"/>
      <c r="N3589" s="25"/>
      <c r="O3589" s="26"/>
      <c r="P3589" s="26"/>
      <c r="Q3589" s="23"/>
      <c r="R3589" s="23"/>
      <c r="S3589" s="27"/>
      <c r="T3589" s="23"/>
      <c r="U3589" s="23"/>
      <c r="V3589" s="24"/>
      <c r="W3589" s="23"/>
      <c r="X3589" s="23"/>
      <c r="Y3589" s="23"/>
      <c r="Z3589" s="23"/>
      <c r="AA3589" s="28"/>
      <c r="AB3589" s="26"/>
      <c r="AC3589" s="26"/>
      <c r="AD3589" s="28"/>
      <c r="AE3589" s="28"/>
      <c r="AF3589" s="26"/>
      <c r="AG3589" s="26" t="s">
        <v>50</v>
      </c>
      <c r="AH3589" s="26">
        <f>SUM(AH3587:AH3588)</f>
        <v>692998</v>
      </c>
      <c r="AI3589" s="26"/>
      <c r="AJ3589" s="26">
        <f>SUM(AJ3587:AJ3588)</f>
        <v>225540</v>
      </c>
      <c r="AK3589" s="26"/>
      <c r="AL3589" s="26">
        <f>SUM(AL3587:AL3588)</f>
        <v>22.554000000000002</v>
      </c>
    </row>
    <row r="3590" spans="1:38" x14ac:dyDescent="0.35">
      <c r="A3590" s="23" t="s">
        <v>12153</v>
      </c>
      <c r="B3590" s="24" t="s">
        <v>12154</v>
      </c>
      <c r="C3590" s="23" t="s">
        <v>12155</v>
      </c>
      <c r="D3590" s="23" t="s">
        <v>12156</v>
      </c>
      <c r="E3590" s="23">
        <v>1948</v>
      </c>
      <c r="F3590" s="23" t="s">
        <v>12157</v>
      </c>
      <c r="G3590" s="24" t="s">
        <v>12158</v>
      </c>
      <c r="H3590" s="23" t="s">
        <v>42</v>
      </c>
      <c r="I3590" s="23" t="s">
        <v>12159</v>
      </c>
      <c r="J3590" s="23">
        <v>0</v>
      </c>
      <c r="K3590" s="23">
        <v>2</v>
      </c>
      <c r="L3590" s="23">
        <v>28</v>
      </c>
      <c r="M3590" s="23" t="s">
        <v>58</v>
      </c>
      <c r="N3590" s="25">
        <f>((J3590*400)+(K3590*100))+L3590</f>
        <v>228</v>
      </c>
      <c r="O3590" s="26">
        <v>310</v>
      </c>
      <c r="P3590" s="26">
        <f>N3590*O3590</f>
        <v>70680</v>
      </c>
      <c r="Q3590" s="23"/>
      <c r="R3590" s="23"/>
      <c r="S3590" s="27"/>
      <c r="T3590" s="23"/>
      <c r="U3590" s="23"/>
      <c r="V3590" s="24"/>
      <c r="W3590" s="23"/>
      <c r="X3590" s="23"/>
      <c r="Y3590" s="23"/>
      <c r="Z3590" s="23"/>
      <c r="AA3590" s="28"/>
      <c r="AB3590" s="26"/>
      <c r="AC3590" s="26"/>
      <c r="AD3590" s="28"/>
      <c r="AE3590" s="28"/>
      <c r="AF3590" s="26"/>
      <c r="AG3590" s="26">
        <f>AF3590+P3590</f>
        <v>70680</v>
      </c>
      <c r="AH3590" s="26">
        <f>AG3590</f>
        <v>70680</v>
      </c>
      <c r="AI3590" s="26">
        <v>50000000</v>
      </c>
      <c r="AJ3590" s="26">
        <f>IF((AI3590-AH3590) &gt; 1,0,IF((AI3590-AH3590)&lt;0,AH3590-AI3590,AI3590-AH3590))</f>
        <v>0</v>
      </c>
      <c r="AK3590" s="26">
        <v>0.01</v>
      </c>
      <c r="AL3590" s="26">
        <f>AJ3590*(AK3590/100)</f>
        <v>0</v>
      </c>
    </row>
    <row r="3591" spans="1:38" x14ac:dyDescent="0.35">
      <c r="A3591" s="23"/>
      <c r="B3591" s="24"/>
      <c r="C3591" s="23"/>
      <c r="D3591" s="23"/>
      <c r="E3591" s="23">
        <v>1949</v>
      </c>
      <c r="F3591" s="23" t="s">
        <v>12160</v>
      </c>
      <c r="G3591" s="24" t="s">
        <v>12161</v>
      </c>
      <c r="H3591" s="23" t="s">
        <v>42</v>
      </c>
      <c r="I3591" s="23" t="s">
        <v>12162</v>
      </c>
      <c r="J3591" s="23">
        <v>1</v>
      </c>
      <c r="K3591" s="23">
        <v>3</v>
      </c>
      <c r="L3591" s="23">
        <v>28</v>
      </c>
      <c r="M3591" s="23" t="s">
        <v>58</v>
      </c>
      <c r="N3591" s="25">
        <f>((J3591*400)+(K3591*100))+L3591</f>
        <v>728</v>
      </c>
      <c r="O3591" s="26">
        <v>180</v>
      </c>
      <c r="P3591" s="26">
        <f>N3591*O3591</f>
        <v>131040</v>
      </c>
      <c r="Q3591" s="23"/>
      <c r="R3591" s="23"/>
      <c r="S3591" s="27"/>
      <c r="T3591" s="23"/>
      <c r="U3591" s="23"/>
      <c r="V3591" s="24"/>
      <c r="W3591" s="23"/>
      <c r="X3591" s="23"/>
      <c r="Y3591" s="23"/>
      <c r="Z3591" s="23"/>
      <c r="AA3591" s="28"/>
      <c r="AB3591" s="26"/>
      <c r="AC3591" s="26"/>
      <c r="AD3591" s="28"/>
      <c r="AE3591" s="28"/>
      <c r="AF3591" s="26"/>
      <c r="AG3591" s="26">
        <f>AF3591+P3591</f>
        <v>131040</v>
      </c>
      <c r="AH3591" s="26">
        <f>AG3591</f>
        <v>131040</v>
      </c>
      <c r="AI3591" s="26">
        <v>50000000</v>
      </c>
      <c r="AJ3591" s="26">
        <f>IF((AI3591-AH3591) &gt; 1,0,IF((AI3591-AH3591)&lt;0,AH3591-AI3591,AI3591-AH3591))</f>
        <v>0</v>
      </c>
      <c r="AK3591" s="26">
        <v>0.01</v>
      </c>
      <c r="AL3591" s="26">
        <f>AJ3591*(AK3591/100)</f>
        <v>0</v>
      </c>
    </row>
    <row r="3592" spans="1:38" x14ac:dyDescent="0.35">
      <c r="A3592" s="23"/>
      <c r="B3592" s="24"/>
      <c r="C3592" s="23"/>
      <c r="D3592" s="23"/>
      <c r="E3592" s="23"/>
      <c r="F3592" s="23"/>
      <c r="G3592" s="24"/>
      <c r="H3592" s="23"/>
      <c r="I3592" s="23"/>
      <c r="J3592" s="23"/>
      <c r="K3592" s="23"/>
      <c r="L3592" s="23"/>
      <c r="M3592" s="23"/>
      <c r="N3592" s="25"/>
      <c r="O3592" s="26"/>
      <c r="P3592" s="26"/>
      <c r="Q3592" s="23"/>
      <c r="R3592" s="23"/>
      <c r="S3592" s="27"/>
      <c r="T3592" s="23"/>
      <c r="U3592" s="23"/>
      <c r="V3592" s="24"/>
      <c r="W3592" s="23"/>
      <c r="X3592" s="23"/>
      <c r="Y3592" s="23"/>
      <c r="Z3592" s="23"/>
      <c r="AA3592" s="28"/>
      <c r="AB3592" s="26"/>
      <c r="AC3592" s="26"/>
      <c r="AD3592" s="28"/>
      <c r="AE3592" s="28"/>
      <c r="AF3592" s="26"/>
      <c r="AG3592" s="26" t="s">
        <v>50</v>
      </c>
      <c r="AH3592" s="26">
        <f>SUM(AH3590:AH3591)</f>
        <v>201720</v>
      </c>
      <c r="AI3592" s="26"/>
      <c r="AJ3592" s="26">
        <f>SUM(AJ3590:AJ3591)</f>
        <v>0</v>
      </c>
      <c r="AK3592" s="26"/>
      <c r="AL3592" s="26">
        <f>SUM(AL3590:AL3591)</f>
        <v>0</v>
      </c>
    </row>
    <row r="3593" spans="1:38" x14ac:dyDescent="0.35">
      <c r="A3593" s="23" t="s">
        <v>12163</v>
      </c>
      <c r="B3593" s="24" t="s">
        <v>12164</v>
      </c>
      <c r="C3593" s="23" t="s">
        <v>12165</v>
      </c>
      <c r="D3593" s="23" t="s">
        <v>12166</v>
      </c>
      <c r="E3593" s="23">
        <v>1950</v>
      </c>
      <c r="F3593" s="23" t="s">
        <v>12167</v>
      </c>
      <c r="G3593" s="24" t="s">
        <v>12168</v>
      </c>
      <c r="H3593" s="23" t="s">
        <v>42</v>
      </c>
      <c r="I3593" s="23" t="s">
        <v>12169</v>
      </c>
      <c r="J3593" s="23">
        <v>0</v>
      </c>
      <c r="K3593" s="23">
        <v>1</v>
      </c>
      <c r="L3593" s="23">
        <v>40.700000000000003</v>
      </c>
      <c r="M3593" s="23" t="s">
        <v>44</v>
      </c>
      <c r="N3593" s="25">
        <f>((J3593*400)+(K3593*100))+L3593</f>
        <v>140.69999999999999</v>
      </c>
      <c r="O3593" s="26">
        <v>2000</v>
      </c>
      <c r="P3593" s="26">
        <f>N3593*O3593</f>
        <v>281400</v>
      </c>
      <c r="Q3593" s="23">
        <v>1</v>
      </c>
      <c r="R3593" s="23" t="s">
        <v>12163</v>
      </c>
      <c r="S3593" s="27" t="s">
        <v>12164</v>
      </c>
      <c r="T3593" s="23" t="s">
        <v>12165</v>
      </c>
      <c r="U3593" s="23" t="s">
        <v>12170</v>
      </c>
      <c r="V3593" s="24" t="s">
        <v>12171</v>
      </c>
      <c r="W3593" s="23" t="s">
        <v>47</v>
      </c>
      <c r="X3593" s="23" t="s">
        <v>48</v>
      </c>
      <c r="Y3593" s="23" t="s">
        <v>49</v>
      </c>
      <c r="Z3593" s="23">
        <v>150</v>
      </c>
      <c r="AA3593" s="28">
        <v>100</v>
      </c>
      <c r="AB3593" s="26">
        <v>6550</v>
      </c>
      <c r="AC3593" s="26">
        <f>Z3593*AB3593</f>
        <v>982500</v>
      </c>
      <c r="AD3593" s="28">
        <v>22</v>
      </c>
      <c r="AE3593" s="28">
        <v>34</v>
      </c>
      <c r="AF3593" s="26">
        <f>(AC3593*(100-AE3593))/100</f>
        <v>648450</v>
      </c>
      <c r="AG3593" s="26">
        <f>P3593+AF3593</f>
        <v>929850</v>
      </c>
      <c r="AH3593" s="26">
        <f>(AG3593*AA3593)/100</f>
        <v>929850</v>
      </c>
      <c r="AI3593" s="26">
        <v>50000000</v>
      </c>
      <c r="AJ3593" s="26">
        <f>IF((AI3593-AH3593) &gt; 1,0,IF((AI3593-AH3593)&lt;0,AH3593-AI3593,AI3593-AH3593))</f>
        <v>0</v>
      </c>
      <c r="AK3593" s="26">
        <v>0.02</v>
      </c>
      <c r="AL3593" s="26">
        <f>ROUND(AJ3593*(AK3593/100),2)</f>
        <v>0</v>
      </c>
    </row>
    <row r="3594" spans="1:38" x14ac:dyDescent="0.35">
      <c r="A3594" s="23"/>
      <c r="B3594" s="24"/>
      <c r="C3594" s="23"/>
      <c r="D3594" s="23"/>
      <c r="E3594" s="23">
        <v>1951</v>
      </c>
      <c r="F3594" s="23" t="s">
        <v>12172</v>
      </c>
      <c r="G3594" s="24" t="s">
        <v>12173</v>
      </c>
      <c r="H3594" s="23" t="s">
        <v>42</v>
      </c>
      <c r="I3594" s="23" t="s">
        <v>12174</v>
      </c>
      <c r="J3594" s="23">
        <v>0</v>
      </c>
      <c r="K3594" s="23">
        <v>2</v>
      </c>
      <c r="L3594" s="23">
        <v>20</v>
      </c>
      <c r="M3594" s="23" t="s">
        <v>44</v>
      </c>
      <c r="N3594" s="25">
        <f>((J3594*400)+(K3594*100))+L3594</f>
        <v>220</v>
      </c>
      <c r="O3594" s="26">
        <v>2000</v>
      </c>
      <c r="P3594" s="26">
        <f>N3594*O3594</f>
        <v>440000</v>
      </c>
      <c r="Q3594" s="23">
        <v>1</v>
      </c>
      <c r="R3594" s="23" t="s">
        <v>12175</v>
      </c>
      <c r="S3594" s="27"/>
      <c r="T3594" s="23" t="s">
        <v>12176</v>
      </c>
      <c r="U3594" s="23" t="s">
        <v>12177</v>
      </c>
      <c r="V3594" s="24" t="s">
        <v>12178</v>
      </c>
      <c r="W3594" s="23" t="s">
        <v>47</v>
      </c>
      <c r="X3594" s="23" t="s">
        <v>206</v>
      </c>
      <c r="Y3594" s="23" t="s">
        <v>49</v>
      </c>
      <c r="Z3594" s="23">
        <v>81</v>
      </c>
      <c r="AA3594" s="28">
        <v>100</v>
      </c>
      <c r="AB3594" s="26">
        <v>6550</v>
      </c>
      <c r="AC3594" s="26">
        <f>Z3594*AB3594</f>
        <v>530550</v>
      </c>
      <c r="AD3594" s="28">
        <v>7</v>
      </c>
      <c r="AE3594" s="28">
        <v>18</v>
      </c>
      <c r="AF3594" s="26">
        <f>(AC3594*(100-AE3594))/100</f>
        <v>435051</v>
      </c>
      <c r="AG3594" s="26">
        <f>P3594+AF3594</f>
        <v>875051</v>
      </c>
      <c r="AH3594" s="26">
        <f>(AG3594*AA3594)/100</f>
        <v>875051</v>
      </c>
      <c r="AI3594" s="26">
        <v>10000000</v>
      </c>
      <c r="AJ3594" s="26">
        <f>IF((AI3594-AH3594) &gt; 1,0,IF((AI3594-AH3594)&lt;0,AH3594-AI3594,AI3594-AH3594))</f>
        <v>0</v>
      </c>
      <c r="AK3594" s="26">
        <v>0.02</v>
      </c>
      <c r="AL3594" s="26">
        <f>ROUND(AJ3594*(AK3594/100),2)</f>
        <v>0</v>
      </c>
    </row>
    <row r="3595" spans="1:38" x14ac:dyDescent="0.35">
      <c r="A3595" s="23"/>
      <c r="B3595" s="24"/>
      <c r="C3595" s="23"/>
      <c r="D3595" s="23"/>
      <c r="E3595" s="23"/>
      <c r="F3595" s="23"/>
      <c r="G3595" s="24"/>
      <c r="H3595" s="23"/>
      <c r="I3595" s="23"/>
      <c r="J3595" s="23"/>
      <c r="K3595" s="23"/>
      <c r="L3595" s="23"/>
      <c r="M3595" s="23"/>
      <c r="N3595" s="25"/>
      <c r="O3595" s="26"/>
      <c r="P3595" s="26"/>
      <c r="Q3595" s="23"/>
      <c r="R3595" s="23"/>
      <c r="S3595" s="27"/>
      <c r="T3595" s="23"/>
      <c r="U3595" s="23"/>
      <c r="V3595" s="24"/>
      <c r="W3595" s="23"/>
      <c r="X3595" s="23"/>
      <c r="Y3595" s="23"/>
      <c r="Z3595" s="23"/>
      <c r="AA3595" s="28"/>
      <c r="AB3595" s="26"/>
      <c r="AC3595" s="26"/>
      <c r="AD3595" s="28"/>
      <c r="AE3595" s="28"/>
      <c r="AF3595" s="26"/>
      <c r="AG3595" s="26" t="s">
        <v>50</v>
      </c>
      <c r="AH3595" s="26">
        <f>SUM(AH3593:AH3594)</f>
        <v>1804901</v>
      </c>
      <c r="AI3595" s="26"/>
      <c r="AJ3595" s="26">
        <f>SUM(AJ3593:AJ3594)</f>
        <v>0</v>
      </c>
      <c r="AK3595" s="26"/>
      <c r="AL3595" s="26">
        <f>SUM(AL3593:AL3594)</f>
        <v>0</v>
      </c>
    </row>
    <row r="3596" spans="1:38" x14ac:dyDescent="0.35">
      <c r="A3596" s="23" t="s">
        <v>12179</v>
      </c>
      <c r="B3596" s="24" t="s">
        <v>12180</v>
      </c>
      <c r="C3596" s="23" t="s">
        <v>12181</v>
      </c>
      <c r="D3596" s="23" t="s">
        <v>12182</v>
      </c>
      <c r="E3596" s="23">
        <v>1952</v>
      </c>
      <c r="F3596" s="23" t="s">
        <v>12183</v>
      </c>
      <c r="G3596" s="24" t="s">
        <v>12184</v>
      </c>
      <c r="H3596" s="23" t="s">
        <v>42</v>
      </c>
      <c r="I3596" s="23" t="s">
        <v>2318</v>
      </c>
      <c r="J3596" s="23">
        <v>6</v>
      </c>
      <c r="K3596" s="23">
        <v>3</v>
      </c>
      <c r="L3596" s="23">
        <v>8.75</v>
      </c>
      <c r="M3596" s="23" t="s">
        <v>58</v>
      </c>
      <c r="N3596" s="25">
        <f>((J3596*400)+(K3596*100))+L3596</f>
        <v>2708.75</v>
      </c>
      <c r="O3596" s="26">
        <v>390</v>
      </c>
      <c r="P3596" s="26">
        <f>N3596*O3596</f>
        <v>1056412.5</v>
      </c>
      <c r="Q3596" s="23"/>
      <c r="R3596" s="23"/>
      <c r="S3596" s="27"/>
      <c r="T3596" s="23"/>
      <c r="U3596" s="23"/>
      <c r="V3596" s="24"/>
      <c r="W3596" s="23"/>
      <c r="X3596" s="23"/>
      <c r="Y3596" s="23"/>
      <c r="Z3596" s="23"/>
      <c r="AA3596" s="28"/>
      <c r="AB3596" s="26"/>
      <c r="AC3596" s="26"/>
      <c r="AD3596" s="28"/>
      <c r="AE3596" s="28"/>
      <c r="AF3596" s="26"/>
      <c r="AG3596" s="26">
        <f>AF3596+P3596</f>
        <v>1056412.5</v>
      </c>
      <c r="AH3596" s="26">
        <f>AG3596</f>
        <v>1056412.5</v>
      </c>
      <c r="AI3596" s="26">
        <v>50000000</v>
      </c>
      <c r="AJ3596" s="26">
        <f>IF((AI3596-AH3596) &gt; 1,0,IF((AI3596-AH3596)&lt;0,AH3596-AI3596,AI3596-AH3596))</f>
        <v>0</v>
      </c>
      <c r="AK3596" s="26">
        <v>0.01</v>
      </c>
      <c r="AL3596" s="26">
        <f>AJ3596*(AK3596/100)</f>
        <v>0</v>
      </c>
    </row>
    <row r="3597" spans="1:38" x14ac:dyDescent="0.35">
      <c r="A3597" s="23"/>
      <c r="B3597" s="24"/>
      <c r="C3597" s="23"/>
      <c r="D3597" s="23"/>
      <c r="E3597" s="23"/>
      <c r="F3597" s="23"/>
      <c r="G3597" s="24"/>
      <c r="H3597" s="23"/>
      <c r="I3597" s="23"/>
      <c r="J3597" s="23">
        <v>0</v>
      </c>
      <c r="K3597" s="23">
        <v>0</v>
      </c>
      <c r="L3597" s="23">
        <v>20.25</v>
      </c>
      <c r="M3597" s="23" t="s">
        <v>44</v>
      </c>
      <c r="N3597" s="25">
        <f>((J3597*400)+(K3597*100))+L3597</f>
        <v>20.25</v>
      </c>
      <c r="O3597" s="26">
        <v>390</v>
      </c>
      <c r="P3597" s="26">
        <f>N3597*O3597</f>
        <v>7897.5</v>
      </c>
      <c r="Q3597" s="23">
        <v>1</v>
      </c>
      <c r="R3597" s="23" t="s">
        <v>12179</v>
      </c>
      <c r="S3597" s="27" t="s">
        <v>12180</v>
      </c>
      <c r="T3597" s="23" t="s">
        <v>12181</v>
      </c>
      <c r="U3597" s="23" t="s">
        <v>12185</v>
      </c>
      <c r="V3597" s="24" t="s">
        <v>12186</v>
      </c>
      <c r="W3597" s="23" t="s">
        <v>47</v>
      </c>
      <c r="X3597" s="23" t="s">
        <v>48</v>
      </c>
      <c r="Y3597" s="23" t="s">
        <v>49</v>
      </c>
      <c r="Z3597" s="23">
        <v>81</v>
      </c>
      <c r="AA3597" s="28">
        <v>100</v>
      </c>
      <c r="AB3597" s="26">
        <v>6550</v>
      </c>
      <c r="AC3597" s="26">
        <f>Z3597*AB3597</f>
        <v>530550</v>
      </c>
      <c r="AD3597" s="28">
        <v>5</v>
      </c>
      <c r="AE3597" s="28">
        <v>5</v>
      </c>
      <c r="AF3597" s="26">
        <f>(AC3597*(100-AE3597))/100</f>
        <v>504022.5</v>
      </c>
      <c r="AG3597" s="26">
        <f>P3597+AF3597</f>
        <v>511920</v>
      </c>
      <c r="AH3597" s="26">
        <f>(AG3597*AA3597)/100</f>
        <v>511920</v>
      </c>
      <c r="AI3597" s="26">
        <v>50000000</v>
      </c>
      <c r="AJ3597" s="26">
        <f>IF((AI3597-AH3597) &gt; 1,0,IF((AI3597-AH3597)&lt;0,AH3597-AI3597,AI3597-AH3597))</f>
        <v>0</v>
      </c>
      <c r="AK3597" s="26">
        <v>0.02</v>
      </c>
      <c r="AL3597" s="26">
        <f>ROUND(AJ3597*(AK3597/100),2)</f>
        <v>0</v>
      </c>
    </row>
    <row r="3598" spans="1:38" x14ac:dyDescent="0.35">
      <c r="A3598" s="23"/>
      <c r="B3598" s="24"/>
      <c r="C3598" s="23"/>
      <c r="D3598" s="23"/>
      <c r="E3598" s="23"/>
      <c r="F3598" s="23"/>
      <c r="G3598" s="24"/>
      <c r="H3598" s="23"/>
      <c r="I3598" s="23"/>
      <c r="J3598" s="23"/>
      <c r="K3598" s="23"/>
      <c r="L3598" s="23"/>
      <c r="M3598" s="23"/>
      <c r="N3598" s="25"/>
      <c r="O3598" s="26"/>
      <c r="P3598" s="26"/>
      <c r="Q3598" s="23"/>
      <c r="R3598" s="23"/>
      <c r="S3598" s="27"/>
      <c r="T3598" s="23"/>
      <c r="U3598" s="23"/>
      <c r="V3598" s="24"/>
      <c r="W3598" s="23"/>
      <c r="X3598" s="23"/>
      <c r="Y3598" s="23"/>
      <c r="Z3598" s="23"/>
      <c r="AA3598" s="28"/>
      <c r="AB3598" s="26"/>
      <c r="AC3598" s="26"/>
      <c r="AD3598" s="28"/>
      <c r="AE3598" s="28"/>
      <c r="AF3598" s="26"/>
      <c r="AG3598" s="26" t="s">
        <v>50</v>
      </c>
      <c r="AH3598" s="26">
        <f>SUM(AH3596:AH3597)</f>
        <v>1568332.5</v>
      </c>
      <c r="AI3598" s="26"/>
      <c r="AJ3598" s="26">
        <f>SUM(AJ3596:AJ3597)</f>
        <v>0</v>
      </c>
      <c r="AK3598" s="26"/>
      <c r="AL3598" s="26">
        <f>SUM(AL3596:AL3597)</f>
        <v>0</v>
      </c>
    </row>
    <row r="3599" spans="1:38" x14ac:dyDescent="0.35">
      <c r="A3599" s="23" t="s">
        <v>12187</v>
      </c>
      <c r="B3599" s="24" t="s">
        <v>3547</v>
      </c>
      <c r="C3599" s="23" t="s">
        <v>12188</v>
      </c>
      <c r="D3599" s="23" t="s">
        <v>12189</v>
      </c>
      <c r="E3599" s="23">
        <v>1953</v>
      </c>
      <c r="F3599" s="23" t="s">
        <v>12190</v>
      </c>
      <c r="G3599" s="24" t="s">
        <v>12191</v>
      </c>
      <c r="H3599" s="23" t="s">
        <v>42</v>
      </c>
      <c r="I3599" s="23" t="s">
        <v>12192</v>
      </c>
      <c r="J3599" s="23">
        <v>13</v>
      </c>
      <c r="K3599" s="23">
        <v>2</v>
      </c>
      <c r="L3599" s="23">
        <v>93</v>
      </c>
      <c r="M3599" s="23" t="s">
        <v>58</v>
      </c>
      <c r="N3599" s="25">
        <f>((J3599*400)+(K3599*100))+L3599</f>
        <v>5493</v>
      </c>
      <c r="O3599" s="26">
        <v>180</v>
      </c>
      <c r="P3599" s="26">
        <f>N3599*O3599</f>
        <v>988740</v>
      </c>
      <c r="Q3599" s="23"/>
      <c r="R3599" s="23"/>
      <c r="S3599" s="27"/>
      <c r="T3599" s="23"/>
      <c r="U3599" s="23"/>
      <c r="V3599" s="24"/>
      <c r="W3599" s="23"/>
      <c r="X3599" s="23"/>
      <c r="Y3599" s="23"/>
      <c r="Z3599" s="23"/>
      <c r="AA3599" s="28"/>
      <c r="AB3599" s="26"/>
      <c r="AC3599" s="26"/>
      <c r="AD3599" s="28"/>
      <c r="AE3599" s="28"/>
      <c r="AF3599" s="26"/>
      <c r="AG3599" s="26">
        <f>AF3599+P3599</f>
        <v>988740</v>
      </c>
      <c r="AH3599" s="26">
        <f>AG3599</f>
        <v>988740</v>
      </c>
      <c r="AI3599" s="26">
        <v>50000000</v>
      </c>
      <c r="AJ3599" s="26">
        <f>IF((AI3599-AH3599) &gt; 1,0,IF((AI3599-AH3599)&lt;0,AH3599-AI3599,AI3599-AH3599))</f>
        <v>0</v>
      </c>
      <c r="AK3599" s="26">
        <v>0.01</v>
      </c>
      <c r="AL3599" s="26">
        <f>AJ3599*(AK3599/100)</f>
        <v>0</v>
      </c>
    </row>
    <row r="3600" spans="1:38" x14ac:dyDescent="0.35">
      <c r="A3600" s="23"/>
      <c r="B3600" s="24"/>
      <c r="C3600" s="23"/>
      <c r="D3600" s="23"/>
      <c r="E3600" s="23"/>
      <c r="F3600" s="23"/>
      <c r="G3600" s="24"/>
      <c r="H3600" s="23"/>
      <c r="I3600" s="23"/>
      <c r="J3600" s="23"/>
      <c r="K3600" s="23"/>
      <c r="L3600" s="23"/>
      <c r="M3600" s="23"/>
      <c r="N3600" s="25"/>
      <c r="O3600" s="26"/>
      <c r="P3600" s="26"/>
      <c r="Q3600" s="23"/>
      <c r="R3600" s="23"/>
      <c r="S3600" s="27"/>
      <c r="T3600" s="23"/>
      <c r="U3600" s="23"/>
      <c r="V3600" s="24"/>
      <c r="W3600" s="23"/>
      <c r="X3600" s="23"/>
      <c r="Y3600" s="23"/>
      <c r="Z3600" s="23"/>
      <c r="AA3600" s="28"/>
      <c r="AB3600" s="26"/>
      <c r="AC3600" s="26"/>
      <c r="AD3600" s="28"/>
      <c r="AE3600" s="28"/>
      <c r="AF3600" s="26"/>
      <c r="AG3600" s="26" t="s">
        <v>50</v>
      </c>
      <c r="AH3600" s="26">
        <f>AH3599</f>
        <v>988740</v>
      </c>
      <c r="AI3600" s="26"/>
      <c r="AJ3600" s="26">
        <f>AJ3599</f>
        <v>0</v>
      </c>
      <c r="AK3600" s="26"/>
      <c r="AL3600" s="26">
        <f>AL3599</f>
        <v>0</v>
      </c>
    </row>
    <row r="3601" spans="1:39" x14ac:dyDescent="0.35">
      <c r="A3601" s="23" t="s">
        <v>12193</v>
      </c>
      <c r="B3601" s="24"/>
      <c r="C3601" s="23" t="s">
        <v>12194</v>
      </c>
      <c r="D3601" s="23" t="s">
        <v>12195</v>
      </c>
      <c r="E3601" s="23">
        <v>1954</v>
      </c>
      <c r="F3601" s="23" t="s">
        <v>12196</v>
      </c>
      <c r="G3601" s="24" t="s">
        <v>12197</v>
      </c>
      <c r="H3601" s="23" t="s">
        <v>103</v>
      </c>
      <c r="I3601" s="23" t="s">
        <v>12198</v>
      </c>
      <c r="J3601" s="23">
        <v>4</v>
      </c>
      <c r="K3601" s="23">
        <v>0</v>
      </c>
      <c r="L3601" s="23">
        <v>90</v>
      </c>
      <c r="M3601" s="23" t="s">
        <v>58</v>
      </c>
      <c r="N3601" s="25">
        <f>((J3601*400)+(K3601*100))+L3601</f>
        <v>1690</v>
      </c>
      <c r="O3601" s="26">
        <v>180</v>
      </c>
      <c r="P3601" s="26">
        <f>N3601*O3601</f>
        <v>304200</v>
      </c>
      <c r="Q3601" s="23"/>
      <c r="R3601" s="23"/>
      <c r="S3601" s="27"/>
      <c r="T3601" s="23"/>
      <c r="U3601" s="23"/>
      <c r="V3601" s="24"/>
      <c r="W3601" s="23"/>
      <c r="X3601" s="23"/>
      <c r="Y3601" s="23"/>
      <c r="Z3601" s="23"/>
      <c r="AA3601" s="28"/>
      <c r="AB3601" s="26"/>
      <c r="AC3601" s="26"/>
      <c r="AD3601" s="28"/>
      <c r="AE3601" s="28"/>
      <c r="AF3601" s="26"/>
      <c r="AG3601" s="26">
        <f>AF3601+P3601</f>
        <v>304200</v>
      </c>
      <c r="AH3601" s="26">
        <f>AG3601</f>
        <v>304200</v>
      </c>
      <c r="AI3601" s="26">
        <v>0</v>
      </c>
      <c r="AJ3601" s="26">
        <f>IF((AI3601-AH3601) &gt; 1,0,IF((AI3601-AH3601)&lt;0,AH3601-AI3601,AI3601-AH3601))</f>
        <v>304200</v>
      </c>
      <c r="AK3601" s="26">
        <v>0.01</v>
      </c>
      <c r="AL3601" s="26">
        <f>AJ3601*(AK3601/100)</f>
        <v>30.42</v>
      </c>
    </row>
    <row r="3602" spans="1:39" x14ac:dyDescent="0.35">
      <c r="A3602" s="23"/>
      <c r="B3602" s="24"/>
      <c r="C3602" s="23"/>
      <c r="D3602" s="23"/>
      <c r="E3602" s="23"/>
      <c r="F3602" s="23"/>
      <c r="G3602" s="24"/>
      <c r="H3602" s="23"/>
      <c r="I3602" s="23"/>
      <c r="J3602" s="23"/>
      <c r="K3602" s="23"/>
      <c r="L3602" s="23"/>
      <c r="M3602" s="23"/>
      <c r="N3602" s="25"/>
      <c r="O3602" s="26"/>
      <c r="P3602" s="26"/>
      <c r="Q3602" s="23"/>
      <c r="R3602" s="23"/>
      <c r="S3602" s="27"/>
      <c r="T3602" s="23"/>
      <c r="U3602" s="23"/>
      <c r="V3602" s="24"/>
      <c r="W3602" s="23"/>
      <c r="X3602" s="23"/>
      <c r="Y3602" s="23"/>
      <c r="Z3602" s="23"/>
      <c r="AA3602" s="28"/>
      <c r="AB3602" s="26"/>
      <c r="AC3602" s="26"/>
      <c r="AD3602" s="28"/>
      <c r="AE3602" s="28"/>
      <c r="AF3602" s="26"/>
      <c r="AG3602" s="26" t="s">
        <v>50</v>
      </c>
      <c r="AH3602" s="26">
        <f>AH3601</f>
        <v>304200</v>
      </c>
      <c r="AI3602" s="26"/>
      <c r="AJ3602" s="26">
        <f>AJ3601</f>
        <v>304200</v>
      </c>
      <c r="AK3602" s="26"/>
      <c r="AL3602" s="26">
        <f>AL3601</f>
        <v>30.42</v>
      </c>
    </row>
    <row r="3603" spans="1:39" x14ac:dyDescent="0.35">
      <c r="A3603" s="23" t="s">
        <v>12199</v>
      </c>
      <c r="B3603" s="24"/>
      <c r="C3603" s="23" t="s">
        <v>12200</v>
      </c>
      <c r="D3603" s="23" t="s">
        <v>12201</v>
      </c>
      <c r="E3603" s="23">
        <v>1955</v>
      </c>
      <c r="F3603" s="23" t="s">
        <v>12202</v>
      </c>
      <c r="G3603" s="24" t="s">
        <v>12203</v>
      </c>
      <c r="H3603" s="23" t="s">
        <v>42</v>
      </c>
      <c r="I3603" s="23" t="s">
        <v>12204</v>
      </c>
      <c r="J3603" s="23">
        <v>14</v>
      </c>
      <c r="K3603" s="23">
        <v>1</v>
      </c>
      <c r="L3603" s="23">
        <v>33</v>
      </c>
      <c r="M3603" s="23" t="s">
        <v>58</v>
      </c>
      <c r="N3603" s="25">
        <f>((J3603*400)+(K3603*100))+L3603</f>
        <v>5733</v>
      </c>
      <c r="O3603" s="26">
        <v>180</v>
      </c>
      <c r="P3603" s="26">
        <f>N3603*O3603</f>
        <v>1031940</v>
      </c>
      <c r="Q3603" s="23"/>
      <c r="R3603" s="23"/>
      <c r="S3603" s="27"/>
      <c r="T3603" s="23"/>
      <c r="U3603" s="23"/>
      <c r="V3603" s="24"/>
      <c r="W3603" s="23"/>
      <c r="X3603" s="23"/>
      <c r="Y3603" s="23"/>
      <c r="Z3603" s="23"/>
      <c r="AA3603" s="28"/>
      <c r="AB3603" s="26"/>
      <c r="AC3603" s="26"/>
      <c r="AD3603" s="28"/>
      <c r="AE3603" s="28"/>
      <c r="AF3603" s="26"/>
      <c r="AG3603" s="26">
        <f>AF3603+P3603</f>
        <v>1031940</v>
      </c>
      <c r="AH3603" s="26">
        <f>AG3603</f>
        <v>1031940</v>
      </c>
      <c r="AI3603" s="26">
        <v>50000000</v>
      </c>
      <c r="AJ3603" s="26">
        <f>IF((AI3603-AH3603) &gt; 1,0,IF((AI3603-AH3603)&lt;0,AH3603-AI3603,AI3603-AH3603))</f>
        <v>0</v>
      </c>
      <c r="AK3603" s="26">
        <v>0.01</v>
      </c>
      <c r="AL3603" s="26">
        <f>AJ3603*(AK3603/100)</f>
        <v>0</v>
      </c>
    </row>
    <row r="3604" spans="1:39" x14ac:dyDescent="0.35">
      <c r="A3604" s="23"/>
      <c r="B3604" s="24"/>
      <c r="C3604" s="23"/>
      <c r="D3604" s="23"/>
      <c r="E3604" s="23"/>
      <c r="F3604" s="23"/>
      <c r="G3604" s="24"/>
      <c r="H3604" s="23"/>
      <c r="I3604" s="23"/>
      <c r="J3604" s="23"/>
      <c r="K3604" s="23"/>
      <c r="L3604" s="23"/>
      <c r="M3604" s="23"/>
      <c r="N3604" s="25"/>
      <c r="O3604" s="26"/>
      <c r="P3604" s="26"/>
      <c r="Q3604" s="23"/>
      <c r="R3604" s="23"/>
      <c r="S3604" s="27"/>
      <c r="T3604" s="23"/>
      <c r="U3604" s="23"/>
      <c r="V3604" s="24"/>
      <c r="W3604" s="23"/>
      <c r="X3604" s="23"/>
      <c r="Y3604" s="23"/>
      <c r="Z3604" s="23"/>
      <c r="AA3604" s="28"/>
      <c r="AB3604" s="26"/>
      <c r="AC3604" s="26"/>
      <c r="AD3604" s="28"/>
      <c r="AE3604" s="28"/>
      <c r="AF3604" s="26"/>
      <c r="AG3604" s="26" t="s">
        <v>50</v>
      </c>
      <c r="AH3604" s="26">
        <f>AH3603</f>
        <v>1031940</v>
      </c>
      <c r="AI3604" s="26"/>
      <c r="AJ3604" s="26">
        <f>AJ3603</f>
        <v>0</v>
      </c>
      <c r="AK3604" s="26"/>
      <c r="AL3604" s="26">
        <f>AL3603</f>
        <v>0</v>
      </c>
    </row>
    <row r="3605" spans="1:39" x14ac:dyDescent="0.35">
      <c r="A3605" s="23" t="s">
        <v>3370</v>
      </c>
      <c r="B3605" s="24"/>
      <c r="C3605" s="23" t="s">
        <v>3371</v>
      </c>
      <c r="D3605" s="23" t="s">
        <v>11002</v>
      </c>
      <c r="E3605" s="23">
        <v>1956</v>
      </c>
      <c r="F3605" s="23" t="s">
        <v>12205</v>
      </c>
      <c r="G3605" s="24" t="s">
        <v>12206</v>
      </c>
      <c r="H3605" s="23" t="s">
        <v>103</v>
      </c>
      <c r="I3605" s="23" t="s">
        <v>12207</v>
      </c>
      <c r="J3605" s="23">
        <v>0</v>
      </c>
      <c r="K3605" s="23">
        <v>3</v>
      </c>
      <c r="L3605" s="23">
        <v>34.5</v>
      </c>
      <c r="M3605" s="23" t="s">
        <v>44</v>
      </c>
      <c r="N3605" s="25">
        <f>((J3605*400)+(K3605*100))+L3605</f>
        <v>334.5</v>
      </c>
      <c r="O3605" s="26">
        <v>390</v>
      </c>
      <c r="P3605" s="26">
        <f>N3605*O3605</f>
        <v>130455</v>
      </c>
      <c r="Q3605" s="23">
        <v>1</v>
      </c>
      <c r="R3605" s="23" t="s">
        <v>3370</v>
      </c>
      <c r="S3605" s="27"/>
      <c r="T3605" s="23" t="s">
        <v>3371</v>
      </c>
      <c r="U3605" s="23" t="s">
        <v>3372</v>
      </c>
      <c r="V3605" s="24" t="s">
        <v>12208</v>
      </c>
      <c r="W3605" s="23" t="s">
        <v>47</v>
      </c>
      <c r="X3605" s="23" t="s">
        <v>253</v>
      </c>
      <c r="Y3605" s="23" t="s">
        <v>49</v>
      </c>
      <c r="Z3605" s="23">
        <v>524.4</v>
      </c>
      <c r="AA3605" s="28">
        <v>100</v>
      </c>
      <c r="AB3605" s="26">
        <v>6550</v>
      </c>
      <c r="AC3605" s="26">
        <f>Z3605*AB3605</f>
        <v>3434820</v>
      </c>
      <c r="AD3605" s="28">
        <v>9</v>
      </c>
      <c r="AE3605" s="28">
        <v>35</v>
      </c>
      <c r="AF3605" s="26">
        <f>(AC3605*(100-AE3605))/100</f>
        <v>2232633</v>
      </c>
      <c r="AG3605" s="26">
        <f>P3605+AF3605</f>
        <v>2363088</v>
      </c>
      <c r="AH3605" s="26">
        <f>(AG3605*AA3605)/100</f>
        <v>2363088</v>
      </c>
      <c r="AI3605" s="26">
        <f>IF(AF3605&lt;=10000000,AF3605,10000000)</f>
        <v>2232633</v>
      </c>
      <c r="AJ3605" s="26">
        <f>IF((AI3605-AH3605) &gt; 1,0,IF((AI3605-AH3605)&lt;0,AH3605-AI3605,AI3605-AH3605))</f>
        <v>130455</v>
      </c>
      <c r="AK3605" s="26">
        <v>0.02</v>
      </c>
      <c r="AL3605" s="26">
        <f>ROUND(AJ3605*(AK3605/100),2)</f>
        <v>26.09</v>
      </c>
      <c r="AM3605" s="3" t="s">
        <v>404</v>
      </c>
    </row>
    <row r="3606" spans="1:39" x14ac:dyDescent="0.35">
      <c r="A3606" s="23"/>
      <c r="B3606" s="24"/>
      <c r="C3606" s="23"/>
      <c r="D3606" s="23"/>
      <c r="E3606" s="23"/>
      <c r="F3606" s="23"/>
      <c r="G3606" s="24"/>
      <c r="H3606" s="23"/>
      <c r="I3606" s="23"/>
      <c r="J3606" s="23">
        <v>0</v>
      </c>
      <c r="K3606" s="23">
        <v>0</v>
      </c>
      <c r="L3606" s="23">
        <v>34.5</v>
      </c>
      <c r="M3606" s="23" t="s">
        <v>44</v>
      </c>
      <c r="N3606" s="25">
        <f>((J3606*400)+(K3606*100))+L3606</f>
        <v>34.5</v>
      </c>
      <c r="O3606" s="26">
        <v>390</v>
      </c>
      <c r="P3606" s="26">
        <f>N3606*O3606</f>
        <v>13455</v>
      </c>
      <c r="Q3606" s="23">
        <v>1</v>
      </c>
      <c r="R3606" s="23" t="s">
        <v>12209</v>
      </c>
      <c r="S3606" s="27"/>
      <c r="T3606" s="23" t="s">
        <v>12210</v>
      </c>
      <c r="U3606" s="23" t="s">
        <v>2975</v>
      </c>
      <c r="V3606" s="24" t="s">
        <v>12211</v>
      </c>
      <c r="W3606" s="23" t="s">
        <v>47</v>
      </c>
      <c r="X3606" s="23" t="s">
        <v>206</v>
      </c>
      <c r="Y3606" s="23" t="s">
        <v>49</v>
      </c>
      <c r="Z3606" s="23">
        <v>138</v>
      </c>
      <c r="AA3606" s="28">
        <v>100</v>
      </c>
      <c r="AB3606" s="26">
        <v>6550</v>
      </c>
      <c r="AC3606" s="26">
        <f>Z3606*AB3606</f>
        <v>903900</v>
      </c>
      <c r="AD3606" s="28">
        <v>72</v>
      </c>
      <c r="AE3606" s="28">
        <v>85</v>
      </c>
      <c r="AF3606" s="26">
        <f>(AC3606*(100-AE3606))/100</f>
        <v>135585</v>
      </c>
      <c r="AG3606" s="26">
        <f>P3606+AF3606</f>
        <v>149040</v>
      </c>
      <c r="AH3606" s="26">
        <f>(AG3606*AA3606)/100</f>
        <v>149040</v>
      </c>
      <c r="AI3606" s="26">
        <f>IF(AF3606&lt;=10000000,AF3606,10000000)</f>
        <v>135585</v>
      </c>
      <c r="AJ3606" s="26">
        <f>IF((AI3606-AH3606) &gt; 1,0,IF((AI3606-AH3606)&lt;0,AH3606-AI3606,AI3606-AH3606))</f>
        <v>13455</v>
      </c>
      <c r="AK3606" s="26">
        <v>0.02</v>
      </c>
      <c r="AL3606" s="26">
        <f>ROUND(AJ3606*(AK3606/100),2)</f>
        <v>2.69</v>
      </c>
    </row>
    <row r="3607" spans="1:39" x14ac:dyDescent="0.35">
      <c r="A3607" s="23"/>
      <c r="B3607" s="24"/>
      <c r="C3607" s="23"/>
      <c r="D3607" s="23"/>
      <c r="E3607" s="23"/>
      <c r="F3607" s="23"/>
      <c r="G3607" s="24"/>
      <c r="H3607" s="23"/>
      <c r="I3607" s="23"/>
      <c r="J3607" s="23"/>
      <c r="K3607" s="23"/>
      <c r="L3607" s="23"/>
      <c r="M3607" s="23"/>
      <c r="N3607" s="25"/>
      <c r="O3607" s="26"/>
      <c r="P3607" s="26"/>
      <c r="Q3607" s="23"/>
      <c r="R3607" s="23"/>
      <c r="S3607" s="27"/>
      <c r="T3607" s="23"/>
      <c r="U3607" s="23"/>
      <c r="V3607" s="24"/>
      <c r="W3607" s="23"/>
      <c r="X3607" s="23"/>
      <c r="Y3607" s="23"/>
      <c r="Z3607" s="23"/>
      <c r="AA3607" s="28"/>
      <c r="AB3607" s="26"/>
      <c r="AC3607" s="26"/>
      <c r="AD3607" s="28"/>
      <c r="AE3607" s="28"/>
      <c r="AF3607" s="26"/>
      <c r="AG3607" s="26" t="s">
        <v>50</v>
      </c>
      <c r="AH3607" s="26">
        <f>SUM(AH3605:AH3606)</f>
        <v>2512128</v>
      </c>
      <c r="AI3607" s="26"/>
      <c r="AJ3607" s="26">
        <f>SUM(AJ3605:AJ3606)</f>
        <v>143910</v>
      </c>
      <c r="AK3607" s="26"/>
      <c r="AL3607" s="26">
        <f>SUM(AL3605:AL3606)</f>
        <v>28.78</v>
      </c>
    </row>
    <row r="3608" spans="1:39" x14ac:dyDescent="0.35">
      <c r="A3608" s="23" t="s">
        <v>12212</v>
      </c>
      <c r="B3608" s="24"/>
      <c r="C3608" s="23" t="s">
        <v>12213</v>
      </c>
      <c r="D3608" s="23" t="s">
        <v>12214</v>
      </c>
      <c r="E3608" s="23">
        <v>1957</v>
      </c>
      <c r="F3608" s="23" t="s">
        <v>12215</v>
      </c>
      <c r="G3608" s="24" t="s">
        <v>12216</v>
      </c>
      <c r="H3608" s="23" t="s">
        <v>103</v>
      </c>
      <c r="I3608" s="23" t="s">
        <v>12217</v>
      </c>
      <c r="J3608" s="23">
        <v>0</v>
      </c>
      <c r="K3608" s="23">
        <v>1</v>
      </c>
      <c r="L3608" s="23">
        <v>30</v>
      </c>
      <c r="M3608" s="23" t="s">
        <v>58</v>
      </c>
      <c r="N3608" s="25">
        <f>((J3608*400)+(K3608*100))+L3608</f>
        <v>130</v>
      </c>
      <c r="O3608" s="26">
        <v>180</v>
      </c>
      <c r="P3608" s="26">
        <f>N3608*O3608</f>
        <v>23400</v>
      </c>
      <c r="Q3608" s="23"/>
      <c r="R3608" s="23"/>
      <c r="S3608" s="27"/>
      <c r="T3608" s="23"/>
      <c r="U3608" s="23"/>
      <c r="V3608" s="24"/>
      <c r="W3608" s="23"/>
      <c r="X3608" s="23"/>
      <c r="Y3608" s="23"/>
      <c r="Z3608" s="23"/>
      <c r="AA3608" s="28"/>
      <c r="AB3608" s="26"/>
      <c r="AC3608" s="26"/>
      <c r="AD3608" s="28"/>
      <c r="AE3608" s="28"/>
      <c r="AF3608" s="26"/>
      <c r="AG3608" s="26">
        <f>AF3608+P3608</f>
        <v>23400</v>
      </c>
      <c r="AH3608" s="26">
        <f>AG3608</f>
        <v>23400</v>
      </c>
      <c r="AI3608" s="26">
        <v>0</v>
      </c>
      <c r="AJ3608" s="26">
        <f>IF((AI3608-AH3608) &gt; 1,0,IF((AI3608-AH3608)&lt;0,AH3608-AI3608,AI3608-AH3608))</f>
        <v>23400</v>
      </c>
      <c r="AK3608" s="26">
        <v>0.01</v>
      </c>
      <c r="AL3608" s="26">
        <f>AJ3608*(AK3608/100)</f>
        <v>2.3400000000000003</v>
      </c>
    </row>
    <row r="3609" spans="1:39" x14ac:dyDescent="0.35">
      <c r="A3609" s="23"/>
      <c r="B3609" s="24"/>
      <c r="C3609" s="23"/>
      <c r="D3609" s="23"/>
      <c r="E3609" s="23">
        <v>1958</v>
      </c>
      <c r="F3609" s="23" t="s">
        <v>12218</v>
      </c>
      <c r="G3609" s="24" t="s">
        <v>12219</v>
      </c>
      <c r="H3609" s="23" t="s">
        <v>103</v>
      </c>
      <c r="I3609" s="23" t="s">
        <v>12220</v>
      </c>
      <c r="J3609" s="23">
        <v>0</v>
      </c>
      <c r="K3609" s="23">
        <v>0</v>
      </c>
      <c r="L3609" s="23">
        <v>93</v>
      </c>
      <c r="M3609" s="23" t="s">
        <v>44</v>
      </c>
      <c r="N3609" s="25">
        <f>((J3609*400)+(K3609*100))+L3609</f>
        <v>93</v>
      </c>
      <c r="O3609" s="26">
        <v>2000</v>
      </c>
      <c r="P3609" s="26">
        <f>N3609*O3609</f>
        <v>186000</v>
      </c>
      <c r="Q3609" s="23">
        <v>1</v>
      </c>
      <c r="R3609" s="23" t="s">
        <v>12212</v>
      </c>
      <c r="S3609" s="27"/>
      <c r="T3609" s="23" t="s">
        <v>12213</v>
      </c>
      <c r="U3609" s="23" t="s">
        <v>12221</v>
      </c>
      <c r="V3609" s="24" t="s">
        <v>12222</v>
      </c>
      <c r="W3609" s="23" t="s">
        <v>47</v>
      </c>
      <c r="X3609" s="23" t="s">
        <v>206</v>
      </c>
      <c r="Y3609" s="23" t="s">
        <v>49</v>
      </c>
      <c r="Z3609" s="23">
        <v>180</v>
      </c>
      <c r="AA3609" s="28">
        <v>100</v>
      </c>
      <c r="AB3609" s="26">
        <v>6550</v>
      </c>
      <c r="AC3609" s="26">
        <f>Z3609*AB3609</f>
        <v>1179000</v>
      </c>
      <c r="AD3609" s="28">
        <v>27</v>
      </c>
      <c r="AE3609" s="28">
        <v>85</v>
      </c>
      <c r="AF3609" s="26">
        <f>(AC3609*(100-AE3609))/100</f>
        <v>176850</v>
      </c>
      <c r="AG3609" s="26">
        <f>P3609+AF3609</f>
        <v>362850</v>
      </c>
      <c r="AH3609" s="26">
        <f>(AG3609*AA3609)/100</f>
        <v>362850</v>
      </c>
      <c r="AI3609" s="26">
        <f>IF(AF3609&lt;=10000000,AF3609,10000000)</f>
        <v>176850</v>
      </c>
      <c r="AJ3609" s="26">
        <f>IF((AI3609-AH3609) &gt; 1,0,IF((AI3609-AH3609)&lt;0,AH3609-AI3609,AI3609-AH3609))</f>
        <v>186000</v>
      </c>
      <c r="AK3609" s="26">
        <v>0.02</v>
      </c>
      <c r="AL3609" s="26">
        <f>ROUND(AJ3609*(AK3609/100),2)</f>
        <v>37.200000000000003</v>
      </c>
    </row>
    <row r="3610" spans="1:39" x14ac:dyDescent="0.35">
      <c r="A3610" s="23"/>
      <c r="B3610" s="24"/>
      <c r="C3610" s="23"/>
      <c r="D3610" s="23"/>
      <c r="E3610" s="23"/>
      <c r="F3610" s="23"/>
      <c r="G3610" s="24"/>
      <c r="H3610" s="23"/>
      <c r="I3610" s="23"/>
      <c r="J3610" s="23"/>
      <c r="K3610" s="23"/>
      <c r="L3610" s="23"/>
      <c r="M3610" s="23"/>
      <c r="N3610" s="25"/>
      <c r="O3610" s="26"/>
      <c r="P3610" s="26"/>
      <c r="Q3610" s="23"/>
      <c r="R3610" s="23"/>
      <c r="S3610" s="27"/>
      <c r="T3610" s="23"/>
      <c r="U3610" s="23"/>
      <c r="V3610" s="24"/>
      <c r="W3610" s="23"/>
      <c r="X3610" s="23"/>
      <c r="Y3610" s="23"/>
      <c r="Z3610" s="23"/>
      <c r="AA3610" s="28"/>
      <c r="AB3610" s="26"/>
      <c r="AC3610" s="26"/>
      <c r="AD3610" s="28"/>
      <c r="AE3610" s="28"/>
      <c r="AF3610" s="26"/>
      <c r="AG3610" s="26" t="s">
        <v>50</v>
      </c>
      <c r="AH3610" s="26">
        <f>SUM(AH3608:AH3609)</f>
        <v>386250</v>
      </c>
      <c r="AI3610" s="26"/>
      <c r="AJ3610" s="26">
        <f>SUM(AJ3608:AJ3609)</f>
        <v>209400</v>
      </c>
      <c r="AK3610" s="26"/>
      <c r="AL3610" s="26">
        <f>SUM(AL3608:AL3609)</f>
        <v>39.540000000000006</v>
      </c>
    </row>
    <row r="3611" spans="1:39" x14ac:dyDescent="0.35">
      <c r="A3611" s="23" t="s">
        <v>12223</v>
      </c>
      <c r="B3611" s="24" t="s">
        <v>12224</v>
      </c>
      <c r="C3611" s="23" t="s">
        <v>12225</v>
      </c>
      <c r="D3611" s="23" t="s">
        <v>4309</v>
      </c>
      <c r="E3611" s="23">
        <v>1959</v>
      </c>
      <c r="F3611" s="23" t="s">
        <v>12226</v>
      </c>
      <c r="G3611" s="24" t="s">
        <v>12227</v>
      </c>
      <c r="H3611" s="23" t="s">
        <v>42</v>
      </c>
      <c r="I3611" s="23" t="s">
        <v>12228</v>
      </c>
      <c r="J3611" s="23">
        <v>3</v>
      </c>
      <c r="K3611" s="23">
        <v>0</v>
      </c>
      <c r="L3611" s="23">
        <v>41</v>
      </c>
      <c r="M3611" s="23" t="s">
        <v>58</v>
      </c>
      <c r="N3611" s="25">
        <f>((J3611*400)+(K3611*100))+L3611</f>
        <v>1241</v>
      </c>
      <c r="O3611" s="26">
        <v>230</v>
      </c>
      <c r="P3611" s="26">
        <f>N3611*O3611</f>
        <v>285430</v>
      </c>
      <c r="Q3611" s="23"/>
      <c r="R3611" s="23"/>
      <c r="S3611" s="27"/>
      <c r="T3611" s="23"/>
      <c r="U3611" s="23"/>
      <c r="V3611" s="24"/>
      <c r="W3611" s="23"/>
      <c r="X3611" s="23"/>
      <c r="Y3611" s="23"/>
      <c r="Z3611" s="23"/>
      <c r="AA3611" s="28"/>
      <c r="AB3611" s="26"/>
      <c r="AC3611" s="26"/>
      <c r="AD3611" s="28"/>
      <c r="AE3611" s="28"/>
      <c r="AF3611" s="26"/>
      <c r="AG3611" s="26">
        <f>AF3611+P3611</f>
        <v>285430</v>
      </c>
      <c r="AH3611" s="26">
        <f>AG3611</f>
        <v>285430</v>
      </c>
      <c r="AI3611" s="26">
        <v>50000000</v>
      </c>
      <c r="AJ3611" s="26">
        <f>IF((AI3611-AH3611) &gt; 1,0,IF((AI3611-AH3611)&lt;0,AH3611-AI3611,AI3611-AH3611))</f>
        <v>0</v>
      </c>
      <c r="AK3611" s="26">
        <v>0.01</v>
      </c>
      <c r="AL3611" s="26">
        <f>AJ3611*(AK3611/100)</f>
        <v>0</v>
      </c>
    </row>
    <row r="3612" spans="1:39" x14ac:dyDescent="0.35">
      <c r="A3612" s="23"/>
      <c r="B3612" s="24"/>
      <c r="C3612" s="23"/>
      <c r="D3612" s="23"/>
      <c r="E3612" s="23"/>
      <c r="F3612" s="23"/>
      <c r="G3612" s="24"/>
      <c r="H3612" s="23"/>
      <c r="I3612" s="23"/>
      <c r="J3612" s="23"/>
      <c r="K3612" s="23"/>
      <c r="L3612" s="23"/>
      <c r="M3612" s="23"/>
      <c r="N3612" s="25"/>
      <c r="O3612" s="26"/>
      <c r="P3612" s="26"/>
      <c r="Q3612" s="23"/>
      <c r="R3612" s="23"/>
      <c r="S3612" s="27"/>
      <c r="T3612" s="23"/>
      <c r="U3612" s="23"/>
      <c r="V3612" s="24"/>
      <c r="W3612" s="23"/>
      <c r="X3612" s="23"/>
      <c r="Y3612" s="23"/>
      <c r="Z3612" s="23"/>
      <c r="AA3612" s="28"/>
      <c r="AB3612" s="26"/>
      <c r="AC3612" s="26"/>
      <c r="AD3612" s="28"/>
      <c r="AE3612" s="28"/>
      <c r="AF3612" s="26"/>
      <c r="AG3612" s="26" t="s">
        <v>50</v>
      </c>
      <c r="AH3612" s="26">
        <f>AH3611</f>
        <v>285430</v>
      </c>
      <c r="AI3612" s="26"/>
      <c r="AJ3612" s="26">
        <f>AJ3611</f>
        <v>0</v>
      </c>
      <c r="AK3612" s="26"/>
      <c r="AL3612" s="26">
        <f>AL3611</f>
        <v>0</v>
      </c>
    </row>
    <row r="3613" spans="1:39" x14ac:dyDescent="0.35">
      <c r="A3613" s="23" t="s">
        <v>12229</v>
      </c>
      <c r="B3613" s="24" t="s">
        <v>12230</v>
      </c>
      <c r="C3613" s="23" t="s">
        <v>12231</v>
      </c>
      <c r="D3613" s="23" t="s">
        <v>10614</v>
      </c>
      <c r="E3613" s="23">
        <v>1960</v>
      </c>
      <c r="F3613" s="23" t="s">
        <v>12232</v>
      </c>
      <c r="G3613" s="24" t="s">
        <v>12233</v>
      </c>
      <c r="H3613" s="23" t="s">
        <v>42</v>
      </c>
      <c r="I3613" s="23" t="s">
        <v>12234</v>
      </c>
      <c r="J3613" s="23">
        <v>0</v>
      </c>
      <c r="K3613" s="23">
        <v>1</v>
      </c>
      <c r="L3613" s="23">
        <v>66</v>
      </c>
      <c r="M3613" s="23" t="s">
        <v>58</v>
      </c>
      <c r="N3613" s="25">
        <f>((J3613*400)+(K3613*100))+L3613</f>
        <v>166</v>
      </c>
      <c r="O3613" s="26">
        <v>2000</v>
      </c>
      <c r="P3613" s="26">
        <f>N3613*O3613</f>
        <v>332000</v>
      </c>
      <c r="Q3613" s="23"/>
      <c r="R3613" s="23"/>
      <c r="S3613" s="27"/>
      <c r="T3613" s="23"/>
      <c r="U3613" s="23"/>
      <c r="V3613" s="24"/>
      <c r="W3613" s="23"/>
      <c r="X3613" s="23"/>
      <c r="Y3613" s="23"/>
      <c r="Z3613" s="23"/>
      <c r="AA3613" s="28"/>
      <c r="AB3613" s="26"/>
      <c r="AC3613" s="26"/>
      <c r="AD3613" s="28"/>
      <c r="AE3613" s="28"/>
      <c r="AF3613" s="26"/>
      <c r="AG3613" s="26">
        <f>AF3613+P3613</f>
        <v>332000</v>
      </c>
      <c r="AH3613" s="26">
        <f>AG3613</f>
        <v>332000</v>
      </c>
      <c r="AI3613" s="26">
        <v>50000000</v>
      </c>
      <c r="AJ3613" s="26">
        <f>IF((AI3613-AH3613) &gt; 1,0,IF((AI3613-AH3613)&lt;0,AH3613-AI3613,AI3613-AH3613))</f>
        <v>0</v>
      </c>
      <c r="AK3613" s="26">
        <v>0.01</v>
      </c>
      <c r="AL3613" s="26">
        <f>AJ3613*(AK3613/100)</f>
        <v>0</v>
      </c>
    </row>
    <row r="3614" spans="1:39" x14ac:dyDescent="0.35">
      <c r="A3614" s="23"/>
      <c r="B3614" s="24"/>
      <c r="C3614" s="23"/>
      <c r="D3614" s="23"/>
      <c r="E3614" s="23"/>
      <c r="F3614" s="23"/>
      <c r="G3614" s="24"/>
      <c r="H3614" s="23"/>
      <c r="I3614" s="23"/>
      <c r="J3614" s="23"/>
      <c r="K3614" s="23"/>
      <c r="L3614" s="23"/>
      <c r="M3614" s="23"/>
      <c r="N3614" s="25"/>
      <c r="O3614" s="26"/>
      <c r="P3614" s="26"/>
      <c r="Q3614" s="23"/>
      <c r="R3614" s="23"/>
      <c r="S3614" s="27"/>
      <c r="T3614" s="23"/>
      <c r="U3614" s="23"/>
      <c r="V3614" s="24"/>
      <c r="W3614" s="23"/>
      <c r="X3614" s="23"/>
      <c r="Y3614" s="23"/>
      <c r="Z3614" s="23"/>
      <c r="AA3614" s="28"/>
      <c r="AB3614" s="26"/>
      <c r="AC3614" s="26"/>
      <c r="AD3614" s="28"/>
      <c r="AE3614" s="28"/>
      <c r="AF3614" s="26"/>
      <c r="AG3614" s="26" t="s">
        <v>50</v>
      </c>
      <c r="AH3614" s="26">
        <f>AH3613</f>
        <v>332000</v>
      </c>
      <c r="AI3614" s="26"/>
      <c r="AJ3614" s="26">
        <f>AJ3613</f>
        <v>0</v>
      </c>
      <c r="AK3614" s="26"/>
      <c r="AL3614" s="26">
        <f>AL3613</f>
        <v>0</v>
      </c>
    </row>
    <row r="3615" spans="1:39" x14ac:dyDescent="0.35">
      <c r="A3615" s="23" t="s">
        <v>12235</v>
      </c>
      <c r="B3615" s="24"/>
      <c r="C3615" s="23" t="s">
        <v>12236</v>
      </c>
      <c r="D3615" s="23" t="s">
        <v>12237</v>
      </c>
      <c r="E3615" s="23">
        <v>1961</v>
      </c>
      <c r="F3615" s="23" t="s">
        <v>12238</v>
      </c>
      <c r="G3615" s="24" t="s">
        <v>12239</v>
      </c>
      <c r="H3615" s="23" t="s">
        <v>103</v>
      </c>
      <c r="I3615" s="23" t="s">
        <v>12240</v>
      </c>
      <c r="J3615" s="23">
        <v>0</v>
      </c>
      <c r="K3615" s="23">
        <v>3</v>
      </c>
      <c r="L3615" s="23">
        <v>22</v>
      </c>
      <c r="M3615" s="23" t="s">
        <v>44</v>
      </c>
      <c r="N3615" s="25">
        <f>((J3615*400)+(K3615*100))+L3615</f>
        <v>322</v>
      </c>
      <c r="O3615" s="26">
        <v>2000</v>
      </c>
      <c r="P3615" s="26">
        <f>N3615*O3615</f>
        <v>644000</v>
      </c>
      <c r="Q3615" s="23">
        <v>1</v>
      </c>
      <c r="R3615" s="23" t="s">
        <v>12241</v>
      </c>
      <c r="S3615" s="27"/>
      <c r="T3615" s="23" t="s">
        <v>12242</v>
      </c>
      <c r="U3615" s="23" t="s">
        <v>12243</v>
      </c>
      <c r="V3615" s="24" t="s">
        <v>12244</v>
      </c>
      <c r="W3615" s="23" t="s">
        <v>47</v>
      </c>
      <c r="X3615" s="23" t="s">
        <v>48</v>
      </c>
      <c r="Y3615" s="23" t="s">
        <v>49</v>
      </c>
      <c r="Z3615" s="23">
        <v>88</v>
      </c>
      <c r="AA3615" s="28">
        <v>100</v>
      </c>
      <c r="AB3615" s="26">
        <v>6550</v>
      </c>
      <c r="AC3615" s="26">
        <f>Z3615*AB3615</f>
        <v>576400</v>
      </c>
      <c r="AD3615" s="28">
        <v>29</v>
      </c>
      <c r="AE3615" s="28">
        <v>48</v>
      </c>
      <c r="AF3615" s="26">
        <f>(AC3615*(100-AE3615))/100</f>
        <v>299728</v>
      </c>
      <c r="AG3615" s="26">
        <f>P3615+AF3615</f>
        <v>943728</v>
      </c>
      <c r="AH3615" s="26">
        <f>(AG3615*AA3615)/100</f>
        <v>943728</v>
      </c>
      <c r="AI3615" s="26">
        <f>IF(AF3615&lt;=10000000,AF3615,10000000)</f>
        <v>299728</v>
      </c>
      <c r="AJ3615" s="26">
        <f>IF((AI3615-AH3615) &gt; 1,0,IF((AI3615-AH3615)&lt;0,AH3615-AI3615,AI3615-AH3615))</f>
        <v>644000</v>
      </c>
      <c r="AK3615" s="26">
        <v>0.02</v>
      </c>
      <c r="AL3615" s="26">
        <f>ROUND(AJ3615*(AK3615/100),2)</f>
        <v>128.80000000000001</v>
      </c>
    </row>
    <row r="3616" spans="1:39" x14ac:dyDescent="0.35">
      <c r="A3616" s="23"/>
      <c r="B3616" s="24"/>
      <c r="C3616" s="23"/>
      <c r="D3616" s="23"/>
      <c r="E3616" s="23"/>
      <c r="F3616" s="23"/>
      <c r="G3616" s="24"/>
      <c r="H3616" s="23"/>
      <c r="I3616" s="23"/>
      <c r="J3616" s="23"/>
      <c r="K3616" s="23"/>
      <c r="L3616" s="23"/>
      <c r="M3616" s="23"/>
      <c r="N3616" s="25"/>
      <c r="O3616" s="26"/>
      <c r="P3616" s="26"/>
      <c r="Q3616" s="23"/>
      <c r="R3616" s="23"/>
      <c r="S3616" s="27"/>
      <c r="T3616" s="23"/>
      <c r="U3616" s="23"/>
      <c r="V3616" s="24"/>
      <c r="W3616" s="23"/>
      <c r="X3616" s="23"/>
      <c r="Y3616" s="23"/>
      <c r="Z3616" s="23"/>
      <c r="AA3616" s="28"/>
      <c r="AB3616" s="26"/>
      <c r="AC3616" s="26"/>
      <c r="AD3616" s="28"/>
      <c r="AE3616" s="28"/>
      <c r="AF3616" s="26"/>
      <c r="AG3616" s="26" t="s">
        <v>50</v>
      </c>
      <c r="AH3616" s="26">
        <f>AH3615</f>
        <v>943728</v>
      </c>
      <c r="AI3616" s="26"/>
      <c r="AJ3616" s="26">
        <f>AJ3615</f>
        <v>644000</v>
      </c>
      <c r="AK3616" s="26"/>
      <c r="AL3616" s="26">
        <f>AL3615</f>
        <v>128.80000000000001</v>
      </c>
    </row>
    <row r="3617" spans="1:38" x14ac:dyDescent="0.35">
      <c r="A3617" s="23" t="s">
        <v>7881</v>
      </c>
      <c r="B3617" s="24" t="s">
        <v>7882</v>
      </c>
      <c r="C3617" s="23" t="s">
        <v>7883</v>
      </c>
      <c r="D3617" s="23" t="s">
        <v>12245</v>
      </c>
      <c r="E3617" s="23">
        <v>1962</v>
      </c>
      <c r="F3617" s="23" t="s">
        <v>12246</v>
      </c>
      <c r="G3617" s="24" t="s">
        <v>12247</v>
      </c>
      <c r="H3617" s="23" t="s">
        <v>42</v>
      </c>
      <c r="I3617" s="23" t="s">
        <v>12248</v>
      </c>
      <c r="J3617" s="23">
        <v>3</v>
      </c>
      <c r="K3617" s="23">
        <v>3</v>
      </c>
      <c r="L3617" s="23">
        <v>18.5</v>
      </c>
      <c r="M3617" s="23" t="s">
        <v>58</v>
      </c>
      <c r="N3617" s="25">
        <f>((J3617*400)+(K3617*100))+L3617</f>
        <v>1518.5</v>
      </c>
      <c r="O3617" s="26">
        <v>340</v>
      </c>
      <c r="P3617" s="26">
        <f>N3617*O3617</f>
        <v>516290</v>
      </c>
      <c r="Q3617" s="23"/>
      <c r="R3617" s="23"/>
      <c r="S3617" s="27"/>
      <c r="T3617" s="23"/>
      <c r="U3617" s="23"/>
      <c r="V3617" s="24"/>
      <c r="W3617" s="23"/>
      <c r="X3617" s="23"/>
      <c r="Y3617" s="23"/>
      <c r="Z3617" s="23"/>
      <c r="AA3617" s="28"/>
      <c r="AB3617" s="26"/>
      <c r="AC3617" s="26"/>
      <c r="AD3617" s="28"/>
      <c r="AE3617" s="28"/>
      <c r="AF3617" s="26"/>
      <c r="AG3617" s="26">
        <f>AF3617+P3617</f>
        <v>516290</v>
      </c>
      <c r="AH3617" s="26">
        <f>AG3617</f>
        <v>516290</v>
      </c>
      <c r="AI3617" s="26">
        <v>50000000</v>
      </c>
      <c r="AJ3617" s="26">
        <f>IF((AI3617-AH3617) &gt; 1,0,IF((AI3617-AH3617)&lt;0,AH3617-AI3617,AI3617-AH3617))</f>
        <v>0</v>
      </c>
      <c r="AK3617" s="26">
        <v>0.01</v>
      </c>
      <c r="AL3617" s="26">
        <f>AJ3617*(AK3617/100)</f>
        <v>0</v>
      </c>
    </row>
    <row r="3618" spans="1:38" x14ac:dyDescent="0.35">
      <c r="A3618" s="23"/>
      <c r="B3618" s="24"/>
      <c r="C3618" s="23"/>
      <c r="D3618" s="23"/>
      <c r="E3618" s="23"/>
      <c r="F3618" s="23"/>
      <c r="G3618" s="24"/>
      <c r="H3618" s="23"/>
      <c r="I3618" s="23"/>
      <c r="J3618" s="23"/>
      <c r="K3618" s="23"/>
      <c r="L3618" s="23"/>
      <c r="M3618" s="23"/>
      <c r="N3618" s="25"/>
      <c r="O3618" s="26"/>
      <c r="P3618" s="26"/>
      <c r="Q3618" s="23"/>
      <c r="R3618" s="23"/>
      <c r="S3618" s="27"/>
      <c r="T3618" s="23"/>
      <c r="U3618" s="23"/>
      <c r="V3618" s="24"/>
      <c r="W3618" s="23"/>
      <c r="X3618" s="23"/>
      <c r="Y3618" s="23"/>
      <c r="Z3618" s="23"/>
      <c r="AA3618" s="28"/>
      <c r="AB3618" s="26"/>
      <c r="AC3618" s="26"/>
      <c r="AD3618" s="28"/>
      <c r="AE3618" s="28"/>
      <c r="AF3618" s="26"/>
      <c r="AG3618" s="26" t="s">
        <v>50</v>
      </c>
      <c r="AH3618" s="26">
        <f>AH3617</f>
        <v>516290</v>
      </c>
      <c r="AI3618" s="26"/>
      <c r="AJ3618" s="26">
        <f>AJ3617</f>
        <v>0</v>
      </c>
      <c r="AK3618" s="26"/>
      <c r="AL3618" s="26">
        <f>AL3617</f>
        <v>0</v>
      </c>
    </row>
    <row r="3619" spans="1:38" x14ac:dyDescent="0.35">
      <c r="A3619" s="23" t="s">
        <v>12249</v>
      </c>
      <c r="B3619" s="24"/>
      <c r="C3619" s="23" t="s">
        <v>12250</v>
      </c>
      <c r="D3619" s="23" t="s">
        <v>12251</v>
      </c>
      <c r="E3619" s="23">
        <v>1963</v>
      </c>
      <c r="F3619" s="23" t="s">
        <v>12252</v>
      </c>
      <c r="G3619" s="24" t="s">
        <v>12253</v>
      </c>
      <c r="H3619" s="23" t="s">
        <v>103</v>
      </c>
      <c r="I3619" s="23"/>
      <c r="J3619" s="23">
        <v>0</v>
      </c>
      <c r="K3619" s="23">
        <v>0</v>
      </c>
      <c r="L3619" s="23">
        <v>56</v>
      </c>
      <c r="M3619" s="23" t="s">
        <v>44</v>
      </c>
      <c r="N3619" s="25">
        <f>((J3619*400)+(K3619*100))+L3619</f>
        <v>56</v>
      </c>
      <c r="O3619" s="26">
        <v>450</v>
      </c>
      <c r="P3619" s="26">
        <f>N3619*O3619</f>
        <v>25200</v>
      </c>
      <c r="Q3619" s="23">
        <v>1</v>
      </c>
      <c r="R3619" s="23" t="s">
        <v>12254</v>
      </c>
      <c r="S3619" s="27" t="s">
        <v>12255</v>
      </c>
      <c r="T3619" s="23" t="s">
        <v>12256</v>
      </c>
      <c r="U3619" s="23" t="s">
        <v>12257</v>
      </c>
      <c r="V3619" s="24" t="s">
        <v>12258</v>
      </c>
      <c r="W3619" s="23" t="s">
        <v>47</v>
      </c>
      <c r="X3619" s="23" t="s">
        <v>48</v>
      </c>
      <c r="Y3619" s="23" t="s">
        <v>49</v>
      </c>
      <c r="Z3619" s="23">
        <v>82.5</v>
      </c>
      <c r="AA3619" s="28">
        <v>100</v>
      </c>
      <c r="AB3619" s="26">
        <v>6550</v>
      </c>
      <c r="AC3619" s="26">
        <f>Z3619*AB3619</f>
        <v>540375</v>
      </c>
      <c r="AD3619" s="28">
        <v>14</v>
      </c>
      <c r="AE3619" s="28">
        <v>18</v>
      </c>
      <c r="AF3619" s="26">
        <f>(AC3619*(100-AE3619))/100</f>
        <v>443107.5</v>
      </c>
      <c r="AG3619" s="26">
        <f>P3619+AF3619</f>
        <v>468307.5</v>
      </c>
      <c r="AH3619" s="26">
        <f>(AG3619*AA3619)/100</f>
        <v>468307.5</v>
      </c>
      <c r="AI3619" s="26">
        <f>IF(AF3619&lt;=10000000,AF3619,10000000)</f>
        <v>443107.5</v>
      </c>
      <c r="AJ3619" s="26">
        <f>IF((AI3619-AH3619) &gt; 1,0,IF((AI3619-AH3619)&lt;0,AH3619-AI3619,AI3619-AH3619))</f>
        <v>25200</v>
      </c>
      <c r="AK3619" s="26">
        <v>0.02</v>
      </c>
      <c r="AL3619" s="26">
        <f>ROUND(AJ3619*(AK3619/100),2)</f>
        <v>5.04</v>
      </c>
    </row>
    <row r="3620" spans="1:38" x14ac:dyDescent="0.35">
      <c r="A3620" s="23"/>
      <c r="B3620" s="24"/>
      <c r="C3620" s="23"/>
      <c r="D3620" s="23"/>
      <c r="E3620" s="23"/>
      <c r="F3620" s="23"/>
      <c r="G3620" s="24"/>
      <c r="H3620" s="23"/>
      <c r="I3620" s="23"/>
      <c r="J3620" s="23"/>
      <c r="K3620" s="23"/>
      <c r="L3620" s="23"/>
      <c r="M3620" s="23"/>
      <c r="N3620" s="25"/>
      <c r="O3620" s="26"/>
      <c r="P3620" s="26"/>
      <c r="Q3620" s="23"/>
      <c r="R3620" s="23"/>
      <c r="S3620" s="27"/>
      <c r="T3620" s="23"/>
      <c r="U3620" s="23"/>
      <c r="V3620" s="24"/>
      <c r="W3620" s="23"/>
      <c r="X3620" s="23"/>
      <c r="Y3620" s="23"/>
      <c r="Z3620" s="23"/>
      <c r="AA3620" s="28"/>
      <c r="AB3620" s="26"/>
      <c r="AC3620" s="26"/>
      <c r="AD3620" s="28"/>
      <c r="AE3620" s="28"/>
      <c r="AF3620" s="26"/>
      <c r="AG3620" s="26" t="s">
        <v>50</v>
      </c>
      <c r="AH3620" s="26">
        <f>AH3619</f>
        <v>468307.5</v>
      </c>
      <c r="AI3620" s="26"/>
      <c r="AJ3620" s="26">
        <f>AJ3619</f>
        <v>25200</v>
      </c>
      <c r="AK3620" s="26"/>
      <c r="AL3620" s="26">
        <f>AL3619</f>
        <v>5.04</v>
      </c>
    </row>
    <row r="3621" spans="1:38" x14ac:dyDescent="0.35">
      <c r="A3621" s="23" t="s">
        <v>12259</v>
      </c>
      <c r="B3621" s="24" t="s">
        <v>12260</v>
      </c>
      <c r="C3621" s="23" t="s">
        <v>12261</v>
      </c>
      <c r="D3621" s="23" t="s">
        <v>12262</v>
      </c>
      <c r="E3621" s="23">
        <v>1964</v>
      </c>
      <c r="F3621" s="23" t="s">
        <v>12263</v>
      </c>
      <c r="G3621" s="24" t="s">
        <v>12264</v>
      </c>
      <c r="H3621" s="23" t="s">
        <v>42</v>
      </c>
      <c r="I3621" s="23" t="s">
        <v>12265</v>
      </c>
      <c r="J3621" s="23">
        <v>0</v>
      </c>
      <c r="K3621" s="23">
        <v>0</v>
      </c>
      <c r="L3621" s="23">
        <v>38</v>
      </c>
      <c r="M3621" s="23" t="s">
        <v>44</v>
      </c>
      <c r="N3621" s="25">
        <f>((J3621*400)+(K3621*100))+L3621</f>
        <v>38</v>
      </c>
      <c r="O3621" s="26">
        <v>330</v>
      </c>
      <c r="P3621" s="26">
        <f>N3621*O3621</f>
        <v>12540</v>
      </c>
      <c r="Q3621" s="23">
        <v>1</v>
      </c>
      <c r="R3621" s="23" t="s">
        <v>12266</v>
      </c>
      <c r="S3621" s="27"/>
      <c r="T3621" s="23" t="s">
        <v>12267</v>
      </c>
      <c r="U3621" s="23" t="s">
        <v>12268</v>
      </c>
      <c r="V3621" s="24" t="s">
        <v>12269</v>
      </c>
      <c r="W3621" s="23" t="s">
        <v>47</v>
      </c>
      <c r="X3621" s="23" t="s">
        <v>48</v>
      </c>
      <c r="Y3621" s="23" t="s">
        <v>49</v>
      </c>
      <c r="Z3621" s="23">
        <v>36</v>
      </c>
      <c r="AA3621" s="28">
        <v>100</v>
      </c>
      <c r="AB3621" s="26">
        <v>6550</v>
      </c>
      <c r="AC3621" s="26">
        <f>Z3621*AB3621</f>
        <v>235800</v>
      </c>
      <c r="AD3621" s="28">
        <v>22</v>
      </c>
      <c r="AE3621" s="28">
        <v>34</v>
      </c>
      <c r="AF3621" s="26">
        <f>(AC3621*(100-AE3621))/100</f>
        <v>155628</v>
      </c>
      <c r="AG3621" s="26">
        <f>P3621+AF3621</f>
        <v>168168</v>
      </c>
      <c r="AH3621" s="26">
        <f>(AG3621*AA3621)/100</f>
        <v>168168</v>
      </c>
      <c r="AI3621" s="26">
        <v>10000000</v>
      </c>
      <c r="AJ3621" s="26">
        <f>IF((AI3621-AH3621) &gt; 1,0,IF((AI3621-AH3621)&lt;0,AH3621-AI3621,AI3621-AH3621))</f>
        <v>0</v>
      </c>
      <c r="AK3621" s="26">
        <v>0.02</v>
      </c>
      <c r="AL3621" s="26">
        <f>ROUND(AJ3621*(AK3621/100),2)</f>
        <v>0</v>
      </c>
    </row>
    <row r="3622" spans="1:38" x14ac:dyDescent="0.35">
      <c r="A3622" s="23"/>
      <c r="B3622" s="24"/>
      <c r="C3622" s="23"/>
      <c r="D3622" s="23"/>
      <c r="E3622" s="23"/>
      <c r="F3622" s="23"/>
      <c r="G3622" s="24"/>
      <c r="H3622" s="23"/>
      <c r="I3622" s="23"/>
      <c r="J3622" s="23">
        <v>0</v>
      </c>
      <c r="K3622" s="23">
        <v>0</v>
      </c>
      <c r="L3622" s="23">
        <v>36</v>
      </c>
      <c r="M3622" s="23" t="s">
        <v>44</v>
      </c>
      <c r="N3622" s="25">
        <f>((J3622*400)+(K3622*100))+L3622</f>
        <v>36</v>
      </c>
      <c r="O3622" s="26">
        <v>330</v>
      </c>
      <c r="P3622" s="26">
        <f>N3622*O3622</f>
        <v>11880</v>
      </c>
      <c r="Q3622" s="23">
        <v>1</v>
      </c>
      <c r="R3622" s="23" t="s">
        <v>12259</v>
      </c>
      <c r="S3622" s="27" t="s">
        <v>12260</v>
      </c>
      <c r="T3622" s="23" t="s">
        <v>12261</v>
      </c>
      <c r="U3622" s="23" t="s">
        <v>12270</v>
      </c>
      <c r="V3622" s="24" t="s">
        <v>12271</v>
      </c>
      <c r="W3622" s="23" t="s">
        <v>47</v>
      </c>
      <c r="X3622" s="23" t="s">
        <v>48</v>
      </c>
      <c r="Y3622" s="23" t="s">
        <v>49</v>
      </c>
      <c r="Z3622" s="23">
        <v>144</v>
      </c>
      <c r="AA3622" s="28">
        <v>100</v>
      </c>
      <c r="AB3622" s="26">
        <v>6550</v>
      </c>
      <c r="AC3622" s="26">
        <f>Z3622*AB3622</f>
        <v>943200</v>
      </c>
      <c r="AD3622" s="28">
        <v>22</v>
      </c>
      <c r="AE3622" s="28">
        <v>34</v>
      </c>
      <c r="AF3622" s="26">
        <f>(AC3622*(100-AE3622))/100</f>
        <v>622512</v>
      </c>
      <c r="AG3622" s="26">
        <f>P3622+AF3622</f>
        <v>634392</v>
      </c>
      <c r="AH3622" s="26">
        <f>(AG3622*AA3622)/100</f>
        <v>634392</v>
      </c>
      <c r="AI3622" s="26">
        <v>50000000</v>
      </c>
      <c r="AJ3622" s="26">
        <f>IF((AI3622-AH3622) &gt; 1,0,IF((AI3622-AH3622)&lt;0,AH3622-AI3622,AI3622-AH3622))</f>
        <v>0</v>
      </c>
      <c r="AK3622" s="26">
        <v>0.02</v>
      </c>
      <c r="AL3622" s="26">
        <f>ROUND(AJ3622*(AK3622/100),2)</f>
        <v>0</v>
      </c>
    </row>
    <row r="3623" spans="1:38" x14ac:dyDescent="0.35">
      <c r="A3623" s="23"/>
      <c r="B3623" s="24"/>
      <c r="C3623" s="23"/>
      <c r="D3623" s="23"/>
      <c r="E3623" s="23"/>
      <c r="F3623" s="23"/>
      <c r="G3623" s="24"/>
      <c r="H3623" s="23"/>
      <c r="I3623" s="23"/>
      <c r="J3623" s="23"/>
      <c r="K3623" s="23"/>
      <c r="L3623" s="23"/>
      <c r="M3623" s="23"/>
      <c r="N3623" s="25"/>
      <c r="O3623" s="26"/>
      <c r="P3623" s="26"/>
      <c r="Q3623" s="23"/>
      <c r="R3623" s="23"/>
      <c r="S3623" s="27"/>
      <c r="T3623" s="23"/>
      <c r="U3623" s="23"/>
      <c r="V3623" s="24"/>
      <c r="W3623" s="23"/>
      <c r="X3623" s="23"/>
      <c r="Y3623" s="23"/>
      <c r="Z3623" s="23"/>
      <c r="AA3623" s="28"/>
      <c r="AB3623" s="26"/>
      <c r="AC3623" s="26"/>
      <c r="AD3623" s="28"/>
      <c r="AE3623" s="28"/>
      <c r="AF3623" s="26"/>
      <c r="AG3623" s="26" t="s">
        <v>50</v>
      </c>
      <c r="AH3623" s="26">
        <f>SUM(AH3621:AH3622)</f>
        <v>802560</v>
      </c>
      <c r="AI3623" s="26"/>
      <c r="AJ3623" s="26">
        <f>SUM(AJ3621:AJ3622)</f>
        <v>0</v>
      </c>
      <c r="AK3623" s="26"/>
      <c r="AL3623" s="26">
        <f>SUM(AL3621:AL3622)</f>
        <v>0</v>
      </c>
    </row>
    <row r="3624" spans="1:38" x14ac:dyDescent="0.35">
      <c r="A3624" s="23" t="s">
        <v>12272</v>
      </c>
      <c r="B3624" s="24" t="s">
        <v>12273</v>
      </c>
      <c r="C3624" s="23" t="s">
        <v>12274</v>
      </c>
      <c r="D3624" s="23" t="s">
        <v>12275</v>
      </c>
      <c r="E3624" s="23">
        <v>1965</v>
      </c>
      <c r="F3624" s="23" t="s">
        <v>12276</v>
      </c>
      <c r="G3624" s="24" t="s">
        <v>12277</v>
      </c>
      <c r="H3624" s="23" t="s">
        <v>42</v>
      </c>
      <c r="I3624" s="23" t="s">
        <v>12278</v>
      </c>
      <c r="J3624" s="23">
        <v>0</v>
      </c>
      <c r="K3624" s="23">
        <v>2</v>
      </c>
      <c r="L3624" s="23">
        <v>62</v>
      </c>
      <c r="M3624" s="23" t="s">
        <v>58</v>
      </c>
      <c r="N3624" s="25">
        <f>((J3624*400)+(K3624*100))+L3624</f>
        <v>262</v>
      </c>
      <c r="O3624" s="26">
        <v>180</v>
      </c>
      <c r="P3624" s="26">
        <f>N3624*O3624</f>
        <v>47160</v>
      </c>
      <c r="Q3624" s="23"/>
      <c r="R3624" s="23"/>
      <c r="S3624" s="27"/>
      <c r="T3624" s="23"/>
      <c r="U3624" s="23"/>
      <c r="V3624" s="24"/>
      <c r="W3624" s="23"/>
      <c r="X3624" s="23"/>
      <c r="Y3624" s="23"/>
      <c r="Z3624" s="23"/>
      <c r="AA3624" s="28"/>
      <c r="AB3624" s="26"/>
      <c r="AC3624" s="26"/>
      <c r="AD3624" s="28"/>
      <c r="AE3624" s="28"/>
      <c r="AF3624" s="26"/>
      <c r="AG3624" s="26">
        <f>AF3624+P3624</f>
        <v>47160</v>
      </c>
      <c r="AH3624" s="26">
        <f>AG3624</f>
        <v>47160</v>
      </c>
      <c r="AI3624" s="26">
        <v>50000000</v>
      </c>
      <c r="AJ3624" s="26">
        <f>IF((AI3624-AH3624) &gt; 1,0,IF((AI3624-AH3624)&lt;0,AH3624-AI3624,AI3624-AH3624))</f>
        <v>0</v>
      </c>
      <c r="AK3624" s="26">
        <v>0.01</v>
      </c>
      <c r="AL3624" s="26">
        <f>AJ3624*(AK3624/100)</f>
        <v>0</v>
      </c>
    </row>
    <row r="3625" spans="1:38" x14ac:dyDescent="0.35">
      <c r="A3625" s="23"/>
      <c r="B3625" s="24"/>
      <c r="C3625" s="23"/>
      <c r="D3625" s="23"/>
      <c r="E3625" s="23">
        <v>1966</v>
      </c>
      <c r="F3625" s="23" t="s">
        <v>12279</v>
      </c>
      <c r="G3625" s="24" t="s">
        <v>12280</v>
      </c>
      <c r="H3625" s="23" t="s">
        <v>42</v>
      </c>
      <c r="I3625" s="23" t="s">
        <v>12281</v>
      </c>
      <c r="J3625" s="23">
        <v>0</v>
      </c>
      <c r="K3625" s="23">
        <v>2</v>
      </c>
      <c r="L3625" s="23">
        <v>16</v>
      </c>
      <c r="M3625" s="23" t="s">
        <v>58</v>
      </c>
      <c r="N3625" s="25">
        <f>((J3625*400)+(K3625*100))+L3625</f>
        <v>216</v>
      </c>
      <c r="O3625" s="26">
        <v>180</v>
      </c>
      <c r="P3625" s="26">
        <f>N3625*O3625</f>
        <v>38880</v>
      </c>
      <c r="Q3625" s="23"/>
      <c r="R3625" s="23"/>
      <c r="S3625" s="27"/>
      <c r="T3625" s="23"/>
      <c r="U3625" s="23"/>
      <c r="V3625" s="24"/>
      <c r="W3625" s="23"/>
      <c r="X3625" s="23"/>
      <c r="Y3625" s="23"/>
      <c r="Z3625" s="23"/>
      <c r="AA3625" s="28"/>
      <c r="AB3625" s="26"/>
      <c r="AC3625" s="26"/>
      <c r="AD3625" s="28"/>
      <c r="AE3625" s="28"/>
      <c r="AF3625" s="26"/>
      <c r="AG3625" s="26">
        <f>AF3625+P3625</f>
        <v>38880</v>
      </c>
      <c r="AH3625" s="26">
        <f>AG3625</f>
        <v>38880</v>
      </c>
      <c r="AI3625" s="26">
        <v>50000000</v>
      </c>
      <c r="AJ3625" s="26">
        <f>IF((AI3625-AH3625) &gt; 1,0,IF((AI3625-AH3625)&lt;0,AH3625-AI3625,AI3625-AH3625))</f>
        <v>0</v>
      </c>
      <c r="AK3625" s="26">
        <v>0.01</v>
      </c>
      <c r="AL3625" s="26">
        <f>AJ3625*(AK3625/100)</f>
        <v>0</v>
      </c>
    </row>
    <row r="3626" spans="1:38" x14ac:dyDescent="0.35">
      <c r="A3626" s="23"/>
      <c r="B3626" s="24"/>
      <c r="C3626" s="23"/>
      <c r="D3626" s="23"/>
      <c r="E3626" s="23"/>
      <c r="F3626" s="23"/>
      <c r="G3626" s="24"/>
      <c r="H3626" s="23"/>
      <c r="I3626" s="23"/>
      <c r="J3626" s="23"/>
      <c r="K3626" s="23"/>
      <c r="L3626" s="23"/>
      <c r="M3626" s="23"/>
      <c r="N3626" s="25"/>
      <c r="O3626" s="26"/>
      <c r="P3626" s="26"/>
      <c r="Q3626" s="23"/>
      <c r="R3626" s="23"/>
      <c r="S3626" s="27"/>
      <c r="T3626" s="23"/>
      <c r="U3626" s="23"/>
      <c r="V3626" s="24"/>
      <c r="W3626" s="23"/>
      <c r="X3626" s="23"/>
      <c r="Y3626" s="23"/>
      <c r="Z3626" s="23"/>
      <c r="AA3626" s="28"/>
      <c r="AB3626" s="26"/>
      <c r="AC3626" s="26"/>
      <c r="AD3626" s="28"/>
      <c r="AE3626" s="28"/>
      <c r="AF3626" s="26"/>
      <c r="AG3626" s="26" t="s">
        <v>50</v>
      </c>
      <c r="AH3626" s="26">
        <f>SUM(AH3624:AH3625)</f>
        <v>86040</v>
      </c>
      <c r="AI3626" s="26"/>
      <c r="AJ3626" s="26">
        <f>SUM(AJ3624:AJ3625)</f>
        <v>0</v>
      </c>
      <c r="AK3626" s="26"/>
      <c r="AL3626" s="26">
        <f>SUM(AL3624:AL3625)</f>
        <v>0</v>
      </c>
    </row>
    <row r="3627" spans="1:38" x14ac:dyDescent="0.35">
      <c r="A3627" s="23" t="s">
        <v>12282</v>
      </c>
      <c r="B3627" s="24"/>
      <c r="C3627" s="23" t="s">
        <v>12283</v>
      </c>
      <c r="D3627" s="23" t="s">
        <v>12284</v>
      </c>
      <c r="E3627" s="23">
        <v>1967</v>
      </c>
      <c r="F3627" s="23" t="s">
        <v>12285</v>
      </c>
      <c r="G3627" s="24" t="s">
        <v>12286</v>
      </c>
      <c r="H3627" s="23" t="s">
        <v>42</v>
      </c>
      <c r="I3627" s="23" t="s">
        <v>12287</v>
      </c>
      <c r="J3627" s="23">
        <v>0</v>
      </c>
      <c r="K3627" s="23">
        <v>1</v>
      </c>
      <c r="L3627" s="23">
        <v>20.399999999999999</v>
      </c>
      <c r="M3627" s="23" t="s">
        <v>44</v>
      </c>
      <c r="N3627" s="25">
        <f>((J3627*400)+(K3627*100))+L3627</f>
        <v>120.4</v>
      </c>
      <c r="O3627" s="26">
        <v>180</v>
      </c>
      <c r="P3627" s="26">
        <f>N3627*O3627</f>
        <v>21672</v>
      </c>
      <c r="Q3627" s="23">
        <v>1</v>
      </c>
      <c r="R3627" s="23" t="s">
        <v>12282</v>
      </c>
      <c r="S3627" s="27"/>
      <c r="T3627" s="23" t="s">
        <v>12283</v>
      </c>
      <c r="U3627" s="23" t="s">
        <v>12288</v>
      </c>
      <c r="V3627" s="24" t="s">
        <v>12289</v>
      </c>
      <c r="W3627" s="23" t="s">
        <v>47</v>
      </c>
      <c r="X3627" s="23" t="s">
        <v>48</v>
      </c>
      <c r="Y3627" s="23" t="s">
        <v>49</v>
      </c>
      <c r="Z3627" s="23">
        <v>81</v>
      </c>
      <c r="AA3627" s="28">
        <v>100</v>
      </c>
      <c r="AB3627" s="26">
        <v>6550</v>
      </c>
      <c r="AC3627" s="26">
        <f>Z3627*AB3627</f>
        <v>530550</v>
      </c>
      <c r="AD3627" s="28">
        <v>7</v>
      </c>
      <c r="AE3627" s="28">
        <v>7</v>
      </c>
      <c r="AF3627" s="26">
        <f>(AC3627*(100-AE3627))/100</f>
        <v>493411.5</v>
      </c>
      <c r="AG3627" s="26">
        <f>P3627+AF3627</f>
        <v>515083.5</v>
      </c>
      <c r="AH3627" s="26">
        <f>(AG3627*AA3627)/100</f>
        <v>515083.5</v>
      </c>
      <c r="AI3627" s="26">
        <v>50000000</v>
      </c>
      <c r="AJ3627" s="26">
        <f>IF((AI3627-AH3627) &gt; 1,0,IF((AI3627-AH3627)&lt;0,AH3627-AI3627,AI3627-AH3627))</f>
        <v>0</v>
      </c>
      <c r="AK3627" s="26">
        <v>0.02</v>
      </c>
      <c r="AL3627" s="26">
        <f>ROUND(AJ3627*(AK3627/100),2)</f>
        <v>0</v>
      </c>
    </row>
    <row r="3628" spans="1:38" x14ac:dyDescent="0.35">
      <c r="A3628" s="23"/>
      <c r="B3628" s="24"/>
      <c r="C3628" s="23"/>
      <c r="D3628" s="23"/>
      <c r="E3628" s="23">
        <v>1968</v>
      </c>
      <c r="F3628" s="23" t="s">
        <v>12290</v>
      </c>
      <c r="G3628" s="24" t="s">
        <v>12291</v>
      </c>
      <c r="H3628" s="23" t="s">
        <v>42</v>
      </c>
      <c r="I3628" s="23" t="s">
        <v>12292</v>
      </c>
      <c r="J3628" s="23">
        <v>4</v>
      </c>
      <c r="K3628" s="23">
        <v>3</v>
      </c>
      <c r="L3628" s="23">
        <v>6</v>
      </c>
      <c r="M3628" s="23" t="s">
        <v>58</v>
      </c>
      <c r="N3628" s="25">
        <f>((J3628*400)+(K3628*100))+L3628</f>
        <v>1906</v>
      </c>
      <c r="O3628" s="26">
        <v>390</v>
      </c>
      <c r="P3628" s="26">
        <f>N3628*O3628</f>
        <v>743340</v>
      </c>
      <c r="Q3628" s="23"/>
      <c r="R3628" s="23"/>
      <c r="S3628" s="27"/>
      <c r="T3628" s="23"/>
      <c r="U3628" s="23"/>
      <c r="V3628" s="24"/>
      <c r="W3628" s="23"/>
      <c r="X3628" s="23"/>
      <c r="Y3628" s="23"/>
      <c r="Z3628" s="23"/>
      <c r="AA3628" s="28"/>
      <c r="AB3628" s="26"/>
      <c r="AC3628" s="26"/>
      <c r="AD3628" s="28"/>
      <c r="AE3628" s="28"/>
      <c r="AF3628" s="26"/>
      <c r="AG3628" s="26">
        <f>AF3628+P3628</f>
        <v>743340</v>
      </c>
      <c r="AH3628" s="26">
        <f>AG3628</f>
        <v>743340</v>
      </c>
      <c r="AI3628" s="26">
        <v>50000000</v>
      </c>
      <c r="AJ3628" s="26">
        <f>IF((AI3628-AH3628) &gt; 1,0,IF((AI3628-AH3628)&lt;0,AH3628-AI3628,AI3628-AH3628))</f>
        <v>0</v>
      </c>
      <c r="AK3628" s="26">
        <v>0.01</v>
      </c>
      <c r="AL3628" s="26">
        <f>AJ3628*(AK3628/100)</f>
        <v>0</v>
      </c>
    </row>
    <row r="3629" spans="1:38" x14ac:dyDescent="0.35">
      <c r="A3629" s="23"/>
      <c r="B3629" s="24"/>
      <c r="C3629" s="23"/>
      <c r="D3629" s="23"/>
      <c r="E3629" s="23">
        <v>1969</v>
      </c>
      <c r="F3629" s="23" t="s">
        <v>12293</v>
      </c>
      <c r="G3629" s="24" t="s">
        <v>12294</v>
      </c>
      <c r="H3629" s="23" t="s">
        <v>42</v>
      </c>
      <c r="I3629" s="23" t="s">
        <v>12295</v>
      </c>
      <c r="J3629" s="23">
        <v>0</v>
      </c>
      <c r="K3629" s="23">
        <v>0</v>
      </c>
      <c r="L3629" s="23">
        <v>78.7</v>
      </c>
      <c r="M3629" s="23" t="s">
        <v>58</v>
      </c>
      <c r="N3629" s="25">
        <f>((J3629*400)+(K3629*100))+L3629</f>
        <v>78.7</v>
      </c>
      <c r="O3629" s="26">
        <v>180</v>
      </c>
      <c r="P3629" s="26">
        <f>N3629*O3629</f>
        <v>14166</v>
      </c>
      <c r="Q3629" s="23"/>
      <c r="R3629" s="23"/>
      <c r="S3629" s="27"/>
      <c r="T3629" s="23"/>
      <c r="U3629" s="23"/>
      <c r="V3629" s="24"/>
      <c r="W3629" s="23"/>
      <c r="X3629" s="23"/>
      <c r="Y3629" s="23"/>
      <c r="Z3629" s="23"/>
      <c r="AA3629" s="28"/>
      <c r="AB3629" s="26"/>
      <c r="AC3629" s="26"/>
      <c r="AD3629" s="28"/>
      <c r="AE3629" s="28"/>
      <c r="AF3629" s="26"/>
      <c r="AG3629" s="26">
        <f>AF3629+P3629</f>
        <v>14166</v>
      </c>
      <c r="AH3629" s="26">
        <f>AG3629</f>
        <v>14166</v>
      </c>
      <c r="AI3629" s="26">
        <v>50000000</v>
      </c>
      <c r="AJ3629" s="26">
        <f>IF((AI3629-AH3629) &gt; 1,0,IF((AI3629-AH3629)&lt;0,AH3629-AI3629,AI3629-AH3629))</f>
        <v>0</v>
      </c>
      <c r="AK3629" s="26">
        <v>0.01</v>
      </c>
      <c r="AL3629" s="26">
        <f>AJ3629*(AK3629/100)</f>
        <v>0</v>
      </c>
    </row>
    <row r="3630" spans="1:38" x14ac:dyDescent="0.35">
      <c r="A3630" s="23"/>
      <c r="B3630" s="24"/>
      <c r="C3630" s="23"/>
      <c r="D3630" s="23"/>
      <c r="E3630" s="23"/>
      <c r="F3630" s="23"/>
      <c r="G3630" s="24"/>
      <c r="H3630" s="23"/>
      <c r="I3630" s="23"/>
      <c r="J3630" s="23"/>
      <c r="K3630" s="23"/>
      <c r="L3630" s="23"/>
      <c r="M3630" s="23"/>
      <c r="N3630" s="25"/>
      <c r="O3630" s="26"/>
      <c r="P3630" s="26"/>
      <c r="Q3630" s="23"/>
      <c r="R3630" s="23"/>
      <c r="S3630" s="27"/>
      <c r="T3630" s="23"/>
      <c r="U3630" s="23"/>
      <c r="V3630" s="24"/>
      <c r="W3630" s="23"/>
      <c r="X3630" s="23"/>
      <c r="Y3630" s="23"/>
      <c r="Z3630" s="23"/>
      <c r="AA3630" s="28"/>
      <c r="AB3630" s="26"/>
      <c r="AC3630" s="26"/>
      <c r="AD3630" s="28"/>
      <c r="AE3630" s="28"/>
      <c r="AF3630" s="26"/>
      <c r="AG3630" s="26" t="s">
        <v>50</v>
      </c>
      <c r="AH3630" s="26">
        <f>SUM(AH3627:AH3629)</f>
        <v>1272589.5</v>
      </c>
      <c r="AI3630" s="26"/>
      <c r="AJ3630" s="26">
        <f>SUM(AJ3627:AJ3629)</f>
        <v>0</v>
      </c>
      <c r="AK3630" s="26"/>
      <c r="AL3630" s="26">
        <f>SUM(AL3627:AL3629)</f>
        <v>0</v>
      </c>
    </row>
    <row r="3631" spans="1:38" x14ac:dyDescent="0.35">
      <c r="A3631" s="23" t="s">
        <v>12296</v>
      </c>
      <c r="B3631" s="24" t="s">
        <v>12297</v>
      </c>
      <c r="C3631" s="23" t="s">
        <v>12298</v>
      </c>
      <c r="D3631" s="23" t="s">
        <v>1917</v>
      </c>
      <c r="E3631" s="23">
        <v>1970</v>
      </c>
      <c r="F3631" s="23" t="s">
        <v>12299</v>
      </c>
      <c r="G3631" s="24" t="s">
        <v>12300</v>
      </c>
      <c r="H3631" s="23" t="s">
        <v>42</v>
      </c>
      <c r="I3631" s="23" t="s">
        <v>12301</v>
      </c>
      <c r="J3631" s="23">
        <v>0</v>
      </c>
      <c r="K3631" s="23">
        <v>0</v>
      </c>
      <c r="L3631" s="23">
        <v>67.7</v>
      </c>
      <c r="M3631" s="23" t="s">
        <v>44</v>
      </c>
      <c r="N3631" s="25">
        <f>((J3631*400)+(K3631*100))+L3631</f>
        <v>67.7</v>
      </c>
      <c r="O3631" s="26">
        <v>2000</v>
      </c>
      <c r="P3631" s="26">
        <f>N3631*O3631</f>
        <v>135400</v>
      </c>
      <c r="Q3631" s="23">
        <v>1</v>
      </c>
      <c r="R3631" s="23" t="s">
        <v>12296</v>
      </c>
      <c r="S3631" s="27" t="s">
        <v>12297</v>
      </c>
      <c r="T3631" s="23" t="s">
        <v>12298</v>
      </c>
      <c r="U3631" s="23" t="s">
        <v>12302</v>
      </c>
      <c r="V3631" s="24" t="s">
        <v>12303</v>
      </c>
      <c r="W3631" s="23" t="s">
        <v>47</v>
      </c>
      <c r="X3631" s="23" t="s">
        <v>48</v>
      </c>
      <c r="Y3631" s="23" t="s">
        <v>49</v>
      </c>
      <c r="Z3631" s="23">
        <v>72</v>
      </c>
      <c r="AA3631" s="28">
        <v>100</v>
      </c>
      <c r="AB3631" s="26">
        <v>6550</v>
      </c>
      <c r="AC3631" s="26">
        <f>Z3631*AB3631</f>
        <v>471600</v>
      </c>
      <c r="AD3631" s="28">
        <v>22</v>
      </c>
      <c r="AE3631" s="28">
        <v>34</v>
      </c>
      <c r="AF3631" s="26">
        <f>(AC3631*(100-AE3631))/100</f>
        <v>311256</v>
      </c>
      <c r="AG3631" s="26">
        <f>P3631+AF3631</f>
        <v>446656</v>
      </c>
      <c r="AH3631" s="26">
        <f>(AG3631*AA3631)/100</f>
        <v>446656</v>
      </c>
      <c r="AI3631" s="26">
        <v>50000000</v>
      </c>
      <c r="AJ3631" s="26">
        <f>IF((AI3631-AH3631) &gt; 1,0,IF((AI3631-AH3631)&lt;0,AH3631-AI3631,AI3631-AH3631))</f>
        <v>0</v>
      </c>
      <c r="AK3631" s="26">
        <v>0.02</v>
      </c>
      <c r="AL3631" s="26">
        <f>ROUND(AJ3631*(AK3631/100),2)</f>
        <v>0</v>
      </c>
    </row>
    <row r="3632" spans="1:38" x14ac:dyDescent="0.35">
      <c r="A3632" s="23"/>
      <c r="B3632" s="24"/>
      <c r="C3632" s="23"/>
      <c r="D3632" s="23"/>
      <c r="E3632" s="23">
        <v>1971</v>
      </c>
      <c r="F3632" s="23" t="s">
        <v>12304</v>
      </c>
      <c r="G3632" s="24" t="s">
        <v>12305</v>
      </c>
      <c r="H3632" s="23" t="s">
        <v>42</v>
      </c>
      <c r="I3632" s="23" t="s">
        <v>12306</v>
      </c>
      <c r="J3632" s="23">
        <v>2</v>
      </c>
      <c r="K3632" s="23">
        <v>0</v>
      </c>
      <c r="L3632" s="23">
        <v>70</v>
      </c>
      <c r="M3632" s="23" t="s">
        <v>58</v>
      </c>
      <c r="N3632" s="25">
        <f>((J3632*400)+(K3632*100))+L3632</f>
        <v>870</v>
      </c>
      <c r="O3632" s="26">
        <v>440</v>
      </c>
      <c r="P3632" s="26">
        <f>N3632*O3632</f>
        <v>382800</v>
      </c>
      <c r="Q3632" s="23"/>
      <c r="R3632" s="23"/>
      <c r="S3632" s="27"/>
      <c r="T3632" s="23"/>
      <c r="U3632" s="23"/>
      <c r="V3632" s="24"/>
      <c r="W3632" s="23"/>
      <c r="X3632" s="23"/>
      <c r="Y3632" s="23"/>
      <c r="Z3632" s="23"/>
      <c r="AA3632" s="28"/>
      <c r="AB3632" s="26"/>
      <c r="AC3632" s="26"/>
      <c r="AD3632" s="28"/>
      <c r="AE3632" s="28"/>
      <c r="AF3632" s="26"/>
      <c r="AG3632" s="26">
        <f>AF3632+P3632</f>
        <v>382800</v>
      </c>
      <c r="AH3632" s="26">
        <f>AG3632</f>
        <v>382800</v>
      </c>
      <c r="AI3632" s="26">
        <v>50000000</v>
      </c>
      <c r="AJ3632" s="26">
        <f>IF((AI3632-AH3632) &gt; 1,0,IF((AI3632-AH3632)&lt;0,AH3632-AI3632,AI3632-AH3632))</f>
        <v>0</v>
      </c>
      <c r="AK3632" s="26">
        <v>0.01</v>
      </c>
      <c r="AL3632" s="26">
        <f>AJ3632*(AK3632/100)</f>
        <v>0</v>
      </c>
    </row>
    <row r="3633" spans="1:38" x14ac:dyDescent="0.35">
      <c r="A3633" s="23"/>
      <c r="B3633" s="24"/>
      <c r="C3633" s="23"/>
      <c r="D3633" s="23"/>
      <c r="E3633" s="23"/>
      <c r="F3633" s="23"/>
      <c r="G3633" s="24"/>
      <c r="H3633" s="23"/>
      <c r="I3633" s="23"/>
      <c r="J3633" s="23"/>
      <c r="K3633" s="23"/>
      <c r="L3633" s="23"/>
      <c r="M3633" s="23"/>
      <c r="N3633" s="25"/>
      <c r="O3633" s="26"/>
      <c r="P3633" s="26"/>
      <c r="Q3633" s="23"/>
      <c r="R3633" s="23"/>
      <c r="S3633" s="27"/>
      <c r="T3633" s="23"/>
      <c r="U3633" s="23"/>
      <c r="V3633" s="24"/>
      <c r="W3633" s="23"/>
      <c r="X3633" s="23"/>
      <c r="Y3633" s="23"/>
      <c r="Z3633" s="23"/>
      <c r="AA3633" s="28"/>
      <c r="AB3633" s="26"/>
      <c r="AC3633" s="26"/>
      <c r="AD3633" s="28"/>
      <c r="AE3633" s="28"/>
      <c r="AF3633" s="26"/>
      <c r="AG3633" s="26" t="s">
        <v>50</v>
      </c>
      <c r="AH3633" s="26">
        <f>SUM(AH3631:AH3632)</f>
        <v>829456</v>
      </c>
      <c r="AI3633" s="26"/>
      <c r="AJ3633" s="26">
        <f>SUM(AJ3631:AJ3632)</f>
        <v>0</v>
      </c>
      <c r="AK3633" s="26"/>
      <c r="AL3633" s="26">
        <f>SUM(AL3631:AL3632)</f>
        <v>0</v>
      </c>
    </row>
    <row r="3634" spans="1:38" x14ac:dyDescent="0.35">
      <c r="A3634" s="23" t="s">
        <v>12307</v>
      </c>
      <c r="B3634" s="24" t="s">
        <v>12308</v>
      </c>
      <c r="C3634" s="23" t="s">
        <v>12309</v>
      </c>
      <c r="D3634" s="23" t="s">
        <v>7721</v>
      </c>
      <c r="E3634" s="23">
        <v>1972</v>
      </c>
      <c r="F3634" s="23" t="s">
        <v>12310</v>
      </c>
      <c r="G3634" s="24" t="s">
        <v>12311</v>
      </c>
      <c r="H3634" s="23" t="s">
        <v>42</v>
      </c>
      <c r="I3634" s="23" t="s">
        <v>12312</v>
      </c>
      <c r="J3634" s="23">
        <v>5</v>
      </c>
      <c r="K3634" s="23">
        <v>3</v>
      </c>
      <c r="L3634" s="23">
        <v>22.6</v>
      </c>
      <c r="M3634" s="23" t="s">
        <v>58</v>
      </c>
      <c r="N3634" s="25">
        <f>((J3634*400)+(K3634*100))+L3634</f>
        <v>2322.6</v>
      </c>
      <c r="O3634" s="26">
        <v>240</v>
      </c>
      <c r="P3634" s="26">
        <f>N3634*O3634</f>
        <v>557424</v>
      </c>
      <c r="Q3634" s="23"/>
      <c r="R3634" s="23"/>
      <c r="S3634" s="27"/>
      <c r="T3634" s="23"/>
      <c r="U3634" s="23"/>
      <c r="V3634" s="24"/>
      <c r="W3634" s="23"/>
      <c r="X3634" s="23"/>
      <c r="Y3634" s="23"/>
      <c r="Z3634" s="23"/>
      <c r="AA3634" s="28"/>
      <c r="AB3634" s="26"/>
      <c r="AC3634" s="26"/>
      <c r="AD3634" s="28"/>
      <c r="AE3634" s="28"/>
      <c r="AF3634" s="26"/>
      <c r="AG3634" s="26">
        <f>AF3634+P3634</f>
        <v>557424</v>
      </c>
      <c r="AH3634" s="26">
        <f>AG3634</f>
        <v>557424</v>
      </c>
      <c r="AI3634" s="26">
        <v>50000000</v>
      </c>
      <c r="AJ3634" s="26">
        <f>IF((AI3634-AH3634) &gt; 1,0,IF((AI3634-AH3634)&lt;0,AH3634-AI3634,AI3634-AH3634))</f>
        <v>0</v>
      </c>
      <c r="AK3634" s="26">
        <v>0.01</v>
      </c>
      <c r="AL3634" s="26">
        <f>AJ3634*(AK3634/100)</f>
        <v>0</v>
      </c>
    </row>
    <row r="3635" spans="1:38" x14ac:dyDescent="0.35">
      <c r="A3635" s="23"/>
      <c r="B3635" s="24"/>
      <c r="C3635" s="23"/>
      <c r="D3635" s="23"/>
      <c r="E3635" s="23"/>
      <c r="F3635" s="23"/>
      <c r="G3635" s="24"/>
      <c r="H3635" s="23"/>
      <c r="I3635" s="23"/>
      <c r="J3635" s="23"/>
      <c r="K3635" s="23"/>
      <c r="L3635" s="23"/>
      <c r="M3635" s="23"/>
      <c r="N3635" s="25"/>
      <c r="O3635" s="26"/>
      <c r="P3635" s="26"/>
      <c r="Q3635" s="23"/>
      <c r="R3635" s="23"/>
      <c r="S3635" s="27"/>
      <c r="T3635" s="23"/>
      <c r="U3635" s="23"/>
      <c r="V3635" s="24"/>
      <c r="W3635" s="23"/>
      <c r="X3635" s="23"/>
      <c r="Y3635" s="23"/>
      <c r="Z3635" s="23"/>
      <c r="AA3635" s="28"/>
      <c r="AB3635" s="26"/>
      <c r="AC3635" s="26"/>
      <c r="AD3635" s="28"/>
      <c r="AE3635" s="28"/>
      <c r="AF3635" s="26"/>
      <c r="AG3635" s="26" t="s">
        <v>50</v>
      </c>
      <c r="AH3635" s="26">
        <f>AH3634</f>
        <v>557424</v>
      </c>
      <c r="AI3635" s="26"/>
      <c r="AJ3635" s="26">
        <f>AJ3634</f>
        <v>0</v>
      </c>
      <c r="AK3635" s="26"/>
      <c r="AL3635" s="26">
        <f>AL3634</f>
        <v>0</v>
      </c>
    </row>
    <row r="3636" spans="1:38" x14ac:dyDescent="0.35">
      <c r="A3636" s="23" t="s">
        <v>12313</v>
      </c>
      <c r="B3636" s="24" t="s">
        <v>12314</v>
      </c>
      <c r="C3636" s="23" t="s">
        <v>12315</v>
      </c>
      <c r="D3636" s="23" t="s">
        <v>12316</v>
      </c>
      <c r="E3636" s="23">
        <v>1973</v>
      </c>
      <c r="F3636" s="23" t="s">
        <v>12317</v>
      </c>
      <c r="G3636" s="24" t="s">
        <v>12318</v>
      </c>
      <c r="H3636" s="23" t="s">
        <v>103</v>
      </c>
      <c r="I3636" s="23" t="s">
        <v>12319</v>
      </c>
      <c r="J3636" s="23">
        <v>0</v>
      </c>
      <c r="K3636" s="23">
        <v>2</v>
      </c>
      <c r="L3636" s="23">
        <v>47</v>
      </c>
      <c r="M3636" s="23" t="s">
        <v>44</v>
      </c>
      <c r="N3636" s="25">
        <f>((J3636*400)+(K3636*100))+L3636</f>
        <v>247</v>
      </c>
      <c r="O3636" s="26">
        <v>450</v>
      </c>
      <c r="P3636" s="26">
        <f>N3636*O3636</f>
        <v>111150</v>
      </c>
      <c r="Q3636" s="23">
        <v>1</v>
      </c>
      <c r="R3636" s="23" t="s">
        <v>12313</v>
      </c>
      <c r="S3636" s="27" t="s">
        <v>12314</v>
      </c>
      <c r="T3636" s="23" t="s">
        <v>12315</v>
      </c>
      <c r="U3636" s="23" t="s">
        <v>12320</v>
      </c>
      <c r="V3636" s="24" t="s">
        <v>12321</v>
      </c>
      <c r="W3636" s="23" t="s">
        <v>214</v>
      </c>
      <c r="X3636" s="23" t="s">
        <v>48</v>
      </c>
      <c r="Y3636" s="23" t="s">
        <v>49</v>
      </c>
      <c r="Z3636" s="23">
        <v>20</v>
      </c>
      <c r="AA3636" s="28">
        <v>100</v>
      </c>
      <c r="AB3636" s="26">
        <v>5850</v>
      </c>
      <c r="AC3636" s="26">
        <f>Z3636*AB3636</f>
        <v>117000</v>
      </c>
      <c r="AD3636" s="28">
        <v>3</v>
      </c>
      <c r="AE3636" s="28">
        <v>3</v>
      </c>
      <c r="AF3636" s="26">
        <f>(AC3636*(100-AE3636))/100</f>
        <v>113490</v>
      </c>
      <c r="AG3636" s="26">
        <f>P3636+AF3636</f>
        <v>224640</v>
      </c>
      <c r="AH3636" s="26">
        <f>(AG3636*AA3636)/100</f>
        <v>224640</v>
      </c>
      <c r="AI3636" s="26">
        <f>IF(AF3636&lt;=10000000,AF3636,10000000)</f>
        <v>113490</v>
      </c>
      <c r="AJ3636" s="26">
        <f>IF((AI3636-AH3636) &gt; 1,0,IF((AI3636-AH3636)&lt;0,AH3636-AI3636,AI3636-AH3636))</f>
        <v>111150</v>
      </c>
      <c r="AK3636" s="26">
        <v>0.02</v>
      </c>
      <c r="AL3636" s="26">
        <f>ROUND(AJ3636*(AK3636/100),2)</f>
        <v>22.23</v>
      </c>
    </row>
    <row r="3637" spans="1:38" x14ac:dyDescent="0.35">
      <c r="A3637" s="23"/>
      <c r="B3637" s="24"/>
      <c r="C3637" s="23"/>
      <c r="D3637" s="23"/>
      <c r="E3637" s="23"/>
      <c r="F3637" s="23"/>
      <c r="G3637" s="24"/>
      <c r="H3637" s="23"/>
      <c r="I3637" s="23"/>
      <c r="J3637" s="23"/>
      <c r="K3637" s="23"/>
      <c r="L3637" s="23"/>
      <c r="M3637" s="23"/>
      <c r="N3637" s="25"/>
      <c r="O3637" s="26"/>
      <c r="P3637" s="26"/>
      <c r="Q3637" s="23"/>
      <c r="R3637" s="23"/>
      <c r="S3637" s="27"/>
      <c r="T3637" s="23"/>
      <c r="U3637" s="23"/>
      <c r="V3637" s="24"/>
      <c r="W3637" s="23"/>
      <c r="X3637" s="23"/>
      <c r="Y3637" s="23"/>
      <c r="Z3637" s="23"/>
      <c r="AA3637" s="28"/>
      <c r="AB3637" s="26"/>
      <c r="AC3637" s="26"/>
      <c r="AD3637" s="28"/>
      <c r="AE3637" s="28"/>
      <c r="AF3637" s="26"/>
      <c r="AG3637" s="26" t="s">
        <v>50</v>
      </c>
      <c r="AH3637" s="26">
        <f>AH3636</f>
        <v>224640</v>
      </c>
      <c r="AI3637" s="26"/>
      <c r="AJ3637" s="26">
        <f>AJ3636</f>
        <v>111150</v>
      </c>
      <c r="AK3637" s="26"/>
      <c r="AL3637" s="26">
        <f>AL3636</f>
        <v>22.23</v>
      </c>
    </row>
    <row r="3638" spans="1:38" x14ac:dyDescent="0.35">
      <c r="A3638" s="23" t="s">
        <v>12322</v>
      </c>
      <c r="B3638" s="24" t="s">
        <v>12323</v>
      </c>
      <c r="C3638" s="23" t="s">
        <v>12324</v>
      </c>
      <c r="D3638" s="23" t="s">
        <v>12325</v>
      </c>
      <c r="E3638" s="23">
        <v>1974</v>
      </c>
      <c r="F3638" s="23" t="s">
        <v>12326</v>
      </c>
      <c r="G3638" s="24" t="s">
        <v>12327</v>
      </c>
      <c r="H3638" s="23" t="s">
        <v>42</v>
      </c>
      <c r="I3638" s="23" t="s">
        <v>12328</v>
      </c>
      <c r="J3638" s="23">
        <v>0</v>
      </c>
      <c r="K3638" s="23">
        <v>1</v>
      </c>
      <c r="L3638" s="23">
        <v>62.75</v>
      </c>
      <c r="M3638" s="23" t="s">
        <v>44</v>
      </c>
      <c r="N3638" s="25">
        <f>((J3638*400)+(K3638*100))+L3638</f>
        <v>162.75</v>
      </c>
      <c r="O3638" s="26">
        <v>450</v>
      </c>
      <c r="P3638" s="26">
        <f>N3638*O3638</f>
        <v>73237.5</v>
      </c>
      <c r="Q3638" s="23">
        <v>1</v>
      </c>
      <c r="R3638" s="23" t="s">
        <v>12322</v>
      </c>
      <c r="S3638" s="27" t="s">
        <v>12323</v>
      </c>
      <c r="T3638" s="23" t="s">
        <v>12324</v>
      </c>
      <c r="U3638" s="23" t="s">
        <v>12329</v>
      </c>
      <c r="V3638" s="24" t="s">
        <v>12330</v>
      </c>
      <c r="W3638" s="23" t="s">
        <v>47</v>
      </c>
      <c r="X3638" s="23" t="s">
        <v>48</v>
      </c>
      <c r="Y3638" s="23" t="s">
        <v>49</v>
      </c>
      <c r="Z3638" s="23">
        <v>72</v>
      </c>
      <c r="AA3638" s="28">
        <v>100</v>
      </c>
      <c r="AB3638" s="26">
        <v>6550</v>
      </c>
      <c r="AC3638" s="26">
        <f>Z3638*AB3638</f>
        <v>471600</v>
      </c>
      <c r="AD3638" s="28">
        <v>32</v>
      </c>
      <c r="AE3638" s="28">
        <v>54</v>
      </c>
      <c r="AF3638" s="26">
        <f>(AC3638*(100-AE3638))/100</f>
        <v>216936</v>
      </c>
      <c r="AG3638" s="26">
        <f>P3638+AF3638</f>
        <v>290173.5</v>
      </c>
      <c r="AH3638" s="26">
        <f>(AG3638*AA3638)/100</f>
        <v>290173.5</v>
      </c>
      <c r="AI3638" s="26">
        <v>50000000</v>
      </c>
      <c r="AJ3638" s="26">
        <f>IF((AI3638-AH3638) &gt; 1,0,IF((AI3638-AH3638)&lt;0,AH3638-AI3638,AI3638-AH3638))</f>
        <v>0</v>
      </c>
      <c r="AK3638" s="26">
        <v>0.02</v>
      </c>
      <c r="AL3638" s="26">
        <f>ROUND(AJ3638*(AK3638/100),2)</f>
        <v>0</v>
      </c>
    </row>
    <row r="3639" spans="1:38" x14ac:dyDescent="0.35">
      <c r="A3639" s="23"/>
      <c r="B3639" s="24"/>
      <c r="C3639" s="23"/>
      <c r="D3639" s="23"/>
      <c r="E3639" s="23"/>
      <c r="F3639" s="23"/>
      <c r="G3639" s="24"/>
      <c r="H3639" s="23"/>
      <c r="I3639" s="23"/>
      <c r="J3639" s="23">
        <v>0</v>
      </c>
      <c r="K3639" s="23">
        <v>0</v>
      </c>
      <c r="L3639" s="23">
        <v>20.25</v>
      </c>
      <c r="M3639" s="23" t="s">
        <v>44</v>
      </c>
      <c r="N3639" s="25">
        <f>((J3639*400)+(K3639*100))+L3639</f>
        <v>20.25</v>
      </c>
      <c r="O3639" s="26">
        <v>450</v>
      </c>
      <c r="P3639" s="26">
        <f>N3639*O3639</f>
        <v>9112.5</v>
      </c>
      <c r="Q3639" s="23">
        <v>1</v>
      </c>
      <c r="R3639" s="23" t="s">
        <v>12322</v>
      </c>
      <c r="S3639" s="27" t="s">
        <v>12323</v>
      </c>
      <c r="T3639" s="23" t="s">
        <v>12324</v>
      </c>
      <c r="U3639" s="23" t="s">
        <v>12329</v>
      </c>
      <c r="V3639" s="24" t="s">
        <v>12331</v>
      </c>
      <c r="W3639" s="23" t="s">
        <v>47</v>
      </c>
      <c r="X3639" s="23" t="s">
        <v>206</v>
      </c>
      <c r="Y3639" s="23" t="s">
        <v>49</v>
      </c>
      <c r="Z3639" s="23">
        <v>81</v>
      </c>
      <c r="AA3639" s="28">
        <v>100</v>
      </c>
      <c r="AB3639" s="26">
        <v>6550</v>
      </c>
      <c r="AC3639" s="26">
        <f>Z3639*AB3639</f>
        <v>530550</v>
      </c>
      <c r="AD3639" s="28">
        <v>7</v>
      </c>
      <c r="AE3639" s="28">
        <v>18</v>
      </c>
      <c r="AF3639" s="26">
        <f>(AC3639*(100-AE3639))/100</f>
        <v>435051</v>
      </c>
      <c r="AG3639" s="26">
        <f>P3639+AF3639</f>
        <v>444163.5</v>
      </c>
      <c r="AH3639" s="26">
        <f>(AG3639*AA3639)/100</f>
        <v>444163.5</v>
      </c>
      <c r="AI3639" s="26">
        <v>50000000</v>
      </c>
      <c r="AJ3639" s="26">
        <f>IF((AI3639-AH3639) &gt; 1,0,IF((AI3639-AH3639)&lt;0,AH3639-AI3639,AI3639-AH3639))</f>
        <v>0</v>
      </c>
      <c r="AK3639" s="26">
        <v>0.02</v>
      </c>
      <c r="AL3639" s="26">
        <f>ROUND(AJ3639*(AK3639/100),2)</f>
        <v>0</v>
      </c>
    </row>
    <row r="3640" spans="1:38" x14ac:dyDescent="0.35">
      <c r="A3640" s="23"/>
      <c r="B3640" s="24"/>
      <c r="C3640" s="23"/>
      <c r="D3640" s="23"/>
      <c r="E3640" s="23"/>
      <c r="F3640" s="23"/>
      <c r="G3640" s="24"/>
      <c r="H3640" s="23"/>
      <c r="I3640" s="23"/>
      <c r="J3640" s="23"/>
      <c r="K3640" s="23"/>
      <c r="L3640" s="23"/>
      <c r="M3640" s="23"/>
      <c r="N3640" s="25"/>
      <c r="O3640" s="26"/>
      <c r="P3640" s="26"/>
      <c r="Q3640" s="23"/>
      <c r="R3640" s="23"/>
      <c r="S3640" s="27"/>
      <c r="T3640" s="23"/>
      <c r="U3640" s="23"/>
      <c r="V3640" s="24"/>
      <c r="W3640" s="23"/>
      <c r="X3640" s="23"/>
      <c r="Y3640" s="23"/>
      <c r="Z3640" s="23"/>
      <c r="AA3640" s="28"/>
      <c r="AB3640" s="26"/>
      <c r="AC3640" s="26"/>
      <c r="AD3640" s="28"/>
      <c r="AE3640" s="28"/>
      <c r="AF3640" s="26"/>
      <c r="AG3640" s="26" t="s">
        <v>50</v>
      </c>
      <c r="AH3640" s="26">
        <f>SUM(AH3638:AH3639)</f>
        <v>734337</v>
      </c>
      <c r="AI3640" s="26"/>
      <c r="AJ3640" s="26">
        <f>SUM(AJ3638:AJ3639)</f>
        <v>0</v>
      </c>
      <c r="AK3640" s="26"/>
      <c r="AL3640" s="26">
        <f>SUM(AL3638:AL3639)</f>
        <v>0</v>
      </c>
    </row>
    <row r="3641" spans="1:38" x14ac:dyDescent="0.35">
      <c r="A3641" s="23" t="s">
        <v>12332</v>
      </c>
      <c r="B3641" s="24" t="s">
        <v>12333</v>
      </c>
      <c r="C3641" s="23" t="s">
        <v>12334</v>
      </c>
      <c r="D3641" s="23" t="s">
        <v>12335</v>
      </c>
      <c r="E3641" s="23">
        <v>1975</v>
      </c>
      <c r="F3641" s="23" t="s">
        <v>12336</v>
      </c>
      <c r="G3641" s="24" t="s">
        <v>12337</v>
      </c>
      <c r="H3641" s="23" t="s">
        <v>42</v>
      </c>
      <c r="I3641" s="23" t="s">
        <v>12338</v>
      </c>
      <c r="J3641" s="23">
        <v>6</v>
      </c>
      <c r="K3641" s="23">
        <v>3</v>
      </c>
      <c r="L3641" s="23">
        <v>37</v>
      </c>
      <c r="M3641" s="23" t="s">
        <v>58</v>
      </c>
      <c r="N3641" s="25">
        <f>((J3641*400)+(K3641*100))+L3641</f>
        <v>2737</v>
      </c>
      <c r="O3641" s="26">
        <v>340</v>
      </c>
      <c r="P3641" s="26">
        <f>N3641*O3641</f>
        <v>930580</v>
      </c>
      <c r="Q3641" s="23"/>
      <c r="R3641" s="23"/>
      <c r="S3641" s="27"/>
      <c r="T3641" s="23"/>
      <c r="U3641" s="23"/>
      <c r="V3641" s="24"/>
      <c r="W3641" s="23"/>
      <c r="X3641" s="23"/>
      <c r="Y3641" s="23"/>
      <c r="Z3641" s="23"/>
      <c r="AA3641" s="28"/>
      <c r="AB3641" s="26"/>
      <c r="AC3641" s="26"/>
      <c r="AD3641" s="28"/>
      <c r="AE3641" s="28"/>
      <c r="AF3641" s="26"/>
      <c r="AG3641" s="26">
        <f>AF3641+P3641</f>
        <v>930580</v>
      </c>
      <c r="AH3641" s="26">
        <f>AG3641</f>
        <v>930580</v>
      </c>
      <c r="AI3641" s="26">
        <v>50000000</v>
      </c>
      <c r="AJ3641" s="26">
        <f>IF((AI3641-AH3641) &gt; 1,0,IF((AI3641-AH3641)&lt;0,AH3641-AI3641,AI3641-AH3641))</f>
        <v>0</v>
      </c>
      <c r="AK3641" s="26">
        <v>0.01</v>
      </c>
      <c r="AL3641" s="26">
        <f>AJ3641*(AK3641/100)</f>
        <v>0</v>
      </c>
    </row>
    <row r="3642" spans="1:38" x14ac:dyDescent="0.35">
      <c r="A3642" s="23"/>
      <c r="B3642" s="24"/>
      <c r="C3642" s="23"/>
      <c r="D3642" s="23"/>
      <c r="E3642" s="23"/>
      <c r="F3642" s="23"/>
      <c r="G3642" s="24"/>
      <c r="H3642" s="23"/>
      <c r="I3642" s="23"/>
      <c r="J3642" s="23"/>
      <c r="K3642" s="23"/>
      <c r="L3642" s="23"/>
      <c r="M3642" s="23"/>
      <c r="N3642" s="25"/>
      <c r="O3642" s="26"/>
      <c r="P3642" s="26"/>
      <c r="Q3642" s="23"/>
      <c r="R3642" s="23"/>
      <c r="S3642" s="27"/>
      <c r="T3642" s="23"/>
      <c r="U3642" s="23"/>
      <c r="V3642" s="24"/>
      <c r="W3642" s="23"/>
      <c r="X3642" s="23"/>
      <c r="Y3642" s="23"/>
      <c r="Z3642" s="23"/>
      <c r="AA3642" s="28"/>
      <c r="AB3642" s="26"/>
      <c r="AC3642" s="26"/>
      <c r="AD3642" s="28"/>
      <c r="AE3642" s="28"/>
      <c r="AF3642" s="26"/>
      <c r="AG3642" s="26" t="s">
        <v>50</v>
      </c>
      <c r="AH3642" s="26">
        <f>AH3641</f>
        <v>930580</v>
      </c>
      <c r="AI3642" s="26"/>
      <c r="AJ3642" s="26">
        <f>AJ3641</f>
        <v>0</v>
      </c>
      <c r="AK3642" s="26"/>
      <c r="AL3642" s="26">
        <f>AL3641</f>
        <v>0</v>
      </c>
    </row>
    <row r="3643" spans="1:38" x14ac:dyDescent="0.35">
      <c r="A3643" s="23" t="s">
        <v>12339</v>
      </c>
      <c r="B3643" s="24"/>
      <c r="C3643" s="23" t="s">
        <v>12340</v>
      </c>
      <c r="D3643" s="23" t="s">
        <v>12341</v>
      </c>
      <c r="E3643" s="23">
        <v>1976</v>
      </c>
      <c r="F3643" s="23" t="s">
        <v>12342</v>
      </c>
      <c r="G3643" s="24" t="s">
        <v>12343</v>
      </c>
      <c r="H3643" s="23" t="s">
        <v>103</v>
      </c>
      <c r="I3643" s="23" t="s">
        <v>12344</v>
      </c>
      <c r="J3643" s="23">
        <v>4</v>
      </c>
      <c r="K3643" s="23">
        <v>1</v>
      </c>
      <c r="L3643" s="23">
        <v>38</v>
      </c>
      <c r="M3643" s="23" t="s">
        <v>58</v>
      </c>
      <c r="N3643" s="25">
        <f>((J3643*400)+(K3643*100))+L3643</f>
        <v>1738</v>
      </c>
      <c r="O3643" s="26">
        <v>180</v>
      </c>
      <c r="P3643" s="26">
        <f>N3643*O3643</f>
        <v>312840</v>
      </c>
      <c r="Q3643" s="23"/>
      <c r="R3643" s="23"/>
      <c r="S3643" s="27"/>
      <c r="T3643" s="23"/>
      <c r="U3643" s="23"/>
      <c r="V3643" s="24"/>
      <c r="W3643" s="23"/>
      <c r="X3643" s="23"/>
      <c r="Y3643" s="23"/>
      <c r="Z3643" s="23"/>
      <c r="AA3643" s="28"/>
      <c r="AB3643" s="26"/>
      <c r="AC3643" s="26"/>
      <c r="AD3643" s="28"/>
      <c r="AE3643" s="28"/>
      <c r="AF3643" s="26"/>
      <c r="AG3643" s="26">
        <f>AF3643+P3643</f>
        <v>312840</v>
      </c>
      <c r="AH3643" s="26">
        <f>AG3643</f>
        <v>312840</v>
      </c>
      <c r="AI3643" s="26">
        <v>0</v>
      </c>
      <c r="AJ3643" s="26">
        <f>IF((AI3643-AH3643) &gt; 1,0,IF((AI3643-AH3643)&lt;0,AH3643-AI3643,AI3643-AH3643))</f>
        <v>312840</v>
      </c>
      <c r="AK3643" s="26">
        <v>0.01</v>
      </c>
      <c r="AL3643" s="26">
        <f>AJ3643*(AK3643/100)</f>
        <v>31.284000000000002</v>
      </c>
    </row>
    <row r="3644" spans="1:38" x14ac:dyDescent="0.35">
      <c r="A3644" s="23"/>
      <c r="B3644" s="24"/>
      <c r="C3644" s="23"/>
      <c r="D3644" s="23"/>
      <c r="E3644" s="23"/>
      <c r="F3644" s="23"/>
      <c r="G3644" s="24"/>
      <c r="H3644" s="23"/>
      <c r="I3644" s="23"/>
      <c r="J3644" s="23"/>
      <c r="K3644" s="23"/>
      <c r="L3644" s="23"/>
      <c r="M3644" s="23"/>
      <c r="N3644" s="25"/>
      <c r="O3644" s="26"/>
      <c r="P3644" s="26"/>
      <c r="Q3644" s="23"/>
      <c r="R3644" s="23"/>
      <c r="S3644" s="27"/>
      <c r="T3644" s="23"/>
      <c r="U3644" s="23"/>
      <c r="V3644" s="24"/>
      <c r="W3644" s="23"/>
      <c r="X3644" s="23"/>
      <c r="Y3644" s="23"/>
      <c r="Z3644" s="23"/>
      <c r="AA3644" s="28"/>
      <c r="AB3644" s="26"/>
      <c r="AC3644" s="26"/>
      <c r="AD3644" s="28"/>
      <c r="AE3644" s="28"/>
      <c r="AF3644" s="26"/>
      <c r="AG3644" s="26" t="s">
        <v>50</v>
      </c>
      <c r="AH3644" s="26">
        <f>AH3643</f>
        <v>312840</v>
      </c>
      <c r="AI3644" s="26"/>
      <c r="AJ3644" s="26">
        <f>AJ3643</f>
        <v>312840</v>
      </c>
      <c r="AK3644" s="26"/>
      <c r="AL3644" s="26">
        <f>AL3643</f>
        <v>31.284000000000002</v>
      </c>
    </row>
    <row r="3645" spans="1:38" x14ac:dyDescent="0.35">
      <c r="A3645" s="23" t="s">
        <v>12345</v>
      </c>
      <c r="B3645" s="24"/>
      <c r="C3645" s="23" t="s">
        <v>12346</v>
      </c>
      <c r="D3645" s="23" t="s">
        <v>5243</v>
      </c>
      <c r="E3645" s="23">
        <v>1977</v>
      </c>
      <c r="F3645" s="23" t="s">
        <v>12347</v>
      </c>
      <c r="G3645" s="24" t="s">
        <v>12348</v>
      </c>
      <c r="H3645" s="23" t="s">
        <v>42</v>
      </c>
      <c r="I3645" s="23" t="s">
        <v>12349</v>
      </c>
      <c r="J3645" s="23">
        <v>0</v>
      </c>
      <c r="K3645" s="23">
        <v>2</v>
      </c>
      <c r="L3645" s="23">
        <v>50</v>
      </c>
      <c r="M3645" s="23" t="s">
        <v>250</v>
      </c>
      <c r="N3645" s="25">
        <f>((J3645*400)+(K3645*100))+L3645</f>
        <v>250</v>
      </c>
      <c r="O3645" s="26">
        <v>2000</v>
      </c>
      <c r="P3645" s="26">
        <f>N3645*O3645</f>
        <v>500000</v>
      </c>
      <c r="Q3645" s="23"/>
      <c r="R3645" s="23"/>
      <c r="S3645" s="27"/>
      <c r="T3645" s="23"/>
      <c r="U3645" s="23"/>
      <c r="V3645" s="24"/>
      <c r="W3645" s="23"/>
      <c r="X3645" s="23"/>
      <c r="Y3645" s="23"/>
      <c r="Z3645" s="23"/>
      <c r="AA3645" s="28"/>
      <c r="AB3645" s="26"/>
      <c r="AC3645" s="26"/>
      <c r="AD3645" s="28"/>
      <c r="AE3645" s="28"/>
      <c r="AF3645" s="26"/>
      <c r="AG3645" s="26">
        <f>AF3645+P3645</f>
        <v>500000</v>
      </c>
      <c r="AH3645" s="26">
        <f>AG3645</f>
        <v>500000</v>
      </c>
      <c r="AI3645" s="26">
        <v>0</v>
      </c>
      <c r="AJ3645" s="26">
        <f>IF((AI3645-AH3645) &gt; 1,0,IF((AI3645-AH3645)&lt;0,AH3645-AI3645,AI3645-AH3645))</f>
        <v>500000</v>
      </c>
      <c r="AK3645" s="26">
        <v>0.3</v>
      </c>
      <c r="AL3645" s="26">
        <f>AJ3645*(AK3645/100)</f>
        <v>1500</v>
      </c>
    </row>
    <row r="3646" spans="1:38" x14ac:dyDescent="0.35">
      <c r="A3646" s="23"/>
      <c r="B3646" s="24"/>
      <c r="C3646" s="23"/>
      <c r="D3646" s="23"/>
      <c r="E3646" s="23"/>
      <c r="F3646" s="23"/>
      <c r="G3646" s="24"/>
      <c r="H3646" s="23"/>
      <c r="I3646" s="23"/>
      <c r="J3646" s="23"/>
      <c r="K3646" s="23"/>
      <c r="L3646" s="23"/>
      <c r="M3646" s="23"/>
      <c r="N3646" s="25"/>
      <c r="O3646" s="26"/>
      <c r="P3646" s="26"/>
      <c r="Q3646" s="23"/>
      <c r="R3646" s="23"/>
      <c r="S3646" s="27"/>
      <c r="T3646" s="23"/>
      <c r="U3646" s="23"/>
      <c r="V3646" s="24"/>
      <c r="W3646" s="23"/>
      <c r="X3646" s="23"/>
      <c r="Y3646" s="23"/>
      <c r="Z3646" s="23"/>
      <c r="AA3646" s="28"/>
      <c r="AB3646" s="26"/>
      <c r="AC3646" s="26"/>
      <c r="AD3646" s="28"/>
      <c r="AE3646" s="28"/>
      <c r="AF3646" s="26"/>
      <c r="AG3646" s="26" t="s">
        <v>50</v>
      </c>
      <c r="AH3646" s="26">
        <f>AH3645</f>
        <v>500000</v>
      </c>
      <c r="AI3646" s="26"/>
      <c r="AJ3646" s="26">
        <f>AJ3645</f>
        <v>500000</v>
      </c>
      <c r="AK3646" s="26"/>
      <c r="AL3646" s="26">
        <f>AL3645</f>
        <v>1500</v>
      </c>
    </row>
    <row r="3647" spans="1:38" x14ac:dyDescent="0.35">
      <c r="A3647" s="23" t="s">
        <v>12350</v>
      </c>
      <c r="B3647" s="24" t="s">
        <v>12351</v>
      </c>
      <c r="C3647" s="23" t="s">
        <v>12352</v>
      </c>
      <c r="D3647" s="23" t="s">
        <v>12353</v>
      </c>
      <c r="E3647" s="23">
        <v>1978</v>
      </c>
      <c r="F3647" s="23" t="s">
        <v>12354</v>
      </c>
      <c r="G3647" s="24" t="s">
        <v>12355</v>
      </c>
      <c r="H3647" s="23" t="s">
        <v>42</v>
      </c>
      <c r="I3647" s="23" t="s">
        <v>12356</v>
      </c>
      <c r="J3647" s="23">
        <v>1</v>
      </c>
      <c r="K3647" s="23">
        <v>3</v>
      </c>
      <c r="L3647" s="23">
        <v>24</v>
      </c>
      <c r="M3647" s="23" t="s">
        <v>58</v>
      </c>
      <c r="N3647" s="25">
        <f>((J3647*400)+(K3647*100))+L3647</f>
        <v>724</v>
      </c>
      <c r="O3647" s="26">
        <v>450</v>
      </c>
      <c r="P3647" s="26">
        <f>N3647*O3647</f>
        <v>325800</v>
      </c>
      <c r="Q3647" s="23"/>
      <c r="R3647" s="23"/>
      <c r="S3647" s="27"/>
      <c r="T3647" s="23"/>
      <c r="U3647" s="23"/>
      <c r="V3647" s="24"/>
      <c r="W3647" s="23"/>
      <c r="X3647" s="23"/>
      <c r="Y3647" s="23"/>
      <c r="Z3647" s="23"/>
      <c r="AA3647" s="28"/>
      <c r="AB3647" s="26"/>
      <c r="AC3647" s="26"/>
      <c r="AD3647" s="28"/>
      <c r="AE3647" s="28"/>
      <c r="AF3647" s="26"/>
      <c r="AG3647" s="26">
        <f>AF3647+P3647</f>
        <v>325800</v>
      </c>
      <c r="AH3647" s="26">
        <f>AG3647</f>
        <v>325800</v>
      </c>
      <c r="AI3647" s="26">
        <v>50000000</v>
      </c>
      <c r="AJ3647" s="26">
        <f>IF((AI3647-AH3647) &gt; 1,0,IF((AI3647-AH3647)&lt;0,AH3647-AI3647,AI3647-AH3647))</f>
        <v>0</v>
      </c>
      <c r="AK3647" s="26">
        <v>0.01</v>
      </c>
      <c r="AL3647" s="26">
        <f>AJ3647*(AK3647/100)</f>
        <v>0</v>
      </c>
    </row>
    <row r="3648" spans="1:38" x14ac:dyDescent="0.35">
      <c r="A3648" s="23"/>
      <c r="B3648" s="24"/>
      <c r="C3648" s="23"/>
      <c r="D3648" s="23"/>
      <c r="E3648" s="23"/>
      <c r="F3648" s="23"/>
      <c r="G3648" s="24"/>
      <c r="H3648" s="23"/>
      <c r="I3648" s="23"/>
      <c r="J3648" s="23"/>
      <c r="K3648" s="23"/>
      <c r="L3648" s="23"/>
      <c r="M3648" s="23"/>
      <c r="N3648" s="25"/>
      <c r="O3648" s="26"/>
      <c r="P3648" s="26"/>
      <c r="Q3648" s="23"/>
      <c r="R3648" s="23"/>
      <c r="S3648" s="27"/>
      <c r="T3648" s="23"/>
      <c r="U3648" s="23"/>
      <c r="V3648" s="24"/>
      <c r="W3648" s="23"/>
      <c r="X3648" s="23"/>
      <c r="Y3648" s="23"/>
      <c r="Z3648" s="23"/>
      <c r="AA3648" s="28"/>
      <c r="AB3648" s="26"/>
      <c r="AC3648" s="26"/>
      <c r="AD3648" s="28"/>
      <c r="AE3648" s="28"/>
      <c r="AF3648" s="26"/>
      <c r="AG3648" s="26" t="s">
        <v>50</v>
      </c>
      <c r="AH3648" s="26">
        <f>AH3647</f>
        <v>325800</v>
      </c>
      <c r="AI3648" s="26"/>
      <c r="AJ3648" s="26">
        <f>AJ3647</f>
        <v>0</v>
      </c>
      <c r="AK3648" s="26"/>
      <c r="AL3648" s="26">
        <f>AL3647</f>
        <v>0</v>
      </c>
    </row>
    <row r="3649" spans="1:39" x14ac:dyDescent="0.35">
      <c r="A3649" s="23" t="s">
        <v>12357</v>
      </c>
      <c r="B3649" s="24" t="s">
        <v>12358</v>
      </c>
      <c r="C3649" s="23" t="s">
        <v>12359</v>
      </c>
      <c r="D3649" s="23" t="s">
        <v>12360</v>
      </c>
      <c r="E3649" s="23">
        <v>1979</v>
      </c>
      <c r="F3649" s="23" t="s">
        <v>12361</v>
      </c>
      <c r="G3649" s="24" t="s">
        <v>12362</v>
      </c>
      <c r="H3649" s="23" t="s">
        <v>437</v>
      </c>
      <c r="I3649" s="23" t="s">
        <v>12363</v>
      </c>
      <c r="J3649" s="23">
        <v>8</v>
      </c>
      <c r="K3649" s="23">
        <v>2</v>
      </c>
      <c r="L3649" s="23">
        <v>34</v>
      </c>
      <c r="M3649" s="23" t="s">
        <v>58</v>
      </c>
      <c r="N3649" s="25">
        <f>((J3649*400)+(K3649*100))+L3649</f>
        <v>3434</v>
      </c>
      <c r="O3649" s="26">
        <v>180</v>
      </c>
      <c r="P3649" s="26">
        <f>N3649*O3649</f>
        <v>618120</v>
      </c>
      <c r="Q3649" s="23"/>
      <c r="R3649" s="23"/>
      <c r="S3649" s="27"/>
      <c r="T3649" s="23"/>
      <c r="U3649" s="23"/>
      <c r="V3649" s="24"/>
      <c r="W3649" s="23"/>
      <c r="X3649" s="23"/>
      <c r="Y3649" s="23"/>
      <c r="Z3649" s="23"/>
      <c r="AA3649" s="28"/>
      <c r="AB3649" s="26"/>
      <c r="AC3649" s="26"/>
      <c r="AD3649" s="28"/>
      <c r="AE3649" s="28"/>
      <c r="AF3649" s="26"/>
      <c r="AG3649" s="26">
        <f>AF3649+P3649</f>
        <v>618120</v>
      </c>
      <c r="AH3649" s="26">
        <f>AG3649</f>
        <v>618120</v>
      </c>
      <c r="AI3649" s="26">
        <v>0</v>
      </c>
      <c r="AJ3649" s="26">
        <f>IF((AI3649-AH3649) &gt; 1,0,IF((AI3649-AH3649)&lt;0,AH3649-AI3649,AI3649-AH3649))</f>
        <v>618120</v>
      </c>
      <c r="AK3649" s="26">
        <v>0.01</v>
      </c>
      <c r="AL3649" s="26">
        <f>AJ3649*(AK3649/100)</f>
        <v>61.812000000000005</v>
      </c>
    </row>
    <row r="3650" spans="1:39" x14ac:dyDescent="0.35">
      <c r="A3650" s="23"/>
      <c r="B3650" s="24"/>
      <c r="C3650" s="23"/>
      <c r="D3650" s="23"/>
      <c r="E3650" s="23">
        <v>1980</v>
      </c>
      <c r="F3650" s="23" t="s">
        <v>12364</v>
      </c>
      <c r="G3650" s="24" t="s">
        <v>12365</v>
      </c>
      <c r="H3650" s="23" t="s">
        <v>42</v>
      </c>
      <c r="I3650" s="23" t="s">
        <v>12366</v>
      </c>
      <c r="J3650" s="23">
        <v>0</v>
      </c>
      <c r="K3650" s="23">
        <v>0</v>
      </c>
      <c r="L3650" s="23">
        <v>79</v>
      </c>
      <c r="M3650" s="23" t="s">
        <v>44</v>
      </c>
      <c r="N3650" s="25">
        <f>((J3650*400)+(K3650*100))+L3650</f>
        <v>79</v>
      </c>
      <c r="O3650" s="26">
        <v>180</v>
      </c>
      <c r="P3650" s="26">
        <f>N3650*O3650</f>
        <v>14220</v>
      </c>
      <c r="Q3650" s="23">
        <v>1</v>
      </c>
      <c r="R3650" s="23" t="s">
        <v>12357</v>
      </c>
      <c r="S3650" s="27" t="s">
        <v>12358</v>
      </c>
      <c r="T3650" s="23" t="s">
        <v>12359</v>
      </c>
      <c r="U3650" s="23" t="s">
        <v>12367</v>
      </c>
      <c r="V3650" s="24" t="s">
        <v>12368</v>
      </c>
      <c r="W3650" s="23" t="s">
        <v>47</v>
      </c>
      <c r="X3650" s="23" t="s">
        <v>206</v>
      </c>
      <c r="Y3650" s="23" t="s">
        <v>49</v>
      </c>
      <c r="Z3650" s="23">
        <v>81</v>
      </c>
      <c r="AA3650" s="28">
        <v>100</v>
      </c>
      <c r="AB3650" s="26">
        <v>6550</v>
      </c>
      <c r="AC3650" s="26">
        <f>Z3650*AB3650</f>
        <v>530550</v>
      </c>
      <c r="AD3650" s="28">
        <v>7</v>
      </c>
      <c r="AE3650" s="28">
        <v>18</v>
      </c>
      <c r="AF3650" s="26">
        <f>(AC3650*(100-AE3650))/100</f>
        <v>435051</v>
      </c>
      <c r="AG3650" s="26">
        <f>P3650+AF3650</f>
        <v>449271</v>
      </c>
      <c r="AH3650" s="26">
        <f>(AG3650*AA3650)/100</f>
        <v>449271</v>
      </c>
      <c r="AI3650" s="26">
        <v>50000000</v>
      </c>
      <c r="AJ3650" s="26">
        <f>IF((AI3650-AH3650) &gt; 1,0,IF((AI3650-AH3650)&lt;0,AH3650-AI3650,AI3650-AH3650))</f>
        <v>0</v>
      </c>
      <c r="AK3650" s="26">
        <v>0.02</v>
      </c>
      <c r="AL3650" s="26">
        <f>ROUND(AJ3650*(AK3650/100),2)</f>
        <v>0</v>
      </c>
    </row>
    <row r="3651" spans="1:39" x14ac:dyDescent="0.35">
      <c r="A3651" s="23"/>
      <c r="B3651" s="24"/>
      <c r="C3651" s="23"/>
      <c r="D3651" s="23"/>
      <c r="E3651" s="23"/>
      <c r="F3651" s="23"/>
      <c r="G3651" s="24"/>
      <c r="H3651" s="23"/>
      <c r="I3651" s="23"/>
      <c r="J3651" s="23"/>
      <c r="K3651" s="23"/>
      <c r="L3651" s="23"/>
      <c r="M3651" s="23"/>
      <c r="N3651" s="25"/>
      <c r="O3651" s="26"/>
      <c r="P3651" s="26"/>
      <c r="Q3651" s="23"/>
      <c r="R3651" s="23"/>
      <c r="S3651" s="27"/>
      <c r="T3651" s="23"/>
      <c r="U3651" s="23"/>
      <c r="V3651" s="24"/>
      <c r="W3651" s="23"/>
      <c r="X3651" s="23"/>
      <c r="Y3651" s="23"/>
      <c r="Z3651" s="23"/>
      <c r="AA3651" s="28"/>
      <c r="AB3651" s="26"/>
      <c r="AC3651" s="26"/>
      <c r="AD3651" s="28"/>
      <c r="AE3651" s="28"/>
      <c r="AF3651" s="26"/>
      <c r="AG3651" s="26" t="s">
        <v>50</v>
      </c>
      <c r="AH3651" s="26">
        <f>SUM(AH3649:AH3650)</f>
        <v>1067391</v>
      </c>
      <c r="AI3651" s="26"/>
      <c r="AJ3651" s="26">
        <f>SUM(AJ3649:AJ3650)</f>
        <v>618120</v>
      </c>
      <c r="AK3651" s="26"/>
      <c r="AL3651" s="26">
        <f>SUM(AL3649:AL3650)</f>
        <v>61.812000000000005</v>
      </c>
    </row>
    <row r="3652" spans="1:39" x14ac:dyDescent="0.35">
      <c r="A3652" s="23" t="s">
        <v>12369</v>
      </c>
      <c r="B3652" s="24" t="s">
        <v>12370</v>
      </c>
      <c r="C3652" s="23" t="s">
        <v>12371</v>
      </c>
      <c r="D3652" s="23" t="s">
        <v>12372</v>
      </c>
      <c r="E3652" s="23">
        <v>1981</v>
      </c>
      <c r="F3652" s="23" t="s">
        <v>12373</v>
      </c>
      <c r="G3652" s="24" t="s">
        <v>12374</v>
      </c>
      <c r="H3652" s="23" t="s">
        <v>437</v>
      </c>
      <c r="I3652" s="23" t="s">
        <v>12375</v>
      </c>
      <c r="J3652" s="23">
        <v>25</v>
      </c>
      <c r="K3652" s="23">
        <v>1</v>
      </c>
      <c r="L3652" s="23">
        <v>51</v>
      </c>
      <c r="M3652" s="23" t="s">
        <v>58</v>
      </c>
      <c r="N3652" s="25">
        <f>((J3652*400)+(K3652*100))+L3652</f>
        <v>10151</v>
      </c>
      <c r="O3652" s="26">
        <v>180</v>
      </c>
      <c r="P3652" s="26">
        <f>N3652*O3652</f>
        <v>1827180</v>
      </c>
      <c r="Q3652" s="23"/>
      <c r="R3652" s="23"/>
      <c r="S3652" s="27"/>
      <c r="T3652" s="23"/>
      <c r="U3652" s="23"/>
      <c r="V3652" s="24"/>
      <c r="W3652" s="23"/>
      <c r="X3652" s="23"/>
      <c r="Y3652" s="23"/>
      <c r="Z3652" s="23"/>
      <c r="AA3652" s="28"/>
      <c r="AB3652" s="26"/>
      <c r="AC3652" s="26"/>
      <c r="AD3652" s="28"/>
      <c r="AE3652" s="28"/>
      <c r="AF3652" s="26"/>
      <c r="AG3652" s="26">
        <f>AF3652+P3652</f>
        <v>1827180</v>
      </c>
      <c r="AH3652" s="26">
        <f>AG3652</f>
        <v>1827180</v>
      </c>
      <c r="AI3652" s="26">
        <v>0</v>
      </c>
      <c r="AJ3652" s="26">
        <f>IF((AI3652-AH3652) &gt; 1,0,IF((AI3652-AH3652)&lt;0,AH3652-AI3652,AI3652-AH3652))</f>
        <v>1827180</v>
      </c>
      <c r="AK3652" s="26">
        <v>0.01</v>
      </c>
      <c r="AL3652" s="26">
        <f>AJ3652*(AK3652/100)</f>
        <v>182.71800000000002</v>
      </c>
    </row>
    <row r="3653" spans="1:39" x14ac:dyDescent="0.35">
      <c r="A3653" s="23"/>
      <c r="B3653" s="24"/>
      <c r="C3653" s="23"/>
      <c r="D3653" s="23"/>
      <c r="E3653" s="23">
        <v>1982</v>
      </c>
      <c r="F3653" s="23" t="s">
        <v>12376</v>
      </c>
      <c r="G3653" s="24" t="s">
        <v>12377</v>
      </c>
      <c r="H3653" s="23" t="s">
        <v>42</v>
      </c>
      <c r="I3653" s="23" t="s">
        <v>12378</v>
      </c>
      <c r="J3653" s="23">
        <v>0</v>
      </c>
      <c r="K3653" s="23">
        <v>0</v>
      </c>
      <c r="L3653" s="23">
        <v>82</v>
      </c>
      <c r="M3653" s="23" t="s">
        <v>44</v>
      </c>
      <c r="N3653" s="25">
        <f>((J3653*400)+(K3653*100))+L3653</f>
        <v>82</v>
      </c>
      <c r="O3653" s="26">
        <v>500</v>
      </c>
      <c r="P3653" s="26">
        <f>N3653*O3653</f>
        <v>41000</v>
      </c>
      <c r="Q3653" s="23">
        <v>1</v>
      </c>
      <c r="R3653" s="23" t="s">
        <v>12369</v>
      </c>
      <c r="S3653" s="27" t="s">
        <v>12370</v>
      </c>
      <c r="T3653" s="23" t="s">
        <v>12371</v>
      </c>
      <c r="U3653" s="23" t="s">
        <v>12379</v>
      </c>
      <c r="V3653" s="24" t="s">
        <v>12380</v>
      </c>
      <c r="W3653" s="23" t="s">
        <v>47</v>
      </c>
      <c r="X3653" s="23" t="s">
        <v>48</v>
      </c>
      <c r="Y3653" s="23" t="s">
        <v>49</v>
      </c>
      <c r="Z3653" s="23">
        <v>72</v>
      </c>
      <c r="AA3653" s="28">
        <v>100</v>
      </c>
      <c r="AB3653" s="26">
        <v>6550</v>
      </c>
      <c r="AC3653" s="26">
        <f>Z3653*AB3653</f>
        <v>471600</v>
      </c>
      <c r="AD3653" s="28">
        <v>22</v>
      </c>
      <c r="AE3653" s="28">
        <v>34</v>
      </c>
      <c r="AF3653" s="26">
        <f>(AC3653*(100-AE3653))/100</f>
        <v>311256</v>
      </c>
      <c r="AG3653" s="26">
        <f>P3653+AF3653</f>
        <v>352256</v>
      </c>
      <c r="AH3653" s="26">
        <f>(AG3653*AA3653)/100</f>
        <v>352256</v>
      </c>
      <c r="AI3653" s="26">
        <v>50000000</v>
      </c>
      <c r="AJ3653" s="26">
        <f>IF((AI3653-AH3653) &gt; 1,0,IF((AI3653-AH3653)&lt;0,AH3653-AI3653,AI3653-AH3653))</f>
        <v>0</v>
      </c>
      <c r="AK3653" s="26">
        <v>0.02</v>
      </c>
      <c r="AL3653" s="26">
        <f>ROUND(AJ3653*(AK3653/100),2)</f>
        <v>0</v>
      </c>
    </row>
    <row r="3654" spans="1:39" x14ac:dyDescent="0.35">
      <c r="A3654" s="23"/>
      <c r="B3654" s="24"/>
      <c r="C3654" s="23"/>
      <c r="D3654" s="23"/>
      <c r="E3654" s="23"/>
      <c r="F3654" s="23"/>
      <c r="G3654" s="24"/>
      <c r="H3654" s="23"/>
      <c r="I3654" s="23"/>
      <c r="J3654" s="23"/>
      <c r="K3654" s="23"/>
      <c r="L3654" s="23"/>
      <c r="M3654" s="23"/>
      <c r="N3654" s="25"/>
      <c r="O3654" s="26"/>
      <c r="P3654" s="26"/>
      <c r="Q3654" s="23"/>
      <c r="R3654" s="23"/>
      <c r="S3654" s="27"/>
      <c r="T3654" s="23"/>
      <c r="U3654" s="23"/>
      <c r="V3654" s="24"/>
      <c r="W3654" s="23"/>
      <c r="X3654" s="23"/>
      <c r="Y3654" s="23"/>
      <c r="Z3654" s="23"/>
      <c r="AA3654" s="28"/>
      <c r="AB3654" s="26"/>
      <c r="AC3654" s="26"/>
      <c r="AD3654" s="28"/>
      <c r="AE3654" s="28"/>
      <c r="AF3654" s="26"/>
      <c r="AG3654" s="26" t="s">
        <v>50</v>
      </c>
      <c r="AH3654" s="26">
        <f>SUM(AH3652:AH3653)</f>
        <v>2179436</v>
      </c>
      <c r="AI3654" s="26"/>
      <c r="AJ3654" s="26">
        <f>SUM(AJ3652:AJ3653)</f>
        <v>1827180</v>
      </c>
      <c r="AK3654" s="26"/>
      <c r="AL3654" s="26">
        <f>SUM(AL3652:AL3653)</f>
        <v>182.71800000000002</v>
      </c>
    </row>
    <row r="3655" spans="1:39" x14ac:dyDescent="0.35">
      <c r="A3655" s="23" t="s">
        <v>12381</v>
      </c>
      <c r="B3655" s="24"/>
      <c r="C3655" s="23" t="s">
        <v>12382</v>
      </c>
      <c r="D3655" s="23" t="s">
        <v>12383</v>
      </c>
      <c r="E3655" s="23">
        <v>1983</v>
      </c>
      <c r="F3655" s="23" t="s">
        <v>12384</v>
      </c>
      <c r="G3655" s="24" t="s">
        <v>12385</v>
      </c>
      <c r="H3655" s="23" t="s">
        <v>103</v>
      </c>
      <c r="I3655" s="23" t="s">
        <v>9828</v>
      </c>
      <c r="J3655" s="23">
        <v>2</v>
      </c>
      <c r="K3655" s="23">
        <v>3</v>
      </c>
      <c r="L3655" s="23">
        <v>43</v>
      </c>
      <c r="M3655" s="23" t="s">
        <v>58</v>
      </c>
      <c r="N3655" s="25">
        <f>((J3655*400)+(K3655*100))+L3655</f>
        <v>1143</v>
      </c>
      <c r="O3655" s="26">
        <v>180</v>
      </c>
      <c r="P3655" s="26">
        <f>N3655*O3655</f>
        <v>205740</v>
      </c>
      <c r="Q3655" s="23"/>
      <c r="R3655" s="23"/>
      <c r="S3655" s="27"/>
      <c r="T3655" s="23"/>
      <c r="U3655" s="23"/>
      <c r="V3655" s="24"/>
      <c r="W3655" s="23"/>
      <c r="X3655" s="23"/>
      <c r="Y3655" s="23"/>
      <c r="Z3655" s="23"/>
      <c r="AA3655" s="28"/>
      <c r="AB3655" s="26"/>
      <c r="AC3655" s="26"/>
      <c r="AD3655" s="28"/>
      <c r="AE3655" s="28"/>
      <c r="AF3655" s="26"/>
      <c r="AG3655" s="26">
        <f>AF3655+P3655</f>
        <v>205740</v>
      </c>
      <c r="AH3655" s="26">
        <f>AG3655</f>
        <v>205740</v>
      </c>
      <c r="AI3655" s="26">
        <v>0</v>
      </c>
      <c r="AJ3655" s="26">
        <f>IF((AI3655-AH3655) &gt; 1,0,IF((AI3655-AH3655)&lt;0,AH3655-AI3655,AI3655-AH3655))</f>
        <v>205740</v>
      </c>
      <c r="AK3655" s="26">
        <v>0.01</v>
      </c>
      <c r="AL3655" s="26">
        <f>AJ3655*(AK3655/100)</f>
        <v>20.574000000000002</v>
      </c>
    </row>
    <row r="3656" spans="1:39" x14ac:dyDescent="0.35">
      <c r="A3656" s="23"/>
      <c r="B3656" s="24"/>
      <c r="C3656" s="23"/>
      <c r="D3656" s="23"/>
      <c r="E3656" s="23">
        <v>1984</v>
      </c>
      <c r="F3656" s="23" t="s">
        <v>12386</v>
      </c>
      <c r="G3656" s="24" t="s">
        <v>12387</v>
      </c>
      <c r="H3656" s="23" t="s">
        <v>103</v>
      </c>
      <c r="I3656" s="23" t="s">
        <v>12388</v>
      </c>
      <c r="J3656" s="23">
        <v>4</v>
      </c>
      <c r="K3656" s="23">
        <v>2</v>
      </c>
      <c r="L3656" s="23">
        <v>11</v>
      </c>
      <c r="M3656" s="23" t="s">
        <v>58</v>
      </c>
      <c r="N3656" s="25">
        <f>((J3656*400)+(K3656*100))+L3656</f>
        <v>1811</v>
      </c>
      <c r="O3656" s="26">
        <v>180</v>
      </c>
      <c r="P3656" s="26">
        <f>N3656*O3656</f>
        <v>325980</v>
      </c>
      <c r="Q3656" s="23"/>
      <c r="R3656" s="23"/>
      <c r="S3656" s="27"/>
      <c r="T3656" s="23"/>
      <c r="U3656" s="23"/>
      <c r="V3656" s="24"/>
      <c r="W3656" s="23"/>
      <c r="X3656" s="23"/>
      <c r="Y3656" s="23"/>
      <c r="Z3656" s="23"/>
      <c r="AA3656" s="28"/>
      <c r="AB3656" s="26"/>
      <c r="AC3656" s="26"/>
      <c r="AD3656" s="28"/>
      <c r="AE3656" s="28"/>
      <c r="AF3656" s="26"/>
      <c r="AG3656" s="26">
        <f>AF3656+P3656</f>
        <v>325980</v>
      </c>
      <c r="AH3656" s="26">
        <f>AG3656</f>
        <v>325980</v>
      </c>
      <c r="AI3656" s="26">
        <v>0</v>
      </c>
      <c r="AJ3656" s="26">
        <f>IF((AI3656-AH3656) &gt; 1,0,IF((AI3656-AH3656)&lt;0,AH3656-AI3656,AI3656-AH3656))</f>
        <v>325980</v>
      </c>
      <c r="AK3656" s="26">
        <v>0.01</v>
      </c>
      <c r="AL3656" s="26">
        <f>AJ3656*(AK3656/100)</f>
        <v>32.597999999999999</v>
      </c>
    </row>
    <row r="3657" spans="1:39" x14ac:dyDescent="0.35">
      <c r="A3657" s="23"/>
      <c r="B3657" s="24"/>
      <c r="C3657" s="23"/>
      <c r="D3657" s="23"/>
      <c r="E3657" s="23">
        <v>1985</v>
      </c>
      <c r="F3657" s="23" t="s">
        <v>12389</v>
      </c>
      <c r="G3657" s="24" t="s">
        <v>12390</v>
      </c>
      <c r="H3657" s="23" t="s">
        <v>103</v>
      </c>
      <c r="I3657" s="23" t="s">
        <v>12391</v>
      </c>
      <c r="J3657" s="23">
        <v>0</v>
      </c>
      <c r="K3657" s="23">
        <v>1</v>
      </c>
      <c r="L3657" s="23">
        <v>86</v>
      </c>
      <c r="M3657" s="23" t="s">
        <v>44</v>
      </c>
      <c r="N3657" s="25">
        <f>((J3657*400)+(K3657*100))+L3657</f>
        <v>186</v>
      </c>
      <c r="O3657" s="26">
        <v>450</v>
      </c>
      <c r="P3657" s="26">
        <f>N3657*O3657</f>
        <v>83700</v>
      </c>
      <c r="Q3657" s="23">
        <v>1</v>
      </c>
      <c r="R3657" s="23" t="s">
        <v>12381</v>
      </c>
      <c r="S3657" s="27"/>
      <c r="T3657" s="23" t="s">
        <v>12382</v>
      </c>
      <c r="U3657" s="23" t="s">
        <v>12392</v>
      </c>
      <c r="V3657" s="24" t="s">
        <v>12393</v>
      </c>
      <c r="W3657" s="23" t="s">
        <v>47</v>
      </c>
      <c r="X3657" s="23" t="s">
        <v>206</v>
      </c>
      <c r="Y3657" s="23" t="s">
        <v>49</v>
      </c>
      <c r="Z3657" s="23">
        <v>126</v>
      </c>
      <c r="AA3657" s="28">
        <v>100</v>
      </c>
      <c r="AB3657" s="26">
        <v>6550</v>
      </c>
      <c r="AC3657" s="26">
        <f>Z3657*AB3657</f>
        <v>825300</v>
      </c>
      <c r="AD3657" s="28">
        <v>102</v>
      </c>
      <c r="AE3657" s="28">
        <v>85</v>
      </c>
      <c r="AF3657" s="26">
        <f>(AC3657*(100-AE3657))/100</f>
        <v>123795</v>
      </c>
      <c r="AG3657" s="26">
        <f>P3657+AF3657</f>
        <v>207495</v>
      </c>
      <c r="AH3657" s="26">
        <f>(AG3657*AA3657)/100</f>
        <v>207495</v>
      </c>
      <c r="AI3657" s="26">
        <f>IF(AF3657&lt;=10000000,AF3657,10000000)</f>
        <v>123795</v>
      </c>
      <c r="AJ3657" s="26">
        <f>IF((AI3657-AH3657) &gt; 1,0,IF((AI3657-AH3657)&lt;0,AH3657-AI3657,AI3657-AH3657))</f>
        <v>83700</v>
      </c>
      <c r="AK3657" s="26">
        <v>0.02</v>
      </c>
      <c r="AL3657" s="26">
        <f>ROUND(AJ3657*(AK3657/100),2)</f>
        <v>16.739999999999998</v>
      </c>
    </row>
    <row r="3658" spans="1:39" x14ac:dyDescent="0.35">
      <c r="A3658" s="23"/>
      <c r="B3658" s="24"/>
      <c r="C3658" s="23"/>
      <c r="D3658" s="23"/>
      <c r="E3658" s="23"/>
      <c r="F3658" s="23"/>
      <c r="G3658" s="24"/>
      <c r="H3658" s="23"/>
      <c r="I3658" s="23"/>
      <c r="J3658" s="23"/>
      <c r="K3658" s="23"/>
      <c r="L3658" s="23"/>
      <c r="M3658" s="23"/>
      <c r="N3658" s="25"/>
      <c r="O3658" s="26"/>
      <c r="P3658" s="26"/>
      <c r="Q3658" s="23"/>
      <c r="R3658" s="23"/>
      <c r="S3658" s="27"/>
      <c r="T3658" s="23"/>
      <c r="U3658" s="23"/>
      <c r="V3658" s="24"/>
      <c r="W3658" s="23"/>
      <c r="X3658" s="23"/>
      <c r="Y3658" s="23"/>
      <c r="Z3658" s="23"/>
      <c r="AA3658" s="28"/>
      <c r="AB3658" s="26"/>
      <c r="AC3658" s="26"/>
      <c r="AD3658" s="28"/>
      <c r="AE3658" s="28"/>
      <c r="AF3658" s="26"/>
      <c r="AG3658" s="26" t="s">
        <v>50</v>
      </c>
      <c r="AH3658" s="26">
        <f>SUM(AH3655:AH3657)</f>
        <v>739215</v>
      </c>
      <c r="AI3658" s="26"/>
      <c r="AJ3658" s="26">
        <f>SUM(AJ3655:AJ3657)</f>
        <v>615420</v>
      </c>
      <c r="AK3658" s="26"/>
      <c r="AL3658" s="26">
        <f>SUM(AL3655:AL3657)</f>
        <v>69.911999999999992</v>
      </c>
    </row>
    <row r="3659" spans="1:39" x14ac:dyDescent="0.35">
      <c r="A3659" s="23" t="s">
        <v>12394</v>
      </c>
      <c r="B3659" s="24" t="s">
        <v>12395</v>
      </c>
      <c r="C3659" s="23" t="s">
        <v>12396</v>
      </c>
      <c r="D3659" s="23" t="s">
        <v>12397</v>
      </c>
      <c r="E3659" s="23">
        <v>1986</v>
      </c>
      <c r="F3659" s="23" t="s">
        <v>12398</v>
      </c>
      <c r="G3659" s="24" t="s">
        <v>12399</v>
      </c>
      <c r="H3659" s="23" t="s">
        <v>42</v>
      </c>
      <c r="I3659" s="23" t="s">
        <v>12400</v>
      </c>
      <c r="J3659" s="23">
        <v>0</v>
      </c>
      <c r="K3659" s="23">
        <v>3</v>
      </c>
      <c r="L3659" s="23">
        <v>80</v>
      </c>
      <c r="M3659" s="23" t="s">
        <v>58</v>
      </c>
      <c r="N3659" s="25">
        <f>((J3659*400)+(K3659*100))+L3659</f>
        <v>380</v>
      </c>
      <c r="O3659" s="26">
        <v>180</v>
      </c>
      <c r="P3659" s="26">
        <f>N3659*O3659</f>
        <v>68400</v>
      </c>
      <c r="Q3659" s="23"/>
      <c r="R3659" s="23"/>
      <c r="S3659" s="27"/>
      <c r="T3659" s="23"/>
      <c r="U3659" s="23"/>
      <c r="V3659" s="24"/>
      <c r="W3659" s="23"/>
      <c r="X3659" s="23"/>
      <c r="Y3659" s="23"/>
      <c r="Z3659" s="23"/>
      <c r="AA3659" s="28"/>
      <c r="AB3659" s="26"/>
      <c r="AC3659" s="26"/>
      <c r="AD3659" s="28"/>
      <c r="AE3659" s="28"/>
      <c r="AF3659" s="26"/>
      <c r="AG3659" s="26">
        <f>AF3659+P3659</f>
        <v>68400</v>
      </c>
      <c r="AH3659" s="26">
        <f>AG3659</f>
        <v>68400</v>
      </c>
      <c r="AI3659" s="26">
        <v>50000000</v>
      </c>
      <c r="AJ3659" s="26">
        <f>IF((AI3659-AH3659) &gt; 1,0,IF((AI3659-AH3659)&lt;0,AH3659-AI3659,AI3659-AH3659))</f>
        <v>0</v>
      </c>
      <c r="AK3659" s="26">
        <v>0.01</v>
      </c>
      <c r="AL3659" s="26">
        <f>AJ3659*(AK3659/100)</f>
        <v>0</v>
      </c>
    </row>
    <row r="3660" spans="1:39" x14ac:dyDescent="0.35">
      <c r="A3660" s="23"/>
      <c r="B3660" s="24"/>
      <c r="C3660" s="23"/>
      <c r="D3660" s="23"/>
      <c r="E3660" s="23"/>
      <c r="F3660" s="23"/>
      <c r="G3660" s="24"/>
      <c r="H3660" s="23"/>
      <c r="I3660" s="23"/>
      <c r="J3660" s="23"/>
      <c r="K3660" s="23"/>
      <c r="L3660" s="23"/>
      <c r="M3660" s="23"/>
      <c r="N3660" s="25"/>
      <c r="O3660" s="26"/>
      <c r="P3660" s="26"/>
      <c r="Q3660" s="23"/>
      <c r="R3660" s="23"/>
      <c r="S3660" s="27"/>
      <c r="T3660" s="23"/>
      <c r="U3660" s="23"/>
      <c r="V3660" s="24"/>
      <c r="W3660" s="23"/>
      <c r="X3660" s="23"/>
      <c r="Y3660" s="23"/>
      <c r="Z3660" s="23"/>
      <c r="AA3660" s="28"/>
      <c r="AB3660" s="26"/>
      <c r="AC3660" s="26"/>
      <c r="AD3660" s="28"/>
      <c r="AE3660" s="28"/>
      <c r="AF3660" s="26"/>
      <c r="AG3660" s="26" t="s">
        <v>50</v>
      </c>
      <c r="AH3660" s="26">
        <f>AH3659</f>
        <v>68400</v>
      </c>
      <c r="AI3660" s="26"/>
      <c r="AJ3660" s="26">
        <f>AJ3659</f>
        <v>0</v>
      </c>
      <c r="AK3660" s="26"/>
      <c r="AL3660" s="26">
        <f>AL3659</f>
        <v>0</v>
      </c>
    </row>
    <row r="3661" spans="1:39" x14ac:dyDescent="0.35">
      <c r="A3661" s="23" t="s">
        <v>12401</v>
      </c>
      <c r="B3661" s="24" t="s">
        <v>12402</v>
      </c>
      <c r="C3661" s="23" t="s">
        <v>12403</v>
      </c>
      <c r="D3661" s="23" t="s">
        <v>12404</v>
      </c>
      <c r="E3661" s="23">
        <v>1987</v>
      </c>
      <c r="F3661" s="23" t="s">
        <v>12405</v>
      </c>
      <c r="G3661" s="24" t="s">
        <v>12406</v>
      </c>
      <c r="H3661" s="23" t="s">
        <v>42</v>
      </c>
      <c r="I3661" s="23" t="s">
        <v>12407</v>
      </c>
      <c r="J3661" s="23">
        <v>9</v>
      </c>
      <c r="K3661" s="23">
        <v>3</v>
      </c>
      <c r="L3661" s="23">
        <v>73</v>
      </c>
      <c r="M3661" s="23" t="s">
        <v>58</v>
      </c>
      <c r="N3661" s="25">
        <f>((J3661*400)+(K3661*100))+L3661</f>
        <v>3973</v>
      </c>
      <c r="O3661" s="26">
        <v>180</v>
      </c>
      <c r="P3661" s="26">
        <f>N3661*O3661</f>
        <v>715140</v>
      </c>
      <c r="Q3661" s="23"/>
      <c r="R3661" s="23"/>
      <c r="S3661" s="27"/>
      <c r="T3661" s="23"/>
      <c r="U3661" s="23"/>
      <c r="V3661" s="24"/>
      <c r="W3661" s="23"/>
      <c r="X3661" s="23"/>
      <c r="Y3661" s="23"/>
      <c r="Z3661" s="23"/>
      <c r="AA3661" s="28"/>
      <c r="AB3661" s="26"/>
      <c r="AC3661" s="26"/>
      <c r="AD3661" s="28"/>
      <c r="AE3661" s="28"/>
      <c r="AF3661" s="26"/>
      <c r="AG3661" s="26">
        <f>AF3661+P3661</f>
        <v>715140</v>
      </c>
      <c r="AH3661" s="26">
        <f>AG3661</f>
        <v>715140</v>
      </c>
      <c r="AI3661" s="26">
        <v>50000000</v>
      </c>
      <c r="AJ3661" s="26">
        <f>IF((AI3661-AH3661) &gt; 1,0,IF((AI3661-AH3661)&lt;0,AH3661-AI3661,AI3661-AH3661))</f>
        <v>0</v>
      </c>
      <c r="AK3661" s="26">
        <v>0.01</v>
      </c>
      <c r="AL3661" s="26">
        <f>AJ3661*(AK3661/100)</f>
        <v>0</v>
      </c>
    </row>
    <row r="3662" spans="1:39" x14ac:dyDescent="0.35">
      <c r="A3662" s="23"/>
      <c r="B3662" s="24"/>
      <c r="C3662" s="23"/>
      <c r="D3662" s="23"/>
      <c r="E3662" s="23"/>
      <c r="F3662" s="23"/>
      <c r="G3662" s="24"/>
      <c r="H3662" s="23"/>
      <c r="I3662" s="23"/>
      <c r="J3662" s="23"/>
      <c r="K3662" s="23"/>
      <c r="L3662" s="23"/>
      <c r="M3662" s="23"/>
      <c r="N3662" s="25"/>
      <c r="O3662" s="26"/>
      <c r="P3662" s="26"/>
      <c r="Q3662" s="23"/>
      <c r="R3662" s="23"/>
      <c r="S3662" s="27"/>
      <c r="T3662" s="23"/>
      <c r="U3662" s="23"/>
      <c r="V3662" s="24"/>
      <c r="W3662" s="23"/>
      <c r="X3662" s="23"/>
      <c r="Y3662" s="23"/>
      <c r="Z3662" s="23"/>
      <c r="AA3662" s="28"/>
      <c r="AB3662" s="26"/>
      <c r="AC3662" s="26"/>
      <c r="AD3662" s="28"/>
      <c r="AE3662" s="28"/>
      <c r="AF3662" s="26"/>
      <c r="AG3662" s="26" t="s">
        <v>50</v>
      </c>
      <c r="AH3662" s="26">
        <f>AH3661</f>
        <v>715140</v>
      </c>
      <c r="AI3662" s="26"/>
      <c r="AJ3662" s="26">
        <f>AJ3661</f>
        <v>0</v>
      </c>
      <c r="AK3662" s="26"/>
      <c r="AL3662" s="26">
        <f>AL3661</f>
        <v>0</v>
      </c>
    </row>
    <row r="3663" spans="1:39" x14ac:dyDescent="0.35">
      <c r="A3663" s="23" t="s">
        <v>12408</v>
      </c>
      <c r="B3663" s="24"/>
      <c r="C3663" s="23" t="s">
        <v>12409</v>
      </c>
      <c r="D3663" s="23" t="s">
        <v>12410</v>
      </c>
      <c r="E3663" s="23">
        <v>1988</v>
      </c>
      <c r="F3663" s="23" t="s">
        <v>12411</v>
      </c>
      <c r="G3663" s="24" t="s">
        <v>12412</v>
      </c>
      <c r="H3663" s="23" t="s">
        <v>103</v>
      </c>
      <c r="I3663" s="23" t="s">
        <v>12413</v>
      </c>
      <c r="J3663" s="23">
        <v>0</v>
      </c>
      <c r="K3663" s="23">
        <v>2</v>
      </c>
      <c r="L3663" s="23">
        <v>66</v>
      </c>
      <c r="M3663" s="23" t="s">
        <v>44</v>
      </c>
      <c r="N3663" s="25">
        <f>((J3663*400)+(K3663*100))+L3663</f>
        <v>266</v>
      </c>
      <c r="O3663" s="26">
        <v>2000</v>
      </c>
      <c r="P3663" s="26">
        <f>N3663*O3663</f>
        <v>532000</v>
      </c>
      <c r="Q3663" s="23">
        <v>1</v>
      </c>
      <c r="R3663" s="23" t="s">
        <v>12408</v>
      </c>
      <c r="S3663" s="27"/>
      <c r="T3663" s="23" t="s">
        <v>12409</v>
      </c>
      <c r="U3663" s="23" t="s">
        <v>12414</v>
      </c>
      <c r="V3663" s="24" t="s">
        <v>12415</v>
      </c>
      <c r="W3663" s="23" t="s">
        <v>47</v>
      </c>
      <c r="X3663" s="23" t="s">
        <v>48</v>
      </c>
      <c r="Y3663" s="23" t="s">
        <v>49</v>
      </c>
      <c r="Z3663" s="23">
        <v>96</v>
      </c>
      <c r="AA3663" s="28">
        <v>100</v>
      </c>
      <c r="AB3663" s="26">
        <v>6550</v>
      </c>
      <c r="AC3663" s="26">
        <f>Z3663*AB3663</f>
        <v>628800</v>
      </c>
      <c r="AD3663" s="28">
        <v>42</v>
      </c>
      <c r="AE3663" s="28">
        <v>74</v>
      </c>
      <c r="AF3663" s="26">
        <f>(AC3663*(100-AE3663))/100</f>
        <v>163488</v>
      </c>
      <c r="AG3663" s="26">
        <f>P3663+AF3663</f>
        <v>695488</v>
      </c>
      <c r="AH3663" s="26">
        <f>(AG3663*AA3663)/100</f>
        <v>695488</v>
      </c>
      <c r="AI3663" s="26">
        <f>IF(AF3663&lt;=10000000,AF3663,10000000)</f>
        <v>163488</v>
      </c>
      <c r="AJ3663" s="26">
        <f>IF((AI3663-AH3663) &gt; 1,0,IF((AI3663-AH3663)&lt;0,AH3663-AI3663,AI3663-AH3663))</f>
        <v>532000</v>
      </c>
      <c r="AK3663" s="26">
        <v>0.02</v>
      </c>
      <c r="AL3663" s="26">
        <f>ROUND(AJ3663*(AK3663/100),2)</f>
        <v>106.4</v>
      </c>
    </row>
    <row r="3664" spans="1:39" x14ac:dyDescent="0.35">
      <c r="A3664" s="23"/>
      <c r="B3664" s="24"/>
      <c r="C3664" s="23"/>
      <c r="D3664" s="23"/>
      <c r="E3664" s="23"/>
      <c r="F3664" s="23"/>
      <c r="G3664" s="24"/>
      <c r="H3664" s="23"/>
      <c r="I3664" s="23"/>
      <c r="J3664" s="23">
        <v>0</v>
      </c>
      <c r="K3664" s="23">
        <v>0</v>
      </c>
      <c r="L3664" s="23">
        <v>30</v>
      </c>
      <c r="M3664" s="23" t="s">
        <v>44</v>
      </c>
      <c r="N3664" s="25">
        <f>((J3664*400)+(K3664*100))+L3664</f>
        <v>30</v>
      </c>
      <c r="O3664" s="26">
        <v>2000</v>
      </c>
      <c r="P3664" s="26">
        <f>N3664*O3664</f>
        <v>60000</v>
      </c>
      <c r="Q3664" s="23">
        <v>1</v>
      </c>
      <c r="R3664" s="23" t="s">
        <v>12416</v>
      </c>
      <c r="S3664" s="27"/>
      <c r="T3664" s="23" t="s">
        <v>12417</v>
      </c>
      <c r="U3664" s="23" t="s">
        <v>12418</v>
      </c>
      <c r="V3664" s="24" t="s">
        <v>12419</v>
      </c>
      <c r="W3664" s="23" t="s">
        <v>47</v>
      </c>
      <c r="X3664" s="23" t="s">
        <v>253</v>
      </c>
      <c r="Y3664" s="23" t="s">
        <v>49</v>
      </c>
      <c r="Z3664" s="23">
        <v>156</v>
      </c>
      <c r="AA3664" s="28">
        <v>100</v>
      </c>
      <c r="AB3664" s="26">
        <v>6550</v>
      </c>
      <c r="AC3664" s="26">
        <f>Z3664*AB3664</f>
        <v>1021800</v>
      </c>
      <c r="AD3664" s="28">
        <v>82</v>
      </c>
      <c r="AE3664" s="28">
        <v>93</v>
      </c>
      <c r="AF3664" s="26">
        <f>(AC3664*(100-AE3664))/100</f>
        <v>71526</v>
      </c>
      <c r="AG3664" s="26">
        <f>P3664+AF3664</f>
        <v>131526</v>
      </c>
      <c r="AH3664" s="26">
        <f>(AG3664*AA3664)/100</f>
        <v>131526</v>
      </c>
      <c r="AI3664" s="26">
        <f>IF(AF3664&lt;=10000000,AF3664,10000000)</f>
        <v>71526</v>
      </c>
      <c r="AJ3664" s="26">
        <f>IF((AI3664-AH3664) &gt; 1,0,IF((AI3664-AH3664)&lt;0,AH3664-AI3664,AI3664-AH3664))</f>
        <v>60000</v>
      </c>
      <c r="AK3664" s="26">
        <v>0.02</v>
      </c>
      <c r="AL3664" s="26">
        <f>ROUND(AJ3664*(AK3664/100),2)</f>
        <v>12</v>
      </c>
      <c r="AM3664" s="3" t="s">
        <v>404</v>
      </c>
    </row>
    <row r="3665" spans="1:39" x14ac:dyDescent="0.35">
      <c r="A3665" s="23"/>
      <c r="B3665" s="24"/>
      <c r="C3665" s="23"/>
      <c r="D3665" s="23"/>
      <c r="E3665" s="23"/>
      <c r="F3665" s="23"/>
      <c r="G3665" s="24"/>
      <c r="H3665" s="23"/>
      <c r="I3665" s="23"/>
      <c r="J3665" s="23">
        <v>0</v>
      </c>
      <c r="K3665" s="23">
        <v>0</v>
      </c>
      <c r="L3665" s="23">
        <v>36</v>
      </c>
      <c r="M3665" s="23" t="s">
        <v>44</v>
      </c>
      <c r="N3665" s="25">
        <f>((J3665*400)+(K3665*100))+L3665</f>
        <v>36</v>
      </c>
      <c r="O3665" s="26">
        <v>2000</v>
      </c>
      <c r="P3665" s="26">
        <f>N3665*O3665</f>
        <v>72000</v>
      </c>
      <c r="Q3665" s="23">
        <v>1</v>
      </c>
      <c r="R3665" s="23" t="s">
        <v>12420</v>
      </c>
      <c r="S3665" s="27"/>
      <c r="T3665" s="23" t="s">
        <v>12421</v>
      </c>
      <c r="U3665" s="23" t="s">
        <v>12422</v>
      </c>
      <c r="V3665" s="24" t="s">
        <v>12423</v>
      </c>
      <c r="W3665" s="23" t="s">
        <v>47</v>
      </c>
      <c r="X3665" s="23" t="s">
        <v>48</v>
      </c>
      <c r="Y3665" s="23" t="s">
        <v>49</v>
      </c>
      <c r="Z3665" s="23">
        <v>144</v>
      </c>
      <c r="AA3665" s="28">
        <v>100</v>
      </c>
      <c r="AB3665" s="26">
        <v>6550</v>
      </c>
      <c r="AC3665" s="26">
        <f>Z3665*AB3665</f>
        <v>943200</v>
      </c>
      <c r="AD3665" s="28">
        <v>32</v>
      </c>
      <c r="AE3665" s="28">
        <v>54</v>
      </c>
      <c r="AF3665" s="26">
        <f>(AC3665*(100-AE3665))/100</f>
        <v>433872</v>
      </c>
      <c r="AG3665" s="26">
        <f>P3665+AF3665</f>
        <v>505872</v>
      </c>
      <c r="AH3665" s="26">
        <f>(AG3665*AA3665)/100</f>
        <v>505872</v>
      </c>
      <c r="AI3665" s="26">
        <f>IF(AF3665&lt;=10000000,AF3665,10000000)</f>
        <v>433872</v>
      </c>
      <c r="AJ3665" s="26">
        <f>IF((AI3665-AH3665) &gt; 1,0,IF((AI3665-AH3665)&lt;0,AH3665-AI3665,AI3665-AH3665))</f>
        <v>72000</v>
      </c>
      <c r="AK3665" s="26">
        <v>0.02</v>
      </c>
      <c r="AL3665" s="26">
        <f>ROUND(AJ3665*(AK3665/100),2)</f>
        <v>14.4</v>
      </c>
    </row>
    <row r="3666" spans="1:39" x14ac:dyDescent="0.35">
      <c r="A3666" s="23"/>
      <c r="B3666" s="24"/>
      <c r="C3666" s="23"/>
      <c r="D3666" s="23"/>
      <c r="E3666" s="23"/>
      <c r="F3666" s="23"/>
      <c r="G3666" s="24"/>
      <c r="H3666" s="23"/>
      <c r="I3666" s="23"/>
      <c r="J3666" s="23"/>
      <c r="K3666" s="23"/>
      <c r="L3666" s="23"/>
      <c r="M3666" s="23"/>
      <c r="N3666" s="25"/>
      <c r="O3666" s="26"/>
      <c r="P3666" s="26"/>
      <c r="Q3666" s="23"/>
      <c r="R3666" s="23"/>
      <c r="S3666" s="27"/>
      <c r="T3666" s="23"/>
      <c r="U3666" s="23"/>
      <c r="V3666" s="24"/>
      <c r="W3666" s="23"/>
      <c r="X3666" s="23"/>
      <c r="Y3666" s="23"/>
      <c r="Z3666" s="23"/>
      <c r="AA3666" s="28"/>
      <c r="AB3666" s="26"/>
      <c r="AC3666" s="26"/>
      <c r="AD3666" s="28"/>
      <c r="AE3666" s="28"/>
      <c r="AF3666" s="26"/>
      <c r="AG3666" s="26" t="s">
        <v>50</v>
      </c>
      <c r="AH3666" s="26">
        <f>SUM(AH3663:AH3665)</f>
        <v>1332886</v>
      </c>
      <c r="AI3666" s="26"/>
      <c r="AJ3666" s="26">
        <f>SUM(AJ3663:AJ3665)</f>
        <v>664000</v>
      </c>
      <c r="AK3666" s="26"/>
      <c r="AL3666" s="26">
        <f>SUM(AL3663:AL3665)</f>
        <v>132.80000000000001</v>
      </c>
    </row>
    <row r="3667" spans="1:39" x14ac:dyDescent="0.35">
      <c r="A3667" s="23" t="s">
        <v>12424</v>
      </c>
      <c r="B3667" s="24"/>
      <c r="C3667" s="23" t="s">
        <v>12425</v>
      </c>
      <c r="D3667" s="23" t="s">
        <v>12426</v>
      </c>
      <c r="E3667" s="23">
        <v>1989</v>
      </c>
      <c r="F3667" s="23" t="s">
        <v>12427</v>
      </c>
      <c r="G3667" s="24" t="s">
        <v>12428</v>
      </c>
      <c r="H3667" s="23" t="s">
        <v>103</v>
      </c>
      <c r="I3667" s="23" t="s">
        <v>12429</v>
      </c>
      <c r="J3667" s="23">
        <v>2</v>
      </c>
      <c r="K3667" s="23">
        <v>3</v>
      </c>
      <c r="L3667" s="23">
        <v>53</v>
      </c>
      <c r="M3667" s="23" t="s">
        <v>58</v>
      </c>
      <c r="N3667" s="25">
        <f>((J3667*400)+(K3667*100))+L3667</f>
        <v>1153</v>
      </c>
      <c r="O3667" s="26">
        <v>180</v>
      </c>
      <c r="P3667" s="26">
        <f>N3667*O3667</f>
        <v>207540</v>
      </c>
      <c r="Q3667" s="23"/>
      <c r="R3667" s="23"/>
      <c r="S3667" s="27"/>
      <c r="T3667" s="23"/>
      <c r="U3667" s="23"/>
      <c r="V3667" s="24"/>
      <c r="W3667" s="23"/>
      <c r="X3667" s="23"/>
      <c r="Y3667" s="23"/>
      <c r="Z3667" s="23"/>
      <c r="AA3667" s="28"/>
      <c r="AB3667" s="26"/>
      <c r="AC3667" s="26"/>
      <c r="AD3667" s="28"/>
      <c r="AE3667" s="28"/>
      <c r="AF3667" s="26"/>
      <c r="AG3667" s="26">
        <f>AF3667+P3667</f>
        <v>207540</v>
      </c>
      <c r="AH3667" s="26">
        <f>AG3667</f>
        <v>207540</v>
      </c>
      <c r="AI3667" s="26">
        <v>0</v>
      </c>
      <c r="AJ3667" s="26">
        <f>IF((AI3667-AH3667) &gt; 1,0,IF((AI3667-AH3667)&lt;0,AH3667-AI3667,AI3667-AH3667))</f>
        <v>207540</v>
      </c>
      <c r="AK3667" s="26">
        <v>0.01</v>
      </c>
      <c r="AL3667" s="26">
        <f>AJ3667*(AK3667/100)</f>
        <v>20.754000000000001</v>
      </c>
    </row>
    <row r="3668" spans="1:39" x14ac:dyDescent="0.35">
      <c r="A3668" s="23"/>
      <c r="B3668" s="24"/>
      <c r="C3668" s="23"/>
      <c r="D3668" s="23"/>
      <c r="E3668" s="23"/>
      <c r="F3668" s="23"/>
      <c r="G3668" s="24"/>
      <c r="H3668" s="23"/>
      <c r="I3668" s="23"/>
      <c r="J3668" s="23"/>
      <c r="K3668" s="23"/>
      <c r="L3668" s="23"/>
      <c r="M3668" s="23"/>
      <c r="N3668" s="25"/>
      <c r="O3668" s="26"/>
      <c r="P3668" s="26"/>
      <c r="Q3668" s="23"/>
      <c r="R3668" s="23"/>
      <c r="S3668" s="27"/>
      <c r="T3668" s="23"/>
      <c r="U3668" s="23"/>
      <c r="V3668" s="24"/>
      <c r="W3668" s="23"/>
      <c r="X3668" s="23"/>
      <c r="Y3668" s="23"/>
      <c r="Z3668" s="23"/>
      <c r="AA3668" s="28"/>
      <c r="AB3668" s="26"/>
      <c r="AC3668" s="26"/>
      <c r="AD3668" s="28"/>
      <c r="AE3668" s="28"/>
      <c r="AF3668" s="26"/>
      <c r="AG3668" s="26" t="s">
        <v>50</v>
      </c>
      <c r="AH3668" s="26">
        <f>AH3667</f>
        <v>207540</v>
      </c>
      <c r="AI3668" s="26"/>
      <c r="AJ3668" s="26">
        <f>AJ3667</f>
        <v>207540</v>
      </c>
      <c r="AK3668" s="26"/>
      <c r="AL3668" s="26">
        <f>AL3667</f>
        <v>20.754000000000001</v>
      </c>
    </row>
    <row r="3669" spans="1:39" x14ac:dyDescent="0.35">
      <c r="A3669" s="23" t="s">
        <v>12430</v>
      </c>
      <c r="B3669" s="24"/>
      <c r="C3669" s="23" t="s">
        <v>12431</v>
      </c>
      <c r="D3669" s="23" t="s">
        <v>12432</v>
      </c>
      <c r="E3669" s="23">
        <v>1990</v>
      </c>
      <c r="F3669" s="23" t="s">
        <v>12433</v>
      </c>
      <c r="G3669" s="24" t="s">
        <v>12434</v>
      </c>
      <c r="H3669" s="23" t="s">
        <v>103</v>
      </c>
      <c r="I3669" s="23" t="s">
        <v>12435</v>
      </c>
      <c r="J3669" s="23">
        <v>4</v>
      </c>
      <c r="K3669" s="23">
        <v>2</v>
      </c>
      <c r="L3669" s="23">
        <v>0</v>
      </c>
      <c r="M3669" s="23" t="s">
        <v>58</v>
      </c>
      <c r="N3669" s="25">
        <f>((J3669*400)+(K3669*100))+L3669</f>
        <v>1800</v>
      </c>
      <c r="O3669" s="26">
        <v>180</v>
      </c>
      <c r="P3669" s="26">
        <f>N3669*O3669</f>
        <v>324000</v>
      </c>
      <c r="Q3669" s="23"/>
      <c r="R3669" s="23"/>
      <c r="S3669" s="27"/>
      <c r="T3669" s="23"/>
      <c r="U3669" s="23"/>
      <c r="V3669" s="24"/>
      <c r="W3669" s="23"/>
      <c r="X3669" s="23"/>
      <c r="Y3669" s="23"/>
      <c r="Z3669" s="23"/>
      <c r="AA3669" s="28"/>
      <c r="AB3669" s="26"/>
      <c r="AC3669" s="26"/>
      <c r="AD3669" s="28"/>
      <c r="AE3669" s="28"/>
      <c r="AF3669" s="26"/>
      <c r="AG3669" s="26">
        <f>AF3669+P3669</f>
        <v>324000</v>
      </c>
      <c r="AH3669" s="26">
        <f>AG3669</f>
        <v>324000</v>
      </c>
      <c r="AI3669" s="26">
        <v>0</v>
      </c>
      <c r="AJ3669" s="26">
        <f>IF((AI3669-AH3669) &gt; 1,0,IF((AI3669-AH3669)&lt;0,AH3669-AI3669,AI3669-AH3669))</f>
        <v>324000</v>
      </c>
      <c r="AK3669" s="26">
        <v>0.01</v>
      </c>
      <c r="AL3669" s="26">
        <f>AJ3669*(AK3669/100)</f>
        <v>32.4</v>
      </c>
    </row>
    <row r="3670" spans="1:39" x14ac:dyDescent="0.35">
      <c r="A3670" s="23"/>
      <c r="B3670" s="24"/>
      <c r="C3670" s="23"/>
      <c r="D3670" s="23"/>
      <c r="E3670" s="23"/>
      <c r="F3670" s="23"/>
      <c r="G3670" s="24"/>
      <c r="H3670" s="23"/>
      <c r="I3670" s="23"/>
      <c r="J3670" s="23"/>
      <c r="K3670" s="23"/>
      <c r="L3670" s="23"/>
      <c r="M3670" s="23"/>
      <c r="N3670" s="25"/>
      <c r="O3670" s="26"/>
      <c r="P3670" s="26"/>
      <c r="Q3670" s="23"/>
      <c r="R3670" s="23"/>
      <c r="S3670" s="27"/>
      <c r="T3670" s="23"/>
      <c r="U3670" s="23"/>
      <c r="V3670" s="24"/>
      <c r="W3670" s="23"/>
      <c r="X3670" s="23"/>
      <c r="Y3670" s="23"/>
      <c r="Z3670" s="23"/>
      <c r="AA3670" s="28"/>
      <c r="AB3670" s="26"/>
      <c r="AC3670" s="26"/>
      <c r="AD3670" s="28"/>
      <c r="AE3670" s="28"/>
      <c r="AF3670" s="26"/>
      <c r="AG3670" s="26" t="s">
        <v>50</v>
      </c>
      <c r="AH3670" s="26">
        <f>AH3669</f>
        <v>324000</v>
      </c>
      <c r="AI3670" s="26"/>
      <c r="AJ3670" s="26">
        <f>AJ3669</f>
        <v>324000</v>
      </c>
      <c r="AK3670" s="26"/>
      <c r="AL3670" s="26">
        <f>AL3669</f>
        <v>32.4</v>
      </c>
    </row>
    <row r="3671" spans="1:39" x14ac:dyDescent="0.35">
      <c r="A3671" s="23" t="s">
        <v>12436</v>
      </c>
      <c r="B3671" s="24"/>
      <c r="C3671" s="23" t="s">
        <v>12437</v>
      </c>
      <c r="D3671" s="23" t="s">
        <v>1924</v>
      </c>
      <c r="E3671" s="23">
        <v>1991</v>
      </c>
      <c r="F3671" s="23" t="s">
        <v>12438</v>
      </c>
      <c r="G3671" s="24" t="s">
        <v>12439</v>
      </c>
      <c r="H3671" s="23" t="s">
        <v>103</v>
      </c>
      <c r="I3671" s="23" t="s">
        <v>12440</v>
      </c>
      <c r="J3671" s="23">
        <v>2</v>
      </c>
      <c r="K3671" s="23">
        <v>1</v>
      </c>
      <c r="L3671" s="23">
        <v>54</v>
      </c>
      <c r="M3671" s="23" t="s">
        <v>44</v>
      </c>
      <c r="N3671" s="25">
        <f>((J3671*400)+(K3671*100))+L3671</f>
        <v>954</v>
      </c>
      <c r="O3671" s="26">
        <v>1500</v>
      </c>
      <c r="P3671" s="26">
        <f>N3671*O3671</f>
        <v>1431000</v>
      </c>
      <c r="Q3671" s="23">
        <v>1</v>
      </c>
      <c r="R3671" s="23" t="s">
        <v>12441</v>
      </c>
      <c r="S3671" s="27"/>
      <c r="T3671" s="23" t="s">
        <v>12442</v>
      </c>
      <c r="U3671" s="23" t="s">
        <v>12443</v>
      </c>
      <c r="V3671" s="24" t="s">
        <v>12444</v>
      </c>
      <c r="W3671" s="23" t="s">
        <v>47</v>
      </c>
      <c r="X3671" s="23" t="s">
        <v>206</v>
      </c>
      <c r="Y3671" s="23" t="s">
        <v>49</v>
      </c>
      <c r="Z3671" s="23">
        <v>108</v>
      </c>
      <c r="AA3671" s="28">
        <v>100</v>
      </c>
      <c r="AB3671" s="26">
        <v>6550</v>
      </c>
      <c r="AC3671" s="26">
        <f>Z3671*AB3671</f>
        <v>707400</v>
      </c>
      <c r="AD3671" s="28">
        <v>22</v>
      </c>
      <c r="AE3671" s="28">
        <v>85</v>
      </c>
      <c r="AF3671" s="26">
        <f>(AC3671*(100-AE3671))/100</f>
        <v>106110</v>
      </c>
      <c r="AG3671" s="26">
        <f>P3671+AF3671</f>
        <v>1537110</v>
      </c>
      <c r="AH3671" s="26">
        <f>(AG3671*AA3671)/100</f>
        <v>1537110</v>
      </c>
      <c r="AI3671" s="26">
        <f>IF(AF3671&lt;=10000000,AF3671,10000000)</f>
        <v>106110</v>
      </c>
      <c r="AJ3671" s="26">
        <f>IF((AI3671-AH3671) &gt; 1,0,IF((AI3671-AH3671)&lt;0,AH3671-AI3671,AI3671-AH3671))</f>
        <v>1431000</v>
      </c>
      <c r="AK3671" s="26">
        <v>0.02</v>
      </c>
      <c r="AL3671" s="26">
        <f>ROUND(AJ3671*(AK3671/100),2)</f>
        <v>286.2</v>
      </c>
    </row>
    <row r="3672" spans="1:39" x14ac:dyDescent="0.35">
      <c r="A3672" s="23"/>
      <c r="B3672" s="24"/>
      <c r="C3672" s="23"/>
      <c r="D3672" s="23"/>
      <c r="E3672" s="23"/>
      <c r="F3672" s="23"/>
      <c r="G3672" s="24"/>
      <c r="H3672" s="23"/>
      <c r="I3672" s="23"/>
      <c r="J3672" s="23">
        <v>0</v>
      </c>
      <c r="K3672" s="23">
        <v>0</v>
      </c>
      <c r="L3672" s="23">
        <v>9</v>
      </c>
      <c r="M3672" s="23" t="s">
        <v>44</v>
      </c>
      <c r="N3672" s="25">
        <f>((J3672*400)+(K3672*100))+L3672</f>
        <v>9</v>
      </c>
      <c r="O3672" s="26">
        <v>1500</v>
      </c>
      <c r="P3672" s="26">
        <f>N3672*O3672</f>
        <v>13500</v>
      </c>
      <c r="Q3672" s="23">
        <v>1</v>
      </c>
      <c r="R3672" s="23" t="s">
        <v>12445</v>
      </c>
      <c r="S3672" s="27"/>
      <c r="T3672" s="23" t="s">
        <v>12446</v>
      </c>
      <c r="U3672" s="23" t="s">
        <v>12447</v>
      </c>
      <c r="V3672" s="24" t="s">
        <v>12448</v>
      </c>
      <c r="W3672" s="23" t="s">
        <v>47</v>
      </c>
      <c r="X3672" s="23" t="s">
        <v>206</v>
      </c>
      <c r="Y3672" s="23" t="s">
        <v>49</v>
      </c>
      <c r="Z3672" s="23">
        <v>90</v>
      </c>
      <c r="AA3672" s="28">
        <v>100</v>
      </c>
      <c r="AB3672" s="26">
        <v>6550</v>
      </c>
      <c r="AC3672" s="26">
        <f>Z3672*AB3672</f>
        <v>589500</v>
      </c>
      <c r="AD3672" s="28">
        <v>32</v>
      </c>
      <c r="AE3672" s="28">
        <v>85</v>
      </c>
      <c r="AF3672" s="26">
        <f>(AC3672*(100-AE3672))/100</f>
        <v>88425</v>
      </c>
      <c r="AG3672" s="26">
        <f>P3672+AF3672</f>
        <v>101925</v>
      </c>
      <c r="AH3672" s="26">
        <f>(AG3672*AA3672)/100</f>
        <v>101925</v>
      </c>
      <c r="AI3672" s="26">
        <f>IF(AF3672&lt;=10000000,AF3672,10000000)</f>
        <v>88425</v>
      </c>
      <c r="AJ3672" s="26">
        <f>IF((AI3672-AH3672) &gt; 1,0,IF((AI3672-AH3672)&lt;0,AH3672-AI3672,AI3672-AH3672))</f>
        <v>13500</v>
      </c>
      <c r="AK3672" s="26">
        <v>0.02</v>
      </c>
      <c r="AL3672" s="26">
        <f>ROUND(AJ3672*(AK3672/100),2)</f>
        <v>2.7</v>
      </c>
    </row>
    <row r="3673" spans="1:39" x14ac:dyDescent="0.35">
      <c r="A3673" s="23"/>
      <c r="B3673" s="24"/>
      <c r="C3673" s="23"/>
      <c r="D3673" s="23"/>
      <c r="E3673" s="23"/>
      <c r="F3673" s="23"/>
      <c r="G3673" s="24"/>
      <c r="H3673" s="23"/>
      <c r="I3673" s="23"/>
      <c r="J3673" s="23">
        <v>0</v>
      </c>
      <c r="K3673" s="23">
        <v>0</v>
      </c>
      <c r="L3673" s="23">
        <v>30</v>
      </c>
      <c r="M3673" s="23" t="s">
        <v>44</v>
      </c>
      <c r="N3673" s="25">
        <f>((J3673*400)+(K3673*100))+L3673</f>
        <v>30</v>
      </c>
      <c r="O3673" s="26">
        <v>1500</v>
      </c>
      <c r="P3673" s="26">
        <f>N3673*O3673</f>
        <v>45000</v>
      </c>
      <c r="Q3673" s="23">
        <v>1</v>
      </c>
      <c r="R3673" s="23" t="s">
        <v>12436</v>
      </c>
      <c r="S3673" s="27"/>
      <c r="T3673" s="23" t="s">
        <v>12437</v>
      </c>
      <c r="U3673" s="23" t="s">
        <v>12449</v>
      </c>
      <c r="V3673" s="24" t="s">
        <v>12450</v>
      </c>
      <c r="W3673" s="23" t="s">
        <v>47</v>
      </c>
      <c r="X3673" s="23" t="s">
        <v>48</v>
      </c>
      <c r="Y3673" s="23" t="s">
        <v>49</v>
      </c>
      <c r="Z3673" s="23">
        <v>240</v>
      </c>
      <c r="AA3673" s="28">
        <v>100</v>
      </c>
      <c r="AB3673" s="26">
        <v>6550</v>
      </c>
      <c r="AC3673" s="26">
        <f>Z3673*AB3673</f>
        <v>1572000</v>
      </c>
      <c r="AD3673" s="28">
        <v>43</v>
      </c>
      <c r="AE3673" s="28">
        <v>76</v>
      </c>
      <c r="AF3673" s="26">
        <f>(AC3673*(100-AE3673))/100</f>
        <v>377280</v>
      </c>
      <c r="AG3673" s="26">
        <f>P3673+AF3673</f>
        <v>422280</v>
      </c>
      <c r="AH3673" s="26">
        <f>(AG3673*AA3673)/100</f>
        <v>422280</v>
      </c>
      <c r="AI3673" s="26">
        <f>IF(AF3673&lt;=10000000,AF3673,10000000)</f>
        <v>377280</v>
      </c>
      <c r="AJ3673" s="26">
        <f>IF((AI3673-AH3673) &gt; 1,0,IF((AI3673-AH3673)&lt;0,AH3673-AI3673,AI3673-AH3673))</f>
        <v>45000</v>
      </c>
      <c r="AK3673" s="26">
        <v>0.02</v>
      </c>
      <c r="AL3673" s="26">
        <f>ROUND(AJ3673*(AK3673/100),2)</f>
        <v>9</v>
      </c>
      <c r="AM3673" s="3" t="s">
        <v>404</v>
      </c>
    </row>
    <row r="3674" spans="1:39" x14ac:dyDescent="0.35">
      <c r="A3674" s="23"/>
      <c r="B3674" s="24"/>
      <c r="C3674" s="23"/>
      <c r="D3674" s="23"/>
      <c r="E3674" s="23"/>
      <c r="F3674" s="23"/>
      <c r="G3674" s="24"/>
      <c r="H3674" s="23"/>
      <c r="I3674" s="23"/>
      <c r="J3674" s="23"/>
      <c r="K3674" s="23"/>
      <c r="L3674" s="23"/>
      <c r="M3674" s="23"/>
      <c r="N3674" s="25"/>
      <c r="O3674" s="26"/>
      <c r="P3674" s="26"/>
      <c r="Q3674" s="23"/>
      <c r="R3674" s="23"/>
      <c r="S3674" s="27"/>
      <c r="T3674" s="23"/>
      <c r="U3674" s="23"/>
      <c r="V3674" s="24"/>
      <c r="W3674" s="23"/>
      <c r="X3674" s="23"/>
      <c r="Y3674" s="23"/>
      <c r="Z3674" s="23"/>
      <c r="AA3674" s="28"/>
      <c r="AB3674" s="26"/>
      <c r="AC3674" s="26"/>
      <c r="AD3674" s="28"/>
      <c r="AE3674" s="28"/>
      <c r="AF3674" s="26"/>
      <c r="AG3674" s="26" t="s">
        <v>50</v>
      </c>
      <c r="AH3674" s="26">
        <f>SUM(AH3671:AH3673)</f>
        <v>2061315</v>
      </c>
      <c r="AI3674" s="26"/>
      <c r="AJ3674" s="26">
        <f>SUM(AJ3671:AJ3673)</f>
        <v>1489500</v>
      </c>
      <c r="AK3674" s="26"/>
      <c r="AL3674" s="26">
        <f>SUM(AL3671:AL3673)</f>
        <v>297.89999999999998</v>
      </c>
    </row>
    <row r="3675" spans="1:39" x14ac:dyDescent="0.35">
      <c r="A3675" s="23" t="s">
        <v>12451</v>
      </c>
      <c r="B3675" s="24" t="s">
        <v>12452</v>
      </c>
      <c r="C3675" s="23" t="s">
        <v>12453</v>
      </c>
      <c r="D3675" s="23" t="s">
        <v>12454</v>
      </c>
      <c r="E3675" s="23">
        <v>1992</v>
      </c>
      <c r="F3675" s="23" t="s">
        <v>12455</v>
      </c>
      <c r="G3675" s="24" t="s">
        <v>12456</v>
      </c>
      <c r="H3675" s="23" t="s">
        <v>129</v>
      </c>
      <c r="I3675" s="23" t="s">
        <v>11413</v>
      </c>
      <c r="J3675" s="23">
        <v>3</v>
      </c>
      <c r="K3675" s="23">
        <v>0</v>
      </c>
      <c r="L3675" s="23">
        <v>80</v>
      </c>
      <c r="M3675" s="23" t="s">
        <v>58</v>
      </c>
      <c r="N3675" s="25">
        <f>((J3675*400)+(K3675*100))+L3675</f>
        <v>1280</v>
      </c>
      <c r="O3675" s="26">
        <v>180</v>
      </c>
      <c r="P3675" s="26">
        <f>N3675*O3675</f>
        <v>230400</v>
      </c>
      <c r="Q3675" s="23"/>
      <c r="R3675" s="23"/>
      <c r="S3675" s="27"/>
      <c r="T3675" s="23"/>
      <c r="U3675" s="23"/>
      <c r="V3675" s="24"/>
      <c r="W3675" s="23"/>
      <c r="X3675" s="23"/>
      <c r="Y3675" s="23"/>
      <c r="Z3675" s="23"/>
      <c r="AA3675" s="28"/>
      <c r="AB3675" s="26"/>
      <c r="AC3675" s="26"/>
      <c r="AD3675" s="28"/>
      <c r="AE3675" s="28"/>
      <c r="AF3675" s="26"/>
      <c r="AG3675" s="26">
        <f>AF3675+P3675</f>
        <v>230400</v>
      </c>
      <c r="AH3675" s="26">
        <f>AG3675</f>
        <v>230400</v>
      </c>
      <c r="AI3675" s="26">
        <v>0</v>
      </c>
      <c r="AJ3675" s="26">
        <f>IF((AI3675-AH3675) &gt; 1,0,IF((AI3675-AH3675)&lt;0,AH3675-AI3675,AI3675-AH3675))</f>
        <v>230400</v>
      </c>
      <c r="AK3675" s="26">
        <v>0.01</v>
      </c>
      <c r="AL3675" s="26">
        <f>AJ3675*(AK3675/100)</f>
        <v>23.040000000000003</v>
      </c>
    </row>
    <row r="3676" spans="1:39" x14ac:dyDescent="0.35">
      <c r="A3676" s="23"/>
      <c r="B3676" s="24"/>
      <c r="C3676" s="23"/>
      <c r="D3676" s="23"/>
      <c r="E3676" s="23"/>
      <c r="F3676" s="23"/>
      <c r="G3676" s="24"/>
      <c r="H3676" s="23"/>
      <c r="I3676" s="23"/>
      <c r="J3676" s="23"/>
      <c r="K3676" s="23"/>
      <c r="L3676" s="23"/>
      <c r="M3676" s="23"/>
      <c r="N3676" s="25"/>
      <c r="O3676" s="26"/>
      <c r="P3676" s="26"/>
      <c r="Q3676" s="23"/>
      <c r="R3676" s="23"/>
      <c r="S3676" s="27"/>
      <c r="T3676" s="23"/>
      <c r="U3676" s="23"/>
      <c r="V3676" s="24"/>
      <c r="W3676" s="23"/>
      <c r="X3676" s="23"/>
      <c r="Y3676" s="23"/>
      <c r="Z3676" s="23"/>
      <c r="AA3676" s="28"/>
      <c r="AB3676" s="26"/>
      <c r="AC3676" s="26"/>
      <c r="AD3676" s="28"/>
      <c r="AE3676" s="28"/>
      <c r="AF3676" s="26"/>
      <c r="AG3676" s="26" t="s">
        <v>50</v>
      </c>
      <c r="AH3676" s="26">
        <f>AH3675</f>
        <v>230400</v>
      </c>
      <c r="AI3676" s="26"/>
      <c r="AJ3676" s="26">
        <f>AJ3675</f>
        <v>230400</v>
      </c>
      <c r="AK3676" s="26"/>
      <c r="AL3676" s="26">
        <f>AL3675</f>
        <v>23.040000000000003</v>
      </c>
    </row>
    <row r="3677" spans="1:39" x14ac:dyDescent="0.35">
      <c r="A3677" s="23" t="s">
        <v>12457</v>
      </c>
      <c r="B3677" s="24" t="s">
        <v>12458</v>
      </c>
      <c r="C3677" s="23" t="s">
        <v>12459</v>
      </c>
      <c r="D3677" s="23" t="s">
        <v>12460</v>
      </c>
      <c r="E3677" s="23">
        <v>1993</v>
      </c>
      <c r="F3677" s="23" t="s">
        <v>12461</v>
      </c>
      <c r="G3677" s="24" t="s">
        <v>12462</v>
      </c>
      <c r="H3677" s="23" t="s">
        <v>42</v>
      </c>
      <c r="I3677" s="23" t="s">
        <v>12463</v>
      </c>
      <c r="J3677" s="23">
        <v>11</v>
      </c>
      <c r="K3677" s="23">
        <v>3</v>
      </c>
      <c r="L3677" s="23">
        <v>76</v>
      </c>
      <c r="M3677" s="23" t="s">
        <v>58</v>
      </c>
      <c r="N3677" s="25">
        <f>((J3677*400)+(K3677*100))+L3677</f>
        <v>4776</v>
      </c>
      <c r="O3677" s="26">
        <v>390</v>
      </c>
      <c r="P3677" s="26">
        <f>N3677*O3677</f>
        <v>1862640</v>
      </c>
      <c r="Q3677" s="23"/>
      <c r="R3677" s="23"/>
      <c r="S3677" s="27"/>
      <c r="T3677" s="23"/>
      <c r="U3677" s="23"/>
      <c r="V3677" s="24"/>
      <c r="W3677" s="23"/>
      <c r="X3677" s="23"/>
      <c r="Y3677" s="23"/>
      <c r="Z3677" s="23"/>
      <c r="AA3677" s="28"/>
      <c r="AB3677" s="26"/>
      <c r="AC3677" s="26"/>
      <c r="AD3677" s="28"/>
      <c r="AE3677" s="28"/>
      <c r="AF3677" s="26"/>
      <c r="AG3677" s="26">
        <f>AF3677+P3677</f>
        <v>1862640</v>
      </c>
      <c r="AH3677" s="26">
        <f>AG3677</f>
        <v>1862640</v>
      </c>
      <c r="AI3677" s="26">
        <v>50000000</v>
      </c>
      <c r="AJ3677" s="26">
        <f>IF((AI3677-AH3677) &gt; 1,0,IF((AI3677-AH3677)&lt;0,AH3677-AI3677,AI3677-AH3677))</f>
        <v>0</v>
      </c>
      <c r="AK3677" s="26">
        <v>0.01</v>
      </c>
      <c r="AL3677" s="26">
        <f>AJ3677*(AK3677/100)</f>
        <v>0</v>
      </c>
    </row>
    <row r="3678" spans="1:39" x14ac:dyDescent="0.35">
      <c r="A3678" s="23"/>
      <c r="B3678" s="24"/>
      <c r="C3678" s="23"/>
      <c r="D3678" s="23"/>
      <c r="E3678" s="23"/>
      <c r="F3678" s="23"/>
      <c r="G3678" s="24"/>
      <c r="H3678" s="23"/>
      <c r="I3678" s="23"/>
      <c r="J3678" s="23">
        <v>1</v>
      </c>
      <c r="K3678" s="23">
        <v>1</v>
      </c>
      <c r="L3678" s="23">
        <v>52</v>
      </c>
      <c r="M3678" s="23" t="s">
        <v>44</v>
      </c>
      <c r="N3678" s="25">
        <f>((J3678*400)+(K3678*100))+L3678</f>
        <v>552</v>
      </c>
      <c r="O3678" s="26">
        <v>390</v>
      </c>
      <c r="P3678" s="26">
        <f>N3678*O3678</f>
        <v>215280</v>
      </c>
      <c r="Q3678" s="23">
        <v>1</v>
      </c>
      <c r="R3678" s="23" t="s">
        <v>12457</v>
      </c>
      <c r="S3678" s="27" t="s">
        <v>12458</v>
      </c>
      <c r="T3678" s="23" t="s">
        <v>12459</v>
      </c>
      <c r="U3678" s="23" t="s">
        <v>12464</v>
      </c>
      <c r="V3678" s="24" t="s">
        <v>12465</v>
      </c>
      <c r="W3678" s="23" t="s">
        <v>47</v>
      </c>
      <c r="X3678" s="23" t="s">
        <v>48</v>
      </c>
      <c r="Y3678" s="23" t="s">
        <v>49</v>
      </c>
      <c r="Z3678" s="23">
        <v>96</v>
      </c>
      <c r="AA3678" s="28">
        <v>100</v>
      </c>
      <c r="AB3678" s="26">
        <v>6550</v>
      </c>
      <c r="AC3678" s="26">
        <f>Z3678*AB3678</f>
        <v>628800</v>
      </c>
      <c r="AD3678" s="28">
        <v>9</v>
      </c>
      <c r="AE3678" s="28">
        <v>9</v>
      </c>
      <c r="AF3678" s="26">
        <f>(AC3678*(100-AE3678))/100</f>
        <v>572208</v>
      </c>
      <c r="AG3678" s="26">
        <f>P3678+AF3678</f>
        <v>787488</v>
      </c>
      <c r="AH3678" s="26">
        <f>(AG3678*AA3678)/100</f>
        <v>787488</v>
      </c>
      <c r="AI3678" s="26">
        <v>50000000</v>
      </c>
      <c r="AJ3678" s="26">
        <f>IF((AI3678-AH3678) &gt; 1,0,IF((AI3678-AH3678)&lt;0,AH3678-AI3678,AI3678-AH3678))</f>
        <v>0</v>
      </c>
      <c r="AK3678" s="26">
        <v>0.02</v>
      </c>
      <c r="AL3678" s="26">
        <f>ROUND(AJ3678*(AK3678/100),2)</f>
        <v>0</v>
      </c>
    </row>
    <row r="3679" spans="1:39" x14ac:dyDescent="0.35">
      <c r="A3679" s="23"/>
      <c r="B3679" s="24"/>
      <c r="C3679" s="23"/>
      <c r="D3679" s="23"/>
      <c r="E3679" s="23"/>
      <c r="F3679" s="23"/>
      <c r="G3679" s="24"/>
      <c r="H3679" s="23"/>
      <c r="I3679" s="23"/>
      <c r="J3679" s="23">
        <v>0</v>
      </c>
      <c r="K3679" s="23">
        <v>0</v>
      </c>
      <c r="L3679" s="23">
        <v>24</v>
      </c>
      <c r="M3679" s="23" t="s">
        <v>44</v>
      </c>
      <c r="N3679" s="25">
        <f>((J3679*400)+(K3679*100))+L3679</f>
        <v>24</v>
      </c>
      <c r="O3679" s="26">
        <v>390</v>
      </c>
      <c r="P3679" s="26">
        <f>N3679*O3679</f>
        <v>9360</v>
      </c>
      <c r="Q3679" s="23">
        <v>1</v>
      </c>
      <c r="R3679" s="23" t="s">
        <v>12457</v>
      </c>
      <c r="S3679" s="27" t="s">
        <v>12458</v>
      </c>
      <c r="T3679" s="23" t="s">
        <v>12459</v>
      </c>
      <c r="U3679" s="23" t="s">
        <v>12464</v>
      </c>
      <c r="V3679" s="24" t="s">
        <v>12466</v>
      </c>
      <c r="W3679" s="23" t="s">
        <v>47</v>
      </c>
      <c r="X3679" s="23" t="s">
        <v>48</v>
      </c>
      <c r="Y3679" s="23" t="s">
        <v>49</v>
      </c>
      <c r="Z3679" s="23">
        <v>96</v>
      </c>
      <c r="AA3679" s="28">
        <v>100</v>
      </c>
      <c r="AB3679" s="26">
        <v>6550</v>
      </c>
      <c r="AC3679" s="26">
        <f>Z3679*AB3679</f>
        <v>628800</v>
      </c>
      <c r="AD3679" s="28">
        <v>22</v>
      </c>
      <c r="AE3679" s="28">
        <v>34</v>
      </c>
      <c r="AF3679" s="26">
        <f>(AC3679*(100-AE3679))/100</f>
        <v>415008</v>
      </c>
      <c r="AG3679" s="26">
        <f>P3679+AF3679</f>
        <v>424368</v>
      </c>
      <c r="AH3679" s="26">
        <f>(AG3679*AA3679)/100</f>
        <v>424368</v>
      </c>
      <c r="AI3679" s="26">
        <v>50000000</v>
      </c>
      <c r="AJ3679" s="26">
        <f>IF((AI3679-AH3679) &gt; 1,0,IF((AI3679-AH3679)&lt;0,AH3679-AI3679,AI3679-AH3679))</f>
        <v>0</v>
      </c>
      <c r="AK3679" s="26">
        <v>0.02</v>
      </c>
      <c r="AL3679" s="26">
        <f>ROUND(AJ3679*(AK3679/100),2)</f>
        <v>0</v>
      </c>
    </row>
    <row r="3680" spans="1:39" x14ac:dyDescent="0.35">
      <c r="A3680" s="23"/>
      <c r="B3680" s="24"/>
      <c r="C3680" s="23"/>
      <c r="D3680" s="23"/>
      <c r="E3680" s="23"/>
      <c r="F3680" s="23"/>
      <c r="G3680" s="24"/>
      <c r="H3680" s="23"/>
      <c r="I3680" s="23"/>
      <c r="J3680" s="23"/>
      <c r="K3680" s="23"/>
      <c r="L3680" s="23"/>
      <c r="M3680" s="23"/>
      <c r="N3680" s="25"/>
      <c r="O3680" s="26"/>
      <c r="P3680" s="26"/>
      <c r="Q3680" s="23"/>
      <c r="R3680" s="23"/>
      <c r="S3680" s="27"/>
      <c r="T3680" s="23"/>
      <c r="U3680" s="23"/>
      <c r="V3680" s="24"/>
      <c r="W3680" s="23"/>
      <c r="X3680" s="23"/>
      <c r="Y3680" s="23"/>
      <c r="Z3680" s="23"/>
      <c r="AA3680" s="28"/>
      <c r="AB3680" s="26"/>
      <c r="AC3680" s="26"/>
      <c r="AD3680" s="28"/>
      <c r="AE3680" s="28"/>
      <c r="AF3680" s="26"/>
      <c r="AG3680" s="26" t="s">
        <v>50</v>
      </c>
      <c r="AH3680" s="26">
        <f>SUM(AH3677:AH3679)</f>
        <v>3074496</v>
      </c>
      <c r="AI3680" s="26"/>
      <c r="AJ3680" s="26">
        <f>SUM(AJ3677:AJ3679)</f>
        <v>0</v>
      </c>
      <c r="AK3680" s="26"/>
      <c r="AL3680" s="26">
        <f>SUM(AL3677:AL3679)</f>
        <v>0</v>
      </c>
    </row>
    <row r="3681" spans="1:38" x14ac:dyDescent="0.35">
      <c r="A3681" s="23" t="s">
        <v>12467</v>
      </c>
      <c r="B3681" s="24" t="s">
        <v>12468</v>
      </c>
      <c r="C3681" s="23" t="s">
        <v>12469</v>
      </c>
      <c r="D3681" s="23" t="s">
        <v>1174</v>
      </c>
      <c r="E3681" s="23">
        <v>1994</v>
      </c>
      <c r="F3681" s="23" t="s">
        <v>12470</v>
      </c>
      <c r="G3681" s="24" t="s">
        <v>12471</v>
      </c>
      <c r="H3681" s="23" t="s">
        <v>42</v>
      </c>
      <c r="I3681" s="23" t="s">
        <v>12472</v>
      </c>
      <c r="J3681" s="23">
        <v>0</v>
      </c>
      <c r="K3681" s="23">
        <v>2</v>
      </c>
      <c r="L3681" s="23">
        <v>46.7</v>
      </c>
      <c r="M3681" s="23" t="s">
        <v>138</v>
      </c>
      <c r="N3681" s="25">
        <f t="shared" ref="N3681:N3688" si="277">((J3681*400)+(K3681*100))+L3681</f>
        <v>246.7</v>
      </c>
      <c r="O3681" s="26">
        <v>2000</v>
      </c>
      <c r="P3681" s="26">
        <f t="shared" ref="P3681:P3688" si="278">N3681*O3681</f>
        <v>493400</v>
      </c>
      <c r="Q3681" s="23"/>
      <c r="R3681" s="23"/>
      <c r="S3681" s="27"/>
      <c r="T3681" s="23"/>
      <c r="U3681" s="23"/>
      <c r="V3681" s="24"/>
      <c r="W3681" s="23"/>
      <c r="X3681" s="23"/>
      <c r="Y3681" s="23"/>
      <c r="Z3681" s="23"/>
      <c r="AA3681" s="28"/>
      <c r="AB3681" s="26"/>
      <c r="AC3681" s="26"/>
      <c r="AD3681" s="28"/>
      <c r="AE3681" s="28"/>
      <c r="AF3681" s="26"/>
      <c r="AG3681" s="26">
        <f t="shared" ref="AG3681:AG3688" si="279">AF3681+P3681</f>
        <v>493400</v>
      </c>
      <c r="AH3681" s="26">
        <f t="shared" ref="AH3681:AH3688" si="280">AG3681</f>
        <v>493400</v>
      </c>
      <c r="AI3681" s="26">
        <v>0</v>
      </c>
      <c r="AJ3681" s="26">
        <f t="shared" ref="AJ3681:AJ3688" si="281">IF((AI3681-AH3681) &gt; 1,0,IF((AI3681-AH3681)&lt;0,AH3681-AI3681,AI3681-AH3681))</f>
        <v>493400</v>
      </c>
      <c r="AK3681" s="26">
        <v>0.3</v>
      </c>
      <c r="AL3681" s="26">
        <f t="shared" ref="AL3681:AL3688" si="282">AJ3681*(AK3681/100)</f>
        <v>1480.2</v>
      </c>
    </row>
    <row r="3682" spans="1:38" x14ac:dyDescent="0.35">
      <c r="A3682" s="23"/>
      <c r="B3682" s="24"/>
      <c r="C3682" s="23"/>
      <c r="D3682" s="23"/>
      <c r="E3682" s="23">
        <v>1995</v>
      </c>
      <c r="F3682" s="23" t="s">
        <v>12473</v>
      </c>
      <c r="G3682" s="24" t="s">
        <v>12474</v>
      </c>
      <c r="H3682" s="23" t="s">
        <v>42</v>
      </c>
      <c r="I3682" s="23" t="s">
        <v>12475</v>
      </c>
      <c r="J3682" s="23">
        <v>0</v>
      </c>
      <c r="K3682" s="23">
        <v>1</v>
      </c>
      <c r="L3682" s="23">
        <v>83</v>
      </c>
      <c r="M3682" s="23" t="s">
        <v>58</v>
      </c>
      <c r="N3682" s="25">
        <f t="shared" si="277"/>
        <v>183</v>
      </c>
      <c r="O3682" s="26">
        <v>180</v>
      </c>
      <c r="P3682" s="26">
        <f t="shared" si="278"/>
        <v>32940</v>
      </c>
      <c r="Q3682" s="23"/>
      <c r="R3682" s="23"/>
      <c r="S3682" s="27"/>
      <c r="T3682" s="23"/>
      <c r="U3682" s="23"/>
      <c r="V3682" s="24"/>
      <c r="W3682" s="23"/>
      <c r="X3682" s="23"/>
      <c r="Y3682" s="23"/>
      <c r="Z3682" s="23"/>
      <c r="AA3682" s="28"/>
      <c r="AB3682" s="26"/>
      <c r="AC3682" s="26"/>
      <c r="AD3682" s="28"/>
      <c r="AE3682" s="28"/>
      <c r="AF3682" s="26"/>
      <c r="AG3682" s="26">
        <f t="shared" si="279"/>
        <v>32940</v>
      </c>
      <c r="AH3682" s="26">
        <f t="shared" si="280"/>
        <v>32940</v>
      </c>
      <c r="AI3682" s="26">
        <v>50000000</v>
      </c>
      <c r="AJ3682" s="26">
        <f t="shared" si="281"/>
        <v>0</v>
      </c>
      <c r="AK3682" s="26">
        <v>0.01</v>
      </c>
      <c r="AL3682" s="26">
        <f t="shared" si="282"/>
        <v>0</v>
      </c>
    </row>
    <row r="3683" spans="1:38" x14ac:dyDescent="0.35">
      <c r="A3683" s="23"/>
      <c r="B3683" s="24"/>
      <c r="C3683" s="23"/>
      <c r="D3683" s="23"/>
      <c r="E3683" s="23">
        <v>1996</v>
      </c>
      <c r="F3683" s="23" t="s">
        <v>12476</v>
      </c>
      <c r="G3683" s="24" t="s">
        <v>12477</v>
      </c>
      <c r="H3683" s="23" t="s">
        <v>42</v>
      </c>
      <c r="I3683" s="23" t="s">
        <v>12478</v>
      </c>
      <c r="J3683" s="23">
        <v>0</v>
      </c>
      <c r="K3683" s="23">
        <v>2</v>
      </c>
      <c r="L3683" s="23">
        <v>69</v>
      </c>
      <c r="M3683" s="23" t="s">
        <v>58</v>
      </c>
      <c r="N3683" s="25">
        <f t="shared" si="277"/>
        <v>269</v>
      </c>
      <c r="O3683" s="26">
        <v>180</v>
      </c>
      <c r="P3683" s="26">
        <f t="shared" si="278"/>
        <v>48420</v>
      </c>
      <c r="Q3683" s="23"/>
      <c r="R3683" s="23"/>
      <c r="S3683" s="27"/>
      <c r="T3683" s="23"/>
      <c r="U3683" s="23"/>
      <c r="V3683" s="24"/>
      <c r="W3683" s="23"/>
      <c r="X3683" s="23"/>
      <c r="Y3683" s="23"/>
      <c r="Z3683" s="23"/>
      <c r="AA3683" s="28"/>
      <c r="AB3683" s="26"/>
      <c r="AC3683" s="26"/>
      <c r="AD3683" s="28"/>
      <c r="AE3683" s="28"/>
      <c r="AF3683" s="26"/>
      <c r="AG3683" s="26">
        <f t="shared" si="279"/>
        <v>48420</v>
      </c>
      <c r="AH3683" s="26">
        <f t="shared" si="280"/>
        <v>48420</v>
      </c>
      <c r="AI3683" s="26">
        <v>50000000</v>
      </c>
      <c r="AJ3683" s="26">
        <f t="shared" si="281"/>
        <v>0</v>
      </c>
      <c r="AK3683" s="26">
        <v>0.01</v>
      </c>
      <c r="AL3683" s="26">
        <f t="shared" si="282"/>
        <v>0</v>
      </c>
    </row>
    <row r="3684" spans="1:38" x14ac:dyDescent="0.35">
      <c r="A3684" s="23"/>
      <c r="B3684" s="24"/>
      <c r="C3684" s="23"/>
      <c r="D3684" s="23"/>
      <c r="E3684" s="23">
        <v>1997</v>
      </c>
      <c r="F3684" s="23" t="s">
        <v>12479</v>
      </c>
      <c r="G3684" s="24" t="s">
        <v>12480</v>
      </c>
      <c r="H3684" s="23" t="s">
        <v>42</v>
      </c>
      <c r="I3684" s="23" t="s">
        <v>12481</v>
      </c>
      <c r="J3684" s="23">
        <v>1</v>
      </c>
      <c r="K3684" s="23">
        <v>0</v>
      </c>
      <c r="L3684" s="23">
        <v>60</v>
      </c>
      <c r="M3684" s="23" t="s">
        <v>58</v>
      </c>
      <c r="N3684" s="25">
        <f t="shared" si="277"/>
        <v>460</v>
      </c>
      <c r="O3684" s="26">
        <v>180</v>
      </c>
      <c r="P3684" s="26">
        <f t="shared" si="278"/>
        <v>82800</v>
      </c>
      <c r="Q3684" s="23"/>
      <c r="R3684" s="23"/>
      <c r="S3684" s="27"/>
      <c r="T3684" s="23"/>
      <c r="U3684" s="23"/>
      <c r="V3684" s="24"/>
      <c r="W3684" s="23"/>
      <c r="X3684" s="23"/>
      <c r="Y3684" s="23"/>
      <c r="Z3684" s="23"/>
      <c r="AA3684" s="28"/>
      <c r="AB3684" s="26"/>
      <c r="AC3684" s="26"/>
      <c r="AD3684" s="28"/>
      <c r="AE3684" s="28"/>
      <c r="AF3684" s="26"/>
      <c r="AG3684" s="26">
        <f t="shared" si="279"/>
        <v>82800</v>
      </c>
      <c r="AH3684" s="26">
        <f t="shared" si="280"/>
        <v>82800</v>
      </c>
      <c r="AI3684" s="26">
        <v>50000000</v>
      </c>
      <c r="AJ3684" s="26">
        <f t="shared" si="281"/>
        <v>0</v>
      </c>
      <c r="AK3684" s="26">
        <v>0.01</v>
      </c>
      <c r="AL3684" s="26">
        <f t="shared" si="282"/>
        <v>0</v>
      </c>
    </row>
    <row r="3685" spans="1:38" x14ac:dyDescent="0.35">
      <c r="A3685" s="23"/>
      <c r="B3685" s="24"/>
      <c r="C3685" s="23"/>
      <c r="D3685" s="23"/>
      <c r="E3685" s="23">
        <v>1998</v>
      </c>
      <c r="F3685" s="23" t="s">
        <v>12482</v>
      </c>
      <c r="G3685" s="24" t="s">
        <v>12483</v>
      </c>
      <c r="H3685" s="23" t="s">
        <v>103</v>
      </c>
      <c r="I3685" s="23" t="s">
        <v>12484</v>
      </c>
      <c r="J3685" s="23">
        <v>1</v>
      </c>
      <c r="K3685" s="23">
        <v>0</v>
      </c>
      <c r="L3685" s="23">
        <v>1</v>
      </c>
      <c r="M3685" s="23" t="s">
        <v>58</v>
      </c>
      <c r="N3685" s="25">
        <f t="shared" si="277"/>
        <v>401</v>
      </c>
      <c r="O3685" s="26">
        <v>180</v>
      </c>
      <c r="P3685" s="26">
        <f t="shared" si="278"/>
        <v>72180</v>
      </c>
      <c r="Q3685" s="23"/>
      <c r="R3685" s="23"/>
      <c r="S3685" s="27"/>
      <c r="T3685" s="23"/>
      <c r="U3685" s="23"/>
      <c r="V3685" s="24"/>
      <c r="W3685" s="23"/>
      <c r="X3685" s="23"/>
      <c r="Y3685" s="23"/>
      <c r="Z3685" s="23"/>
      <c r="AA3685" s="28"/>
      <c r="AB3685" s="26"/>
      <c r="AC3685" s="26"/>
      <c r="AD3685" s="28"/>
      <c r="AE3685" s="28"/>
      <c r="AF3685" s="26"/>
      <c r="AG3685" s="26">
        <f t="shared" si="279"/>
        <v>72180</v>
      </c>
      <c r="AH3685" s="26">
        <f t="shared" si="280"/>
        <v>72180</v>
      </c>
      <c r="AI3685" s="26">
        <v>0</v>
      </c>
      <c r="AJ3685" s="26">
        <f t="shared" si="281"/>
        <v>72180</v>
      </c>
      <c r="AK3685" s="26">
        <v>0.01</v>
      </c>
      <c r="AL3685" s="26">
        <f t="shared" si="282"/>
        <v>7.218</v>
      </c>
    </row>
    <row r="3686" spans="1:38" x14ac:dyDescent="0.35">
      <c r="A3686" s="23"/>
      <c r="B3686" s="24"/>
      <c r="C3686" s="23"/>
      <c r="D3686" s="23"/>
      <c r="E3686" s="23">
        <v>1999</v>
      </c>
      <c r="F3686" s="23" t="s">
        <v>12485</v>
      </c>
      <c r="G3686" s="24" t="s">
        <v>12486</v>
      </c>
      <c r="H3686" s="23" t="s">
        <v>42</v>
      </c>
      <c r="I3686" s="23" t="s">
        <v>12487</v>
      </c>
      <c r="J3686" s="23">
        <v>1</v>
      </c>
      <c r="K3686" s="23">
        <v>1</v>
      </c>
      <c r="L3686" s="23">
        <v>72</v>
      </c>
      <c r="M3686" s="23" t="s">
        <v>58</v>
      </c>
      <c r="N3686" s="25">
        <f t="shared" si="277"/>
        <v>572</v>
      </c>
      <c r="O3686" s="26">
        <v>440</v>
      </c>
      <c r="P3686" s="26">
        <f t="shared" si="278"/>
        <v>251680</v>
      </c>
      <c r="Q3686" s="23"/>
      <c r="R3686" s="23"/>
      <c r="S3686" s="27"/>
      <c r="T3686" s="23"/>
      <c r="U3686" s="23"/>
      <c r="V3686" s="24"/>
      <c r="W3686" s="23"/>
      <c r="X3686" s="23"/>
      <c r="Y3686" s="23"/>
      <c r="Z3686" s="23"/>
      <c r="AA3686" s="28"/>
      <c r="AB3686" s="26"/>
      <c r="AC3686" s="26"/>
      <c r="AD3686" s="28"/>
      <c r="AE3686" s="28"/>
      <c r="AF3686" s="26"/>
      <c r="AG3686" s="26">
        <f t="shared" si="279"/>
        <v>251680</v>
      </c>
      <c r="AH3686" s="26">
        <f t="shared" si="280"/>
        <v>251680</v>
      </c>
      <c r="AI3686" s="26">
        <v>50000000</v>
      </c>
      <c r="AJ3686" s="26">
        <f t="shared" si="281"/>
        <v>0</v>
      </c>
      <c r="AK3686" s="26">
        <v>0.01</v>
      </c>
      <c r="AL3686" s="26">
        <f t="shared" si="282"/>
        <v>0</v>
      </c>
    </row>
    <row r="3687" spans="1:38" x14ac:dyDescent="0.35">
      <c r="A3687" s="23"/>
      <c r="B3687" s="24"/>
      <c r="C3687" s="23"/>
      <c r="D3687" s="23"/>
      <c r="E3687" s="23">
        <v>2000</v>
      </c>
      <c r="F3687" s="23" t="s">
        <v>12488</v>
      </c>
      <c r="G3687" s="24" t="s">
        <v>12489</v>
      </c>
      <c r="H3687" s="23" t="s">
        <v>42</v>
      </c>
      <c r="I3687" s="23" t="s">
        <v>12490</v>
      </c>
      <c r="J3687" s="23">
        <v>1</v>
      </c>
      <c r="K3687" s="23">
        <v>2</v>
      </c>
      <c r="L3687" s="23">
        <v>20</v>
      </c>
      <c r="M3687" s="23" t="s">
        <v>58</v>
      </c>
      <c r="N3687" s="25">
        <f t="shared" si="277"/>
        <v>620</v>
      </c>
      <c r="O3687" s="26">
        <v>180</v>
      </c>
      <c r="P3687" s="26">
        <f t="shared" si="278"/>
        <v>111600</v>
      </c>
      <c r="Q3687" s="23"/>
      <c r="R3687" s="23"/>
      <c r="S3687" s="27"/>
      <c r="T3687" s="23"/>
      <c r="U3687" s="23"/>
      <c r="V3687" s="24"/>
      <c r="W3687" s="23"/>
      <c r="X3687" s="23"/>
      <c r="Y3687" s="23"/>
      <c r="Z3687" s="23"/>
      <c r="AA3687" s="28"/>
      <c r="AB3687" s="26"/>
      <c r="AC3687" s="26"/>
      <c r="AD3687" s="28"/>
      <c r="AE3687" s="28"/>
      <c r="AF3687" s="26"/>
      <c r="AG3687" s="26">
        <f t="shared" si="279"/>
        <v>111600</v>
      </c>
      <c r="AH3687" s="26">
        <f t="shared" si="280"/>
        <v>111600</v>
      </c>
      <c r="AI3687" s="26">
        <v>50000000</v>
      </c>
      <c r="AJ3687" s="26">
        <f t="shared" si="281"/>
        <v>0</v>
      </c>
      <c r="AK3687" s="26">
        <v>0.01</v>
      </c>
      <c r="AL3687" s="26">
        <f t="shared" si="282"/>
        <v>0</v>
      </c>
    </row>
    <row r="3688" spans="1:38" x14ac:dyDescent="0.35">
      <c r="A3688" s="23"/>
      <c r="B3688" s="24"/>
      <c r="C3688" s="23"/>
      <c r="D3688" s="23"/>
      <c r="E3688" s="23">
        <v>2001</v>
      </c>
      <c r="F3688" s="23" t="s">
        <v>12491</v>
      </c>
      <c r="G3688" s="24" t="s">
        <v>12492</v>
      </c>
      <c r="H3688" s="23" t="s">
        <v>42</v>
      </c>
      <c r="I3688" s="23" t="s">
        <v>12493</v>
      </c>
      <c r="J3688" s="23">
        <v>4</v>
      </c>
      <c r="K3688" s="23">
        <v>3</v>
      </c>
      <c r="L3688" s="23">
        <v>44</v>
      </c>
      <c r="M3688" s="23" t="s">
        <v>58</v>
      </c>
      <c r="N3688" s="25">
        <f t="shared" si="277"/>
        <v>1944</v>
      </c>
      <c r="O3688" s="26">
        <v>270</v>
      </c>
      <c r="P3688" s="26">
        <f t="shared" si="278"/>
        <v>524880</v>
      </c>
      <c r="Q3688" s="23"/>
      <c r="R3688" s="23"/>
      <c r="S3688" s="27"/>
      <c r="T3688" s="23"/>
      <c r="U3688" s="23"/>
      <c r="V3688" s="24"/>
      <c r="W3688" s="23"/>
      <c r="X3688" s="23"/>
      <c r="Y3688" s="23"/>
      <c r="Z3688" s="23"/>
      <c r="AA3688" s="28"/>
      <c r="AB3688" s="26"/>
      <c r="AC3688" s="26"/>
      <c r="AD3688" s="28"/>
      <c r="AE3688" s="28"/>
      <c r="AF3688" s="26"/>
      <c r="AG3688" s="26">
        <f t="shared" si="279"/>
        <v>524880</v>
      </c>
      <c r="AH3688" s="26">
        <f t="shared" si="280"/>
        <v>524880</v>
      </c>
      <c r="AI3688" s="26">
        <v>50000000</v>
      </c>
      <c r="AJ3688" s="26">
        <f t="shared" si="281"/>
        <v>0</v>
      </c>
      <c r="AK3688" s="26">
        <v>0.01</v>
      </c>
      <c r="AL3688" s="26">
        <f t="shared" si="282"/>
        <v>0</v>
      </c>
    </row>
    <row r="3689" spans="1:38" x14ac:dyDescent="0.35">
      <c r="A3689" s="23"/>
      <c r="B3689" s="24"/>
      <c r="C3689" s="23"/>
      <c r="D3689" s="23"/>
      <c r="E3689" s="23"/>
      <c r="F3689" s="23"/>
      <c r="G3689" s="24"/>
      <c r="H3689" s="23"/>
      <c r="I3689" s="23"/>
      <c r="J3689" s="23"/>
      <c r="K3689" s="23"/>
      <c r="L3689" s="23"/>
      <c r="M3689" s="23"/>
      <c r="N3689" s="25"/>
      <c r="O3689" s="26"/>
      <c r="P3689" s="26"/>
      <c r="Q3689" s="23"/>
      <c r="R3689" s="23"/>
      <c r="S3689" s="27"/>
      <c r="T3689" s="23"/>
      <c r="U3689" s="23"/>
      <c r="V3689" s="24"/>
      <c r="W3689" s="23"/>
      <c r="X3689" s="23"/>
      <c r="Y3689" s="23"/>
      <c r="Z3689" s="23"/>
      <c r="AA3689" s="28"/>
      <c r="AB3689" s="26"/>
      <c r="AC3689" s="26"/>
      <c r="AD3689" s="28"/>
      <c r="AE3689" s="28"/>
      <c r="AF3689" s="26"/>
      <c r="AG3689" s="26" t="s">
        <v>50</v>
      </c>
      <c r="AH3689" s="26">
        <f>SUM(AH3681:AH3688)</f>
        <v>1617900</v>
      </c>
      <c r="AI3689" s="26"/>
      <c r="AJ3689" s="26">
        <f>SUM(AJ3681:AJ3688)</f>
        <v>565580</v>
      </c>
      <c r="AK3689" s="26"/>
      <c r="AL3689" s="26">
        <f>SUM(AL3681:AL3688)</f>
        <v>1487.4180000000001</v>
      </c>
    </row>
    <row r="3690" spans="1:38" x14ac:dyDescent="0.35">
      <c r="A3690" s="23" t="s">
        <v>8037</v>
      </c>
      <c r="B3690" s="24"/>
      <c r="C3690" s="23" t="s">
        <v>8038</v>
      </c>
      <c r="D3690" s="23" t="s">
        <v>12494</v>
      </c>
      <c r="E3690" s="23">
        <v>2002</v>
      </c>
      <c r="F3690" s="23" t="s">
        <v>12495</v>
      </c>
      <c r="G3690" s="24" t="s">
        <v>12496</v>
      </c>
      <c r="H3690" s="23" t="s">
        <v>103</v>
      </c>
      <c r="I3690" s="23" t="s">
        <v>12497</v>
      </c>
      <c r="J3690" s="23">
        <v>7</v>
      </c>
      <c r="K3690" s="23">
        <v>0</v>
      </c>
      <c r="L3690" s="23">
        <v>37</v>
      </c>
      <c r="M3690" s="23" t="s">
        <v>58</v>
      </c>
      <c r="N3690" s="25">
        <f>((J3690*400)+(K3690*100))+L3690</f>
        <v>2837</v>
      </c>
      <c r="O3690" s="26">
        <v>180</v>
      </c>
      <c r="P3690" s="26">
        <f>N3690*O3690</f>
        <v>510660</v>
      </c>
      <c r="Q3690" s="23"/>
      <c r="R3690" s="23"/>
      <c r="S3690" s="27"/>
      <c r="T3690" s="23"/>
      <c r="U3690" s="23"/>
      <c r="V3690" s="24"/>
      <c r="W3690" s="23"/>
      <c r="X3690" s="23"/>
      <c r="Y3690" s="23"/>
      <c r="Z3690" s="23"/>
      <c r="AA3690" s="28"/>
      <c r="AB3690" s="26"/>
      <c r="AC3690" s="26"/>
      <c r="AD3690" s="28"/>
      <c r="AE3690" s="28"/>
      <c r="AF3690" s="26"/>
      <c r="AG3690" s="26">
        <f>AF3690+P3690</f>
        <v>510660</v>
      </c>
      <c r="AH3690" s="26">
        <f>AG3690</f>
        <v>510660</v>
      </c>
      <c r="AI3690" s="26">
        <v>0</v>
      </c>
      <c r="AJ3690" s="26">
        <f>IF((AI3690-AH3690) &gt; 1,0,IF((AI3690-AH3690)&lt;0,AH3690-AI3690,AI3690-AH3690))</f>
        <v>510660</v>
      </c>
      <c r="AK3690" s="26">
        <v>0.01</v>
      </c>
      <c r="AL3690" s="26">
        <f>AJ3690*(AK3690/100)</f>
        <v>51.066000000000003</v>
      </c>
    </row>
    <row r="3691" spans="1:38" x14ac:dyDescent="0.35">
      <c r="A3691" s="23"/>
      <c r="B3691" s="24"/>
      <c r="C3691" s="23"/>
      <c r="D3691" s="23"/>
      <c r="E3691" s="23">
        <v>2003</v>
      </c>
      <c r="F3691" s="23" t="s">
        <v>12498</v>
      </c>
      <c r="G3691" s="24" t="s">
        <v>12499</v>
      </c>
      <c r="H3691" s="23" t="s">
        <v>103</v>
      </c>
      <c r="I3691" s="23" t="s">
        <v>12500</v>
      </c>
      <c r="J3691" s="23">
        <v>3</v>
      </c>
      <c r="K3691" s="23">
        <v>1</v>
      </c>
      <c r="L3691" s="23">
        <v>63</v>
      </c>
      <c r="M3691" s="23" t="s">
        <v>58</v>
      </c>
      <c r="N3691" s="25">
        <f>((J3691*400)+(K3691*100))+L3691</f>
        <v>1363</v>
      </c>
      <c r="O3691" s="26">
        <v>180</v>
      </c>
      <c r="P3691" s="26">
        <f>N3691*O3691</f>
        <v>245340</v>
      </c>
      <c r="Q3691" s="23"/>
      <c r="R3691" s="23"/>
      <c r="S3691" s="27"/>
      <c r="T3691" s="23"/>
      <c r="U3691" s="23"/>
      <c r="V3691" s="24"/>
      <c r="W3691" s="23"/>
      <c r="X3691" s="23"/>
      <c r="Y3691" s="23"/>
      <c r="Z3691" s="23"/>
      <c r="AA3691" s="28"/>
      <c r="AB3691" s="26"/>
      <c r="AC3691" s="26"/>
      <c r="AD3691" s="28"/>
      <c r="AE3691" s="28"/>
      <c r="AF3691" s="26"/>
      <c r="AG3691" s="26">
        <f>AF3691+P3691</f>
        <v>245340</v>
      </c>
      <c r="AH3691" s="26">
        <f>AG3691</f>
        <v>245340</v>
      </c>
      <c r="AI3691" s="26">
        <v>0</v>
      </c>
      <c r="AJ3691" s="26">
        <f>IF((AI3691-AH3691) &gt; 1,0,IF((AI3691-AH3691)&lt;0,AH3691-AI3691,AI3691-AH3691))</f>
        <v>245340</v>
      </c>
      <c r="AK3691" s="26">
        <v>0.01</v>
      </c>
      <c r="AL3691" s="26">
        <f>AJ3691*(AK3691/100)</f>
        <v>24.534000000000002</v>
      </c>
    </row>
    <row r="3692" spans="1:38" x14ac:dyDescent="0.35">
      <c r="A3692" s="23"/>
      <c r="B3692" s="24"/>
      <c r="C3692" s="23"/>
      <c r="D3692" s="23"/>
      <c r="E3692" s="23"/>
      <c r="F3692" s="23"/>
      <c r="G3692" s="24"/>
      <c r="H3692" s="23"/>
      <c r="I3692" s="23"/>
      <c r="J3692" s="23"/>
      <c r="K3692" s="23"/>
      <c r="L3692" s="23"/>
      <c r="M3692" s="23"/>
      <c r="N3692" s="25"/>
      <c r="O3692" s="26"/>
      <c r="P3692" s="26"/>
      <c r="Q3692" s="23"/>
      <c r="R3692" s="23"/>
      <c r="S3692" s="27"/>
      <c r="T3692" s="23"/>
      <c r="U3692" s="23"/>
      <c r="V3692" s="24"/>
      <c r="W3692" s="23"/>
      <c r="X3692" s="23"/>
      <c r="Y3692" s="23"/>
      <c r="Z3692" s="23"/>
      <c r="AA3692" s="28"/>
      <c r="AB3692" s="26"/>
      <c r="AC3692" s="26"/>
      <c r="AD3692" s="28"/>
      <c r="AE3692" s="28"/>
      <c r="AF3692" s="26"/>
      <c r="AG3692" s="26" t="s">
        <v>50</v>
      </c>
      <c r="AH3692" s="26">
        <f>SUM(AH3690:AH3691)</f>
        <v>756000</v>
      </c>
      <c r="AI3692" s="26"/>
      <c r="AJ3692" s="26">
        <f>SUM(AJ3690:AJ3691)</f>
        <v>756000</v>
      </c>
      <c r="AK3692" s="26"/>
      <c r="AL3692" s="26">
        <f>SUM(AL3690:AL3691)</f>
        <v>75.600000000000009</v>
      </c>
    </row>
    <row r="3693" spans="1:38" x14ac:dyDescent="0.35">
      <c r="A3693" s="23" t="s">
        <v>12501</v>
      </c>
      <c r="B3693" s="24"/>
      <c r="C3693" s="23" t="s">
        <v>12502</v>
      </c>
      <c r="D3693" s="23" t="s">
        <v>12503</v>
      </c>
      <c r="E3693" s="23">
        <v>2004</v>
      </c>
      <c r="F3693" s="23" t="s">
        <v>12504</v>
      </c>
      <c r="G3693" s="24" t="s">
        <v>12505</v>
      </c>
      <c r="H3693" s="23" t="s">
        <v>103</v>
      </c>
      <c r="I3693" s="23" t="s">
        <v>12506</v>
      </c>
      <c r="J3693" s="23">
        <v>1</v>
      </c>
      <c r="K3693" s="23">
        <v>2</v>
      </c>
      <c r="L3693" s="23">
        <v>10</v>
      </c>
      <c r="M3693" s="23" t="s">
        <v>58</v>
      </c>
      <c r="N3693" s="25">
        <f>((J3693*400)+(K3693*100))+L3693</f>
        <v>610</v>
      </c>
      <c r="O3693" s="26">
        <v>180</v>
      </c>
      <c r="P3693" s="26">
        <f>N3693*O3693</f>
        <v>109800</v>
      </c>
      <c r="Q3693" s="23"/>
      <c r="R3693" s="23"/>
      <c r="S3693" s="27"/>
      <c r="T3693" s="23"/>
      <c r="U3693" s="23"/>
      <c r="V3693" s="24"/>
      <c r="W3693" s="23"/>
      <c r="X3693" s="23"/>
      <c r="Y3693" s="23"/>
      <c r="Z3693" s="23"/>
      <c r="AA3693" s="28"/>
      <c r="AB3693" s="26"/>
      <c r="AC3693" s="26"/>
      <c r="AD3693" s="28"/>
      <c r="AE3693" s="28"/>
      <c r="AF3693" s="26"/>
      <c r="AG3693" s="26">
        <f>AF3693+P3693</f>
        <v>109800</v>
      </c>
      <c r="AH3693" s="26">
        <f>AG3693</f>
        <v>109800</v>
      </c>
      <c r="AI3693" s="26">
        <v>0</v>
      </c>
      <c r="AJ3693" s="26">
        <f>IF((AI3693-AH3693) &gt; 1,0,IF((AI3693-AH3693)&lt;0,AH3693-AI3693,AI3693-AH3693))</f>
        <v>109800</v>
      </c>
      <c r="AK3693" s="26">
        <v>0.01</v>
      </c>
      <c r="AL3693" s="26">
        <f>AJ3693*(AK3693/100)</f>
        <v>10.98</v>
      </c>
    </row>
    <row r="3694" spans="1:38" x14ac:dyDescent="0.35">
      <c r="A3694" s="23"/>
      <c r="B3694" s="24"/>
      <c r="C3694" s="23"/>
      <c r="D3694" s="23"/>
      <c r="E3694" s="23"/>
      <c r="F3694" s="23"/>
      <c r="G3694" s="24"/>
      <c r="H3694" s="23"/>
      <c r="I3694" s="23"/>
      <c r="J3694" s="23"/>
      <c r="K3694" s="23"/>
      <c r="L3694" s="23"/>
      <c r="M3694" s="23"/>
      <c r="N3694" s="25"/>
      <c r="O3694" s="26"/>
      <c r="P3694" s="26"/>
      <c r="Q3694" s="23"/>
      <c r="R3694" s="23"/>
      <c r="S3694" s="27"/>
      <c r="T3694" s="23"/>
      <c r="U3694" s="23"/>
      <c r="V3694" s="24"/>
      <c r="W3694" s="23"/>
      <c r="X3694" s="23"/>
      <c r="Y3694" s="23"/>
      <c r="Z3694" s="23"/>
      <c r="AA3694" s="28"/>
      <c r="AB3694" s="26"/>
      <c r="AC3694" s="26"/>
      <c r="AD3694" s="28"/>
      <c r="AE3694" s="28"/>
      <c r="AF3694" s="26"/>
      <c r="AG3694" s="26" t="s">
        <v>50</v>
      </c>
      <c r="AH3694" s="26">
        <f>AH3693</f>
        <v>109800</v>
      </c>
      <c r="AI3694" s="26"/>
      <c r="AJ3694" s="26">
        <f>AJ3693</f>
        <v>109800</v>
      </c>
      <c r="AK3694" s="26"/>
      <c r="AL3694" s="26">
        <f>AL3693</f>
        <v>10.98</v>
      </c>
    </row>
    <row r="3695" spans="1:38" x14ac:dyDescent="0.35">
      <c r="A3695" s="23" t="s">
        <v>12507</v>
      </c>
      <c r="B3695" s="24" t="s">
        <v>12508</v>
      </c>
      <c r="C3695" s="23" t="s">
        <v>12509</v>
      </c>
      <c r="D3695" s="23" t="s">
        <v>12510</v>
      </c>
      <c r="E3695" s="23">
        <v>2005</v>
      </c>
      <c r="F3695" s="23" t="s">
        <v>12511</v>
      </c>
      <c r="G3695" s="24" t="s">
        <v>12512</v>
      </c>
      <c r="H3695" s="23" t="s">
        <v>42</v>
      </c>
      <c r="I3695" s="23" t="s">
        <v>12513</v>
      </c>
      <c r="J3695" s="23">
        <v>2</v>
      </c>
      <c r="K3695" s="23">
        <v>3</v>
      </c>
      <c r="L3695" s="23">
        <v>38</v>
      </c>
      <c r="M3695" s="23" t="s">
        <v>58</v>
      </c>
      <c r="N3695" s="25">
        <f>((J3695*400)+(K3695*100))+L3695</f>
        <v>1138</v>
      </c>
      <c r="O3695" s="26">
        <v>240</v>
      </c>
      <c r="P3695" s="26">
        <f>N3695*O3695</f>
        <v>273120</v>
      </c>
      <c r="Q3695" s="23"/>
      <c r="R3695" s="23"/>
      <c r="S3695" s="27"/>
      <c r="T3695" s="23"/>
      <c r="U3695" s="23"/>
      <c r="V3695" s="24"/>
      <c r="W3695" s="23"/>
      <c r="X3695" s="23"/>
      <c r="Y3695" s="23"/>
      <c r="Z3695" s="23"/>
      <c r="AA3695" s="28"/>
      <c r="AB3695" s="26"/>
      <c r="AC3695" s="26"/>
      <c r="AD3695" s="28"/>
      <c r="AE3695" s="28"/>
      <c r="AF3695" s="26"/>
      <c r="AG3695" s="26">
        <f>AF3695+P3695</f>
        <v>273120</v>
      </c>
      <c r="AH3695" s="26">
        <f>AG3695</f>
        <v>273120</v>
      </c>
      <c r="AI3695" s="26">
        <v>50000000</v>
      </c>
      <c r="AJ3695" s="26">
        <f>IF((AI3695-AH3695) &gt; 1,0,IF((AI3695-AH3695)&lt;0,AH3695-AI3695,AI3695-AH3695))</f>
        <v>0</v>
      </c>
      <c r="AK3695" s="26">
        <v>0.01</v>
      </c>
      <c r="AL3695" s="26">
        <f>AJ3695*(AK3695/100)</f>
        <v>0</v>
      </c>
    </row>
    <row r="3696" spans="1:38" x14ac:dyDescent="0.35">
      <c r="A3696" s="23"/>
      <c r="B3696" s="24"/>
      <c r="C3696" s="23"/>
      <c r="D3696" s="23"/>
      <c r="E3696" s="23"/>
      <c r="F3696" s="23"/>
      <c r="G3696" s="24"/>
      <c r="H3696" s="23"/>
      <c r="I3696" s="23"/>
      <c r="J3696" s="23"/>
      <c r="K3696" s="23"/>
      <c r="L3696" s="23"/>
      <c r="M3696" s="23"/>
      <c r="N3696" s="25"/>
      <c r="O3696" s="26"/>
      <c r="P3696" s="26"/>
      <c r="Q3696" s="23"/>
      <c r="R3696" s="23"/>
      <c r="S3696" s="27"/>
      <c r="T3696" s="23"/>
      <c r="U3696" s="23"/>
      <c r="V3696" s="24"/>
      <c r="W3696" s="23"/>
      <c r="X3696" s="23"/>
      <c r="Y3696" s="23"/>
      <c r="Z3696" s="23"/>
      <c r="AA3696" s="28"/>
      <c r="AB3696" s="26"/>
      <c r="AC3696" s="26"/>
      <c r="AD3696" s="28"/>
      <c r="AE3696" s="28"/>
      <c r="AF3696" s="26"/>
      <c r="AG3696" s="26" t="s">
        <v>50</v>
      </c>
      <c r="AH3696" s="26">
        <f>AH3695</f>
        <v>273120</v>
      </c>
      <c r="AI3696" s="26"/>
      <c r="AJ3696" s="26">
        <f>AJ3695</f>
        <v>0</v>
      </c>
      <c r="AK3696" s="26"/>
      <c r="AL3696" s="26">
        <f>AL3695</f>
        <v>0</v>
      </c>
    </row>
    <row r="3697" spans="1:39" x14ac:dyDescent="0.35">
      <c r="A3697" s="23" t="s">
        <v>12514</v>
      </c>
      <c r="B3697" s="24"/>
      <c r="C3697" s="23" t="s">
        <v>12515</v>
      </c>
      <c r="D3697" s="23" t="s">
        <v>12516</v>
      </c>
      <c r="E3697" s="23">
        <v>2006</v>
      </c>
      <c r="F3697" s="23" t="s">
        <v>12517</v>
      </c>
      <c r="G3697" s="24" t="s">
        <v>12518</v>
      </c>
      <c r="H3697" s="23" t="s">
        <v>103</v>
      </c>
      <c r="I3697" s="23" t="s">
        <v>12519</v>
      </c>
      <c r="J3697" s="23">
        <v>0</v>
      </c>
      <c r="K3697" s="23">
        <v>2</v>
      </c>
      <c r="L3697" s="23">
        <v>22.4375</v>
      </c>
      <c r="M3697" s="23" t="s">
        <v>58</v>
      </c>
      <c r="N3697" s="25">
        <f>((J3697*400)+(K3697*100))+L3697</f>
        <v>222.4375</v>
      </c>
      <c r="O3697" s="26">
        <v>2000</v>
      </c>
      <c r="P3697" s="26">
        <f>N3697*O3697</f>
        <v>444875</v>
      </c>
      <c r="Q3697" s="23"/>
      <c r="R3697" s="23"/>
      <c r="S3697" s="27"/>
      <c r="T3697" s="23"/>
      <c r="U3697" s="23"/>
      <c r="V3697" s="24"/>
      <c r="W3697" s="23"/>
      <c r="X3697" s="23"/>
      <c r="Y3697" s="23"/>
      <c r="Z3697" s="23"/>
      <c r="AA3697" s="28"/>
      <c r="AB3697" s="26"/>
      <c r="AC3697" s="26"/>
      <c r="AD3697" s="28"/>
      <c r="AE3697" s="28"/>
      <c r="AF3697" s="26"/>
      <c r="AG3697" s="26">
        <f>AF3697+P3697</f>
        <v>444875</v>
      </c>
      <c r="AH3697" s="26">
        <f>AG3697</f>
        <v>444875</v>
      </c>
      <c r="AI3697" s="26">
        <v>0</v>
      </c>
      <c r="AJ3697" s="26">
        <f>IF((AI3697-AH3697) &gt; 1,0,IF((AI3697-AH3697)&lt;0,AH3697-AI3697,AI3697-AH3697))</f>
        <v>444875</v>
      </c>
      <c r="AK3697" s="26">
        <v>0.01</v>
      </c>
      <c r="AL3697" s="26">
        <f>AJ3697*(AK3697/100)</f>
        <v>44.487500000000004</v>
      </c>
    </row>
    <row r="3698" spans="1:39" x14ac:dyDescent="0.35">
      <c r="A3698" s="23"/>
      <c r="B3698" s="24"/>
      <c r="C3698" s="23"/>
      <c r="D3698" s="23"/>
      <c r="E3698" s="23"/>
      <c r="F3698" s="23"/>
      <c r="G3698" s="24"/>
      <c r="H3698" s="23"/>
      <c r="I3698" s="23"/>
      <c r="J3698" s="23">
        <v>0</v>
      </c>
      <c r="K3698" s="23">
        <v>0</v>
      </c>
      <c r="L3698" s="23">
        <v>51.5625</v>
      </c>
      <c r="M3698" s="23" t="s">
        <v>44</v>
      </c>
      <c r="N3698" s="25">
        <f>((J3698*400)+(K3698*100))+L3698</f>
        <v>51.5625</v>
      </c>
      <c r="O3698" s="26">
        <v>2000</v>
      </c>
      <c r="P3698" s="26">
        <f>N3698*O3698</f>
        <v>103125</v>
      </c>
      <c r="Q3698" s="23">
        <v>1</v>
      </c>
      <c r="R3698" s="23" t="s">
        <v>12514</v>
      </c>
      <c r="S3698" s="27"/>
      <c r="T3698" s="23" t="s">
        <v>12515</v>
      </c>
      <c r="U3698" s="23" t="s">
        <v>12520</v>
      </c>
      <c r="V3698" s="24" t="s">
        <v>12521</v>
      </c>
      <c r="W3698" s="23" t="s">
        <v>47</v>
      </c>
      <c r="X3698" s="23" t="s">
        <v>253</v>
      </c>
      <c r="Y3698" s="23" t="s">
        <v>49</v>
      </c>
      <c r="Z3698" s="23">
        <v>262.5</v>
      </c>
      <c r="AA3698" s="28">
        <v>100</v>
      </c>
      <c r="AB3698" s="26">
        <v>6550</v>
      </c>
      <c r="AC3698" s="26">
        <f>Z3698*AB3698</f>
        <v>1719375</v>
      </c>
      <c r="AD3698" s="28">
        <v>102</v>
      </c>
      <c r="AE3698" s="28">
        <v>93</v>
      </c>
      <c r="AF3698" s="26">
        <f>(AC3698*(100-AE3698))/100</f>
        <v>120356.25</v>
      </c>
      <c r="AG3698" s="26">
        <f>P3698+AF3698</f>
        <v>223481.25</v>
      </c>
      <c r="AH3698" s="26">
        <f>(AG3698*AA3698)/100</f>
        <v>223481.25</v>
      </c>
      <c r="AI3698" s="26">
        <f>IF(AF3698&lt;=10000000,AF3698,10000000)</f>
        <v>120356.25</v>
      </c>
      <c r="AJ3698" s="26">
        <f>IF((AI3698-AH3698) &gt; 1,0,IF((AI3698-AH3698)&lt;0,AH3698-AI3698,AI3698-AH3698))</f>
        <v>103125</v>
      </c>
      <c r="AK3698" s="26">
        <v>0.02</v>
      </c>
      <c r="AL3698" s="26">
        <f>ROUND(AJ3698*(AK3698/100),2)</f>
        <v>20.63</v>
      </c>
      <c r="AM3698" s="3" t="s">
        <v>404</v>
      </c>
    </row>
    <row r="3699" spans="1:39" x14ac:dyDescent="0.35">
      <c r="A3699" s="23"/>
      <c r="B3699" s="24"/>
      <c r="C3699" s="23"/>
      <c r="D3699" s="23"/>
      <c r="E3699" s="23"/>
      <c r="F3699" s="23"/>
      <c r="G3699" s="24"/>
      <c r="H3699" s="23"/>
      <c r="I3699" s="23"/>
      <c r="J3699" s="23"/>
      <c r="K3699" s="23"/>
      <c r="L3699" s="23"/>
      <c r="M3699" s="23"/>
      <c r="N3699" s="25"/>
      <c r="O3699" s="26"/>
      <c r="P3699" s="26"/>
      <c r="Q3699" s="23"/>
      <c r="R3699" s="23"/>
      <c r="S3699" s="27"/>
      <c r="T3699" s="23"/>
      <c r="U3699" s="23"/>
      <c r="V3699" s="24"/>
      <c r="W3699" s="23"/>
      <c r="X3699" s="23"/>
      <c r="Y3699" s="23"/>
      <c r="Z3699" s="23"/>
      <c r="AA3699" s="28"/>
      <c r="AB3699" s="26"/>
      <c r="AC3699" s="26"/>
      <c r="AD3699" s="28"/>
      <c r="AE3699" s="28"/>
      <c r="AF3699" s="26"/>
      <c r="AG3699" s="26" t="s">
        <v>50</v>
      </c>
      <c r="AH3699" s="26">
        <f>SUM(AH3697:AH3698)</f>
        <v>668356.25</v>
      </c>
      <c r="AI3699" s="26"/>
      <c r="AJ3699" s="26">
        <f>SUM(AJ3697:AJ3698)</f>
        <v>548000</v>
      </c>
      <c r="AK3699" s="26"/>
      <c r="AL3699" s="26">
        <f>SUM(AL3697:AL3698)</f>
        <v>65.117500000000007</v>
      </c>
    </row>
    <row r="3700" spans="1:39" x14ac:dyDescent="0.35">
      <c r="A3700" s="23" t="s">
        <v>12522</v>
      </c>
      <c r="B3700" s="24"/>
      <c r="C3700" s="23" t="s">
        <v>12523</v>
      </c>
      <c r="D3700" s="23" t="s">
        <v>12524</v>
      </c>
      <c r="E3700" s="23">
        <v>2007</v>
      </c>
      <c r="F3700" s="23" t="s">
        <v>12525</v>
      </c>
      <c r="G3700" s="24" t="s">
        <v>12526</v>
      </c>
      <c r="H3700" s="23" t="s">
        <v>103</v>
      </c>
      <c r="I3700" s="23" t="s">
        <v>12527</v>
      </c>
      <c r="J3700" s="23">
        <v>10</v>
      </c>
      <c r="K3700" s="23">
        <v>3</v>
      </c>
      <c r="L3700" s="23">
        <v>53</v>
      </c>
      <c r="M3700" s="23" t="s">
        <v>58</v>
      </c>
      <c r="N3700" s="25">
        <f>((J3700*400)+(K3700*100))+L3700</f>
        <v>4353</v>
      </c>
      <c r="O3700" s="26">
        <v>280</v>
      </c>
      <c r="P3700" s="26">
        <f>N3700*O3700</f>
        <v>1218840</v>
      </c>
      <c r="Q3700" s="23"/>
      <c r="R3700" s="23"/>
      <c r="S3700" s="27"/>
      <c r="T3700" s="23"/>
      <c r="U3700" s="23"/>
      <c r="V3700" s="24"/>
      <c r="W3700" s="23"/>
      <c r="X3700" s="23"/>
      <c r="Y3700" s="23"/>
      <c r="Z3700" s="23"/>
      <c r="AA3700" s="28"/>
      <c r="AB3700" s="26"/>
      <c r="AC3700" s="26"/>
      <c r="AD3700" s="28"/>
      <c r="AE3700" s="28"/>
      <c r="AF3700" s="26"/>
      <c r="AG3700" s="26">
        <f>AF3700+P3700</f>
        <v>1218840</v>
      </c>
      <c r="AH3700" s="26">
        <f>AG3700</f>
        <v>1218840</v>
      </c>
      <c r="AI3700" s="26">
        <v>0</v>
      </c>
      <c r="AJ3700" s="26">
        <f>IF((AI3700-AH3700) &gt; 1,0,IF((AI3700-AH3700)&lt;0,AH3700-AI3700,AI3700-AH3700))</f>
        <v>1218840</v>
      </c>
      <c r="AK3700" s="26">
        <v>0.01</v>
      </c>
      <c r="AL3700" s="26">
        <f>AJ3700*(AK3700/100)</f>
        <v>121.884</v>
      </c>
    </row>
    <row r="3701" spans="1:39" x14ac:dyDescent="0.35">
      <c r="A3701" s="23"/>
      <c r="B3701" s="24"/>
      <c r="C3701" s="23"/>
      <c r="D3701" s="23"/>
      <c r="E3701" s="23"/>
      <c r="F3701" s="23"/>
      <c r="G3701" s="24"/>
      <c r="H3701" s="23"/>
      <c r="I3701" s="23"/>
      <c r="J3701" s="23"/>
      <c r="K3701" s="23"/>
      <c r="L3701" s="23"/>
      <c r="M3701" s="23"/>
      <c r="N3701" s="25"/>
      <c r="O3701" s="26"/>
      <c r="P3701" s="26"/>
      <c r="Q3701" s="23"/>
      <c r="R3701" s="23"/>
      <c r="S3701" s="27"/>
      <c r="T3701" s="23"/>
      <c r="U3701" s="23"/>
      <c r="V3701" s="24"/>
      <c r="W3701" s="23"/>
      <c r="X3701" s="23"/>
      <c r="Y3701" s="23"/>
      <c r="Z3701" s="23"/>
      <c r="AA3701" s="28"/>
      <c r="AB3701" s="26"/>
      <c r="AC3701" s="26"/>
      <c r="AD3701" s="28"/>
      <c r="AE3701" s="28"/>
      <c r="AF3701" s="26"/>
      <c r="AG3701" s="26" t="s">
        <v>50</v>
      </c>
      <c r="AH3701" s="26">
        <f>AH3700</f>
        <v>1218840</v>
      </c>
      <c r="AI3701" s="26"/>
      <c r="AJ3701" s="26">
        <f>AJ3700</f>
        <v>1218840</v>
      </c>
      <c r="AK3701" s="26"/>
      <c r="AL3701" s="26">
        <f>AL3700</f>
        <v>121.884</v>
      </c>
    </row>
    <row r="3702" spans="1:39" x14ac:dyDescent="0.35">
      <c r="A3702" s="23" t="s">
        <v>12528</v>
      </c>
      <c r="B3702" s="24"/>
      <c r="C3702" s="23" t="s">
        <v>12529</v>
      </c>
      <c r="D3702" s="23" t="s">
        <v>8666</v>
      </c>
      <c r="E3702" s="23">
        <v>2008</v>
      </c>
      <c r="F3702" s="23" t="s">
        <v>12530</v>
      </c>
      <c r="G3702" s="24" t="s">
        <v>12531</v>
      </c>
      <c r="H3702" s="23" t="s">
        <v>42</v>
      </c>
      <c r="I3702" s="23" t="s">
        <v>12532</v>
      </c>
      <c r="J3702" s="23">
        <v>3</v>
      </c>
      <c r="K3702" s="23">
        <v>1</v>
      </c>
      <c r="L3702" s="23">
        <v>8</v>
      </c>
      <c r="M3702" s="23" t="s">
        <v>44</v>
      </c>
      <c r="N3702" s="25">
        <f>((J3702*400)+(K3702*100))+L3702</f>
        <v>1308</v>
      </c>
      <c r="O3702" s="26">
        <v>180</v>
      </c>
      <c r="P3702" s="26">
        <f>N3702*O3702</f>
        <v>235440</v>
      </c>
      <c r="Q3702" s="23"/>
      <c r="R3702" s="23"/>
      <c r="S3702" s="27"/>
      <c r="T3702" s="23"/>
      <c r="U3702" s="23"/>
      <c r="V3702" s="24"/>
      <c r="W3702" s="23"/>
      <c r="X3702" s="23"/>
      <c r="Y3702" s="23"/>
      <c r="Z3702" s="23"/>
      <c r="AA3702" s="28"/>
      <c r="AB3702" s="26"/>
      <c r="AC3702" s="26"/>
      <c r="AD3702" s="28"/>
      <c r="AE3702" s="28"/>
      <c r="AF3702" s="26"/>
      <c r="AG3702" s="26">
        <f>AF3702+P3702</f>
        <v>235440</v>
      </c>
      <c r="AH3702" s="26">
        <f>AG3702</f>
        <v>235440</v>
      </c>
      <c r="AI3702" s="26">
        <v>50000000</v>
      </c>
      <c r="AJ3702" s="26">
        <f>IF((AI3702-AH3702) &gt; 1,0,IF((AI3702-AH3702)&lt;0,AH3702-AI3702,AI3702-AH3702))</f>
        <v>0</v>
      </c>
      <c r="AK3702" s="26">
        <v>0.02</v>
      </c>
      <c r="AL3702" s="26">
        <f>AJ3702*(AK3702/100)</f>
        <v>0</v>
      </c>
    </row>
    <row r="3703" spans="1:39" x14ac:dyDescent="0.35">
      <c r="A3703" s="23"/>
      <c r="B3703" s="24"/>
      <c r="C3703" s="23"/>
      <c r="D3703" s="23"/>
      <c r="E3703" s="23"/>
      <c r="F3703" s="23"/>
      <c r="G3703" s="24"/>
      <c r="H3703" s="23"/>
      <c r="I3703" s="23"/>
      <c r="J3703" s="23"/>
      <c r="K3703" s="23"/>
      <c r="L3703" s="23"/>
      <c r="M3703" s="23"/>
      <c r="N3703" s="25"/>
      <c r="O3703" s="26"/>
      <c r="P3703" s="26"/>
      <c r="Q3703" s="23"/>
      <c r="R3703" s="23"/>
      <c r="S3703" s="27"/>
      <c r="T3703" s="23"/>
      <c r="U3703" s="23"/>
      <c r="V3703" s="24"/>
      <c r="W3703" s="23"/>
      <c r="X3703" s="23"/>
      <c r="Y3703" s="23"/>
      <c r="Z3703" s="23"/>
      <c r="AA3703" s="28"/>
      <c r="AB3703" s="26"/>
      <c r="AC3703" s="26"/>
      <c r="AD3703" s="28"/>
      <c r="AE3703" s="28"/>
      <c r="AF3703" s="26"/>
      <c r="AG3703" s="26" t="s">
        <v>50</v>
      </c>
      <c r="AH3703" s="26">
        <f>AH3702</f>
        <v>235440</v>
      </c>
      <c r="AI3703" s="26"/>
      <c r="AJ3703" s="26">
        <f>AJ3702</f>
        <v>0</v>
      </c>
      <c r="AK3703" s="26"/>
      <c r="AL3703" s="26">
        <f>AL3702</f>
        <v>0</v>
      </c>
    </row>
    <row r="3704" spans="1:39" x14ac:dyDescent="0.35">
      <c r="A3704" s="23" t="s">
        <v>12533</v>
      </c>
      <c r="B3704" s="24"/>
      <c r="C3704" s="23" t="s">
        <v>12534</v>
      </c>
      <c r="D3704" s="23" t="s">
        <v>5243</v>
      </c>
      <c r="E3704" s="23">
        <v>2009</v>
      </c>
      <c r="F3704" s="23" t="s">
        <v>12535</v>
      </c>
      <c r="G3704" s="24" t="s">
        <v>12536</v>
      </c>
      <c r="H3704" s="23" t="s">
        <v>42</v>
      </c>
      <c r="I3704" s="23" t="s">
        <v>12537</v>
      </c>
      <c r="J3704" s="23">
        <v>1</v>
      </c>
      <c r="K3704" s="23">
        <v>2</v>
      </c>
      <c r="L3704" s="23">
        <v>31</v>
      </c>
      <c r="M3704" s="23" t="s">
        <v>250</v>
      </c>
      <c r="N3704" s="25">
        <f>((J3704*400)+(K3704*100))+L3704</f>
        <v>631</v>
      </c>
      <c r="O3704" s="26">
        <v>500</v>
      </c>
      <c r="P3704" s="26">
        <f>N3704*O3704</f>
        <v>315500</v>
      </c>
      <c r="Q3704" s="23"/>
      <c r="R3704" s="23"/>
      <c r="S3704" s="27"/>
      <c r="T3704" s="23"/>
      <c r="U3704" s="23"/>
      <c r="V3704" s="24"/>
      <c r="W3704" s="23"/>
      <c r="X3704" s="23"/>
      <c r="Y3704" s="23"/>
      <c r="Z3704" s="23"/>
      <c r="AA3704" s="28"/>
      <c r="AB3704" s="26"/>
      <c r="AC3704" s="26"/>
      <c r="AD3704" s="28"/>
      <c r="AE3704" s="28"/>
      <c r="AF3704" s="26"/>
      <c r="AG3704" s="26">
        <f>AF3704+P3704</f>
        <v>315500</v>
      </c>
      <c r="AH3704" s="26">
        <f>AG3704</f>
        <v>315500</v>
      </c>
      <c r="AI3704" s="26">
        <v>0</v>
      </c>
      <c r="AJ3704" s="26">
        <f>IF((AI3704-AH3704) &gt; 1,0,IF((AI3704-AH3704)&lt;0,AH3704-AI3704,AI3704-AH3704))</f>
        <v>315500</v>
      </c>
      <c r="AK3704" s="26">
        <v>0.3</v>
      </c>
      <c r="AL3704" s="26">
        <f>AJ3704*(AK3704/100)</f>
        <v>946.5</v>
      </c>
    </row>
    <row r="3705" spans="1:39" x14ac:dyDescent="0.35">
      <c r="A3705" s="23"/>
      <c r="B3705" s="24"/>
      <c r="C3705" s="23"/>
      <c r="D3705" s="23"/>
      <c r="E3705" s="23"/>
      <c r="F3705" s="23"/>
      <c r="G3705" s="24"/>
      <c r="H3705" s="23"/>
      <c r="I3705" s="23"/>
      <c r="J3705" s="23"/>
      <c r="K3705" s="23"/>
      <c r="L3705" s="23"/>
      <c r="M3705" s="23"/>
      <c r="N3705" s="25"/>
      <c r="O3705" s="26"/>
      <c r="P3705" s="26"/>
      <c r="Q3705" s="23"/>
      <c r="R3705" s="23"/>
      <c r="S3705" s="27"/>
      <c r="T3705" s="23"/>
      <c r="U3705" s="23"/>
      <c r="V3705" s="24"/>
      <c r="W3705" s="23"/>
      <c r="X3705" s="23"/>
      <c r="Y3705" s="23"/>
      <c r="Z3705" s="23"/>
      <c r="AA3705" s="28"/>
      <c r="AB3705" s="26"/>
      <c r="AC3705" s="26"/>
      <c r="AD3705" s="28"/>
      <c r="AE3705" s="28"/>
      <c r="AF3705" s="26"/>
      <c r="AG3705" s="26" t="s">
        <v>50</v>
      </c>
      <c r="AH3705" s="26">
        <f>AH3704</f>
        <v>315500</v>
      </c>
      <c r="AI3705" s="26"/>
      <c r="AJ3705" s="26">
        <f>AJ3704</f>
        <v>315500</v>
      </c>
      <c r="AK3705" s="26"/>
      <c r="AL3705" s="26">
        <f>AL3704</f>
        <v>946.5</v>
      </c>
    </row>
    <row r="3706" spans="1:39" x14ac:dyDescent="0.35">
      <c r="A3706" s="23" t="s">
        <v>12538</v>
      </c>
      <c r="B3706" s="24" t="s">
        <v>12539</v>
      </c>
      <c r="C3706" s="23" t="s">
        <v>12540</v>
      </c>
      <c r="D3706" s="23" t="s">
        <v>12541</v>
      </c>
      <c r="E3706" s="23">
        <v>2010</v>
      </c>
      <c r="F3706" s="23" t="s">
        <v>12542</v>
      </c>
      <c r="G3706" s="24" t="s">
        <v>12543</v>
      </c>
      <c r="H3706" s="23" t="s">
        <v>42</v>
      </c>
      <c r="I3706" s="23" t="s">
        <v>12544</v>
      </c>
      <c r="J3706" s="23">
        <v>1</v>
      </c>
      <c r="K3706" s="23">
        <v>1</v>
      </c>
      <c r="L3706" s="23">
        <v>68</v>
      </c>
      <c r="M3706" s="23" t="s">
        <v>58</v>
      </c>
      <c r="N3706" s="25">
        <f>((J3706*400)+(K3706*100))+L3706</f>
        <v>568</v>
      </c>
      <c r="O3706" s="26">
        <v>230</v>
      </c>
      <c r="P3706" s="26">
        <f>N3706*O3706</f>
        <v>130640</v>
      </c>
      <c r="Q3706" s="23"/>
      <c r="R3706" s="23"/>
      <c r="S3706" s="27"/>
      <c r="T3706" s="23"/>
      <c r="U3706" s="23"/>
      <c r="V3706" s="24"/>
      <c r="W3706" s="23"/>
      <c r="X3706" s="23"/>
      <c r="Y3706" s="23"/>
      <c r="Z3706" s="23"/>
      <c r="AA3706" s="28"/>
      <c r="AB3706" s="26"/>
      <c r="AC3706" s="26"/>
      <c r="AD3706" s="28"/>
      <c r="AE3706" s="28"/>
      <c r="AF3706" s="26"/>
      <c r="AG3706" s="26">
        <f>AF3706+P3706</f>
        <v>130640</v>
      </c>
      <c r="AH3706" s="26">
        <f>AG3706</f>
        <v>130640</v>
      </c>
      <c r="AI3706" s="26">
        <v>50000000</v>
      </c>
      <c r="AJ3706" s="26">
        <f>IF((AI3706-AH3706) &gt; 1,0,IF((AI3706-AH3706)&lt;0,AH3706-AI3706,AI3706-AH3706))</f>
        <v>0</v>
      </c>
      <c r="AK3706" s="26">
        <v>0.01</v>
      </c>
      <c r="AL3706" s="26">
        <f>AJ3706*(AK3706/100)</f>
        <v>0</v>
      </c>
    </row>
    <row r="3707" spans="1:39" x14ac:dyDescent="0.35">
      <c r="A3707" s="23"/>
      <c r="B3707" s="24"/>
      <c r="C3707" s="23"/>
      <c r="D3707" s="23"/>
      <c r="E3707" s="23"/>
      <c r="F3707" s="23"/>
      <c r="G3707" s="24"/>
      <c r="H3707" s="23"/>
      <c r="I3707" s="23"/>
      <c r="J3707" s="23"/>
      <c r="K3707" s="23"/>
      <c r="L3707" s="23"/>
      <c r="M3707" s="23"/>
      <c r="N3707" s="25"/>
      <c r="O3707" s="26"/>
      <c r="P3707" s="26"/>
      <c r="Q3707" s="23"/>
      <c r="R3707" s="23"/>
      <c r="S3707" s="27"/>
      <c r="T3707" s="23"/>
      <c r="U3707" s="23"/>
      <c r="V3707" s="24"/>
      <c r="W3707" s="23"/>
      <c r="X3707" s="23"/>
      <c r="Y3707" s="23"/>
      <c r="Z3707" s="23"/>
      <c r="AA3707" s="28"/>
      <c r="AB3707" s="26"/>
      <c r="AC3707" s="26"/>
      <c r="AD3707" s="28"/>
      <c r="AE3707" s="28"/>
      <c r="AF3707" s="26"/>
      <c r="AG3707" s="26" t="s">
        <v>50</v>
      </c>
      <c r="AH3707" s="26">
        <f>AH3706</f>
        <v>130640</v>
      </c>
      <c r="AI3707" s="26"/>
      <c r="AJ3707" s="26">
        <f>AJ3706</f>
        <v>0</v>
      </c>
      <c r="AK3707" s="26"/>
      <c r="AL3707" s="26">
        <f>AL3706</f>
        <v>0</v>
      </c>
    </row>
    <row r="3708" spans="1:39" x14ac:dyDescent="0.35">
      <c r="A3708" s="23" t="s">
        <v>12545</v>
      </c>
      <c r="B3708" s="24" t="s">
        <v>12546</v>
      </c>
      <c r="C3708" s="23" t="s">
        <v>12547</v>
      </c>
      <c r="D3708" s="23" t="s">
        <v>12548</v>
      </c>
      <c r="E3708" s="23">
        <v>2011</v>
      </c>
      <c r="F3708" s="23" t="s">
        <v>12549</v>
      </c>
      <c r="G3708" s="24" t="s">
        <v>12550</v>
      </c>
      <c r="H3708" s="23" t="s">
        <v>42</v>
      </c>
      <c r="I3708" s="23" t="s">
        <v>12551</v>
      </c>
      <c r="J3708" s="23">
        <v>0</v>
      </c>
      <c r="K3708" s="23">
        <v>0</v>
      </c>
      <c r="L3708" s="23">
        <v>18</v>
      </c>
      <c r="M3708" s="23" t="s">
        <v>44</v>
      </c>
      <c r="N3708" s="25">
        <f>((J3708*400)+(K3708*100))+L3708</f>
        <v>18</v>
      </c>
      <c r="O3708" s="26">
        <v>500</v>
      </c>
      <c r="P3708" s="26">
        <f>N3708*O3708</f>
        <v>9000</v>
      </c>
      <c r="Q3708" s="23">
        <v>1</v>
      </c>
      <c r="R3708" s="23" t="s">
        <v>12545</v>
      </c>
      <c r="S3708" s="27" t="s">
        <v>12546</v>
      </c>
      <c r="T3708" s="23" t="s">
        <v>12547</v>
      </c>
      <c r="U3708" s="23" t="s">
        <v>12552</v>
      </c>
      <c r="V3708" s="24" t="s">
        <v>12553</v>
      </c>
      <c r="W3708" s="23" t="s">
        <v>47</v>
      </c>
      <c r="X3708" s="23" t="s">
        <v>48</v>
      </c>
      <c r="Y3708" s="23" t="s">
        <v>49</v>
      </c>
      <c r="Z3708" s="23">
        <v>72</v>
      </c>
      <c r="AA3708" s="28">
        <v>100</v>
      </c>
      <c r="AB3708" s="26">
        <v>6550</v>
      </c>
      <c r="AC3708" s="26">
        <f>Z3708*AB3708</f>
        <v>471600</v>
      </c>
      <c r="AD3708" s="28">
        <v>22</v>
      </c>
      <c r="AE3708" s="28">
        <v>34</v>
      </c>
      <c r="AF3708" s="26">
        <f>(AC3708*(100-AE3708))/100</f>
        <v>311256</v>
      </c>
      <c r="AG3708" s="26">
        <f>P3708+AF3708</f>
        <v>320256</v>
      </c>
      <c r="AH3708" s="26">
        <f>(AG3708*AA3708)/100</f>
        <v>320256</v>
      </c>
      <c r="AI3708" s="26">
        <v>50000000</v>
      </c>
      <c r="AJ3708" s="26">
        <f>IF((AI3708-AH3708) &gt; 1,0,IF((AI3708-AH3708)&lt;0,AH3708-AI3708,AI3708-AH3708))</f>
        <v>0</v>
      </c>
      <c r="AK3708" s="26">
        <v>0.02</v>
      </c>
      <c r="AL3708" s="26">
        <f>ROUND(AJ3708*(AK3708/100),2)</f>
        <v>0</v>
      </c>
    </row>
    <row r="3709" spans="1:39" x14ac:dyDescent="0.35">
      <c r="A3709" s="23"/>
      <c r="B3709" s="24"/>
      <c r="C3709" s="23"/>
      <c r="D3709" s="23"/>
      <c r="E3709" s="23"/>
      <c r="F3709" s="23"/>
      <c r="G3709" s="24"/>
      <c r="H3709" s="23"/>
      <c r="I3709" s="23"/>
      <c r="J3709" s="23"/>
      <c r="K3709" s="23"/>
      <c r="L3709" s="23"/>
      <c r="M3709" s="23"/>
      <c r="N3709" s="25"/>
      <c r="O3709" s="26"/>
      <c r="P3709" s="26"/>
      <c r="Q3709" s="23"/>
      <c r="R3709" s="23"/>
      <c r="S3709" s="27"/>
      <c r="T3709" s="23"/>
      <c r="U3709" s="23"/>
      <c r="V3709" s="24"/>
      <c r="W3709" s="23"/>
      <c r="X3709" s="23"/>
      <c r="Y3709" s="23"/>
      <c r="Z3709" s="23"/>
      <c r="AA3709" s="28"/>
      <c r="AB3709" s="26"/>
      <c r="AC3709" s="26"/>
      <c r="AD3709" s="28"/>
      <c r="AE3709" s="28"/>
      <c r="AF3709" s="26"/>
      <c r="AG3709" s="26" t="s">
        <v>50</v>
      </c>
      <c r="AH3709" s="26">
        <f>AH3708</f>
        <v>320256</v>
      </c>
      <c r="AI3709" s="26"/>
      <c r="AJ3709" s="26">
        <f>AJ3708</f>
        <v>0</v>
      </c>
      <c r="AK3709" s="26"/>
      <c r="AL3709" s="26">
        <f>AL3708</f>
        <v>0</v>
      </c>
    </row>
    <row r="3710" spans="1:39" x14ac:dyDescent="0.35">
      <c r="A3710" s="23" t="s">
        <v>5684</v>
      </c>
      <c r="B3710" s="24" t="s">
        <v>5685</v>
      </c>
      <c r="C3710" s="23" t="s">
        <v>5686</v>
      </c>
      <c r="D3710" s="23" t="s">
        <v>1368</v>
      </c>
      <c r="E3710" s="23">
        <v>2012</v>
      </c>
      <c r="F3710" s="23" t="s">
        <v>12554</v>
      </c>
      <c r="G3710" s="24" t="s">
        <v>12555</v>
      </c>
      <c r="H3710" s="23" t="s">
        <v>103</v>
      </c>
      <c r="I3710" s="23" t="s">
        <v>12556</v>
      </c>
      <c r="J3710" s="23">
        <v>1</v>
      </c>
      <c r="K3710" s="23">
        <v>0</v>
      </c>
      <c r="L3710" s="23">
        <v>18</v>
      </c>
      <c r="M3710" s="23" t="s">
        <v>58</v>
      </c>
      <c r="N3710" s="25">
        <f>((J3710*400)+(K3710*100))+L3710</f>
        <v>418</v>
      </c>
      <c r="O3710" s="26">
        <v>390</v>
      </c>
      <c r="P3710" s="26">
        <f>N3710*O3710</f>
        <v>163020</v>
      </c>
      <c r="Q3710" s="23"/>
      <c r="R3710" s="23"/>
      <c r="S3710" s="27"/>
      <c r="T3710" s="23"/>
      <c r="U3710" s="23"/>
      <c r="V3710" s="24"/>
      <c r="W3710" s="23"/>
      <c r="X3710" s="23"/>
      <c r="Y3710" s="23"/>
      <c r="Z3710" s="23"/>
      <c r="AA3710" s="28"/>
      <c r="AB3710" s="26"/>
      <c r="AC3710" s="26"/>
      <c r="AD3710" s="28"/>
      <c r="AE3710" s="28"/>
      <c r="AF3710" s="26"/>
      <c r="AG3710" s="26">
        <f>AF3710+P3710</f>
        <v>163020</v>
      </c>
      <c r="AH3710" s="26">
        <f>AG3710</f>
        <v>163020</v>
      </c>
      <c r="AI3710" s="26">
        <v>0</v>
      </c>
      <c r="AJ3710" s="26">
        <f>IF((AI3710-AH3710) &gt; 1,0,IF((AI3710-AH3710)&lt;0,AH3710-AI3710,AI3710-AH3710))</f>
        <v>163020</v>
      </c>
      <c r="AK3710" s="26">
        <v>0.01</v>
      </c>
      <c r="AL3710" s="26">
        <f>AJ3710*(AK3710/100)</f>
        <v>16.302</v>
      </c>
    </row>
    <row r="3711" spans="1:39" x14ac:dyDescent="0.35">
      <c r="A3711" s="23"/>
      <c r="B3711" s="24"/>
      <c r="C3711" s="23"/>
      <c r="D3711" s="23"/>
      <c r="E3711" s="23">
        <v>2013</v>
      </c>
      <c r="F3711" s="23" t="s">
        <v>12557</v>
      </c>
      <c r="G3711" s="24" t="s">
        <v>12558</v>
      </c>
      <c r="H3711" s="23" t="s">
        <v>42</v>
      </c>
      <c r="I3711" s="23" t="s">
        <v>12559</v>
      </c>
      <c r="J3711" s="23">
        <v>4</v>
      </c>
      <c r="K3711" s="23">
        <v>3</v>
      </c>
      <c r="L3711" s="23">
        <v>37</v>
      </c>
      <c r="M3711" s="23" t="s">
        <v>58</v>
      </c>
      <c r="N3711" s="25">
        <f>((J3711*400)+(K3711*100))+L3711</f>
        <v>1937</v>
      </c>
      <c r="O3711" s="26">
        <v>340</v>
      </c>
      <c r="P3711" s="26">
        <f>N3711*O3711</f>
        <v>658580</v>
      </c>
      <c r="Q3711" s="23"/>
      <c r="R3711" s="23"/>
      <c r="S3711" s="27"/>
      <c r="T3711" s="23"/>
      <c r="U3711" s="23"/>
      <c r="V3711" s="24"/>
      <c r="W3711" s="23"/>
      <c r="X3711" s="23"/>
      <c r="Y3711" s="23"/>
      <c r="Z3711" s="23"/>
      <c r="AA3711" s="28"/>
      <c r="AB3711" s="26"/>
      <c r="AC3711" s="26"/>
      <c r="AD3711" s="28"/>
      <c r="AE3711" s="28"/>
      <c r="AF3711" s="26"/>
      <c r="AG3711" s="26">
        <f>AF3711+P3711</f>
        <v>658580</v>
      </c>
      <c r="AH3711" s="26">
        <f>AG3711</f>
        <v>658580</v>
      </c>
      <c r="AI3711" s="26">
        <v>50000000</v>
      </c>
      <c r="AJ3711" s="26">
        <f>IF((AI3711-AH3711) &gt; 1,0,IF((AI3711-AH3711)&lt;0,AH3711-AI3711,AI3711-AH3711))</f>
        <v>0</v>
      </c>
      <c r="AK3711" s="26">
        <v>0.01</v>
      </c>
      <c r="AL3711" s="26">
        <f>AJ3711*(AK3711/100)</f>
        <v>0</v>
      </c>
    </row>
    <row r="3712" spans="1:39" x14ac:dyDescent="0.35">
      <c r="A3712" s="23"/>
      <c r="B3712" s="24"/>
      <c r="C3712" s="23"/>
      <c r="D3712" s="23"/>
      <c r="E3712" s="23">
        <v>2014</v>
      </c>
      <c r="F3712" s="23" t="s">
        <v>12560</v>
      </c>
      <c r="G3712" s="24" t="s">
        <v>12561</v>
      </c>
      <c r="H3712" s="23" t="s">
        <v>42</v>
      </c>
      <c r="I3712" s="23" t="s">
        <v>12562</v>
      </c>
      <c r="J3712" s="23">
        <v>0</v>
      </c>
      <c r="K3712" s="23">
        <v>1</v>
      </c>
      <c r="L3712" s="23">
        <v>6.7</v>
      </c>
      <c r="M3712" s="23" t="s">
        <v>58</v>
      </c>
      <c r="N3712" s="25">
        <f>((J3712*400)+(K3712*100))+L3712</f>
        <v>106.7</v>
      </c>
      <c r="O3712" s="26">
        <v>450</v>
      </c>
      <c r="P3712" s="26">
        <f>N3712*O3712</f>
        <v>48015</v>
      </c>
      <c r="Q3712" s="23"/>
      <c r="R3712" s="23"/>
      <c r="S3712" s="27"/>
      <c r="T3712" s="23"/>
      <c r="U3712" s="23"/>
      <c r="V3712" s="24"/>
      <c r="W3712" s="23"/>
      <c r="X3712" s="23"/>
      <c r="Y3712" s="23"/>
      <c r="Z3712" s="23"/>
      <c r="AA3712" s="28"/>
      <c r="AB3712" s="26"/>
      <c r="AC3712" s="26"/>
      <c r="AD3712" s="28"/>
      <c r="AE3712" s="28"/>
      <c r="AF3712" s="26"/>
      <c r="AG3712" s="26">
        <f>AF3712+P3712</f>
        <v>48015</v>
      </c>
      <c r="AH3712" s="26">
        <f>AG3712</f>
        <v>48015</v>
      </c>
      <c r="AI3712" s="26">
        <v>50000000</v>
      </c>
      <c r="AJ3712" s="26">
        <f>IF((AI3712-AH3712) &gt; 1,0,IF((AI3712-AH3712)&lt;0,AH3712-AI3712,AI3712-AH3712))</f>
        <v>0</v>
      </c>
      <c r="AK3712" s="26">
        <v>0.01</v>
      </c>
      <c r="AL3712" s="26">
        <f>AJ3712*(AK3712/100)</f>
        <v>0</v>
      </c>
    </row>
    <row r="3713" spans="1:39" x14ac:dyDescent="0.35">
      <c r="A3713" s="23"/>
      <c r="B3713" s="24"/>
      <c r="C3713" s="23"/>
      <c r="D3713" s="23"/>
      <c r="E3713" s="23">
        <v>2015</v>
      </c>
      <c r="F3713" s="23" t="s">
        <v>12563</v>
      </c>
      <c r="G3713" s="24" t="s">
        <v>12564</v>
      </c>
      <c r="H3713" s="23" t="s">
        <v>42</v>
      </c>
      <c r="I3713" s="23" t="s">
        <v>12565</v>
      </c>
      <c r="J3713" s="23">
        <v>6</v>
      </c>
      <c r="K3713" s="23">
        <v>1</v>
      </c>
      <c r="L3713" s="23">
        <v>83.7</v>
      </c>
      <c r="M3713" s="23" t="s">
        <v>58</v>
      </c>
      <c r="N3713" s="25">
        <f>((J3713*400)+(K3713*100))+L3713</f>
        <v>2583.6999999999998</v>
      </c>
      <c r="O3713" s="26">
        <v>1100</v>
      </c>
      <c r="P3713" s="26">
        <f>N3713*O3713</f>
        <v>2842070</v>
      </c>
      <c r="Q3713" s="23"/>
      <c r="R3713" s="23"/>
      <c r="S3713" s="27"/>
      <c r="T3713" s="23"/>
      <c r="U3713" s="23"/>
      <c r="V3713" s="24"/>
      <c r="W3713" s="23"/>
      <c r="X3713" s="23"/>
      <c r="Y3713" s="23"/>
      <c r="Z3713" s="23"/>
      <c r="AA3713" s="28"/>
      <c r="AB3713" s="26"/>
      <c r="AC3713" s="26"/>
      <c r="AD3713" s="28"/>
      <c r="AE3713" s="28"/>
      <c r="AF3713" s="26"/>
      <c r="AG3713" s="26">
        <f>AF3713+P3713</f>
        <v>2842070</v>
      </c>
      <c r="AH3713" s="26">
        <f>AG3713</f>
        <v>2842070</v>
      </c>
      <c r="AI3713" s="26">
        <v>50000000</v>
      </c>
      <c r="AJ3713" s="26">
        <f>IF((AI3713-AH3713) &gt; 1,0,IF((AI3713-AH3713)&lt;0,AH3713-AI3713,AI3713-AH3713))</f>
        <v>0</v>
      </c>
      <c r="AK3713" s="26">
        <v>0.01</v>
      </c>
      <c r="AL3713" s="26">
        <f>AJ3713*(AK3713/100)</f>
        <v>0</v>
      </c>
    </row>
    <row r="3714" spans="1:39" x14ac:dyDescent="0.35">
      <c r="A3714" s="23"/>
      <c r="B3714" s="24"/>
      <c r="C3714" s="23"/>
      <c r="D3714" s="23"/>
      <c r="E3714" s="23"/>
      <c r="F3714" s="23"/>
      <c r="G3714" s="24"/>
      <c r="H3714" s="23"/>
      <c r="I3714" s="23"/>
      <c r="J3714" s="23"/>
      <c r="K3714" s="23"/>
      <c r="L3714" s="23"/>
      <c r="M3714" s="23"/>
      <c r="N3714" s="25"/>
      <c r="O3714" s="26"/>
      <c r="P3714" s="26"/>
      <c r="Q3714" s="23"/>
      <c r="R3714" s="23"/>
      <c r="S3714" s="27"/>
      <c r="T3714" s="23"/>
      <c r="U3714" s="23"/>
      <c r="V3714" s="24"/>
      <c r="W3714" s="23"/>
      <c r="X3714" s="23"/>
      <c r="Y3714" s="23"/>
      <c r="Z3714" s="23"/>
      <c r="AA3714" s="28"/>
      <c r="AB3714" s="26"/>
      <c r="AC3714" s="26"/>
      <c r="AD3714" s="28"/>
      <c r="AE3714" s="28"/>
      <c r="AF3714" s="26"/>
      <c r="AG3714" s="26" t="s">
        <v>50</v>
      </c>
      <c r="AH3714" s="26">
        <f>SUM(AH3710:AH3713)</f>
        <v>3711685</v>
      </c>
      <c r="AI3714" s="26"/>
      <c r="AJ3714" s="26">
        <f>SUM(AJ3710:AJ3713)</f>
        <v>163020</v>
      </c>
      <c r="AK3714" s="26"/>
      <c r="AL3714" s="26">
        <f>SUM(AL3710:AL3713)</f>
        <v>16.302</v>
      </c>
    </row>
    <row r="3715" spans="1:39" x14ac:dyDescent="0.35">
      <c r="A3715" s="23" t="s">
        <v>12566</v>
      </c>
      <c r="B3715" s="24" t="s">
        <v>12567</v>
      </c>
      <c r="C3715" s="23" t="s">
        <v>12568</v>
      </c>
      <c r="D3715" s="23" t="s">
        <v>12569</v>
      </c>
      <c r="E3715" s="23">
        <v>2016</v>
      </c>
      <c r="F3715" s="23" t="s">
        <v>12570</v>
      </c>
      <c r="G3715" s="24" t="s">
        <v>12571</v>
      </c>
      <c r="H3715" s="23" t="s">
        <v>42</v>
      </c>
      <c r="I3715" s="23" t="s">
        <v>12572</v>
      </c>
      <c r="J3715" s="23">
        <v>3</v>
      </c>
      <c r="K3715" s="23">
        <v>0</v>
      </c>
      <c r="L3715" s="23">
        <v>84</v>
      </c>
      <c r="M3715" s="23" t="s">
        <v>58</v>
      </c>
      <c r="N3715" s="25">
        <f>((J3715*400)+(K3715*100))+L3715</f>
        <v>1284</v>
      </c>
      <c r="O3715" s="26">
        <v>390</v>
      </c>
      <c r="P3715" s="26">
        <f>N3715*O3715</f>
        <v>500760</v>
      </c>
      <c r="Q3715" s="23"/>
      <c r="R3715" s="23"/>
      <c r="S3715" s="27"/>
      <c r="T3715" s="23"/>
      <c r="U3715" s="23"/>
      <c r="V3715" s="24"/>
      <c r="W3715" s="23"/>
      <c r="X3715" s="23"/>
      <c r="Y3715" s="23"/>
      <c r="Z3715" s="23"/>
      <c r="AA3715" s="28"/>
      <c r="AB3715" s="26"/>
      <c r="AC3715" s="26"/>
      <c r="AD3715" s="28"/>
      <c r="AE3715" s="28"/>
      <c r="AF3715" s="26"/>
      <c r="AG3715" s="26">
        <f>AF3715+P3715</f>
        <v>500760</v>
      </c>
      <c r="AH3715" s="26">
        <f>AG3715</f>
        <v>500760</v>
      </c>
      <c r="AI3715" s="26">
        <v>50000000</v>
      </c>
      <c r="AJ3715" s="26">
        <f>IF((AI3715-AH3715) &gt; 1,0,IF((AI3715-AH3715)&lt;0,AH3715-AI3715,AI3715-AH3715))</f>
        <v>0</v>
      </c>
      <c r="AK3715" s="26">
        <v>0.01</v>
      </c>
      <c r="AL3715" s="26">
        <f>AJ3715*(AK3715/100)</f>
        <v>0</v>
      </c>
    </row>
    <row r="3716" spans="1:39" x14ac:dyDescent="0.35">
      <c r="A3716" s="23"/>
      <c r="B3716" s="24"/>
      <c r="C3716" s="23"/>
      <c r="D3716" s="23"/>
      <c r="E3716" s="23"/>
      <c r="F3716" s="23"/>
      <c r="G3716" s="24"/>
      <c r="H3716" s="23"/>
      <c r="I3716" s="23"/>
      <c r="J3716" s="23">
        <v>0</v>
      </c>
      <c r="K3716" s="23">
        <v>0</v>
      </c>
      <c r="L3716" s="23">
        <v>18</v>
      </c>
      <c r="M3716" s="23" t="s">
        <v>44</v>
      </c>
      <c r="N3716" s="25">
        <f>((J3716*400)+(K3716*100))+L3716</f>
        <v>18</v>
      </c>
      <c r="O3716" s="26">
        <v>390</v>
      </c>
      <c r="P3716" s="26">
        <f>N3716*O3716</f>
        <v>7020</v>
      </c>
      <c r="Q3716" s="23">
        <v>1</v>
      </c>
      <c r="R3716" s="23" t="s">
        <v>12573</v>
      </c>
      <c r="S3716" s="27"/>
      <c r="T3716" s="23" t="s">
        <v>12574</v>
      </c>
      <c r="U3716" s="23" t="s">
        <v>12575</v>
      </c>
      <c r="V3716" s="24" t="s">
        <v>12576</v>
      </c>
      <c r="W3716" s="23" t="s">
        <v>47</v>
      </c>
      <c r="X3716" s="23" t="s">
        <v>48</v>
      </c>
      <c r="Y3716" s="23" t="s">
        <v>49</v>
      </c>
      <c r="Z3716" s="23">
        <v>72</v>
      </c>
      <c r="AA3716" s="28">
        <v>100</v>
      </c>
      <c r="AB3716" s="26">
        <v>6550</v>
      </c>
      <c r="AC3716" s="26">
        <f>Z3716*AB3716</f>
        <v>471600</v>
      </c>
      <c r="AD3716" s="28">
        <v>22</v>
      </c>
      <c r="AE3716" s="28">
        <v>34</v>
      </c>
      <c r="AF3716" s="26">
        <f>(AC3716*(100-AE3716))/100</f>
        <v>311256</v>
      </c>
      <c r="AG3716" s="26">
        <f>P3716+AF3716</f>
        <v>318276</v>
      </c>
      <c r="AH3716" s="26">
        <f>(AG3716*AA3716)/100</f>
        <v>318276</v>
      </c>
      <c r="AI3716" s="26">
        <v>10000000</v>
      </c>
      <c r="AJ3716" s="26">
        <f>IF((AI3716-AH3716) &gt; 1,0,IF((AI3716-AH3716)&lt;0,AH3716-AI3716,AI3716-AH3716))</f>
        <v>0</v>
      </c>
      <c r="AK3716" s="26">
        <v>0.02</v>
      </c>
      <c r="AL3716" s="26">
        <f>ROUND(AJ3716*(AK3716/100),2)</f>
        <v>0</v>
      </c>
    </row>
    <row r="3717" spans="1:39" x14ac:dyDescent="0.35">
      <c r="A3717" s="23"/>
      <c r="B3717" s="24"/>
      <c r="C3717" s="23"/>
      <c r="D3717" s="23"/>
      <c r="E3717" s="23"/>
      <c r="F3717" s="23"/>
      <c r="G3717" s="24"/>
      <c r="H3717" s="23"/>
      <c r="I3717" s="23"/>
      <c r="J3717" s="23">
        <v>0</v>
      </c>
      <c r="K3717" s="23">
        <v>0</v>
      </c>
      <c r="L3717" s="23">
        <v>18</v>
      </c>
      <c r="M3717" s="23" t="s">
        <v>44</v>
      </c>
      <c r="N3717" s="25">
        <f>((J3717*400)+(K3717*100))+L3717</f>
        <v>18</v>
      </c>
      <c r="O3717" s="26">
        <v>390</v>
      </c>
      <c r="P3717" s="26">
        <f>N3717*O3717</f>
        <v>7020</v>
      </c>
      <c r="Q3717" s="23">
        <v>1</v>
      </c>
      <c r="R3717" s="23" t="s">
        <v>12573</v>
      </c>
      <c r="S3717" s="27"/>
      <c r="T3717" s="23" t="s">
        <v>12574</v>
      </c>
      <c r="U3717" s="23" t="s">
        <v>12575</v>
      </c>
      <c r="V3717" s="24" t="s">
        <v>12577</v>
      </c>
      <c r="W3717" s="23" t="s">
        <v>47</v>
      </c>
      <c r="X3717" s="23" t="s">
        <v>48</v>
      </c>
      <c r="Y3717" s="23" t="s">
        <v>49</v>
      </c>
      <c r="Z3717" s="23">
        <v>72</v>
      </c>
      <c r="AA3717" s="28">
        <v>100</v>
      </c>
      <c r="AB3717" s="26">
        <v>6550</v>
      </c>
      <c r="AC3717" s="26">
        <f>Z3717*AB3717</f>
        <v>471600</v>
      </c>
      <c r="AD3717" s="28">
        <v>22</v>
      </c>
      <c r="AE3717" s="28">
        <v>34</v>
      </c>
      <c r="AF3717" s="26">
        <f>(AC3717*(100-AE3717))/100</f>
        <v>311256</v>
      </c>
      <c r="AG3717" s="26">
        <f>P3717+AF3717</f>
        <v>318276</v>
      </c>
      <c r="AH3717" s="26">
        <f>(AG3717*AA3717)/100</f>
        <v>318276</v>
      </c>
      <c r="AI3717" s="26">
        <v>10000000</v>
      </c>
      <c r="AJ3717" s="26">
        <f>IF((AI3717-AH3717) &gt; 1,0,IF((AI3717-AH3717)&lt;0,AH3717-AI3717,AI3717-AH3717))</f>
        <v>0</v>
      </c>
      <c r="AK3717" s="26">
        <v>0.02</v>
      </c>
      <c r="AL3717" s="26">
        <f>ROUND(AJ3717*(AK3717/100),2)</f>
        <v>0</v>
      </c>
    </row>
    <row r="3718" spans="1:39" x14ac:dyDescent="0.35">
      <c r="A3718" s="23"/>
      <c r="B3718" s="24"/>
      <c r="C3718" s="23"/>
      <c r="D3718" s="23"/>
      <c r="E3718" s="23"/>
      <c r="F3718" s="23"/>
      <c r="G3718" s="24"/>
      <c r="H3718" s="23"/>
      <c r="I3718" s="23"/>
      <c r="J3718" s="23">
        <v>0</v>
      </c>
      <c r="K3718" s="23">
        <v>0</v>
      </c>
      <c r="L3718" s="23">
        <v>18</v>
      </c>
      <c r="M3718" s="23" t="s">
        <v>44</v>
      </c>
      <c r="N3718" s="25">
        <f>((J3718*400)+(K3718*100))+L3718</f>
        <v>18</v>
      </c>
      <c r="O3718" s="26">
        <v>390</v>
      </c>
      <c r="P3718" s="26">
        <f>N3718*O3718</f>
        <v>7020</v>
      </c>
      <c r="Q3718" s="23">
        <v>1</v>
      </c>
      <c r="R3718" s="23" t="s">
        <v>12573</v>
      </c>
      <c r="S3718" s="27"/>
      <c r="T3718" s="23" t="s">
        <v>12574</v>
      </c>
      <c r="U3718" s="23" t="s">
        <v>12575</v>
      </c>
      <c r="V3718" s="24" t="s">
        <v>12578</v>
      </c>
      <c r="W3718" s="23" t="s">
        <v>47</v>
      </c>
      <c r="X3718" s="23" t="s">
        <v>48</v>
      </c>
      <c r="Y3718" s="23" t="s">
        <v>49</v>
      </c>
      <c r="Z3718" s="23">
        <v>72</v>
      </c>
      <c r="AA3718" s="28">
        <v>100</v>
      </c>
      <c r="AB3718" s="26">
        <v>6550</v>
      </c>
      <c r="AC3718" s="26">
        <f>Z3718*AB3718</f>
        <v>471600</v>
      </c>
      <c r="AD3718" s="28">
        <v>7</v>
      </c>
      <c r="AE3718" s="28">
        <v>7</v>
      </c>
      <c r="AF3718" s="26">
        <f>(AC3718*(100-AE3718))/100</f>
        <v>438588</v>
      </c>
      <c r="AG3718" s="26">
        <f>P3718+AF3718</f>
        <v>445608</v>
      </c>
      <c r="AH3718" s="26">
        <f>(AG3718*AA3718)/100</f>
        <v>445608</v>
      </c>
      <c r="AI3718" s="26">
        <v>10000000</v>
      </c>
      <c r="AJ3718" s="26">
        <f>IF((AI3718-AH3718) &gt; 1,0,IF((AI3718-AH3718)&lt;0,AH3718-AI3718,AI3718-AH3718))</f>
        <v>0</v>
      </c>
      <c r="AK3718" s="26">
        <v>0.02</v>
      </c>
      <c r="AL3718" s="26">
        <f>ROUND(AJ3718*(AK3718/100),2)</f>
        <v>0</v>
      </c>
    </row>
    <row r="3719" spans="1:39" x14ac:dyDescent="0.35">
      <c r="A3719" s="23"/>
      <c r="B3719" s="24"/>
      <c r="C3719" s="23"/>
      <c r="D3719" s="23"/>
      <c r="E3719" s="23"/>
      <c r="F3719" s="23"/>
      <c r="G3719" s="24"/>
      <c r="H3719" s="23"/>
      <c r="I3719" s="23"/>
      <c r="J3719" s="23"/>
      <c r="K3719" s="23"/>
      <c r="L3719" s="23"/>
      <c r="M3719" s="23"/>
      <c r="N3719" s="25"/>
      <c r="O3719" s="26"/>
      <c r="P3719" s="26"/>
      <c r="Q3719" s="23"/>
      <c r="R3719" s="23"/>
      <c r="S3719" s="27"/>
      <c r="T3719" s="23"/>
      <c r="U3719" s="23"/>
      <c r="V3719" s="24"/>
      <c r="W3719" s="23"/>
      <c r="X3719" s="23"/>
      <c r="Y3719" s="23"/>
      <c r="Z3719" s="23"/>
      <c r="AA3719" s="28"/>
      <c r="AB3719" s="26"/>
      <c r="AC3719" s="26"/>
      <c r="AD3719" s="28"/>
      <c r="AE3719" s="28"/>
      <c r="AF3719" s="26"/>
      <c r="AG3719" s="26" t="s">
        <v>50</v>
      </c>
      <c r="AH3719" s="26">
        <f>SUM(AH3715:AH3718)</f>
        <v>1582920</v>
      </c>
      <c r="AI3719" s="26"/>
      <c r="AJ3719" s="26">
        <f>SUM(AJ3715:AJ3718)</f>
        <v>0</v>
      </c>
      <c r="AK3719" s="26"/>
      <c r="AL3719" s="26">
        <f>SUM(AL3715:AL3718)</f>
        <v>0</v>
      </c>
    </row>
    <row r="3720" spans="1:39" x14ac:dyDescent="0.35">
      <c r="A3720" s="23" t="s">
        <v>12579</v>
      </c>
      <c r="B3720" s="24"/>
      <c r="C3720" s="23" t="s">
        <v>12580</v>
      </c>
      <c r="D3720" s="23" t="s">
        <v>12581</v>
      </c>
      <c r="E3720" s="23">
        <v>2017</v>
      </c>
      <c r="F3720" s="23" t="s">
        <v>12582</v>
      </c>
      <c r="G3720" s="24" t="s">
        <v>12583</v>
      </c>
      <c r="H3720" s="23" t="s">
        <v>103</v>
      </c>
      <c r="I3720" s="23" t="s">
        <v>12584</v>
      </c>
      <c r="J3720" s="23">
        <v>0</v>
      </c>
      <c r="K3720" s="23">
        <v>1</v>
      </c>
      <c r="L3720" s="23">
        <v>1</v>
      </c>
      <c r="M3720" s="23" t="s">
        <v>58</v>
      </c>
      <c r="N3720" s="25">
        <f>((J3720*400)+(K3720*100))+L3720</f>
        <v>101</v>
      </c>
      <c r="O3720" s="26">
        <v>2000</v>
      </c>
      <c r="P3720" s="26">
        <f>N3720*O3720</f>
        <v>202000</v>
      </c>
      <c r="Q3720" s="23"/>
      <c r="R3720" s="23"/>
      <c r="S3720" s="27"/>
      <c r="T3720" s="23"/>
      <c r="U3720" s="23"/>
      <c r="V3720" s="24"/>
      <c r="W3720" s="23"/>
      <c r="X3720" s="23"/>
      <c r="Y3720" s="23"/>
      <c r="Z3720" s="23"/>
      <c r="AA3720" s="28"/>
      <c r="AB3720" s="26"/>
      <c r="AC3720" s="26"/>
      <c r="AD3720" s="28"/>
      <c r="AE3720" s="28"/>
      <c r="AF3720" s="26"/>
      <c r="AG3720" s="26">
        <f>AF3720+P3720</f>
        <v>202000</v>
      </c>
      <c r="AH3720" s="26">
        <f>AG3720</f>
        <v>202000</v>
      </c>
      <c r="AI3720" s="26">
        <v>0</v>
      </c>
      <c r="AJ3720" s="26">
        <f>IF((AI3720-AH3720) &gt; 1,0,IF((AI3720-AH3720)&lt;0,AH3720-AI3720,AI3720-AH3720))</f>
        <v>202000</v>
      </c>
      <c r="AK3720" s="26">
        <v>0.01</v>
      </c>
      <c r="AL3720" s="26">
        <f>AJ3720*(AK3720/100)</f>
        <v>20.2</v>
      </c>
    </row>
    <row r="3721" spans="1:39" x14ac:dyDescent="0.35">
      <c r="A3721" s="23"/>
      <c r="B3721" s="24"/>
      <c r="C3721" s="23"/>
      <c r="D3721" s="23"/>
      <c r="E3721" s="23"/>
      <c r="F3721" s="23"/>
      <c r="G3721" s="24"/>
      <c r="H3721" s="23"/>
      <c r="I3721" s="23"/>
      <c r="J3721" s="23"/>
      <c r="K3721" s="23"/>
      <c r="L3721" s="23"/>
      <c r="M3721" s="23"/>
      <c r="N3721" s="25"/>
      <c r="O3721" s="26"/>
      <c r="P3721" s="26"/>
      <c r="Q3721" s="23"/>
      <c r="R3721" s="23"/>
      <c r="S3721" s="27"/>
      <c r="T3721" s="23"/>
      <c r="U3721" s="23"/>
      <c r="V3721" s="24"/>
      <c r="W3721" s="23"/>
      <c r="X3721" s="23"/>
      <c r="Y3721" s="23"/>
      <c r="Z3721" s="23"/>
      <c r="AA3721" s="28"/>
      <c r="AB3721" s="26"/>
      <c r="AC3721" s="26"/>
      <c r="AD3721" s="28"/>
      <c r="AE3721" s="28"/>
      <c r="AF3721" s="26"/>
      <c r="AG3721" s="26" t="s">
        <v>50</v>
      </c>
      <c r="AH3721" s="26">
        <f>AH3720</f>
        <v>202000</v>
      </c>
      <c r="AI3721" s="26"/>
      <c r="AJ3721" s="26">
        <f>AJ3720</f>
        <v>202000</v>
      </c>
      <c r="AK3721" s="26"/>
      <c r="AL3721" s="26">
        <f>AL3720</f>
        <v>20.2</v>
      </c>
    </row>
    <row r="3722" spans="1:39" x14ac:dyDescent="0.35">
      <c r="A3722" s="23" t="s">
        <v>12585</v>
      </c>
      <c r="B3722" s="24" t="s">
        <v>12586</v>
      </c>
      <c r="C3722" s="23" t="s">
        <v>12587</v>
      </c>
      <c r="D3722" s="23" t="s">
        <v>12588</v>
      </c>
      <c r="E3722" s="23">
        <v>2018</v>
      </c>
      <c r="F3722" s="23" t="s">
        <v>12589</v>
      </c>
      <c r="G3722" s="24" t="s">
        <v>12590</v>
      </c>
      <c r="H3722" s="23" t="s">
        <v>42</v>
      </c>
      <c r="I3722" s="23" t="s">
        <v>12591</v>
      </c>
      <c r="J3722" s="23">
        <v>1</v>
      </c>
      <c r="K3722" s="23">
        <v>2</v>
      </c>
      <c r="L3722" s="23">
        <v>79</v>
      </c>
      <c r="M3722" s="23" t="s">
        <v>58</v>
      </c>
      <c r="N3722" s="25">
        <f>((J3722*400)+(K3722*100))+L3722</f>
        <v>679</v>
      </c>
      <c r="O3722" s="26">
        <v>1250</v>
      </c>
      <c r="P3722" s="26">
        <f>N3722*O3722</f>
        <v>848750</v>
      </c>
      <c r="Q3722" s="23"/>
      <c r="R3722" s="23"/>
      <c r="S3722" s="27"/>
      <c r="T3722" s="23"/>
      <c r="U3722" s="23"/>
      <c r="V3722" s="24"/>
      <c r="W3722" s="23"/>
      <c r="X3722" s="23"/>
      <c r="Y3722" s="23"/>
      <c r="Z3722" s="23"/>
      <c r="AA3722" s="28"/>
      <c r="AB3722" s="26"/>
      <c r="AC3722" s="26"/>
      <c r="AD3722" s="28"/>
      <c r="AE3722" s="28"/>
      <c r="AF3722" s="26"/>
      <c r="AG3722" s="26">
        <f>AF3722+P3722</f>
        <v>848750</v>
      </c>
      <c r="AH3722" s="26">
        <f>AG3722</f>
        <v>848750</v>
      </c>
      <c r="AI3722" s="26">
        <v>50000000</v>
      </c>
      <c r="AJ3722" s="26">
        <f>IF((AI3722-AH3722) &gt; 1,0,IF((AI3722-AH3722)&lt;0,AH3722-AI3722,AI3722-AH3722))</f>
        <v>0</v>
      </c>
      <c r="AK3722" s="26">
        <v>0.01</v>
      </c>
      <c r="AL3722" s="26">
        <f>AJ3722*(AK3722/100)</f>
        <v>0</v>
      </c>
    </row>
    <row r="3723" spans="1:39" x14ac:dyDescent="0.35">
      <c r="A3723" s="23"/>
      <c r="B3723" s="24"/>
      <c r="C3723" s="23"/>
      <c r="D3723" s="23"/>
      <c r="E3723" s="23"/>
      <c r="F3723" s="23"/>
      <c r="G3723" s="24"/>
      <c r="H3723" s="23"/>
      <c r="I3723" s="23"/>
      <c r="J3723" s="23">
        <v>0</v>
      </c>
      <c r="K3723" s="23">
        <v>0</v>
      </c>
      <c r="L3723" s="23">
        <v>48</v>
      </c>
      <c r="M3723" s="23" t="s">
        <v>44</v>
      </c>
      <c r="N3723" s="25">
        <f>((J3723*400)+(K3723*100))+L3723</f>
        <v>48</v>
      </c>
      <c r="O3723" s="26">
        <v>1250</v>
      </c>
      <c r="P3723" s="26">
        <f>N3723*O3723</f>
        <v>60000</v>
      </c>
      <c r="Q3723" s="23">
        <v>1</v>
      </c>
      <c r="R3723" s="23" t="s">
        <v>12585</v>
      </c>
      <c r="S3723" s="27" t="s">
        <v>12586</v>
      </c>
      <c r="T3723" s="23" t="s">
        <v>12587</v>
      </c>
      <c r="U3723" s="23" t="s">
        <v>12592</v>
      </c>
      <c r="V3723" s="24" t="s">
        <v>12593</v>
      </c>
      <c r="W3723" s="23" t="s">
        <v>47</v>
      </c>
      <c r="X3723" s="23" t="s">
        <v>48</v>
      </c>
      <c r="Y3723" s="23" t="s">
        <v>49</v>
      </c>
      <c r="Z3723" s="23">
        <v>192</v>
      </c>
      <c r="AA3723" s="28">
        <v>100</v>
      </c>
      <c r="AB3723" s="26">
        <v>6550</v>
      </c>
      <c r="AC3723" s="26">
        <f>Z3723*AB3723</f>
        <v>1257600</v>
      </c>
      <c r="AD3723" s="28">
        <v>22</v>
      </c>
      <c r="AE3723" s="28">
        <v>34</v>
      </c>
      <c r="AF3723" s="26">
        <f>(AC3723*(100-AE3723))/100</f>
        <v>830016</v>
      </c>
      <c r="AG3723" s="26">
        <f>P3723+AF3723</f>
        <v>890016</v>
      </c>
      <c r="AH3723" s="26">
        <f>(AG3723*AA3723)/100</f>
        <v>890016</v>
      </c>
      <c r="AI3723" s="26">
        <v>50000000</v>
      </c>
      <c r="AJ3723" s="26">
        <f>IF((AI3723-AH3723) &gt; 1,0,IF((AI3723-AH3723)&lt;0,AH3723-AI3723,AI3723-AH3723))</f>
        <v>0</v>
      </c>
      <c r="AK3723" s="26">
        <v>0.02</v>
      </c>
      <c r="AL3723" s="26">
        <f>ROUND(AJ3723*(AK3723/100),2)</f>
        <v>0</v>
      </c>
    </row>
    <row r="3724" spans="1:39" x14ac:dyDescent="0.35">
      <c r="A3724" s="23"/>
      <c r="B3724" s="24"/>
      <c r="C3724" s="23"/>
      <c r="D3724" s="23"/>
      <c r="E3724" s="23"/>
      <c r="F3724" s="23"/>
      <c r="G3724" s="24"/>
      <c r="H3724" s="23"/>
      <c r="I3724" s="23"/>
      <c r="J3724" s="23"/>
      <c r="K3724" s="23"/>
      <c r="L3724" s="23"/>
      <c r="M3724" s="23"/>
      <c r="N3724" s="25"/>
      <c r="O3724" s="26"/>
      <c r="P3724" s="26"/>
      <c r="Q3724" s="23"/>
      <c r="R3724" s="23"/>
      <c r="S3724" s="27"/>
      <c r="T3724" s="23"/>
      <c r="U3724" s="23"/>
      <c r="V3724" s="24"/>
      <c r="W3724" s="23"/>
      <c r="X3724" s="23"/>
      <c r="Y3724" s="23"/>
      <c r="Z3724" s="23"/>
      <c r="AA3724" s="28"/>
      <c r="AB3724" s="26"/>
      <c r="AC3724" s="26"/>
      <c r="AD3724" s="28"/>
      <c r="AE3724" s="28"/>
      <c r="AF3724" s="26"/>
      <c r="AG3724" s="26" t="s">
        <v>50</v>
      </c>
      <c r="AH3724" s="26">
        <f>SUM(AH3722:AH3723)</f>
        <v>1738766</v>
      </c>
      <c r="AI3724" s="26"/>
      <c r="AJ3724" s="26">
        <f>SUM(AJ3722:AJ3723)</f>
        <v>0</v>
      </c>
      <c r="AK3724" s="26"/>
      <c r="AL3724" s="26">
        <f>SUM(AL3722:AL3723)</f>
        <v>0</v>
      </c>
    </row>
    <row r="3725" spans="1:39" x14ac:dyDescent="0.35">
      <c r="A3725" s="23" t="s">
        <v>12594</v>
      </c>
      <c r="B3725" s="24" t="s">
        <v>12595</v>
      </c>
      <c r="C3725" s="23" t="s">
        <v>12596</v>
      </c>
      <c r="D3725" s="23" t="s">
        <v>12597</v>
      </c>
      <c r="E3725" s="23">
        <v>2019</v>
      </c>
      <c r="F3725" s="23" t="s">
        <v>12598</v>
      </c>
      <c r="G3725" s="24" t="s">
        <v>12599</v>
      </c>
      <c r="H3725" s="23" t="s">
        <v>103</v>
      </c>
      <c r="I3725" s="23" t="s">
        <v>12600</v>
      </c>
      <c r="J3725" s="23">
        <v>0</v>
      </c>
      <c r="K3725" s="23">
        <v>2</v>
      </c>
      <c r="L3725" s="23">
        <v>71</v>
      </c>
      <c r="M3725" s="23" t="s">
        <v>58</v>
      </c>
      <c r="N3725" s="25">
        <f>((J3725*400)+(K3725*100))+L3725</f>
        <v>271</v>
      </c>
      <c r="O3725" s="26">
        <v>500</v>
      </c>
      <c r="P3725" s="26">
        <f>N3725*O3725</f>
        <v>135500</v>
      </c>
      <c r="Q3725" s="23"/>
      <c r="R3725" s="23"/>
      <c r="S3725" s="27"/>
      <c r="T3725" s="23"/>
      <c r="U3725" s="23"/>
      <c r="V3725" s="24"/>
      <c r="W3725" s="23"/>
      <c r="X3725" s="23"/>
      <c r="Y3725" s="23"/>
      <c r="Z3725" s="23"/>
      <c r="AA3725" s="28"/>
      <c r="AB3725" s="26"/>
      <c r="AC3725" s="26"/>
      <c r="AD3725" s="28"/>
      <c r="AE3725" s="28"/>
      <c r="AF3725" s="26"/>
      <c r="AG3725" s="26">
        <f>AF3725+P3725</f>
        <v>135500</v>
      </c>
      <c r="AH3725" s="26">
        <f>AG3725</f>
        <v>135500</v>
      </c>
      <c r="AI3725" s="26">
        <v>0</v>
      </c>
      <c r="AJ3725" s="26">
        <f>IF((AI3725-AH3725) &gt; 1,0,IF((AI3725-AH3725)&lt;0,AH3725-AI3725,AI3725-AH3725))</f>
        <v>135500</v>
      </c>
      <c r="AK3725" s="26">
        <v>0.01</v>
      </c>
      <c r="AL3725" s="26">
        <f>AJ3725*(AK3725/100)</f>
        <v>13.55</v>
      </c>
    </row>
    <row r="3726" spans="1:39" x14ac:dyDescent="0.35">
      <c r="A3726" s="23"/>
      <c r="B3726" s="24"/>
      <c r="C3726" s="23"/>
      <c r="D3726" s="23"/>
      <c r="E3726" s="23">
        <v>2020</v>
      </c>
      <c r="F3726" s="23" t="s">
        <v>12601</v>
      </c>
      <c r="G3726" s="24" t="s">
        <v>12602</v>
      </c>
      <c r="H3726" s="23" t="s">
        <v>42</v>
      </c>
      <c r="I3726" s="23" t="s">
        <v>12603</v>
      </c>
      <c r="J3726" s="23">
        <v>1</v>
      </c>
      <c r="K3726" s="23">
        <v>1</v>
      </c>
      <c r="L3726" s="23">
        <v>5</v>
      </c>
      <c r="M3726" s="23" t="s">
        <v>44</v>
      </c>
      <c r="N3726" s="25">
        <f>((J3726*400)+(K3726*100))+L3726</f>
        <v>505</v>
      </c>
      <c r="O3726" s="26">
        <v>440</v>
      </c>
      <c r="P3726" s="26">
        <f>N3726*O3726</f>
        <v>222200</v>
      </c>
      <c r="Q3726" s="23">
        <v>1</v>
      </c>
      <c r="R3726" s="23" t="s">
        <v>12594</v>
      </c>
      <c r="S3726" s="27" t="s">
        <v>12595</v>
      </c>
      <c r="T3726" s="23" t="s">
        <v>12596</v>
      </c>
      <c r="U3726" s="23" t="s">
        <v>12604</v>
      </c>
      <c r="V3726" s="24" t="s">
        <v>12605</v>
      </c>
      <c r="W3726" s="23" t="s">
        <v>47</v>
      </c>
      <c r="X3726" s="23" t="s">
        <v>48</v>
      </c>
      <c r="Y3726" s="23" t="s">
        <v>49</v>
      </c>
      <c r="Z3726" s="23">
        <v>168</v>
      </c>
      <c r="AA3726" s="28">
        <v>100</v>
      </c>
      <c r="AB3726" s="26">
        <v>6550</v>
      </c>
      <c r="AC3726" s="26">
        <f>Z3726*AB3726</f>
        <v>1100400</v>
      </c>
      <c r="AD3726" s="28">
        <v>22</v>
      </c>
      <c r="AE3726" s="28">
        <v>34</v>
      </c>
      <c r="AF3726" s="26">
        <f>(AC3726*(100-AE3726))/100</f>
        <v>726264</v>
      </c>
      <c r="AG3726" s="26">
        <f>P3726+AF3726</f>
        <v>948464</v>
      </c>
      <c r="AH3726" s="26">
        <f>(AG3726*AA3726)/100</f>
        <v>948464</v>
      </c>
      <c r="AI3726" s="26">
        <v>50000000</v>
      </c>
      <c r="AJ3726" s="26">
        <f>IF((AI3726-AH3726) &gt; 1,0,IF((AI3726-AH3726)&lt;0,AH3726-AI3726,AI3726-AH3726))</f>
        <v>0</v>
      </c>
      <c r="AK3726" s="26">
        <v>0.02</v>
      </c>
      <c r="AL3726" s="26">
        <f>ROUND(AJ3726*(AK3726/100),2)</f>
        <v>0</v>
      </c>
      <c r="AM3726" s="3" t="s">
        <v>404</v>
      </c>
    </row>
    <row r="3727" spans="1:39" x14ac:dyDescent="0.35">
      <c r="A3727" s="23"/>
      <c r="B3727" s="24"/>
      <c r="C3727" s="23"/>
      <c r="D3727" s="23"/>
      <c r="E3727" s="23">
        <v>2021</v>
      </c>
      <c r="F3727" s="23" t="s">
        <v>12606</v>
      </c>
      <c r="G3727" s="24" t="s">
        <v>12607</v>
      </c>
      <c r="H3727" s="23" t="s">
        <v>42</v>
      </c>
      <c r="I3727" s="23" t="s">
        <v>12608</v>
      </c>
      <c r="J3727" s="23">
        <v>16</v>
      </c>
      <c r="K3727" s="23">
        <v>2</v>
      </c>
      <c r="L3727" s="23">
        <v>0</v>
      </c>
      <c r="M3727" s="23" t="s">
        <v>58</v>
      </c>
      <c r="N3727" s="25">
        <f>((J3727*400)+(K3727*100))+L3727</f>
        <v>6600</v>
      </c>
      <c r="O3727" s="26">
        <v>230</v>
      </c>
      <c r="P3727" s="26">
        <f>N3727*O3727</f>
        <v>1518000</v>
      </c>
      <c r="Q3727" s="23"/>
      <c r="R3727" s="23"/>
      <c r="S3727" s="27"/>
      <c r="T3727" s="23"/>
      <c r="U3727" s="23"/>
      <c r="V3727" s="24"/>
      <c r="W3727" s="23"/>
      <c r="X3727" s="23"/>
      <c r="Y3727" s="23"/>
      <c r="Z3727" s="23"/>
      <c r="AA3727" s="28"/>
      <c r="AB3727" s="26"/>
      <c r="AC3727" s="26"/>
      <c r="AD3727" s="28"/>
      <c r="AE3727" s="28"/>
      <c r="AF3727" s="26"/>
      <c r="AG3727" s="26">
        <f>AF3727+P3727</f>
        <v>1518000</v>
      </c>
      <c r="AH3727" s="26">
        <f>AG3727</f>
        <v>1518000</v>
      </c>
      <c r="AI3727" s="26">
        <v>50000000</v>
      </c>
      <c r="AJ3727" s="26">
        <f>IF((AI3727-AH3727) &gt; 1,0,IF((AI3727-AH3727)&lt;0,AH3727-AI3727,AI3727-AH3727))</f>
        <v>0</v>
      </c>
      <c r="AK3727" s="26">
        <v>0.01</v>
      </c>
      <c r="AL3727" s="26">
        <f>AJ3727*(AK3727/100)</f>
        <v>0</v>
      </c>
    </row>
    <row r="3728" spans="1:39" x14ac:dyDescent="0.35">
      <c r="A3728" s="23"/>
      <c r="B3728" s="24"/>
      <c r="C3728" s="23"/>
      <c r="D3728" s="23"/>
      <c r="E3728" s="23"/>
      <c r="F3728" s="23"/>
      <c r="G3728" s="24"/>
      <c r="H3728" s="23"/>
      <c r="I3728" s="23"/>
      <c r="J3728" s="23"/>
      <c r="K3728" s="23"/>
      <c r="L3728" s="23"/>
      <c r="M3728" s="23"/>
      <c r="N3728" s="25"/>
      <c r="O3728" s="26"/>
      <c r="P3728" s="26"/>
      <c r="Q3728" s="23"/>
      <c r="R3728" s="23"/>
      <c r="S3728" s="27"/>
      <c r="T3728" s="23"/>
      <c r="U3728" s="23"/>
      <c r="V3728" s="24"/>
      <c r="W3728" s="23"/>
      <c r="X3728" s="23"/>
      <c r="Y3728" s="23"/>
      <c r="Z3728" s="23"/>
      <c r="AA3728" s="28"/>
      <c r="AB3728" s="26"/>
      <c r="AC3728" s="26"/>
      <c r="AD3728" s="28"/>
      <c r="AE3728" s="28"/>
      <c r="AF3728" s="26"/>
      <c r="AG3728" s="26" t="s">
        <v>50</v>
      </c>
      <c r="AH3728" s="26">
        <f>SUM(AH3725:AH3727)</f>
        <v>2601964</v>
      </c>
      <c r="AI3728" s="26"/>
      <c r="AJ3728" s="26">
        <f>SUM(AJ3725:AJ3727)</f>
        <v>135500</v>
      </c>
      <c r="AK3728" s="26"/>
      <c r="AL3728" s="26">
        <f>SUM(AL3725:AL3727)</f>
        <v>13.55</v>
      </c>
    </row>
    <row r="3729" spans="1:38" x14ac:dyDescent="0.35">
      <c r="A3729" s="23" t="s">
        <v>12609</v>
      </c>
      <c r="B3729" s="24" t="s">
        <v>12610</v>
      </c>
      <c r="C3729" s="23" t="s">
        <v>12611</v>
      </c>
      <c r="D3729" s="23" t="s">
        <v>12612</v>
      </c>
      <c r="E3729" s="23">
        <v>2022</v>
      </c>
      <c r="F3729" s="23" t="s">
        <v>12613</v>
      </c>
      <c r="G3729" s="24" t="s">
        <v>12614</v>
      </c>
      <c r="H3729" s="23" t="s">
        <v>42</v>
      </c>
      <c r="I3729" s="23" t="s">
        <v>12615</v>
      </c>
      <c r="J3729" s="23">
        <v>0</v>
      </c>
      <c r="K3729" s="23">
        <v>3</v>
      </c>
      <c r="L3729" s="23">
        <v>86</v>
      </c>
      <c r="M3729" s="23" t="s">
        <v>44</v>
      </c>
      <c r="N3729" s="25">
        <f>((J3729*400)+(K3729*100))+L3729</f>
        <v>386</v>
      </c>
      <c r="O3729" s="26">
        <v>440</v>
      </c>
      <c r="P3729" s="26">
        <f>N3729*O3729</f>
        <v>169840</v>
      </c>
      <c r="Q3729" s="23">
        <v>1</v>
      </c>
      <c r="R3729" s="23" t="s">
        <v>12609</v>
      </c>
      <c r="S3729" s="27" t="s">
        <v>12610</v>
      </c>
      <c r="T3729" s="23" t="s">
        <v>12611</v>
      </c>
      <c r="U3729" s="23" t="s">
        <v>12616</v>
      </c>
      <c r="V3729" s="24" t="s">
        <v>12617</v>
      </c>
      <c r="W3729" s="23" t="s">
        <v>47</v>
      </c>
      <c r="X3729" s="23" t="s">
        <v>48</v>
      </c>
      <c r="Y3729" s="23" t="s">
        <v>49</v>
      </c>
      <c r="Z3729" s="23">
        <v>96</v>
      </c>
      <c r="AA3729" s="28">
        <v>100</v>
      </c>
      <c r="AB3729" s="26">
        <v>6550</v>
      </c>
      <c r="AC3729" s="26">
        <f>Z3729*AB3729</f>
        <v>628800</v>
      </c>
      <c r="AD3729" s="28">
        <v>22</v>
      </c>
      <c r="AE3729" s="28">
        <v>34</v>
      </c>
      <c r="AF3729" s="26">
        <f>(AC3729*(100-AE3729))/100</f>
        <v>415008</v>
      </c>
      <c r="AG3729" s="26">
        <f>P3729+AF3729</f>
        <v>584848</v>
      </c>
      <c r="AH3729" s="26">
        <f>(AG3729*AA3729)/100</f>
        <v>584848</v>
      </c>
      <c r="AI3729" s="26">
        <v>50000000</v>
      </c>
      <c r="AJ3729" s="26">
        <f>IF((AI3729-AH3729) &gt; 1,0,IF((AI3729-AH3729)&lt;0,AH3729-AI3729,AI3729-AH3729))</f>
        <v>0</v>
      </c>
      <c r="AK3729" s="26">
        <v>0.02</v>
      </c>
      <c r="AL3729" s="26">
        <f>ROUND(AJ3729*(AK3729/100),2)</f>
        <v>0</v>
      </c>
    </row>
    <row r="3730" spans="1:38" x14ac:dyDescent="0.35">
      <c r="A3730" s="23"/>
      <c r="B3730" s="24"/>
      <c r="C3730" s="23"/>
      <c r="D3730" s="23"/>
      <c r="E3730" s="23"/>
      <c r="F3730" s="23"/>
      <c r="G3730" s="24"/>
      <c r="H3730" s="23"/>
      <c r="I3730" s="23"/>
      <c r="J3730" s="23">
        <v>0</v>
      </c>
      <c r="K3730" s="23">
        <v>0</v>
      </c>
      <c r="L3730" s="23">
        <v>32</v>
      </c>
      <c r="M3730" s="23" t="s">
        <v>44</v>
      </c>
      <c r="N3730" s="25">
        <f>((J3730*400)+(K3730*100))+L3730</f>
        <v>32</v>
      </c>
      <c r="O3730" s="26">
        <v>440</v>
      </c>
      <c r="P3730" s="26">
        <f>N3730*O3730</f>
        <v>14080</v>
      </c>
      <c r="Q3730" s="23">
        <v>1</v>
      </c>
      <c r="R3730" s="23" t="s">
        <v>12609</v>
      </c>
      <c r="S3730" s="27" t="s">
        <v>12610</v>
      </c>
      <c r="T3730" s="23" t="s">
        <v>12611</v>
      </c>
      <c r="U3730" s="23" t="s">
        <v>12616</v>
      </c>
      <c r="V3730" s="24" t="s">
        <v>12618</v>
      </c>
      <c r="W3730" s="23" t="s">
        <v>47</v>
      </c>
      <c r="X3730" s="23" t="s">
        <v>48</v>
      </c>
      <c r="Y3730" s="23" t="s">
        <v>49</v>
      </c>
      <c r="Z3730" s="23">
        <v>128</v>
      </c>
      <c r="AA3730" s="28">
        <v>100</v>
      </c>
      <c r="AB3730" s="26">
        <v>6550</v>
      </c>
      <c r="AC3730" s="26">
        <f>Z3730*AB3730</f>
        <v>838400</v>
      </c>
      <c r="AD3730" s="28">
        <v>22</v>
      </c>
      <c r="AE3730" s="28">
        <v>34</v>
      </c>
      <c r="AF3730" s="26">
        <f>(AC3730*(100-AE3730))/100</f>
        <v>553344</v>
      </c>
      <c r="AG3730" s="26">
        <f>P3730+AF3730</f>
        <v>567424</v>
      </c>
      <c r="AH3730" s="26">
        <f>(AG3730*AA3730)/100</f>
        <v>567424</v>
      </c>
      <c r="AI3730" s="26">
        <v>50000000</v>
      </c>
      <c r="AJ3730" s="26">
        <f>IF((AI3730-AH3730) &gt; 1,0,IF((AI3730-AH3730)&lt;0,AH3730-AI3730,AI3730-AH3730))</f>
        <v>0</v>
      </c>
      <c r="AK3730" s="26">
        <v>0.02</v>
      </c>
      <c r="AL3730" s="26">
        <f>ROUND(AJ3730*(AK3730/100),2)</f>
        <v>0</v>
      </c>
    </row>
    <row r="3731" spans="1:38" x14ac:dyDescent="0.35">
      <c r="A3731" s="23"/>
      <c r="B3731" s="24"/>
      <c r="C3731" s="23"/>
      <c r="D3731" s="23"/>
      <c r="E3731" s="23"/>
      <c r="F3731" s="23"/>
      <c r="G3731" s="24"/>
      <c r="H3731" s="23"/>
      <c r="I3731" s="23"/>
      <c r="J3731" s="23"/>
      <c r="K3731" s="23"/>
      <c r="L3731" s="23"/>
      <c r="M3731" s="23"/>
      <c r="N3731" s="25"/>
      <c r="O3731" s="26"/>
      <c r="P3731" s="26"/>
      <c r="Q3731" s="23"/>
      <c r="R3731" s="23"/>
      <c r="S3731" s="27"/>
      <c r="T3731" s="23"/>
      <c r="U3731" s="23"/>
      <c r="V3731" s="24"/>
      <c r="W3731" s="23"/>
      <c r="X3731" s="23"/>
      <c r="Y3731" s="23"/>
      <c r="Z3731" s="23"/>
      <c r="AA3731" s="28"/>
      <c r="AB3731" s="26"/>
      <c r="AC3731" s="26"/>
      <c r="AD3731" s="28"/>
      <c r="AE3731" s="28"/>
      <c r="AF3731" s="26"/>
      <c r="AG3731" s="26" t="s">
        <v>50</v>
      </c>
      <c r="AH3731" s="26">
        <f>SUM(AH3729:AH3730)</f>
        <v>1152272</v>
      </c>
      <c r="AI3731" s="26"/>
      <c r="AJ3731" s="26">
        <f>SUM(AJ3729:AJ3730)</f>
        <v>0</v>
      </c>
      <c r="AK3731" s="26"/>
      <c r="AL3731" s="26">
        <f>SUM(AL3729:AL3730)</f>
        <v>0</v>
      </c>
    </row>
    <row r="3732" spans="1:38" x14ac:dyDescent="0.35">
      <c r="A3732" s="23" t="s">
        <v>12619</v>
      </c>
      <c r="B3732" s="24" t="s">
        <v>12620</v>
      </c>
      <c r="C3732" s="23" t="s">
        <v>12621</v>
      </c>
      <c r="D3732" s="23" t="s">
        <v>12622</v>
      </c>
      <c r="E3732" s="23">
        <v>2023</v>
      </c>
      <c r="F3732" s="23" t="s">
        <v>12623</v>
      </c>
      <c r="G3732" s="24" t="s">
        <v>12624</v>
      </c>
      <c r="H3732" s="23" t="s">
        <v>42</v>
      </c>
      <c r="I3732" s="23" t="s">
        <v>12625</v>
      </c>
      <c r="J3732" s="23">
        <v>0</v>
      </c>
      <c r="K3732" s="23">
        <v>0</v>
      </c>
      <c r="L3732" s="23">
        <v>40</v>
      </c>
      <c r="M3732" s="23" t="s">
        <v>44</v>
      </c>
      <c r="N3732" s="25">
        <f>((J3732*400)+(K3732*100))+L3732</f>
        <v>40</v>
      </c>
      <c r="O3732" s="26">
        <v>2000</v>
      </c>
      <c r="P3732" s="26">
        <f>N3732*O3732</f>
        <v>80000</v>
      </c>
      <c r="Q3732" s="23">
        <v>1</v>
      </c>
      <c r="R3732" s="23" t="s">
        <v>12619</v>
      </c>
      <c r="S3732" s="27" t="s">
        <v>12620</v>
      </c>
      <c r="T3732" s="23" t="s">
        <v>12621</v>
      </c>
      <c r="U3732" s="23" t="s">
        <v>12626</v>
      </c>
      <c r="V3732" s="24" t="s">
        <v>12627</v>
      </c>
      <c r="W3732" s="23" t="s">
        <v>47</v>
      </c>
      <c r="X3732" s="23" t="s">
        <v>48</v>
      </c>
      <c r="Y3732" s="23" t="s">
        <v>49</v>
      </c>
      <c r="Z3732" s="23">
        <v>144</v>
      </c>
      <c r="AA3732" s="28">
        <v>100</v>
      </c>
      <c r="AB3732" s="26">
        <v>6550</v>
      </c>
      <c r="AC3732" s="26">
        <f>Z3732*AB3732</f>
        <v>943200</v>
      </c>
      <c r="AD3732" s="28">
        <v>42</v>
      </c>
      <c r="AE3732" s="28">
        <v>74</v>
      </c>
      <c r="AF3732" s="26">
        <f>(AC3732*(100-AE3732))/100</f>
        <v>245232</v>
      </c>
      <c r="AG3732" s="26">
        <f>P3732+AF3732</f>
        <v>325232</v>
      </c>
      <c r="AH3732" s="26">
        <f>(AG3732*AA3732)/100</f>
        <v>325232</v>
      </c>
      <c r="AI3732" s="26">
        <v>50000000</v>
      </c>
      <c r="AJ3732" s="26">
        <f>IF((AI3732-AH3732) &gt; 1,0,IF((AI3732-AH3732)&lt;0,AH3732-AI3732,AI3732-AH3732))</f>
        <v>0</v>
      </c>
      <c r="AK3732" s="26">
        <v>0.02</v>
      </c>
      <c r="AL3732" s="26">
        <f>ROUND(AJ3732*(AK3732/100),2)</f>
        <v>0</v>
      </c>
    </row>
    <row r="3733" spans="1:38" x14ac:dyDescent="0.35">
      <c r="A3733" s="23"/>
      <c r="B3733" s="24"/>
      <c r="C3733" s="23"/>
      <c r="D3733" s="23"/>
      <c r="E3733" s="23"/>
      <c r="F3733" s="23"/>
      <c r="G3733" s="24"/>
      <c r="H3733" s="23"/>
      <c r="I3733" s="23"/>
      <c r="J3733" s="23"/>
      <c r="K3733" s="23"/>
      <c r="L3733" s="23"/>
      <c r="M3733" s="23"/>
      <c r="N3733" s="25"/>
      <c r="O3733" s="26"/>
      <c r="P3733" s="26"/>
      <c r="Q3733" s="23"/>
      <c r="R3733" s="23"/>
      <c r="S3733" s="27"/>
      <c r="T3733" s="23"/>
      <c r="U3733" s="23"/>
      <c r="V3733" s="24"/>
      <c r="W3733" s="23"/>
      <c r="X3733" s="23"/>
      <c r="Y3733" s="23"/>
      <c r="Z3733" s="23"/>
      <c r="AA3733" s="28"/>
      <c r="AB3733" s="26"/>
      <c r="AC3733" s="26"/>
      <c r="AD3733" s="28"/>
      <c r="AE3733" s="28"/>
      <c r="AF3733" s="26"/>
      <c r="AG3733" s="26" t="s">
        <v>50</v>
      </c>
      <c r="AH3733" s="26">
        <f>AH3732</f>
        <v>325232</v>
      </c>
      <c r="AI3733" s="26"/>
      <c r="AJ3733" s="26">
        <f>AJ3732</f>
        <v>0</v>
      </c>
      <c r="AK3733" s="26"/>
      <c r="AL3733" s="26">
        <f>AL3732</f>
        <v>0</v>
      </c>
    </row>
    <row r="3734" spans="1:38" x14ac:dyDescent="0.35">
      <c r="A3734" s="23" t="s">
        <v>12628</v>
      </c>
      <c r="B3734" s="24" t="s">
        <v>12629</v>
      </c>
      <c r="C3734" s="23" t="s">
        <v>12630</v>
      </c>
      <c r="D3734" s="23" t="s">
        <v>12631</v>
      </c>
      <c r="E3734" s="23">
        <v>2024</v>
      </c>
      <c r="F3734" s="23" t="s">
        <v>12632</v>
      </c>
      <c r="G3734" s="24" t="s">
        <v>12633</v>
      </c>
      <c r="H3734" s="23" t="s">
        <v>42</v>
      </c>
      <c r="I3734" s="23" t="s">
        <v>12634</v>
      </c>
      <c r="J3734" s="23">
        <v>7</v>
      </c>
      <c r="K3734" s="23">
        <v>0</v>
      </c>
      <c r="L3734" s="23">
        <v>62</v>
      </c>
      <c r="M3734" s="23" t="s">
        <v>58</v>
      </c>
      <c r="N3734" s="25">
        <f>((J3734*400)+(K3734*100))+L3734</f>
        <v>2862</v>
      </c>
      <c r="O3734" s="26">
        <v>230</v>
      </c>
      <c r="P3734" s="26">
        <f>N3734*O3734</f>
        <v>658260</v>
      </c>
      <c r="Q3734" s="23"/>
      <c r="R3734" s="23"/>
      <c r="S3734" s="27"/>
      <c r="T3734" s="23"/>
      <c r="U3734" s="23"/>
      <c r="V3734" s="24"/>
      <c r="W3734" s="23"/>
      <c r="X3734" s="23"/>
      <c r="Y3734" s="23"/>
      <c r="Z3734" s="23"/>
      <c r="AA3734" s="28"/>
      <c r="AB3734" s="26"/>
      <c r="AC3734" s="26"/>
      <c r="AD3734" s="28"/>
      <c r="AE3734" s="28"/>
      <c r="AF3734" s="26"/>
      <c r="AG3734" s="26">
        <f>AF3734+P3734</f>
        <v>658260</v>
      </c>
      <c r="AH3734" s="26">
        <f>AG3734</f>
        <v>658260</v>
      </c>
      <c r="AI3734" s="26">
        <v>50000000</v>
      </c>
      <c r="AJ3734" s="26">
        <f>IF((AI3734-AH3734) &gt; 1,0,IF((AI3734-AH3734)&lt;0,AH3734-AI3734,AI3734-AH3734))</f>
        <v>0</v>
      </c>
      <c r="AK3734" s="26">
        <v>0.01</v>
      </c>
      <c r="AL3734" s="26">
        <f>AJ3734*(AK3734/100)</f>
        <v>0</v>
      </c>
    </row>
    <row r="3735" spans="1:38" x14ac:dyDescent="0.35">
      <c r="A3735" s="23"/>
      <c r="B3735" s="24"/>
      <c r="C3735" s="23"/>
      <c r="D3735" s="23"/>
      <c r="E3735" s="23">
        <v>2025</v>
      </c>
      <c r="F3735" s="23" t="s">
        <v>12635</v>
      </c>
      <c r="G3735" s="24" t="s">
        <v>12636</v>
      </c>
      <c r="H3735" s="23" t="s">
        <v>42</v>
      </c>
      <c r="I3735" s="23" t="s">
        <v>12637</v>
      </c>
      <c r="J3735" s="23">
        <v>0</v>
      </c>
      <c r="K3735" s="23">
        <v>2</v>
      </c>
      <c r="L3735" s="23">
        <v>76</v>
      </c>
      <c r="M3735" s="23" t="s">
        <v>44</v>
      </c>
      <c r="N3735" s="25">
        <f>((J3735*400)+(K3735*100))+L3735</f>
        <v>276</v>
      </c>
      <c r="O3735" s="26">
        <v>380</v>
      </c>
      <c r="P3735" s="26">
        <f>N3735*O3735</f>
        <v>104880</v>
      </c>
      <c r="Q3735" s="23">
        <v>1</v>
      </c>
      <c r="R3735" s="23" t="s">
        <v>12628</v>
      </c>
      <c r="S3735" s="27" t="s">
        <v>12629</v>
      </c>
      <c r="T3735" s="23" t="s">
        <v>12630</v>
      </c>
      <c r="U3735" s="23" t="s">
        <v>12638</v>
      </c>
      <c r="V3735" s="24" t="s">
        <v>12639</v>
      </c>
      <c r="W3735" s="23" t="s">
        <v>47</v>
      </c>
      <c r="X3735" s="23" t="s">
        <v>48</v>
      </c>
      <c r="Y3735" s="23" t="s">
        <v>49</v>
      </c>
      <c r="Z3735" s="23">
        <v>80</v>
      </c>
      <c r="AA3735" s="28">
        <v>100</v>
      </c>
      <c r="AB3735" s="26">
        <v>6550</v>
      </c>
      <c r="AC3735" s="26">
        <f>Z3735*AB3735</f>
        <v>524000</v>
      </c>
      <c r="AD3735" s="28">
        <v>52</v>
      </c>
      <c r="AE3735" s="28">
        <v>76</v>
      </c>
      <c r="AF3735" s="26">
        <f>(AC3735*(100-AE3735))/100</f>
        <v>125760</v>
      </c>
      <c r="AG3735" s="26">
        <f>P3735+AF3735</f>
        <v>230640</v>
      </c>
      <c r="AH3735" s="26">
        <f>(AG3735*AA3735)/100</f>
        <v>230640</v>
      </c>
      <c r="AI3735" s="26">
        <v>50000000</v>
      </c>
      <c r="AJ3735" s="26">
        <f>IF((AI3735-AH3735) &gt; 1,0,IF((AI3735-AH3735)&lt;0,AH3735-AI3735,AI3735-AH3735))</f>
        <v>0</v>
      </c>
      <c r="AK3735" s="26">
        <v>0.02</v>
      </c>
      <c r="AL3735" s="26">
        <f>ROUND(AJ3735*(AK3735/100),2)</f>
        <v>0</v>
      </c>
    </row>
    <row r="3736" spans="1:38" x14ac:dyDescent="0.35">
      <c r="A3736" s="23"/>
      <c r="B3736" s="24"/>
      <c r="C3736" s="23"/>
      <c r="D3736" s="23"/>
      <c r="E3736" s="23"/>
      <c r="F3736" s="23"/>
      <c r="G3736" s="24"/>
      <c r="H3736" s="23"/>
      <c r="I3736" s="23"/>
      <c r="J3736" s="23"/>
      <c r="K3736" s="23"/>
      <c r="L3736" s="23"/>
      <c r="M3736" s="23"/>
      <c r="N3736" s="25"/>
      <c r="O3736" s="26"/>
      <c r="P3736" s="26"/>
      <c r="Q3736" s="23"/>
      <c r="R3736" s="23"/>
      <c r="S3736" s="27"/>
      <c r="T3736" s="23"/>
      <c r="U3736" s="23"/>
      <c r="V3736" s="24"/>
      <c r="W3736" s="23"/>
      <c r="X3736" s="23"/>
      <c r="Y3736" s="23"/>
      <c r="Z3736" s="23"/>
      <c r="AA3736" s="28"/>
      <c r="AB3736" s="26"/>
      <c r="AC3736" s="26"/>
      <c r="AD3736" s="28"/>
      <c r="AE3736" s="28"/>
      <c r="AF3736" s="26"/>
      <c r="AG3736" s="26" t="s">
        <v>50</v>
      </c>
      <c r="AH3736" s="26">
        <f>SUM(AH3734:AH3735)</f>
        <v>888900</v>
      </c>
      <c r="AI3736" s="26"/>
      <c r="AJ3736" s="26">
        <f>SUM(AJ3734:AJ3735)</f>
        <v>0</v>
      </c>
      <c r="AK3736" s="26"/>
      <c r="AL3736" s="26">
        <f>SUM(AL3734:AL3735)</f>
        <v>0</v>
      </c>
    </row>
    <row r="3737" spans="1:38" x14ac:dyDescent="0.35">
      <c r="A3737" s="23" t="s">
        <v>1112</v>
      </c>
      <c r="B3737" s="24" t="s">
        <v>1113</v>
      </c>
      <c r="C3737" s="23" t="s">
        <v>1114</v>
      </c>
      <c r="D3737" s="23" t="s">
        <v>1098</v>
      </c>
      <c r="E3737" s="23">
        <v>2026</v>
      </c>
      <c r="F3737" s="23" t="s">
        <v>12640</v>
      </c>
      <c r="G3737" s="24" t="s">
        <v>12641</v>
      </c>
      <c r="H3737" s="23" t="s">
        <v>103</v>
      </c>
      <c r="I3737" s="23" t="s">
        <v>12642</v>
      </c>
      <c r="J3737" s="23">
        <v>3</v>
      </c>
      <c r="K3737" s="23">
        <v>1</v>
      </c>
      <c r="L3737" s="23">
        <v>50</v>
      </c>
      <c r="M3737" s="23" t="s">
        <v>58</v>
      </c>
      <c r="N3737" s="25">
        <f>((J3737*400)+(K3737*100))+L3737</f>
        <v>1350</v>
      </c>
      <c r="O3737" s="26">
        <v>450</v>
      </c>
      <c r="P3737" s="26">
        <f>N3737*O3737</f>
        <v>607500</v>
      </c>
      <c r="Q3737" s="23"/>
      <c r="R3737" s="23"/>
      <c r="S3737" s="27"/>
      <c r="T3737" s="23"/>
      <c r="U3737" s="23"/>
      <c r="V3737" s="24"/>
      <c r="W3737" s="23"/>
      <c r="X3737" s="23"/>
      <c r="Y3737" s="23"/>
      <c r="Z3737" s="23"/>
      <c r="AA3737" s="28"/>
      <c r="AB3737" s="26"/>
      <c r="AC3737" s="26"/>
      <c r="AD3737" s="28"/>
      <c r="AE3737" s="28"/>
      <c r="AF3737" s="26"/>
      <c r="AG3737" s="26">
        <f>AF3737+P3737</f>
        <v>607500</v>
      </c>
      <c r="AH3737" s="26">
        <f>AG3737</f>
        <v>607500</v>
      </c>
      <c r="AI3737" s="26">
        <v>0</v>
      </c>
      <c r="AJ3737" s="26">
        <f>IF((AI3737-AH3737) &gt; 1,0,IF((AI3737-AH3737)&lt;0,AH3737-AI3737,AI3737-AH3737))</f>
        <v>607500</v>
      </c>
      <c r="AK3737" s="26">
        <v>0.01</v>
      </c>
      <c r="AL3737" s="26">
        <f>AJ3737*(AK3737/100)</f>
        <v>60.75</v>
      </c>
    </row>
    <row r="3738" spans="1:38" x14ac:dyDescent="0.35">
      <c r="A3738" s="23"/>
      <c r="B3738" s="24"/>
      <c r="C3738" s="23"/>
      <c r="D3738" s="23"/>
      <c r="E3738" s="23">
        <v>2027</v>
      </c>
      <c r="F3738" s="23" t="s">
        <v>12643</v>
      </c>
      <c r="G3738" s="24" t="s">
        <v>12644</v>
      </c>
      <c r="H3738" s="23" t="s">
        <v>42</v>
      </c>
      <c r="I3738" s="23" t="s">
        <v>12645</v>
      </c>
      <c r="J3738" s="23">
        <v>0</v>
      </c>
      <c r="K3738" s="23">
        <v>2</v>
      </c>
      <c r="L3738" s="23">
        <v>17.3</v>
      </c>
      <c r="M3738" s="23" t="s">
        <v>58</v>
      </c>
      <c r="N3738" s="25">
        <f>((J3738*400)+(K3738*100))+L3738</f>
        <v>217.3</v>
      </c>
      <c r="O3738" s="26">
        <v>500</v>
      </c>
      <c r="P3738" s="26">
        <f>N3738*O3738</f>
        <v>108650</v>
      </c>
      <c r="Q3738" s="23"/>
      <c r="R3738" s="23"/>
      <c r="S3738" s="27"/>
      <c r="T3738" s="23"/>
      <c r="U3738" s="23"/>
      <c r="V3738" s="24"/>
      <c r="W3738" s="23"/>
      <c r="X3738" s="23"/>
      <c r="Y3738" s="23"/>
      <c r="Z3738" s="23"/>
      <c r="AA3738" s="28"/>
      <c r="AB3738" s="26"/>
      <c r="AC3738" s="26"/>
      <c r="AD3738" s="28"/>
      <c r="AE3738" s="28"/>
      <c r="AF3738" s="26"/>
      <c r="AG3738" s="26">
        <f>AF3738+P3738</f>
        <v>108650</v>
      </c>
      <c r="AH3738" s="26">
        <f>AG3738</f>
        <v>108650</v>
      </c>
      <c r="AI3738" s="26">
        <v>50000000</v>
      </c>
      <c r="AJ3738" s="26">
        <f>IF((AI3738-AH3738) &gt; 1,0,IF((AI3738-AH3738)&lt;0,AH3738-AI3738,AI3738-AH3738))</f>
        <v>0</v>
      </c>
      <c r="AK3738" s="26">
        <v>0.01</v>
      </c>
      <c r="AL3738" s="26">
        <f>AJ3738*(AK3738/100)</f>
        <v>0</v>
      </c>
    </row>
    <row r="3739" spans="1:38" x14ac:dyDescent="0.35">
      <c r="A3739" s="23"/>
      <c r="B3739" s="24"/>
      <c r="C3739" s="23"/>
      <c r="D3739" s="23"/>
      <c r="E3739" s="23"/>
      <c r="F3739" s="23"/>
      <c r="G3739" s="24"/>
      <c r="H3739" s="23"/>
      <c r="I3739" s="23"/>
      <c r="J3739" s="23"/>
      <c r="K3739" s="23"/>
      <c r="L3739" s="23"/>
      <c r="M3739" s="23"/>
      <c r="N3739" s="25"/>
      <c r="O3739" s="26"/>
      <c r="P3739" s="26"/>
      <c r="Q3739" s="23"/>
      <c r="R3739" s="23"/>
      <c r="S3739" s="27"/>
      <c r="T3739" s="23"/>
      <c r="U3739" s="23"/>
      <c r="V3739" s="24"/>
      <c r="W3739" s="23"/>
      <c r="X3739" s="23"/>
      <c r="Y3739" s="23"/>
      <c r="Z3739" s="23"/>
      <c r="AA3739" s="28"/>
      <c r="AB3739" s="26"/>
      <c r="AC3739" s="26"/>
      <c r="AD3739" s="28"/>
      <c r="AE3739" s="28"/>
      <c r="AF3739" s="26"/>
      <c r="AG3739" s="26" t="s">
        <v>50</v>
      </c>
      <c r="AH3739" s="26">
        <f>SUM(AH3737:AH3738)</f>
        <v>716150</v>
      </c>
      <c r="AI3739" s="26"/>
      <c r="AJ3739" s="26">
        <f>SUM(AJ3737:AJ3738)</f>
        <v>607500</v>
      </c>
      <c r="AK3739" s="26"/>
      <c r="AL3739" s="26">
        <f>SUM(AL3737:AL3738)</f>
        <v>60.75</v>
      </c>
    </row>
    <row r="3740" spans="1:38" x14ac:dyDescent="0.35">
      <c r="A3740" s="23" t="s">
        <v>12646</v>
      </c>
      <c r="B3740" s="24" t="s">
        <v>12647</v>
      </c>
      <c r="C3740" s="23" t="s">
        <v>12648</v>
      </c>
      <c r="D3740" s="23" t="s">
        <v>12649</v>
      </c>
      <c r="E3740" s="23">
        <v>2028</v>
      </c>
      <c r="F3740" s="23" t="s">
        <v>12650</v>
      </c>
      <c r="G3740" s="24" t="s">
        <v>12651</v>
      </c>
      <c r="H3740" s="23" t="s">
        <v>42</v>
      </c>
      <c r="I3740" s="23" t="s">
        <v>12652</v>
      </c>
      <c r="J3740" s="23">
        <v>0</v>
      </c>
      <c r="K3740" s="23">
        <v>2</v>
      </c>
      <c r="L3740" s="23">
        <v>3</v>
      </c>
      <c r="M3740" s="23" t="s">
        <v>44</v>
      </c>
      <c r="N3740" s="25">
        <f>((J3740*400)+(K3740*100))+L3740</f>
        <v>203</v>
      </c>
      <c r="O3740" s="26">
        <v>500</v>
      </c>
      <c r="P3740" s="26">
        <f>N3740*O3740</f>
        <v>101500</v>
      </c>
      <c r="Q3740" s="23">
        <v>1</v>
      </c>
      <c r="R3740" s="23" t="s">
        <v>12646</v>
      </c>
      <c r="S3740" s="27" t="s">
        <v>12647</v>
      </c>
      <c r="T3740" s="23" t="s">
        <v>12648</v>
      </c>
      <c r="U3740" s="23" t="s">
        <v>12653</v>
      </c>
      <c r="V3740" s="24" t="s">
        <v>12654</v>
      </c>
      <c r="W3740" s="23" t="s">
        <v>47</v>
      </c>
      <c r="X3740" s="23" t="s">
        <v>48</v>
      </c>
      <c r="Y3740" s="23" t="s">
        <v>49</v>
      </c>
      <c r="Z3740" s="23">
        <v>72</v>
      </c>
      <c r="AA3740" s="28">
        <v>100</v>
      </c>
      <c r="AB3740" s="26">
        <v>6550</v>
      </c>
      <c r="AC3740" s="26">
        <f>Z3740*AB3740</f>
        <v>471600</v>
      </c>
      <c r="AD3740" s="28">
        <v>32</v>
      </c>
      <c r="AE3740" s="28">
        <v>54</v>
      </c>
      <c r="AF3740" s="26">
        <f>(AC3740*(100-AE3740))/100</f>
        <v>216936</v>
      </c>
      <c r="AG3740" s="26">
        <f>P3740+AF3740</f>
        <v>318436</v>
      </c>
      <c r="AH3740" s="26">
        <f>(AG3740*AA3740)/100</f>
        <v>318436</v>
      </c>
      <c r="AI3740" s="26">
        <v>50000000</v>
      </c>
      <c r="AJ3740" s="26">
        <f>IF((AI3740-AH3740) &gt; 1,0,IF((AI3740-AH3740)&lt;0,AH3740-AI3740,AI3740-AH3740))</f>
        <v>0</v>
      </c>
      <c r="AK3740" s="26">
        <v>0.02</v>
      </c>
      <c r="AL3740" s="26">
        <f>ROUND(AJ3740*(AK3740/100),2)</f>
        <v>0</v>
      </c>
    </row>
    <row r="3741" spans="1:38" x14ac:dyDescent="0.35">
      <c r="A3741" s="23"/>
      <c r="B3741" s="24"/>
      <c r="C3741" s="23"/>
      <c r="D3741" s="23"/>
      <c r="E3741" s="23">
        <v>2029</v>
      </c>
      <c r="F3741" s="23" t="s">
        <v>12655</v>
      </c>
      <c r="G3741" s="24" t="s">
        <v>12656</v>
      </c>
      <c r="H3741" s="23" t="s">
        <v>42</v>
      </c>
      <c r="I3741" s="23" t="s">
        <v>12657</v>
      </c>
      <c r="J3741" s="23">
        <v>3</v>
      </c>
      <c r="K3741" s="23">
        <v>3</v>
      </c>
      <c r="L3741" s="23">
        <v>31</v>
      </c>
      <c r="M3741" s="23" t="s">
        <v>58</v>
      </c>
      <c r="N3741" s="25">
        <f>((J3741*400)+(K3741*100))+L3741</f>
        <v>1531</v>
      </c>
      <c r="O3741" s="26">
        <v>380</v>
      </c>
      <c r="P3741" s="26">
        <f>N3741*O3741</f>
        <v>581780</v>
      </c>
      <c r="Q3741" s="23"/>
      <c r="R3741" s="23"/>
      <c r="S3741" s="27"/>
      <c r="T3741" s="23"/>
      <c r="U3741" s="23"/>
      <c r="V3741" s="24"/>
      <c r="W3741" s="23"/>
      <c r="X3741" s="23"/>
      <c r="Y3741" s="23"/>
      <c r="Z3741" s="23"/>
      <c r="AA3741" s="28"/>
      <c r="AB3741" s="26"/>
      <c r="AC3741" s="26"/>
      <c r="AD3741" s="28"/>
      <c r="AE3741" s="28"/>
      <c r="AF3741" s="26"/>
      <c r="AG3741" s="26">
        <f>AF3741+P3741</f>
        <v>581780</v>
      </c>
      <c r="AH3741" s="26">
        <f>AG3741</f>
        <v>581780</v>
      </c>
      <c r="AI3741" s="26">
        <v>50000000</v>
      </c>
      <c r="AJ3741" s="26">
        <f>IF((AI3741-AH3741) &gt; 1,0,IF((AI3741-AH3741)&lt;0,AH3741-AI3741,AI3741-AH3741))</f>
        <v>0</v>
      </c>
      <c r="AK3741" s="26">
        <v>0.01</v>
      </c>
      <c r="AL3741" s="26">
        <f>AJ3741*(AK3741/100)</f>
        <v>0</v>
      </c>
    </row>
    <row r="3742" spans="1:38" x14ac:dyDescent="0.35">
      <c r="A3742" s="23"/>
      <c r="B3742" s="24"/>
      <c r="C3742" s="23"/>
      <c r="D3742" s="23"/>
      <c r="E3742" s="23">
        <v>2030</v>
      </c>
      <c r="F3742" s="23" t="s">
        <v>12658</v>
      </c>
      <c r="G3742" s="24" t="s">
        <v>12659</v>
      </c>
      <c r="H3742" s="23" t="s">
        <v>42</v>
      </c>
      <c r="I3742" s="23" t="s">
        <v>12660</v>
      </c>
      <c r="J3742" s="23">
        <v>3</v>
      </c>
      <c r="K3742" s="23">
        <v>1</v>
      </c>
      <c r="L3742" s="23">
        <v>92</v>
      </c>
      <c r="M3742" s="23" t="s">
        <v>58</v>
      </c>
      <c r="N3742" s="25">
        <f>((J3742*400)+(K3742*100))+L3742</f>
        <v>1392</v>
      </c>
      <c r="O3742" s="26">
        <v>330</v>
      </c>
      <c r="P3742" s="26">
        <f>N3742*O3742</f>
        <v>459360</v>
      </c>
      <c r="Q3742" s="23"/>
      <c r="R3742" s="23"/>
      <c r="S3742" s="27"/>
      <c r="T3742" s="23"/>
      <c r="U3742" s="23"/>
      <c r="V3742" s="24"/>
      <c r="W3742" s="23"/>
      <c r="X3742" s="23"/>
      <c r="Y3742" s="23"/>
      <c r="Z3742" s="23"/>
      <c r="AA3742" s="28"/>
      <c r="AB3742" s="26"/>
      <c r="AC3742" s="26"/>
      <c r="AD3742" s="28"/>
      <c r="AE3742" s="28"/>
      <c r="AF3742" s="26"/>
      <c r="AG3742" s="26">
        <f>AF3742+P3742</f>
        <v>459360</v>
      </c>
      <c r="AH3742" s="26">
        <f>AG3742</f>
        <v>459360</v>
      </c>
      <c r="AI3742" s="26">
        <v>50000000</v>
      </c>
      <c r="AJ3742" s="26">
        <f>IF((AI3742-AH3742) &gt; 1,0,IF((AI3742-AH3742)&lt;0,AH3742-AI3742,AI3742-AH3742))</f>
        <v>0</v>
      </c>
      <c r="AK3742" s="26">
        <v>0.01</v>
      </c>
      <c r="AL3742" s="26">
        <f>AJ3742*(AK3742/100)</f>
        <v>0</v>
      </c>
    </row>
    <row r="3743" spans="1:38" x14ac:dyDescent="0.35">
      <c r="A3743" s="23"/>
      <c r="B3743" s="24"/>
      <c r="C3743" s="23"/>
      <c r="D3743" s="23"/>
      <c r="E3743" s="23"/>
      <c r="F3743" s="23"/>
      <c r="G3743" s="24"/>
      <c r="H3743" s="23"/>
      <c r="I3743" s="23"/>
      <c r="J3743" s="23"/>
      <c r="K3743" s="23"/>
      <c r="L3743" s="23"/>
      <c r="M3743" s="23"/>
      <c r="N3743" s="25"/>
      <c r="O3743" s="26"/>
      <c r="P3743" s="26"/>
      <c r="Q3743" s="23"/>
      <c r="R3743" s="23"/>
      <c r="S3743" s="27"/>
      <c r="T3743" s="23"/>
      <c r="U3743" s="23"/>
      <c r="V3743" s="24"/>
      <c r="W3743" s="23"/>
      <c r="X3743" s="23"/>
      <c r="Y3743" s="23"/>
      <c r="Z3743" s="23"/>
      <c r="AA3743" s="28"/>
      <c r="AB3743" s="26"/>
      <c r="AC3743" s="26"/>
      <c r="AD3743" s="28"/>
      <c r="AE3743" s="28"/>
      <c r="AF3743" s="26"/>
      <c r="AG3743" s="26" t="s">
        <v>50</v>
      </c>
      <c r="AH3743" s="26">
        <f>SUM(AH3740:AH3742)</f>
        <v>1359576</v>
      </c>
      <c r="AI3743" s="26"/>
      <c r="AJ3743" s="26">
        <f>SUM(AJ3740:AJ3742)</f>
        <v>0</v>
      </c>
      <c r="AK3743" s="26"/>
      <c r="AL3743" s="26">
        <f>SUM(AL3740:AL3742)</f>
        <v>0</v>
      </c>
    </row>
    <row r="3744" spans="1:38" x14ac:dyDescent="0.35">
      <c r="A3744" s="23" t="s">
        <v>12661</v>
      </c>
      <c r="B3744" s="24" t="s">
        <v>12662</v>
      </c>
      <c r="C3744" s="23" t="s">
        <v>12663</v>
      </c>
      <c r="D3744" s="23" t="s">
        <v>12664</v>
      </c>
      <c r="E3744" s="23">
        <v>2031</v>
      </c>
      <c r="F3744" s="23" t="s">
        <v>12665</v>
      </c>
      <c r="G3744" s="24" t="s">
        <v>12666</v>
      </c>
      <c r="H3744" s="23" t="s">
        <v>42</v>
      </c>
      <c r="I3744" s="23" t="s">
        <v>12667</v>
      </c>
      <c r="J3744" s="23">
        <v>3</v>
      </c>
      <c r="K3744" s="23">
        <v>0</v>
      </c>
      <c r="L3744" s="23">
        <v>30</v>
      </c>
      <c r="M3744" s="23" t="s">
        <v>58</v>
      </c>
      <c r="N3744" s="25">
        <f>((J3744*400)+(K3744*100))+L3744</f>
        <v>1230</v>
      </c>
      <c r="O3744" s="26">
        <v>180</v>
      </c>
      <c r="P3744" s="26">
        <f>N3744*O3744</f>
        <v>221400</v>
      </c>
      <c r="Q3744" s="23"/>
      <c r="R3744" s="23"/>
      <c r="S3744" s="27"/>
      <c r="T3744" s="23"/>
      <c r="U3744" s="23"/>
      <c r="V3744" s="24"/>
      <c r="W3744" s="23"/>
      <c r="X3744" s="23"/>
      <c r="Y3744" s="23"/>
      <c r="Z3744" s="23"/>
      <c r="AA3744" s="28"/>
      <c r="AB3744" s="26"/>
      <c r="AC3744" s="26"/>
      <c r="AD3744" s="28"/>
      <c r="AE3744" s="28"/>
      <c r="AF3744" s="26"/>
      <c r="AG3744" s="26">
        <f>AF3744+P3744</f>
        <v>221400</v>
      </c>
      <c r="AH3744" s="26">
        <f>AG3744</f>
        <v>221400</v>
      </c>
      <c r="AI3744" s="26">
        <v>50000000</v>
      </c>
      <c r="AJ3744" s="26">
        <f>IF((AI3744-AH3744) &gt; 1,0,IF((AI3744-AH3744)&lt;0,AH3744-AI3744,AI3744-AH3744))</f>
        <v>0</v>
      </c>
      <c r="AK3744" s="26">
        <v>0.01</v>
      </c>
      <c r="AL3744" s="26">
        <f>AJ3744*(AK3744/100)</f>
        <v>0</v>
      </c>
    </row>
    <row r="3745" spans="1:38" x14ac:dyDescent="0.35">
      <c r="A3745" s="23"/>
      <c r="B3745" s="24"/>
      <c r="C3745" s="23"/>
      <c r="D3745" s="23"/>
      <c r="E3745" s="23">
        <v>2032</v>
      </c>
      <c r="F3745" s="23" t="s">
        <v>12668</v>
      </c>
      <c r="G3745" s="24" t="s">
        <v>12669</v>
      </c>
      <c r="H3745" s="23" t="s">
        <v>42</v>
      </c>
      <c r="I3745" s="23" t="s">
        <v>12670</v>
      </c>
      <c r="J3745" s="23">
        <v>6</v>
      </c>
      <c r="K3745" s="23">
        <v>3</v>
      </c>
      <c r="L3745" s="23">
        <v>2</v>
      </c>
      <c r="M3745" s="23" t="s">
        <v>58</v>
      </c>
      <c r="N3745" s="25">
        <f>((J3745*400)+(K3745*100))+L3745</f>
        <v>2702</v>
      </c>
      <c r="O3745" s="26">
        <v>1500</v>
      </c>
      <c r="P3745" s="26">
        <f>N3745*O3745</f>
        <v>4053000</v>
      </c>
      <c r="Q3745" s="23"/>
      <c r="R3745" s="23"/>
      <c r="S3745" s="27"/>
      <c r="T3745" s="23"/>
      <c r="U3745" s="23"/>
      <c r="V3745" s="24"/>
      <c r="W3745" s="23"/>
      <c r="X3745" s="23"/>
      <c r="Y3745" s="23"/>
      <c r="Z3745" s="23"/>
      <c r="AA3745" s="28"/>
      <c r="AB3745" s="26"/>
      <c r="AC3745" s="26"/>
      <c r="AD3745" s="28"/>
      <c r="AE3745" s="28"/>
      <c r="AF3745" s="26"/>
      <c r="AG3745" s="26">
        <f>AF3745+P3745</f>
        <v>4053000</v>
      </c>
      <c r="AH3745" s="26">
        <f>AG3745</f>
        <v>4053000</v>
      </c>
      <c r="AI3745" s="26">
        <v>50000000</v>
      </c>
      <c r="AJ3745" s="26">
        <f>IF((AI3745-AH3745) &gt; 1,0,IF((AI3745-AH3745)&lt;0,AH3745-AI3745,AI3745-AH3745))</f>
        <v>0</v>
      </c>
      <c r="AK3745" s="26">
        <v>0.01</v>
      </c>
      <c r="AL3745" s="26">
        <f>AJ3745*(AK3745/100)</f>
        <v>0</v>
      </c>
    </row>
    <row r="3746" spans="1:38" x14ac:dyDescent="0.35">
      <c r="A3746" s="23"/>
      <c r="B3746" s="24"/>
      <c r="C3746" s="23"/>
      <c r="D3746" s="23"/>
      <c r="E3746" s="23"/>
      <c r="F3746" s="23"/>
      <c r="G3746" s="24"/>
      <c r="H3746" s="23"/>
      <c r="I3746" s="23"/>
      <c r="J3746" s="23">
        <v>0</v>
      </c>
      <c r="K3746" s="23">
        <v>0</v>
      </c>
      <c r="L3746" s="23">
        <v>78</v>
      </c>
      <c r="M3746" s="23" t="s">
        <v>44</v>
      </c>
      <c r="N3746" s="25">
        <f>((J3746*400)+(K3746*100))+L3746</f>
        <v>78</v>
      </c>
      <c r="O3746" s="26">
        <v>1500</v>
      </c>
      <c r="P3746" s="26">
        <f>N3746*O3746</f>
        <v>117000</v>
      </c>
      <c r="Q3746" s="23">
        <v>1</v>
      </c>
      <c r="R3746" s="23" t="s">
        <v>12661</v>
      </c>
      <c r="S3746" s="27" t="s">
        <v>12662</v>
      </c>
      <c r="T3746" s="23" t="s">
        <v>12663</v>
      </c>
      <c r="U3746" s="23" t="s">
        <v>12671</v>
      </c>
      <c r="V3746" s="24" t="s">
        <v>12672</v>
      </c>
      <c r="W3746" s="23" t="s">
        <v>47</v>
      </c>
      <c r="X3746" s="23" t="s">
        <v>48</v>
      </c>
      <c r="Y3746" s="23" t="s">
        <v>49</v>
      </c>
      <c r="Z3746" s="23">
        <v>120</v>
      </c>
      <c r="AA3746" s="28">
        <v>100</v>
      </c>
      <c r="AB3746" s="26">
        <v>6550</v>
      </c>
      <c r="AC3746" s="26">
        <f>Z3746*AB3746</f>
        <v>786000</v>
      </c>
      <c r="AD3746" s="28">
        <v>22</v>
      </c>
      <c r="AE3746" s="28">
        <v>34</v>
      </c>
      <c r="AF3746" s="26">
        <f>(AC3746*(100-AE3746))/100</f>
        <v>518760</v>
      </c>
      <c r="AG3746" s="26">
        <f>P3746+AF3746</f>
        <v>635760</v>
      </c>
      <c r="AH3746" s="26">
        <f>(AG3746*AA3746)/100</f>
        <v>635760</v>
      </c>
      <c r="AI3746" s="26">
        <v>50000000</v>
      </c>
      <c r="AJ3746" s="26">
        <f>IF((AI3746-AH3746) &gt; 1,0,IF((AI3746-AH3746)&lt;0,AH3746-AI3746,AI3746-AH3746))</f>
        <v>0</v>
      </c>
      <c r="AK3746" s="26">
        <v>0.02</v>
      </c>
      <c r="AL3746" s="26">
        <f>ROUND(AJ3746*(AK3746/100),2)</f>
        <v>0</v>
      </c>
    </row>
    <row r="3747" spans="1:38" x14ac:dyDescent="0.35">
      <c r="A3747" s="23"/>
      <c r="B3747" s="24"/>
      <c r="C3747" s="23"/>
      <c r="D3747" s="23"/>
      <c r="E3747" s="23"/>
      <c r="F3747" s="23"/>
      <c r="G3747" s="24"/>
      <c r="H3747" s="23"/>
      <c r="I3747" s="23"/>
      <c r="J3747" s="23">
        <v>0</v>
      </c>
      <c r="K3747" s="23">
        <v>0</v>
      </c>
      <c r="L3747" s="23">
        <v>48</v>
      </c>
      <c r="M3747" s="23" t="s">
        <v>44</v>
      </c>
      <c r="N3747" s="25">
        <f>((J3747*400)+(K3747*100))+L3747</f>
        <v>48</v>
      </c>
      <c r="O3747" s="26">
        <v>1500</v>
      </c>
      <c r="P3747" s="26">
        <f>N3747*O3747</f>
        <v>72000</v>
      </c>
      <c r="Q3747" s="23">
        <v>1</v>
      </c>
      <c r="R3747" s="23" t="s">
        <v>12661</v>
      </c>
      <c r="S3747" s="27" t="s">
        <v>12662</v>
      </c>
      <c r="T3747" s="23" t="s">
        <v>12663</v>
      </c>
      <c r="U3747" s="23" t="s">
        <v>12671</v>
      </c>
      <c r="V3747" s="24" t="s">
        <v>12673</v>
      </c>
      <c r="W3747" s="23" t="s">
        <v>47</v>
      </c>
      <c r="X3747" s="23" t="s">
        <v>48</v>
      </c>
      <c r="Y3747" s="23" t="s">
        <v>49</v>
      </c>
      <c r="Z3747" s="23">
        <v>192</v>
      </c>
      <c r="AA3747" s="28">
        <v>100</v>
      </c>
      <c r="AB3747" s="26">
        <v>6550</v>
      </c>
      <c r="AC3747" s="26">
        <f>Z3747*AB3747</f>
        <v>1257600</v>
      </c>
      <c r="AD3747" s="28">
        <v>22</v>
      </c>
      <c r="AE3747" s="28">
        <v>34</v>
      </c>
      <c r="AF3747" s="26">
        <f>(AC3747*(100-AE3747))/100</f>
        <v>830016</v>
      </c>
      <c r="AG3747" s="26">
        <f>P3747+AF3747</f>
        <v>902016</v>
      </c>
      <c r="AH3747" s="26">
        <f>(AG3747*AA3747)/100</f>
        <v>902016</v>
      </c>
      <c r="AI3747" s="26">
        <v>50000000</v>
      </c>
      <c r="AJ3747" s="26">
        <f>IF((AI3747-AH3747) &gt; 1,0,IF((AI3747-AH3747)&lt;0,AH3747-AI3747,AI3747-AH3747))</f>
        <v>0</v>
      </c>
      <c r="AK3747" s="26">
        <v>0.02</v>
      </c>
      <c r="AL3747" s="26">
        <f>ROUND(AJ3747*(AK3747/100),2)</f>
        <v>0</v>
      </c>
    </row>
    <row r="3748" spans="1:38" x14ac:dyDescent="0.35">
      <c r="A3748" s="23"/>
      <c r="B3748" s="24"/>
      <c r="C3748" s="23"/>
      <c r="D3748" s="23"/>
      <c r="E3748" s="23"/>
      <c r="F3748" s="23"/>
      <c r="G3748" s="24"/>
      <c r="H3748" s="23"/>
      <c r="I3748" s="23"/>
      <c r="J3748" s="23"/>
      <c r="K3748" s="23"/>
      <c r="L3748" s="23"/>
      <c r="M3748" s="23"/>
      <c r="N3748" s="25"/>
      <c r="O3748" s="26"/>
      <c r="P3748" s="26"/>
      <c r="Q3748" s="23"/>
      <c r="R3748" s="23"/>
      <c r="S3748" s="27"/>
      <c r="T3748" s="23"/>
      <c r="U3748" s="23"/>
      <c r="V3748" s="24"/>
      <c r="W3748" s="23"/>
      <c r="X3748" s="23"/>
      <c r="Y3748" s="23"/>
      <c r="Z3748" s="23"/>
      <c r="AA3748" s="28"/>
      <c r="AB3748" s="26"/>
      <c r="AC3748" s="26"/>
      <c r="AD3748" s="28"/>
      <c r="AE3748" s="28"/>
      <c r="AF3748" s="26"/>
      <c r="AG3748" s="26" t="s">
        <v>50</v>
      </c>
      <c r="AH3748" s="26">
        <f>SUM(AH3744:AH3747)</f>
        <v>5812176</v>
      </c>
      <c r="AI3748" s="26"/>
      <c r="AJ3748" s="26">
        <f>SUM(AJ3744:AJ3747)</f>
        <v>0</v>
      </c>
      <c r="AK3748" s="26"/>
      <c r="AL3748" s="26">
        <f>SUM(AL3744:AL3747)</f>
        <v>0</v>
      </c>
    </row>
    <row r="3749" spans="1:38" x14ac:dyDescent="0.35">
      <c r="A3749" s="23" t="s">
        <v>12674</v>
      </c>
      <c r="B3749" s="24" t="s">
        <v>12675</v>
      </c>
      <c r="C3749" s="23" t="s">
        <v>12676</v>
      </c>
      <c r="D3749" s="23" t="s">
        <v>3947</v>
      </c>
      <c r="E3749" s="23">
        <v>2033</v>
      </c>
      <c r="F3749" s="23" t="s">
        <v>12677</v>
      </c>
      <c r="G3749" s="24" t="s">
        <v>12678</v>
      </c>
      <c r="H3749" s="23" t="s">
        <v>42</v>
      </c>
      <c r="I3749" s="23" t="s">
        <v>12679</v>
      </c>
      <c r="J3749" s="23">
        <v>1</v>
      </c>
      <c r="K3749" s="23">
        <v>1</v>
      </c>
      <c r="L3749" s="23">
        <v>81</v>
      </c>
      <c r="M3749" s="23" t="s">
        <v>58</v>
      </c>
      <c r="N3749" s="25">
        <f>((J3749*400)+(K3749*100))+L3749</f>
        <v>581</v>
      </c>
      <c r="O3749" s="26">
        <v>180</v>
      </c>
      <c r="P3749" s="26">
        <f>N3749*O3749</f>
        <v>104580</v>
      </c>
      <c r="Q3749" s="23"/>
      <c r="R3749" s="23"/>
      <c r="S3749" s="27"/>
      <c r="T3749" s="23"/>
      <c r="U3749" s="23"/>
      <c r="V3749" s="24"/>
      <c r="W3749" s="23"/>
      <c r="X3749" s="23"/>
      <c r="Y3749" s="23"/>
      <c r="Z3749" s="23"/>
      <c r="AA3749" s="28"/>
      <c r="AB3749" s="26"/>
      <c r="AC3749" s="26"/>
      <c r="AD3749" s="28"/>
      <c r="AE3749" s="28"/>
      <c r="AF3749" s="26"/>
      <c r="AG3749" s="26">
        <f>AF3749+P3749</f>
        <v>104580</v>
      </c>
      <c r="AH3749" s="26">
        <f>AG3749</f>
        <v>104580</v>
      </c>
      <c r="AI3749" s="26">
        <v>50000000</v>
      </c>
      <c r="AJ3749" s="26">
        <f>IF((AI3749-AH3749) &gt; 1,0,IF((AI3749-AH3749)&lt;0,AH3749-AI3749,AI3749-AH3749))</f>
        <v>0</v>
      </c>
      <c r="AK3749" s="26">
        <v>0.01</v>
      </c>
      <c r="AL3749" s="26">
        <f>AJ3749*(AK3749/100)</f>
        <v>0</v>
      </c>
    </row>
    <row r="3750" spans="1:38" x14ac:dyDescent="0.35">
      <c r="A3750" s="23"/>
      <c r="B3750" s="24"/>
      <c r="C3750" s="23"/>
      <c r="D3750" s="23"/>
      <c r="E3750" s="23">
        <v>2034</v>
      </c>
      <c r="F3750" s="23" t="s">
        <v>12680</v>
      </c>
      <c r="G3750" s="24" t="s">
        <v>12681</v>
      </c>
      <c r="H3750" s="23" t="s">
        <v>42</v>
      </c>
      <c r="I3750" s="23" t="s">
        <v>12682</v>
      </c>
      <c r="J3750" s="23">
        <v>1</v>
      </c>
      <c r="K3750" s="23">
        <v>1</v>
      </c>
      <c r="L3750" s="23">
        <v>40.5</v>
      </c>
      <c r="M3750" s="23" t="s">
        <v>58</v>
      </c>
      <c r="N3750" s="25">
        <f>((J3750*400)+(K3750*100))+L3750</f>
        <v>540.5</v>
      </c>
      <c r="O3750" s="26">
        <v>310</v>
      </c>
      <c r="P3750" s="26">
        <f>N3750*O3750</f>
        <v>167555</v>
      </c>
      <c r="Q3750" s="23"/>
      <c r="R3750" s="23"/>
      <c r="S3750" s="27"/>
      <c r="T3750" s="23"/>
      <c r="U3750" s="23"/>
      <c r="V3750" s="24"/>
      <c r="W3750" s="23"/>
      <c r="X3750" s="23"/>
      <c r="Y3750" s="23"/>
      <c r="Z3750" s="23"/>
      <c r="AA3750" s="28"/>
      <c r="AB3750" s="26"/>
      <c r="AC3750" s="26"/>
      <c r="AD3750" s="28"/>
      <c r="AE3750" s="28"/>
      <c r="AF3750" s="26"/>
      <c r="AG3750" s="26">
        <f>AF3750+P3750</f>
        <v>167555</v>
      </c>
      <c r="AH3750" s="26">
        <f>AG3750</f>
        <v>167555</v>
      </c>
      <c r="AI3750" s="26">
        <v>50000000</v>
      </c>
      <c r="AJ3750" s="26">
        <f>IF((AI3750-AH3750) &gt; 1,0,IF((AI3750-AH3750)&lt;0,AH3750-AI3750,AI3750-AH3750))</f>
        <v>0</v>
      </c>
      <c r="AK3750" s="26">
        <v>0.01</v>
      </c>
      <c r="AL3750" s="26">
        <f>AJ3750*(AK3750/100)</f>
        <v>0</v>
      </c>
    </row>
    <row r="3751" spans="1:38" x14ac:dyDescent="0.35">
      <c r="A3751" s="23"/>
      <c r="B3751" s="24"/>
      <c r="C3751" s="23"/>
      <c r="D3751" s="23"/>
      <c r="E3751" s="23"/>
      <c r="F3751" s="23"/>
      <c r="G3751" s="24"/>
      <c r="H3751" s="23"/>
      <c r="I3751" s="23"/>
      <c r="J3751" s="23">
        <v>0</v>
      </c>
      <c r="K3751" s="23">
        <v>0</v>
      </c>
      <c r="L3751" s="23">
        <v>77.5</v>
      </c>
      <c r="M3751" s="23" t="s">
        <v>44</v>
      </c>
      <c r="N3751" s="25">
        <f>((J3751*400)+(K3751*100))+L3751</f>
        <v>77.5</v>
      </c>
      <c r="O3751" s="26">
        <v>310</v>
      </c>
      <c r="P3751" s="26">
        <f>N3751*O3751</f>
        <v>24025</v>
      </c>
      <c r="Q3751" s="23">
        <v>1</v>
      </c>
      <c r="R3751" s="23" t="s">
        <v>12674</v>
      </c>
      <c r="S3751" s="27" t="s">
        <v>12675</v>
      </c>
      <c r="T3751" s="23" t="s">
        <v>12676</v>
      </c>
      <c r="U3751" s="23" t="s">
        <v>12683</v>
      </c>
      <c r="V3751" s="24" t="s">
        <v>12684</v>
      </c>
      <c r="W3751" s="23" t="s">
        <v>47</v>
      </c>
      <c r="X3751" s="23" t="s">
        <v>48</v>
      </c>
      <c r="Y3751" s="23" t="s">
        <v>49</v>
      </c>
      <c r="Z3751" s="23">
        <v>270</v>
      </c>
      <c r="AA3751" s="28">
        <v>100</v>
      </c>
      <c r="AB3751" s="26">
        <v>6550</v>
      </c>
      <c r="AC3751" s="26">
        <f>Z3751*AB3751</f>
        <v>1768500</v>
      </c>
      <c r="AD3751" s="28">
        <v>22</v>
      </c>
      <c r="AE3751" s="28">
        <v>34</v>
      </c>
      <c r="AF3751" s="26">
        <f>(AC3751*(100-AE3751))/100</f>
        <v>1167210</v>
      </c>
      <c r="AG3751" s="26">
        <f>P3751+AF3751</f>
        <v>1191235</v>
      </c>
      <c r="AH3751" s="26">
        <f>(AG3751*AA3751)/100</f>
        <v>1191235</v>
      </c>
      <c r="AI3751" s="26">
        <v>50000000</v>
      </c>
      <c r="AJ3751" s="26">
        <f>IF((AI3751-AH3751) &gt; 1,0,IF((AI3751-AH3751)&lt;0,AH3751-AI3751,AI3751-AH3751))</f>
        <v>0</v>
      </c>
      <c r="AK3751" s="26">
        <v>0.02</v>
      </c>
      <c r="AL3751" s="26">
        <f>ROUND(AJ3751*(AK3751/100),2)</f>
        <v>0</v>
      </c>
    </row>
    <row r="3752" spans="1:38" x14ac:dyDescent="0.35">
      <c r="A3752" s="23"/>
      <c r="B3752" s="24"/>
      <c r="C3752" s="23"/>
      <c r="D3752" s="23"/>
      <c r="E3752" s="23"/>
      <c r="F3752" s="23"/>
      <c r="G3752" s="24"/>
      <c r="H3752" s="23"/>
      <c r="I3752" s="23"/>
      <c r="J3752" s="23"/>
      <c r="K3752" s="23"/>
      <c r="L3752" s="23"/>
      <c r="M3752" s="23"/>
      <c r="N3752" s="25"/>
      <c r="O3752" s="26"/>
      <c r="P3752" s="26"/>
      <c r="Q3752" s="23"/>
      <c r="R3752" s="23"/>
      <c r="S3752" s="27"/>
      <c r="T3752" s="23"/>
      <c r="U3752" s="23"/>
      <c r="V3752" s="24"/>
      <c r="W3752" s="23"/>
      <c r="X3752" s="23"/>
      <c r="Y3752" s="23"/>
      <c r="Z3752" s="23"/>
      <c r="AA3752" s="28"/>
      <c r="AB3752" s="26"/>
      <c r="AC3752" s="26"/>
      <c r="AD3752" s="28"/>
      <c r="AE3752" s="28"/>
      <c r="AF3752" s="26"/>
      <c r="AG3752" s="26" t="s">
        <v>50</v>
      </c>
      <c r="AH3752" s="26">
        <f>SUM(AH3749:AH3751)</f>
        <v>1463370</v>
      </c>
      <c r="AI3752" s="26"/>
      <c r="AJ3752" s="26">
        <f>SUM(AJ3749:AJ3751)</f>
        <v>0</v>
      </c>
      <c r="AK3752" s="26"/>
      <c r="AL3752" s="26">
        <f>SUM(AL3749:AL3751)</f>
        <v>0</v>
      </c>
    </row>
    <row r="3753" spans="1:38" x14ac:dyDescent="0.35">
      <c r="A3753" s="23" t="s">
        <v>12685</v>
      </c>
      <c r="B3753" s="24" t="s">
        <v>12686</v>
      </c>
      <c r="C3753" s="23" t="s">
        <v>12687</v>
      </c>
      <c r="D3753" s="23" t="s">
        <v>6975</v>
      </c>
      <c r="E3753" s="23">
        <v>2035</v>
      </c>
      <c r="F3753" s="23" t="s">
        <v>12688</v>
      </c>
      <c r="G3753" s="24" t="s">
        <v>12689</v>
      </c>
      <c r="H3753" s="23" t="s">
        <v>42</v>
      </c>
      <c r="I3753" s="23" t="s">
        <v>12690</v>
      </c>
      <c r="J3753" s="23">
        <v>0</v>
      </c>
      <c r="K3753" s="23">
        <v>1</v>
      </c>
      <c r="L3753" s="23">
        <v>78</v>
      </c>
      <c r="M3753" s="23" t="s">
        <v>44</v>
      </c>
      <c r="N3753" s="25">
        <f>((J3753*400)+(K3753*100))+L3753</f>
        <v>178</v>
      </c>
      <c r="O3753" s="26">
        <v>440</v>
      </c>
      <c r="P3753" s="26">
        <f>N3753*O3753</f>
        <v>78320</v>
      </c>
      <c r="Q3753" s="23"/>
      <c r="R3753" s="23"/>
      <c r="S3753" s="27"/>
      <c r="T3753" s="23"/>
      <c r="U3753" s="23"/>
      <c r="V3753" s="24"/>
      <c r="W3753" s="23"/>
      <c r="X3753" s="23"/>
      <c r="Y3753" s="23"/>
      <c r="Z3753" s="23"/>
      <c r="AA3753" s="28"/>
      <c r="AB3753" s="26"/>
      <c r="AC3753" s="26"/>
      <c r="AD3753" s="28"/>
      <c r="AE3753" s="28"/>
      <c r="AF3753" s="26"/>
      <c r="AG3753" s="26">
        <f>AF3753+P3753</f>
        <v>78320</v>
      </c>
      <c r="AH3753" s="26">
        <f>AG3753</f>
        <v>78320</v>
      </c>
      <c r="AI3753" s="26">
        <v>50000000</v>
      </c>
      <c r="AJ3753" s="26">
        <f>IF((AI3753-AH3753) &gt; 1,0,IF((AI3753-AH3753)&lt;0,AH3753-AI3753,AI3753-AH3753))</f>
        <v>0</v>
      </c>
      <c r="AK3753" s="26">
        <v>0.02</v>
      </c>
      <c r="AL3753" s="26">
        <f>AJ3753*(AK3753/100)</f>
        <v>0</v>
      </c>
    </row>
    <row r="3754" spans="1:38" x14ac:dyDescent="0.35">
      <c r="A3754" s="23"/>
      <c r="B3754" s="24"/>
      <c r="C3754" s="23"/>
      <c r="D3754" s="23"/>
      <c r="E3754" s="23"/>
      <c r="F3754" s="23"/>
      <c r="G3754" s="24"/>
      <c r="H3754" s="23"/>
      <c r="I3754" s="23"/>
      <c r="J3754" s="23"/>
      <c r="K3754" s="23"/>
      <c r="L3754" s="23"/>
      <c r="M3754" s="23"/>
      <c r="N3754" s="25"/>
      <c r="O3754" s="26"/>
      <c r="P3754" s="26"/>
      <c r="Q3754" s="23"/>
      <c r="R3754" s="23"/>
      <c r="S3754" s="27"/>
      <c r="T3754" s="23"/>
      <c r="U3754" s="23"/>
      <c r="V3754" s="24"/>
      <c r="W3754" s="23"/>
      <c r="X3754" s="23"/>
      <c r="Y3754" s="23"/>
      <c r="Z3754" s="23"/>
      <c r="AA3754" s="28"/>
      <c r="AB3754" s="26"/>
      <c r="AC3754" s="26"/>
      <c r="AD3754" s="28"/>
      <c r="AE3754" s="28"/>
      <c r="AF3754" s="26"/>
      <c r="AG3754" s="26" t="s">
        <v>50</v>
      </c>
      <c r="AH3754" s="26">
        <f>AH3753</f>
        <v>78320</v>
      </c>
      <c r="AI3754" s="26"/>
      <c r="AJ3754" s="26">
        <f>AJ3753</f>
        <v>0</v>
      </c>
      <c r="AK3754" s="26"/>
      <c r="AL3754" s="26">
        <f>AL3753</f>
        <v>0</v>
      </c>
    </row>
    <row r="3755" spans="1:38" x14ac:dyDescent="0.35">
      <c r="A3755" s="23" t="s">
        <v>12691</v>
      </c>
      <c r="B3755" s="24"/>
      <c r="C3755" s="23" t="s">
        <v>12692</v>
      </c>
      <c r="D3755" s="23" t="s">
        <v>12693</v>
      </c>
      <c r="E3755" s="23">
        <v>2036</v>
      </c>
      <c r="F3755" s="23" t="s">
        <v>12694</v>
      </c>
      <c r="G3755" s="24" t="s">
        <v>12695</v>
      </c>
      <c r="H3755" s="23" t="s">
        <v>103</v>
      </c>
      <c r="I3755" s="23" t="s">
        <v>12696</v>
      </c>
      <c r="J3755" s="23">
        <v>0</v>
      </c>
      <c r="K3755" s="23">
        <v>0</v>
      </c>
      <c r="L3755" s="23">
        <v>60</v>
      </c>
      <c r="M3755" s="23" t="s">
        <v>44</v>
      </c>
      <c r="N3755" s="25">
        <f>((J3755*400)+(K3755*100))+L3755</f>
        <v>60</v>
      </c>
      <c r="O3755" s="26">
        <v>2000</v>
      </c>
      <c r="P3755" s="26">
        <f>N3755*O3755</f>
        <v>120000</v>
      </c>
      <c r="Q3755" s="23">
        <v>1</v>
      </c>
      <c r="R3755" s="23" t="s">
        <v>12691</v>
      </c>
      <c r="S3755" s="27"/>
      <c r="T3755" s="23" t="s">
        <v>12692</v>
      </c>
      <c r="U3755" s="23" t="s">
        <v>12697</v>
      </c>
      <c r="V3755" s="24" t="s">
        <v>12698</v>
      </c>
      <c r="W3755" s="23" t="s">
        <v>47</v>
      </c>
      <c r="X3755" s="23" t="s">
        <v>48</v>
      </c>
      <c r="Y3755" s="23" t="s">
        <v>49</v>
      </c>
      <c r="Z3755" s="23">
        <v>81</v>
      </c>
      <c r="AA3755" s="28">
        <v>100</v>
      </c>
      <c r="AB3755" s="26">
        <v>6550</v>
      </c>
      <c r="AC3755" s="26">
        <f>Z3755*AB3755</f>
        <v>530550</v>
      </c>
      <c r="AD3755" s="28">
        <v>22</v>
      </c>
      <c r="AE3755" s="28">
        <v>34</v>
      </c>
      <c r="AF3755" s="26">
        <f>(AC3755*(100-AE3755))/100</f>
        <v>350163</v>
      </c>
      <c r="AG3755" s="26">
        <f>P3755+AF3755</f>
        <v>470163</v>
      </c>
      <c r="AH3755" s="26">
        <f>(AG3755*AA3755)/100</f>
        <v>470163</v>
      </c>
      <c r="AI3755" s="26">
        <f>IF(AF3755&lt;=10000000,AF3755,10000000)</f>
        <v>350163</v>
      </c>
      <c r="AJ3755" s="26">
        <f>IF((AI3755-AH3755) &gt; 1,0,IF((AI3755-AH3755)&lt;0,AH3755-AI3755,AI3755-AH3755))</f>
        <v>120000</v>
      </c>
      <c r="AK3755" s="26">
        <v>0.02</v>
      </c>
      <c r="AL3755" s="26">
        <f>ROUND(AJ3755*(AK3755/100),2)</f>
        <v>24</v>
      </c>
    </row>
    <row r="3756" spans="1:38" x14ac:dyDescent="0.35">
      <c r="A3756" s="23"/>
      <c r="B3756" s="24"/>
      <c r="C3756" s="23"/>
      <c r="D3756" s="23"/>
      <c r="E3756" s="23"/>
      <c r="F3756" s="23"/>
      <c r="G3756" s="24"/>
      <c r="H3756" s="23"/>
      <c r="I3756" s="23"/>
      <c r="J3756" s="23"/>
      <c r="K3756" s="23"/>
      <c r="L3756" s="23"/>
      <c r="M3756" s="23"/>
      <c r="N3756" s="25"/>
      <c r="O3756" s="26"/>
      <c r="P3756" s="26"/>
      <c r="Q3756" s="23"/>
      <c r="R3756" s="23"/>
      <c r="S3756" s="27"/>
      <c r="T3756" s="23"/>
      <c r="U3756" s="23"/>
      <c r="V3756" s="24"/>
      <c r="W3756" s="23"/>
      <c r="X3756" s="23"/>
      <c r="Y3756" s="23"/>
      <c r="Z3756" s="23"/>
      <c r="AA3756" s="28"/>
      <c r="AB3756" s="26"/>
      <c r="AC3756" s="26"/>
      <c r="AD3756" s="28"/>
      <c r="AE3756" s="28"/>
      <c r="AF3756" s="26"/>
      <c r="AG3756" s="26" t="s">
        <v>50</v>
      </c>
      <c r="AH3756" s="26">
        <f>AH3755</f>
        <v>470163</v>
      </c>
      <c r="AI3756" s="26"/>
      <c r="AJ3756" s="26">
        <f>AJ3755</f>
        <v>120000</v>
      </c>
      <c r="AK3756" s="26"/>
      <c r="AL3756" s="26">
        <f>AL3755</f>
        <v>24</v>
      </c>
    </row>
    <row r="3757" spans="1:38" x14ac:dyDescent="0.35">
      <c r="A3757" s="23" t="s">
        <v>12699</v>
      </c>
      <c r="B3757" s="24" t="s">
        <v>12700</v>
      </c>
      <c r="C3757" s="23" t="s">
        <v>12701</v>
      </c>
      <c r="D3757" s="23" t="s">
        <v>12702</v>
      </c>
      <c r="E3757" s="23">
        <v>2037</v>
      </c>
      <c r="F3757" s="23" t="s">
        <v>12703</v>
      </c>
      <c r="G3757" s="24" t="s">
        <v>12704</v>
      </c>
      <c r="H3757" s="23" t="s">
        <v>437</v>
      </c>
      <c r="I3757" s="23" t="s">
        <v>12705</v>
      </c>
      <c r="J3757" s="23">
        <v>13</v>
      </c>
      <c r="K3757" s="23">
        <v>2</v>
      </c>
      <c r="L3757" s="23">
        <v>17</v>
      </c>
      <c r="M3757" s="23" t="s">
        <v>58</v>
      </c>
      <c r="N3757" s="25">
        <f>((J3757*400)+(K3757*100))+L3757</f>
        <v>5417</v>
      </c>
      <c r="O3757" s="26">
        <v>180</v>
      </c>
      <c r="P3757" s="26">
        <f>N3757*O3757</f>
        <v>975060</v>
      </c>
      <c r="Q3757" s="23"/>
      <c r="R3757" s="23"/>
      <c r="S3757" s="27"/>
      <c r="T3757" s="23"/>
      <c r="U3757" s="23"/>
      <c r="V3757" s="24"/>
      <c r="W3757" s="23"/>
      <c r="X3757" s="23"/>
      <c r="Y3757" s="23"/>
      <c r="Z3757" s="23"/>
      <c r="AA3757" s="28"/>
      <c r="AB3757" s="26"/>
      <c r="AC3757" s="26"/>
      <c r="AD3757" s="28"/>
      <c r="AE3757" s="28"/>
      <c r="AF3757" s="26"/>
      <c r="AG3757" s="26">
        <f>AF3757+P3757</f>
        <v>975060</v>
      </c>
      <c r="AH3757" s="26">
        <f>AG3757</f>
        <v>975060</v>
      </c>
      <c r="AI3757" s="26">
        <v>0</v>
      </c>
      <c r="AJ3757" s="26">
        <f>IF((AI3757-AH3757) &gt; 1,0,IF((AI3757-AH3757)&lt;0,AH3757-AI3757,AI3757-AH3757))</f>
        <v>975060</v>
      </c>
      <c r="AK3757" s="26">
        <v>0.01</v>
      </c>
      <c r="AL3757" s="26">
        <f>AJ3757*(AK3757/100)</f>
        <v>97.506</v>
      </c>
    </row>
    <row r="3758" spans="1:38" x14ac:dyDescent="0.35">
      <c r="A3758" s="23"/>
      <c r="B3758" s="24"/>
      <c r="C3758" s="23"/>
      <c r="D3758" s="23"/>
      <c r="E3758" s="23">
        <v>2038</v>
      </c>
      <c r="F3758" s="23" t="s">
        <v>12706</v>
      </c>
      <c r="G3758" s="24" t="s">
        <v>12707</v>
      </c>
      <c r="H3758" s="23" t="s">
        <v>42</v>
      </c>
      <c r="I3758" s="23" t="s">
        <v>12708</v>
      </c>
      <c r="J3758" s="23">
        <v>0</v>
      </c>
      <c r="K3758" s="23">
        <v>0</v>
      </c>
      <c r="L3758" s="23">
        <v>97</v>
      </c>
      <c r="M3758" s="23" t="s">
        <v>44</v>
      </c>
      <c r="N3758" s="25">
        <f>((J3758*400)+(K3758*100))+L3758</f>
        <v>97</v>
      </c>
      <c r="O3758" s="26">
        <v>500</v>
      </c>
      <c r="P3758" s="26">
        <f>N3758*O3758</f>
        <v>48500</v>
      </c>
      <c r="Q3758" s="23">
        <v>1</v>
      </c>
      <c r="R3758" s="23" t="s">
        <v>12699</v>
      </c>
      <c r="S3758" s="27" t="s">
        <v>12700</v>
      </c>
      <c r="T3758" s="23" t="s">
        <v>12701</v>
      </c>
      <c r="U3758" s="23" t="s">
        <v>12709</v>
      </c>
      <c r="V3758" s="24" t="s">
        <v>12710</v>
      </c>
      <c r="W3758" s="23" t="s">
        <v>47</v>
      </c>
      <c r="X3758" s="23" t="s">
        <v>48</v>
      </c>
      <c r="Y3758" s="23" t="s">
        <v>49</v>
      </c>
      <c r="Z3758" s="23">
        <v>72</v>
      </c>
      <c r="AA3758" s="28">
        <v>100</v>
      </c>
      <c r="AB3758" s="26">
        <v>6550</v>
      </c>
      <c r="AC3758" s="26">
        <f>Z3758*AB3758</f>
        <v>471600</v>
      </c>
      <c r="AD3758" s="28">
        <v>22</v>
      </c>
      <c r="AE3758" s="28">
        <v>34</v>
      </c>
      <c r="AF3758" s="26">
        <f>(AC3758*(100-AE3758))/100</f>
        <v>311256</v>
      </c>
      <c r="AG3758" s="26">
        <f>P3758+AF3758</f>
        <v>359756</v>
      </c>
      <c r="AH3758" s="26">
        <f>(AG3758*AA3758)/100</f>
        <v>359756</v>
      </c>
      <c r="AI3758" s="26">
        <v>50000000</v>
      </c>
      <c r="AJ3758" s="26">
        <f>IF((AI3758-AH3758) &gt; 1,0,IF((AI3758-AH3758)&lt;0,AH3758-AI3758,AI3758-AH3758))</f>
        <v>0</v>
      </c>
      <c r="AK3758" s="26">
        <v>0.02</v>
      </c>
      <c r="AL3758" s="26">
        <f>ROUND(AJ3758*(AK3758/100),2)</f>
        <v>0</v>
      </c>
    </row>
    <row r="3759" spans="1:38" x14ac:dyDescent="0.35">
      <c r="A3759" s="23"/>
      <c r="B3759" s="24"/>
      <c r="C3759" s="23"/>
      <c r="D3759" s="23"/>
      <c r="E3759" s="23"/>
      <c r="F3759" s="23"/>
      <c r="G3759" s="24"/>
      <c r="H3759" s="23"/>
      <c r="I3759" s="23"/>
      <c r="J3759" s="23"/>
      <c r="K3759" s="23"/>
      <c r="L3759" s="23"/>
      <c r="M3759" s="23"/>
      <c r="N3759" s="25"/>
      <c r="O3759" s="26"/>
      <c r="P3759" s="26"/>
      <c r="Q3759" s="23"/>
      <c r="R3759" s="23"/>
      <c r="S3759" s="27"/>
      <c r="T3759" s="23"/>
      <c r="U3759" s="23"/>
      <c r="V3759" s="24"/>
      <c r="W3759" s="23"/>
      <c r="X3759" s="23"/>
      <c r="Y3759" s="23"/>
      <c r="Z3759" s="23"/>
      <c r="AA3759" s="28"/>
      <c r="AB3759" s="26"/>
      <c r="AC3759" s="26"/>
      <c r="AD3759" s="28"/>
      <c r="AE3759" s="28"/>
      <c r="AF3759" s="26"/>
      <c r="AG3759" s="26" t="s">
        <v>50</v>
      </c>
      <c r="AH3759" s="26">
        <f>SUM(AH3757:AH3758)</f>
        <v>1334816</v>
      </c>
      <c r="AI3759" s="26"/>
      <c r="AJ3759" s="26">
        <f>SUM(AJ3757:AJ3758)</f>
        <v>975060</v>
      </c>
      <c r="AK3759" s="26"/>
      <c r="AL3759" s="26">
        <f>SUM(AL3757:AL3758)</f>
        <v>97.506</v>
      </c>
    </row>
    <row r="3760" spans="1:38" x14ac:dyDescent="0.35">
      <c r="A3760" s="23" t="s">
        <v>12711</v>
      </c>
      <c r="B3760" s="24" t="s">
        <v>12712</v>
      </c>
      <c r="C3760" s="23" t="s">
        <v>12713</v>
      </c>
      <c r="D3760" s="23" t="s">
        <v>12714</v>
      </c>
      <c r="E3760" s="23">
        <v>2039</v>
      </c>
      <c r="F3760" s="23" t="s">
        <v>12715</v>
      </c>
      <c r="G3760" s="24" t="s">
        <v>12716</v>
      </c>
      <c r="H3760" s="23" t="s">
        <v>42</v>
      </c>
      <c r="I3760" s="23" t="s">
        <v>12717</v>
      </c>
      <c r="J3760" s="23">
        <v>0</v>
      </c>
      <c r="K3760" s="23">
        <v>0</v>
      </c>
      <c r="L3760" s="23">
        <v>76.3</v>
      </c>
      <c r="M3760" s="23" t="s">
        <v>44</v>
      </c>
      <c r="N3760" s="25">
        <f>((J3760*400)+(K3760*100))+L3760</f>
        <v>76.3</v>
      </c>
      <c r="O3760" s="26">
        <v>2000</v>
      </c>
      <c r="P3760" s="26">
        <f>N3760*O3760</f>
        <v>152600</v>
      </c>
      <c r="Q3760" s="23">
        <v>1</v>
      </c>
      <c r="R3760" s="23" t="s">
        <v>12711</v>
      </c>
      <c r="S3760" s="27" t="s">
        <v>12712</v>
      </c>
      <c r="T3760" s="23" t="s">
        <v>12713</v>
      </c>
      <c r="U3760" s="23" t="s">
        <v>12718</v>
      </c>
      <c r="V3760" s="24" t="s">
        <v>12719</v>
      </c>
      <c r="W3760" s="23" t="s">
        <v>47</v>
      </c>
      <c r="X3760" s="23" t="s">
        <v>253</v>
      </c>
      <c r="Y3760" s="23" t="s">
        <v>49</v>
      </c>
      <c r="Z3760" s="23">
        <v>81</v>
      </c>
      <c r="AA3760" s="28">
        <v>100</v>
      </c>
      <c r="AB3760" s="26">
        <v>6550</v>
      </c>
      <c r="AC3760" s="26">
        <f>Z3760*AB3760</f>
        <v>530550</v>
      </c>
      <c r="AD3760" s="28">
        <v>7</v>
      </c>
      <c r="AE3760" s="28">
        <v>25</v>
      </c>
      <c r="AF3760" s="26">
        <f>(AC3760*(100-AE3760))/100</f>
        <v>397912.5</v>
      </c>
      <c r="AG3760" s="26">
        <f>P3760+AF3760</f>
        <v>550512.5</v>
      </c>
      <c r="AH3760" s="26">
        <f>(AG3760*AA3760)/100</f>
        <v>550512.5</v>
      </c>
      <c r="AI3760" s="26">
        <v>50000000</v>
      </c>
      <c r="AJ3760" s="26">
        <f>IF((AI3760-AH3760) &gt; 1,0,IF((AI3760-AH3760)&lt;0,AH3760-AI3760,AI3760-AH3760))</f>
        <v>0</v>
      </c>
      <c r="AK3760" s="26">
        <v>0.02</v>
      </c>
      <c r="AL3760" s="26">
        <f>ROUND(AJ3760*(AK3760/100),2)</f>
        <v>0</v>
      </c>
    </row>
    <row r="3761" spans="1:39" x14ac:dyDescent="0.35">
      <c r="A3761" s="23"/>
      <c r="B3761" s="24"/>
      <c r="C3761" s="23"/>
      <c r="D3761" s="23"/>
      <c r="E3761" s="23"/>
      <c r="F3761" s="23"/>
      <c r="G3761" s="24"/>
      <c r="H3761" s="23"/>
      <c r="I3761" s="23"/>
      <c r="J3761" s="23"/>
      <c r="K3761" s="23"/>
      <c r="L3761" s="23"/>
      <c r="M3761" s="23"/>
      <c r="N3761" s="25"/>
      <c r="O3761" s="26"/>
      <c r="P3761" s="26"/>
      <c r="Q3761" s="23"/>
      <c r="R3761" s="23"/>
      <c r="S3761" s="27"/>
      <c r="T3761" s="23"/>
      <c r="U3761" s="23"/>
      <c r="V3761" s="24"/>
      <c r="W3761" s="23"/>
      <c r="X3761" s="23"/>
      <c r="Y3761" s="23"/>
      <c r="Z3761" s="23"/>
      <c r="AA3761" s="28"/>
      <c r="AB3761" s="26"/>
      <c r="AC3761" s="26"/>
      <c r="AD3761" s="28"/>
      <c r="AE3761" s="28"/>
      <c r="AF3761" s="26"/>
      <c r="AG3761" s="26" t="s">
        <v>50</v>
      </c>
      <c r="AH3761" s="26">
        <f>AH3760</f>
        <v>550512.5</v>
      </c>
      <c r="AI3761" s="26"/>
      <c r="AJ3761" s="26">
        <f>AJ3760</f>
        <v>0</v>
      </c>
      <c r="AK3761" s="26"/>
      <c r="AL3761" s="26">
        <f>AL3760</f>
        <v>0</v>
      </c>
    </row>
    <row r="3762" spans="1:39" x14ac:dyDescent="0.35">
      <c r="A3762" s="23" t="s">
        <v>12720</v>
      </c>
      <c r="B3762" s="24" t="s">
        <v>12721</v>
      </c>
      <c r="C3762" s="23" t="s">
        <v>12722</v>
      </c>
      <c r="D3762" s="23" t="s">
        <v>12723</v>
      </c>
      <c r="E3762" s="23">
        <v>2040</v>
      </c>
      <c r="F3762" s="23" t="s">
        <v>12724</v>
      </c>
      <c r="G3762" s="24" t="s">
        <v>12725</v>
      </c>
      <c r="H3762" s="23" t="s">
        <v>42</v>
      </c>
      <c r="I3762" s="23" t="s">
        <v>12726</v>
      </c>
      <c r="J3762" s="23">
        <v>3</v>
      </c>
      <c r="K3762" s="23">
        <v>0</v>
      </c>
      <c r="L3762" s="23">
        <v>93</v>
      </c>
      <c r="M3762" s="23" t="s">
        <v>58</v>
      </c>
      <c r="N3762" s="25">
        <f>((J3762*400)+(K3762*100))+L3762</f>
        <v>1293</v>
      </c>
      <c r="O3762" s="26">
        <v>180</v>
      </c>
      <c r="P3762" s="26">
        <f>N3762*O3762</f>
        <v>232740</v>
      </c>
      <c r="Q3762" s="23"/>
      <c r="R3762" s="23"/>
      <c r="S3762" s="27"/>
      <c r="T3762" s="23"/>
      <c r="U3762" s="23"/>
      <c r="V3762" s="24"/>
      <c r="W3762" s="23"/>
      <c r="X3762" s="23"/>
      <c r="Y3762" s="23"/>
      <c r="Z3762" s="23"/>
      <c r="AA3762" s="28"/>
      <c r="AB3762" s="26"/>
      <c r="AC3762" s="26"/>
      <c r="AD3762" s="28"/>
      <c r="AE3762" s="28"/>
      <c r="AF3762" s="26"/>
      <c r="AG3762" s="26">
        <f>AF3762+P3762</f>
        <v>232740</v>
      </c>
      <c r="AH3762" s="26">
        <f>AG3762</f>
        <v>232740</v>
      </c>
      <c r="AI3762" s="26">
        <v>50000000</v>
      </c>
      <c r="AJ3762" s="26">
        <f>IF((AI3762-AH3762) &gt; 1,0,IF((AI3762-AH3762)&lt;0,AH3762-AI3762,AI3762-AH3762))</f>
        <v>0</v>
      </c>
      <c r="AK3762" s="26">
        <v>0.01</v>
      </c>
      <c r="AL3762" s="26">
        <f>AJ3762*(AK3762/100)</f>
        <v>0</v>
      </c>
    </row>
    <row r="3763" spans="1:39" x14ac:dyDescent="0.35">
      <c r="A3763" s="23"/>
      <c r="B3763" s="24"/>
      <c r="C3763" s="23"/>
      <c r="D3763" s="23"/>
      <c r="E3763" s="23"/>
      <c r="F3763" s="23"/>
      <c r="G3763" s="24"/>
      <c r="H3763" s="23"/>
      <c r="I3763" s="23"/>
      <c r="J3763" s="23"/>
      <c r="K3763" s="23"/>
      <c r="L3763" s="23"/>
      <c r="M3763" s="23"/>
      <c r="N3763" s="25"/>
      <c r="O3763" s="26"/>
      <c r="P3763" s="26"/>
      <c r="Q3763" s="23"/>
      <c r="R3763" s="23"/>
      <c r="S3763" s="27"/>
      <c r="T3763" s="23"/>
      <c r="U3763" s="23"/>
      <c r="V3763" s="24"/>
      <c r="W3763" s="23"/>
      <c r="X3763" s="23"/>
      <c r="Y3763" s="23"/>
      <c r="Z3763" s="23"/>
      <c r="AA3763" s="28"/>
      <c r="AB3763" s="26"/>
      <c r="AC3763" s="26"/>
      <c r="AD3763" s="28"/>
      <c r="AE3763" s="28"/>
      <c r="AF3763" s="26"/>
      <c r="AG3763" s="26" t="s">
        <v>50</v>
      </c>
      <c r="AH3763" s="26">
        <f>AH3762</f>
        <v>232740</v>
      </c>
      <c r="AI3763" s="26"/>
      <c r="AJ3763" s="26">
        <f>AJ3762</f>
        <v>0</v>
      </c>
      <c r="AK3763" s="26"/>
      <c r="AL3763" s="26">
        <f>AL3762</f>
        <v>0</v>
      </c>
    </row>
    <row r="3764" spans="1:39" x14ac:dyDescent="0.35">
      <c r="A3764" s="23" t="s">
        <v>12727</v>
      </c>
      <c r="B3764" s="24"/>
      <c r="C3764" s="23" t="s">
        <v>12728</v>
      </c>
      <c r="D3764" s="23" t="s">
        <v>12729</v>
      </c>
      <c r="E3764" s="23">
        <v>2041</v>
      </c>
      <c r="F3764" s="23" t="s">
        <v>12730</v>
      </c>
      <c r="G3764" s="24" t="s">
        <v>12731</v>
      </c>
      <c r="H3764" s="23" t="s">
        <v>103</v>
      </c>
      <c r="I3764" s="23" t="s">
        <v>12732</v>
      </c>
      <c r="J3764" s="23">
        <v>0</v>
      </c>
      <c r="K3764" s="23">
        <v>3</v>
      </c>
      <c r="L3764" s="23">
        <v>30</v>
      </c>
      <c r="M3764" s="23" t="s">
        <v>58</v>
      </c>
      <c r="N3764" s="25">
        <f>((J3764*400)+(K3764*100))+L3764</f>
        <v>330</v>
      </c>
      <c r="O3764" s="26">
        <v>450</v>
      </c>
      <c r="P3764" s="26">
        <f>N3764*O3764</f>
        <v>148500</v>
      </c>
      <c r="Q3764" s="23"/>
      <c r="R3764" s="23"/>
      <c r="S3764" s="27"/>
      <c r="T3764" s="23"/>
      <c r="U3764" s="23"/>
      <c r="V3764" s="24"/>
      <c r="W3764" s="23"/>
      <c r="X3764" s="23"/>
      <c r="Y3764" s="23"/>
      <c r="Z3764" s="23"/>
      <c r="AA3764" s="28"/>
      <c r="AB3764" s="26"/>
      <c r="AC3764" s="26"/>
      <c r="AD3764" s="28"/>
      <c r="AE3764" s="28"/>
      <c r="AF3764" s="26"/>
      <c r="AG3764" s="26">
        <f>AF3764+P3764</f>
        <v>148500</v>
      </c>
      <c r="AH3764" s="26">
        <f>AG3764</f>
        <v>148500</v>
      </c>
      <c r="AI3764" s="26">
        <v>0</v>
      </c>
      <c r="AJ3764" s="26">
        <f>IF((AI3764-AH3764) &gt; 1,0,IF((AI3764-AH3764)&lt;0,AH3764-AI3764,AI3764-AH3764))</f>
        <v>148500</v>
      </c>
      <c r="AK3764" s="26">
        <v>0.01</v>
      </c>
      <c r="AL3764" s="26">
        <f>AJ3764*(AK3764/100)</f>
        <v>14.850000000000001</v>
      </c>
    </row>
    <row r="3765" spans="1:39" x14ac:dyDescent="0.35">
      <c r="A3765" s="23"/>
      <c r="B3765" s="24"/>
      <c r="C3765" s="23"/>
      <c r="D3765" s="23"/>
      <c r="E3765" s="23">
        <v>2042</v>
      </c>
      <c r="F3765" s="23" t="s">
        <v>12733</v>
      </c>
      <c r="G3765" s="24" t="s">
        <v>12734</v>
      </c>
      <c r="H3765" s="23" t="s">
        <v>129</v>
      </c>
      <c r="I3765" s="23" t="s">
        <v>12735</v>
      </c>
      <c r="J3765" s="23">
        <v>5</v>
      </c>
      <c r="K3765" s="23">
        <v>3</v>
      </c>
      <c r="L3765" s="23">
        <v>50</v>
      </c>
      <c r="M3765" s="23" t="s">
        <v>58</v>
      </c>
      <c r="N3765" s="25">
        <f>((J3765*400)+(K3765*100))+L3765</f>
        <v>2350</v>
      </c>
      <c r="O3765" s="26">
        <v>180</v>
      </c>
      <c r="P3765" s="26">
        <f>N3765*O3765</f>
        <v>423000</v>
      </c>
      <c r="Q3765" s="23"/>
      <c r="R3765" s="23"/>
      <c r="S3765" s="27"/>
      <c r="T3765" s="23"/>
      <c r="U3765" s="23"/>
      <c r="V3765" s="24"/>
      <c r="W3765" s="23"/>
      <c r="X3765" s="23"/>
      <c r="Y3765" s="23"/>
      <c r="Z3765" s="23"/>
      <c r="AA3765" s="28"/>
      <c r="AB3765" s="26"/>
      <c r="AC3765" s="26"/>
      <c r="AD3765" s="28"/>
      <c r="AE3765" s="28"/>
      <c r="AF3765" s="26"/>
      <c r="AG3765" s="26">
        <f>AF3765+P3765</f>
        <v>423000</v>
      </c>
      <c r="AH3765" s="26">
        <f>AG3765</f>
        <v>423000</v>
      </c>
      <c r="AI3765" s="26">
        <v>0</v>
      </c>
      <c r="AJ3765" s="26">
        <f>IF((AI3765-AH3765) &gt; 1,0,IF((AI3765-AH3765)&lt;0,AH3765-AI3765,AI3765-AH3765))</f>
        <v>423000</v>
      </c>
      <c r="AK3765" s="26">
        <v>0.01</v>
      </c>
      <c r="AL3765" s="26">
        <f>AJ3765*(AK3765/100)</f>
        <v>42.300000000000004</v>
      </c>
    </row>
    <row r="3766" spans="1:39" x14ac:dyDescent="0.35">
      <c r="A3766" s="23"/>
      <c r="B3766" s="24"/>
      <c r="C3766" s="23"/>
      <c r="D3766" s="23"/>
      <c r="E3766" s="23">
        <v>2043</v>
      </c>
      <c r="F3766" s="23" t="s">
        <v>12736</v>
      </c>
      <c r="G3766" s="24" t="s">
        <v>12737</v>
      </c>
      <c r="H3766" s="23" t="s">
        <v>103</v>
      </c>
      <c r="I3766" s="23" t="s">
        <v>12738</v>
      </c>
      <c r="J3766" s="23">
        <v>2</v>
      </c>
      <c r="K3766" s="23">
        <v>3</v>
      </c>
      <c r="L3766" s="23">
        <v>17</v>
      </c>
      <c r="M3766" s="23" t="s">
        <v>58</v>
      </c>
      <c r="N3766" s="25">
        <f>((J3766*400)+(K3766*100))+L3766</f>
        <v>1117</v>
      </c>
      <c r="O3766" s="26">
        <v>180</v>
      </c>
      <c r="P3766" s="26">
        <f>N3766*O3766</f>
        <v>201060</v>
      </c>
      <c r="Q3766" s="23"/>
      <c r="R3766" s="23"/>
      <c r="S3766" s="27"/>
      <c r="T3766" s="23"/>
      <c r="U3766" s="23"/>
      <c r="V3766" s="24"/>
      <c r="W3766" s="23"/>
      <c r="X3766" s="23"/>
      <c r="Y3766" s="23"/>
      <c r="Z3766" s="23"/>
      <c r="AA3766" s="28"/>
      <c r="AB3766" s="26"/>
      <c r="AC3766" s="26"/>
      <c r="AD3766" s="28"/>
      <c r="AE3766" s="28"/>
      <c r="AF3766" s="26"/>
      <c r="AG3766" s="26">
        <f>AF3766+P3766</f>
        <v>201060</v>
      </c>
      <c r="AH3766" s="26">
        <f>AG3766</f>
        <v>201060</v>
      </c>
      <c r="AI3766" s="26">
        <v>0</v>
      </c>
      <c r="AJ3766" s="26">
        <f>IF((AI3766-AH3766) &gt; 1,0,IF((AI3766-AH3766)&lt;0,AH3766-AI3766,AI3766-AH3766))</f>
        <v>201060</v>
      </c>
      <c r="AK3766" s="26">
        <v>0.01</v>
      </c>
      <c r="AL3766" s="26">
        <f>AJ3766*(AK3766/100)</f>
        <v>20.106000000000002</v>
      </c>
    </row>
    <row r="3767" spans="1:39" x14ac:dyDescent="0.35">
      <c r="A3767" s="23"/>
      <c r="B3767" s="24"/>
      <c r="C3767" s="23"/>
      <c r="D3767" s="23"/>
      <c r="E3767" s="23">
        <v>2044</v>
      </c>
      <c r="F3767" s="23" t="s">
        <v>12739</v>
      </c>
      <c r="G3767" s="24" t="s">
        <v>12740</v>
      </c>
      <c r="H3767" s="23" t="s">
        <v>103</v>
      </c>
      <c r="I3767" s="23" t="s">
        <v>12741</v>
      </c>
      <c r="J3767" s="23">
        <v>4</v>
      </c>
      <c r="K3767" s="23">
        <v>2</v>
      </c>
      <c r="L3767" s="23">
        <v>87</v>
      </c>
      <c r="M3767" s="23" t="s">
        <v>58</v>
      </c>
      <c r="N3767" s="25">
        <f>((J3767*400)+(K3767*100))+L3767</f>
        <v>1887</v>
      </c>
      <c r="O3767" s="26">
        <v>180</v>
      </c>
      <c r="P3767" s="26">
        <f>N3767*O3767</f>
        <v>339660</v>
      </c>
      <c r="Q3767" s="23"/>
      <c r="R3767" s="23"/>
      <c r="S3767" s="27"/>
      <c r="T3767" s="23"/>
      <c r="U3767" s="23"/>
      <c r="V3767" s="24"/>
      <c r="W3767" s="23"/>
      <c r="X3767" s="23"/>
      <c r="Y3767" s="23"/>
      <c r="Z3767" s="23"/>
      <c r="AA3767" s="28"/>
      <c r="AB3767" s="26"/>
      <c r="AC3767" s="26"/>
      <c r="AD3767" s="28"/>
      <c r="AE3767" s="28"/>
      <c r="AF3767" s="26"/>
      <c r="AG3767" s="26">
        <f>AF3767+P3767</f>
        <v>339660</v>
      </c>
      <c r="AH3767" s="26">
        <f>AG3767</f>
        <v>339660</v>
      </c>
      <c r="AI3767" s="26">
        <v>0</v>
      </c>
      <c r="AJ3767" s="26">
        <f>IF((AI3767-AH3767) &gt; 1,0,IF((AI3767-AH3767)&lt;0,AH3767-AI3767,AI3767-AH3767))</f>
        <v>339660</v>
      </c>
      <c r="AK3767" s="26">
        <v>0.01</v>
      </c>
      <c r="AL3767" s="26">
        <f>AJ3767*(AK3767/100)</f>
        <v>33.966000000000001</v>
      </c>
    </row>
    <row r="3768" spans="1:39" x14ac:dyDescent="0.35">
      <c r="A3768" s="23"/>
      <c r="B3768" s="24"/>
      <c r="C3768" s="23"/>
      <c r="D3768" s="23"/>
      <c r="E3768" s="23"/>
      <c r="F3768" s="23"/>
      <c r="G3768" s="24"/>
      <c r="H3768" s="23"/>
      <c r="I3768" s="23"/>
      <c r="J3768" s="23"/>
      <c r="K3768" s="23"/>
      <c r="L3768" s="23"/>
      <c r="M3768" s="23"/>
      <c r="N3768" s="25"/>
      <c r="O3768" s="26"/>
      <c r="P3768" s="26"/>
      <c r="Q3768" s="23"/>
      <c r="R3768" s="23"/>
      <c r="S3768" s="27"/>
      <c r="T3768" s="23"/>
      <c r="U3768" s="23"/>
      <c r="V3768" s="24"/>
      <c r="W3768" s="23"/>
      <c r="X3768" s="23"/>
      <c r="Y3768" s="23"/>
      <c r="Z3768" s="23"/>
      <c r="AA3768" s="28"/>
      <c r="AB3768" s="26"/>
      <c r="AC3768" s="26"/>
      <c r="AD3768" s="28"/>
      <c r="AE3768" s="28"/>
      <c r="AF3768" s="26"/>
      <c r="AG3768" s="26" t="s">
        <v>50</v>
      </c>
      <c r="AH3768" s="26">
        <f>SUM(AH3764:AH3767)</f>
        <v>1112220</v>
      </c>
      <c r="AI3768" s="26"/>
      <c r="AJ3768" s="26">
        <f>SUM(AJ3764:AJ3767)</f>
        <v>1112220</v>
      </c>
      <c r="AK3768" s="26"/>
      <c r="AL3768" s="26">
        <f>SUM(AL3764:AL3767)</f>
        <v>111.22200000000001</v>
      </c>
    </row>
    <row r="3769" spans="1:39" x14ac:dyDescent="0.35">
      <c r="A3769" s="23" t="s">
        <v>12742</v>
      </c>
      <c r="B3769" s="24" t="s">
        <v>12743</v>
      </c>
      <c r="C3769" s="23" t="s">
        <v>12744</v>
      </c>
      <c r="D3769" s="23" t="s">
        <v>12745</v>
      </c>
      <c r="E3769" s="23">
        <v>2045</v>
      </c>
      <c r="F3769" s="23" t="s">
        <v>12746</v>
      </c>
      <c r="G3769" s="24" t="s">
        <v>12747</v>
      </c>
      <c r="H3769" s="23" t="s">
        <v>250</v>
      </c>
      <c r="I3769" s="23"/>
      <c r="J3769" s="23">
        <v>0</v>
      </c>
      <c r="K3769" s="23">
        <v>0</v>
      </c>
      <c r="L3769" s="23">
        <v>9</v>
      </c>
      <c r="M3769" s="23" t="s">
        <v>250</v>
      </c>
      <c r="N3769" s="25">
        <f>((J3769*400)+(K3769*100))+L3769</f>
        <v>9</v>
      </c>
      <c r="O3769" s="26">
        <v>1300</v>
      </c>
      <c r="P3769" s="26">
        <f>N3769*O3769</f>
        <v>11700</v>
      </c>
      <c r="Q3769" s="23">
        <v>1</v>
      </c>
      <c r="R3769" s="23" t="s">
        <v>12742</v>
      </c>
      <c r="S3769" s="27" t="s">
        <v>12743</v>
      </c>
      <c r="T3769" s="23" t="s">
        <v>12744</v>
      </c>
      <c r="U3769" s="23" t="s">
        <v>7762</v>
      </c>
      <c r="V3769" s="24" t="s">
        <v>12748</v>
      </c>
      <c r="W3769" s="23" t="s">
        <v>208</v>
      </c>
      <c r="X3769" s="23" t="s">
        <v>48</v>
      </c>
      <c r="Y3769" s="23" t="s">
        <v>254</v>
      </c>
      <c r="Z3769" s="23">
        <v>36</v>
      </c>
      <c r="AA3769" s="28">
        <v>100</v>
      </c>
      <c r="AB3769" s="26">
        <v>2450</v>
      </c>
      <c r="AC3769" s="26">
        <f>Z3769*AB3769</f>
        <v>88200</v>
      </c>
      <c r="AD3769" s="28">
        <v>2</v>
      </c>
      <c r="AE3769" s="28">
        <v>2</v>
      </c>
      <c r="AF3769" s="26">
        <f>(AC3769*(100-AE3769))/100</f>
        <v>86436</v>
      </c>
      <c r="AG3769" s="26">
        <f>P3769+AF3769</f>
        <v>98136</v>
      </c>
      <c r="AH3769" s="26">
        <f>(AG3769*AA3769)/100</f>
        <v>98136</v>
      </c>
      <c r="AI3769" s="26">
        <v>0</v>
      </c>
      <c r="AJ3769" s="26">
        <f>IF((AI3769-AH3769) &gt; 1,0,IF((AI3769-AH3769)&lt;0,AH3769-AI3769,AI3769-AH3769))</f>
        <v>98136</v>
      </c>
      <c r="AK3769" s="26">
        <v>0.3</v>
      </c>
      <c r="AL3769" s="26">
        <f>ROUND(AJ3769*(AK3769/100),2)</f>
        <v>294.41000000000003</v>
      </c>
      <c r="AM3769" s="3" t="s">
        <v>12749</v>
      </c>
    </row>
    <row r="3770" spans="1:39" x14ac:dyDescent="0.35">
      <c r="A3770" s="23"/>
      <c r="B3770" s="24"/>
      <c r="C3770" s="23"/>
      <c r="D3770" s="23"/>
      <c r="E3770" s="23"/>
      <c r="F3770" s="23"/>
      <c r="G3770" s="24"/>
      <c r="H3770" s="23"/>
      <c r="I3770" s="23"/>
      <c r="J3770" s="23"/>
      <c r="K3770" s="23"/>
      <c r="L3770" s="23"/>
      <c r="M3770" s="23"/>
      <c r="N3770" s="25"/>
      <c r="O3770" s="26"/>
      <c r="P3770" s="26"/>
      <c r="Q3770" s="23"/>
      <c r="R3770" s="23"/>
      <c r="S3770" s="27"/>
      <c r="T3770" s="23"/>
      <c r="U3770" s="23"/>
      <c r="V3770" s="24"/>
      <c r="W3770" s="23"/>
      <c r="X3770" s="23"/>
      <c r="Y3770" s="23"/>
      <c r="Z3770" s="23"/>
      <c r="AA3770" s="28"/>
      <c r="AB3770" s="26"/>
      <c r="AC3770" s="26"/>
      <c r="AD3770" s="28"/>
      <c r="AE3770" s="28"/>
      <c r="AF3770" s="26"/>
      <c r="AG3770" s="26" t="s">
        <v>50</v>
      </c>
      <c r="AH3770" s="26">
        <f>AH3769</f>
        <v>98136</v>
      </c>
      <c r="AI3770" s="26"/>
      <c r="AJ3770" s="26">
        <f>AJ3769</f>
        <v>98136</v>
      </c>
      <c r="AK3770" s="26"/>
      <c r="AL3770" s="26">
        <f>AL3769</f>
        <v>294.41000000000003</v>
      </c>
    </row>
    <row r="3771" spans="1:39" x14ac:dyDescent="0.35">
      <c r="A3771" s="23" t="s">
        <v>12750</v>
      </c>
      <c r="B3771" s="24" t="s">
        <v>12751</v>
      </c>
      <c r="C3771" s="23" t="s">
        <v>12752</v>
      </c>
      <c r="D3771" s="23" t="s">
        <v>12753</v>
      </c>
      <c r="E3771" s="23">
        <v>2046</v>
      </c>
      <c r="F3771" s="23" t="s">
        <v>12754</v>
      </c>
      <c r="G3771" s="24" t="s">
        <v>12755</v>
      </c>
      <c r="H3771" s="23" t="s">
        <v>42</v>
      </c>
      <c r="I3771" s="23" t="s">
        <v>12756</v>
      </c>
      <c r="J3771" s="23">
        <v>2</v>
      </c>
      <c r="K3771" s="23">
        <v>0</v>
      </c>
      <c r="L3771" s="23">
        <v>18.8</v>
      </c>
      <c r="M3771" s="23" t="s">
        <v>58</v>
      </c>
      <c r="N3771" s="25">
        <f>((J3771*400)+(K3771*100))+L3771</f>
        <v>818.8</v>
      </c>
      <c r="O3771" s="26">
        <v>180</v>
      </c>
      <c r="P3771" s="26">
        <f>N3771*O3771</f>
        <v>147384</v>
      </c>
      <c r="Q3771" s="23"/>
      <c r="R3771" s="23"/>
      <c r="S3771" s="27"/>
      <c r="T3771" s="23"/>
      <c r="U3771" s="23"/>
      <c r="V3771" s="24"/>
      <c r="W3771" s="23"/>
      <c r="X3771" s="23"/>
      <c r="Y3771" s="23"/>
      <c r="Z3771" s="23"/>
      <c r="AA3771" s="28"/>
      <c r="AB3771" s="26"/>
      <c r="AC3771" s="26"/>
      <c r="AD3771" s="28"/>
      <c r="AE3771" s="28"/>
      <c r="AF3771" s="26"/>
      <c r="AG3771" s="26">
        <f>AF3771+P3771</f>
        <v>147384</v>
      </c>
      <c r="AH3771" s="26">
        <f>AG3771</f>
        <v>147384</v>
      </c>
      <c r="AI3771" s="26">
        <v>50000000</v>
      </c>
      <c r="AJ3771" s="26">
        <f>IF((AI3771-AH3771) &gt; 1,0,IF((AI3771-AH3771)&lt;0,AH3771-AI3771,AI3771-AH3771))</f>
        <v>0</v>
      </c>
      <c r="AK3771" s="26">
        <v>0.01</v>
      </c>
      <c r="AL3771" s="26">
        <f>AJ3771*(AK3771/100)</f>
        <v>0</v>
      </c>
    </row>
    <row r="3772" spans="1:39" x14ac:dyDescent="0.35">
      <c r="A3772" s="23"/>
      <c r="B3772" s="24"/>
      <c r="C3772" s="23"/>
      <c r="D3772" s="23"/>
      <c r="E3772" s="23"/>
      <c r="F3772" s="23"/>
      <c r="G3772" s="24"/>
      <c r="H3772" s="23"/>
      <c r="I3772" s="23"/>
      <c r="J3772" s="23"/>
      <c r="K3772" s="23"/>
      <c r="L3772" s="23"/>
      <c r="M3772" s="23"/>
      <c r="N3772" s="25"/>
      <c r="O3772" s="26"/>
      <c r="P3772" s="26"/>
      <c r="Q3772" s="23"/>
      <c r="R3772" s="23"/>
      <c r="S3772" s="27"/>
      <c r="T3772" s="23"/>
      <c r="U3772" s="23"/>
      <c r="V3772" s="24"/>
      <c r="W3772" s="23"/>
      <c r="X3772" s="23"/>
      <c r="Y3772" s="23"/>
      <c r="Z3772" s="23"/>
      <c r="AA3772" s="28"/>
      <c r="AB3772" s="26"/>
      <c r="AC3772" s="26"/>
      <c r="AD3772" s="28"/>
      <c r="AE3772" s="28"/>
      <c r="AF3772" s="26"/>
      <c r="AG3772" s="26" t="s">
        <v>50</v>
      </c>
      <c r="AH3772" s="26">
        <f>AH3771</f>
        <v>147384</v>
      </c>
      <c r="AI3772" s="26"/>
      <c r="AJ3772" s="26">
        <f>AJ3771</f>
        <v>0</v>
      </c>
      <c r="AK3772" s="26"/>
      <c r="AL3772" s="26">
        <f>AL3771</f>
        <v>0</v>
      </c>
    </row>
    <row r="3773" spans="1:39" x14ac:dyDescent="0.35">
      <c r="A3773" s="23" t="s">
        <v>12757</v>
      </c>
      <c r="B3773" s="24" t="s">
        <v>12758</v>
      </c>
      <c r="C3773" s="23" t="s">
        <v>12759</v>
      </c>
      <c r="D3773" s="23" t="s">
        <v>12760</v>
      </c>
      <c r="E3773" s="23">
        <v>2047</v>
      </c>
      <c r="F3773" s="23" t="s">
        <v>12761</v>
      </c>
      <c r="G3773" s="24" t="s">
        <v>12762</v>
      </c>
      <c r="H3773" s="23" t="s">
        <v>42</v>
      </c>
      <c r="I3773" s="23" t="s">
        <v>12763</v>
      </c>
      <c r="J3773" s="23">
        <v>2</v>
      </c>
      <c r="K3773" s="23">
        <v>0</v>
      </c>
      <c r="L3773" s="23">
        <v>61</v>
      </c>
      <c r="M3773" s="23" t="s">
        <v>44</v>
      </c>
      <c r="N3773" s="25">
        <f t="shared" ref="N3773:N3778" si="283">((J3773*400)+(K3773*100))+L3773</f>
        <v>861</v>
      </c>
      <c r="O3773" s="26">
        <v>340</v>
      </c>
      <c r="P3773" s="26">
        <f t="shared" ref="P3773:P3778" si="284">N3773*O3773</f>
        <v>292740</v>
      </c>
      <c r="Q3773" s="23">
        <v>1</v>
      </c>
      <c r="R3773" s="23" t="s">
        <v>12757</v>
      </c>
      <c r="S3773" s="27" t="s">
        <v>12758</v>
      </c>
      <c r="T3773" s="23" t="s">
        <v>12759</v>
      </c>
      <c r="U3773" s="23" t="s">
        <v>12764</v>
      </c>
      <c r="V3773" s="24" t="s">
        <v>12765</v>
      </c>
      <c r="W3773" s="23" t="s">
        <v>47</v>
      </c>
      <c r="X3773" s="23" t="s">
        <v>48</v>
      </c>
      <c r="Y3773" s="23" t="s">
        <v>49</v>
      </c>
      <c r="Z3773" s="23">
        <v>230</v>
      </c>
      <c r="AA3773" s="28">
        <v>100</v>
      </c>
      <c r="AB3773" s="26">
        <v>6550</v>
      </c>
      <c r="AC3773" s="26">
        <f t="shared" ref="AC3773:AC3778" si="285">Z3773*AB3773</f>
        <v>1506500</v>
      </c>
      <c r="AD3773" s="28">
        <v>22</v>
      </c>
      <c r="AE3773" s="28">
        <v>34</v>
      </c>
      <c r="AF3773" s="26">
        <f t="shared" ref="AF3773:AF3778" si="286">(AC3773*(100-AE3773))/100</f>
        <v>994290</v>
      </c>
      <c r="AG3773" s="26">
        <f t="shared" ref="AG3773:AG3778" si="287">P3773+AF3773</f>
        <v>1287030</v>
      </c>
      <c r="AH3773" s="26">
        <f t="shared" ref="AH3773:AH3778" si="288">(AG3773*AA3773)/100</f>
        <v>1287030</v>
      </c>
      <c r="AI3773" s="26">
        <v>50000000</v>
      </c>
      <c r="AJ3773" s="26">
        <f t="shared" ref="AJ3773:AJ3778" si="289">IF((AI3773-AH3773) &gt; 1,0,IF((AI3773-AH3773)&lt;0,AH3773-AI3773,AI3773-AH3773))</f>
        <v>0</v>
      </c>
      <c r="AK3773" s="26">
        <v>0.02</v>
      </c>
      <c r="AL3773" s="26">
        <f t="shared" ref="AL3773:AL3778" si="290">ROUND(AJ3773*(AK3773/100),2)</f>
        <v>0</v>
      </c>
    </row>
    <row r="3774" spans="1:39" x14ac:dyDescent="0.35">
      <c r="A3774" s="23"/>
      <c r="B3774" s="24"/>
      <c r="C3774" s="23"/>
      <c r="D3774" s="23"/>
      <c r="E3774" s="23"/>
      <c r="F3774" s="23"/>
      <c r="G3774" s="24"/>
      <c r="H3774" s="23"/>
      <c r="I3774" s="23"/>
      <c r="J3774" s="23">
        <v>0</v>
      </c>
      <c r="K3774" s="23">
        <v>0</v>
      </c>
      <c r="L3774" s="23">
        <v>10.5</v>
      </c>
      <c r="M3774" s="23" t="s">
        <v>44</v>
      </c>
      <c r="N3774" s="25">
        <f t="shared" si="283"/>
        <v>10.5</v>
      </c>
      <c r="O3774" s="26">
        <v>340</v>
      </c>
      <c r="P3774" s="26">
        <f t="shared" si="284"/>
        <v>3570</v>
      </c>
      <c r="Q3774" s="23">
        <v>1</v>
      </c>
      <c r="R3774" s="23" t="s">
        <v>12757</v>
      </c>
      <c r="S3774" s="27" t="s">
        <v>12758</v>
      </c>
      <c r="T3774" s="23" t="s">
        <v>12759</v>
      </c>
      <c r="U3774" s="23" t="s">
        <v>12764</v>
      </c>
      <c r="V3774" s="24" t="s">
        <v>12766</v>
      </c>
      <c r="W3774" s="23" t="s">
        <v>47</v>
      </c>
      <c r="X3774" s="23" t="s">
        <v>48</v>
      </c>
      <c r="Y3774" s="23" t="s">
        <v>49</v>
      </c>
      <c r="Z3774" s="23">
        <v>42</v>
      </c>
      <c r="AA3774" s="28">
        <v>100</v>
      </c>
      <c r="AB3774" s="26">
        <v>6550</v>
      </c>
      <c r="AC3774" s="26">
        <f t="shared" si="285"/>
        <v>275100</v>
      </c>
      <c r="AD3774" s="28">
        <v>22</v>
      </c>
      <c r="AE3774" s="28">
        <v>34</v>
      </c>
      <c r="AF3774" s="26">
        <f t="shared" si="286"/>
        <v>181566</v>
      </c>
      <c r="AG3774" s="26">
        <f t="shared" si="287"/>
        <v>185136</v>
      </c>
      <c r="AH3774" s="26">
        <f t="shared" si="288"/>
        <v>185136</v>
      </c>
      <c r="AI3774" s="26">
        <v>50000000</v>
      </c>
      <c r="AJ3774" s="26">
        <f t="shared" si="289"/>
        <v>0</v>
      </c>
      <c r="AK3774" s="26">
        <v>0.02</v>
      </c>
      <c r="AL3774" s="26">
        <f t="shared" si="290"/>
        <v>0</v>
      </c>
    </row>
    <row r="3775" spans="1:39" x14ac:dyDescent="0.35">
      <c r="A3775" s="23"/>
      <c r="B3775" s="24"/>
      <c r="C3775" s="23"/>
      <c r="D3775" s="23"/>
      <c r="E3775" s="23"/>
      <c r="F3775" s="23"/>
      <c r="G3775" s="24"/>
      <c r="H3775" s="23"/>
      <c r="I3775" s="23"/>
      <c r="J3775" s="23">
        <v>0</v>
      </c>
      <c r="K3775" s="23">
        <v>0</v>
      </c>
      <c r="L3775" s="23">
        <v>12</v>
      </c>
      <c r="M3775" s="23" t="s">
        <v>44</v>
      </c>
      <c r="N3775" s="25">
        <f t="shared" si="283"/>
        <v>12</v>
      </c>
      <c r="O3775" s="26">
        <v>340</v>
      </c>
      <c r="P3775" s="26">
        <f t="shared" si="284"/>
        <v>4080</v>
      </c>
      <c r="Q3775" s="23">
        <v>1</v>
      </c>
      <c r="R3775" s="23" t="s">
        <v>12757</v>
      </c>
      <c r="S3775" s="27" t="s">
        <v>12758</v>
      </c>
      <c r="T3775" s="23" t="s">
        <v>12759</v>
      </c>
      <c r="U3775" s="23" t="s">
        <v>12764</v>
      </c>
      <c r="V3775" s="24" t="s">
        <v>12767</v>
      </c>
      <c r="W3775" s="23" t="s">
        <v>47</v>
      </c>
      <c r="X3775" s="23" t="s">
        <v>206</v>
      </c>
      <c r="Y3775" s="23" t="s">
        <v>49</v>
      </c>
      <c r="Z3775" s="23">
        <v>48</v>
      </c>
      <c r="AA3775" s="28">
        <v>100</v>
      </c>
      <c r="AB3775" s="26">
        <v>6550</v>
      </c>
      <c r="AC3775" s="26">
        <f t="shared" si="285"/>
        <v>314400</v>
      </c>
      <c r="AD3775" s="28">
        <v>22</v>
      </c>
      <c r="AE3775" s="28">
        <v>85</v>
      </c>
      <c r="AF3775" s="26">
        <f t="shared" si="286"/>
        <v>47160</v>
      </c>
      <c r="AG3775" s="26">
        <f t="shared" si="287"/>
        <v>51240</v>
      </c>
      <c r="AH3775" s="26">
        <f t="shared" si="288"/>
        <v>51240</v>
      </c>
      <c r="AI3775" s="26">
        <v>50000000</v>
      </c>
      <c r="AJ3775" s="26">
        <f t="shared" si="289"/>
        <v>0</v>
      </c>
      <c r="AK3775" s="26">
        <v>0.02</v>
      </c>
      <c r="AL3775" s="26">
        <f t="shared" si="290"/>
        <v>0</v>
      </c>
    </row>
    <row r="3776" spans="1:39" x14ac:dyDescent="0.35">
      <c r="A3776" s="23"/>
      <c r="B3776" s="24"/>
      <c r="C3776" s="23"/>
      <c r="D3776" s="23"/>
      <c r="E3776" s="23"/>
      <c r="F3776" s="23"/>
      <c r="G3776" s="24"/>
      <c r="H3776" s="23"/>
      <c r="I3776" s="23"/>
      <c r="J3776" s="23">
        <v>0</v>
      </c>
      <c r="K3776" s="23">
        <v>0</v>
      </c>
      <c r="L3776" s="23">
        <v>7.5</v>
      </c>
      <c r="M3776" s="23" t="s">
        <v>44</v>
      </c>
      <c r="N3776" s="25">
        <f t="shared" si="283"/>
        <v>7.5</v>
      </c>
      <c r="O3776" s="26">
        <v>340</v>
      </c>
      <c r="P3776" s="26">
        <f t="shared" si="284"/>
        <v>2550</v>
      </c>
      <c r="Q3776" s="23">
        <v>1</v>
      </c>
      <c r="R3776" s="23" t="s">
        <v>12757</v>
      </c>
      <c r="S3776" s="27" t="s">
        <v>12758</v>
      </c>
      <c r="T3776" s="23" t="s">
        <v>12759</v>
      </c>
      <c r="U3776" s="23" t="s">
        <v>12764</v>
      </c>
      <c r="V3776" s="24" t="s">
        <v>12768</v>
      </c>
      <c r="W3776" s="23" t="s">
        <v>208</v>
      </c>
      <c r="X3776" s="23" t="s">
        <v>48</v>
      </c>
      <c r="Y3776" s="23" t="s">
        <v>49</v>
      </c>
      <c r="Z3776" s="23">
        <v>30</v>
      </c>
      <c r="AA3776" s="28">
        <v>100</v>
      </c>
      <c r="AB3776" s="26">
        <v>2450</v>
      </c>
      <c r="AC3776" s="26">
        <f t="shared" si="285"/>
        <v>73500</v>
      </c>
      <c r="AD3776" s="28">
        <v>22</v>
      </c>
      <c r="AE3776" s="28">
        <v>34</v>
      </c>
      <c r="AF3776" s="26">
        <f t="shared" si="286"/>
        <v>48510</v>
      </c>
      <c r="AG3776" s="26">
        <f t="shared" si="287"/>
        <v>51060</v>
      </c>
      <c r="AH3776" s="26">
        <f t="shared" si="288"/>
        <v>51060</v>
      </c>
      <c r="AI3776" s="26">
        <v>50000000</v>
      </c>
      <c r="AJ3776" s="26">
        <f t="shared" si="289"/>
        <v>0</v>
      </c>
      <c r="AK3776" s="26">
        <v>0.02</v>
      </c>
      <c r="AL3776" s="26">
        <f t="shared" si="290"/>
        <v>0</v>
      </c>
    </row>
    <row r="3777" spans="1:39" x14ac:dyDescent="0.35">
      <c r="A3777" s="23"/>
      <c r="B3777" s="24"/>
      <c r="C3777" s="23"/>
      <c r="D3777" s="23"/>
      <c r="E3777" s="23">
        <v>2048</v>
      </c>
      <c r="F3777" s="23" t="s">
        <v>12769</v>
      </c>
      <c r="G3777" s="24" t="s">
        <v>12770</v>
      </c>
      <c r="H3777" s="23" t="s">
        <v>42</v>
      </c>
      <c r="I3777" s="23" t="s">
        <v>12771</v>
      </c>
      <c r="J3777" s="23">
        <v>1</v>
      </c>
      <c r="K3777" s="23">
        <v>0</v>
      </c>
      <c r="L3777" s="23">
        <v>21</v>
      </c>
      <c r="M3777" s="23" t="s">
        <v>44</v>
      </c>
      <c r="N3777" s="25">
        <f t="shared" si="283"/>
        <v>421</v>
      </c>
      <c r="O3777" s="26">
        <v>1750</v>
      </c>
      <c r="P3777" s="26">
        <f t="shared" si="284"/>
        <v>736750</v>
      </c>
      <c r="Q3777" s="23">
        <v>1</v>
      </c>
      <c r="R3777" s="23" t="s">
        <v>12573</v>
      </c>
      <c r="S3777" s="27"/>
      <c r="T3777" s="23" t="s">
        <v>12574</v>
      </c>
      <c r="U3777" s="23" t="s">
        <v>12575</v>
      </c>
      <c r="V3777" s="24" t="s">
        <v>12772</v>
      </c>
      <c r="W3777" s="23" t="s">
        <v>47</v>
      </c>
      <c r="X3777" s="23" t="s">
        <v>48</v>
      </c>
      <c r="Y3777" s="23" t="s">
        <v>49</v>
      </c>
      <c r="Z3777" s="23">
        <v>200</v>
      </c>
      <c r="AA3777" s="28">
        <v>100</v>
      </c>
      <c r="AB3777" s="26">
        <v>6550</v>
      </c>
      <c r="AC3777" s="26">
        <f t="shared" si="285"/>
        <v>1310000</v>
      </c>
      <c r="AD3777" s="28">
        <v>7</v>
      </c>
      <c r="AE3777" s="28">
        <v>7</v>
      </c>
      <c r="AF3777" s="26">
        <f t="shared" si="286"/>
        <v>1218300</v>
      </c>
      <c r="AG3777" s="26">
        <f t="shared" si="287"/>
        <v>1955050</v>
      </c>
      <c r="AH3777" s="26">
        <f t="shared" si="288"/>
        <v>1955050</v>
      </c>
      <c r="AI3777" s="26">
        <v>10000000</v>
      </c>
      <c r="AJ3777" s="26">
        <f t="shared" si="289"/>
        <v>0</v>
      </c>
      <c r="AK3777" s="26">
        <v>0.02</v>
      </c>
      <c r="AL3777" s="26">
        <f t="shared" si="290"/>
        <v>0</v>
      </c>
    </row>
    <row r="3778" spans="1:39" x14ac:dyDescent="0.35">
      <c r="A3778" s="23"/>
      <c r="B3778" s="24"/>
      <c r="C3778" s="23"/>
      <c r="D3778" s="23"/>
      <c r="E3778" s="23"/>
      <c r="F3778" s="23"/>
      <c r="G3778" s="24"/>
      <c r="H3778" s="23"/>
      <c r="I3778" s="23"/>
      <c r="J3778" s="23">
        <v>0</v>
      </c>
      <c r="K3778" s="23">
        <v>0</v>
      </c>
      <c r="L3778" s="23">
        <v>60</v>
      </c>
      <c r="M3778" s="23" t="s">
        <v>44</v>
      </c>
      <c r="N3778" s="25">
        <f t="shared" si="283"/>
        <v>60</v>
      </c>
      <c r="O3778" s="26">
        <v>1750</v>
      </c>
      <c r="P3778" s="26">
        <f t="shared" si="284"/>
        <v>105000</v>
      </c>
      <c r="Q3778" s="23">
        <v>1</v>
      </c>
      <c r="R3778" s="23" t="s">
        <v>12573</v>
      </c>
      <c r="S3778" s="27"/>
      <c r="T3778" s="23" t="s">
        <v>12574</v>
      </c>
      <c r="U3778" s="23" t="s">
        <v>12575</v>
      </c>
      <c r="V3778" s="24" t="s">
        <v>12773</v>
      </c>
      <c r="W3778" s="23" t="s">
        <v>47</v>
      </c>
      <c r="X3778" s="23" t="s">
        <v>206</v>
      </c>
      <c r="Y3778" s="23" t="s">
        <v>49</v>
      </c>
      <c r="Z3778" s="23">
        <v>240</v>
      </c>
      <c r="AA3778" s="28">
        <v>100</v>
      </c>
      <c r="AB3778" s="26">
        <v>6550</v>
      </c>
      <c r="AC3778" s="26">
        <f t="shared" si="285"/>
        <v>1572000</v>
      </c>
      <c r="AD3778" s="28">
        <v>22</v>
      </c>
      <c r="AE3778" s="28">
        <v>85</v>
      </c>
      <c r="AF3778" s="26">
        <f t="shared" si="286"/>
        <v>235800</v>
      </c>
      <c r="AG3778" s="26">
        <f t="shared" si="287"/>
        <v>340800</v>
      </c>
      <c r="AH3778" s="26">
        <f t="shared" si="288"/>
        <v>340800</v>
      </c>
      <c r="AI3778" s="26">
        <v>10000000</v>
      </c>
      <c r="AJ3778" s="26">
        <f t="shared" si="289"/>
        <v>0</v>
      </c>
      <c r="AK3778" s="26">
        <v>0.02</v>
      </c>
      <c r="AL3778" s="26">
        <f t="shared" si="290"/>
        <v>0</v>
      </c>
    </row>
    <row r="3779" spans="1:39" x14ac:dyDescent="0.35">
      <c r="A3779" s="23"/>
      <c r="B3779" s="24"/>
      <c r="C3779" s="23"/>
      <c r="D3779" s="23"/>
      <c r="E3779" s="23"/>
      <c r="F3779" s="23"/>
      <c r="G3779" s="24"/>
      <c r="H3779" s="23"/>
      <c r="I3779" s="23"/>
      <c r="J3779" s="23"/>
      <c r="K3779" s="23"/>
      <c r="L3779" s="23"/>
      <c r="M3779" s="23"/>
      <c r="N3779" s="25"/>
      <c r="O3779" s="26"/>
      <c r="P3779" s="26"/>
      <c r="Q3779" s="23"/>
      <c r="R3779" s="23"/>
      <c r="S3779" s="27"/>
      <c r="T3779" s="23"/>
      <c r="U3779" s="23"/>
      <c r="V3779" s="24"/>
      <c r="W3779" s="23"/>
      <c r="X3779" s="23"/>
      <c r="Y3779" s="23"/>
      <c r="Z3779" s="23"/>
      <c r="AA3779" s="28"/>
      <c r="AB3779" s="26"/>
      <c r="AC3779" s="26"/>
      <c r="AD3779" s="28"/>
      <c r="AE3779" s="28"/>
      <c r="AF3779" s="26"/>
      <c r="AG3779" s="26" t="s">
        <v>50</v>
      </c>
      <c r="AH3779" s="26">
        <f>SUM(AH3773:AH3778)</f>
        <v>3870316</v>
      </c>
      <c r="AI3779" s="26"/>
      <c r="AJ3779" s="26">
        <f>SUM(AJ3773:AJ3778)</f>
        <v>0</v>
      </c>
      <c r="AK3779" s="26"/>
      <c r="AL3779" s="26">
        <f>SUM(AL3773:AL3778)</f>
        <v>0</v>
      </c>
    </row>
    <row r="3780" spans="1:39" x14ac:dyDescent="0.35">
      <c r="A3780" s="23" t="s">
        <v>12774</v>
      </c>
      <c r="B3780" s="24" t="s">
        <v>12775</v>
      </c>
      <c r="C3780" s="23" t="s">
        <v>12776</v>
      </c>
      <c r="D3780" s="23" t="s">
        <v>12777</v>
      </c>
      <c r="E3780" s="23">
        <v>2049</v>
      </c>
      <c r="F3780" s="23" t="s">
        <v>12778</v>
      </c>
      <c r="G3780" s="24" t="s">
        <v>12779</v>
      </c>
      <c r="H3780" s="23" t="s">
        <v>42</v>
      </c>
      <c r="I3780" s="23" t="s">
        <v>12780</v>
      </c>
      <c r="J3780" s="23">
        <v>2</v>
      </c>
      <c r="K3780" s="23">
        <v>1</v>
      </c>
      <c r="L3780" s="23">
        <v>21</v>
      </c>
      <c r="M3780" s="23" t="s">
        <v>58</v>
      </c>
      <c r="N3780" s="25">
        <f>((J3780*400)+(K3780*100))+L3780</f>
        <v>921</v>
      </c>
      <c r="O3780" s="26">
        <v>380</v>
      </c>
      <c r="P3780" s="26">
        <f>N3780*O3780</f>
        <v>349980</v>
      </c>
      <c r="Q3780" s="23"/>
      <c r="R3780" s="23"/>
      <c r="S3780" s="27"/>
      <c r="T3780" s="23"/>
      <c r="U3780" s="23"/>
      <c r="V3780" s="24"/>
      <c r="W3780" s="23"/>
      <c r="X3780" s="23"/>
      <c r="Y3780" s="23"/>
      <c r="Z3780" s="23"/>
      <c r="AA3780" s="28"/>
      <c r="AB3780" s="26"/>
      <c r="AC3780" s="26"/>
      <c r="AD3780" s="28"/>
      <c r="AE3780" s="28"/>
      <c r="AF3780" s="26"/>
      <c r="AG3780" s="26">
        <f>AF3780+P3780</f>
        <v>349980</v>
      </c>
      <c r="AH3780" s="26">
        <f>AG3780</f>
        <v>349980</v>
      </c>
      <c r="AI3780" s="26">
        <v>50000000</v>
      </c>
      <c r="AJ3780" s="26">
        <f>IF((AI3780-AH3780) &gt; 1,0,IF((AI3780-AH3780)&lt;0,AH3780-AI3780,AI3780-AH3780))</f>
        <v>0</v>
      </c>
      <c r="AK3780" s="26">
        <v>0.01</v>
      </c>
      <c r="AL3780" s="26">
        <f>AJ3780*(AK3780/100)</f>
        <v>0</v>
      </c>
    </row>
    <row r="3781" spans="1:39" x14ac:dyDescent="0.35">
      <c r="A3781" s="23"/>
      <c r="B3781" s="24"/>
      <c r="C3781" s="23"/>
      <c r="D3781" s="23"/>
      <c r="E3781" s="23">
        <v>2050</v>
      </c>
      <c r="F3781" s="23" t="s">
        <v>12781</v>
      </c>
      <c r="G3781" s="24" t="s">
        <v>12782</v>
      </c>
      <c r="H3781" s="23" t="s">
        <v>42</v>
      </c>
      <c r="I3781" s="23" t="s">
        <v>12783</v>
      </c>
      <c r="J3781" s="23">
        <v>0</v>
      </c>
      <c r="K3781" s="23">
        <v>3</v>
      </c>
      <c r="L3781" s="23">
        <v>17.75</v>
      </c>
      <c r="M3781" s="23" t="s">
        <v>58</v>
      </c>
      <c r="N3781" s="25">
        <f>((J3781*400)+(K3781*100))+L3781</f>
        <v>317.75</v>
      </c>
      <c r="O3781" s="26">
        <v>500</v>
      </c>
      <c r="P3781" s="26">
        <f>N3781*O3781</f>
        <v>158875</v>
      </c>
      <c r="Q3781" s="23"/>
      <c r="R3781" s="23"/>
      <c r="S3781" s="27"/>
      <c r="T3781" s="23"/>
      <c r="U3781" s="23"/>
      <c r="V3781" s="24"/>
      <c r="W3781" s="23"/>
      <c r="X3781" s="23"/>
      <c r="Y3781" s="23"/>
      <c r="Z3781" s="23"/>
      <c r="AA3781" s="28"/>
      <c r="AB3781" s="26"/>
      <c r="AC3781" s="26"/>
      <c r="AD3781" s="28"/>
      <c r="AE3781" s="28"/>
      <c r="AF3781" s="26"/>
      <c r="AG3781" s="26">
        <f>AF3781+P3781</f>
        <v>158875</v>
      </c>
      <c r="AH3781" s="26">
        <f>AG3781</f>
        <v>158875</v>
      </c>
      <c r="AI3781" s="26">
        <v>50000000</v>
      </c>
      <c r="AJ3781" s="26">
        <f>IF((AI3781-AH3781) &gt; 1,0,IF((AI3781-AH3781)&lt;0,AH3781-AI3781,AI3781-AH3781))</f>
        <v>0</v>
      </c>
      <c r="AK3781" s="26">
        <v>0.01</v>
      </c>
      <c r="AL3781" s="26">
        <f>AJ3781*(AK3781/100)</f>
        <v>0</v>
      </c>
    </row>
    <row r="3782" spans="1:39" x14ac:dyDescent="0.35">
      <c r="A3782" s="23"/>
      <c r="B3782" s="24"/>
      <c r="C3782" s="23"/>
      <c r="D3782" s="23"/>
      <c r="E3782" s="23"/>
      <c r="F3782" s="23"/>
      <c r="G3782" s="24"/>
      <c r="H3782" s="23"/>
      <c r="I3782" s="23"/>
      <c r="J3782" s="23"/>
      <c r="K3782" s="23"/>
      <c r="L3782" s="23"/>
      <c r="M3782" s="23"/>
      <c r="N3782" s="25"/>
      <c r="O3782" s="26"/>
      <c r="P3782" s="26"/>
      <c r="Q3782" s="23"/>
      <c r="R3782" s="23"/>
      <c r="S3782" s="27"/>
      <c r="T3782" s="23"/>
      <c r="U3782" s="23"/>
      <c r="V3782" s="24"/>
      <c r="W3782" s="23"/>
      <c r="X3782" s="23"/>
      <c r="Y3782" s="23"/>
      <c r="Z3782" s="23"/>
      <c r="AA3782" s="28"/>
      <c r="AB3782" s="26"/>
      <c r="AC3782" s="26"/>
      <c r="AD3782" s="28"/>
      <c r="AE3782" s="28"/>
      <c r="AF3782" s="26"/>
      <c r="AG3782" s="26" t="s">
        <v>50</v>
      </c>
      <c r="AH3782" s="26">
        <f>SUM(AH3780:AH3781)</f>
        <v>508855</v>
      </c>
      <c r="AI3782" s="26"/>
      <c r="AJ3782" s="26">
        <f>SUM(AJ3780:AJ3781)</f>
        <v>0</v>
      </c>
      <c r="AK3782" s="26"/>
      <c r="AL3782" s="26">
        <f>SUM(AL3780:AL3781)</f>
        <v>0</v>
      </c>
    </row>
    <row r="3783" spans="1:39" x14ac:dyDescent="0.35">
      <c r="A3783" s="23" t="s">
        <v>12784</v>
      </c>
      <c r="B3783" s="24" t="s">
        <v>12785</v>
      </c>
      <c r="C3783" s="23" t="s">
        <v>12786</v>
      </c>
      <c r="D3783" s="23" t="s">
        <v>12787</v>
      </c>
      <c r="E3783" s="23">
        <v>2051</v>
      </c>
      <c r="F3783" s="23" t="s">
        <v>12788</v>
      </c>
      <c r="G3783" s="24" t="s">
        <v>12789</v>
      </c>
      <c r="H3783" s="23" t="s">
        <v>42</v>
      </c>
      <c r="I3783" s="23" t="s">
        <v>12790</v>
      </c>
      <c r="J3783" s="23">
        <v>1</v>
      </c>
      <c r="K3783" s="23">
        <v>2</v>
      </c>
      <c r="L3783" s="23">
        <v>35</v>
      </c>
      <c r="M3783" s="23" t="s">
        <v>58</v>
      </c>
      <c r="N3783" s="25">
        <f>((J3783*400)+(K3783*100))+L3783</f>
        <v>635</v>
      </c>
      <c r="O3783" s="26">
        <v>500</v>
      </c>
      <c r="P3783" s="26">
        <f>N3783*O3783</f>
        <v>317500</v>
      </c>
      <c r="Q3783" s="23"/>
      <c r="R3783" s="23"/>
      <c r="S3783" s="27"/>
      <c r="T3783" s="23"/>
      <c r="U3783" s="23"/>
      <c r="V3783" s="24"/>
      <c r="W3783" s="23"/>
      <c r="X3783" s="23"/>
      <c r="Y3783" s="23"/>
      <c r="Z3783" s="23"/>
      <c r="AA3783" s="28"/>
      <c r="AB3783" s="26"/>
      <c r="AC3783" s="26"/>
      <c r="AD3783" s="28"/>
      <c r="AE3783" s="28"/>
      <c r="AF3783" s="26"/>
      <c r="AG3783" s="26">
        <f>AF3783+P3783</f>
        <v>317500</v>
      </c>
      <c r="AH3783" s="26">
        <f>AG3783</f>
        <v>317500</v>
      </c>
      <c r="AI3783" s="26">
        <v>50000000</v>
      </c>
      <c r="AJ3783" s="26">
        <f>IF((AI3783-AH3783) &gt; 1,0,IF((AI3783-AH3783)&lt;0,AH3783-AI3783,AI3783-AH3783))</f>
        <v>0</v>
      </c>
      <c r="AK3783" s="26">
        <v>0.01</v>
      </c>
      <c r="AL3783" s="26">
        <f>AJ3783*(AK3783/100)</f>
        <v>0</v>
      </c>
    </row>
    <row r="3784" spans="1:39" x14ac:dyDescent="0.35">
      <c r="A3784" s="23"/>
      <c r="B3784" s="24"/>
      <c r="C3784" s="23"/>
      <c r="D3784" s="23"/>
      <c r="E3784" s="23"/>
      <c r="F3784" s="23"/>
      <c r="G3784" s="24"/>
      <c r="H3784" s="23"/>
      <c r="I3784" s="23"/>
      <c r="J3784" s="23"/>
      <c r="K3784" s="23"/>
      <c r="L3784" s="23"/>
      <c r="M3784" s="23"/>
      <c r="N3784" s="25"/>
      <c r="O3784" s="26"/>
      <c r="P3784" s="26"/>
      <c r="Q3784" s="23"/>
      <c r="R3784" s="23"/>
      <c r="S3784" s="27"/>
      <c r="T3784" s="23"/>
      <c r="U3784" s="23"/>
      <c r="V3784" s="24"/>
      <c r="W3784" s="23"/>
      <c r="X3784" s="23"/>
      <c r="Y3784" s="23"/>
      <c r="Z3784" s="23"/>
      <c r="AA3784" s="28"/>
      <c r="AB3784" s="26"/>
      <c r="AC3784" s="26"/>
      <c r="AD3784" s="28"/>
      <c r="AE3784" s="28"/>
      <c r="AF3784" s="26"/>
      <c r="AG3784" s="26" t="s">
        <v>50</v>
      </c>
      <c r="AH3784" s="26">
        <f>AH3783</f>
        <v>317500</v>
      </c>
      <c r="AI3784" s="26"/>
      <c r="AJ3784" s="26">
        <f>AJ3783</f>
        <v>0</v>
      </c>
      <c r="AK3784" s="26"/>
      <c r="AL3784" s="26">
        <f>AL3783</f>
        <v>0</v>
      </c>
    </row>
    <row r="3785" spans="1:39" x14ac:dyDescent="0.35">
      <c r="A3785" s="23" t="s">
        <v>12791</v>
      </c>
      <c r="B3785" s="24"/>
      <c r="C3785" s="23" t="s">
        <v>12792</v>
      </c>
      <c r="D3785" s="23" t="s">
        <v>10992</v>
      </c>
      <c r="E3785" s="23">
        <v>2052</v>
      </c>
      <c r="F3785" s="23" t="s">
        <v>12793</v>
      </c>
      <c r="G3785" s="24" t="s">
        <v>12794</v>
      </c>
      <c r="H3785" s="23" t="s">
        <v>103</v>
      </c>
      <c r="I3785" s="23" t="s">
        <v>12795</v>
      </c>
      <c r="J3785" s="23">
        <v>0</v>
      </c>
      <c r="K3785" s="23">
        <v>1</v>
      </c>
      <c r="L3785" s="23">
        <v>15</v>
      </c>
      <c r="M3785" s="23" t="s">
        <v>44</v>
      </c>
      <c r="N3785" s="25">
        <f>((J3785*400)+(K3785*100))+L3785</f>
        <v>115</v>
      </c>
      <c r="O3785" s="26">
        <v>2000</v>
      </c>
      <c r="P3785" s="26">
        <f>N3785*O3785</f>
        <v>230000</v>
      </c>
      <c r="Q3785" s="23">
        <v>1</v>
      </c>
      <c r="R3785" s="23" t="s">
        <v>12791</v>
      </c>
      <c r="S3785" s="27"/>
      <c r="T3785" s="23" t="s">
        <v>12792</v>
      </c>
      <c r="U3785" s="23" t="s">
        <v>10998</v>
      </c>
      <c r="V3785" s="24" t="s">
        <v>12796</v>
      </c>
      <c r="W3785" s="23" t="s">
        <v>208</v>
      </c>
      <c r="X3785" s="23" t="s">
        <v>206</v>
      </c>
      <c r="Y3785" s="23" t="s">
        <v>49</v>
      </c>
      <c r="Z3785" s="23">
        <v>36</v>
      </c>
      <c r="AA3785" s="28">
        <v>100</v>
      </c>
      <c r="AB3785" s="26">
        <v>2450</v>
      </c>
      <c r="AC3785" s="26">
        <f>Z3785*AB3785</f>
        <v>88200</v>
      </c>
      <c r="AD3785" s="28">
        <v>12</v>
      </c>
      <c r="AE3785" s="28">
        <v>38</v>
      </c>
      <c r="AF3785" s="26">
        <f>(AC3785*(100-AE3785))/100</f>
        <v>54684</v>
      </c>
      <c r="AG3785" s="26">
        <f>P3785+AF3785</f>
        <v>284684</v>
      </c>
      <c r="AH3785" s="26">
        <f>(AG3785*AA3785)/100</f>
        <v>284684</v>
      </c>
      <c r="AI3785" s="26">
        <f>IF(AF3785&lt;=10000000,AF3785,10000000)</f>
        <v>54684</v>
      </c>
      <c r="AJ3785" s="26">
        <f>IF((AI3785-AH3785) &gt; 1,0,IF((AI3785-AH3785)&lt;0,AH3785-AI3785,AI3785-AH3785))</f>
        <v>230000</v>
      </c>
      <c r="AK3785" s="26">
        <v>0.02</v>
      </c>
      <c r="AL3785" s="26">
        <f>ROUND(AJ3785*(AK3785/100),2)</f>
        <v>46</v>
      </c>
    </row>
    <row r="3786" spans="1:39" x14ac:dyDescent="0.35">
      <c r="A3786" s="23"/>
      <c r="B3786" s="24"/>
      <c r="C3786" s="23"/>
      <c r="D3786" s="23"/>
      <c r="E3786" s="23"/>
      <c r="F3786" s="23"/>
      <c r="G3786" s="24"/>
      <c r="H3786" s="23"/>
      <c r="I3786" s="23"/>
      <c r="J3786" s="23"/>
      <c r="K3786" s="23"/>
      <c r="L3786" s="23"/>
      <c r="M3786" s="23"/>
      <c r="N3786" s="25"/>
      <c r="O3786" s="26"/>
      <c r="P3786" s="26"/>
      <c r="Q3786" s="23"/>
      <c r="R3786" s="23"/>
      <c r="S3786" s="27"/>
      <c r="T3786" s="23"/>
      <c r="U3786" s="23"/>
      <c r="V3786" s="24"/>
      <c r="W3786" s="23"/>
      <c r="X3786" s="23"/>
      <c r="Y3786" s="23"/>
      <c r="Z3786" s="23"/>
      <c r="AA3786" s="28"/>
      <c r="AB3786" s="26"/>
      <c r="AC3786" s="26"/>
      <c r="AD3786" s="28"/>
      <c r="AE3786" s="28"/>
      <c r="AF3786" s="26"/>
      <c r="AG3786" s="26" t="s">
        <v>50</v>
      </c>
      <c r="AH3786" s="26">
        <f>AH3785</f>
        <v>284684</v>
      </c>
      <c r="AI3786" s="26"/>
      <c r="AJ3786" s="26">
        <f>AJ3785</f>
        <v>230000</v>
      </c>
      <c r="AK3786" s="26"/>
      <c r="AL3786" s="26">
        <f>AL3785</f>
        <v>46</v>
      </c>
    </row>
    <row r="3787" spans="1:39" x14ac:dyDescent="0.35">
      <c r="A3787" s="23" t="s">
        <v>12797</v>
      </c>
      <c r="B3787" s="24"/>
      <c r="C3787" s="23" t="s">
        <v>12798</v>
      </c>
      <c r="D3787" s="23" t="s">
        <v>12799</v>
      </c>
      <c r="E3787" s="23">
        <v>2053</v>
      </c>
      <c r="F3787" s="23" t="s">
        <v>12800</v>
      </c>
      <c r="G3787" s="24" t="s">
        <v>12801</v>
      </c>
      <c r="H3787" s="23" t="s">
        <v>249</v>
      </c>
      <c r="I3787" s="23"/>
      <c r="J3787" s="23">
        <v>0</v>
      </c>
      <c r="K3787" s="23">
        <v>0</v>
      </c>
      <c r="L3787" s="23">
        <v>11.34</v>
      </c>
      <c r="M3787" s="23" t="s">
        <v>250</v>
      </c>
      <c r="N3787" s="25">
        <f>((J3787*400)+(K3787*100))+L3787</f>
        <v>11.34</v>
      </c>
      <c r="O3787" s="26">
        <v>1300</v>
      </c>
      <c r="P3787" s="26">
        <f>N3787*O3787</f>
        <v>14742</v>
      </c>
      <c r="Q3787" s="23">
        <v>1</v>
      </c>
      <c r="R3787" s="23" t="s">
        <v>12797</v>
      </c>
      <c r="S3787" s="27"/>
      <c r="T3787" s="23" t="s">
        <v>12798</v>
      </c>
      <c r="U3787" s="23" t="s">
        <v>12802</v>
      </c>
      <c r="V3787" s="24" t="s">
        <v>12803</v>
      </c>
      <c r="W3787" s="23" t="s">
        <v>47</v>
      </c>
      <c r="X3787" s="23" t="s">
        <v>48</v>
      </c>
      <c r="Y3787" s="23" t="s">
        <v>254</v>
      </c>
      <c r="Z3787" s="23">
        <v>45.36</v>
      </c>
      <c r="AA3787" s="28">
        <v>100</v>
      </c>
      <c r="AB3787" s="26">
        <v>6550</v>
      </c>
      <c r="AC3787" s="26">
        <f>Z3787*AB3787</f>
        <v>297108</v>
      </c>
      <c r="AD3787" s="28">
        <v>9</v>
      </c>
      <c r="AE3787" s="28">
        <v>9</v>
      </c>
      <c r="AF3787" s="26">
        <f>(AC3787*(100-AE3787))/100</f>
        <v>270368.28000000003</v>
      </c>
      <c r="AG3787" s="26">
        <f>P3787+AF3787</f>
        <v>285110.28000000003</v>
      </c>
      <c r="AH3787" s="26">
        <f>(AG3787*AA3787)/100</f>
        <v>285110.28000000003</v>
      </c>
      <c r="AI3787" s="26">
        <v>0</v>
      </c>
      <c r="AJ3787" s="26">
        <f>IF((AI3787-AH3787) &gt; 1,0,IF((AI3787-AH3787)&lt;0,AH3787-AI3787,AI3787-AH3787))</f>
        <v>285110.28000000003</v>
      </c>
      <c r="AK3787" s="26">
        <v>0.3</v>
      </c>
      <c r="AL3787" s="26">
        <f>ROUND(AJ3787*(AK3787/100),2)</f>
        <v>855.33</v>
      </c>
      <c r="AM3787" s="3" t="s">
        <v>12804</v>
      </c>
    </row>
    <row r="3788" spans="1:39" x14ac:dyDescent="0.35">
      <c r="A3788" s="23"/>
      <c r="B3788" s="24"/>
      <c r="C3788" s="23"/>
      <c r="D3788" s="23"/>
      <c r="E3788" s="23"/>
      <c r="F3788" s="23"/>
      <c r="G3788" s="24"/>
      <c r="H3788" s="23"/>
      <c r="I3788" s="23"/>
      <c r="J3788" s="23">
        <v>0</v>
      </c>
      <c r="K3788" s="23">
        <v>0</v>
      </c>
      <c r="L3788" s="23">
        <v>49.66</v>
      </c>
      <c r="M3788" s="23" t="s">
        <v>44</v>
      </c>
      <c r="N3788" s="25">
        <f>((J3788*400)+(K3788*100))+L3788</f>
        <v>49.66</v>
      </c>
      <c r="O3788" s="26">
        <v>1300</v>
      </c>
      <c r="P3788" s="26">
        <f>N3788*O3788</f>
        <v>64557.999999999993</v>
      </c>
      <c r="Q3788" s="23"/>
      <c r="R3788" s="23"/>
      <c r="S3788" s="27"/>
      <c r="T3788" s="23"/>
      <c r="U3788" s="23"/>
      <c r="V3788" s="24"/>
      <c r="W3788" s="23"/>
      <c r="X3788" s="23"/>
      <c r="Y3788" s="23"/>
      <c r="Z3788" s="23"/>
      <c r="AA3788" s="28"/>
      <c r="AB3788" s="26"/>
      <c r="AC3788" s="26"/>
      <c r="AD3788" s="28"/>
      <c r="AE3788" s="28"/>
      <c r="AF3788" s="26"/>
      <c r="AG3788" s="26">
        <f>AF3788+P3788</f>
        <v>64557.999999999993</v>
      </c>
      <c r="AH3788" s="26">
        <f>AG3788</f>
        <v>64557.999999999993</v>
      </c>
      <c r="AI3788" s="26">
        <v>0</v>
      </c>
      <c r="AJ3788" s="26">
        <f>IF((AI3788-AH3788) &gt; 1,0,IF((AI3788-AH3788)&lt;0,AH3788-AI3788,AI3788-AH3788))</f>
        <v>64557.999999999993</v>
      </c>
      <c r="AK3788" s="26">
        <v>0.02</v>
      </c>
      <c r="AL3788" s="26">
        <f>AJ3788*(AK3788/100)</f>
        <v>12.9116</v>
      </c>
    </row>
    <row r="3789" spans="1:39" x14ac:dyDescent="0.35">
      <c r="A3789" s="23"/>
      <c r="B3789" s="24"/>
      <c r="C3789" s="23"/>
      <c r="D3789" s="23"/>
      <c r="E3789" s="23"/>
      <c r="F3789" s="23"/>
      <c r="G3789" s="24"/>
      <c r="H3789" s="23"/>
      <c r="I3789" s="23"/>
      <c r="J3789" s="23"/>
      <c r="K3789" s="23"/>
      <c r="L3789" s="23"/>
      <c r="M3789" s="23"/>
      <c r="N3789" s="25"/>
      <c r="O3789" s="26"/>
      <c r="P3789" s="26"/>
      <c r="Q3789" s="23"/>
      <c r="R3789" s="23"/>
      <c r="S3789" s="27"/>
      <c r="T3789" s="23"/>
      <c r="U3789" s="23"/>
      <c r="V3789" s="24"/>
      <c r="W3789" s="23"/>
      <c r="X3789" s="23"/>
      <c r="Y3789" s="23"/>
      <c r="Z3789" s="23"/>
      <c r="AA3789" s="28"/>
      <c r="AB3789" s="26"/>
      <c r="AC3789" s="26"/>
      <c r="AD3789" s="28"/>
      <c r="AE3789" s="28"/>
      <c r="AF3789" s="26"/>
      <c r="AG3789" s="26" t="s">
        <v>50</v>
      </c>
      <c r="AH3789" s="26">
        <f>SUM(AH3787:AH3788)</f>
        <v>349668.28</v>
      </c>
      <c r="AI3789" s="26"/>
      <c r="AJ3789" s="26">
        <f>SUM(AJ3787:AJ3788)</f>
        <v>349668.28</v>
      </c>
      <c r="AK3789" s="26"/>
      <c r="AL3789" s="26">
        <f>SUM(AL3787:AL3788)</f>
        <v>868.24160000000006</v>
      </c>
    </row>
    <row r="3790" spans="1:39" x14ac:dyDescent="0.35">
      <c r="A3790" s="23" t="s">
        <v>12805</v>
      </c>
      <c r="B3790" s="24" t="s">
        <v>12806</v>
      </c>
      <c r="C3790" s="23" t="s">
        <v>12807</v>
      </c>
      <c r="D3790" s="23" t="s">
        <v>12808</v>
      </c>
      <c r="E3790" s="23">
        <v>2054</v>
      </c>
      <c r="F3790" s="23" t="s">
        <v>12809</v>
      </c>
      <c r="G3790" s="24" t="s">
        <v>12810</v>
      </c>
      <c r="H3790" s="23" t="s">
        <v>42</v>
      </c>
      <c r="I3790" s="23" t="s">
        <v>12811</v>
      </c>
      <c r="J3790" s="23">
        <v>0</v>
      </c>
      <c r="K3790" s="23">
        <v>1</v>
      </c>
      <c r="L3790" s="23">
        <v>26</v>
      </c>
      <c r="M3790" s="23" t="s">
        <v>44</v>
      </c>
      <c r="N3790" s="25">
        <f>((J3790*400)+(K3790*100))+L3790</f>
        <v>126</v>
      </c>
      <c r="O3790" s="26">
        <v>500</v>
      </c>
      <c r="P3790" s="26">
        <f>N3790*O3790</f>
        <v>63000</v>
      </c>
      <c r="Q3790" s="23"/>
      <c r="R3790" s="23"/>
      <c r="S3790" s="27"/>
      <c r="T3790" s="23"/>
      <c r="U3790" s="23"/>
      <c r="V3790" s="24"/>
      <c r="W3790" s="23"/>
      <c r="X3790" s="23"/>
      <c r="Y3790" s="23"/>
      <c r="Z3790" s="23"/>
      <c r="AA3790" s="28"/>
      <c r="AB3790" s="26"/>
      <c r="AC3790" s="26"/>
      <c r="AD3790" s="28"/>
      <c r="AE3790" s="28"/>
      <c r="AF3790" s="26"/>
      <c r="AG3790" s="26">
        <f>AF3790+P3790</f>
        <v>63000</v>
      </c>
      <c r="AH3790" s="26">
        <f>AG3790</f>
        <v>63000</v>
      </c>
      <c r="AI3790" s="26">
        <v>50000000</v>
      </c>
      <c r="AJ3790" s="26">
        <f>IF((AI3790-AH3790) &gt; 1,0,IF((AI3790-AH3790)&lt;0,AH3790-AI3790,AI3790-AH3790))</f>
        <v>0</v>
      </c>
      <c r="AK3790" s="26">
        <v>0.02</v>
      </c>
      <c r="AL3790" s="26">
        <f>AJ3790*(AK3790/100)</f>
        <v>0</v>
      </c>
    </row>
    <row r="3791" spans="1:39" x14ac:dyDescent="0.35">
      <c r="A3791" s="23"/>
      <c r="B3791" s="24"/>
      <c r="C3791" s="23"/>
      <c r="D3791" s="23"/>
      <c r="E3791" s="23"/>
      <c r="F3791" s="23"/>
      <c r="G3791" s="24"/>
      <c r="H3791" s="23"/>
      <c r="I3791" s="23"/>
      <c r="J3791" s="23"/>
      <c r="K3791" s="23"/>
      <c r="L3791" s="23"/>
      <c r="M3791" s="23"/>
      <c r="N3791" s="25"/>
      <c r="O3791" s="26"/>
      <c r="P3791" s="26"/>
      <c r="Q3791" s="23"/>
      <c r="R3791" s="23"/>
      <c r="S3791" s="27"/>
      <c r="T3791" s="23"/>
      <c r="U3791" s="23"/>
      <c r="V3791" s="24"/>
      <c r="W3791" s="23"/>
      <c r="X3791" s="23"/>
      <c r="Y3791" s="23"/>
      <c r="Z3791" s="23"/>
      <c r="AA3791" s="28"/>
      <c r="AB3791" s="26"/>
      <c r="AC3791" s="26"/>
      <c r="AD3791" s="28"/>
      <c r="AE3791" s="28"/>
      <c r="AF3791" s="26"/>
      <c r="AG3791" s="26" t="s">
        <v>50</v>
      </c>
      <c r="AH3791" s="26">
        <f>AH3790</f>
        <v>63000</v>
      </c>
      <c r="AI3791" s="26"/>
      <c r="AJ3791" s="26">
        <f>AJ3790</f>
        <v>0</v>
      </c>
      <c r="AK3791" s="26"/>
      <c r="AL3791" s="26">
        <f>AL3790</f>
        <v>0</v>
      </c>
    </row>
    <row r="3792" spans="1:39" x14ac:dyDescent="0.35">
      <c r="A3792" s="23" t="s">
        <v>12812</v>
      </c>
      <c r="B3792" s="24"/>
      <c r="C3792" s="23" t="s">
        <v>12813</v>
      </c>
      <c r="D3792" s="23" t="s">
        <v>3613</v>
      </c>
      <c r="E3792" s="23">
        <v>2055</v>
      </c>
      <c r="F3792" s="23" t="s">
        <v>12814</v>
      </c>
      <c r="G3792" s="24" t="s">
        <v>12815</v>
      </c>
      <c r="H3792" s="23" t="s">
        <v>103</v>
      </c>
      <c r="I3792" s="23" t="s">
        <v>12816</v>
      </c>
      <c r="J3792" s="23">
        <v>0</v>
      </c>
      <c r="K3792" s="23">
        <v>0</v>
      </c>
      <c r="L3792" s="23">
        <v>86</v>
      </c>
      <c r="M3792" s="23" t="s">
        <v>44</v>
      </c>
      <c r="N3792" s="25">
        <f>((J3792*400)+(K3792*100))+L3792</f>
        <v>86</v>
      </c>
      <c r="O3792" s="26">
        <v>2000</v>
      </c>
      <c r="P3792" s="26">
        <f>N3792*O3792</f>
        <v>172000</v>
      </c>
      <c r="Q3792" s="23">
        <v>1</v>
      </c>
      <c r="R3792" s="23" t="s">
        <v>12812</v>
      </c>
      <c r="S3792" s="27"/>
      <c r="T3792" s="23" t="s">
        <v>12813</v>
      </c>
      <c r="U3792" s="23" t="s">
        <v>12817</v>
      </c>
      <c r="V3792" s="24" t="s">
        <v>12818</v>
      </c>
      <c r="W3792" s="23" t="s">
        <v>47</v>
      </c>
      <c r="X3792" s="23" t="s">
        <v>253</v>
      </c>
      <c r="Y3792" s="23" t="s">
        <v>49</v>
      </c>
      <c r="Z3792" s="23">
        <v>304</v>
      </c>
      <c r="AA3792" s="28">
        <v>100</v>
      </c>
      <c r="AB3792" s="26">
        <v>6550</v>
      </c>
      <c r="AC3792" s="26">
        <f>Z3792*AB3792</f>
        <v>1991200</v>
      </c>
      <c r="AD3792" s="28">
        <v>22</v>
      </c>
      <c r="AE3792" s="28">
        <v>93</v>
      </c>
      <c r="AF3792" s="26">
        <f>(AC3792*(100-AE3792))/100</f>
        <v>139384</v>
      </c>
      <c r="AG3792" s="26">
        <f>P3792+AF3792</f>
        <v>311384</v>
      </c>
      <c r="AH3792" s="26">
        <f>(AG3792*AA3792)/100</f>
        <v>311384</v>
      </c>
      <c r="AI3792" s="26">
        <f>IF(AF3792&lt;=10000000,AF3792,10000000)</f>
        <v>139384</v>
      </c>
      <c r="AJ3792" s="26">
        <f>IF((AI3792-AH3792) &gt; 1,0,IF((AI3792-AH3792)&lt;0,AH3792-AI3792,AI3792-AH3792))</f>
        <v>172000</v>
      </c>
      <c r="AK3792" s="26">
        <v>0.02</v>
      </c>
      <c r="AL3792" s="26">
        <f>ROUND(AJ3792*(AK3792/100),2)</f>
        <v>34.4</v>
      </c>
      <c r="AM3792" s="3" t="s">
        <v>12819</v>
      </c>
    </row>
    <row r="3793" spans="1:39" x14ac:dyDescent="0.35">
      <c r="A3793" s="23"/>
      <c r="B3793" s="24"/>
      <c r="C3793" s="23"/>
      <c r="D3793" s="23"/>
      <c r="E3793" s="23"/>
      <c r="F3793" s="23"/>
      <c r="G3793" s="24"/>
      <c r="H3793" s="23"/>
      <c r="I3793" s="23"/>
      <c r="J3793" s="23"/>
      <c r="K3793" s="23"/>
      <c r="L3793" s="23"/>
      <c r="M3793" s="23"/>
      <c r="N3793" s="25"/>
      <c r="O3793" s="26"/>
      <c r="P3793" s="26"/>
      <c r="Q3793" s="23"/>
      <c r="R3793" s="23"/>
      <c r="S3793" s="27"/>
      <c r="T3793" s="23"/>
      <c r="U3793" s="23"/>
      <c r="V3793" s="24"/>
      <c r="W3793" s="23"/>
      <c r="X3793" s="23"/>
      <c r="Y3793" s="23"/>
      <c r="Z3793" s="23"/>
      <c r="AA3793" s="28"/>
      <c r="AB3793" s="26"/>
      <c r="AC3793" s="26"/>
      <c r="AD3793" s="28"/>
      <c r="AE3793" s="28"/>
      <c r="AF3793" s="26"/>
      <c r="AG3793" s="26" t="s">
        <v>50</v>
      </c>
      <c r="AH3793" s="26">
        <f>AH3792</f>
        <v>311384</v>
      </c>
      <c r="AI3793" s="26"/>
      <c r="AJ3793" s="26">
        <f>AJ3792</f>
        <v>172000</v>
      </c>
      <c r="AK3793" s="26"/>
      <c r="AL3793" s="26">
        <f>AL3792</f>
        <v>34.4</v>
      </c>
    </row>
    <row r="3794" spans="1:39" x14ac:dyDescent="0.35">
      <c r="A3794" s="23" t="s">
        <v>12820</v>
      </c>
      <c r="B3794" s="24"/>
      <c r="C3794" s="23" t="s">
        <v>12821</v>
      </c>
      <c r="D3794" s="23" t="s">
        <v>12822</v>
      </c>
      <c r="E3794" s="23">
        <v>2056</v>
      </c>
      <c r="F3794" s="23" t="s">
        <v>12823</v>
      </c>
      <c r="G3794" s="24" t="s">
        <v>12824</v>
      </c>
      <c r="H3794" s="23" t="s">
        <v>103</v>
      </c>
      <c r="I3794" s="23" t="s">
        <v>12825</v>
      </c>
      <c r="J3794" s="23">
        <v>10</v>
      </c>
      <c r="K3794" s="23">
        <v>3</v>
      </c>
      <c r="L3794" s="23">
        <v>76</v>
      </c>
      <c r="M3794" s="23" t="s">
        <v>58</v>
      </c>
      <c r="N3794" s="25">
        <f>((J3794*400)+(K3794*100))+L3794</f>
        <v>4376</v>
      </c>
      <c r="O3794" s="26">
        <v>180</v>
      </c>
      <c r="P3794" s="26">
        <f>N3794*O3794</f>
        <v>787680</v>
      </c>
      <c r="Q3794" s="23"/>
      <c r="R3794" s="23"/>
      <c r="S3794" s="27"/>
      <c r="T3794" s="23"/>
      <c r="U3794" s="23"/>
      <c r="V3794" s="24"/>
      <c r="W3794" s="23"/>
      <c r="X3794" s="23"/>
      <c r="Y3794" s="23"/>
      <c r="Z3794" s="23"/>
      <c r="AA3794" s="28"/>
      <c r="AB3794" s="26"/>
      <c r="AC3794" s="26"/>
      <c r="AD3794" s="28"/>
      <c r="AE3794" s="28"/>
      <c r="AF3794" s="26"/>
      <c r="AG3794" s="26">
        <f>AF3794+P3794</f>
        <v>787680</v>
      </c>
      <c r="AH3794" s="26">
        <f>AG3794</f>
        <v>787680</v>
      </c>
      <c r="AI3794" s="26">
        <v>0</v>
      </c>
      <c r="AJ3794" s="26">
        <f>IF((AI3794-AH3794) &gt; 1,0,IF((AI3794-AH3794)&lt;0,AH3794-AI3794,AI3794-AH3794))</f>
        <v>787680</v>
      </c>
      <c r="AK3794" s="26">
        <v>0.01</v>
      </c>
      <c r="AL3794" s="26">
        <f>AJ3794*(AK3794/100)</f>
        <v>78.768000000000001</v>
      </c>
    </row>
    <row r="3795" spans="1:39" x14ac:dyDescent="0.35">
      <c r="A3795" s="23"/>
      <c r="B3795" s="24"/>
      <c r="C3795" s="23"/>
      <c r="D3795" s="23"/>
      <c r="E3795" s="23"/>
      <c r="F3795" s="23"/>
      <c r="G3795" s="24"/>
      <c r="H3795" s="23"/>
      <c r="I3795" s="23"/>
      <c r="J3795" s="23"/>
      <c r="K3795" s="23"/>
      <c r="L3795" s="23"/>
      <c r="M3795" s="23"/>
      <c r="N3795" s="25"/>
      <c r="O3795" s="26"/>
      <c r="P3795" s="26"/>
      <c r="Q3795" s="23"/>
      <c r="R3795" s="23"/>
      <c r="S3795" s="27"/>
      <c r="T3795" s="23"/>
      <c r="U3795" s="23"/>
      <c r="V3795" s="24"/>
      <c r="W3795" s="23"/>
      <c r="X3795" s="23"/>
      <c r="Y3795" s="23"/>
      <c r="Z3795" s="23"/>
      <c r="AA3795" s="28"/>
      <c r="AB3795" s="26"/>
      <c r="AC3795" s="26"/>
      <c r="AD3795" s="28"/>
      <c r="AE3795" s="28"/>
      <c r="AF3795" s="26"/>
      <c r="AG3795" s="26" t="s">
        <v>50</v>
      </c>
      <c r="AH3795" s="26">
        <f>AH3794</f>
        <v>787680</v>
      </c>
      <c r="AI3795" s="26"/>
      <c r="AJ3795" s="26">
        <f>AJ3794</f>
        <v>787680</v>
      </c>
      <c r="AK3795" s="26"/>
      <c r="AL3795" s="26">
        <f>AL3794</f>
        <v>78.768000000000001</v>
      </c>
    </row>
    <row r="3796" spans="1:39" x14ac:dyDescent="0.35">
      <c r="A3796" s="23" t="s">
        <v>12826</v>
      </c>
      <c r="B3796" s="24" t="s">
        <v>12827</v>
      </c>
      <c r="C3796" s="23" t="s">
        <v>12828</v>
      </c>
      <c r="D3796" s="23" t="s">
        <v>12829</v>
      </c>
      <c r="E3796" s="23">
        <v>2057</v>
      </c>
      <c r="F3796" s="23" t="s">
        <v>12830</v>
      </c>
      <c r="G3796" s="24" t="s">
        <v>12831</v>
      </c>
      <c r="H3796" s="23" t="s">
        <v>42</v>
      </c>
      <c r="I3796" s="23" t="s">
        <v>12832</v>
      </c>
      <c r="J3796" s="23">
        <v>8</v>
      </c>
      <c r="K3796" s="23">
        <v>2</v>
      </c>
      <c r="L3796" s="23">
        <v>44</v>
      </c>
      <c r="M3796" s="23" t="s">
        <v>58</v>
      </c>
      <c r="N3796" s="25">
        <f>((J3796*400)+(K3796*100))+L3796</f>
        <v>3444</v>
      </c>
      <c r="O3796" s="26">
        <v>340</v>
      </c>
      <c r="P3796" s="26">
        <f>N3796*O3796</f>
        <v>1170960</v>
      </c>
      <c r="Q3796" s="23"/>
      <c r="R3796" s="23"/>
      <c r="S3796" s="27"/>
      <c r="T3796" s="23"/>
      <c r="U3796" s="23"/>
      <c r="V3796" s="24"/>
      <c r="W3796" s="23"/>
      <c r="X3796" s="23"/>
      <c r="Y3796" s="23"/>
      <c r="Z3796" s="23"/>
      <c r="AA3796" s="28"/>
      <c r="AB3796" s="26"/>
      <c r="AC3796" s="26"/>
      <c r="AD3796" s="28"/>
      <c r="AE3796" s="28"/>
      <c r="AF3796" s="26"/>
      <c r="AG3796" s="26">
        <f>AF3796+P3796</f>
        <v>1170960</v>
      </c>
      <c r="AH3796" s="26">
        <f>AG3796</f>
        <v>1170960</v>
      </c>
      <c r="AI3796" s="26">
        <v>50000000</v>
      </c>
      <c r="AJ3796" s="26">
        <f>IF((AI3796-AH3796) &gt; 1,0,IF((AI3796-AH3796)&lt;0,AH3796-AI3796,AI3796-AH3796))</f>
        <v>0</v>
      </c>
      <c r="AK3796" s="26">
        <v>0.01</v>
      </c>
      <c r="AL3796" s="26">
        <f>AJ3796*(AK3796/100)</f>
        <v>0</v>
      </c>
    </row>
    <row r="3797" spans="1:39" x14ac:dyDescent="0.35">
      <c r="A3797" s="23"/>
      <c r="B3797" s="24"/>
      <c r="C3797" s="23"/>
      <c r="D3797" s="23"/>
      <c r="E3797" s="23"/>
      <c r="F3797" s="23"/>
      <c r="G3797" s="24"/>
      <c r="H3797" s="23"/>
      <c r="I3797" s="23"/>
      <c r="J3797" s="23"/>
      <c r="K3797" s="23"/>
      <c r="L3797" s="23"/>
      <c r="M3797" s="23"/>
      <c r="N3797" s="25"/>
      <c r="O3797" s="26"/>
      <c r="P3797" s="26"/>
      <c r="Q3797" s="23"/>
      <c r="R3797" s="23"/>
      <c r="S3797" s="27"/>
      <c r="T3797" s="23"/>
      <c r="U3797" s="23"/>
      <c r="V3797" s="24"/>
      <c r="W3797" s="23"/>
      <c r="X3797" s="23"/>
      <c r="Y3797" s="23"/>
      <c r="Z3797" s="23"/>
      <c r="AA3797" s="28"/>
      <c r="AB3797" s="26"/>
      <c r="AC3797" s="26"/>
      <c r="AD3797" s="28"/>
      <c r="AE3797" s="28"/>
      <c r="AF3797" s="26"/>
      <c r="AG3797" s="26" t="s">
        <v>50</v>
      </c>
      <c r="AH3797" s="26">
        <f>AH3796</f>
        <v>1170960</v>
      </c>
      <c r="AI3797" s="26"/>
      <c r="AJ3797" s="26">
        <f>AJ3796</f>
        <v>0</v>
      </c>
      <c r="AK3797" s="26"/>
      <c r="AL3797" s="26">
        <f>AL3796</f>
        <v>0</v>
      </c>
    </row>
    <row r="3798" spans="1:39" x14ac:dyDescent="0.35">
      <c r="A3798" s="23" t="s">
        <v>12833</v>
      </c>
      <c r="B3798" s="24"/>
      <c r="C3798" s="23" t="s">
        <v>12834</v>
      </c>
      <c r="D3798" s="23" t="s">
        <v>12835</v>
      </c>
      <c r="E3798" s="23">
        <v>2058</v>
      </c>
      <c r="F3798" s="23" t="s">
        <v>12836</v>
      </c>
      <c r="G3798" s="24" t="s">
        <v>12837</v>
      </c>
      <c r="H3798" s="23" t="s">
        <v>103</v>
      </c>
      <c r="I3798" s="23" t="s">
        <v>12838</v>
      </c>
      <c r="J3798" s="23">
        <v>4</v>
      </c>
      <c r="K3798" s="23">
        <v>0</v>
      </c>
      <c r="L3798" s="23">
        <v>50</v>
      </c>
      <c r="M3798" s="23" t="s">
        <v>58</v>
      </c>
      <c r="N3798" s="25">
        <f>((J3798*400)+(K3798*100))+L3798</f>
        <v>1650</v>
      </c>
      <c r="O3798" s="26">
        <v>390</v>
      </c>
      <c r="P3798" s="26">
        <f>N3798*O3798</f>
        <v>643500</v>
      </c>
      <c r="Q3798" s="23"/>
      <c r="R3798" s="23"/>
      <c r="S3798" s="27"/>
      <c r="T3798" s="23"/>
      <c r="U3798" s="23"/>
      <c r="V3798" s="24"/>
      <c r="W3798" s="23"/>
      <c r="X3798" s="23"/>
      <c r="Y3798" s="23"/>
      <c r="Z3798" s="23"/>
      <c r="AA3798" s="28"/>
      <c r="AB3798" s="26"/>
      <c r="AC3798" s="26"/>
      <c r="AD3798" s="28"/>
      <c r="AE3798" s="28"/>
      <c r="AF3798" s="26"/>
      <c r="AG3798" s="26">
        <f>AF3798+P3798</f>
        <v>643500</v>
      </c>
      <c r="AH3798" s="26">
        <f>AG3798</f>
        <v>643500</v>
      </c>
      <c r="AI3798" s="26">
        <v>0</v>
      </c>
      <c r="AJ3798" s="26">
        <f>IF((AI3798-AH3798) &gt; 1,0,IF((AI3798-AH3798)&lt;0,AH3798-AI3798,AI3798-AH3798))</f>
        <v>643500</v>
      </c>
      <c r="AK3798" s="26">
        <v>0.01</v>
      </c>
      <c r="AL3798" s="26">
        <f>AJ3798*(AK3798/100)</f>
        <v>64.350000000000009</v>
      </c>
    </row>
    <row r="3799" spans="1:39" x14ac:dyDescent="0.35">
      <c r="A3799" s="23"/>
      <c r="B3799" s="24"/>
      <c r="C3799" s="23"/>
      <c r="D3799" s="23"/>
      <c r="E3799" s="23"/>
      <c r="F3799" s="23"/>
      <c r="G3799" s="24"/>
      <c r="H3799" s="23"/>
      <c r="I3799" s="23"/>
      <c r="J3799" s="23"/>
      <c r="K3799" s="23"/>
      <c r="L3799" s="23"/>
      <c r="M3799" s="23"/>
      <c r="N3799" s="25"/>
      <c r="O3799" s="26"/>
      <c r="P3799" s="26"/>
      <c r="Q3799" s="23"/>
      <c r="R3799" s="23"/>
      <c r="S3799" s="27"/>
      <c r="T3799" s="23"/>
      <c r="U3799" s="23"/>
      <c r="V3799" s="24"/>
      <c r="W3799" s="23"/>
      <c r="X3799" s="23"/>
      <c r="Y3799" s="23"/>
      <c r="Z3799" s="23"/>
      <c r="AA3799" s="28"/>
      <c r="AB3799" s="26"/>
      <c r="AC3799" s="26"/>
      <c r="AD3799" s="28"/>
      <c r="AE3799" s="28"/>
      <c r="AF3799" s="26"/>
      <c r="AG3799" s="26" t="s">
        <v>50</v>
      </c>
      <c r="AH3799" s="26">
        <f>AH3798</f>
        <v>643500</v>
      </c>
      <c r="AI3799" s="26"/>
      <c r="AJ3799" s="26">
        <f>AJ3798</f>
        <v>643500</v>
      </c>
      <c r="AK3799" s="26"/>
      <c r="AL3799" s="26">
        <f>AL3798</f>
        <v>64.350000000000009</v>
      </c>
    </row>
    <row r="3800" spans="1:39" x14ac:dyDescent="0.35">
      <c r="A3800" s="23" t="s">
        <v>12839</v>
      </c>
      <c r="B3800" s="24"/>
      <c r="C3800" s="23" t="s">
        <v>12840</v>
      </c>
      <c r="D3800" s="23" t="s">
        <v>12841</v>
      </c>
      <c r="E3800" s="23">
        <v>2059</v>
      </c>
      <c r="F3800" s="23" t="s">
        <v>12842</v>
      </c>
      <c r="G3800" s="24" t="s">
        <v>12843</v>
      </c>
      <c r="H3800" s="23" t="s">
        <v>250</v>
      </c>
      <c r="I3800" s="23"/>
      <c r="J3800" s="23">
        <v>0</v>
      </c>
      <c r="K3800" s="23">
        <v>0</v>
      </c>
      <c r="L3800" s="23">
        <v>61</v>
      </c>
      <c r="M3800" s="23" t="s">
        <v>44</v>
      </c>
      <c r="N3800" s="25">
        <f>((J3800*400)+(K3800*100))+L3800</f>
        <v>61</v>
      </c>
      <c r="O3800" s="26">
        <v>1300</v>
      </c>
      <c r="P3800" s="26">
        <f>N3800*O3800</f>
        <v>79300</v>
      </c>
      <c r="Q3800" s="23">
        <v>1</v>
      </c>
      <c r="R3800" s="23" t="s">
        <v>12839</v>
      </c>
      <c r="S3800" s="27"/>
      <c r="T3800" s="23" t="s">
        <v>12840</v>
      </c>
      <c r="U3800" s="23" t="s">
        <v>12844</v>
      </c>
      <c r="V3800" s="24" t="s">
        <v>12845</v>
      </c>
      <c r="W3800" s="23" t="s">
        <v>47</v>
      </c>
      <c r="X3800" s="23" t="s">
        <v>48</v>
      </c>
      <c r="Y3800" s="23" t="s">
        <v>49</v>
      </c>
      <c r="Z3800" s="23">
        <v>265.2</v>
      </c>
      <c r="AA3800" s="28">
        <v>100</v>
      </c>
      <c r="AB3800" s="26">
        <v>6550</v>
      </c>
      <c r="AC3800" s="26">
        <f>Z3800*AB3800</f>
        <v>1737060</v>
      </c>
      <c r="AD3800" s="28">
        <v>28</v>
      </c>
      <c r="AE3800" s="28">
        <v>46</v>
      </c>
      <c r="AF3800" s="26">
        <f>(AC3800*(100-AE3800))/100</f>
        <v>938012.4</v>
      </c>
      <c r="AG3800" s="26">
        <f>P3800+AF3800</f>
        <v>1017312.4</v>
      </c>
      <c r="AH3800" s="26">
        <f>(AG3800*AA3800)/100</f>
        <v>1017312.4</v>
      </c>
      <c r="AI3800" s="26">
        <f>IF(AF3800&lt;=10000000,AF3800,10000000)</f>
        <v>938012.4</v>
      </c>
      <c r="AJ3800" s="26">
        <f>IF((AI3800-AH3800) &gt; 1,0,IF((AI3800-AH3800)&lt;0,AH3800-AI3800,AI3800-AH3800))</f>
        <v>79300</v>
      </c>
      <c r="AK3800" s="26">
        <v>0.02</v>
      </c>
      <c r="AL3800" s="26">
        <f>ROUND(AJ3800*(AK3800/100),2)</f>
        <v>15.86</v>
      </c>
      <c r="AM3800" s="3" t="s">
        <v>204</v>
      </c>
    </row>
    <row r="3801" spans="1:39" x14ac:dyDescent="0.35">
      <c r="A3801" s="23"/>
      <c r="B3801" s="24"/>
      <c r="C3801" s="23"/>
      <c r="D3801" s="23"/>
      <c r="E3801" s="23"/>
      <c r="F3801" s="23"/>
      <c r="G3801" s="24"/>
      <c r="H3801" s="23"/>
      <c r="I3801" s="23"/>
      <c r="J3801" s="23"/>
      <c r="K3801" s="23"/>
      <c r="L3801" s="23"/>
      <c r="M3801" s="23"/>
      <c r="N3801" s="25"/>
      <c r="O3801" s="26"/>
      <c r="P3801" s="26"/>
      <c r="Q3801" s="23"/>
      <c r="R3801" s="23"/>
      <c r="S3801" s="27"/>
      <c r="T3801" s="23"/>
      <c r="U3801" s="23"/>
      <c r="V3801" s="24"/>
      <c r="W3801" s="23"/>
      <c r="X3801" s="23"/>
      <c r="Y3801" s="23"/>
      <c r="Z3801" s="23"/>
      <c r="AA3801" s="28"/>
      <c r="AB3801" s="26"/>
      <c r="AC3801" s="26"/>
      <c r="AD3801" s="28"/>
      <c r="AE3801" s="28"/>
      <c r="AF3801" s="26"/>
      <c r="AG3801" s="26" t="s">
        <v>50</v>
      </c>
      <c r="AH3801" s="26">
        <f>AH3800</f>
        <v>1017312.4</v>
      </c>
      <c r="AI3801" s="26"/>
      <c r="AJ3801" s="26">
        <f>AJ3800</f>
        <v>79300</v>
      </c>
      <c r="AK3801" s="26"/>
      <c r="AL3801" s="26">
        <f>AL3800</f>
        <v>15.86</v>
      </c>
    </row>
    <row r="3802" spans="1:39" x14ac:dyDescent="0.35">
      <c r="A3802" s="23" t="s">
        <v>12846</v>
      </c>
      <c r="B3802" s="24"/>
      <c r="C3802" s="23" t="s">
        <v>12847</v>
      </c>
      <c r="D3802" s="23" t="s">
        <v>12848</v>
      </c>
      <c r="E3802" s="23">
        <v>2060</v>
      </c>
      <c r="F3802" s="23" t="s">
        <v>12849</v>
      </c>
      <c r="G3802" s="24" t="s">
        <v>12850</v>
      </c>
      <c r="H3802" s="23" t="s">
        <v>250</v>
      </c>
      <c r="I3802" s="23"/>
      <c r="J3802" s="23">
        <v>0</v>
      </c>
      <c r="K3802" s="23">
        <v>0</v>
      </c>
      <c r="L3802" s="23">
        <v>63.25</v>
      </c>
      <c r="M3802" s="23" t="s">
        <v>391</v>
      </c>
      <c r="N3802" s="25">
        <f>((J3802*400)+(K3802*100))+L3802</f>
        <v>63.25</v>
      </c>
      <c r="O3802" s="26">
        <v>1300</v>
      </c>
      <c r="P3802" s="26">
        <f>N3802*O3802</f>
        <v>82225</v>
      </c>
      <c r="Q3802" s="23">
        <v>1</v>
      </c>
      <c r="R3802" s="23" t="s">
        <v>12846</v>
      </c>
      <c r="S3802" s="27"/>
      <c r="T3802" s="23" t="s">
        <v>12847</v>
      </c>
      <c r="U3802" s="23" t="s">
        <v>12851</v>
      </c>
      <c r="V3802" s="24" t="s">
        <v>12852</v>
      </c>
      <c r="W3802" s="23" t="s">
        <v>47</v>
      </c>
      <c r="X3802" s="23" t="s">
        <v>253</v>
      </c>
      <c r="Y3802" s="23" t="s">
        <v>254</v>
      </c>
      <c r="Z3802" s="23">
        <v>18</v>
      </c>
      <c r="AA3802" s="28">
        <v>7.41</v>
      </c>
      <c r="AB3802" s="26">
        <v>6550</v>
      </c>
      <c r="AC3802" s="26">
        <f>Z3802*AB3802</f>
        <v>117900</v>
      </c>
      <c r="AD3802" s="28">
        <v>16</v>
      </c>
      <c r="AE3802" s="28">
        <v>72</v>
      </c>
      <c r="AF3802" s="26">
        <f>(AC3802*(100-AE3802))/100</f>
        <v>33012</v>
      </c>
      <c r="AG3802" s="26">
        <f>P3802+AF3802+AF3803</f>
        <v>527887</v>
      </c>
      <c r="AH3802" s="26">
        <f>(AG3802*AA3802)/100</f>
        <v>39116.426699999996</v>
      </c>
      <c r="AI3802" s="26">
        <v>0</v>
      </c>
      <c r="AJ3802" s="26">
        <f>IF((AI3802-AH3802) &gt; 1,0,IF((AI3802-AH3802)&lt;0,AH3802-AI3802,AI3802-AH3802))</f>
        <v>39116.426699999996</v>
      </c>
      <c r="AK3802" s="26">
        <v>0.3</v>
      </c>
      <c r="AL3802" s="26">
        <f>ROUND(AJ3802*(AK3802/100),2)</f>
        <v>117.35</v>
      </c>
    </row>
    <row r="3803" spans="1:39" x14ac:dyDescent="0.35">
      <c r="A3803" s="23"/>
      <c r="B3803" s="24"/>
      <c r="C3803" s="23"/>
      <c r="D3803" s="23"/>
      <c r="E3803" s="23"/>
      <c r="F3803" s="23"/>
      <c r="G3803" s="24"/>
      <c r="H3803" s="23"/>
      <c r="I3803" s="23"/>
      <c r="J3803" s="23"/>
      <c r="K3803" s="23"/>
      <c r="L3803" s="23"/>
      <c r="M3803" s="23"/>
      <c r="N3803" s="25"/>
      <c r="O3803" s="26"/>
      <c r="P3803" s="26"/>
      <c r="Q3803" s="23"/>
      <c r="R3803" s="23"/>
      <c r="S3803" s="27"/>
      <c r="T3803" s="23"/>
      <c r="U3803" s="23"/>
      <c r="V3803" s="24"/>
      <c r="W3803" s="23"/>
      <c r="X3803" s="23"/>
      <c r="Y3803" s="23" t="s">
        <v>49</v>
      </c>
      <c r="Z3803" s="23">
        <v>225</v>
      </c>
      <c r="AA3803" s="28">
        <v>92.59</v>
      </c>
      <c r="AB3803" s="26">
        <v>6550</v>
      </c>
      <c r="AC3803" s="26">
        <f>Z3803*AB3803</f>
        <v>1473750</v>
      </c>
      <c r="AD3803" s="28">
        <v>16</v>
      </c>
      <c r="AE3803" s="28">
        <v>72</v>
      </c>
      <c r="AF3803" s="26">
        <f>(AC3803*(100-AE3803))/100</f>
        <v>412650</v>
      </c>
      <c r="AG3803" s="26">
        <f>P3802+AF3802+AF3803</f>
        <v>527887</v>
      </c>
      <c r="AH3803" s="26">
        <f>(AG3803*AA3803)/100</f>
        <v>488770.57329999999</v>
      </c>
      <c r="AI3803" s="26">
        <f>IF(AF3803&lt;=10000000,AF3803,10000000)</f>
        <v>412650</v>
      </c>
      <c r="AJ3803" s="26">
        <f>IF((AI3803-AH3803) &gt; 1,0,IF((AI3803-AH3803)&lt;0,AH3803-AI3803,AI3803-AH3803))</f>
        <v>76120.573299999989</v>
      </c>
      <c r="AK3803" s="26">
        <v>0.02</v>
      </c>
      <c r="AL3803" s="26">
        <f>ROUND(AJ3803*(AK3803/100),2)</f>
        <v>15.22</v>
      </c>
      <c r="AM3803" s="3" t="s">
        <v>404</v>
      </c>
    </row>
    <row r="3804" spans="1:39" x14ac:dyDescent="0.35">
      <c r="A3804" s="23"/>
      <c r="B3804" s="24"/>
      <c r="C3804" s="23"/>
      <c r="D3804" s="23"/>
      <c r="E3804" s="23"/>
      <c r="F3804" s="23"/>
      <c r="G3804" s="24"/>
      <c r="H3804" s="23"/>
      <c r="I3804" s="23"/>
      <c r="J3804" s="23"/>
      <c r="K3804" s="23"/>
      <c r="L3804" s="23"/>
      <c r="M3804" s="23"/>
      <c r="N3804" s="25"/>
      <c r="O3804" s="26"/>
      <c r="P3804" s="26"/>
      <c r="Q3804" s="23"/>
      <c r="R3804" s="23"/>
      <c r="S3804" s="27"/>
      <c r="T3804" s="23"/>
      <c r="U3804" s="23"/>
      <c r="V3804" s="24"/>
      <c r="W3804" s="23"/>
      <c r="X3804" s="23"/>
      <c r="Y3804" s="23"/>
      <c r="Z3804" s="23"/>
      <c r="AA3804" s="28"/>
      <c r="AB3804" s="26"/>
      <c r="AC3804" s="26"/>
      <c r="AD3804" s="28"/>
      <c r="AE3804" s="28"/>
      <c r="AF3804" s="26"/>
      <c r="AG3804" s="26" t="s">
        <v>50</v>
      </c>
      <c r="AH3804" s="26">
        <f>SUM(AH3802:AH3803)</f>
        <v>527887</v>
      </c>
      <c r="AI3804" s="26"/>
      <c r="AJ3804" s="26">
        <f>SUM(AJ3802:AJ3803)</f>
        <v>115236.99999999999</v>
      </c>
      <c r="AK3804" s="26"/>
      <c r="AL3804" s="26">
        <f>SUM(AL3802:AL3803)</f>
        <v>132.57</v>
      </c>
    </row>
    <row r="3805" spans="1:39" x14ac:dyDescent="0.35">
      <c r="A3805" s="23" t="s">
        <v>12853</v>
      </c>
      <c r="B3805" s="24" t="s">
        <v>12854</v>
      </c>
      <c r="C3805" s="23" t="s">
        <v>12855</v>
      </c>
      <c r="D3805" s="23" t="s">
        <v>12856</v>
      </c>
      <c r="E3805" s="23">
        <v>2061</v>
      </c>
      <c r="F3805" s="23" t="s">
        <v>12857</v>
      </c>
      <c r="G3805" s="24" t="s">
        <v>12858</v>
      </c>
      <c r="H3805" s="23" t="s">
        <v>42</v>
      </c>
      <c r="I3805" s="23" t="s">
        <v>12859</v>
      </c>
      <c r="J3805" s="23">
        <v>0</v>
      </c>
      <c r="K3805" s="23">
        <v>0</v>
      </c>
      <c r="L3805" s="23">
        <v>76</v>
      </c>
      <c r="M3805" s="23" t="s">
        <v>44</v>
      </c>
      <c r="N3805" s="25">
        <f>((J3805*400)+(K3805*100))+L3805</f>
        <v>76</v>
      </c>
      <c r="O3805" s="26">
        <v>2000</v>
      </c>
      <c r="P3805" s="26">
        <f>N3805*O3805</f>
        <v>152000</v>
      </c>
      <c r="Q3805" s="23">
        <v>1</v>
      </c>
      <c r="R3805" s="23" t="s">
        <v>12853</v>
      </c>
      <c r="S3805" s="27" t="s">
        <v>12854</v>
      </c>
      <c r="T3805" s="23" t="s">
        <v>12855</v>
      </c>
      <c r="U3805" s="23" t="s">
        <v>12860</v>
      </c>
      <c r="V3805" s="24" t="s">
        <v>12861</v>
      </c>
      <c r="W3805" s="23" t="s">
        <v>47</v>
      </c>
      <c r="X3805" s="23" t="s">
        <v>48</v>
      </c>
      <c r="Y3805" s="23" t="s">
        <v>49</v>
      </c>
      <c r="Z3805" s="23">
        <v>168.75</v>
      </c>
      <c r="AA3805" s="28">
        <v>100</v>
      </c>
      <c r="AB3805" s="26">
        <v>6550</v>
      </c>
      <c r="AC3805" s="26">
        <f>Z3805*AB3805</f>
        <v>1105312.5</v>
      </c>
      <c r="AD3805" s="28">
        <v>62</v>
      </c>
      <c r="AE3805" s="28">
        <v>76</v>
      </c>
      <c r="AF3805" s="26">
        <f>(AC3805*(100-AE3805))/100</f>
        <v>265275</v>
      </c>
      <c r="AG3805" s="26">
        <f>P3805+AF3805</f>
        <v>417275</v>
      </c>
      <c r="AH3805" s="26">
        <f>(AG3805*AA3805)/100</f>
        <v>417275</v>
      </c>
      <c r="AI3805" s="26">
        <v>50000000</v>
      </c>
      <c r="AJ3805" s="26">
        <f>IF((AI3805-AH3805) &gt; 1,0,IF((AI3805-AH3805)&lt;0,AH3805-AI3805,AI3805-AH3805))</f>
        <v>0</v>
      </c>
      <c r="AK3805" s="26">
        <v>0.02</v>
      </c>
      <c r="AL3805" s="26">
        <f>ROUND(AJ3805*(AK3805/100),2)</f>
        <v>0</v>
      </c>
      <c r="AM3805" s="3" t="s">
        <v>404</v>
      </c>
    </row>
    <row r="3806" spans="1:39" x14ac:dyDescent="0.35">
      <c r="A3806" s="23"/>
      <c r="B3806" s="24"/>
      <c r="C3806" s="23"/>
      <c r="D3806" s="23"/>
      <c r="E3806" s="23">
        <v>2062</v>
      </c>
      <c r="F3806" s="23" t="s">
        <v>12862</v>
      </c>
      <c r="G3806" s="24" t="s">
        <v>12863</v>
      </c>
      <c r="H3806" s="23" t="s">
        <v>42</v>
      </c>
      <c r="I3806" s="23" t="s">
        <v>12864</v>
      </c>
      <c r="J3806" s="23">
        <v>4</v>
      </c>
      <c r="K3806" s="23">
        <v>2</v>
      </c>
      <c r="L3806" s="23">
        <v>65.599999999999994</v>
      </c>
      <c r="M3806" s="23" t="s">
        <v>58</v>
      </c>
      <c r="N3806" s="25">
        <f>((J3806*400)+(K3806*100))+L3806</f>
        <v>1865.6</v>
      </c>
      <c r="O3806" s="26">
        <v>310</v>
      </c>
      <c r="P3806" s="26">
        <f>N3806*O3806</f>
        <v>578336</v>
      </c>
      <c r="Q3806" s="23"/>
      <c r="R3806" s="23"/>
      <c r="S3806" s="27"/>
      <c r="T3806" s="23"/>
      <c r="U3806" s="23"/>
      <c r="V3806" s="24"/>
      <c r="W3806" s="23"/>
      <c r="X3806" s="23"/>
      <c r="Y3806" s="23"/>
      <c r="Z3806" s="23"/>
      <c r="AA3806" s="28"/>
      <c r="AB3806" s="26"/>
      <c r="AC3806" s="26"/>
      <c r="AD3806" s="28"/>
      <c r="AE3806" s="28"/>
      <c r="AF3806" s="26"/>
      <c r="AG3806" s="26">
        <f>AF3806+P3806</f>
        <v>578336</v>
      </c>
      <c r="AH3806" s="26">
        <f>AG3806</f>
        <v>578336</v>
      </c>
      <c r="AI3806" s="26">
        <v>50000000</v>
      </c>
      <c r="AJ3806" s="26">
        <f>IF((AI3806-AH3806) &gt; 1,0,IF((AI3806-AH3806)&lt;0,AH3806-AI3806,AI3806-AH3806))</f>
        <v>0</v>
      </c>
      <c r="AK3806" s="26">
        <v>0.01</v>
      </c>
      <c r="AL3806" s="26">
        <f>AJ3806*(AK3806/100)</f>
        <v>0</v>
      </c>
    </row>
    <row r="3807" spans="1:39" x14ac:dyDescent="0.35">
      <c r="A3807" s="23"/>
      <c r="B3807" s="24"/>
      <c r="C3807" s="23"/>
      <c r="D3807" s="23"/>
      <c r="E3807" s="23"/>
      <c r="F3807" s="23"/>
      <c r="G3807" s="24"/>
      <c r="H3807" s="23"/>
      <c r="I3807" s="23"/>
      <c r="J3807" s="23"/>
      <c r="K3807" s="23"/>
      <c r="L3807" s="23"/>
      <c r="M3807" s="23"/>
      <c r="N3807" s="25"/>
      <c r="O3807" s="26"/>
      <c r="P3807" s="26"/>
      <c r="Q3807" s="23"/>
      <c r="R3807" s="23"/>
      <c r="S3807" s="27"/>
      <c r="T3807" s="23"/>
      <c r="U3807" s="23"/>
      <c r="V3807" s="24"/>
      <c r="W3807" s="23"/>
      <c r="X3807" s="23"/>
      <c r="Y3807" s="23"/>
      <c r="Z3807" s="23"/>
      <c r="AA3807" s="28"/>
      <c r="AB3807" s="26"/>
      <c r="AC3807" s="26"/>
      <c r="AD3807" s="28"/>
      <c r="AE3807" s="28"/>
      <c r="AF3807" s="26"/>
      <c r="AG3807" s="26" t="s">
        <v>50</v>
      </c>
      <c r="AH3807" s="26">
        <f>SUM(AH3805:AH3806)</f>
        <v>995611</v>
      </c>
      <c r="AI3807" s="26"/>
      <c r="AJ3807" s="26">
        <f>SUM(AJ3805:AJ3806)</f>
        <v>0</v>
      </c>
      <c r="AK3807" s="26"/>
      <c r="AL3807" s="26">
        <f>SUM(AL3805:AL3806)</f>
        <v>0</v>
      </c>
    </row>
    <row r="3808" spans="1:39" x14ac:dyDescent="0.35">
      <c r="A3808" s="23" t="s">
        <v>12865</v>
      </c>
      <c r="B3808" s="24" t="s">
        <v>12866</v>
      </c>
      <c r="C3808" s="23" t="s">
        <v>12867</v>
      </c>
      <c r="D3808" s="23" t="s">
        <v>12868</v>
      </c>
      <c r="E3808" s="23">
        <v>2063</v>
      </c>
      <c r="F3808" s="23" t="s">
        <v>12869</v>
      </c>
      <c r="G3808" s="24" t="s">
        <v>12870</v>
      </c>
      <c r="H3808" s="23" t="s">
        <v>42</v>
      </c>
      <c r="I3808" s="23" t="s">
        <v>12871</v>
      </c>
      <c r="J3808" s="23">
        <v>1</v>
      </c>
      <c r="K3808" s="23">
        <v>3</v>
      </c>
      <c r="L3808" s="23">
        <v>46</v>
      </c>
      <c r="M3808" s="23" t="s">
        <v>58</v>
      </c>
      <c r="N3808" s="25">
        <f>((J3808*400)+(K3808*100))+L3808</f>
        <v>746</v>
      </c>
      <c r="O3808" s="26">
        <v>380</v>
      </c>
      <c r="P3808" s="26">
        <f>N3808*O3808</f>
        <v>283480</v>
      </c>
      <c r="Q3808" s="23"/>
      <c r="R3808" s="23"/>
      <c r="S3808" s="27"/>
      <c r="T3808" s="23"/>
      <c r="U3808" s="23"/>
      <c r="V3808" s="24"/>
      <c r="W3808" s="23"/>
      <c r="X3808" s="23"/>
      <c r="Y3808" s="23"/>
      <c r="Z3808" s="23"/>
      <c r="AA3808" s="28"/>
      <c r="AB3808" s="26"/>
      <c r="AC3808" s="26"/>
      <c r="AD3808" s="28"/>
      <c r="AE3808" s="28"/>
      <c r="AF3808" s="26"/>
      <c r="AG3808" s="26">
        <f>AF3808+P3808</f>
        <v>283480</v>
      </c>
      <c r="AH3808" s="26">
        <f>AG3808</f>
        <v>283480</v>
      </c>
      <c r="AI3808" s="26">
        <v>50000000</v>
      </c>
      <c r="AJ3808" s="26">
        <f>IF((AI3808-AH3808) &gt; 1,0,IF((AI3808-AH3808)&lt;0,AH3808-AI3808,AI3808-AH3808))</f>
        <v>0</v>
      </c>
      <c r="AK3808" s="26">
        <v>0.01</v>
      </c>
      <c r="AL3808" s="26">
        <f>AJ3808*(AK3808/100)</f>
        <v>0</v>
      </c>
    </row>
    <row r="3809" spans="1:38" x14ac:dyDescent="0.35">
      <c r="A3809" s="23"/>
      <c r="B3809" s="24"/>
      <c r="C3809" s="23"/>
      <c r="D3809" s="23"/>
      <c r="E3809" s="23"/>
      <c r="F3809" s="23"/>
      <c r="G3809" s="24"/>
      <c r="H3809" s="23"/>
      <c r="I3809" s="23"/>
      <c r="J3809" s="23"/>
      <c r="K3809" s="23"/>
      <c r="L3809" s="23"/>
      <c r="M3809" s="23"/>
      <c r="N3809" s="25"/>
      <c r="O3809" s="26"/>
      <c r="P3809" s="26"/>
      <c r="Q3809" s="23"/>
      <c r="R3809" s="23"/>
      <c r="S3809" s="27"/>
      <c r="T3809" s="23"/>
      <c r="U3809" s="23"/>
      <c r="V3809" s="24"/>
      <c r="W3809" s="23"/>
      <c r="X3809" s="23"/>
      <c r="Y3809" s="23"/>
      <c r="Z3809" s="23"/>
      <c r="AA3809" s="28"/>
      <c r="AB3809" s="26"/>
      <c r="AC3809" s="26"/>
      <c r="AD3809" s="28"/>
      <c r="AE3809" s="28"/>
      <c r="AF3809" s="26"/>
      <c r="AG3809" s="26" t="s">
        <v>50</v>
      </c>
      <c r="AH3809" s="26">
        <f>AH3808</f>
        <v>283480</v>
      </c>
      <c r="AI3809" s="26"/>
      <c r="AJ3809" s="26">
        <f>AJ3808</f>
        <v>0</v>
      </c>
      <c r="AK3809" s="26"/>
      <c r="AL3809" s="26">
        <f>AL3808</f>
        <v>0</v>
      </c>
    </row>
    <row r="3810" spans="1:38" x14ac:dyDescent="0.35">
      <c r="A3810" s="23" t="s">
        <v>12872</v>
      </c>
      <c r="B3810" s="24" t="s">
        <v>12873</v>
      </c>
      <c r="C3810" s="23" t="s">
        <v>12874</v>
      </c>
      <c r="D3810" s="23" t="s">
        <v>1017</v>
      </c>
      <c r="E3810" s="23">
        <v>2064</v>
      </c>
      <c r="F3810" s="23" t="s">
        <v>12875</v>
      </c>
      <c r="G3810" s="24" t="s">
        <v>12876</v>
      </c>
      <c r="H3810" s="23" t="s">
        <v>42</v>
      </c>
      <c r="I3810" s="23" t="s">
        <v>12877</v>
      </c>
      <c r="J3810" s="23">
        <v>2</v>
      </c>
      <c r="K3810" s="23">
        <v>1</v>
      </c>
      <c r="L3810" s="23">
        <v>70.7</v>
      </c>
      <c r="M3810" s="23" t="s">
        <v>58</v>
      </c>
      <c r="N3810" s="25">
        <f>((J3810*400)+(K3810*100))+L3810</f>
        <v>970.7</v>
      </c>
      <c r="O3810" s="26">
        <v>280</v>
      </c>
      <c r="P3810" s="26">
        <f>N3810*O3810</f>
        <v>271796</v>
      </c>
      <c r="Q3810" s="23"/>
      <c r="R3810" s="23"/>
      <c r="S3810" s="27"/>
      <c r="T3810" s="23"/>
      <c r="U3810" s="23"/>
      <c r="V3810" s="24"/>
      <c r="W3810" s="23"/>
      <c r="X3810" s="23"/>
      <c r="Y3810" s="23"/>
      <c r="Z3810" s="23"/>
      <c r="AA3810" s="28"/>
      <c r="AB3810" s="26"/>
      <c r="AC3810" s="26"/>
      <c r="AD3810" s="28"/>
      <c r="AE3810" s="28"/>
      <c r="AF3810" s="26"/>
      <c r="AG3810" s="26">
        <f>AF3810+P3810</f>
        <v>271796</v>
      </c>
      <c r="AH3810" s="26">
        <f>AG3810</f>
        <v>271796</v>
      </c>
      <c r="AI3810" s="26">
        <v>50000000</v>
      </c>
      <c r="AJ3810" s="26">
        <f>IF((AI3810-AH3810) &gt; 1,0,IF((AI3810-AH3810)&lt;0,AH3810-AI3810,AI3810-AH3810))</f>
        <v>0</v>
      </c>
      <c r="AK3810" s="26">
        <v>0.01</v>
      </c>
      <c r="AL3810" s="26">
        <f>AJ3810*(AK3810/100)</f>
        <v>0</v>
      </c>
    </row>
    <row r="3811" spans="1:38" x14ac:dyDescent="0.35">
      <c r="A3811" s="23"/>
      <c r="B3811" s="24"/>
      <c r="C3811" s="23"/>
      <c r="D3811" s="23"/>
      <c r="E3811" s="23"/>
      <c r="F3811" s="23"/>
      <c r="G3811" s="24"/>
      <c r="H3811" s="23"/>
      <c r="I3811" s="23"/>
      <c r="J3811" s="23"/>
      <c r="K3811" s="23"/>
      <c r="L3811" s="23"/>
      <c r="M3811" s="23"/>
      <c r="N3811" s="25"/>
      <c r="O3811" s="26"/>
      <c r="P3811" s="26"/>
      <c r="Q3811" s="23"/>
      <c r="R3811" s="23"/>
      <c r="S3811" s="27"/>
      <c r="T3811" s="23"/>
      <c r="U3811" s="23"/>
      <c r="V3811" s="24"/>
      <c r="W3811" s="23"/>
      <c r="X3811" s="23"/>
      <c r="Y3811" s="23"/>
      <c r="Z3811" s="23"/>
      <c r="AA3811" s="28"/>
      <c r="AB3811" s="26"/>
      <c r="AC3811" s="26"/>
      <c r="AD3811" s="28"/>
      <c r="AE3811" s="28"/>
      <c r="AF3811" s="26"/>
      <c r="AG3811" s="26" t="s">
        <v>50</v>
      </c>
      <c r="AH3811" s="26">
        <f>AH3810</f>
        <v>271796</v>
      </c>
      <c r="AI3811" s="26"/>
      <c r="AJ3811" s="26">
        <f>AJ3810</f>
        <v>0</v>
      </c>
      <c r="AK3811" s="26"/>
      <c r="AL3811" s="26">
        <f>AL3810</f>
        <v>0</v>
      </c>
    </row>
    <row r="3812" spans="1:38" x14ac:dyDescent="0.35">
      <c r="A3812" s="23" t="s">
        <v>12878</v>
      </c>
      <c r="B3812" s="24" t="s">
        <v>12879</v>
      </c>
      <c r="C3812" s="23" t="s">
        <v>12880</v>
      </c>
      <c r="D3812" s="23" t="s">
        <v>8737</v>
      </c>
      <c r="E3812" s="23">
        <v>2065</v>
      </c>
      <c r="F3812" s="23" t="s">
        <v>12881</v>
      </c>
      <c r="G3812" s="24" t="s">
        <v>12882</v>
      </c>
      <c r="H3812" s="23" t="s">
        <v>42</v>
      </c>
      <c r="I3812" s="23" t="s">
        <v>12883</v>
      </c>
      <c r="J3812" s="23">
        <v>7</v>
      </c>
      <c r="K3812" s="23">
        <v>3</v>
      </c>
      <c r="L3812" s="23">
        <v>42</v>
      </c>
      <c r="M3812" s="23" t="s">
        <v>58</v>
      </c>
      <c r="N3812" s="25">
        <f>((J3812*400)+(K3812*100))+L3812</f>
        <v>3142</v>
      </c>
      <c r="O3812" s="26">
        <v>230</v>
      </c>
      <c r="P3812" s="26">
        <f>N3812*O3812</f>
        <v>722660</v>
      </c>
      <c r="Q3812" s="23"/>
      <c r="R3812" s="23"/>
      <c r="S3812" s="27"/>
      <c r="T3812" s="23"/>
      <c r="U3812" s="23"/>
      <c r="V3812" s="24"/>
      <c r="W3812" s="23"/>
      <c r="X3812" s="23"/>
      <c r="Y3812" s="23"/>
      <c r="Z3812" s="23"/>
      <c r="AA3812" s="28"/>
      <c r="AB3812" s="26"/>
      <c r="AC3812" s="26"/>
      <c r="AD3812" s="28"/>
      <c r="AE3812" s="28"/>
      <c r="AF3812" s="26"/>
      <c r="AG3812" s="26">
        <f>AF3812+P3812</f>
        <v>722660</v>
      </c>
      <c r="AH3812" s="26">
        <f>AG3812</f>
        <v>722660</v>
      </c>
      <c r="AI3812" s="26">
        <v>50000000</v>
      </c>
      <c r="AJ3812" s="26">
        <f>IF((AI3812-AH3812) &gt; 1,0,IF((AI3812-AH3812)&lt;0,AH3812-AI3812,AI3812-AH3812))</f>
        <v>0</v>
      </c>
      <c r="AK3812" s="26">
        <v>0.01</v>
      </c>
      <c r="AL3812" s="26">
        <f>AJ3812*(AK3812/100)</f>
        <v>0</v>
      </c>
    </row>
    <row r="3813" spans="1:38" x14ac:dyDescent="0.35">
      <c r="A3813" s="23"/>
      <c r="B3813" s="24"/>
      <c r="C3813" s="23"/>
      <c r="D3813" s="23"/>
      <c r="E3813" s="23"/>
      <c r="F3813" s="23"/>
      <c r="G3813" s="24"/>
      <c r="H3813" s="23"/>
      <c r="I3813" s="23"/>
      <c r="J3813" s="23"/>
      <c r="K3813" s="23"/>
      <c r="L3813" s="23"/>
      <c r="M3813" s="23"/>
      <c r="N3813" s="25"/>
      <c r="O3813" s="26"/>
      <c r="P3813" s="26"/>
      <c r="Q3813" s="23"/>
      <c r="R3813" s="23"/>
      <c r="S3813" s="27"/>
      <c r="T3813" s="23"/>
      <c r="U3813" s="23"/>
      <c r="V3813" s="24"/>
      <c r="W3813" s="23"/>
      <c r="X3813" s="23"/>
      <c r="Y3813" s="23"/>
      <c r="Z3813" s="23"/>
      <c r="AA3813" s="28"/>
      <c r="AB3813" s="26"/>
      <c r="AC3813" s="26"/>
      <c r="AD3813" s="28"/>
      <c r="AE3813" s="28"/>
      <c r="AF3813" s="26"/>
      <c r="AG3813" s="26" t="s">
        <v>50</v>
      </c>
      <c r="AH3813" s="26">
        <f>AH3812</f>
        <v>722660</v>
      </c>
      <c r="AI3813" s="26"/>
      <c r="AJ3813" s="26">
        <f>AJ3812</f>
        <v>0</v>
      </c>
      <c r="AK3813" s="26"/>
      <c r="AL3813" s="26">
        <f>AL3812</f>
        <v>0</v>
      </c>
    </row>
    <row r="3814" spans="1:38" x14ac:dyDescent="0.35">
      <c r="A3814" s="23" t="s">
        <v>12884</v>
      </c>
      <c r="B3814" s="24" t="s">
        <v>12885</v>
      </c>
      <c r="C3814" s="23" t="s">
        <v>12886</v>
      </c>
      <c r="D3814" s="23" t="s">
        <v>6561</v>
      </c>
      <c r="E3814" s="23">
        <v>2066</v>
      </c>
      <c r="F3814" s="23" t="s">
        <v>12887</v>
      </c>
      <c r="G3814" s="24" t="s">
        <v>12888</v>
      </c>
      <c r="H3814" s="23" t="s">
        <v>42</v>
      </c>
      <c r="I3814" s="23" t="s">
        <v>12889</v>
      </c>
      <c r="J3814" s="23">
        <v>1</v>
      </c>
      <c r="K3814" s="23">
        <v>0</v>
      </c>
      <c r="L3814" s="23">
        <v>37</v>
      </c>
      <c r="M3814" s="23" t="s">
        <v>44</v>
      </c>
      <c r="N3814" s="25">
        <f>((J3814*400)+(K3814*100))+L3814</f>
        <v>437</v>
      </c>
      <c r="O3814" s="26">
        <v>180</v>
      </c>
      <c r="P3814" s="26">
        <f>N3814*O3814</f>
        <v>78660</v>
      </c>
      <c r="Q3814" s="23">
        <v>1</v>
      </c>
      <c r="R3814" s="23" t="s">
        <v>12884</v>
      </c>
      <c r="S3814" s="27" t="s">
        <v>12885</v>
      </c>
      <c r="T3814" s="23" t="s">
        <v>12886</v>
      </c>
      <c r="U3814" s="23" t="s">
        <v>12890</v>
      </c>
      <c r="V3814" s="24" t="s">
        <v>12891</v>
      </c>
      <c r="W3814" s="23" t="s">
        <v>47</v>
      </c>
      <c r="X3814" s="23" t="s">
        <v>48</v>
      </c>
      <c r="Y3814" s="23" t="s">
        <v>49</v>
      </c>
      <c r="Z3814" s="23">
        <v>108</v>
      </c>
      <c r="AA3814" s="28">
        <v>100</v>
      </c>
      <c r="AB3814" s="26">
        <v>6550</v>
      </c>
      <c r="AC3814" s="26">
        <f>Z3814*AB3814</f>
        <v>707400</v>
      </c>
      <c r="AD3814" s="28">
        <v>22</v>
      </c>
      <c r="AE3814" s="28">
        <v>34</v>
      </c>
      <c r="AF3814" s="26">
        <f>(AC3814*(100-AE3814))/100</f>
        <v>466884</v>
      </c>
      <c r="AG3814" s="26">
        <f>P3814+AF3814</f>
        <v>545544</v>
      </c>
      <c r="AH3814" s="26">
        <f>(AG3814*AA3814)/100</f>
        <v>545544</v>
      </c>
      <c r="AI3814" s="26">
        <v>50000000</v>
      </c>
      <c r="AJ3814" s="26">
        <f>IF((AI3814-AH3814) &gt; 1,0,IF((AI3814-AH3814)&lt;0,AH3814-AI3814,AI3814-AH3814))</f>
        <v>0</v>
      </c>
      <c r="AK3814" s="26">
        <v>0.02</v>
      </c>
      <c r="AL3814" s="26">
        <f>ROUND(AJ3814*(AK3814/100),2)</f>
        <v>0</v>
      </c>
    </row>
    <row r="3815" spans="1:38" x14ac:dyDescent="0.35">
      <c r="A3815" s="23"/>
      <c r="B3815" s="24"/>
      <c r="C3815" s="23"/>
      <c r="D3815" s="23"/>
      <c r="E3815" s="23">
        <v>2067</v>
      </c>
      <c r="F3815" s="23" t="s">
        <v>12892</v>
      </c>
      <c r="G3815" s="24" t="s">
        <v>12893</v>
      </c>
      <c r="H3815" s="23" t="s">
        <v>103</v>
      </c>
      <c r="I3815" s="23" t="s">
        <v>12894</v>
      </c>
      <c r="J3815" s="23">
        <v>2</v>
      </c>
      <c r="K3815" s="23">
        <v>2</v>
      </c>
      <c r="L3815" s="23">
        <v>16</v>
      </c>
      <c r="M3815" s="23" t="s">
        <v>58</v>
      </c>
      <c r="N3815" s="25">
        <f>((J3815*400)+(K3815*100))+L3815</f>
        <v>1016</v>
      </c>
      <c r="O3815" s="26">
        <v>380</v>
      </c>
      <c r="P3815" s="26">
        <f>N3815*O3815</f>
        <v>386080</v>
      </c>
      <c r="Q3815" s="23"/>
      <c r="R3815" s="23"/>
      <c r="S3815" s="27"/>
      <c r="T3815" s="23"/>
      <c r="U3815" s="23"/>
      <c r="V3815" s="24"/>
      <c r="W3815" s="23"/>
      <c r="X3815" s="23"/>
      <c r="Y3815" s="23"/>
      <c r="Z3815" s="23"/>
      <c r="AA3815" s="28"/>
      <c r="AB3815" s="26"/>
      <c r="AC3815" s="26"/>
      <c r="AD3815" s="28"/>
      <c r="AE3815" s="28"/>
      <c r="AF3815" s="26"/>
      <c r="AG3815" s="26">
        <f>AF3815+P3815</f>
        <v>386080</v>
      </c>
      <c r="AH3815" s="26">
        <f>AG3815</f>
        <v>386080</v>
      </c>
      <c r="AI3815" s="26">
        <v>0</v>
      </c>
      <c r="AJ3815" s="26">
        <f>IF((AI3815-AH3815) &gt; 1,0,IF((AI3815-AH3815)&lt;0,AH3815-AI3815,AI3815-AH3815))</f>
        <v>386080</v>
      </c>
      <c r="AK3815" s="26">
        <v>0.01</v>
      </c>
      <c r="AL3815" s="26">
        <f>AJ3815*(AK3815/100)</f>
        <v>38.608000000000004</v>
      </c>
    </row>
    <row r="3816" spans="1:38" x14ac:dyDescent="0.35">
      <c r="A3816" s="23"/>
      <c r="B3816" s="24"/>
      <c r="C3816" s="23"/>
      <c r="D3816" s="23"/>
      <c r="E3816" s="23"/>
      <c r="F3816" s="23"/>
      <c r="G3816" s="24"/>
      <c r="H3816" s="23"/>
      <c r="I3816" s="23"/>
      <c r="J3816" s="23"/>
      <c r="K3816" s="23"/>
      <c r="L3816" s="23"/>
      <c r="M3816" s="23"/>
      <c r="N3816" s="25"/>
      <c r="O3816" s="26"/>
      <c r="P3816" s="26"/>
      <c r="Q3816" s="23"/>
      <c r="R3816" s="23"/>
      <c r="S3816" s="27"/>
      <c r="T3816" s="23"/>
      <c r="U3816" s="23"/>
      <c r="V3816" s="24"/>
      <c r="W3816" s="23"/>
      <c r="X3816" s="23"/>
      <c r="Y3816" s="23"/>
      <c r="Z3816" s="23"/>
      <c r="AA3816" s="28"/>
      <c r="AB3816" s="26"/>
      <c r="AC3816" s="26"/>
      <c r="AD3816" s="28"/>
      <c r="AE3816" s="28"/>
      <c r="AF3816" s="26"/>
      <c r="AG3816" s="26" t="s">
        <v>50</v>
      </c>
      <c r="AH3816" s="26">
        <f>SUM(AH3814:AH3815)</f>
        <v>931624</v>
      </c>
      <c r="AI3816" s="26"/>
      <c r="AJ3816" s="26">
        <f>SUM(AJ3814:AJ3815)</f>
        <v>386080</v>
      </c>
      <c r="AK3816" s="26"/>
      <c r="AL3816" s="26">
        <f>SUM(AL3814:AL3815)</f>
        <v>38.608000000000004</v>
      </c>
    </row>
    <row r="3817" spans="1:38" x14ac:dyDescent="0.35">
      <c r="A3817" s="23" t="s">
        <v>3140</v>
      </c>
      <c r="B3817" s="24" t="s">
        <v>3141</v>
      </c>
      <c r="C3817" s="23" t="s">
        <v>3142</v>
      </c>
      <c r="D3817" s="23" t="s">
        <v>12895</v>
      </c>
      <c r="E3817" s="23">
        <v>2068</v>
      </c>
      <c r="F3817" s="23" t="s">
        <v>12896</v>
      </c>
      <c r="G3817" s="24" t="s">
        <v>12897</v>
      </c>
      <c r="H3817" s="23" t="s">
        <v>42</v>
      </c>
      <c r="I3817" s="23" t="s">
        <v>12898</v>
      </c>
      <c r="J3817" s="23">
        <v>7</v>
      </c>
      <c r="K3817" s="23">
        <v>2</v>
      </c>
      <c r="L3817" s="23">
        <v>58</v>
      </c>
      <c r="M3817" s="23" t="s">
        <v>58</v>
      </c>
      <c r="N3817" s="25">
        <f>((J3817*400)+(K3817*100))+L3817</f>
        <v>3058</v>
      </c>
      <c r="O3817" s="26">
        <v>340</v>
      </c>
      <c r="P3817" s="26">
        <f>N3817*O3817</f>
        <v>1039720</v>
      </c>
      <c r="Q3817" s="23"/>
      <c r="R3817" s="23"/>
      <c r="S3817" s="27"/>
      <c r="T3817" s="23"/>
      <c r="U3817" s="23"/>
      <c r="V3817" s="24"/>
      <c r="W3817" s="23"/>
      <c r="X3817" s="23"/>
      <c r="Y3817" s="23"/>
      <c r="Z3817" s="23"/>
      <c r="AA3817" s="28"/>
      <c r="AB3817" s="26"/>
      <c r="AC3817" s="26"/>
      <c r="AD3817" s="28"/>
      <c r="AE3817" s="28"/>
      <c r="AF3817" s="26"/>
      <c r="AG3817" s="26">
        <f>AF3817+P3817</f>
        <v>1039720</v>
      </c>
      <c r="AH3817" s="26">
        <f>AG3817</f>
        <v>1039720</v>
      </c>
      <c r="AI3817" s="26">
        <v>50000000</v>
      </c>
      <c r="AJ3817" s="26">
        <f>IF((AI3817-AH3817) &gt; 1,0,IF((AI3817-AH3817)&lt;0,AH3817-AI3817,AI3817-AH3817))</f>
        <v>0</v>
      </c>
      <c r="AK3817" s="26">
        <v>0.01</v>
      </c>
      <c r="AL3817" s="26">
        <f>AJ3817*(AK3817/100)</f>
        <v>0</v>
      </c>
    </row>
    <row r="3818" spans="1:38" x14ac:dyDescent="0.35">
      <c r="A3818" s="23"/>
      <c r="B3818" s="24"/>
      <c r="C3818" s="23"/>
      <c r="D3818" s="23"/>
      <c r="E3818" s="23">
        <v>2069</v>
      </c>
      <c r="F3818" s="23" t="s">
        <v>12899</v>
      </c>
      <c r="G3818" s="24" t="s">
        <v>12900</v>
      </c>
      <c r="H3818" s="23" t="s">
        <v>42</v>
      </c>
      <c r="I3818" s="23" t="s">
        <v>12901</v>
      </c>
      <c r="J3818" s="23">
        <v>3</v>
      </c>
      <c r="K3818" s="23">
        <v>3</v>
      </c>
      <c r="L3818" s="23">
        <v>20</v>
      </c>
      <c r="M3818" s="23" t="s">
        <v>58</v>
      </c>
      <c r="N3818" s="25">
        <f>((J3818*400)+(K3818*100))+L3818</f>
        <v>1520</v>
      </c>
      <c r="O3818" s="26">
        <v>180</v>
      </c>
      <c r="P3818" s="26">
        <f>N3818*O3818</f>
        <v>273600</v>
      </c>
      <c r="Q3818" s="23"/>
      <c r="R3818" s="23"/>
      <c r="S3818" s="27"/>
      <c r="T3818" s="23"/>
      <c r="U3818" s="23"/>
      <c r="V3818" s="24"/>
      <c r="W3818" s="23"/>
      <c r="X3818" s="23"/>
      <c r="Y3818" s="23"/>
      <c r="Z3818" s="23"/>
      <c r="AA3818" s="28"/>
      <c r="AB3818" s="26"/>
      <c r="AC3818" s="26"/>
      <c r="AD3818" s="28"/>
      <c r="AE3818" s="28"/>
      <c r="AF3818" s="26"/>
      <c r="AG3818" s="26">
        <f>AF3818+P3818</f>
        <v>273600</v>
      </c>
      <c r="AH3818" s="26">
        <f>AG3818</f>
        <v>273600</v>
      </c>
      <c r="AI3818" s="26">
        <v>50000000</v>
      </c>
      <c r="AJ3818" s="26">
        <f>IF((AI3818-AH3818) &gt; 1,0,IF((AI3818-AH3818)&lt;0,AH3818-AI3818,AI3818-AH3818))</f>
        <v>0</v>
      </c>
      <c r="AK3818" s="26">
        <v>0.01</v>
      </c>
      <c r="AL3818" s="26">
        <f>AJ3818*(AK3818/100)</f>
        <v>0</v>
      </c>
    </row>
    <row r="3819" spans="1:38" x14ac:dyDescent="0.35">
      <c r="A3819" s="23"/>
      <c r="B3819" s="24"/>
      <c r="C3819" s="23"/>
      <c r="D3819" s="23"/>
      <c r="E3819" s="23">
        <v>2070</v>
      </c>
      <c r="F3819" s="23" t="s">
        <v>12902</v>
      </c>
      <c r="G3819" s="24" t="s">
        <v>12903</v>
      </c>
      <c r="H3819" s="23" t="s">
        <v>42</v>
      </c>
      <c r="I3819" s="23" t="s">
        <v>12904</v>
      </c>
      <c r="J3819" s="23">
        <v>1</v>
      </c>
      <c r="K3819" s="23">
        <v>2</v>
      </c>
      <c r="L3819" s="23">
        <v>70</v>
      </c>
      <c r="M3819" s="23" t="s">
        <v>58</v>
      </c>
      <c r="N3819" s="25">
        <f>((J3819*400)+(K3819*100))+L3819</f>
        <v>670</v>
      </c>
      <c r="O3819" s="26">
        <v>340</v>
      </c>
      <c r="P3819" s="26">
        <f>N3819*O3819</f>
        <v>227800</v>
      </c>
      <c r="Q3819" s="23"/>
      <c r="R3819" s="23"/>
      <c r="S3819" s="27"/>
      <c r="T3819" s="23"/>
      <c r="U3819" s="23"/>
      <c r="V3819" s="24"/>
      <c r="W3819" s="23"/>
      <c r="X3819" s="23"/>
      <c r="Y3819" s="23"/>
      <c r="Z3819" s="23"/>
      <c r="AA3819" s="28"/>
      <c r="AB3819" s="26"/>
      <c r="AC3819" s="26"/>
      <c r="AD3819" s="28"/>
      <c r="AE3819" s="28"/>
      <c r="AF3819" s="26"/>
      <c r="AG3819" s="26">
        <f>AF3819+P3819</f>
        <v>227800</v>
      </c>
      <c r="AH3819" s="26">
        <f>AG3819</f>
        <v>227800</v>
      </c>
      <c r="AI3819" s="26">
        <v>50000000</v>
      </c>
      <c r="AJ3819" s="26">
        <f>IF((AI3819-AH3819) &gt; 1,0,IF((AI3819-AH3819)&lt;0,AH3819-AI3819,AI3819-AH3819))</f>
        <v>0</v>
      </c>
      <c r="AK3819" s="26">
        <v>0.01</v>
      </c>
      <c r="AL3819" s="26">
        <f>AJ3819*(AK3819/100)</f>
        <v>0</v>
      </c>
    </row>
    <row r="3820" spans="1:38" x14ac:dyDescent="0.35">
      <c r="A3820" s="23"/>
      <c r="B3820" s="24"/>
      <c r="C3820" s="23"/>
      <c r="D3820" s="23"/>
      <c r="E3820" s="23"/>
      <c r="F3820" s="23"/>
      <c r="G3820" s="24"/>
      <c r="H3820" s="23"/>
      <c r="I3820" s="23"/>
      <c r="J3820" s="23"/>
      <c r="K3820" s="23"/>
      <c r="L3820" s="23"/>
      <c r="M3820" s="23"/>
      <c r="N3820" s="25"/>
      <c r="O3820" s="26"/>
      <c r="P3820" s="26"/>
      <c r="Q3820" s="23"/>
      <c r="R3820" s="23"/>
      <c r="S3820" s="27"/>
      <c r="T3820" s="23"/>
      <c r="U3820" s="23"/>
      <c r="V3820" s="24"/>
      <c r="W3820" s="23"/>
      <c r="X3820" s="23"/>
      <c r="Y3820" s="23"/>
      <c r="Z3820" s="23"/>
      <c r="AA3820" s="28"/>
      <c r="AB3820" s="26"/>
      <c r="AC3820" s="26"/>
      <c r="AD3820" s="28"/>
      <c r="AE3820" s="28"/>
      <c r="AF3820" s="26"/>
      <c r="AG3820" s="26" t="s">
        <v>50</v>
      </c>
      <c r="AH3820" s="26">
        <f>SUM(AH3817:AH3819)</f>
        <v>1541120</v>
      </c>
      <c r="AI3820" s="26"/>
      <c r="AJ3820" s="26">
        <f>SUM(AJ3817:AJ3819)</f>
        <v>0</v>
      </c>
      <c r="AK3820" s="26"/>
      <c r="AL3820" s="26">
        <f>SUM(AL3817:AL3819)</f>
        <v>0</v>
      </c>
    </row>
    <row r="3821" spans="1:38" x14ac:dyDescent="0.35">
      <c r="A3821" s="23" t="s">
        <v>12905</v>
      </c>
      <c r="B3821" s="24"/>
      <c r="C3821" s="23" t="s">
        <v>12906</v>
      </c>
      <c r="D3821" s="23" t="s">
        <v>12907</v>
      </c>
      <c r="E3821" s="23">
        <v>2071</v>
      </c>
      <c r="F3821" s="23" t="s">
        <v>12908</v>
      </c>
      <c r="G3821" s="24" t="s">
        <v>12909</v>
      </c>
      <c r="H3821" s="23" t="s">
        <v>42</v>
      </c>
      <c r="I3821" s="23" t="s">
        <v>12910</v>
      </c>
      <c r="J3821" s="23">
        <v>0</v>
      </c>
      <c r="K3821" s="23">
        <v>1</v>
      </c>
      <c r="L3821" s="23">
        <v>24</v>
      </c>
      <c r="M3821" s="23" t="s">
        <v>44</v>
      </c>
      <c r="N3821" s="25">
        <f>((J3821*400)+(K3821*100))+L3821</f>
        <v>124</v>
      </c>
      <c r="O3821" s="26">
        <v>500</v>
      </c>
      <c r="P3821" s="26">
        <f>N3821*O3821</f>
        <v>62000</v>
      </c>
      <c r="Q3821" s="23">
        <v>1</v>
      </c>
      <c r="R3821" s="23" t="s">
        <v>12905</v>
      </c>
      <c r="S3821" s="27"/>
      <c r="T3821" s="23" t="s">
        <v>12906</v>
      </c>
      <c r="U3821" s="23" t="s">
        <v>12911</v>
      </c>
      <c r="V3821" s="24" t="s">
        <v>12912</v>
      </c>
      <c r="W3821" s="23" t="s">
        <v>47</v>
      </c>
      <c r="X3821" s="23" t="s">
        <v>48</v>
      </c>
      <c r="Y3821" s="23" t="s">
        <v>49</v>
      </c>
      <c r="Z3821" s="23">
        <v>72</v>
      </c>
      <c r="AA3821" s="28">
        <v>100</v>
      </c>
      <c r="AB3821" s="26">
        <v>6550</v>
      </c>
      <c r="AC3821" s="26">
        <f>Z3821*AB3821</f>
        <v>471600</v>
      </c>
      <c r="AD3821" s="28">
        <v>22</v>
      </c>
      <c r="AE3821" s="28">
        <v>34</v>
      </c>
      <c r="AF3821" s="26">
        <f>(AC3821*(100-AE3821))/100</f>
        <v>311256</v>
      </c>
      <c r="AG3821" s="26">
        <f>P3821+AF3821</f>
        <v>373256</v>
      </c>
      <c r="AH3821" s="26">
        <f>(AG3821*AA3821)/100</f>
        <v>373256</v>
      </c>
      <c r="AI3821" s="26">
        <v>50000000</v>
      </c>
      <c r="AJ3821" s="26">
        <f>IF((AI3821-AH3821) &gt; 1,0,IF((AI3821-AH3821)&lt;0,AH3821-AI3821,AI3821-AH3821))</f>
        <v>0</v>
      </c>
      <c r="AK3821" s="26">
        <v>0.02</v>
      </c>
      <c r="AL3821" s="26">
        <f>ROUND(AJ3821*(AK3821/100),2)</f>
        <v>0</v>
      </c>
    </row>
    <row r="3822" spans="1:38" x14ac:dyDescent="0.35">
      <c r="A3822" s="23"/>
      <c r="B3822" s="24"/>
      <c r="C3822" s="23"/>
      <c r="D3822" s="23"/>
      <c r="E3822" s="23"/>
      <c r="F3822" s="23"/>
      <c r="G3822" s="24"/>
      <c r="H3822" s="23"/>
      <c r="I3822" s="23"/>
      <c r="J3822" s="23"/>
      <c r="K3822" s="23"/>
      <c r="L3822" s="23"/>
      <c r="M3822" s="23"/>
      <c r="N3822" s="25"/>
      <c r="O3822" s="26"/>
      <c r="P3822" s="26"/>
      <c r="Q3822" s="23"/>
      <c r="R3822" s="23"/>
      <c r="S3822" s="27"/>
      <c r="T3822" s="23"/>
      <c r="U3822" s="23"/>
      <c r="V3822" s="24"/>
      <c r="W3822" s="23"/>
      <c r="X3822" s="23"/>
      <c r="Y3822" s="23"/>
      <c r="Z3822" s="23"/>
      <c r="AA3822" s="28"/>
      <c r="AB3822" s="26"/>
      <c r="AC3822" s="26"/>
      <c r="AD3822" s="28"/>
      <c r="AE3822" s="28"/>
      <c r="AF3822" s="26"/>
      <c r="AG3822" s="26" t="s">
        <v>50</v>
      </c>
      <c r="AH3822" s="26">
        <f>AH3821</f>
        <v>373256</v>
      </c>
      <c r="AI3822" s="26"/>
      <c r="AJ3822" s="26">
        <f>AJ3821</f>
        <v>0</v>
      </c>
      <c r="AK3822" s="26"/>
      <c r="AL3822" s="26">
        <f>AL3821</f>
        <v>0</v>
      </c>
    </row>
    <row r="3823" spans="1:38" x14ac:dyDescent="0.35">
      <c r="A3823" s="23" t="s">
        <v>12913</v>
      </c>
      <c r="B3823" s="24"/>
      <c r="C3823" s="23" t="s">
        <v>12914</v>
      </c>
      <c r="D3823" s="23" t="s">
        <v>12915</v>
      </c>
      <c r="E3823" s="23">
        <v>2072</v>
      </c>
      <c r="F3823" s="23" t="s">
        <v>12916</v>
      </c>
      <c r="G3823" s="24" t="s">
        <v>12917</v>
      </c>
      <c r="H3823" s="23" t="s">
        <v>103</v>
      </c>
      <c r="I3823" s="23" t="s">
        <v>12918</v>
      </c>
      <c r="J3823" s="23">
        <v>3</v>
      </c>
      <c r="K3823" s="23">
        <v>0</v>
      </c>
      <c r="L3823" s="23">
        <v>53</v>
      </c>
      <c r="M3823" s="23" t="s">
        <v>58</v>
      </c>
      <c r="N3823" s="25">
        <f>((J3823*400)+(K3823*100))+L3823</f>
        <v>1253</v>
      </c>
      <c r="O3823" s="26">
        <v>340</v>
      </c>
      <c r="P3823" s="26">
        <f>N3823*O3823</f>
        <v>426020</v>
      </c>
      <c r="Q3823" s="23"/>
      <c r="R3823" s="23"/>
      <c r="S3823" s="27"/>
      <c r="T3823" s="23"/>
      <c r="U3823" s="23"/>
      <c r="V3823" s="24"/>
      <c r="W3823" s="23"/>
      <c r="X3823" s="23"/>
      <c r="Y3823" s="23"/>
      <c r="Z3823" s="23"/>
      <c r="AA3823" s="28"/>
      <c r="AB3823" s="26"/>
      <c r="AC3823" s="26"/>
      <c r="AD3823" s="28"/>
      <c r="AE3823" s="28"/>
      <c r="AF3823" s="26"/>
      <c r="AG3823" s="26">
        <f>AF3823+P3823</f>
        <v>426020</v>
      </c>
      <c r="AH3823" s="26">
        <f>AG3823</f>
        <v>426020</v>
      </c>
      <c r="AI3823" s="26">
        <v>0</v>
      </c>
      <c r="AJ3823" s="26">
        <f>IF((AI3823-AH3823) &gt; 1,0,IF((AI3823-AH3823)&lt;0,AH3823-AI3823,AI3823-AH3823))</f>
        <v>426020</v>
      </c>
      <c r="AK3823" s="26">
        <v>0.01</v>
      </c>
      <c r="AL3823" s="26">
        <f>AJ3823*(AK3823/100)</f>
        <v>42.602000000000004</v>
      </c>
    </row>
    <row r="3824" spans="1:38" x14ac:dyDescent="0.35">
      <c r="A3824" s="23"/>
      <c r="B3824" s="24"/>
      <c r="C3824" s="23"/>
      <c r="D3824" s="23"/>
      <c r="E3824" s="23"/>
      <c r="F3824" s="23"/>
      <c r="G3824" s="24"/>
      <c r="H3824" s="23"/>
      <c r="I3824" s="23"/>
      <c r="J3824" s="23"/>
      <c r="K3824" s="23"/>
      <c r="L3824" s="23"/>
      <c r="M3824" s="23"/>
      <c r="N3824" s="25"/>
      <c r="O3824" s="26"/>
      <c r="P3824" s="26"/>
      <c r="Q3824" s="23"/>
      <c r="R3824" s="23"/>
      <c r="S3824" s="27"/>
      <c r="T3824" s="23"/>
      <c r="U3824" s="23"/>
      <c r="V3824" s="24"/>
      <c r="W3824" s="23"/>
      <c r="X3824" s="23"/>
      <c r="Y3824" s="23"/>
      <c r="Z3824" s="23"/>
      <c r="AA3824" s="28"/>
      <c r="AB3824" s="26"/>
      <c r="AC3824" s="26"/>
      <c r="AD3824" s="28"/>
      <c r="AE3824" s="28"/>
      <c r="AF3824" s="26"/>
      <c r="AG3824" s="26" t="s">
        <v>50</v>
      </c>
      <c r="AH3824" s="26">
        <f>AH3823</f>
        <v>426020</v>
      </c>
      <c r="AI3824" s="26"/>
      <c r="AJ3824" s="26">
        <f>AJ3823</f>
        <v>426020</v>
      </c>
      <c r="AK3824" s="26"/>
      <c r="AL3824" s="26">
        <f>AL3823</f>
        <v>42.602000000000004</v>
      </c>
    </row>
    <row r="3825" spans="1:38" x14ac:dyDescent="0.35">
      <c r="A3825" s="23" t="s">
        <v>12919</v>
      </c>
      <c r="B3825" s="24"/>
      <c r="C3825" s="23" t="s">
        <v>12920</v>
      </c>
      <c r="D3825" s="23" t="s">
        <v>771</v>
      </c>
      <c r="E3825" s="23">
        <v>2073</v>
      </c>
      <c r="F3825" s="23" t="s">
        <v>12921</v>
      </c>
      <c r="G3825" s="24" t="s">
        <v>12922</v>
      </c>
      <c r="H3825" s="23" t="s">
        <v>103</v>
      </c>
      <c r="I3825" s="23" t="s">
        <v>12923</v>
      </c>
      <c r="J3825" s="23">
        <v>1</v>
      </c>
      <c r="K3825" s="23">
        <v>0</v>
      </c>
      <c r="L3825" s="23">
        <v>40</v>
      </c>
      <c r="M3825" s="23" t="s">
        <v>58</v>
      </c>
      <c r="N3825" s="25">
        <f>((J3825*400)+(K3825*100))+L3825</f>
        <v>440</v>
      </c>
      <c r="O3825" s="26">
        <v>180</v>
      </c>
      <c r="P3825" s="26">
        <f>N3825*O3825</f>
        <v>79200</v>
      </c>
      <c r="Q3825" s="23"/>
      <c r="R3825" s="23"/>
      <c r="S3825" s="27"/>
      <c r="T3825" s="23"/>
      <c r="U3825" s="23"/>
      <c r="V3825" s="24"/>
      <c r="W3825" s="23"/>
      <c r="X3825" s="23"/>
      <c r="Y3825" s="23"/>
      <c r="Z3825" s="23"/>
      <c r="AA3825" s="28"/>
      <c r="AB3825" s="26"/>
      <c r="AC3825" s="26"/>
      <c r="AD3825" s="28"/>
      <c r="AE3825" s="28"/>
      <c r="AF3825" s="26"/>
      <c r="AG3825" s="26">
        <f>AF3825+P3825</f>
        <v>79200</v>
      </c>
      <c r="AH3825" s="26">
        <f>AG3825</f>
        <v>79200</v>
      </c>
      <c r="AI3825" s="26">
        <v>0</v>
      </c>
      <c r="AJ3825" s="26">
        <f>IF((AI3825-AH3825) &gt; 1,0,IF((AI3825-AH3825)&lt;0,AH3825-AI3825,AI3825-AH3825))</f>
        <v>79200</v>
      </c>
      <c r="AK3825" s="26">
        <v>0.01</v>
      </c>
      <c r="AL3825" s="26">
        <f>AJ3825*(AK3825/100)</f>
        <v>7.9200000000000008</v>
      </c>
    </row>
    <row r="3826" spans="1:38" x14ac:dyDescent="0.35">
      <c r="A3826" s="23"/>
      <c r="B3826" s="24"/>
      <c r="C3826" s="23"/>
      <c r="D3826" s="23"/>
      <c r="E3826" s="23"/>
      <c r="F3826" s="23"/>
      <c r="G3826" s="24"/>
      <c r="H3826" s="23"/>
      <c r="I3826" s="23"/>
      <c r="J3826" s="23">
        <v>1</v>
      </c>
      <c r="K3826" s="23">
        <v>0</v>
      </c>
      <c r="L3826" s="23">
        <v>0</v>
      </c>
      <c r="M3826" s="23" t="s">
        <v>250</v>
      </c>
      <c r="N3826" s="25">
        <f>((J3826*400)+(K3826*100))+L3826</f>
        <v>400</v>
      </c>
      <c r="O3826" s="26">
        <v>180</v>
      </c>
      <c r="P3826" s="26">
        <f>N3826*O3826</f>
        <v>72000</v>
      </c>
      <c r="Q3826" s="23"/>
      <c r="R3826" s="23"/>
      <c r="S3826" s="27"/>
      <c r="T3826" s="23"/>
      <c r="U3826" s="23"/>
      <c r="V3826" s="24"/>
      <c r="W3826" s="23"/>
      <c r="X3826" s="23"/>
      <c r="Y3826" s="23"/>
      <c r="Z3826" s="23"/>
      <c r="AA3826" s="28"/>
      <c r="AB3826" s="26"/>
      <c r="AC3826" s="26"/>
      <c r="AD3826" s="28"/>
      <c r="AE3826" s="28"/>
      <c r="AF3826" s="26"/>
      <c r="AG3826" s="26">
        <f>AF3826+P3826</f>
        <v>72000</v>
      </c>
      <c r="AH3826" s="26">
        <f>AG3826</f>
        <v>72000</v>
      </c>
      <c r="AI3826" s="26">
        <v>0</v>
      </c>
      <c r="AJ3826" s="26">
        <f>IF((AI3826-AH3826) &gt; 1,0,IF((AI3826-AH3826)&lt;0,AH3826-AI3826,AI3826-AH3826))</f>
        <v>72000</v>
      </c>
      <c r="AK3826" s="26">
        <v>0.3</v>
      </c>
      <c r="AL3826" s="26">
        <f>AJ3826*(AK3826/100)</f>
        <v>216</v>
      </c>
    </row>
    <row r="3827" spans="1:38" x14ac:dyDescent="0.35">
      <c r="A3827" s="23"/>
      <c r="B3827" s="24"/>
      <c r="C3827" s="23"/>
      <c r="D3827" s="23"/>
      <c r="E3827" s="23">
        <v>2074</v>
      </c>
      <c r="F3827" s="23" t="s">
        <v>12924</v>
      </c>
      <c r="G3827" s="24" t="s">
        <v>12925</v>
      </c>
      <c r="H3827" s="23" t="s">
        <v>103</v>
      </c>
      <c r="I3827" s="23" t="s">
        <v>12926</v>
      </c>
      <c r="J3827" s="23">
        <v>0</v>
      </c>
      <c r="K3827" s="23">
        <v>0</v>
      </c>
      <c r="L3827" s="23">
        <v>58</v>
      </c>
      <c r="M3827" s="23" t="s">
        <v>391</v>
      </c>
      <c r="N3827" s="25">
        <f>((J3827*400)+(K3827*100))+L3827</f>
        <v>58</v>
      </c>
      <c r="O3827" s="26">
        <v>1750</v>
      </c>
      <c r="P3827" s="26">
        <f>N3827*O3827</f>
        <v>101500</v>
      </c>
      <c r="Q3827" s="23">
        <v>1</v>
      </c>
      <c r="R3827" s="23" t="s">
        <v>12927</v>
      </c>
      <c r="S3827" s="27"/>
      <c r="T3827" s="23" t="s">
        <v>12928</v>
      </c>
      <c r="U3827" s="23" t="s">
        <v>12929</v>
      </c>
      <c r="V3827" s="24" t="s">
        <v>12930</v>
      </c>
      <c r="W3827" s="23" t="s">
        <v>210</v>
      </c>
      <c r="X3827" s="23" t="s">
        <v>48</v>
      </c>
      <c r="Y3827" s="23" t="s">
        <v>49</v>
      </c>
      <c r="Z3827" s="23">
        <v>110.25</v>
      </c>
      <c r="AA3827" s="28">
        <v>48.84</v>
      </c>
      <c r="AB3827" s="26">
        <v>5500</v>
      </c>
      <c r="AC3827" s="26">
        <f>Z3827*AB3827</f>
        <v>606375</v>
      </c>
      <c r="AD3827" s="28">
        <v>13</v>
      </c>
      <c r="AE3827" s="28">
        <v>16</v>
      </c>
      <c r="AF3827" s="26">
        <f>(AC3827*(100-AE3827))/100</f>
        <v>509355</v>
      </c>
      <c r="AG3827" s="26">
        <f>P3827+AF3827+AF3828</f>
        <v>1144465</v>
      </c>
      <c r="AH3827" s="26">
        <f>(AG3827*AA3827)/100</f>
        <v>558956.70600000001</v>
      </c>
      <c r="AI3827" s="26">
        <f>IF(AF3827&lt;=10000000,AF3827,10000000)</f>
        <v>509355</v>
      </c>
      <c r="AJ3827" s="26">
        <f>IF((AI3827-AH3827) &gt; 1,0,IF((AI3827-AH3827)&lt;0,AH3827-AI3827,AI3827-AH3827))</f>
        <v>49601.706000000006</v>
      </c>
      <c r="AK3827" s="26">
        <v>0.02</v>
      </c>
      <c r="AL3827" s="26">
        <f>ROUND(AJ3827*(AK3827/100),2)</f>
        <v>9.92</v>
      </c>
    </row>
    <row r="3828" spans="1:38" x14ac:dyDescent="0.35">
      <c r="A3828" s="23"/>
      <c r="B3828" s="24"/>
      <c r="C3828" s="23"/>
      <c r="D3828" s="23"/>
      <c r="E3828" s="23"/>
      <c r="F3828" s="23"/>
      <c r="G3828" s="24"/>
      <c r="H3828" s="23"/>
      <c r="I3828" s="23"/>
      <c r="J3828" s="23"/>
      <c r="K3828" s="23"/>
      <c r="L3828" s="23"/>
      <c r="M3828" s="23"/>
      <c r="N3828" s="25"/>
      <c r="O3828" s="26"/>
      <c r="P3828" s="26"/>
      <c r="Q3828" s="23"/>
      <c r="R3828" s="23"/>
      <c r="S3828" s="27"/>
      <c r="T3828" s="23"/>
      <c r="U3828" s="23"/>
      <c r="V3828" s="24"/>
      <c r="W3828" s="23"/>
      <c r="X3828" s="23"/>
      <c r="Y3828" s="23" t="s">
        <v>254</v>
      </c>
      <c r="Z3828" s="23">
        <v>115.5</v>
      </c>
      <c r="AA3828" s="28">
        <v>51.16</v>
      </c>
      <c r="AB3828" s="26">
        <v>5500</v>
      </c>
      <c r="AC3828" s="26">
        <f>Z3828*AB3828</f>
        <v>635250</v>
      </c>
      <c r="AD3828" s="28">
        <v>13</v>
      </c>
      <c r="AE3828" s="28">
        <v>16</v>
      </c>
      <c r="AF3828" s="26">
        <f>(AC3828*(100-AE3828))/100</f>
        <v>533610</v>
      </c>
      <c r="AG3828" s="26">
        <f>P3827+AF3827+AF3828</f>
        <v>1144465</v>
      </c>
      <c r="AH3828" s="26">
        <f>(AG3828*AA3828)/100</f>
        <v>585508.29399999999</v>
      </c>
      <c r="AI3828" s="26">
        <v>0</v>
      </c>
      <c r="AJ3828" s="26">
        <f>IF((AI3828-AH3828) &gt; 1,0,IF((AI3828-AH3828)&lt;0,AH3828-AI3828,AI3828-AH3828))</f>
        <v>585508.29399999999</v>
      </c>
      <c r="AK3828" s="26">
        <v>0.3</v>
      </c>
      <c r="AL3828" s="26">
        <f>ROUND(AJ3828*(AK3828/100),2)</f>
        <v>1756.52</v>
      </c>
    </row>
    <row r="3829" spans="1:38" x14ac:dyDescent="0.35">
      <c r="A3829" s="23"/>
      <c r="B3829" s="24"/>
      <c r="C3829" s="23"/>
      <c r="D3829" s="23"/>
      <c r="E3829" s="23"/>
      <c r="F3829" s="23"/>
      <c r="G3829" s="24"/>
      <c r="H3829" s="23"/>
      <c r="I3829" s="23"/>
      <c r="J3829" s="23">
        <v>0</v>
      </c>
      <c r="K3829" s="23">
        <v>0</v>
      </c>
      <c r="L3829" s="23">
        <v>54</v>
      </c>
      <c r="M3829" s="23" t="s">
        <v>44</v>
      </c>
      <c r="N3829" s="25">
        <f>((J3829*400)+(K3829*100))+L3829</f>
        <v>54</v>
      </c>
      <c r="O3829" s="26">
        <v>1750</v>
      </c>
      <c r="P3829" s="26">
        <f>N3829*O3829</f>
        <v>94500</v>
      </c>
      <c r="Q3829" s="23">
        <v>1</v>
      </c>
      <c r="R3829" s="23" t="s">
        <v>12931</v>
      </c>
      <c r="S3829" s="27"/>
      <c r="T3829" s="23" t="s">
        <v>12932</v>
      </c>
      <c r="U3829" s="23" t="s">
        <v>12933</v>
      </c>
      <c r="V3829" s="24" t="s">
        <v>12934</v>
      </c>
      <c r="W3829" s="23" t="s">
        <v>47</v>
      </c>
      <c r="X3829" s="23" t="s">
        <v>206</v>
      </c>
      <c r="Y3829" s="23" t="s">
        <v>49</v>
      </c>
      <c r="Z3829" s="23">
        <v>216</v>
      </c>
      <c r="AA3829" s="28">
        <v>100</v>
      </c>
      <c r="AB3829" s="26">
        <v>6550</v>
      </c>
      <c r="AC3829" s="26">
        <f>Z3829*AB3829</f>
        <v>1414800</v>
      </c>
      <c r="AD3829" s="28">
        <v>52</v>
      </c>
      <c r="AE3829" s="28">
        <v>85</v>
      </c>
      <c r="AF3829" s="26">
        <f>(AC3829*(100-AE3829))/100</f>
        <v>212220</v>
      </c>
      <c r="AG3829" s="26">
        <f>P3829+AF3829</f>
        <v>306720</v>
      </c>
      <c r="AH3829" s="26">
        <f>(AG3829*AA3829)/100</f>
        <v>306720</v>
      </c>
      <c r="AI3829" s="26">
        <f>IF(AF3829&lt;=10000000,AF3829,10000000)</f>
        <v>212220</v>
      </c>
      <c r="AJ3829" s="26">
        <f>IF((AI3829-AH3829) &gt; 1,0,IF((AI3829-AH3829)&lt;0,AH3829-AI3829,AI3829-AH3829))</f>
        <v>94500</v>
      </c>
      <c r="AK3829" s="26">
        <v>0.02</v>
      </c>
      <c r="AL3829" s="26">
        <f>ROUND(AJ3829*(AK3829/100),2)</f>
        <v>18.899999999999999</v>
      </c>
    </row>
    <row r="3830" spans="1:38" x14ac:dyDescent="0.35">
      <c r="A3830" s="23"/>
      <c r="B3830" s="24"/>
      <c r="C3830" s="23"/>
      <c r="D3830" s="23"/>
      <c r="E3830" s="23"/>
      <c r="F3830" s="23"/>
      <c r="G3830" s="24"/>
      <c r="H3830" s="23"/>
      <c r="I3830" s="23"/>
      <c r="J3830" s="23"/>
      <c r="K3830" s="23"/>
      <c r="L3830" s="23"/>
      <c r="M3830" s="23"/>
      <c r="N3830" s="25"/>
      <c r="O3830" s="26"/>
      <c r="P3830" s="26"/>
      <c r="Q3830" s="23"/>
      <c r="R3830" s="23"/>
      <c r="S3830" s="27"/>
      <c r="T3830" s="23"/>
      <c r="U3830" s="23"/>
      <c r="V3830" s="24"/>
      <c r="W3830" s="23"/>
      <c r="X3830" s="23"/>
      <c r="Y3830" s="23"/>
      <c r="Z3830" s="23"/>
      <c r="AA3830" s="28"/>
      <c r="AB3830" s="26"/>
      <c r="AC3830" s="26"/>
      <c r="AD3830" s="28"/>
      <c r="AE3830" s="28"/>
      <c r="AF3830" s="26"/>
      <c r="AG3830" s="26" t="s">
        <v>50</v>
      </c>
      <c r="AH3830" s="26">
        <f>SUM(AH3825:AH3829)</f>
        <v>1602385</v>
      </c>
      <c r="AI3830" s="26"/>
      <c r="AJ3830" s="26">
        <f>SUM(AJ3825:AJ3829)</f>
        <v>880810</v>
      </c>
      <c r="AK3830" s="26"/>
      <c r="AL3830" s="26">
        <f>SUM(AL3825:AL3829)</f>
        <v>2009.26</v>
      </c>
    </row>
    <row r="3831" spans="1:38" x14ac:dyDescent="0.35">
      <c r="A3831" s="23" t="s">
        <v>12935</v>
      </c>
      <c r="B3831" s="24"/>
      <c r="C3831" s="23" t="s">
        <v>12936</v>
      </c>
      <c r="D3831" s="23" t="s">
        <v>12937</v>
      </c>
      <c r="E3831" s="23">
        <v>2075</v>
      </c>
      <c r="F3831" s="23" t="s">
        <v>12938</v>
      </c>
      <c r="G3831" s="24" t="s">
        <v>12939</v>
      </c>
      <c r="H3831" s="23" t="s">
        <v>103</v>
      </c>
      <c r="I3831" s="23" t="s">
        <v>12940</v>
      </c>
      <c r="J3831" s="23">
        <v>0</v>
      </c>
      <c r="K3831" s="23">
        <v>0</v>
      </c>
      <c r="L3831" s="23">
        <v>9</v>
      </c>
      <c r="M3831" s="23" t="s">
        <v>44</v>
      </c>
      <c r="N3831" s="25">
        <f>((J3831*400)+(K3831*100))+L3831</f>
        <v>9</v>
      </c>
      <c r="O3831" s="26">
        <v>300</v>
      </c>
      <c r="P3831" s="26">
        <f>N3831*O3831</f>
        <v>2700</v>
      </c>
      <c r="Q3831" s="23">
        <v>1</v>
      </c>
      <c r="R3831" s="23" t="s">
        <v>12935</v>
      </c>
      <c r="S3831" s="27"/>
      <c r="T3831" s="23" t="s">
        <v>12936</v>
      </c>
      <c r="U3831" s="23" t="s">
        <v>12941</v>
      </c>
      <c r="V3831" s="24" t="s">
        <v>12942</v>
      </c>
      <c r="W3831" s="23" t="s">
        <v>47</v>
      </c>
      <c r="X3831" s="23" t="s">
        <v>206</v>
      </c>
      <c r="Y3831" s="23" t="s">
        <v>49</v>
      </c>
      <c r="Z3831" s="23">
        <v>36</v>
      </c>
      <c r="AA3831" s="28">
        <v>100</v>
      </c>
      <c r="AB3831" s="26">
        <v>6550</v>
      </c>
      <c r="AC3831" s="26">
        <f>Z3831*AB3831</f>
        <v>235800</v>
      </c>
      <c r="AD3831" s="28">
        <v>302</v>
      </c>
      <c r="AE3831" s="28">
        <v>85</v>
      </c>
      <c r="AF3831" s="26">
        <f>(AC3831*(100-AE3831))/100</f>
        <v>35370</v>
      </c>
      <c r="AG3831" s="26">
        <f>P3831+AF3831</f>
        <v>38070</v>
      </c>
      <c r="AH3831" s="26">
        <f>(AG3831*AA3831)/100</f>
        <v>38070</v>
      </c>
      <c r="AI3831" s="26">
        <f>IF(AF3831&lt;=10000000,AF3831,10000000)</f>
        <v>35370</v>
      </c>
      <c r="AJ3831" s="26">
        <f>IF((AI3831-AH3831) &gt; 1,0,IF((AI3831-AH3831)&lt;0,AH3831-AI3831,AI3831-AH3831))</f>
        <v>2700</v>
      </c>
      <c r="AK3831" s="26">
        <v>0.02</v>
      </c>
      <c r="AL3831" s="26">
        <f>ROUND(AJ3831*(AK3831/100),2)</f>
        <v>0.54</v>
      </c>
    </row>
    <row r="3832" spans="1:38" x14ac:dyDescent="0.35">
      <c r="A3832" s="23"/>
      <c r="B3832" s="24"/>
      <c r="C3832" s="23"/>
      <c r="D3832" s="23"/>
      <c r="E3832" s="23"/>
      <c r="F3832" s="23"/>
      <c r="G3832" s="24"/>
      <c r="H3832" s="23"/>
      <c r="I3832" s="23"/>
      <c r="J3832" s="23">
        <v>0</v>
      </c>
      <c r="K3832" s="23">
        <v>1</v>
      </c>
      <c r="L3832" s="23">
        <v>63</v>
      </c>
      <c r="M3832" s="23" t="s">
        <v>138</v>
      </c>
      <c r="N3832" s="25">
        <f>((J3832*400)+(K3832*100))+L3832</f>
        <v>163</v>
      </c>
      <c r="O3832" s="26">
        <v>300</v>
      </c>
      <c r="P3832" s="26">
        <f>N3832*O3832</f>
        <v>48900</v>
      </c>
      <c r="Q3832" s="23"/>
      <c r="R3832" s="23"/>
      <c r="S3832" s="27"/>
      <c r="T3832" s="23"/>
      <c r="U3832" s="23"/>
      <c r="V3832" s="24"/>
      <c r="W3832" s="23"/>
      <c r="X3832" s="23"/>
      <c r="Y3832" s="23"/>
      <c r="Z3832" s="23"/>
      <c r="AA3832" s="28"/>
      <c r="AB3832" s="26"/>
      <c r="AC3832" s="26"/>
      <c r="AD3832" s="28"/>
      <c r="AE3832" s="28"/>
      <c r="AF3832" s="26"/>
      <c r="AG3832" s="26">
        <f>AF3832+P3832</f>
        <v>48900</v>
      </c>
      <c r="AH3832" s="26">
        <f>AG3832</f>
        <v>48900</v>
      </c>
      <c r="AI3832" s="26">
        <v>0</v>
      </c>
      <c r="AJ3832" s="26">
        <f>IF((AI3832-AH3832) &gt; 1,0,IF((AI3832-AH3832)&lt;0,AH3832-AI3832,AI3832-AH3832))</f>
        <v>48900</v>
      </c>
      <c r="AK3832" s="26">
        <v>0.3</v>
      </c>
      <c r="AL3832" s="26">
        <f>AJ3832*(AK3832/100)</f>
        <v>146.70000000000002</v>
      </c>
    </row>
    <row r="3833" spans="1:38" x14ac:dyDescent="0.35">
      <c r="A3833" s="23"/>
      <c r="B3833" s="24"/>
      <c r="C3833" s="23"/>
      <c r="D3833" s="23"/>
      <c r="E3833" s="23"/>
      <c r="F3833" s="23"/>
      <c r="G3833" s="24"/>
      <c r="H3833" s="23"/>
      <c r="I3833" s="23"/>
      <c r="J3833" s="23"/>
      <c r="K3833" s="23"/>
      <c r="L3833" s="23"/>
      <c r="M3833" s="23"/>
      <c r="N3833" s="25"/>
      <c r="O3833" s="26"/>
      <c r="P3833" s="26"/>
      <c r="Q3833" s="23"/>
      <c r="R3833" s="23"/>
      <c r="S3833" s="27"/>
      <c r="T3833" s="23"/>
      <c r="U3833" s="23"/>
      <c r="V3833" s="24"/>
      <c r="W3833" s="23"/>
      <c r="X3833" s="23"/>
      <c r="Y3833" s="23"/>
      <c r="Z3833" s="23"/>
      <c r="AA3833" s="28"/>
      <c r="AB3833" s="26"/>
      <c r="AC3833" s="26"/>
      <c r="AD3833" s="28"/>
      <c r="AE3833" s="28"/>
      <c r="AF3833" s="26"/>
      <c r="AG3833" s="26" t="s">
        <v>50</v>
      </c>
      <c r="AH3833" s="26">
        <f>SUM(AH3831:AH3832)</f>
        <v>86970</v>
      </c>
      <c r="AI3833" s="26"/>
      <c r="AJ3833" s="26">
        <f>SUM(AJ3831:AJ3832)</f>
        <v>51600</v>
      </c>
      <c r="AK3833" s="26"/>
      <c r="AL3833" s="26">
        <f>SUM(AL3831:AL3832)</f>
        <v>147.24</v>
      </c>
    </row>
    <row r="3834" spans="1:38" x14ac:dyDescent="0.35">
      <c r="A3834" s="23" t="s">
        <v>12943</v>
      </c>
      <c r="B3834" s="24" t="s">
        <v>12944</v>
      </c>
      <c r="C3834" s="23" t="s">
        <v>12945</v>
      </c>
      <c r="D3834" s="23" t="s">
        <v>12946</v>
      </c>
      <c r="E3834" s="23">
        <v>2076</v>
      </c>
      <c r="F3834" s="23" t="s">
        <v>12947</v>
      </c>
      <c r="G3834" s="24" t="s">
        <v>12948</v>
      </c>
      <c r="H3834" s="23" t="s">
        <v>42</v>
      </c>
      <c r="I3834" s="23" t="s">
        <v>12949</v>
      </c>
      <c r="J3834" s="23">
        <v>8</v>
      </c>
      <c r="K3834" s="23">
        <v>1</v>
      </c>
      <c r="L3834" s="23">
        <v>58</v>
      </c>
      <c r="M3834" s="23" t="s">
        <v>58</v>
      </c>
      <c r="N3834" s="25">
        <f>((J3834*400)+(K3834*100))+L3834</f>
        <v>3358</v>
      </c>
      <c r="O3834" s="26">
        <v>240</v>
      </c>
      <c r="P3834" s="26">
        <f>N3834*O3834</f>
        <v>805920</v>
      </c>
      <c r="Q3834" s="23"/>
      <c r="R3834" s="23"/>
      <c r="S3834" s="27"/>
      <c r="T3834" s="23"/>
      <c r="U3834" s="23"/>
      <c r="V3834" s="24"/>
      <c r="W3834" s="23"/>
      <c r="X3834" s="23"/>
      <c r="Y3834" s="23"/>
      <c r="Z3834" s="23"/>
      <c r="AA3834" s="28"/>
      <c r="AB3834" s="26"/>
      <c r="AC3834" s="26"/>
      <c r="AD3834" s="28"/>
      <c r="AE3834" s="28"/>
      <c r="AF3834" s="26"/>
      <c r="AG3834" s="26">
        <f>AF3834+P3834</f>
        <v>805920</v>
      </c>
      <c r="AH3834" s="26">
        <f>AG3834</f>
        <v>805920</v>
      </c>
      <c r="AI3834" s="26">
        <v>50000000</v>
      </c>
      <c r="AJ3834" s="26">
        <f>IF((AI3834-AH3834) &gt; 1,0,IF((AI3834-AH3834)&lt;0,AH3834-AI3834,AI3834-AH3834))</f>
        <v>0</v>
      </c>
      <c r="AK3834" s="26">
        <v>0.01</v>
      </c>
      <c r="AL3834" s="26">
        <f>AJ3834*(AK3834/100)</f>
        <v>0</v>
      </c>
    </row>
    <row r="3835" spans="1:38" x14ac:dyDescent="0.35">
      <c r="A3835" s="23"/>
      <c r="B3835" s="24"/>
      <c r="C3835" s="23"/>
      <c r="D3835" s="23"/>
      <c r="E3835" s="23"/>
      <c r="F3835" s="23"/>
      <c r="G3835" s="24"/>
      <c r="H3835" s="23"/>
      <c r="I3835" s="23"/>
      <c r="J3835" s="23"/>
      <c r="K3835" s="23"/>
      <c r="L3835" s="23"/>
      <c r="M3835" s="23"/>
      <c r="N3835" s="25"/>
      <c r="O3835" s="26"/>
      <c r="P3835" s="26"/>
      <c r="Q3835" s="23"/>
      <c r="R3835" s="23"/>
      <c r="S3835" s="27"/>
      <c r="T3835" s="23"/>
      <c r="U3835" s="23"/>
      <c r="V3835" s="24"/>
      <c r="W3835" s="23"/>
      <c r="X3835" s="23"/>
      <c r="Y3835" s="23"/>
      <c r="Z3835" s="23"/>
      <c r="AA3835" s="28"/>
      <c r="AB3835" s="26"/>
      <c r="AC3835" s="26"/>
      <c r="AD3835" s="28"/>
      <c r="AE3835" s="28"/>
      <c r="AF3835" s="26"/>
      <c r="AG3835" s="26" t="s">
        <v>50</v>
      </c>
      <c r="AH3835" s="26">
        <f>AH3834</f>
        <v>805920</v>
      </c>
      <c r="AI3835" s="26"/>
      <c r="AJ3835" s="26">
        <f>AJ3834</f>
        <v>0</v>
      </c>
      <c r="AK3835" s="26"/>
      <c r="AL3835" s="26">
        <f>AL3834</f>
        <v>0</v>
      </c>
    </row>
    <row r="3836" spans="1:38" x14ac:dyDescent="0.35">
      <c r="A3836" s="23" t="s">
        <v>12950</v>
      </c>
      <c r="B3836" s="24"/>
      <c r="C3836" s="23" t="s">
        <v>12951</v>
      </c>
      <c r="D3836" s="23" t="s">
        <v>12952</v>
      </c>
      <c r="E3836" s="23">
        <v>2077</v>
      </c>
      <c r="F3836" s="23" t="s">
        <v>12953</v>
      </c>
      <c r="G3836" s="24" t="s">
        <v>12954</v>
      </c>
      <c r="H3836" s="23" t="s">
        <v>250</v>
      </c>
      <c r="I3836" s="23"/>
      <c r="J3836" s="23">
        <v>0</v>
      </c>
      <c r="K3836" s="23">
        <v>1</v>
      </c>
      <c r="L3836" s="23">
        <v>12.37</v>
      </c>
      <c r="M3836" s="23" t="s">
        <v>391</v>
      </c>
      <c r="N3836" s="25">
        <f>((J3836*400)+(K3836*100))+L3836</f>
        <v>112.37</v>
      </c>
      <c r="O3836" s="26">
        <v>1300</v>
      </c>
      <c r="P3836" s="26">
        <f>N3836*O3836</f>
        <v>146081</v>
      </c>
      <c r="Q3836" s="23">
        <v>1</v>
      </c>
      <c r="R3836" s="23" t="s">
        <v>12950</v>
      </c>
      <c r="S3836" s="27"/>
      <c r="T3836" s="23" t="s">
        <v>12951</v>
      </c>
      <c r="U3836" s="23" t="s">
        <v>12955</v>
      </c>
      <c r="V3836" s="24" t="s">
        <v>12956</v>
      </c>
      <c r="W3836" s="23" t="s">
        <v>47</v>
      </c>
      <c r="X3836" s="23" t="s">
        <v>48</v>
      </c>
      <c r="Y3836" s="23" t="s">
        <v>254</v>
      </c>
      <c r="Z3836" s="23">
        <v>37.1</v>
      </c>
      <c r="AA3836" s="28">
        <v>21.56</v>
      </c>
      <c r="AB3836" s="26">
        <v>6550</v>
      </c>
      <c r="AC3836" s="26">
        <f>Z3836*AB3836</f>
        <v>243005</v>
      </c>
      <c r="AD3836" s="28">
        <v>7</v>
      </c>
      <c r="AE3836" s="28">
        <v>7</v>
      </c>
      <c r="AF3836" s="26">
        <f>(AC3836*(100-AE3836))/100</f>
        <v>225994.65</v>
      </c>
      <c r="AG3836" s="26">
        <f>P3836+AF3836+AF3837</f>
        <v>1194428.1499999999</v>
      </c>
      <c r="AH3836" s="26">
        <f>(AG3836*AA3836)/100</f>
        <v>257518.70913999996</v>
      </c>
      <c r="AI3836" s="26">
        <v>0</v>
      </c>
      <c r="AJ3836" s="26">
        <f>IF((AI3836-AH3836) &gt; 1,0,IF((AI3836-AH3836)&lt;0,AH3836-AI3836,AI3836-AH3836))</f>
        <v>257518.70913999996</v>
      </c>
      <c r="AK3836" s="26">
        <v>0.3</v>
      </c>
      <c r="AL3836" s="26">
        <f>ROUND(AJ3836*(AK3836/100),2)</f>
        <v>772.56</v>
      </c>
    </row>
    <row r="3837" spans="1:38" x14ac:dyDescent="0.35">
      <c r="A3837" s="23"/>
      <c r="B3837" s="24"/>
      <c r="C3837" s="23"/>
      <c r="D3837" s="23"/>
      <c r="E3837" s="23"/>
      <c r="F3837" s="23"/>
      <c r="G3837" s="24"/>
      <c r="H3837" s="23"/>
      <c r="I3837" s="23"/>
      <c r="J3837" s="23"/>
      <c r="K3837" s="23"/>
      <c r="L3837" s="23"/>
      <c r="M3837" s="23"/>
      <c r="N3837" s="25"/>
      <c r="O3837" s="26"/>
      <c r="P3837" s="26"/>
      <c r="Q3837" s="23"/>
      <c r="R3837" s="23"/>
      <c r="S3837" s="27"/>
      <c r="T3837" s="23"/>
      <c r="U3837" s="23"/>
      <c r="V3837" s="24"/>
      <c r="W3837" s="23"/>
      <c r="X3837" s="23"/>
      <c r="Y3837" s="23" t="s">
        <v>49</v>
      </c>
      <c r="Z3837" s="23">
        <v>135</v>
      </c>
      <c r="AA3837" s="28">
        <v>78.44</v>
      </c>
      <c r="AB3837" s="26">
        <v>6550</v>
      </c>
      <c r="AC3837" s="26">
        <f>Z3837*AB3837</f>
        <v>884250</v>
      </c>
      <c r="AD3837" s="28">
        <v>7</v>
      </c>
      <c r="AE3837" s="28">
        <v>7</v>
      </c>
      <c r="AF3837" s="26">
        <f>(AC3837*(100-AE3837))/100</f>
        <v>822352.5</v>
      </c>
      <c r="AG3837" s="26">
        <f>P3836+AF3836+AF3837</f>
        <v>1194428.1499999999</v>
      </c>
      <c r="AH3837" s="26">
        <f>(AG3837*AA3837)/100</f>
        <v>936909.44085999997</v>
      </c>
      <c r="AI3837" s="26">
        <f>IF(AF3837&lt;=10000000,AF3837,10000000)</f>
        <v>822352.5</v>
      </c>
      <c r="AJ3837" s="26">
        <f>IF((AI3837-AH3837) &gt; 1,0,IF((AI3837-AH3837)&lt;0,AH3837-AI3837,AI3837-AH3837))</f>
        <v>114556.94085999997</v>
      </c>
      <c r="AK3837" s="26">
        <v>0.02</v>
      </c>
      <c r="AL3837" s="26">
        <f>ROUND(AJ3837*(AK3837/100),2)</f>
        <v>22.91</v>
      </c>
    </row>
    <row r="3838" spans="1:38" x14ac:dyDescent="0.35">
      <c r="A3838" s="23"/>
      <c r="B3838" s="24"/>
      <c r="C3838" s="23"/>
      <c r="D3838" s="23"/>
      <c r="E3838" s="23"/>
      <c r="F3838" s="23"/>
      <c r="G3838" s="24"/>
      <c r="H3838" s="23"/>
      <c r="I3838" s="23"/>
      <c r="J3838" s="23"/>
      <c r="K3838" s="23"/>
      <c r="L3838" s="23"/>
      <c r="M3838" s="23"/>
      <c r="N3838" s="25"/>
      <c r="O3838" s="26"/>
      <c r="P3838" s="26"/>
      <c r="Q3838" s="23"/>
      <c r="R3838" s="23"/>
      <c r="S3838" s="27"/>
      <c r="T3838" s="23"/>
      <c r="U3838" s="23"/>
      <c r="V3838" s="24"/>
      <c r="W3838" s="23"/>
      <c r="X3838" s="23"/>
      <c r="Y3838" s="23"/>
      <c r="Z3838" s="23"/>
      <c r="AA3838" s="28"/>
      <c r="AB3838" s="26"/>
      <c r="AC3838" s="26"/>
      <c r="AD3838" s="28"/>
      <c r="AE3838" s="28"/>
      <c r="AF3838" s="26"/>
      <c r="AG3838" s="26" t="s">
        <v>50</v>
      </c>
      <c r="AH3838" s="26">
        <f>SUM(AH3836:AH3837)</f>
        <v>1194428.1499999999</v>
      </c>
      <c r="AI3838" s="26"/>
      <c r="AJ3838" s="26">
        <f>SUM(AJ3836:AJ3837)</f>
        <v>372075.64999999991</v>
      </c>
      <c r="AK3838" s="26"/>
      <c r="AL3838" s="26">
        <f>SUM(AL3836:AL3837)</f>
        <v>795.46999999999991</v>
      </c>
    </row>
    <row r="3839" spans="1:38" x14ac:dyDescent="0.35">
      <c r="A3839" s="23" t="s">
        <v>12957</v>
      </c>
      <c r="B3839" s="24" t="s">
        <v>12958</v>
      </c>
      <c r="C3839" s="23" t="s">
        <v>12959</v>
      </c>
      <c r="D3839" s="23" t="s">
        <v>12960</v>
      </c>
      <c r="E3839" s="23">
        <v>2078</v>
      </c>
      <c r="F3839" s="23" t="s">
        <v>12961</v>
      </c>
      <c r="G3839" s="24" t="s">
        <v>12962</v>
      </c>
      <c r="H3839" s="23" t="s">
        <v>42</v>
      </c>
      <c r="I3839" s="23" t="s">
        <v>12963</v>
      </c>
      <c r="J3839" s="23">
        <v>0</v>
      </c>
      <c r="K3839" s="23">
        <v>1</v>
      </c>
      <c r="L3839" s="23">
        <v>35</v>
      </c>
      <c r="M3839" s="23" t="s">
        <v>44</v>
      </c>
      <c r="N3839" s="25">
        <f>((J3839*400)+(K3839*100))+L3839</f>
        <v>135</v>
      </c>
      <c r="O3839" s="26">
        <v>180</v>
      </c>
      <c r="P3839" s="26">
        <f>N3839*O3839</f>
        <v>24300</v>
      </c>
      <c r="Q3839" s="23">
        <v>1</v>
      </c>
      <c r="R3839" s="23" t="s">
        <v>12957</v>
      </c>
      <c r="S3839" s="27" t="s">
        <v>12958</v>
      </c>
      <c r="T3839" s="23" t="s">
        <v>12959</v>
      </c>
      <c r="U3839" s="23" t="s">
        <v>12964</v>
      </c>
      <c r="V3839" s="24" t="s">
        <v>12965</v>
      </c>
      <c r="W3839" s="23" t="s">
        <v>47</v>
      </c>
      <c r="X3839" s="23" t="s">
        <v>48</v>
      </c>
      <c r="Y3839" s="23" t="s">
        <v>49</v>
      </c>
      <c r="Z3839" s="23">
        <v>216</v>
      </c>
      <c r="AA3839" s="28">
        <v>100</v>
      </c>
      <c r="AB3839" s="26">
        <v>6550</v>
      </c>
      <c r="AC3839" s="26">
        <f>Z3839*AB3839</f>
        <v>1414800</v>
      </c>
      <c r="AD3839" s="28">
        <v>22</v>
      </c>
      <c r="AE3839" s="28">
        <v>34</v>
      </c>
      <c r="AF3839" s="26">
        <f>(AC3839*(100-AE3839))/100</f>
        <v>933768</v>
      </c>
      <c r="AG3839" s="26">
        <f>P3839+AF3839</f>
        <v>958068</v>
      </c>
      <c r="AH3839" s="26">
        <f>(AG3839*AA3839)/100</f>
        <v>958068</v>
      </c>
      <c r="AI3839" s="26">
        <v>50000000</v>
      </c>
      <c r="AJ3839" s="26">
        <f>IF((AI3839-AH3839) &gt; 1,0,IF((AI3839-AH3839)&lt;0,AH3839-AI3839,AI3839-AH3839))</f>
        <v>0</v>
      </c>
      <c r="AK3839" s="26">
        <v>0.02</v>
      </c>
      <c r="AL3839" s="26">
        <f>ROUND(AJ3839*(AK3839/100),2)</f>
        <v>0</v>
      </c>
    </row>
    <row r="3840" spans="1:38" x14ac:dyDescent="0.35">
      <c r="A3840" s="23"/>
      <c r="B3840" s="24"/>
      <c r="C3840" s="23"/>
      <c r="D3840" s="23"/>
      <c r="E3840" s="23"/>
      <c r="F3840" s="23"/>
      <c r="G3840" s="24"/>
      <c r="H3840" s="23"/>
      <c r="I3840" s="23"/>
      <c r="J3840" s="23">
        <v>0</v>
      </c>
      <c r="K3840" s="23">
        <v>0</v>
      </c>
      <c r="L3840" s="23">
        <v>84</v>
      </c>
      <c r="M3840" s="23" t="s">
        <v>44</v>
      </c>
      <c r="N3840" s="25">
        <f>((J3840*400)+(K3840*100))+L3840</f>
        <v>84</v>
      </c>
      <c r="O3840" s="26">
        <v>180</v>
      </c>
      <c r="P3840" s="26">
        <f>N3840*O3840</f>
        <v>15120</v>
      </c>
      <c r="Q3840" s="23">
        <v>1</v>
      </c>
      <c r="R3840" s="23" t="s">
        <v>12966</v>
      </c>
      <c r="S3840" s="27"/>
      <c r="T3840" s="23" t="s">
        <v>12967</v>
      </c>
      <c r="U3840" s="23" t="s">
        <v>12968</v>
      </c>
      <c r="V3840" s="24" t="s">
        <v>12969</v>
      </c>
      <c r="W3840" s="23" t="s">
        <v>47</v>
      </c>
      <c r="X3840" s="23" t="s">
        <v>253</v>
      </c>
      <c r="Y3840" s="23" t="s">
        <v>49</v>
      </c>
      <c r="Z3840" s="23">
        <v>336</v>
      </c>
      <c r="AA3840" s="28">
        <v>100</v>
      </c>
      <c r="AB3840" s="26">
        <v>6550</v>
      </c>
      <c r="AC3840" s="26">
        <f>Z3840*AB3840</f>
        <v>2200800</v>
      </c>
      <c r="AD3840" s="28">
        <v>22</v>
      </c>
      <c r="AE3840" s="28">
        <v>93</v>
      </c>
      <c r="AF3840" s="26">
        <f>(AC3840*(100-AE3840))/100</f>
        <v>154056</v>
      </c>
      <c r="AG3840" s="26">
        <f>P3840+AF3840</f>
        <v>169176</v>
      </c>
      <c r="AH3840" s="26">
        <f>(AG3840*AA3840)/100</f>
        <v>169176</v>
      </c>
      <c r="AI3840" s="26">
        <v>10000000</v>
      </c>
      <c r="AJ3840" s="26">
        <f>IF((AI3840-AH3840) &gt; 1,0,IF((AI3840-AH3840)&lt;0,AH3840-AI3840,AI3840-AH3840))</f>
        <v>0</v>
      </c>
      <c r="AK3840" s="26">
        <v>0.02</v>
      </c>
      <c r="AL3840" s="26">
        <f>ROUND(AJ3840*(AK3840/100),2)</f>
        <v>0</v>
      </c>
    </row>
    <row r="3841" spans="1:39" x14ac:dyDescent="0.35">
      <c r="A3841" s="23"/>
      <c r="B3841" s="24"/>
      <c r="C3841" s="23"/>
      <c r="D3841" s="23"/>
      <c r="E3841" s="23"/>
      <c r="F3841" s="23"/>
      <c r="G3841" s="24"/>
      <c r="H3841" s="23"/>
      <c r="I3841" s="23"/>
      <c r="J3841" s="23"/>
      <c r="K3841" s="23"/>
      <c r="L3841" s="23"/>
      <c r="M3841" s="23"/>
      <c r="N3841" s="25"/>
      <c r="O3841" s="26"/>
      <c r="P3841" s="26"/>
      <c r="Q3841" s="23"/>
      <c r="R3841" s="23"/>
      <c r="S3841" s="27"/>
      <c r="T3841" s="23"/>
      <c r="U3841" s="23"/>
      <c r="V3841" s="24"/>
      <c r="W3841" s="23"/>
      <c r="X3841" s="23"/>
      <c r="Y3841" s="23"/>
      <c r="Z3841" s="23"/>
      <c r="AA3841" s="28"/>
      <c r="AB3841" s="26"/>
      <c r="AC3841" s="26"/>
      <c r="AD3841" s="28"/>
      <c r="AE3841" s="28"/>
      <c r="AF3841" s="26"/>
      <c r="AG3841" s="26" t="s">
        <v>50</v>
      </c>
      <c r="AH3841" s="26">
        <f>SUM(AH3839:AH3840)</f>
        <v>1127244</v>
      </c>
      <c r="AI3841" s="26"/>
      <c r="AJ3841" s="26">
        <f>SUM(AJ3839:AJ3840)</f>
        <v>0</v>
      </c>
      <c r="AK3841" s="26"/>
      <c r="AL3841" s="26">
        <f>SUM(AL3839:AL3840)</f>
        <v>0</v>
      </c>
    </row>
    <row r="3842" spans="1:39" x14ac:dyDescent="0.35">
      <c r="A3842" s="23" t="s">
        <v>12970</v>
      </c>
      <c r="B3842" s="24"/>
      <c r="C3842" s="23" t="s">
        <v>12971</v>
      </c>
      <c r="D3842" s="23" t="s">
        <v>12972</v>
      </c>
      <c r="E3842" s="23">
        <v>2079</v>
      </c>
      <c r="F3842" s="23" t="s">
        <v>12973</v>
      </c>
      <c r="G3842" s="24" t="s">
        <v>12974</v>
      </c>
      <c r="H3842" s="23" t="s">
        <v>42</v>
      </c>
      <c r="I3842" s="23" t="s">
        <v>12975</v>
      </c>
      <c r="J3842" s="23">
        <v>0</v>
      </c>
      <c r="K3842" s="23">
        <v>3</v>
      </c>
      <c r="L3842" s="23">
        <v>80</v>
      </c>
      <c r="M3842" s="23" t="s">
        <v>44</v>
      </c>
      <c r="N3842" s="25">
        <f>((J3842*400)+(K3842*100))+L3842</f>
        <v>380</v>
      </c>
      <c r="O3842" s="26">
        <v>440</v>
      </c>
      <c r="P3842" s="26">
        <f>N3842*O3842</f>
        <v>167200</v>
      </c>
      <c r="Q3842" s="23">
        <v>1</v>
      </c>
      <c r="R3842" s="23" t="s">
        <v>12970</v>
      </c>
      <c r="S3842" s="27"/>
      <c r="T3842" s="23" t="s">
        <v>12971</v>
      </c>
      <c r="U3842" s="23" t="s">
        <v>12976</v>
      </c>
      <c r="V3842" s="24" t="s">
        <v>12977</v>
      </c>
      <c r="W3842" s="23" t="s">
        <v>47</v>
      </c>
      <c r="X3842" s="23" t="s">
        <v>48</v>
      </c>
      <c r="Y3842" s="23" t="s">
        <v>49</v>
      </c>
      <c r="Z3842" s="23">
        <v>72</v>
      </c>
      <c r="AA3842" s="28">
        <v>100</v>
      </c>
      <c r="AB3842" s="26">
        <v>6550</v>
      </c>
      <c r="AC3842" s="26">
        <f>Z3842*AB3842</f>
        <v>471600</v>
      </c>
      <c r="AD3842" s="28">
        <v>32</v>
      </c>
      <c r="AE3842" s="28">
        <v>54</v>
      </c>
      <c r="AF3842" s="26">
        <f>(AC3842*(100-AE3842))/100</f>
        <v>216936</v>
      </c>
      <c r="AG3842" s="26">
        <f>P3842+AF3842</f>
        <v>384136</v>
      </c>
      <c r="AH3842" s="26">
        <f>(AG3842*AA3842)/100</f>
        <v>384136</v>
      </c>
      <c r="AI3842" s="26">
        <v>50000000</v>
      </c>
      <c r="AJ3842" s="26">
        <f>IF((AI3842-AH3842) &gt; 1,0,IF((AI3842-AH3842)&lt;0,AH3842-AI3842,AI3842-AH3842))</f>
        <v>0</v>
      </c>
      <c r="AK3842" s="26">
        <v>0.02</v>
      </c>
      <c r="AL3842" s="26">
        <f>ROUND(AJ3842*(AK3842/100),2)</f>
        <v>0</v>
      </c>
    </row>
    <row r="3843" spans="1:39" x14ac:dyDescent="0.35">
      <c r="A3843" s="23"/>
      <c r="B3843" s="24"/>
      <c r="C3843" s="23"/>
      <c r="D3843" s="23"/>
      <c r="E3843" s="23">
        <v>2080</v>
      </c>
      <c r="F3843" s="23" t="s">
        <v>12978</v>
      </c>
      <c r="G3843" s="24" t="s">
        <v>12979</v>
      </c>
      <c r="H3843" s="23" t="s">
        <v>42</v>
      </c>
      <c r="I3843" s="23" t="s">
        <v>12980</v>
      </c>
      <c r="J3843" s="23">
        <v>2</v>
      </c>
      <c r="K3843" s="23">
        <v>3</v>
      </c>
      <c r="L3843" s="23">
        <v>43</v>
      </c>
      <c r="M3843" s="23" t="s">
        <v>58</v>
      </c>
      <c r="N3843" s="25">
        <f>((J3843*400)+(K3843*100))+L3843</f>
        <v>1143</v>
      </c>
      <c r="O3843" s="26">
        <v>380</v>
      </c>
      <c r="P3843" s="26">
        <f>N3843*O3843</f>
        <v>434340</v>
      </c>
      <c r="Q3843" s="23"/>
      <c r="R3843" s="23"/>
      <c r="S3843" s="27"/>
      <c r="T3843" s="23"/>
      <c r="U3843" s="23"/>
      <c r="V3843" s="24"/>
      <c r="W3843" s="23"/>
      <c r="X3843" s="23"/>
      <c r="Y3843" s="23"/>
      <c r="Z3843" s="23"/>
      <c r="AA3843" s="28"/>
      <c r="AB3843" s="26"/>
      <c r="AC3843" s="26"/>
      <c r="AD3843" s="28"/>
      <c r="AE3843" s="28"/>
      <c r="AF3843" s="26"/>
      <c r="AG3843" s="26">
        <f>AF3843+P3843</f>
        <v>434340</v>
      </c>
      <c r="AH3843" s="26">
        <f>AG3843</f>
        <v>434340</v>
      </c>
      <c r="AI3843" s="26">
        <v>50000000</v>
      </c>
      <c r="AJ3843" s="26">
        <f>IF((AI3843-AH3843) &gt; 1,0,IF((AI3843-AH3843)&lt;0,AH3843-AI3843,AI3843-AH3843))</f>
        <v>0</v>
      </c>
      <c r="AK3843" s="26">
        <v>0.01</v>
      </c>
      <c r="AL3843" s="26">
        <f>AJ3843*(AK3843/100)</f>
        <v>0</v>
      </c>
    </row>
    <row r="3844" spans="1:39" x14ac:dyDescent="0.35">
      <c r="A3844" s="23"/>
      <c r="B3844" s="24"/>
      <c r="C3844" s="23"/>
      <c r="D3844" s="23"/>
      <c r="E3844" s="23"/>
      <c r="F3844" s="23"/>
      <c r="G3844" s="24"/>
      <c r="H3844" s="23"/>
      <c r="I3844" s="23"/>
      <c r="J3844" s="23"/>
      <c r="K3844" s="23"/>
      <c r="L3844" s="23"/>
      <c r="M3844" s="23"/>
      <c r="N3844" s="25"/>
      <c r="O3844" s="26"/>
      <c r="P3844" s="26"/>
      <c r="Q3844" s="23"/>
      <c r="R3844" s="23"/>
      <c r="S3844" s="27"/>
      <c r="T3844" s="23"/>
      <c r="U3844" s="23"/>
      <c r="V3844" s="24"/>
      <c r="W3844" s="23"/>
      <c r="X3844" s="23"/>
      <c r="Y3844" s="23"/>
      <c r="Z3844" s="23"/>
      <c r="AA3844" s="28"/>
      <c r="AB3844" s="26"/>
      <c r="AC3844" s="26"/>
      <c r="AD3844" s="28"/>
      <c r="AE3844" s="28"/>
      <c r="AF3844" s="26"/>
      <c r="AG3844" s="26" t="s">
        <v>50</v>
      </c>
      <c r="AH3844" s="26">
        <f>SUM(AH3842:AH3843)</f>
        <v>818476</v>
      </c>
      <c r="AI3844" s="26"/>
      <c r="AJ3844" s="26">
        <f>SUM(AJ3842:AJ3843)</f>
        <v>0</v>
      </c>
      <c r="AK3844" s="26"/>
      <c r="AL3844" s="26">
        <f>SUM(AL3842:AL3843)</f>
        <v>0</v>
      </c>
    </row>
    <row r="3845" spans="1:39" x14ac:dyDescent="0.35">
      <c r="A3845" s="23" t="s">
        <v>12981</v>
      </c>
      <c r="B3845" s="24" t="s">
        <v>12982</v>
      </c>
      <c r="C3845" s="23" t="s">
        <v>12983</v>
      </c>
      <c r="D3845" s="23" t="s">
        <v>12984</v>
      </c>
      <c r="E3845" s="23">
        <v>2081</v>
      </c>
      <c r="F3845" s="23" t="s">
        <v>12985</v>
      </c>
      <c r="G3845" s="24" t="s">
        <v>12986</v>
      </c>
      <c r="H3845" s="23" t="s">
        <v>42</v>
      </c>
      <c r="I3845" s="23" t="s">
        <v>12987</v>
      </c>
      <c r="J3845" s="23">
        <v>8</v>
      </c>
      <c r="K3845" s="23">
        <v>3</v>
      </c>
      <c r="L3845" s="23">
        <v>78</v>
      </c>
      <c r="M3845" s="23" t="s">
        <v>58</v>
      </c>
      <c r="N3845" s="25">
        <f>((J3845*400)+(K3845*100))+L3845</f>
        <v>3578</v>
      </c>
      <c r="O3845" s="26">
        <v>390</v>
      </c>
      <c r="P3845" s="26">
        <f>N3845*O3845</f>
        <v>1395420</v>
      </c>
      <c r="Q3845" s="23"/>
      <c r="R3845" s="23"/>
      <c r="S3845" s="27"/>
      <c r="T3845" s="23"/>
      <c r="U3845" s="23"/>
      <c r="V3845" s="24"/>
      <c r="W3845" s="23"/>
      <c r="X3845" s="23"/>
      <c r="Y3845" s="23"/>
      <c r="Z3845" s="23"/>
      <c r="AA3845" s="28"/>
      <c r="AB3845" s="26"/>
      <c r="AC3845" s="26"/>
      <c r="AD3845" s="28"/>
      <c r="AE3845" s="28"/>
      <c r="AF3845" s="26"/>
      <c r="AG3845" s="26">
        <f>AF3845+P3845</f>
        <v>1395420</v>
      </c>
      <c r="AH3845" s="26">
        <f>AG3845</f>
        <v>1395420</v>
      </c>
      <c r="AI3845" s="26">
        <v>50000000</v>
      </c>
      <c r="AJ3845" s="26">
        <f>IF((AI3845-AH3845) &gt; 1,0,IF((AI3845-AH3845)&lt;0,AH3845-AI3845,AI3845-AH3845))</f>
        <v>0</v>
      </c>
      <c r="AK3845" s="26">
        <v>0.01</v>
      </c>
      <c r="AL3845" s="26">
        <f>AJ3845*(AK3845/100)</f>
        <v>0</v>
      </c>
    </row>
    <row r="3846" spans="1:39" x14ac:dyDescent="0.35">
      <c r="A3846" s="23"/>
      <c r="B3846" s="24"/>
      <c r="C3846" s="23"/>
      <c r="D3846" s="23"/>
      <c r="E3846" s="23"/>
      <c r="F3846" s="23"/>
      <c r="G3846" s="24"/>
      <c r="H3846" s="23"/>
      <c r="I3846" s="23"/>
      <c r="J3846" s="23"/>
      <c r="K3846" s="23"/>
      <c r="L3846" s="23"/>
      <c r="M3846" s="23"/>
      <c r="N3846" s="25"/>
      <c r="O3846" s="26"/>
      <c r="P3846" s="26"/>
      <c r="Q3846" s="23"/>
      <c r="R3846" s="23"/>
      <c r="S3846" s="27"/>
      <c r="T3846" s="23"/>
      <c r="U3846" s="23"/>
      <c r="V3846" s="24"/>
      <c r="W3846" s="23"/>
      <c r="X3846" s="23"/>
      <c r="Y3846" s="23"/>
      <c r="Z3846" s="23"/>
      <c r="AA3846" s="28"/>
      <c r="AB3846" s="26"/>
      <c r="AC3846" s="26"/>
      <c r="AD3846" s="28"/>
      <c r="AE3846" s="28"/>
      <c r="AF3846" s="26"/>
      <c r="AG3846" s="26" t="s">
        <v>50</v>
      </c>
      <c r="AH3846" s="26">
        <f>AH3845</f>
        <v>1395420</v>
      </c>
      <c r="AI3846" s="26"/>
      <c r="AJ3846" s="26">
        <f>AJ3845</f>
        <v>0</v>
      </c>
      <c r="AK3846" s="26"/>
      <c r="AL3846" s="26">
        <f>AL3845</f>
        <v>0</v>
      </c>
    </row>
    <row r="3847" spans="1:39" x14ac:dyDescent="0.35">
      <c r="A3847" s="23" t="s">
        <v>12988</v>
      </c>
      <c r="B3847" s="24" t="s">
        <v>12989</v>
      </c>
      <c r="C3847" s="23" t="s">
        <v>12990</v>
      </c>
      <c r="D3847" s="23" t="s">
        <v>12991</v>
      </c>
      <c r="E3847" s="23">
        <v>2082</v>
      </c>
      <c r="F3847" s="23" t="s">
        <v>12992</v>
      </c>
      <c r="G3847" s="24" t="s">
        <v>12993</v>
      </c>
      <c r="H3847" s="23" t="s">
        <v>103</v>
      </c>
      <c r="I3847" s="23" t="s">
        <v>12994</v>
      </c>
      <c r="J3847" s="23">
        <v>0</v>
      </c>
      <c r="K3847" s="23">
        <v>1</v>
      </c>
      <c r="L3847" s="23">
        <v>85</v>
      </c>
      <c r="M3847" s="23" t="s">
        <v>44</v>
      </c>
      <c r="N3847" s="25">
        <f>((J3847*400)+(K3847*100))+L3847</f>
        <v>185</v>
      </c>
      <c r="O3847" s="26">
        <v>1500</v>
      </c>
      <c r="P3847" s="26">
        <f>N3847*O3847</f>
        <v>277500</v>
      </c>
      <c r="Q3847" s="23">
        <v>1</v>
      </c>
      <c r="R3847" s="23" t="s">
        <v>12995</v>
      </c>
      <c r="S3847" s="27"/>
      <c r="T3847" s="23" t="s">
        <v>12996</v>
      </c>
      <c r="U3847" s="23" t="s">
        <v>12997</v>
      </c>
      <c r="V3847" s="24" t="s">
        <v>12998</v>
      </c>
      <c r="W3847" s="23" t="s">
        <v>47</v>
      </c>
      <c r="X3847" s="23" t="s">
        <v>253</v>
      </c>
      <c r="Y3847" s="23" t="s">
        <v>49</v>
      </c>
      <c r="Z3847" s="23">
        <v>131.5</v>
      </c>
      <c r="AA3847" s="28">
        <v>100</v>
      </c>
      <c r="AB3847" s="26">
        <v>6550</v>
      </c>
      <c r="AC3847" s="26">
        <f>Z3847*AB3847</f>
        <v>861325</v>
      </c>
      <c r="AD3847" s="28">
        <v>52</v>
      </c>
      <c r="AE3847" s="28">
        <v>93</v>
      </c>
      <c r="AF3847" s="26">
        <f>(AC3847*(100-AE3847))/100</f>
        <v>60292.75</v>
      </c>
      <c r="AG3847" s="26">
        <f>P3847+AF3847</f>
        <v>337792.75</v>
      </c>
      <c r="AH3847" s="26">
        <f>(AG3847*AA3847)/100</f>
        <v>337792.75</v>
      </c>
      <c r="AI3847" s="26">
        <f>IF(AF3847&lt;=10000000,AF3847,10000000)</f>
        <v>60292.75</v>
      </c>
      <c r="AJ3847" s="26">
        <f>IF((AI3847-AH3847) &gt; 1,0,IF((AI3847-AH3847)&lt;0,AH3847-AI3847,AI3847-AH3847))</f>
        <v>277500</v>
      </c>
      <c r="AK3847" s="26">
        <v>0.02</v>
      </c>
      <c r="AL3847" s="26">
        <f>ROUND(AJ3847*(AK3847/100),2)</f>
        <v>55.5</v>
      </c>
      <c r="AM3847" s="3" t="s">
        <v>12999</v>
      </c>
    </row>
    <row r="3848" spans="1:39" x14ac:dyDescent="0.35">
      <c r="A3848" s="23"/>
      <c r="B3848" s="24"/>
      <c r="C3848" s="23"/>
      <c r="D3848" s="23"/>
      <c r="E3848" s="23">
        <v>2083</v>
      </c>
      <c r="F3848" s="23" t="s">
        <v>13000</v>
      </c>
      <c r="G3848" s="24" t="s">
        <v>13001</v>
      </c>
      <c r="H3848" s="23" t="s">
        <v>42</v>
      </c>
      <c r="I3848" s="23" t="s">
        <v>13002</v>
      </c>
      <c r="J3848" s="23">
        <v>8</v>
      </c>
      <c r="K3848" s="23">
        <v>0</v>
      </c>
      <c r="L3848" s="23">
        <v>34</v>
      </c>
      <c r="M3848" s="23" t="s">
        <v>58</v>
      </c>
      <c r="N3848" s="25">
        <f>((J3848*400)+(K3848*100))+L3848</f>
        <v>3234</v>
      </c>
      <c r="O3848" s="26">
        <v>180</v>
      </c>
      <c r="P3848" s="26">
        <f>N3848*O3848</f>
        <v>582120</v>
      </c>
      <c r="Q3848" s="23"/>
      <c r="R3848" s="23"/>
      <c r="S3848" s="27"/>
      <c r="T3848" s="23"/>
      <c r="U3848" s="23"/>
      <c r="V3848" s="24"/>
      <c r="W3848" s="23"/>
      <c r="X3848" s="23"/>
      <c r="Y3848" s="23"/>
      <c r="Z3848" s="23"/>
      <c r="AA3848" s="28"/>
      <c r="AB3848" s="26"/>
      <c r="AC3848" s="26"/>
      <c r="AD3848" s="28"/>
      <c r="AE3848" s="28"/>
      <c r="AF3848" s="26"/>
      <c r="AG3848" s="26">
        <f>AF3848+P3848</f>
        <v>582120</v>
      </c>
      <c r="AH3848" s="26">
        <f>AG3848</f>
        <v>582120</v>
      </c>
      <c r="AI3848" s="26">
        <v>50000000</v>
      </c>
      <c r="AJ3848" s="26">
        <f>IF((AI3848-AH3848) &gt; 1,0,IF((AI3848-AH3848)&lt;0,AH3848-AI3848,AI3848-AH3848))</f>
        <v>0</v>
      </c>
      <c r="AK3848" s="26">
        <v>0.01</v>
      </c>
      <c r="AL3848" s="26">
        <f>AJ3848*(AK3848/100)</f>
        <v>0</v>
      </c>
    </row>
    <row r="3849" spans="1:39" x14ac:dyDescent="0.35">
      <c r="A3849" s="23"/>
      <c r="B3849" s="24"/>
      <c r="C3849" s="23"/>
      <c r="D3849" s="23"/>
      <c r="E3849" s="23"/>
      <c r="F3849" s="23"/>
      <c r="G3849" s="24"/>
      <c r="H3849" s="23"/>
      <c r="I3849" s="23"/>
      <c r="J3849" s="23"/>
      <c r="K3849" s="23"/>
      <c r="L3849" s="23"/>
      <c r="M3849" s="23"/>
      <c r="N3849" s="25"/>
      <c r="O3849" s="26"/>
      <c r="P3849" s="26"/>
      <c r="Q3849" s="23"/>
      <c r="R3849" s="23"/>
      <c r="S3849" s="27"/>
      <c r="T3849" s="23"/>
      <c r="U3849" s="23"/>
      <c r="V3849" s="24"/>
      <c r="W3849" s="23"/>
      <c r="X3849" s="23"/>
      <c r="Y3849" s="23"/>
      <c r="Z3849" s="23"/>
      <c r="AA3849" s="28"/>
      <c r="AB3849" s="26"/>
      <c r="AC3849" s="26"/>
      <c r="AD3849" s="28"/>
      <c r="AE3849" s="28"/>
      <c r="AF3849" s="26"/>
      <c r="AG3849" s="26" t="s">
        <v>50</v>
      </c>
      <c r="AH3849" s="26">
        <f>SUM(AH3847:AH3848)</f>
        <v>919912.75</v>
      </c>
      <c r="AI3849" s="26"/>
      <c r="AJ3849" s="26">
        <f>SUM(AJ3847:AJ3848)</f>
        <v>277500</v>
      </c>
      <c r="AK3849" s="26"/>
      <c r="AL3849" s="26">
        <f>SUM(AL3847:AL3848)</f>
        <v>55.5</v>
      </c>
    </row>
    <row r="3850" spans="1:39" x14ac:dyDescent="0.35">
      <c r="A3850" s="23" t="s">
        <v>13003</v>
      </c>
      <c r="B3850" s="24" t="s">
        <v>13004</v>
      </c>
      <c r="C3850" s="23" t="s">
        <v>13005</v>
      </c>
      <c r="D3850" s="23" t="s">
        <v>13006</v>
      </c>
      <c r="E3850" s="23">
        <v>2084</v>
      </c>
      <c r="F3850" s="23" t="s">
        <v>13007</v>
      </c>
      <c r="G3850" s="24" t="s">
        <v>13008</v>
      </c>
      <c r="H3850" s="23" t="s">
        <v>42</v>
      </c>
      <c r="I3850" s="23" t="s">
        <v>13009</v>
      </c>
      <c r="J3850" s="23">
        <v>11</v>
      </c>
      <c r="K3850" s="23">
        <v>1</v>
      </c>
      <c r="L3850" s="23">
        <v>67</v>
      </c>
      <c r="M3850" s="23" t="s">
        <v>58</v>
      </c>
      <c r="N3850" s="25">
        <f>((J3850*400)+(K3850*100))+L3850</f>
        <v>4567</v>
      </c>
      <c r="O3850" s="26">
        <v>440</v>
      </c>
      <c r="P3850" s="26">
        <f>N3850*O3850</f>
        <v>2009480</v>
      </c>
      <c r="Q3850" s="23"/>
      <c r="R3850" s="23"/>
      <c r="S3850" s="27"/>
      <c r="T3850" s="23"/>
      <c r="U3850" s="23"/>
      <c r="V3850" s="24"/>
      <c r="W3850" s="23"/>
      <c r="X3850" s="23"/>
      <c r="Y3850" s="23"/>
      <c r="Z3850" s="23"/>
      <c r="AA3850" s="28"/>
      <c r="AB3850" s="26"/>
      <c r="AC3850" s="26"/>
      <c r="AD3850" s="28"/>
      <c r="AE3850" s="28"/>
      <c r="AF3850" s="26"/>
      <c r="AG3850" s="26">
        <f>AF3850+P3850</f>
        <v>2009480</v>
      </c>
      <c r="AH3850" s="26">
        <f>AG3850</f>
        <v>2009480</v>
      </c>
      <c r="AI3850" s="26">
        <v>50000000</v>
      </c>
      <c r="AJ3850" s="26">
        <f>IF((AI3850-AH3850) &gt; 1,0,IF((AI3850-AH3850)&lt;0,AH3850-AI3850,AI3850-AH3850))</f>
        <v>0</v>
      </c>
      <c r="AK3850" s="26">
        <v>0.01</v>
      </c>
      <c r="AL3850" s="26">
        <f>AJ3850*(AK3850/100)</f>
        <v>0</v>
      </c>
    </row>
    <row r="3851" spans="1:39" x14ac:dyDescent="0.35">
      <c r="A3851" s="23"/>
      <c r="B3851" s="24"/>
      <c r="C3851" s="23"/>
      <c r="D3851" s="23"/>
      <c r="E3851" s="23"/>
      <c r="F3851" s="23"/>
      <c r="G3851" s="24"/>
      <c r="H3851" s="23"/>
      <c r="I3851" s="23"/>
      <c r="J3851" s="23"/>
      <c r="K3851" s="23"/>
      <c r="L3851" s="23"/>
      <c r="M3851" s="23"/>
      <c r="N3851" s="25"/>
      <c r="O3851" s="26"/>
      <c r="P3851" s="26"/>
      <c r="Q3851" s="23"/>
      <c r="R3851" s="23"/>
      <c r="S3851" s="27"/>
      <c r="T3851" s="23"/>
      <c r="U3851" s="23"/>
      <c r="V3851" s="24"/>
      <c r="W3851" s="23"/>
      <c r="X3851" s="23"/>
      <c r="Y3851" s="23"/>
      <c r="Z3851" s="23"/>
      <c r="AA3851" s="28"/>
      <c r="AB3851" s="26"/>
      <c r="AC3851" s="26"/>
      <c r="AD3851" s="28"/>
      <c r="AE3851" s="28"/>
      <c r="AF3851" s="26"/>
      <c r="AG3851" s="26" t="s">
        <v>50</v>
      </c>
      <c r="AH3851" s="26">
        <f>AH3850</f>
        <v>2009480</v>
      </c>
      <c r="AI3851" s="26"/>
      <c r="AJ3851" s="26">
        <f>AJ3850</f>
        <v>0</v>
      </c>
      <c r="AK3851" s="26"/>
      <c r="AL3851" s="26">
        <f>AL3850</f>
        <v>0</v>
      </c>
    </row>
    <row r="3852" spans="1:39" x14ac:dyDescent="0.35">
      <c r="A3852" s="23" t="s">
        <v>13010</v>
      </c>
      <c r="B3852" s="24" t="s">
        <v>13011</v>
      </c>
      <c r="C3852" s="23" t="s">
        <v>13012</v>
      </c>
      <c r="D3852" s="23" t="s">
        <v>13013</v>
      </c>
      <c r="E3852" s="23">
        <v>2085</v>
      </c>
      <c r="F3852" s="23" t="s">
        <v>13014</v>
      </c>
      <c r="G3852" s="24" t="s">
        <v>13015</v>
      </c>
      <c r="H3852" s="23" t="s">
        <v>42</v>
      </c>
      <c r="I3852" s="23" t="s">
        <v>13016</v>
      </c>
      <c r="J3852" s="23">
        <v>1</v>
      </c>
      <c r="K3852" s="23">
        <v>3</v>
      </c>
      <c r="L3852" s="23">
        <v>29.5</v>
      </c>
      <c r="M3852" s="23" t="s">
        <v>58</v>
      </c>
      <c r="N3852" s="25">
        <f>((J3852*400)+(K3852*100))+L3852</f>
        <v>729.5</v>
      </c>
      <c r="O3852" s="26">
        <v>180</v>
      </c>
      <c r="P3852" s="26">
        <f>N3852*O3852</f>
        <v>131310</v>
      </c>
      <c r="Q3852" s="23"/>
      <c r="R3852" s="23"/>
      <c r="S3852" s="27"/>
      <c r="T3852" s="23"/>
      <c r="U3852" s="23"/>
      <c r="V3852" s="24"/>
      <c r="W3852" s="23"/>
      <c r="X3852" s="23"/>
      <c r="Y3852" s="23"/>
      <c r="Z3852" s="23"/>
      <c r="AA3852" s="28"/>
      <c r="AB3852" s="26"/>
      <c r="AC3852" s="26"/>
      <c r="AD3852" s="28"/>
      <c r="AE3852" s="28"/>
      <c r="AF3852" s="26"/>
      <c r="AG3852" s="26">
        <f>AF3852+P3852</f>
        <v>131310</v>
      </c>
      <c r="AH3852" s="26">
        <f>AG3852</f>
        <v>131310</v>
      </c>
      <c r="AI3852" s="26">
        <v>50000000</v>
      </c>
      <c r="AJ3852" s="26">
        <f>IF((AI3852-AH3852) &gt; 1,0,IF((AI3852-AH3852)&lt;0,AH3852-AI3852,AI3852-AH3852))</f>
        <v>0</v>
      </c>
      <c r="AK3852" s="26">
        <v>0.01</v>
      </c>
      <c r="AL3852" s="26">
        <f>AJ3852*(AK3852/100)</f>
        <v>0</v>
      </c>
    </row>
    <row r="3853" spans="1:39" x14ac:dyDescent="0.35">
      <c r="A3853" s="23"/>
      <c r="B3853" s="24"/>
      <c r="C3853" s="23"/>
      <c r="D3853" s="23"/>
      <c r="E3853" s="23">
        <v>2086</v>
      </c>
      <c r="F3853" s="23" t="s">
        <v>13017</v>
      </c>
      <c r="G3853" s="24" t="s">
        <v>13018</v>
      </c>
      <c r="H3853" s="23" t="s">
        <v>42</v>
      </c>
      <c r="I3853" s="23" t="s">
        <v>13019</v>
      </c>
      <c r="J3853" s="23">
        <v>0</v>
      </c>
      <c r="K3853" s="23">
        <v>2</v>
      </c>
      <c r="L3853" s="23">
        <v>47</v>
      </c>
      <c r="M3853" s="23" t="s">
        <v>58</v>
      </c>
      <c r="N3853" s="25">
        <f>((J3853*400)+(K3853*100))+L3853</f>
        <v>247</v>
      </c>
      <c r="O3853" s="26">
        <v>310</v>
      </c>
      <c r="P3853" s="26">
        <f>N3853*O3853</f>
        <v>76570</v>
      </c>
      <c r="Q3853" s="23"/>
      <c r="R3853" s="23"/>
      <c r="S3853" s="27"/>
      <c r="T3853" s="23"/>
      <c r="U3853" s="23"/>
      <c r="V3853" s="24"/>
      <c r="W3853" s="23"/>
      <c r="X3853" s="23"/>
      <c r="Y3853" s="23"/>
      <c r="Z3853" s="23"/>
      <c r="AA3853" s="28"/>
      <c r="AB3853" s="26"/>
      <c r="AC3853" s="26"/>
      <c r="AD3853" s="28"/>
      <c r="AE3853" s="28"/>
      <c r="AF3853" s="26"/>
      <c r="AG3853" s="26">
        <f>AF3853+P3853</f>
        <v>76570</v>
      </c>
      <c r="AH3853" s="26">
        <f>AG3853</f>
        <v>76570</v>
      </c>
      <c r="AI3853" s="26">
        <v>50000000</v>
      </c>
      <c r="AJ3853" s="26">
        <f>IF((AI3853-AH3853) &gt; 1,0,IF((AI3853-AH3853)&lt;0,AH3853-AI3853,AI3853-AH3853))</f>
        <v>0</v>
      </c>
      <c r="AK3853" s="26">
        <v>0.01</v>
      </c>
      <c r="AL3853" s="26">
        <f>AJ3853*(AK3853/100)</f>
        <v>0</v>
      </c>
    </row>
    <row r="3854" spans="1:39" x14ac:dyDescent="0.35">
      <c r="A3854" s="23"/>
      <c r="B3854" s="24"/>
      <c r="C3854" s="23"/>
      <c r="D3854" s="23"/>
      <c r="E3854" s="23"/>
      <c r="F3854" s="23"/>
      <c r="G3854" s="24"/>
      <c r="H3854" s="23"/>
      <c r="I3854" s="23"/>
      <c r="J3854" s="23"/>
      <c r="K3854" s="23"/>
      <c r="L3854" s="23"/>
      <c r="M3854" s="23"/>
      <c r="N3854" s="25"/>
      <c r="O3854" s="26"/>
      <c r="P3854" s="26"/>
      <c r="Q3854" s="23"/>
      <c r="R3854" s="23"/>
      <c r="S3854" s="27"/>
      <c r="T3854" s="23"/>
      <c r="U3854" s="23"/>
      <c r="V3854" s="24"/>
      <c r="W3854" s="23"/>
      <c r="X3854" s="23"/>
      <c r="Y3854" s="23"/>
      <c r="Z3854" s="23"/>
      <c r="AA3854" s="28"/>
      <c r="AB3854" s="26"/>
      <c r="AC3854" s="26"/>
      <c r="AD3854" s="28"/>
      <c r="AE3854" s="28"/>
      <c r="AF3854" s="26"/>
      <c r="AG3854" s="26" t="s">
        <v>50</v>
      </c>
      <c r="AH3854" s="26">
        <f>SUM(AH3852:AH3853)</f>
        <v>207880</v>
      </c>
      <c r="AI3854" s="26"/>
      <c r="AJ3854" s="26">
        <f>SUM(AJ3852:AJ3853)</f>
        <v>0</v>
      </c>
      <c r="AK3854" s="26"/>
      <c r="AL3854" s="26">
        <f>SUM(AL3852:AL3853)</f>
        <v>0</v>
      </c>
    </row>
    <row r="3855" spans="1:39" x14ac:dyDescent="0.35">
      <c r="A3855" s="23" t="s">
        <v>13020</v>
      </c>
      <c r="B3855" s="24" t="s">
        <v>13021</v>
      </c>
      <c r="C3855" s="23" t="s">
        <v>13022</v>
      </c>
      <c r="D3855" s="23" t="s">
        <v>13023</v>
      </c>
      <c r="E3855" s="23">
        <v>2087</v>
      </c>
      <c r="F3855" s="23" t="s">
        <v>13024</v>
      </c>
      <c r="G3855" s="24" t="s">
        <v>13025</v>
      </c>
      <c r="H3855" s="23" t="s">
        <v>42</v>
      </c>
      <c r="I3855" s="23" t="s">
        <v>13026</v>
      </c>
      <c r="J3855" s="23">
        <v>3</v>
      </c>
      <c r="K3855" s="23">
        <v>0</v>
      </c>
      <c r="L3855" s="23">
        <v>40.9</v>
      </c>
      <c r="M3855" s="23" t="s">
        <v>58</v>
      </c>
      <c r="N3855" s="25">
        <f>((J3855*400)+(K3855*100))+L3855</f>
        <v>1240.9000000000001</v>
      </c>
      <c r="O3855" s="26">
        <v>450</v>
      </c>
      <c r="P3855" s="26">
        <f>N3855*O3855</f>
        <v>558405</v>
      </c>
      <c r="Q3855" s="23"/>
      <c r="R3855" s="23"/>
      <c r="S3855" s="27"/>
      <c r="T3855" s="23"/>
      <c r="U3855" s="23"/>
      <c r="V3855" s="24"/>
      <c r="W3855" s="23"/>
      <c r="X3855" s="23"/>
      <c r="Y3855" s="23"/>
      <c r="Z3855" s="23"/>
      <c r="AA3855" s="28"/>
      <c r="AB3855" s="26"/>
      <c r="AC3855" s="26"/>
      <c r="AD3855" s="28"/>
      <c r="AE3855" s="28"/>
      <c r="AF3855" s="26"/>
      <c r="AG3855" s="26">
        <f>AF3855+P3855</f>
        <v>558405</v>
      </c>
      <c r="AH3855" s="26">
        <f>AG3855</f>
        <v>558405</v>
      </c>
      <c r="AI3855" s="26">
        <v>50000000</v>
      </c>
      <c r="AJ3855" s="26">
        <f>IF((AI3855-AH3855) &gt; 1,0,IF((AI3855-AH3855)&lt;0,AH3855-AI3855,AI3855-AH3855))</f>
        <v>0</v>
      </c>
      <c r="AK3855" s="26">
        <v>0.01</v>
      </c>
      <c r="AL3855" s="26">
        <f>AJ3855*(AK3855/100)</f>
        <v>0</v>
      </c>
    </row>
    <row r="3856" spans="1:39" x14ac:dyDescent="0.35">
      <c r="A3856" s="23"/>
      <c r="B3856" s="24"/>
      <c r="C3856" s="23"/>
      <c r="D3856" s="23"/>
      <c r="E3856" s="23">
        <v>2088</v>
      </c>
      <c r="F3856" s="23" t="s">
        <v>13027</v>
      </c>
      <c r="G3856" s="24" t="s">
        <v>13028</v>
      </c>
      <c r="H3856" s="23" t="s">
        <v>42</v>
      </c>
      <c r="I3856" s="23" t="s">
        <v>13029</v>
      </c>
      <c r="J3856" s="23">
        <v>1</v>
      </c>
      <c r="K3856" s="23">
        <v>0</v>
      </c>
      <c r="L3856" s="23">
        <v>9.1999999999999993</v>
      </c>
      <c r="M3856" s="23" t="s">
        <v>58</v>
      </c>
      <c r="N3856" s="25">
        <f>((J3856*400)+(K3856*100))+L3856</f>
        <v>409.2</v>
      </c>
      <c r="O3856" s="26">
        <v>450</v>
      </c>
      <c r="P3856" s="26">
        <f>N3856*O3856</f>
        <v>184140</v>
      </c>
      <c r="Q3856" s="23"/>
      <c r="R3856" s="23"/>
      <c r="S3856" s="27"/>
      <c r="T3856" s="23"/>
      <c r="U3856" s="23"/>
      <c r="V3856" s="24"/>
      <c r="W3856" s="23"/>
      <c r="X3856" s="23"/>
      <c r="Y3856" s="23"/>
      <c r="Z3856" s="23"/>
      <c r="AA3856" s="28"/>
      <c r="AB3856" s="26"/>
      <c r="AC3856" s="26"/>
      <c r="AD3856" s="28"/>
      <c r="AE3856" s="28"/>
      <c r="AF3856" s="26"/>
      <c r="AG3856" s="26">
        <f>AF3856+P3856</f>
        <v>184140</v>
      </c>
      <c r="AH3856" s="26">
        <f>AG3856</f>
        <v>184140</v>
      </c>
      <c r="AI3856" s="26">
        <v>50000000</v>
      </c>
      <c r="AJ3856" s="26">
        <f>IF((AI3856-AH3856) &gt; 1,0,IF((AI3856-AH3856)&lt;0,AH3856-AI3856,AI3856-AH3856))</f>
        <v>0</v>
      </c>
      <c r="AK3856" s="26">
        <v>0.01</v>
      </c>
      <c r="AL3856" s="26">
        <f>AJ3856*(AK3856/100)</f>
        <v>0</v>
      </c>
    </row>
    <row r="3857" spans="1:38" x14ac:dyDescent="0.35">
      <c r="A3857" s="23"/>
      <c r="B3857" s="24"/>
      <c r="C3857" s="23"/>
      <c r="D3857" s="23"/>
      <c r="E3857" s="23">
        <v>2089</v>
      </c>
      <c r="F3857" s="23" t="s">
        <v>13030</v>
      </c>
      <c r="G3857" s="24" t="s">
        <v>13031</v>
      </c>
      <c r="H3857" s="23" t="s">
        <v>42</v>
      </c>
      <c r="I3857" s="23" t="s">
        <v>13032</v>
      </c>
      <c r="J3857" s="23">
        <v>0</v>
      </c>
      <c r="K3857" s="23">
        <v>0</v>
      </c>
      <c r="L3857" s="23">
        <v>9.3000000000000007</v>
      </c>
      <c r="M3857" s="23" t="s">
        <v>44</v>
      </c>
      <c r="N3857" s="25">
        <f>((J3857*400)+(K3857*100))+L3857</f>
        <v>9.3000000000000007</v>
      </c>
      <c r="O3857" s="26">
        <v>2000</v>
      </c>
      <c r="P3857" s="26">
        <f>N3857*O3857</f>
        <v>18600</v>
      </c>
      <c r="Q3857" s="23"/>
      <c r="R3857" s="23"/>
      <c r="S3857" s="27"/>
      <c r="T3857" s="23"/>
      <c r="U3857" s="23"/>
      <c r="V3857" s="24"/>
      <c r="W3857" s="23"/>
      <c r="X3857" s="23"/>
      <c r="Y3857" s="23"/>
      <c r="Z3857" s="23"/>
      <c r="AA3857" s="28"/>
      <c r="AB3857" s="26"/>
      <c r="AC3857" s="26"/>
      <c r="AD3857" s="28"/>
      <c r="AE3857" s="28"/>
      <c r="AF3857" s="26"/>
      <c r="AG3857" s="26">
        <f>AF3857+P3857</f>
        <v>18600</v>
      </c>
      <c r="AH3857" s="26">
        <f>AG3857</f>
        <v>18600</v>
      </c>
      <c r="AI3857" s="26">
        <v>50000000</v>
      </c>
      <c r="AJ3857" s="26">
        <f>IF((AI3857-AH3857) &gt; 1,0,IF((AI3857-AH3857)&lt;0,AH3857-AI3857,AI3857-AH3857))</f>
        <v>0</v>
      </c>
      <c r="AK3857" s="26">
        <v>0.02</v>
      </c>
      <c r="AL3857" s="26">
        <f>AJ3857*(AK3857/100)</f>
        <v>0</v>
      </c>
    </row>
    <row r="3858" spans="1:38" x14ac:dyDescent="0.35">
      <c r="A3858" s="23"/>
      <c r="B3858" s="24"/>
      <c r="C3858" s="23"/>
      <c r="D3858" s="23"/>
      <c r="E3858" s="23">
        <v>2090</v>
      </c>
      <c r="F3858" s="23" t="s">
        <v>13033</v>
      </c>
      <c r="G3858" s="24" t="s">
        <v>13034</v>
      </c>
      <c r="H3858" s="23" t="s">
        <v>42</v>
      </c>
      <c r="I3858" s="23" t="s">
        <v>13035</v>
      </c>
      <c r="J3858" s="23">
        <v>0</v>
      </c>
      <c r="K3858" s="23">
        <v>2</v>
      </c>
      <c r="L3858" s="23">
        <v>7</v>
      </c>
      <c r="M3858" s="23" t="s">
        <v>44</v>
      </c>
      <c r="N3858" s="25">
        <f>((J3858*400)+(K3858*100))+L3858</f>
        <v>207</v>
      </c>
      <c r="O3858" s="26">
        <v>1500</v>
      </c>
      <c r="P3858" s="26">
        <f>N3858*O3858</f>
        <v>310500</v>
      </c>
      <c r="Q3858" s="23">
        <v>1</v>
      </c>
      <c r="R3858" s="23" t="s">
        <v>13020</v>
      </c>
      <c r="S3858" s="27" t="s">
        <v>13021</v>
      </c>
      <c r="T3858" s="23" t="s">
        <v>13022</v>
      </c>
      <c r="U3858" s="23" t="s">
        <v>13036</v>
      </c>
      <c r="V3858" s="24" t="s">
        <v>13037</v>
      </c>
      <c r="W3858" s="23" t="s">
        <v>47</v>
      </c>
      <c r="X3858" s="23" t="s">
        <v>206</v>
      </c>
      <c r="Y3858" s="23" t="s">
        <v>49</v>
      </c>
      <c r="Z3858" s="23">
        <v>81</v>
      </c>
      <c r="AA3858" s="28">
        <v>100</v>
      </c>
      <c r="AB3858" s="26">
        <v>6550</v>
      </c>
      <c r="AC3858" s="26">
        <f>Z3858*AB3858</f>
        <v>530550</v>
      </c>
      <c r="AD3858" s="28">
        <v>22</v>
      </c>
      <c r="AE3858" s="28">
        <v>85</v>
      </c>
      <c r="AF3858" s="26">
        <f>(AC3858*(100-AE3858))/100</f>
        <v>79582.5</v>
      </c>
      <c r="AG3858" s="26">
        <f>P3858+AF3858</f>
        <v>390082.5</v>
      </c>
      <c r="AH3858" s="26">
        <f>(AG3858*AA3858)/100</f>
        <v>390082.5</v>
      </c>
      <c r="AI3858" s="26">
        <v>50000000</v>
      </c>
      <c r="AJ3858" s="26">
        <f>IF((AI3858-AH3858) &gt; 1,0,IF((AI3858-AH3858)&lt;0,AH3858-AI3858,AI3858-AH3858))</f>
        <v>0</v>
      </c>
      <c r="AK3858" s="26">
        <v>0.02</v>
      </c>
      <c r="AL3858" s="26">
        <f>ROUND(AJ3858*(AK3858/100),2)</f>
        <v>0</v>
      </c>
    </row>
    <row r="3859" spans="1:38" x14ac:dyDescent="0.35">
      <c r="A3859" s="23"/>
      <c r="B3859" s="24"/>
      <c r="C3859" s="23"/>
      <c r="D3859" s="23"/>
      <c r="E3859" s="23"/>
      <c r="F3859" s="23"/>
      <c r="G3859" s="24"/>
      <c r="H3859" s="23"/>
      <c r="I3859" s="23"/>
      <c r="J3859" s="23"/>
      <c r="K3859" s="23"/>
      <c r="L3859" s="23"/>
      <c r="M3859" s="23"/>
      <c r="N3859" s="25"/>
      <c r="O3859" s="26"/>
      <c r="P3859" s="26"/>
      <c r="Q3859" s="23"/>
      <c r="R3859" s="23"/>
      <c r="S3859" s="27"/>
      <c r="T3859" s="23"/>
      <c r="U3859" s="23"/>
      <c r="V3859" s="24"/>
      <c r="W3859" s="23"/>
      <c r="X3859" s="23"/>
      <c r="Y3859" s="23"/>
      <c r="Z3859" s="23"/>
      <c r="AA3859" s="28"/>
      <c r="AB3859" s="26"/>
      <c r="AC3859" s="26"/>
      <c r="AD3859" s="28"/>
      <c r="AE3859" s="28"/>
      <c r="AF3859" s="26"/>
      <c r="AG3859" s="26" t="s">
        <v>50</v>
      </c>
      <c r="AH3859" s="26">
        <f>SUM(AH3855:AH3858)</f>
        <v>1151227.5</v>
      </c>
      <c r="AI3859" s="26"/>
      <c r="AJ3859" s="26">
        <f>SUM(AJ3855:AJ3858)</f>
        <v>0</v>
      </c>
      <c r="AK3859" s="26"/>
      <c r="AL3859" s="26">
        <f>SUM(AL3855:AL3858)</f>
        <v>0</v>
      </c>
    </row>
    <row r="3860" spans="1:38" x14ac:dyDescent="0.35">
      <c r="A3860" s="23" t="s">
        <v>13038</v>
      </c>
      <c r="B3860" s="24"/>
      <c r="C3860" s="23" t="s">
        <v>13039</v>
      </c>
      <c r="D3860" s="23" t="s">
        <v>12503</v>
      </c>
      <c r="E3860" s="23">
        <v>2091</v>
      </c>
      <c r="F3860" s="23" t="s">
        <v>13040</v>
      </c>
      <c r="G3860" s="24" t="s">
        <v>13041</v>
      </c>
      <c r="H3860" s="23" t="s">
        <v>103</v>
      </c>
      <c r="I3860" s="23" t="s">
        <v>13042</v>
      </c>
      <c r="J3860" s="23">
        <v>4</v>
      </c>
      <c r="K3860" s="23">
        <v>2</v>
      </c>
      <c r="L3860" s="23">
        <v>48</v>
      </c>
      <c r="M3860" s="23" t="s">
        <v>58</v>
      </c>
      <c r="N3860" s="25">
        <f>((J3860*400)+(K3860*100))+L3860</f>
        <v>1848</v>
      </c>
      <c r="O3860" s="26">
        <v>180</v>
      </c>
      <c r="P3860" s="26">
        <f>N3860*O3860</f>
        <v>332640</v>
      </c>
      <c r="Q3860" s="23"/>
      <c r="R3860" s="23"/>
      <c r="S3860" s="27"/>
      <c r="T3860" s="23"/>
      <c r="U3860" s="23"/>
      <c r="V3860" s="24"/>
      <c r="W3860" s="23"/>
      <c r="X3860" s="23"/>
      <c r="Y3860" s="23"/>
      <c r="Z3860" s="23"/>
      <c r="AA3860" s="28"/>
      <c r="AB3860" s="26"/>
      <c r="AC3860" s="26"/>
      <c r="AD3860" s="28"/>
      <c r="AE3860" s="28"/>
      <c r="AF3860" s="26"/>
      <c r="AG3860" s="26">
        <f>AF3860+P3860</f>
        <v>332640</v>
      </c>
      <c r="AH3860" s="26">
        <f>AG3860</f>
        <v>332640</v>
      </c>
      <c r="AI3860" s="26">
        <v>0</v>
      </c>
      <c r="AJ3860" s="26">
        <f>IF((AI3860-AH3860) &gt; 1,0,IF((AI3860-AH3860)&lt;0,AH3860-AI3860,AI3860-AH3860))</f>
        <v>332640</v>
      </c>
      <c r="AK3860" s="26">
        <v>0.01</v>
      </c>
      <c r="AL3860" s="26">
        <f>AJ3860*(AK3860/100)</f>
        <v>33.264000000000003</v>
      </c>
    </row>
    <row r="3861" spans="1:38" x14ac:dyDescent="0.35">
      <c r="A3861" s="23"/>
      <c r="B3861" s="24"/>
      <c r="C3861" s="23"/>
      <c r="D3861" s="23"/>
      <c r="E3861" s="23"/>
      <c r="F3861" s="23"/>
      <c r="G3861" s="24"/>
      <c r="H3861" s="23"/>
      <c r="I3861" s="23"/>
      <c r="J3861" s="23"/>
      <c r="K3861" s="23"/>
      <c r="L3861" s="23"/>
      <c r="M3861" s="23"/>
      <c r="N3861" s="25"/>
      <c r="O3861" s="26"/>
      <c r="P3861" s="26"/>
      <c r="Q3861" s="23"/>
      <c r="R3861" s="23"/>
      <c r="S3861" s="27"/>
      <c r="T3861" s="23"/>
      <c r="U3861" s="23"/>
      <c r="V3861" s="24"/>
      <c r="W3861" s="23"/>
      <c r="X3861" s="23"/>
      <c r="Y3861" s="23"/>
      <c r="Z3861" s="23"/>
      <c r="AA3861" s="28"/>
      <c r="AB3861" s="26"/>
      <c r="AC3861" s="26"/>
      <c r="AD3861" s="28"/>
      <c r="AE3861" s="28"/>
      <c r="AF3861" s="26"/>
      <c r="AG3861" s="26" t="s">
        <v>50</v>
      </c>
      <c r="AH3861" s="26">
        <f>AH3860</f>
        <v>332640</v>
      </c>
      <c r="AI3861" s="26"/>
      <c r="AJ3861" s="26">
        <f>AJ3860</f>
        <v>332640</v>
      </c>
      <c r="AK3861" s="26"/>
      <c r="AL3861" s="26">
        <f>AL3860</f>
        <v>33.264000000000003</v>
      </c>
    </row>
    <row r="3862" spans="1:38" x14ac:dyDescent="0.35">
      <c r="A3862" s="23" t="s">
        <v>13043</v>
      </c>
      <c r="B3862" s="24" t="s">
        <v>13044</v>
      </c>
      <c r="C3862" s="23" t="s">
        <v>13045</v>
      </c>
      <c r="D3862" s="23" t="s">
        <v>5420</v>
      </c>
      <c r="E3862" s="23">
        <v>2092</v>
      </c>
      <c r="F3862" s="23" t="s">
        <v>13046</v>
      </c>
      <c r="G3862" s="24" t="s">
        <v>13047</v>
      </c>
      <c r="H3862" s="23" t="s">
        <v>42</v>
      </c>
      <c r="I3862" s="23" t="s">
        <v>13048</v>
      </c>
      <c r="J3862" s="23">
        <v>3</v>
      </c>
      <c r="K3862" s="23">
        <v>3</v>
      </c>
      <c r="L3862" s="23">
        <v>16</v>
      </c>
      <c r="M3862" s="23" t="s">
        <v>58</v>
      </c>
      <c r="N3862" s="25">
        <f>((J3862*400)+(K3862*100))+L3862</f>
        <v>1516</v>
      </c>
      <c r="O3862" s="26">
        <v>180</v>
      </c>
      <c r="P3862" s="26">
        <f>N3862*O3862</f>
        <v>272880</v>
      </c>
      <c r="Q3862" s="23"/>
      <c r="R3862" s="23"/>
      <c r="S3862" s="27"/>
      <c r="T3862" s="23"/>
      <c r="U3862" s="23"/>
      <c r="V3862" s="24"/>
      <c r="W3862" s="23"/>
      <c r="X3862" s="23"/>
      <c r="Y3862" s="23"/>
      <c r="Z3862" s="23"/>
      <c r="AA3862" s="28"/>
      <c r="AB3862" s="26"/>
      <c r="AC3862" s="26"/>
      <c r="AD3862" s="28"/>
      <c r="AE3862" s="28"/>
      <c r="AF3862" s="26"/>
      <c r="AG3862" s="26">
        <f>AF3862+P3862</f>
        <v>272880</v>
      </c>
      <c r="AH3862" s="26">
        <f>AG3862</f>
        <v>272880</v>
      </c>
      <c r="AI3862" s="26">
        <v>50000000</v>
      </c>
      <c r="AJ3862" s="26">
        <f>IF((AI3862-AH3862) &gt; 1,0,IF((AI3862-AH3862)&lt;0,AH3862-AI3862,AI3862-AH3862))</f>
        <v>0</v>
      </c>
      <c r="AK3862" s="26">
        <v>0.01</v>
      </c>
      <c r="AL3862" s="26">
        <f>AJ3862*(AK3862/100)</f>
        <v>0</v>
      </c>
    </row>
    <row r="3863" spans="1:38" x14ac:dyDescent="0.35">
      <c r="A3863" s="23"/>
      <c r="B3863" s="24"/>
      <c r="C3863" s="23"/>
      <c r="D3863" s="23"/>
      <c r="E3863" s="23">
        <v>2093</v>
      </c>
      <c r="F3863" s="23" t="s">
        <v>13049</v>
      </c>
      <c r="G3863" s="24" t="s">
        <v>13050</v>
      </c>
      <c r="H3863" s="23" t="s">
        <v>42</v>
      </c>
      <c r="I3863" s="23" t="s">
        <v>13051</v>
      </c>
      <c r="J3863" s="23">
        <v>3</v>
      </c>
      <c r="K3863" s="23">
        <v>2</v>
      </c>
      <c r="L3863" s="23">
        <v>16</v>
      </c>
      <c r="M3863" s="23" t="s">
        <v>58</v>
      </c>
      <c r="N3863" s="25">
        <f>((J3863*400)+(K3863*100))+L3863</f>
        <v>1416</v>
      </c>
      <c r="O3863" s="26">
        <v>390</v>
      </c>
      <c r="P3863" s="26">
        <f>N3863*O3863</f>
        <v>552240</v>
      </c>
      <c r="Q3863" s="23"/>
      <c r="R3863" s="23"/>
      <c r="S3863" s="27"/>
      <c r="T3863" s="23"/>
      <c r="U3863" s="23"/>
      <c r="V3863" s="24"/>
      <c r="W3863" s="23"/>
      <c r="X3863" s="23"/>
      <c r="Y3863" s="23"/>
      <c r="Z3863" s="23"/>
      <c r="AA3863" s="28"/>
      <c r="AB3863" s="26"/>
      <c r="AC3863" s="26"/>
      <c r="AD3863" s="28"/>
      <c r="AE3863" s="28"/>
      <c r="AF3863" s="26"/>
      <c r="AG3863" s="26">
        <f>AF3863+P3863</f>
        <v>552240</v>
      </c>
      <c r="AH3863" s="26">
        <f>AG3863</f>
        <v>552240</v>
      </c>
      <c r="AI3863" s="26">
        <v>50000000</v>
      </c>
      <c r="AJ3863" s="26">
        <f>IF((AI3863-AH3863) &gt; 1,0,IF((AI3863-AH3863)&lt;0,AH3863-AI3863,AI3863-AH3863))</f>
        <v>0</v>
      </c>
      <c r="AK3863" s="26">
        <v>0.01</v>
      </c>
      <c r="AL3863" s="26">
        <f>AJ3863*(AK3863/100)</f>
        <v>0</v>
      </c>
    </row>
    <row r="3864" spans="1:38" x14ac:dyDescent="0.35">
      <c r="A3864" s="23"/>
      <c r="B3864" s="24"/>
      <c r="C3864" s="23"/>
      <c r="D3864" s="23"/>
      <c r="E3864" s="23"/>
      <c r="F3864" s="23"/>
      <c r="G3864" s="24"/>
      <c r="H3864" s="23"/>
      <c r="I3864" s="23"/>
      <c r="J3864" s="23"/>
      <c r="K3864" s="23"/>
      <c r="L3864" s="23"/>
      <c r="M3864" s="23"/>
      <c r="N3864" s="25"/>
      <c r="O3864" s="26"/>
      <c r="P3864" s="26"/>
      <c r="Q3864" s="23"/>
      <c r="R3864" s="23"/>
      <c r="S3864" s="27"/>
      <c r="T3864" s="23"/>
      <c r="U3864" s="23"/>
      <c r="V3864" s="24"/>
      <c r="W3864" s="23"/>
      <c r="X3864" s="23"/>
      <c r="Y3864" s="23"/>
      <c r="Z3864" s="23"/>
      <c r="AA3864" s="28"/>
      <c r="AB3864" s="26"/>
      <c r="AC3864" s="26"/>
      <c r="AD3864" s="28"/>
      <c r="AE3864" s="28"/>
      <c r="AF3864" s="26"/>
      <c r="AG3864" s="26" t="s">
        <v>50</v>
      </c>
      <c r="AH3864" s="26">
        <f>SUM(AH3862:AH3863)</f>
        <v>825120</v>
      </c>
      <c r="AI3864" s="26"/>
      <c r="AJ3864" s="26">
        <f>SUM(AJ3862:AJ3863)</f>
        <v>0</v>
      </c>
      <c r="AK3864" s="26"/>
      <c r="AL3864" s="26">
        <f>SUM(AL3862:AL3863)</f>
        <v>0</v>
      </c>
    </row>
    <row r="3865" spans="1:38" x14ac:dyDescent="0.35">
      <c r="A3865" s="23" t="s">
        <v>13052</v>
      </c>
      <c r="B3865" s="24"/>
      <c r="C3865" s="23" t="s">
        <v>13053</v>
      </c>
      <c r="D3865" s="23" t="s">
        <v>13054</v>
      </c>
      <c r="E3865" s="23">
        <v>2094</v>
      </c>
      <c r="F3865" s="23" t="s">
        <v>13055</v>
      </c>
      <c r="G3865" s="24" t="s">
        <v>13056</v>
      </c>
      <c r="H3865" s="23" t="s">
        <v>42</v>
      </c>
      <c r="I3865" s="23" t="s">
        <v>13057</v>
      </c>
      <c r="J3865" s="23">
        <v>0</v>
      </c>
      <c r="K3865" s="23">
        <v>3</v>
      </c>
      <c r="L3865" s="23">
        <v>83.9</v>
      </c>
      <c r="M3865" s="23" t="s">
        <v>44</v>
      </c>
      <c r="N3865" s="25">
        <f>((J3865*400)+(K3865*100))+L3865</f>
        <v>383.9</v>
      </c>
      <c r="O3865" s="26">
        <v>500</v>
      </c>
      <c r="P3865" s="26">
        <f>N3865*O3865</f>
        <v>191950</v>
      </c>
      <c r="Q3865" s="23">
        <v>1</v>
      </c>
      <c r="R3865" s="23" t="s">
        <v>13052</v>
      </c>
      <c r="S3865" s="27"/>
      <c r="T3865" s="23" t="s">
        <v>13053</v>
      </c>
      <c r="U3865" s="23" t="s">
        <v>13058</v>
      </c>
      <c r="V3865" s="24" t="s">
        <v>13059</v>
      </c>
      <c r="W3865" s="23" t="s">
        <v>47</v>
      </c>
      <c r="X3865" s="23" t="s">
        <v>48</v>
      </c>
      <c r="Y3865" s="23" t="s">
        <v>49</v>
      </c>
      <c r="Z3865" s="23">
        <v>72</v>
      </c>
      <c r="AA3865" s="28">
        <v>100</v>
      </c>
      <c r="AB3865" s="26">
        <v>6550</v>
      </c>
      <c r="AC3865" s="26">
        <f>Z3865*AB3865</f>
        <v>471600</v>
      </c>
      <c r="AD3865" s="28">
        <v>22</v>
      </c>
      <c r="AE3865" s="28">
        <v>34</v>
      </c>
      <c r="AF3865" s="26">
        <f>(AC3865*(100-AE3865))/100</f>
        <v>311256</v>
      </c>
      <c r="AG3865" s="26">
        <f>P3865+AF3865</f>
        <v>503206</v>
      </c>
      <c r="AH3865" s="26">
        <f>(AG3865*AA3865)/100</f>
        <v>503206</v>
      </c>
      <c r="AI3865" s="26">
        <v>50000000</v>
      </c>
      <c r="AJ3865" s="26">
        <f>IF((AI3865-AH3865) &gt; 1,0,IF((AI3865-AH3865)&lt;0,AH3865-AI3865,AI3865-AH3865))</f>
        <v>0</v>
      </c>
      <c r="AK3865" s="26">
        <v>0.02</v>
      </c>
      <c r="AL3865" s="26">
        <f>ROUND(AJ3865*(AK3865/100),2)</f>
        <v>0</v>
      </c>
    </row>
    <row r="3866" spans="1:38" x14ac:dyDescent="0.35">
      <c r="A3866" s="23"/>
      <c r="B3866" s="24"/>
      <c r="C3866" s="23"/>
      <c r="D3866" s="23"/>
      <c r="E3866" s="23"/>
      <c r="F3866" s="23"/>
      <c r="G3866" s="24"/>
      <c r="H3866" s="23"/>
      <c r="I3866" s="23"/>
      <c r="J3866" s="23"/>
      <c r="K3866" s="23"/>
      <c r="L3866" s="23"/>
      <c r="M3866" s="23"/>
      <c r="N3866" s="25"/>
      <c r="O3866" s="26"/>
      <c r="P3866" s="26"/>
      <c r="Q3866" s="23"/>
      <c r="R3866" s="23"/>
      <c r="S3866" s="27"/>
      <c r="T3866" s="23"/>
      <c r="U3866" s="23"/>
      <c r="V3866" s="24"/>
      <c r="W3866" s="23"/>
      <c r="X3866" s="23"/>
      <c r="Y3866" s="23"/>
      <c r="Z3866" s="23"/>
      <c r="AA3866" s="28"/>
      <c r="AB3866" s="26"/>
      <c r="AC3866" s="26"/>
      <c r="AD3866" s="28"/>
      <c r="AE3866" s="28"/>
      <c r="AF3866" s="26"/>
      <c r="AG3866" s="26" t="s">
        <v>50</v>
      </c>
      <c r="AH3866" s="26">
        <f>AH3865</f>
        <v>503206</v>
      </c>
      <c r="AI3866" s="26"/>
      <c r="AJ3866" s="26">
        <f>AJ3865</f>
        <v>0</v>
      </c>
      <c r="AK3866" s="26"/>
      <c r="AL3866" s="26">
        <f>AL3865</f>
        <v>0</v>
      </c>
    </row>
    <row r="3867" spans="1:38" x14ac:dyDescent="0.35">
      <c r="A3867" s="23" t="s">
        <v>13060</v>
      </c>
      <c r="B3867" s="24"/>
      <c r="C3867" s="23" t="s">
        <v>13061</v>
      </c>
      <c r="D3867" s="23" t="s">
        <v>13062</v>
      </c>
      <c r="E3867" s="23">
        <v>2095</v>
      </c>
      <c r="F3867" s="23" t="s">
        <v>13063</v>
      </c>
      <c r="G3867" s="24" t="s">
        <v>13064</v>
      </c>
      <c r="H3867" s="23" t="s">
        <v>103</v>
      </c>
      <c r="I3867" s="23" t="s">
        <v>13065</v>
      </c>
      <c r="J3867" s="23">
        <v>5</v>
      </c>
      <c r="K3867" s="23">
        <v>0</v>
      </c>
      <c r="L3867" s="23">
        <v>20</v>
      </c>
      <c r="M3867" s="23" t="s">
        <v>58</v>
      </c>
      <c r="N3867" s="25">
        <f>((J3867*400)+(K3867*100))+L3867</f>
        <v>2020</v>
      </c>
      <c r="O3867" s="26">
        <v>180</v>
      </c>
      <c r="P3867" s="26">
        <f>N3867*O3867</f>
        <v>363600</v>
      </c>
      <c r="Q3867" s="23"/>
      <c r="R3867" s="23"/>
      <c r="S3867" s="27"/>
      <c r="T3867" s="23"/>
      <c r="U3867" s="23"/>
      <c r="V3867" s="24"/>
      <c r="W3867" s="23"/>
      <c r="X3867" s="23"/>
      <c r="Y3867" s="23"/>
      <c r="Z3867" s="23"/>
      <c r="AA3867" s="28"/>
      <c r="AB3867" s="26"/>
      <c r="AC3867" s="26"/>
      <c r="AD3867" s="28"/>
      <c r="AE3867" s="28"/>
      <c r="AF3867" s="26"/>
      <c r="AG3867" s="26">
        <f>AF3867+P3867</f>
        <v>363600</v>
      </c>
      <c r="AH3867" s="26">
        <f>AG3867</f>
        <v>363600</v>
      </c>
      <c r="AI3867" s="26">
        <v>0</v>
      </c>
      <c r="AJ3867" s="26">
        <f>IF((AI3867-AH3867) &gt; 1,0,IF((AI3867-AH3867)&lt;0,AH3867-AI3867,AI3867-AH3867))</f>
        <v>363600</v>
      </c>
      <c r="AK3867" s="26">
        <v>0.01</v>
      </c>
      <c r="AL3867" s="26">
        <f>AJ3867*(AK3867/100)</f>
        <v>36.36</v>
      </c>
    </row>
    <row r="3868" spans="1:38" x14ac:dyDescent="0.35">
      <c r="A3868" s="23"/>
      <c r="B3868" s="24"/>
      <c r="C3868" s="23"/>
      <c r="D3868" s="23"/>
      <c r="E3868" s="23">
        <v>2096</v>
      </c>
      <c r="F3868" s="23" t="s">
        <v>13066</v>
      </c>
      <c r="G3868" s="24" t="s">
        <v>13067</v>
      </c>
      <c r="H3868" s="23" t="s">
        <v>103</v>
      </c>
      <c r="I3868" s="23" t="s">
        <v>1557</v>
      </c>
      <c r="J3868" s="23">
        <v>0</v>
      </c>
      <c r="K3868" s="23">
        <v>1</v>
      </c>
      <c r="L3868" s="23">
        <v>9</v>
      </c>
      <c r="M3868" s="23" t="s">
        <v>44</v>
      </c>
      <c r="N3868" s="25">
        <f>((J3868*400)+(K3868*100))+L3868</f>
        <v>109</v>
      </c>
      <c r="O3868" s="26">
        <v>180</v>
      </c>
      <c r="P3868" s="26">
        <f>N3868*O3868</f>
        <v>19620</v>
      </c>
      <c r="Q3868" s="23">
        <v>1</v>
      </c>
      <c r="R3868" s="23" t="s">
        <v>13060</v>
      </c>
      <c r="S3868" s="27"/>
      <c r="T3868" s="23" t="s">
        <v>13061</v>
      </c>
      <c r="U3868" s="23" t="s">
        <v>13068</v>
      </c>
      <c r="V3868" s="24" t="s">
        <v>13069</v>
      </c>
      <c r="W3868" s="23" t="s">
        <v>47</v>
      </c>
      <c r="X3868" s="23" t="s">
        <v>206</v>
      </c>
      <c r="Y3868" s="23" t="s">
        <v>49</v>
      </c>
      <c r="Z3868" s="23">
        <v>162</v>
      </c>
      <c r="AA3868" s="28">
        <v>100</v>
      </c>
      <c r="AB3868" s="26">
        <v>6550</v>
      </c>
      <c r="AC3868" s="26">
        <f>Z3868*AB3868</f>
        <v>1061100</v>
      </c>
      <c r="AD3868" s="28">
        <v>52</v>
      </c>
      <c r="AE3868" s="28">
        <v>85</v>
      </c>
      <c r="AF3868" s="26">
        <f>(AC3868*(100-AE3868))/100</f>
        <v>159165</v>
      </c>
      <c r="AG3868" s="26">
        <f>P3868+AF3868</f>
        <v>178785</v>
      </c>
      <c r="AH3868" s="26">
        <f>(AG3868*AA3868)/100</f>
        <v>178785</v>
      </c>
      <c r="AI3868" s="26">
        <f>IF(AF3868&lt;=10000000,AF3868,10000000)</f>
        <v>159165</v>
      </c>
      <c r="AJ3868" s="26">
        <f>IF((AI3868-AH3868) &gt; 1,0,IF((AI3868-AH3868)&lt;0,AH3868-AI3868,AI3868-AH3868))</f>
        <v>19620</v>
      </c>
      <c r="AK3868" s="26">
        <v>0.02</v>
      </c>
      <c r="AL3868" s="26">
        <f>ROUND(AJ3868*(AK3868/100),2)</f>
        <v>3.92</v>
      </c>
    </row>
    <row r="3869" spans="1:38" x14ac:dyDescent="0.35">
      <c r="A3869" s="23"/>
      <c r="B3869" s="24"/>
      <c r="C3869" s="23"/>
      <c r="D3869" s="23"/>
      <c r="E3869" s="23"/>
      <c r="F3869" s="23"/>
      <c r="G3869" s="24"/>
      <c r="H3869" s="23"/>
      <c r="I3869" s="23"/>
      <c r="J3869" s="23"/>
      <c r="K3869" s="23"/>
      <c r="L3869" s="23"/>
      <c r="M3869" s="23"/>
      <c r="N3869" s="25"/>
      <c r="O3869" s="26"/>
      <c r="P3869" s="26"/>
      <c r="Q3869" s="23"/>
      <c r="R3869" s="23"/>
      <c r="S3869" s="27"/>
      <c r="T3869" s="23"/>
      <c r="U3869" s="23"/>
      <c r="V3869" s="24"/>
      <c r="W3869" s="23"/>
      <c r="X3869" s="23"/>
      <c r="Y3869" s="23"/>
      <c r="Z3869" s="23"/>
      <c r="AA3869" s="28"/>
      <c r="AB3869" s="26"/>
      <c r="AC3869" s="26"/>
      <c r="AD3869" s="28"/>
      <c r="AE3869" s="28"/>
      <c r="AF3869" s="26"/>
      <c r="AG3869" s="26" t="s">
        <v>50</v>
      </c>
      <c r="AH3869" s="26">
        <f>SUM(AH3867:AH3868)</f>
        <v>542385</v>
      </c>
      <c r="AI3869" s="26"/>
      <c r="AJ3869" s="26">
        <f>SUM(AJ3867:AJ3868)</f>
        <v>383220</v>
      </c>
      <c r="AK3869" s="26"/>
      <c r="AL3869" s="26">
        <f>SUM(AL3867:AL3868)</f>
        <v>40.28</v>
      </c>
    </row>
    <row r="3870" spans="1:38" x14ac:dyDescent="0.35">
      <c r="A3870" s="23" t="s">
        <v>13070</v>
      </c>
      <c r="B3870" s="24" t="s">
        <v>13071</v>
      </c>
      <c r="C3870" s="23" t="s">
        <v>13072</v>
      </c>
      <c r="D3870" s="23" t="s">
        <v>10125</v>
      </c>
      <c r="E3870" s="23">
        <v>2097</v>
      </c>
      <c r="F3870" s="23" t="s">
        <v>13073</v>
      </c>
      <c r="G3870" s="24" t="s">
        <v>13074</v>
      </c>
      <c r="H3870" s="23" t="s">
        <v>42</v>
      </c>
      <c r="I3870" s="23" t="s">
        <v>13075</v>
      </c>
      <c r="J3870" s="23">
        <v>0</v>
      </c>
      <c r="K3870" s="23">
        <v>1</v>
      </c>
      <c r="L3870" s="23">
        <v>64.5</v>
      </c>
      <c r="M3870" s="23" t="s">
        <v>44</v>
      </c>
      <c r="N3870" s="25">
        <f>((J3870*400)+(K3870*100))+L3870</f>
        <v>164.5</v>
      </c>
      <c r="O3870" s="26">
        <v>500</v>
      </c>
      <c r="P3870" s="26">
        <f>N3870*O3870</f>
        <v>82250</v>
      </c>
      <c r="Q3870" s="23">
        <v>1</v>
      </c>
      <c r="R3870" s="23" t="s">
        <v>13070</v>
      </c>
      <c r="S3870" s="27" t="s">
        <v>13071</v>
      </c>
      <c r="T3870" s="23" t="s">
        <v>13072</v>
      </c>
      <c r="U3870" s="23" t="s">
        <v>13076</v>
      </c>
      <c r="V3870" s="24" t="s">
        <v>13077</v>
      </c>
      <c r="W3870" s="23" t="s">
        <v>47</v>
      </c>
      <c r="X3870" s="23" t="s">
        <v>48</v>
      </c>
      <c r="Y3870" s="23" t="s">
        <v>49</v>
      </c>
      <c r="Z3870" s="23">
        <v>96</v>
      </c>
      <c r="AA3870" s="28">
        <v>100</v>
      </c>
      <c r="AB3870" s="26">
        <v>6550</v>
      </c>
      <c r="AC3870" s="26">
        <f>Z3870*AB3870</f>
        <v>628800</v>
      </c>
      <c r="AD3870" s="28">
        <v>32</v>
      </c>
      <c r="AE3870" s="28">
        <v>54</v>
      </c>
      <c r="AF3870" s="26">
        <f>(AC3870*(100-AE3870))/100</f>
        <v>289248</v>
      </c>
      <c r="AG3870" s="26">
        <f>P3870+AF3870</f>
        <v>371498</v>
      </c>
      <c r="AH3870" s="26">
        <f>(AG3870*AA3870)/100</f>
        <v>371498</v>
      </c>
      <c r="AI3870" s="26">
        <v>50000000</v>
      </c>
      <c r="AJ3870" s="26">
        <f>IF((AI3870-AH3870) &gt; 1,0,IF((AI3870-AH3870)&lt;0,AH3870-AI3870,AI3870-AH3870))</f>
        <v>0</v>
      </c>
      <c r="AK3870" s="26">
        <v>0.02</v>
      </c>
      <c r="AL3870" s="26">
        <f>ROUND(AJ3870*(AK3870/100),2)</f>
        <v>0</v>
      </c>
    </row>
    <row r="3871" spans="1:38" x14ac:dyDescent="0.35">
      <c r="A3871" s="23"/>
      <c r="B3871" s="24"/>
      <c r="C3871" s="23"/>
      <c r="D3871" s="23"/>
      <c r="E3871" s="23"/>
      <c r="F3871" s="23"/>
      <c r="G3871" s="24"/>
      <c r="H3871" s="23"/>
      <c r="I3871" s="23"/>
      <c r="J3871" s="23">
        <v>0</v>
      </c>
      <c r="K3871" s="23">
        <v>0</v>
      </c>
      <c r="L3871" s="23">
        <v>26.25</v>
      </c>
      <c r="M3871" s="23" t="s">
        <v>44</v>
      </c>
      <c r="N3871" s="25">
        <f>((J3871*400)+(K3871*100))+L3871</f>
        <v>26.25</v>
      </c>
      <c r="O3871" s="26">
        <v>500</v>
      </c>
      <c r="P3871" s="26">
        <f>N3871*O3871</f>
        <v>13125</v>
      </c>
      <c r="Q3871" s="23">
        <v>1</v>
      </c>
      <c r="R3871" s="23" t="s">
        <v>13070</v>
      </c>
      <c r="S3871" s="27" t="s">
        <v>13071</v>
      </c>
      <c r="T3871" s="23" t="s">
        <v>13072</v>
      </c>
      <c r="U3871" s="23" t="s">
        <v>13076</v>
      </c>
      <c r="V3871" s="24" t="s">
        <v>13078</v>
      </c>
      <c r="W3871" s="23" t="s">
        <v>47</v>
      </c>
      <c r="X3871" s="23" t="s">
        <v>206</v>
      </c>
      <c r="Y3871" s="23" t="s">
        <v>49</v>
      </c>
      <c r="Z3871" s="23">
        <v>105</v>
      </c>
      <c r="AA3871" s="28">
        <v>100</v>
      </c>
      <c r="AB3871" s="26">
        <v>6550</v>
      </c>
      <c r="AC3871" s="26">
        <f>Z3871*AB3871</f>
        <v>687750</v>
      </c>
      <c r="AD3871" s="28">
        <v>32</v>
      </c>
      <c r="AE3871" s="28">
        <v>85</v>
      </c>
      <c r="AF3871" s="26">
        <f>(AC3871*(100-AE3871))/100</f>
        <v>103162.5</v>
      </c>
      <c r="AG3871" s="26">
        <f>P3871+AF3871</f>
        <v>116287.5</v>
      </c>
      <c r="AH3871" s="26">
        <f>(AG3871*AA3871)/100</f>
        <v>116287.5</v>
      </c>
      <c r="AI3871" s="26">
        <v>50000000</v>
      </c>
      <c r="AJ3871" s="26">
        <f>IF((AI3871-AH3871) &gt; 1,0,IF((AI3871-AH3871)&lt;0,AH3871-AI3871,AI3871-AH3871))</f>
        <v>0</v>
      </c>
      <c r="AK3871" s="26">
        <v>0.02</v>
      </c>
      <c r="AL3871" s="26">
        <f>ROUND(AJ3871*(AK3871/100),2)</f>
        <v>0</v>
      </c>
    </row>
    <row r="3872" spans="1:38" x14ac:dyDescent="0.35">
      <c r="A3872" s="23"/>
      <c r="B3872" s="24"/>
      <c r="C3872" s="23"/>
      <c r="D3872" s="23"/>
      <c r="E3872" s="23"/>
      <c r="F3872" s="23"/>
      <c r="G3872" s="24"/>
      <c r="H3872" s="23"/>
      <c r="I3872" s="23"/>
      <c r="J3872" s="23">
        <v>0</v>
      </c>
      <c r="K3872" s="23">
        <v>0</v>
      </c>
      <c r="L3872" s="23">
        <v>20.25</v>
      </c>
      <c r="M3872" s="23" t="s">
        <v>44</v>
      </c>
      <c r="N3872" s="25">
        <f>((J3872*400)+(K3872*100))+L3872</f>
        <v>20.25</v>
      </c>
      <c r="O3872" s="26">
        <v>500</v>
      </c>
      <c r="P3872" s="26">
        <f>N3872*O3872</f>
        <v>10125</v>
      </c>
      <c r="Q3872" s="23">
        <v>1</v>
      </c>
      <c r="R3872" s="23" t="s">
        <v>13070</v>
      </c>
      <c r="S3872" s="27" t="s">
        <v>13071</v>
      </c>
      <c r="T3872" s="23" t="s">
        <v>13072</v>
      </c>
      <c r="U3872" s="23" t="s">
        <v>13076</v>
      </c>
      <c r="V3872" s="24" t="s">
        <v>13079</v>
      </c>
      <c r="W3872" s="23" t="s">
        <v>47</v>
      </c>
      <c r="X3872" s="23" t="s">
        <v>206</v>
      </c>
      <c r="Y3872" s="23" t="s">
        <v>49</v>
      </c>
      <c r="Z3872" s="23">
        <v>81</v>
      </c>
      <c r="AA3872" s="28">
        <v>100</v>
      </c>
      <c r="AB3872" s="26">
        <v>6550</v>
      </c>
      <c r="AC3872" s="26">
        <f>Z3872*AB3872</f>
        <v>530550</v>
      </c>
      <c r="AD3872" s="28">
        <v>7</v>
      </c>
      <c r="AE3872" s="28">
        <v>18</v>
      </c>
      <c r="AF3872" s="26">
        <f>(AC3872*(100-AE3872))/100</f>
        <v>435051</v>
      </c>
      <c r="AG3872" s="26">
        <f>P3872+AF3872</f>
        <v>445176</v>
      </c>
      <c r="AH3872" s="26">
        <f>(AG3872*AA3872)/100</f>
        <v>445176</v>
      </c>
      <c r="AI3872" s="26">
        <v>50000000</v>
      </c>
      <c r="AJ3872" s="26">
        <f>IF((AI3872-AH3872) &gt; 1,0,IF((AI3872-AH3872)&lt;0,AH3872-AI3872,AI3872-AH3872))</f>
        <v>0</v>
      </c>
      <c r="AK3872" s="26">
        <v>0.02</v>
      </c>
      <c r="AL3872" s="26">
        <f>ROUND(AJ3872*(AK3872/100),2)</f>
        <v>0</v>
      </c>
    </row>
    <row r="3873" spans="1:38" x14ac:dyDescent="0.35">
      <c r="A3873" s="23"/>
      <c r="B3873" s="24"/>
      <c r="C3873" s="23"/>
      <c r="D3873" s="23"/>
      <c r="E3873" s="23"/>
      <c r="F3873" s="23"/>
      <c r="G3873" s="24"/>
      <c r="H3873" s="23"/>
      <c r="I3873" s="23"/>
      <c r="J3873" s="23"/>
      <c r="K3873" s="23"/>
      <c r="L3873" s="23"/>
      <c r="M3873" s="23"/>
      <c r="N3873" s="25"/>
      <c r="O3873" s="26"/>
      <c r="P3873" s="26"/>
      <c r="Q3873" s="23"/>
      <c r="R3873" s="23"/>
      <c r="S3873" s="27"/>
      <c r="T3873" s="23"/>
      <c r="U3873" s="23"/>
      <c r="V3873" s="24"/>
      <c r="W3873" s="23"/>
      <c r="X3873" s="23"/>
      <c r="Y3873" s="23"/>
      <c r="Z3873" s="23"/>
      <c r="AA3873" s="28"/>
      <c r="AB3873" s="26"/>
      <c r="AC3873" s="26"/>
      <c r="AD3873" s="28"/>
      <c r="AE3873" s="28"/>
      <c r="AF3873" s="26"/>
      <c r="AG3873" s="26" t="s">
        <v>50</v>
      </c>
      <c r="AH3873" s="26">
        <f>SUM(AH3870:AH3872)</f>
        <v>932961.5</v>
      </c>
      <c r="AI3873" s="26"/>
      <c r="AJ3873" s="26">
        <f>SUM(AJ3870:AJ3872)</f>
        <v>0</v>
      </c>
      <c r="AK3873" s="26"/>
      <c r="AL3873" s="26">
        <f>SUM(AL3870:AL3872)</f>
        <v>0</v>
      </c>
    </row>
    <row r="3874" spans="1:38" x14ac:dyDescent="0.35">
      <c r="A3874" s="23" t="s">
        <v>13080</v>
      </c>
      <c r="B3874" s="24" t="s">
        <v>13081</v>
      </c>
      <c r="C3874" s="23" t="s">
        <v>13082</v>
      </c>
      <c r="D3874" s="23" t="s">
        <v>13083</v>
      </c>
      <c r="E3874" s="23">
        <v>2098</v>
      </c>
      <c r="F3874" s="23" t="s">
        <v>13084</v>
      </c>
      <c r="G3874" s="24" t="s">
        <v>13085</v>
      </c>
      <c r="H3874" s="23" t="s">
        <v>42</v>
      </c>
      <c r="I3874" s="23" t="s">
        <v>13086</v>
      </c>
      <c r="J3874" s="23">
        <v>1</v>
      </c>
      <c r="K3874" s="23">
        <v>1</v>
      </c>
      <c r="L3874" s="23">
        <v>16</v>
      </c>
      <c r="M3874" s="23" t="s">
        <v>58</v>
      </c>
      <c r="N3874" s="25">
        <f>((J3874*400)+(K3874*100))+L3874</f>
        <v>516</v>
      </c>
      <c r="O3874" s="26">
        <v>1500</v>
      </c>
      <c r="P3874" s="26">
        <f>N3874*O3874</f>
        <v>774000</v>
      </c>
      <c r="Q3874" s="23"/>
      <c r="R3874" s="23"/>
      <c r="S3874" s="27"/>
      <c r="T3874" s="23"/>
      <c r="U3874" s="23"/>
      <c r="V3874" s="24"/>
      <c r="W3874" s="23"/>
      <c r="X3874" s="23"/>
      <c r="Y3874" s="23"/>
      <c r="Z3874" s="23"/>
      <c r="AA3874" s="28"/>
      <c r="AB3874" s="26"/>
      <c r="AC3874" s="26"/>
      <c r="AD3874" s="28"/>
      <c r="AE3874" s="28"/>
      <c r="AF3874" s="26"/>
      <c r="AG3874" s="26">
        <f>AF3874+P3874</f>
        <v>774000</v>
      </c>
      <c r="AH3874" s="26">
        <f>AG3874</f>
        <v>774000</v>
      </c>
      <c r="AI3874" s="26">
        <v>50000000</v>
      </c>
      <c r="AJ3874" s="26">
        <f>IF((AI3874-AH3874) &gt; 1,0,IF((AI3874-AH3874)&lt;0,AH3874-AI3874,AI3874-AH3874))</f>
        <v>0</v>
      </c>
      <c r="AK3874" s="26">
        <v>0.01</v>
      </c>
      <c r="AL3874" s="26">
        <f>AJ3874*(AK3874/100)</f>
        <v>0</v>
      </c>
    </row>
    <row r="3875" spans="1:38" x14ac:dyDescent="0.35">
      <c r="A3875" s="23"/>
      <c r="B3875" s="24"/>
      <c r="C3875" s="23"/>
      <c r="D3875" s="23"/>
      <c r="E3875" s="23"/>
      <c r="F3875" s="23"/>
      <c r="G3875" s="24"/>
      <c r="H3875" s="23"/>
      <c r="I3875" s="23"/>
      <c r="J3875" s="23">
        <v>0</v>
      </c>
      <c r="K3875" s="23">
        <v>3</v>
      </c>
      <c r="L3875" s="23">
        <v>0</v>
      </c>
      <c r="M3875" s="23" t="s">
        <v>391</v>
      </c>
      <c r="N3875" s="25">
        <f>((J3875*400)+(K3875*100))+L3875</f>
        <v>300</v>
      </c>
      <c r="O3875" s="26">
        <v>1500</v>
      </c>
      <c r="P3875" s="26">
        <f>N3875*O3875</f>
        <v>450000</v>
      </c>
      <c r="Q3875" s="23">
        <v>1</v>
      </c>
      <c r="R3875" s="23" t="s">
        <v>13087</v>
      </c>
      <c r="S3875" s="27"/>
      <c r="T3875" s="23" t="s">
        <v>13088</v>
      </c>
      <c r="U3875" s="23" t="s">
        <v>13089</v>
      </c>
      <c r="V3875" s="24" t="s">
        <v>13090</v>
      </c>
      <c r="W3875" s="23" t="s">
        <v>208</v>
      </c>
      <c r="X3875" s="23" t="s">
        <v>48</v>
      </c>
      <c r="Y3875" s="23" t="s">
        <v>49</v>
      </c>
      <c r="Z3875" s="23">
        <v>9</v>
      </c>
      <c r="AA3875" s="28">
        <v>3.16</v>
      </c>
      <c r="AB3875" s="26">
        <v>2450</v>
      </c>
      <c r="AC3875" s="26">
        <f>Z3875*AB3875</f>
        <v>22050</v>
      </c>
      <c r="AD3875" s="28">
        <v>3</v>
      </c>
      <c r="AE3875" s="28">
        <v>3</v>
      </c>
      <c r="AF3875" s="26">
        <f>(AC3875*(100-AE3875))/100</f>
        <v>21388.5</v>
      </c>
      <c r="AG3875" s="26">
        <f>P3875+AF3875+AF3876</f>
        <v>1127302.5</v>
      </c>
      <c r="AH3875" s="26">
        <f>(AG3875*AA3875)/100</f>
        <v>35622.759000000005</v>
      </c>
      <c r="AI3875" s="26">
        <v>10000000</v>
      </c>
      <c r="AJ3875" s="26">
        <f>IF((AI3875-AH3875) &gt; 1,0,IF((AI3875-AH3875)&lt;0,AH3875-AI3875,AI3875-AH3875))</f>
        <v>0</v>
      </c>
      <c r="AK3875" s="26">
        <v>0.02</v>
      </c>
      <c r="AL3875" s="26">
        <f>ROUND(AJ3875*(AK3875/100),2)</f>
        <v>0</v>
      </c>
    </row>
    <row r="3876" spans="1:38" x14ac:dyDescent="0.35">
      <c r="A3876" s="23"/>
      <c r="B3876" s="24"/>
      <c r="C3876" s="23"/>
      <c r="D3876" s="23"/>
      <c r="E3876" s="23"/>
      <c r="F3876" s="23"/>
      <c r="G3876" s="24"/>
      <c r="H3876" s="23"/>
      <c r="I3876" s="23"/>
      <c r="J3876" s="23"/>
      <c r="K3876" s="23"/>
      <c r="L3876" s="23"/>
      <c r="M3876" s="23"/>
      <c r="N3876" s="25"/>
      <c r="O3876" s="26"/>
      <c r="P3876" s="26"/>
      <c r="Q3876" s="23"/>
      <c r="R3876" s="23"/>
      <c r="S3876" s="27"/>
      <c r="T3876" s="23"/>
      <c r="U3876" s="23"/>
      <c r="V3876" s="24"/>
      <c r="W3876" s="23"/>
      <c r="X3876" s="23"/>
      <c r="Y3876" s="23" t="s">
        <v>916</v>
      </c>
      <c r="Z3876" s="23">
        <v>276</v>
      </c>
      <c r="AA3876" s="28">
        <v>96.84</v>
      </c>
      <c r="AB3876" s="26">
        <v>2450</v>
      </c>
      <c r="AC3876" s="26">
        <f>Z3876*AB3876</f>
        <v>676200</v>
      </c>
      <c r="AD3876" s="28">
        <v>3</v>
      </c>
      <c r="AE3876" s="28">
        <v>3</v>
      </c>
      <c r="AF3876" s="26">
        <f>(AC3876*(100-AE3876))/100</f>
        <v>655914</v>
      </c>
      <c r="AG3876" s="26">
        <f>P3875+AF3875+AF3876</f>
        <v>1127302.5</v>
      </c>
      <c r="AH3876" s="26">
        <f>(AG3876*AA3876)/100</f>
        <v>1091679.7410000002</v>
      </c>
      <c r="AI3876" s="26">
        <v>0</v>
      </c>
      <c r="AJ3876" s="26">
        <f>IF((AI3876-AH3876) &gt; 1,0,IF((AI3876-AH3876)&lt;0,AH3876-AI3876,AI3876-AH3876))</f>
        <v>1091679.7410000002</v>
      </c>
      <c r="AK3876" s="26">
        <v>0.3</v>
      </c>
      <c r="AL3876" s="26">
        <f>ROUND(AJ3876*(AK3876/100),2)</f>
        <v>3275.04</v>
      </c>
    </row>
    <row r="3877" spans="1:38" x14ac:dyDescent="0.35">
      <c r="A3877" s="23"/>
      <c r="B3877" s="24"/>
      <c r="C3877" s="23"/>
      <c r="D3877" s="23"/>
      <c r="E3877" s="23"/>
      <c r="F3877" s="23"/>
      <c r="G3877" s="24"/>
      <c r="H3877" s="23"/>
      <c r="I3877" s="23"/>
      <c r="J3877" s="23">
        <v>0</v>
      </c>
      <c r="K3877" s="23">
        <v>0</v>
      </c>
      <c r="L3877" s="23">
        <v>1</v>
      </c>
      <c r="M3877" s="23" t="s">
        <v>250</v>
      </c>
      <c r="N3877" s="25">
        <f>((J3877*400)+(K3877*100))+L3877</f>
        <v>1</v>
      </c>
      <c r="O3877" s="26">
        <v>1500</v>
      </c>
      <c r="P3877" s="26">
        <f>N3877*O3877</f>
        <v>1500</v>
      </c>
      <c r="Q3877" s="23">
        <v>1</v>
      </c>
      <c r="R3877" s="23" t="s">
        <v>13087</v>
      </c>
      <c r="S3877" s="27"/>
      <c r="T3877" s="23" t="s">
        <v>13088</v>
      </c>
      <c r="U3877" s="23" t="s">
        <v>13089</v>
      </c>
      <c r="V3877" s="24" t="s">
        <v>13091</v>
      </c>
      <c r="W3877" s="23" t="s">
        <v>214</v>
      </c>
      <c r="X3877" s="23" t="s">
        <v>48</v>
      </c>
      <c r="Y3877" s="23" t="s">
        <v>916</v>
      </c>
      <c r="Z3877" s="23">
        <v>4</v>
      </c>
      <c r="AA3877" s="28">
        <v>100</v>
      </c>
      <c r="AB3877" s="26">
        <v>5850</v>
      </c>
      <c r="AC3877" s="26">
        <f>Z3877*AB3877</f>
        <v>23400</v>
      </c>
      <c r="AD3877" s="28">
        <v>3</v>
      </c>
      <c r="AE3877" s="28">
        <v>3</v>
      </c>
      <c r="AF3877" s="26">
        <f>(AC3877*(100-AE3877))/100</f>
        <v>22698</v>
      </c>
      <c r="AG3877" s="26">
        <f>P3877+AF3877</f>
        <v>24198</v>
      </c>
      <c r="AH3877" s="26">
        <f>(AG3877*AA3877)/100</f>
        <v>24198</v>
      </c>
      <c r="AI3877" s="26">
        <v>0</v>
      </c>
      <c r="AJ3877" s="26">
        <f>IF((AI3877-AH3877) &gt; 1,0,IF((AI3877-AH3877)&lt;0,AH3877-AI3877,AI3877-AH3877))</f>
        <v>24198</v>
      </c>
      <c r="AK3877" s="26">
        <v>0.3</v>
      </c>
      <c r="AL3877" s="26">
        <f>ROUND(AJ3877*(AK3877/100),2)</f>
        <v>72.59</v>
      </c>
    </row>
    <row r="3878" spans="1:38" x14ac:dyDescent="0.35">
      <c r="A3878" s="23"/>
      <c r="B3878" s="24"/>
      <c r="C3878" s="23"/>
      <c r="D3878" s="23"/>
      <c r="E3878" s="23"/>
      <c r="F3878" s="23"/>
      <c r="G3878" s="24"/>
      <c r="H3878" s="23"/>
      <c r="I3878" s="23"/>
      <c r="J3878" s="23"/>
      <c r="K3878" s="23"/>
      <c r="L3878" s="23"/>
      <c r="M3878" s="23"/>
      <c r="N3878" s="25"/>
      <c r="O3878" s="26"/>
      <c r="P3878" s="26"/>
      <c r="Q3878" s="23"/>
      <c r="R3878" s="23"/>
      <c r="S3878" s="27"/>
      <c r="T3878" s="23"/>
      <c r="U3878" s="23"/>
      <c r="V3878" s="24"/>
      <c r="W3878" s="23"/>
      <c r="X3878" s="23"/>
      <c r="Y3878" s="23"/>
      <c r="Z3878" s="23"/>
      <c r="AA3878" s="28"/>
      <c r="AB3878" s="26"/>
      <c r="AC3878" s="26"/>
      <c r="AD3878" s="28"/>
      <c r="AE3878" s="28"/>
      <c r="AF3878" s="26"/>
      <c r="AG3878" s="26" t="s">
        <v>50</v>
      </c>
      <c r="AH3878" s="26">
        <f>SUM(AH3874:AH3877)</f>
        <v>1925500.5</v>
      </c>
      <c r="AI3878" s="26"/>
      <c r="AJ3878" s="26">
        <f>SUM(AJ3874:AJ3877)</f>
        <v>1115877.7410000002</v>
      </c>
      <c r="AK3878" s="26"/>
      <c r="AL3878" s="26">
        <f>SUM(AL3874:AL3877)</f>
        <v>3347.63</v>
      </c>
    </row>
    <row r="3879" spans="1:38" x14ac:dyDescent="0.35">
      <c r="A3879" s="23" t="s">
        <v>13092</v>
      </c>
      <c r="B3879" s="24" t="s">
        <v>6469</v>
      </c>
      <c r="C3879" s="23" t="s">
        <v>13093</v>
      </c>
      <c r="D3879" s="23" t="s">
        <v>13094</v>
      </c>
      <c r="E3879" s="23">
        <v>2099</v>
      </c>
      <c r="F3879" s="23" t="s">
        <v>13095</v>
      </c>
      <c r="G3879" s="24" t="s">
        <v>13096</v>
      </c>
      <c r="H3879" s="23" t="s">
        <v>42</v>
      </c>
      <c r="I3879" s="23" t="s">
        <v>13097</v>
      </c>
      <c r="J3879" s="23">
        <v>13</v>
      </c>
      <c r="K3879" s="23">
        <v>0</v>
      </c>
      <c r="L3879" s="23">
        <v>17</v>
      </c>
      <c r="M3879" s="23" t="s">
        <v>58</v>
      </c>
      <c r="N3879" s="25">
        <f>((J3879*400)+(K3879*100))+L3879</f>
        <v>5217</v>
      </c>
      <c r="O3879" s="26">
        <v>180</v>
      </c>
      <c r="P3879" s="26">
        <f>N3879*O3879</f>
        <v>939060</v>
      </c>
      <c r="Q3879" s="23"/>
      <c r="R3879" s="23"/>
      <c r="S3879" s="27"/>
      <c r="T3879" s="23"/>
      <c r="U3879" s="23"/>
      <c r="V3879" s="24"/>
      <c r="W3879" s="23"/>
      <c r="X3879" s="23"/>
      <c r="Y3879" s="23"/>
      <c r="Z3879" s="23"/>
      <c r="AA3879" s="28"/>
      <c r="AB3879" s="26"/>
      <c r="AC3879" s="26"/>
      <c r="AD3879" s="28"/>
      <c r="AE3879" s="28"/>
      <c r="AF3879" s="26"/>
      <c r="AG3879" s="26">
        <f>AF3879+P3879</f>
        <v>939060</v>
      </c>
      <c r="AH3879" s="26">
        <f>AG3879</f>
        <v>939060</v>
      </c>
      <c r="AI3879" s="26">
        <v>50000000</v>
      </c>
      <c r="AJ3879" s="26">
        <f>IF((AI3879-AH3879) &gt; 1,0,IF((AI3879-AH3879)&lt;0,AH3879-AI3879,AI3879-AH3879))</f>
        <v>0</v>
      </c>
      <c r="AK3879" s="26">
        <v>0.01</v>
      </c>
      <c r="AL3879" s="26">
        <f>AJ3879*(AK3879/100)</f>
        <v>0</v>
      </c>
    </row>
    <row r="3880" spans="1:38" x14ac:dyDescent="0.35">
      <c r="A3880" s="23"/>
      <c r="B3880" s="24"/>
      <c r="C3880" s="23"/>
      <c r="D3880" s="23"/>
      <c r="E3880" s="23">
        <v>2100</v>
      </c>
      <c r="F3880" s="23" t="s">
        <v>13098</v>
      </c>
      <c r="G3880" s="24" t="s">
        <v>13099</v>
      </c>
      <c r="H3880" s="23" t="s">
        <v>42</v>
      </c>
      <c r="I3880" s="23" t="s">
        <v>13100</v>
      </c>
      <c r="J3880" s="23">
        <v>3</v>
      </c>
      <c r="K3880" s="23">
        <v>1</v>
      </c>
      <c r="L3880" s="23">
        <v>15</v>
      </c>
      <c r="M3880" s="23" t="s">
        <v>58</v>
      </c>
      <c r="N3880" s="25">
        <f>((J3880*400)+(K3880*100))+L3880</f>
        <v>1315</v>
      </c>
      <c r="O3880" s="26">
        <v>180</v>
      </c>
      <c r="P3880" s="26">
        <f>N3880*O3880</f>
        <v>236700</v>
      </c>
      <c r="Q3880" s="23"/>
      <c r="R3880" s="23"/>
      <c r="S3880" s="27"/>
      <c r="T3880" s="23"/>
      <c r="U3880" s="23"/>
      <c r="V3880" s="24"/>
      <c r="W3880" s="23"/>
      <c r="X3880" s="23"/>
      <c r="Y3880" s="23"/>
      <c r="Z3880" s="23"/>
      <c r="AA3880" s="28"/>
      <c r="AB3880" s="26"/>
      <c r="AC3880" s="26"/>
      <c r="AD3880" s="28"/>
      <c r="AE3880" s="28"/>
      <c r="AF3880" s="26"/>
      <c r="AG3880" s="26">
        <f>AF3880+P3880</f>
        <v>236700</v>
      </c>
      <c r="AH3880" s="26">
        <f>AG3880</f>
        <v>236700</v>
      </c>
      <c r="AI3880" s="26">
        <v>50000000</v>
      </c>
      <c r="AJ3880" s="26">
        <f>IF((AI3880-AH3880) &gt; 1,0,IF((AI3880-AH3880)&lt;0,AH3880-AI3880,AI3880-AH3880))</f>
        <v>0</v>
      </c>
      <c r="AK3880" s="26">
        <v>0.01</v>
      </c>
      <c r="AL3880" s="26">
        <f>AJ3880*(AK3880/100)</f>
        <v>0</v>
      </c>
    </row>
    <row r="3881" spans="1:38" x14ac:dyDescent="0.35">
      <c r="A3881" s="23"/>
      <c r="B3881" s="24"/>
      <c r="C3881" s="23"/>
      <c r="D3881" s="23"/>
      <c r="E3881" s="23"/>
      <c r="F3881" s="23"/>
      <c r="G3881" s="24"/>
      <c r="H3881" s="23"/>
      <c r="I3881" s="23"/>
      <c r="J3881" s="23"/>
      <c r="K3881" s="23"/>
      <c r="L3881" s="23"/>
      <c r="M3881" s="23"/>
      <c r="N3881" s="25"/>
      <c r="O3881" s="26"/>
      <c r="P3881" s="26"/>
      <c r="Q3881" s="23"/>
      <c r="R3881" s="23"/>
      <c r="S3881" s="27"/>
      <c r="T3881" s="23"/>
      <c r="U3881" s="23"/>
      <c r="V3881" s="24"/>
      <c r="W3881" s="23"/>
      <c r="X3881" s="23"/>
      <c r="Y3881" s="23"/>
      <c r="Z3881" s="23"/>
      <c r="AA3881" s="28"/>
      <c r="AB3881" s="26"/>
      <c r="AC3881" s="26"/>
      <c r="AD3881" s="28"/>
      <c r="AE3881" s="28"/>
      <c r="AF3881" s="26"/>
      <c r="AG3881" s="26" t="s">
        <v>50</v>
      </c>
      <c r="AH3881" s="26">
        <f>SUM(AH3879:AH3880)</f>
        <v>1175760</v>
      </c>
      <c r="AI3881" s="26"/>
      <c r="AJ3881" s="26">
        <f>SUM(AJ3879:AJ3880)</f>
        <v>0</v>
      </c>
      <c r="AK3881" s="26"/>
      <c r="AL3881" s="26">
        <f>SUM(AL3879:AL3880)</f>
        <v>0</v>
      </c>
    </row>
    <row r="3882" spans="1:38" x14ac:dyDescent="0.35">
      <c r="A3882" s="23" t="s">
        <v>13101</v>
      </c>
      <c r="B3882" s="24"/>
      <c r="C3882" s="23" t="s">
        <v>13102</v>
      </c>
      <c r="D3882" s="23" t="s">
        <v>7532</v>
      </c>
      <c r="E3882" s="23">
        <v>2101</v>
      </c>
      <c r="F3882" s="23" t="s">
        <v>13103</v>
      </c>
      <c r="G3882" s="24" t="s">
        <v>13104</v>
      </c>
      <c r="H3882" s="23" t="s">
        <v>42</v>
      </c>
      <c r="I3882" s="23" t="s">
        <v>13105</v>
      </c>
      <c r="J3882" s="23">
        <v>2</v>
      </c>
      <c r="K3882" s="23">
        <v>1</v>
      </c>
      <c r="L3882" s="23">
        <v>43</v>
      </c>
      <c r="M3882" s="23" t="s">
        <v>58</v>
      </c>
      <c r="N3882" s="25">
        <f>((J3882*400)+(K3882*100))+L3882</f>
        <v>943</v>
      </c>
      <c r="O3882" s="26">
        <v>180</v>
      </c>
      <c r="P3882" s="26">
        <f>N3882*O3882</f>
        <v>169740</v>
      </c>
      <c r="Q3882" s="23"/>
      <c r="R3882" s="23"/>
      <c r="S3882" s="27"/>
      <c r="T3882" s="23"/>
      <c r="U3882" s="23"/>
      <c r="V3882" s="24"/>
      <c r="W3882" s="23"/>
      <c r="X3882" s="23"/>
      <c r="Y3882" s="23"/>
      <c r="Z3882" s="23"/>
      <c r="AA3882" s="28"/>
      <c r="AB3882" s="26"/>
      <c r="AC3882" s="26"/>
      <c r="AD3882" s="28"/>
      <c r="AE3882" s="28"/>
      <c r="AF3882" s="26"/>
      <c r="AG3882" s="26">
        <f>AF3882+P3882</f>
        <v>169740</v>
      </c>
      <c r="AH3882" s="26">
        <f>AG3882</f>
        <v>169740</v>
      </c>
      <c r="AI3882" s="26">
        <v>50000000</v>
      </c>
      <c r="AJ3882" s="26">
        <f>IF((AI3882-AH3882) &gt; 1,0,IF((AI3882-AH3882)&lt;0,AH3882-AI3882,AI3882-AH3882))</f>
        <v>0</v>
      </c>
      <c r="AK3882" s="26">
        <v>0.01</v>
      </c>
      <c r="AL3882" s="26">
        <f>AJ3882*(AK3882/100)</f>
        <v>0</v>
      </c>
    </row>
    <row r="3883" spans="1:38" x14ac:dyDescent="0.35">
      <c r="A3883" s="23"/>
      <c r="B3883" s="24"/>
      <c r="C3883" s="23"/>
      <c r="D3883" s="23"/>
      <c r="E3883" s="23"/>
      <c r="F3883" s="23"/>
      <c r="G3883" s="24"/>
      <c r="H3883" s="23"/>
      <c r="I3883" s="23"/>
      <c r="J3883" s="23"/>
      <c r="K3883" s="23"/>
      <c r="L3883" s="23"/>
      <c r="M3883" s="23"/>
      <c r="N3883" s="25"/>
      <c r="O3883" s="26"/>
      <c r="P3883" s="26"/>
      <c r="Q3883" s="23"/>
      <c r="R3883" s="23"/>
      <c r="S3883" s="27"/>
      <c r="T3883" s="23"/>
      <c r="U3883" s="23"/>
      <c r="V3883" s="24"/>
      <c r="W3883" s="23"/>
      <c r="X3883" s="23"/>
      <c r="Y3883" s="23"/>
      <c r="Z3883" s="23"/>
      <c r="AA3883" s="28"/>
      <c r="AB3883" s="26"/>
      <c r="AC3883" s="26"/>
      <c r="AD3883" s="28"/>
      <c r="AE3883" s="28"/>
      <c r="AF3883" s="26"/>
      <c r="AG3883" s="26" t="s">
        <v>50</v>
      </c>
      <c r="AH3883" s="26">
        <f>AH3882</f>
        <v>169740</v>
      </c>
      <c r="AI3883" s="26"/>
      <c r="AJ3883" s="26">
        <f>AJ3882</f>
        <v>0</v>
      </c>
      <c r="AK3883" s="26"/>
      <c r="AL3883" s="26">
        <f>AL3882</f>
        <v>0</v>
      </c>
    </row>
    <row r="3884" spans="1:38" x14ac:dyDescent="0.35">
      <c r="A3884" s="23" t="s">
        <v>1685</v>
      </c>
      <c r="B3884" s="24"/>
      <c r="C3884" s="23" t="s">
        <v>1686</v>
      </c>
      <c r="D3884" s="23" t="s">
        <v>1671</v>
      </c>
      <c r="E3884" s="23">
        <v>2102</v>
      </c>
      <c r="F3884" s="23" t="s">
        <v>13106</v>
      </c>
      <c r="G3884" s="24" t="s">
        <v>13107</v>
      </c>
      <c r="H3884" s="23" t="s">
        <v>103</v>
      </c>
      <c r="I3884" s="23" t="s">
        <v>13108</v>
      </c>
      <c r="J3884" s="23">
        <v>0</v>
      </c>
      <c r="K3884" s="23">
        <v>1</v>
      </c>
      <c r="L3884" s="23">
        <v>38</v>
      </c>
      <c r="M3884" s="23" t="s">
        <v>58</v>
      </c>
      <c r="N3884" s="25">
        <f>((J3884*400)+(K3884*100))+L3884</f>
        <v>138</v>
      </c>
      <c r="O3884" s="26">
        <v>1750</v>
      </c>
      <c r="P3884" s="26">
        <f>N3884*O3884</f>
        <v>241500</v>
      </c>
      <c r="Q3884" s="23"/>
      <c r="R3884" s="23"/>
      <c r="S3884" s="27"/>
      <c r="T3884" s="23"/>
      <c r="U3884" s="23"/>
      <c r="V3884" s="24"/>
      <c r="W3884" s="23"/>
      <c r="X3884" s="23"/>
      <c r="Y3884" s="23"/>
      <c r="Z3884" s="23"/>
      <c r="AA3884" s="28"/>
      <c r="AB3884" s="26"/>
      <c r="AC3884" s="26"/>
      <c r="AD3884" s="28"/>
      <c r="AE3884" s="28"/>
      <c r="AF3884" s="26"/>
      <c r="AG3884" s="26">
        <f>AF3884+P3884</f>
        <v>241500</v>
      </c>
      <c r="AH3884" s="26">
        <f>AG3884</f>
        <v>241500</v>
      </c>
      <c r="AI3884" s="26">
        <v>0</v>
      </c>
      <c r="AJ3884" s="26">
        <f>IF((AI3884-AH3884) &gt; 1,0,IF((AI3884-AH3884)&lt;0,AH3884-AI3884,AI3884-AH3884))</f>
        <v>241500</v>
      </c>
      <c r="AK3884" s="26">
        <v>0.01</v>
      </c>
      <c r="AL3884" s="26">
        <f>AJ3884*(AK3884/100)</f>
        <v>24.150000000000002</v>
      </c>
    </row>
    <row r="3885" spans="1:38" x14ac:dyDescent="0.35">
      <c r="A3885" s="23"/>
      <c r="B3885" s="24"/>
      <c r="C3885" s="23"/>
      <c r="D3885" s="23"/>
      <c r="E3885" s="23"/>
      <c r="F3885" s="23"/>
      <c r="G3885" s="24"/>
      <c r="H3885" s="23"/>
      <c r="I3885" s="23"/>
      <c r="J3885" s="23"/>
      <c r="K3885" s="23"/>
      <c r="L3885" s="23"/>
      <c r="M3885" s="23"/>
      <c r="N3885" s="25"/>
      <c r="O3885" s="26"/>
      <c r="P3885" s="26"/>
      <c r="Q3885" s="23"/>
      <c r="R3885" s="23"/>
      <c r="S3885" s="27"/>
      <c r="T3885" s="23"/>
      <c r="U3885" s="23"/>
      <c r="V3885" s="24"/>
      <c r="W3885" s="23"/>
      <c r="X3885" s="23"/>
      <c r="Y3885" s="23"/>
      <c r="Z3885" s="23"/>
      <c r="AA3885" s="28"/>
      <c r="AB3885" s="26"/>
      <c r="AC3885" s="26"/>
      <c r="AD3885" s="28"/>
      <c r="AE3885" s="28"/>
      <c r="AF3885" s="26"/>
      <c r="AG3885" s="26" t="s">
        <v>50</v>
      </c>
      <c r="AH3885" s="26">
        <f>AH3884</f>
        <v>241500</v>
      </c>
      <c r="AI3885" s="26"/>
      <c r="AJ3885" s="26">
        <f>AJ3884</f>
        <v>241500</v>
      </c>
      <c r="AK3885" s="26"/>
      <c r="AL3885" s="26">
        <f>AL3884</f>
        <v>24.150000000000002</v>
      </c>
    </row>
    <row r="3886" spans="1:38" x14ac:dyDescent="0.35">
      <c r="A3886" s="23" t="s">
        <v>13109</v>
      </c>
      <c r="B3886" s="24" t="s">
        <v>13110</v>
      </c>
      <c r="C3886" s="23" t="s">
        <v>13111</v>
      </c>
      <c r="D3886" s="23" t="s">
        <v>13112</v>
      </c>
      <c r="E3886" s="23">
        <v>2103</v>
      </c>
      <c r="F3886" s="23" t="s">
        <v>13113</v>
      </c>
      <c r="G3886" s="24" t="s">
        <v>13114</v>
      </c>
      <c r="H3886" s="23" t="s">
        <v>42</v>
      </c>
      <c r="I3886" s="23" t="s">
        <v>13115</v>
      </c>
      <c r="J3886" s="23">
        <v>0</v>
      </c>
      <c r="K3886" s="23">
        <v>1</v>
      </c>
      <c r="L3886" s="23">
        <v>36.200000000000003</v>
      </c>
      <c r="M3886" s="23" t="s">
        <v>58</v>
      </c>
      <c r="N3886" s="25">
        <f>((J3886*400)+(K3886*100))+L3886</f>
        <v>136.19999999999999</v>
      </c>
      <c r="O3886" s="26">
        <v>180</v>
      </c>
      <c r="P3886" s="26">
        <f>N3886*O3886</f>
        <v>24515.999999999996</v>
      </c>
      <c r="Q3886" s="23"/>
      <c r="R3886" s="23"/>
      <c r="S3886" s="27"/>
      <c r="T3886" s="23"/>
      <c r="U3886" s="23"/>
      <c r="V3886" s="24"/>
      <c r="W3886" s="23"/>
      <c r="X3886" s="23"/>
      <c r="Y3886" s="23"/>
      <c r="Z3886" s="23"/>
      <c r="AA3886" s="28"/>
      <c r="AB3886" s="26"/>
      <c r="AC3886" s="26"/>
      <c r="AD3886" s="28"/>
      <c r="AE3886" s="28"/>
      <c r="AF3886" s="26"/>
      <c r="AG3886" s="26">
        <f>AF3886+P3886</f>
        <v>24515.999999999996</v>
      </c>
      <c r="AH3886" s="26">
        <f>AG3886</f>
        <v>24515.999999999996</v>
      </c>
      <c r="AI3886" s="26">
        <v>50000000</v>
      </c>
      <c r="AJ3886" s="26">
        <f>IF((AI3886-AH3886) &gt; 1,0,IF((AI3886-AH3886)&lt;0,AH3886-AI3886,AI3886-AH3886))</f>
        <v>0</v>
      </c>
      <c r="AK3886" s="26">
        <v>0.01</v>
      </c>
      <c r="AL3886" s="26">
        <f>AJ3886*(AK3886/100)</f>
        <v>0</v>
      </c>
    </row>
    <row r="3887" spans="1:38" x14ac:dyDescent="0.35">
      <c r="A3887" s="23"/>
      <c r="B3887" s="24"/>
      <c r="C3887" s="23"/>
      <c r="D3887" s="23"/>
      <c r="E3887" s="23"/>
      <c r="F3887" s="23"/>
      <c r="G3887" s="24"/>
      <c r="H3887" s="23"/>
      <c r="I3887" s="23"/>
      <c r="J3887" s="23"/>
      <c r="K3887" s="23"/>
      <c r="L3887" s="23"/>
      <c r="M3887" s="23"/>
      <c r="N3887" s="25"/>
      <c r="O3887" s="26"/>
      <c r="P3887" s="26"/>
      <c r="Q3887" s="23"/>
      <c r="R3887" s="23"/>
      <c r="S3887" s="27"/>
      <c r="T3887" s="23"/>
      <c r="U3887" s="23"/>
      <c r="V3887" s="24"/>
      <c r="W3887" s="23"/>
      <c r="X3887" s="23"/>
      <c r="Y3887" s="23"/>
      <c r="Z3887" s="23"/>
      <c r="AA3887" s="28"/>
      <c r="AB3887" s="26"/>
      <c r="AC3887" s="26"/>
      <c r="AD3887" s="28"/>
      <c r="AE3887" s="28"/>
      <c r="AF3887" s="26"/>
      <c r="AG3887" s="26" t="s">
        <v>50</v>
      </c>
      <c r="AH3887" s="26">
        <f>AH3886</f>
        <v>24515.999999999996</v>
      </c>
      <c r="AI3887" s="26"/>
      <c r="AJ3887" s="26">
        <f>AJ3886</f>
        <v>0</v>
      </c>
      <c r="AK3887" s="26"/>
      <c r="AL3887" s="26">
        <f>AL3886</f>
        <v>0</v>
      </c>
    </row>
    <row r="3888" spans="1:38" x14ac:dyDescent="0.35">
      <c r="A3888" s="23" t="s">
        <v>13116</v>
      </c>
      <c r="B3888" s="24" t="s">
        <v>13117</v>
      </c>
      <c r="C3888" s="23" t="s">
        <v>13118</v>
      </c>
      <c r="D3888" s="23" t="s">
        <v>1671</v>
      </c>
      <c r="E3888" s="23">
        <v>2104</v>
      </c>
      <c r="F3888" s="23" t="s">
        <v>13119</v>
      </c>
      <c r="G3888" s="24" t="s">
        <v>13120</v>
      </c>
      <c r="H3888" s="23" t="s">
        <v>103</v>
      </c>
      <c r="I3888" s="23" t="s">
        <v>13121</v>
      </c>
      <c r="J3888" s="23">
        <v>0</v>
      </c>
      <c r="K3888" s="23">
        <v>3</v>
      </c>
      <c r="L3888" s="23">
        <v>6.5</v>
      </c>
      <c r="M3888" s="23" t="s">
        <v>44</v>
      </c>
      <c r="N3888" s="25">
        <f>((J3888*400)+(K3888*100))+L3888</f>
        <v>306.5</v>
      </c>
      <c r="O3888" s="26">
        <v>450</v>
      </c>
      <c r="P3888" s="26">
        <f>N3888*O3888</f>
        <v>137925</v>
      </c>
      <c r="Q3888" s="23">
        <v>1</v>
      </c>
      <c r="R3888" s="23" t="s">
        <v>13122</v>
      </c>
      <c r="S3888" s="27"/>
      <c r="T3888" s="23" t="s">
        <v>13123</v>
      </c>
      <c r="U3888" s="23" t="s">
        <v>13124</v>
      </c>
      <c r="V3888" s="24" t="s">
        <v>13125</v>
      </c>
      <c r="W3888" s="23" t="s">
        <v>47</v>
      </c>
      <c r="X3888" s="23" t="s">
        <v>206</v>
      </c>
      <c r="Y3888" s="23" t="s">
        <v>49</v>
      </c>
      <c r="Z3888" s="23">
        <v>35</v>
      </c>
      <c r="AA3888" s="28">
        <v>100</v>
      </c>
      <c r="AB3888" s="26">
        <v>6550</v>
      </c>
      <c r="AC3888" s="26">
        <f>Z3888*AB3888</f>
        <v>229250</v>
      </c>
      <c r="AD3888" s="28">
        <v>52</v>
      </c>
      <c r="AE3888" s="28">
        <v>85</v>
      </c>
      <c r="AF3888" s="26">
        <f>(AC3888*(100-AE3888))/100</f>
        <v>34387.5</v>
      </c>
      <c r="AG3888" s="26">
        <f>P3888+AF3888</f>
        <v>172312.5</v>
      </c>
      <c r="AH3888" s="26">
        <f>(AG3888*AA3888)/100</f>
        <v>172312.5</v>
      </c>
      <c r="AI3888" s="26">
        <f>IF(AF3888&lt;=10000000,AF3888,10000000)</f>
        <v>34387.5</v>
      </c>
      <c r="AJ3888" s="26">
        <f>IF((AI3888-AH3888) &gt; 1,0,IF((AI3888-AH3888)&lt;0,AH3888-AI3888,AI3888-AH3888))</f>
        <v>137925</v>
      </c>
      <c r="AK3888" s="26">
        <v>0.02</v>
      </c>
      <c r="AL3888" s="26">
        <f>ROUND(AJ3888*(AK3888/100),2)</f>
        <v>27.59</v>
      </c>
    </row>
    <row r="3889" spans="1:38" x14ac:dyDescent="0.35">
      <c r="A3889" s="23"/>
      <c r="B3889" s="24"/>
      <c r="C3889" s="23"/>
      <c r="D3889" s="23"/>
      <c r="E3889" s="23"/>
      <c r="F3889" s="23"/>
      <c r="G3889" s="24"/>
      <c r="H3889" s="23"/>
      <c r="I3889" s="23"/>
      <c r="J3889" s="23">
        <v>0</v>
      </c>
      <c r="K3889" s="23">
        <v>0</v>
      </c>
      <c r="L3889" s="23">
        <v>13.5</v>
      </c>
      <c r="M3889" s="23" t="s">
        <v>44</v>
      </c>
      <c r="N3889" s="25">
        <f>((J3889*400)+(K3889*100))+L3889</f>
        <v>13.5</v>
      </c>
      <c r="O3889" s="26">
        <v>450</v>
      </c>
      <c r="P3889" s="26">
        <f>N3889*O3889</f>
        <v>6075</v>
      </c>
      <c r="Q3889" s="23">
        <v>1</v>
      </c>
      <c r="R3889" s="23" t="s">
        <v>13126</v>
      </c>
      <c r="S3889" s="27"/>
      <c r="T3889" s="23" t="s">
        <v>13127</v>
      </c>
      <c r="U3889" s="23" t="s">
        <v>567</v>
      </c>
      <c r="V3889" s="24" t="s">
        <v>13128</v>
      </c>
      <c r="W3889" s="23" t="s">
        <v>47</v>
      </c>
      <c r="X3889" s="23" t="s">
        <v>206</v>
      </c>
      <c r="Y3889" s="23" t="s">
        <v>49</v>
      </c>
      <c r="Z3889" s="23">
        <v>54</v>
      </c>
      <c r="AA3889" s="28">
        <v>100</v>
      </c>
      <c r="AB3889" s="26">
        <v>6550</v>
      </c>
      <c r="AC3889" s="26">
        <f>Z3889*AB3889</f>
        <v>353700</v>
      </c>
      <c r="AD3889" s="28">
        <v>12</v>
      </c>
      <c r="AE3889" s="28">
        <v>38</v>
      </c>
      <c r="AF3889" s="26">
        <f>(AC3889*(100-AE3889))/100</f>
        <v>219294</v>
      </c>
      <c r="AG3889" s="26">
        <f>P3889+AF3889</f>
        <v>225369</v>
      </c>
      <c r="AH3889" s="26">
        <f>(AG3889*AA3889)/100</f>
        <v>225369</v>
      </c>
      <c r="AI3889" s="26">
        <f>IF(AF3889&lt;=10000000,AF3889,10000000)</f>
        <v>219294</v>
      </c>
      <c r="AJ3889" s="26">
        <f>IF((AI3889-AH3889) &gt; 1,0,IF((AI3889-AH3889)&lt;0,AH3889-AI3889,AI3889-AH3889))</f>
        <v>6075</v>
      </c>
      <c r="AK3889" s="26">
        <v>0.02</v>
      </c>
      <c r="AL3889" s="26">
        <f>ROUND(AJ3889*(AK3889/100),2)</f>
        <v>1.22</v>
      </c>
    </row>
    <row r="3890" spans="1:38" x14ac:dyDescent="0.35">
      <c r="A3890" s="23"/>
      <c r="B3890" s="24"/>
      <c r="C3890" s="23"/>
      <c r="D3890" s="23"/>
      <c r="E3890" s="23"/>
      <c r="F3890" s="23"/>
      <c r="G3890" s="24"/>
      <c r="H3890" s="23"/>
      <c r="I3890" s="23"/>
      <c r="J3890" s="23"/>
      <c r="K3890" s="23"/>
      <c r="L3890" s="23"/>
      <c r="M3890" s="23"/>
      <c r="N3890" s="25"/>
      <c r="O3890" s="26"/>
      <c r="P3890" s="26"/>
      <c r="Q3890" s="23"/>
      <c r="R3890" s="23"/>
      <c r="S3890" s="27"/>
      <c r="T3890" s="23"/>
      <c r="U3890" s="23"/>
      <c r="V3890" s="24"/>
      <c r="W3890" s="23"/>
      <c r="X3890" s="23"/>
      <c r="Y3890" s="23"/>
      <c r="Z3890" s="23"/>
      <c r="AA3890" s="28"/>
      <c r="AB3890" s="26"/>
      <c r="AC3890" s="26"/>
      <c r="AD3890" s="28"/>
      <c r="AE3890" s="28"/>
      <c r="AF3890" s="26"/>
      <c r="AG3890" s="26" t="s">
        <v>50</v>
      </c>
      <c r="AH3890" s="26">
        <f>SUM(AH3888:AH3889)</f>
        <v>397681.5</v>
      </c>
      <c r="AI3890" s="26"/>
      <c r="AJ3890" s="26">
        <f>SUM(AJ3888:AJ3889)</f>
        <v>144000</v>
      </c>
      <c r="AK3890" s="26"/>
      <c r="AL3890" s="26">
        <f>SUM(AL3888:AL3889)</f>
        <v>28.81</v>
      </c>
    </row>
    <row r="3891" spans="1:38" x14ac:dyDescent="0.35">
      <c r="A3891" s="23" t="s">
        <v>13129</v>
      </c>
      <c r="B3891" s="24" t="s">
        <v>13130</v>
      </c>
      <c r="C3891" s="23" t="s">
        <v>13131</v>
      </c>
      <c r="D3891" s="23" t="s">
        <v>2211</v>
      </c>
      <c r="E3891" s="23">
        <v>2105</v>
      </c>
      <c r="F3891" s="23" t="s">
        <v>13132</v>
      </c>
      <c r="G3891" s="24" t="s">
        <v>13133</v>
      </c>
      <c r="H3891" s="23" t="s">
        <v>42</v>
      </c>
      <c r="I3891" s="23" t="s">
        <v>13134</v>
      </c>
      <c r="J3891" s="23">
        <v>1</v>
      </c>
      <c r="K3891" s="23">
        <v>0</v>
      </c>
      <c r="L3891" s="23">
        <v>95</v>
      </c>
      <c r="M3891" s="23" t="s">
        <v>58</v>
      </c>
      <c r="N3891" s="25">
        <f>((J3891*400)+(K3891*100))+L3891</f>
        <v>495</v>
      </c>
      <c r="O3891" s="26">
        <v>180</v>
      </c>
      <c r="P3891" s="26">
        <f>N3891*O3891</f>
        <v>89100</v>
      </c>
      <c r="Q3891" s="23"/>
      <c r="R3891" s="23"/>
      <c r="S3891" s="27"/>
      <c r="T3891" s="23"/>
      <c r="U3891" s="23"/>
      <c r="V3891" s="24"/>
      <c r="W3891" s="23"/>
      <c r="X3891" s="23"/>
      <c r="Y3891" s="23"/>
      <c r="Z3891" s="23"/>
      <c r="AA3891" s="28"/>
      <c r="AB3891" s="26"/>
      <c r="AC3891" s="26"/>
      <c r="AD3891" s="28"/>
      <c r="AE3891" s="28"/>
      <c r="AF3891" s="26"/>
      <c r="AG3891" s="26">
        <f>AF3891+P3891</f>
        <v>89100</v>
      </c>
      <c r="AH3891" s="26">
        <f>AG3891</f>
        <v>89100</v>
      </c>
      <c r="AI3891" s="26">
        <v>50000000</v>
      </c>
      <c r="AJ3891" s="26">
        <f>IF((AI3891-AH3891) &gt; 1,0,IF((AI3891-AH3891)&lt;0,AH3891-AI3891,AI3891-AH3891))</f>
        <v>0</v>
      </c>
      <c r="AK3891" s="26">
        <v>0.01</v>
      </c>
      <c r="AL3891" s="26">
        <f>AJ3891*(AK3891/100)</f>
        <v>0</v>
      </c>
    </row>
    <row r="3892" spans="1:38" x14ac:dyDescent="0.35">
      <c r="A3892" s="23"/>
      <c r="B3892" s="24"/>
      <c r="C3892" s="23"/>
      <c r="D3892" s="23"/>
      <c r="E3892" s="23">
        <v>2106</v>
      </c>
      <c r="F3892" s="23" t="s">
        <v>13135</v>
      </c>
      <c r="G3892" s="24" t="s">
        <v>13136</v>
      </c>
      <c r="H3892" s="23" t="s">
        <v>42</v>
      </c>
      <c r="I3892" s="23" t="s">
        <v>13137</v>
      </c>
      <c r="J3892" s="23">
        <v>0</v>
      </c>
      <c r="K3892" s="23">
        <v>1</v>
      </c>
      <c r="L3892" s="23">
        <v>54</v>
      </c>
      <c r="M3892" s="23" t="s">
        <v>44</v>
      </c>
      <c r="N3892" s="25">
        <f>((J3892*400)+(K3892*100))+L3892</f>
        <v>154</v>
      </c>
      <c r="O3892" s="26">
        <v>180</v>
      </c>
      <c r="P3892" s="26">
        <f>N3892*O3892</f>
        <v>27720</v>
      </c>
      <c r="Q3892" s="23">
        <v>1</v>
      </c>
      <c r="R3892" s="23" t="s">
        <v>13138</v>
      </c>
      <c r="S3892" s="27"/>
      <c r="T3892" s="23" t="s">
        <v>13139</v>
      </c>
      <c r="U3892" s="23" t="s">
        <v>13140</v>
      </c>
      <c r="V3892" s="24" t="s">
        <v>13141</v>
      </c>
      <c r="W3892" s="23" t="s">
        <v>47</v>
      </c>
      <c r="X3892" s="23" t="s">
        <v>206</v>
      </c>
      <c r="Y3892" s="23" t="s">
        <v>49</v>
      </c>
      <c r="Z3892" s="23">
        <v>81</v>
      </c>
      <c r="AA3892" s="28">
        <v>100</v>
      </c>
      <c r="AB3892" s="26">
        <v>6550</v>
      </c>
      <c r="AC3892" s="26">
        <f>Z3892*AB3892</f>
        <v>530550</v>
      </c>
      <c r="AD3892" s="28">
        <v>7</v>
      </c>
      <c r="AE3892" s="28">
        <v>18</v>
      </c>
      <c r="AF3892" s="26">
        <f>(AC3892*(100-AE3892))/100</f>
        <v>435051</v>
      </c>
      <c r="AG3892" s="26">
        <f>P3892+AF3892</f>
        <v>462771</v>
      </c>
      <c r="AH3892" s="26">
        <f>(AG3892*AA3892)/100</f>
        <v>462771</v>
      </c>
      <c r="AI3892" s="26">
        <v>10000000</v>
      </c>
      <c r="AJ3892" s="26">
        <f>IF((AI3892-AH3892) &gt; 1,0,IF((AI3892-AH3892)&lt;0,AH3892-AI3892,AI3892-AH3892))</f>
        <v>0</v>
      </c>
      <c r="AK3892" s="26">
        <v>0.02</v>
      </c>
      <c r="AL3892" s="26">
        <f>ROUND(AJ3892*(AK3892/100),2)</f>
        <v>0</v>
      </c>
    </row>
    <row r="3893" spans="1:38" x14ac:dyDescent="0.35">
      <c r="A3893" s="23"/>
      <c r="B3893" s="24"/>
      <c r="C3893" s="23"/>
      <c r="D3893" s="23"/>
      <c r="E3893" s="23"/>
      <c r="F3893" s="23"/>
      <c r="G3893" s="24"/>
      <c r="H3893" s="23"/>
      <c r="I3893" s="23"/>
      <c r="J3893" s="23"/>
      <c r="K3893" s="23"/>
      <c r="L3893" s="23"/>
      <c r="M3893" s="23"/>
      <c r="N3893" s="25"/>
      <c r="O3893" s="26"/>
      <c r="P3893" s="26"/>
      <c r="Q3893" s="23"/>
      <c r="R3893" s="23"/>
      <c r="S3893" s="27"/>
      <c r="T3893" s="23"/>
      <c r="U3893" s="23"/>
      <c r="V3893" s="24"/>
      <c r="W3893" s="23"/>
      <c r="X3893" s="23"/>
      <c r="Y3893" s="23"/>
      <c r="Z3893" s="23"/>
      <c r="AA3893" s="28"/>
      <c r="AB3893" s="26"/>
      <c r="AC3893" s="26"/>
      <c r="AD3893" s="28"/>
      <c r="AE3893" s="28"/>
      <c r="AF3893" s="26"/>
      <c r="AG3893" s="26" t="s">
        <v>50</v>
      </c>
      <c r="AH3893" s="26">
        <f>SUM(AH3891:AH3892)</f>
        <v>551871</v>
      </c>
      <c r="AI3893" s="26"/>
      <c r="AJ3893" s="26">
        <f>SUM(AJ3891:AJ3892)</f>
        <v>0</v>
      </c>
      <c r="AK3893" s="26"/>
      <c r="AL3893" s="26">
        <f>SUM(AL3891:AL3892)</f>
        <v>0</v>
      </c>
    </row>
    <row r="3894" spans="1:38" x14ac:dyDescent="0.35">
      <c r="A3894" s="23" t="s">
        <v>13142</v>
      </c>
      <c r="B3894" s="24" t="s">
        <v>13143</v>
      </c>
      <c r="C3894" s="23" t="s">
        <v>13144</v>
      </c>
      <c r="D3894" s="23" t="s">
        <v>13145</v>
      </c>
      <c r="E3894" s="23">
        <v>2107</v>
      </c>
      <c r="F3894" s="23" t="s">
        <v>13146</v>
      </c>
      <c r="G3894" s="24" t="s">
        <v>13147</v>
      </c>
      <c r="H3894" s="23" t="s">
        <v>42</v>
      </c>
      <c r="I3894" s="23" t="s">
        <v>13148</v>
      </c>
      <c r="J3894" s="23">
        <v>1</v>
      </c>
      <c r="K3894" s="23">
        <v>1</v>
      </c>
      <c r="L3894" s="23">
        <v>32</v>
      </c>
      <c r="M3894" s="23" t="s">
        <v>58</v>
      </c>
      <c r="N3894" s="25">
        <f>((J3894*400)+(K3894*100))+L3894</f>
        <v>532</v>
      </c>
      <c r="O3894" s="26">
        <v>180</v>
      </c>
      <c r="P3894" s="26">
        <f>N3894*O3894</f>
        <v>95760</v>
      </c>
      <c r="Q3894" s="23"/>
      <c r="R3894" s="23"/>
      <c r="S3894" s="27"/>
      <c r="T3894" s="23"/>
      <c r="U3894" s="23"/>
      <c r="V3894" s="24"/>
      <c r="W3894" s="23"/>
      <c r="X3894" s="23"/>
      <c r="Y3894" s="23"/>
      <c r="Z3894" s="23"/>
      <c r="AA3894" s="28"/>
      <c r="AB3894" s="26"/>
      <c r="AC3894" s="26"/>
      <c r="AD3894" s="28"/>
      <c r="AE3894" s="28"/>
      <c r="AF3894" s="26"/>
      <c r="AG3894" s="26">
        <f>AF3894+P3894</f>
        <v>95760</v>
      </c>
      <c r="AH3894" s="26">
        <f>AG3894</f>
        <v>95760</v>
      </c>
      <c r="AI3894" s="26">
        <v>50000000</v>
      </c>
      <c r="AJ3894" s="26">
        <f>IF((AI3894-AH3894) &gt; 1,0,IF((AI3894-AH3894)&lt;0,AH3894-AI3894,AI3894-AH3894))</f>
        <v>0</v>
      </c>
      <c r="AK3894" s="26">
        <v>0.01</v>
      </c>
      <c r="AL3894" s="26">
        <f>AJ3894*(AK3894/100)</f>
        <v>0</v>
      </c>
    </row>
    <row r="3895" spans="1:38" x14ac:dyDescent="0.35">
      <c r="A3895" s="23"/>
      <c r="B3895" s="24"/>
      <c r="C3895" s="23"/>
      <c r="D3895" s="23"/>
      <c r="E3895" s="23">
        <v>2108</v>
      </c>
      <c r="F3895" s="23" t="s">
        <v>13149</v>
      </c>
      <c r="G3895" s="24" t="s">
        <v>13150</v>
      </c>
      <c r="H3895" s="23" t="s">
        <v>42</v>
      </c>
      <c r="I3895" s="23" t="s">
        <v>13151</v>
      </c>
      <c r="J3895" s="23">
        <v>1</v>
      </c>
      <c r="K3895" s="23">
        <v>3</v>
      </c>
      <c r="L3895" s="23">
        <v>92</v>
      </c>
      <c r="M3895" s="23" t="s">
        <v>58</v>
      </c>
      <c r="N3895" s="25">
        <f>((J3895*400)+(K3895*100))+L3895</f>
        <v>792</v>
      </c>
      <c r="O3895" s="26">
        <v>180</v>
      </c>
      <c r="P3895" s="26">
        <f>N3895*O3895</f>
        <v>142560</v>
      </c>
      <c r="Q3895" s="23"/>
      <c r="R3895" s="23"/>
      <c r="S3895" s="27"/>
      <c r="T3895" s="23"/>
      <c r="U3895" s="23"/>
      <c r="V3895" s="24"/>
      <c r="W3895" s="23"/>
      <c r="X3895" s="23"/>
      <c r="Y3895" s="23"/>
      <c r="Z3895" s="23"/>
      <c r="AA3895" s="28"/>
      <c r="AB3895" s="26"/>
      <c r="AC3895" s="26"/>
      <c r="AD3895" s="28"/>
      <c r="AE3895" s="28"/>
      <c r="AF3895" s="26"/>
      <c r="AG3895" s="26">
        <f>AF3895+P3895</f>
        <v>142560</v>
      </c>
      <c r="AH3895" s="26">
        <f>AG3895</f>
        <v>142560</v>
      </c>
      <c r="AI3895" s="26">
        <v>50000000</v>
      </c>
      <c r="AJ3895" s="26">
        <f>IF((AI3895-AH3895) &gt; 1,0,IF((AI3895-AH3895)&lt;0,AH3895-AI3895,AI3895-AH3895))</f>
        <v>0</v>
      </c>
      <c r="AK3895" s="26">
        <v>0.01</v>
      </c>
      <c r="AL3895" s="26">
        <f>AJ3895*(AK3895/100)</f>
        <v>0</v>
      </c>
    </row>
    <row r="3896" spans="1:38" x14ac:dyDescent="0.35">
      <c r="A3896" s="23"/>
      <c r="B3896" s="24"/>
      <c r="C3896" s="23"/>
      <c r="D3896" s="23"/>
      <c r="E3896" s="23"/>
      <c r="F3896" s="23"/>
      <c r="G3896" s="24"/>
      <c r="H3896" s="23"/>
      <c r="I3896" s="23"/>
      <c r="J3896" s="23"/>
      <c r="K3896" s="23"/>
      <c r="L3896" s="23"/>
      <c r="M3896" s="23"/>
      <c r="N3896" s="25"/>
      <c r="O3896" s="26"/>
      <c r="P3896" s="26"/>
      <c r="Q3896" s="23"/>
      <c r="R3896" s="23"/>
      <c r="S3896" s="27"/>
      <c r="T3896" s="23"/>
      <c r="U3896" s="23"/>
      <c r="V3896" s="24"/>
      <c r="W3896" s="23"/>
      <c r="X3896" s="23"/>
      <c r="Y3896" s="23"/>
      <c r="Z3896" s="23"/>
      <c r="AA3896" s="28"/>
      <c r="AB3896" s="26"/>
      <c r="AC3896" s="26"/>
      <c r="AD3896" s="28"/>
      <c r="AE3896" s="28"/>
      <c r="AF3896" s="26"/>
      <c r="AG3896" s="26" t="s">
        <v>50</v>
      </c>
      <c r="AH3896" s="26">
        <f>SUM(AH3894:AH3895)</f>
        <v>238320</v>
      </c>
      <c r="AI3896" s="26"/>
      <c r="AJ3896" s="26">
        <f>SUM(AJ3894:AJ3895)</f>
        <v>0</v>
      </c>
      <c r="AK3896" s="26"/>
      <c r="AL3896" s="26">
        <f>SUM(AL3894:AL3895)</f>
        <v>0</v>
      </c>
    </row>
    <row r="3897" spans="1:38" x14ac:dyDescent="0.35">
      <c r="A3897" s="23" t="s">
        <v>13152</v>
      </c>
      <c r="B3897" s="24" t="s">
        <v>13153</v>
      </c>
      <c r="C3897" s="23" t="s">
        <v>13154</v>
      </c>
      <c r="D3897" s="23" t="s">
        <v>5243</v>
      </c>
      <c r="E3897" s="23">
        <v>2109</v>
      </c>
      <c r="F3897" s="23" t="s">
        <v>13155</v>
      </c>
      <c r="G3897" s="24" t="s">
        <v>13156</v>
      </c>
      <c r="H3897" s="23" t="s">
        <v>42</v>
      </c>
      <c r="I3897" s="23" t="s">
        <v>13157</v>
      </c>
      <c r="J3897" s="23">
        <v>0</v>
      </c>
      <c r="K3897" s="23">
        <v>1</v>
      </c>
      <c r="L3897" s="23">
        <v>29</v>
      </c>
      <c r="M3897" s="23" t="s">
        <v>44</v>
      </c>
      <c r="N3897" s="25">
        <f>((J3897*400)+(K3897*100))+L3897</f>
        <v>129</v>
      </c>
      <c r="O3897" s="26">
        <v>2000</v>
      </c>
      <c r="P3897" s="26">
        <f>N3897*O3897</f>
        <v>258000</v>
      </c>
      <c r="Q3897" s="23">
        <v>1</v>
      </c>
      <c r="R3897" s="23" t="s">
        <v>13158</v>
      </c>
      <c r="S3897" s="27" t="s">
        <v>13159</v>
      </c>
      <c r="T3897" s="23" t="s">
        <v>13160</v>
      </c>
      <c r="U3897" s="23" t="s">
        <v>13161</v>
      </c>
      <c r="V3897" s="24" t="s">
        <v>13162</v>
      </c>
      <c r="W3897" s="23" t="s">
        <v>47</v>
      </c>
      <c r="X3897" s="23" t="s">
        <v>48</v>
      </c>
      <c r="Y3897" s="23" t="s">
        <v>49</v>
      </c>
      <c r="Z3897" s="23">
        <v>96</v>
      </c>
      <c r="AA3897" s="28">
        <v>100</v>
      </c>
      <c r="AB3897" s="26">
        <v>6550</v>
      </c>
      <c r="AC3897" s="26">
        <f>Z3897*AB3897</f>
        <v>628800</v>
      </c>
      <c r="AD3897" s="28">
        <v>22</v>
      </c>
      <c r="AE3897" s="28">
        <v>34</v>
      </c>
      <c r="AF3897" s="26">
        <f>(AC3897*(100-AE3897))/100</f>
        <v>415008</v>
      </c>
      <c r="AG3897" s="26">
        <f>P3897+AF3897</f>
        <v>673008</v>
      </c>
      <c r="AH3897" s="26">
        <f>(AG3897*AA3897)/100</f>
        <v>673008</v>
      </c>
      <c r="AI3897" s="26">
        <v>10000000</v>
      </c>
      <c r="AJ3897" s="26">
        <f>IF((AI3897-AH3897) &gt; 1,0,IF((AI3897-AH3897)&lt;0,AH3897-AI3897,AI3897-AH3897))</f>
        <v>0</v>
      </c>
      <c r="AK3897" s="26">
        <v>0.02</v>
      </c>
      <c r="AL3897" s="26">
        <f>ROUND(AJ3897*(AK3897/100),2)</f>
        <v>0</v>
      </c>
    </row>
    <row r="3898" spans="1:38" x14ac:dyDescent="0.35">
      <c r="A3898" s="23"/>
      <c r="B3898" s="24"/>
      <c r="C3898" s="23"/>
      <c r="D3898" s="23"/>
      <c r="E3898" s="23"/>
      <c r="F3898" s="23"/>
      <c r="G3898" s="24"/>
      <c r="H3898" s="23"/>
      <c r="I3898" s="23"/>
      <c r="J3898" s="23"/>
      <c r="K3898" s="23"/>
      <c r="L3898" s="23"/>
      <c r="M3898" s="23"/>
      <c r="N3898" s="25"/>
      <c r="O3898" s="26"/>
      <c r="P3898" s="26"/>
      <c r="Q3898" s="23"/>
      <c r="R3898" s="23"/>
      <c r="S3898" s="27"/>
      <c r="T3898" s="23"/>
      <c r="U3898" s="23"/>
      <c r="V3898" s="24"/>
      <c r="W3898" s="23"/>
      <c r="X3898" s="23"/>
      <c r="Y3898" s="23"/>
      <c r="Z3898" s="23"/>
      <c r="AA3898" s="28"/>
      <c r="AB3898" s="26"/>
      <c r="AC3898" s="26"/>
      <c r="AD3898" s="28"/>
      <c r="AE3898" s="28"/>
      <c r="AF3898" s="26"/>
      <c r="AG3898" s="26" t="s">
        <v>50</v>
      </c>
      <c r="AH3898" s="26">
        <f>AH3897</f>
        <v>673008</v>
      </c>
      <c r="AI3898" s="26"/>
      <c r="AJ3898" s="26">
        <f>AJ3897</f>
        <v>0</v>
      </c>
      <c r="AK3898" s="26"/>
      <c r="AL3898" s="26">
        <f>AL3897</f>
        <v>0</v>
      </c>
    </row>
    <row r="3899" spans="1:38" x14ac:dyDescent="0.35">
      <c r="A3899" s="23" t="s">
        <v>13163</v>
      </c>
      <c r="B3899" s="24" t="s">
        <v>13164</v>
      </c>
      <c r="C3899" s="23" t="s">
        <v>13165</v>
      </c>
      <c r="D3899" s="23" t="s">
        <v>13166</v>
      </c>
      <c r="E3899" s="23">
        <v>2110</v>
      </c>
      <c r="F3899" s="23" t="s">
        <v>13167</v>
      </c>
      <c r="G3899" s="24" t="s">
        <v>13168</v>
      </c>
      <c r="H3899" s="23" t="s">
        <v>42</v>
      </c>
      <c r="I3899" s="23" t="s">
        <v>13169</v>
      </c>
      <c r="J3899" s="23">
        <v>0</v>
      </c>
      <c r="K3899" s="23">
        <v>0</v>
      </c>
      <c r="L3899" s="23">
        <v>88</v>
      </c>
      <c r="M3899" s="23" t="s">
        <v>58</v>
      </c>
      <c r="N3899" s="25">
        <f>((J3899*400)+(K3899*100))+L3899</f>
        <v>88</v>
      </c>
      <c r="O3899" s="26">
        <v>180</v>
      </c>
      <c r="P3899" s="26">
        <f>N3899*O3899</f>
        <v>15840</v>
      </c>
      <c r="Q3899" s="23"/>
      <c r="R3899" s="23"/>
      <c r="S3899" s="27"/>
      <c r="T3899" s="23"/>
      <c r="U3899" s="23"/>
      <c r="V3899" s="24"/>
      <c r="W3899" s="23"/>
      <c r="X3899" s="23"/>
      <c r="Y3899" s="23"/>
      <c r="Z3899" s="23"/>
      <c r="AA3899" s="28"/>
      <c r="AB3899" s="26"/>
      <c r="AC3899" s="26"/>
      <c r="AD3899" s="28"/>
      <c r="AE3899" s="28"/>
      <c r="AF3899" s="26"/>
      <c r="AG3899" s="26">
        <f>AF3899+P3899</f>
        <v>15840</v>
      </c>
      <c r="AH3899" s="26">
        <f>AG3899</f>
        <v>15840</v>
      </c>
      <c r="AI3899" s="26">
        <v>50000000</v>
      </c>
      <c r="AJ3899" s="26">
        <f>IF((AI3899-AH3899) &gt; 1,0,IF((AI3899-AH3899)&lt;0,AH3899-AI3899,AI3899-AH3899))</f>
        <v>0</v>
      </c>
      <c r="AK3899" s="26">
        <v>0.01</v>
      </c>
      <c r="AL3899" s="26">
        <f>AJ3899*(AK3899/100)</f>
        <v>0</v>
      </c>
    </row>
    <row r="3900" spans="1:38" x14ac:dyDescent="0.35">
      <c r="A3900" s="23"/>
      <c r="B3900" s="24"/>
      <c r="C3900" s="23"/>
      <c r="D3900" s="23"/>
      <c r="E3900" s="23">
        <v>2111</v>
      </c>
      <c r="F3900" s="23" t="s">
        <v>13170</v>
      </c>
      <c r="G3900" s="24" t="s">
        <v>13171</v>
      </c>
      <c r="H3900" s="23" t="s">
        <v>42</v>
      </c>
      <c r="I3900" s="23" t="s">
        <v>13172</v>
      </c>
      <c r="J3900" s="23">
        <v>0</v>
      </c>
      <c r="K3900" s="23">
        <v>0</v>
      </c>
      <c r="L3900" s="23">
        <v>35</v>
      </c>
      <c r="M3900" s="23" t="s">
        <v>58</v>
      </c>
      <c r="N3900" s="25">
        <f>((J3900*400)+(K3900*100))+L3900</f>
        <v>35</v>
      </c>
      <c r="O3900" s="26">
        <v>180</v>
      </c>
      <c r="P3900" s="26">
        <f>N3900*O3900</f>
        <v>6300</v>
      </c>
      <c r="Q3900" s="23"/>
      <c r="R3900" s="23"/>
      <c r="S3900" s="27"/>
      <c r="T3900" s="23"/>
      <c r="U3900" s="23"/>
      <c r="V3900" s="24"/>
      <c r="W3900" s="23"/>
      <c r="X3900" s="23"/>
      <c r="Y3900" s="23"/>
      <c r="Z3900" s="23"/>
      <c r="AA3900" s="28"/>
      <c r="AB3900" s="26"/>
      <c r="AC3900" s="26"/>
      <c r="AD3900" s="28"/>
      <c r="AE3900" s="28"/>
      <c r="AF3900" s="26"/>
      <c r="AG3900" s="26">
        <f>AF3900+P3900</f>
        <v>6300</v>
      </c>
      <c r="AH3900" s="26">
        <f>AG3900</f>
        <v>6300</v>
      </c>
      <c r="AI3900" s="26">
        <v>50000000</v>
      </c>
      <c r="AJ3900" s="26">
        <f>IF((AI3900-AH3900) &gt; 1,0,IF((AI3900-AH3900)&lt;0,AH3900-AI3900,AI3900-AH3900))</f>
        <v>0</v>
      </c>
      <c r="AK3900" s="26">
        <v>0.01</v>
      </c>
      <c r="AL3900" s="26">
        <f>AJ3900*(AK3900/100)</f>
        <v>0</v>
      </c>
    </row>
    <row r="3901" spans="1:38" x14ac:dyDescent="0.35">
      <c r="A3901" s="23"/>
      <c r="B3901" s="24"/>
      <c r="C3901" s="23"/>
      <c r="D3901" s="23"/>
      <c r="E3901" s="23"/>
      <c r="F3901" s="23"/>
      <c r="G3901" s="24"/>
      <c r="H3901" s="23"/>
      <c r="I3901" s="23"/>
      <c r="J3901" s="23"/>
      <c r="K3901" s="23"/>
      <c r="L3901" s="23"/>
      <c r="M3901" s="23"/>
      <c r="N3901" s="25"/>
      <c r="O3901" s="26"/>
      <c r="P3901" s="26"/>
      <c r="Q3901" s="23"/>
      <c r="R3901" s="23"/>
      <c r="S3901" s="27"/>
      <c r="T3901" s="23"/>
      <c r="U3901" s="23"/>
      <c r="V3901" s="24"/>
      <c r="W3901" s="23"/>
      <c r="X3901" s="23"/>
      <c r="Y3901" s="23"/>
      <c r="Z3901" s="23"/>
      <c r="AA3901" s="28"/>
      <c r="AB3901" s="26"/>
      <c r="AC3901" s="26"/>
      <c r="AD3901" s="28"/>
      <c r="AE3901" s="28"/>
      <c r="AF3901" s="26"/>
      <c r="AG3901" s="26" t="s">
        <v>50</v>
      </c>
      <c r="AH3901" s="26">
        <f>SUM(AH3899:AH3900)</f>
        <v>22140</v>
      </c>
      <c r="AI3901" s="26"/>
      <c r="AJ3901" s="26">
        <f>SUM(AJ3899:AJ3900)</f>
        <v>0</v>
      </c>
      <c r="AK3901" s="26"/>
      <c r="AL3901" s="26">
        <f>SUM(AL3899:AL3900)</f>
        <v>0</v>
      </c>
    </row>
    <row r="3902" spans="1:38" x14ac:dyDescent="0.35">
      <c r="A3902" s="23" t="s">
        <v>13173</v>
      </c>
      <c r="B3902" s="24"/>
      <c r="C3902" s="23" t="s">
        <v>13174</v>
      </c>
      <c r="D3902" s="23" t="s">
        <v>13175</v>
      </c>
      <c r="E3902" s="23">
        <v>2112</v>
      </c>
      <c r="F3902" s="23" t="s">
        <v>13176</v>
      </c>
      <c r="G3902" s="24" t="s">
        <v>13177</v>
      </c>
      <c r="H3902" s="23" t="s">
        <v>42</v>
      </c>
      <c r="I3902" s="23" t="s">
        <v>13178</v>
      </c>
      <c r="J3902" s="23">
        <v>0</v>
      </c>
      <c r="K3902" s="23">
        <v>0</v>
      </c>
      <c r="L3902" s="23">
        <v>59.1</v>
      </c>
      <c r="M3902" s="23" t="s">
        <v>44</v>
      </c>
      <c r="N3902" s="25">
        <f>((J3902*400)+(K3902*100))+L3902</f>
        <v>59.1</v>
      </c>
      <c r="O3902" s="26">
        <v>500</v>
      </c>
      <c r="P3902" s="26">
        <f>N3902*O3902</f>
        <v>29550</v>
      </c>
      <c r="Q3902" s="23">
        <v>1</v>
      </c>
      <c r="R3902" s="23" t="s">
        <v>13173</v>
      </c>
      <c r="S3902" s="27"/>
      <c r="T3902" s="23" t="s">
        <v>13174</v>
      </c>
      <c r="U3902" s="23" t="s">
        <v>13179</v>
      </c>
      <c r="V3902" s="24" t="s">
        <v>13180</v>
      </c>
      <c r="W3902" s="23" t="s">
        <v>47</v>
      </c>
      <c r="X3902" s="23" t="s">
        <v>48</v>
      </c>
      <c r="Y3902" s="23" t="s">
        <v>49</v>
      </c>
      <c r="Z3902" s="23">
        <v>81</v>
      </c>
      <c r="AA3902" s="28">
        <v>100</v>
      </c>
      <c r="AB3902" s="26">
        <v>6550</v>
      </c>
      <c r="AC3902" s="26">
        <f>Z3902*AB3902</f>
        <v>530550</v>
      </c>
      <c r="AD3902" s="28">
        <v>7</v>
      </c>
      <c r="AE3902" s="28">
        <v>7</v>
      </c>
      <c r="AF3902" s="26">
        <f>(AC3902*(100-AE3902))/100</f>
        <v>493411.5</v>
      </c>
      <c r="AG3902" s="26">
        <f>P3902+AF3902</f>
        <v>522961.5</v>
      </c>
      <c r="AH3902" s="26">
        <f>(AG3902*AA3902)/100</f>
        <v>522961.5</v>
      </c>
      <c r="AI3902" s="26">
        <v>50000000</v>
      </c>
      <c r="AJ3902" s="26">
        <f>IF((AI3902-AH3902) &gt; 1,0,IF((AI3902-AH3902)&lt;0,AH3902-AI3902,AI3902-AH3902))</f>
        <v>0</v>
      </c>
      <c r="AK3902" s="26">
        <v>0.02</v>
      </c>
      <c r="AL3902" s="26">
        <f>ROUND(AJ3902*(AK3902/100),2)</f>
        <v>0</v>
      </c>
    </row>
    <row r="3903" spans="1:38" x14ac:dyDescent="0.35">
      <c r="A3903" s="23"/>
      <c r="B3903" s="24"/>
      <c r="C3903" s="23"/>
      <c r="D3903" s="23"/>
      <c r="E3903" s="23"/>
      <c r="F3903" s="23"/>
      <c r="G3903" s="24"/>
      <c r="H3903" s="23"/>
      <c r="I3903" s="23"/>
      <c r="J3903" s="23"/>
      <c r="K3903" s="23"/>
      <c r="L3903" s="23"/>
      <c r="M3903" s="23"/>
      <c r="N3903" s="25"/>
      <c r="O3903" s="26"/>
      <c r="P3903" s="26"/>
      <c r="Q3903" s="23"/>
      <c r="R3903" s="23"/>
      <c r="S3903" s="27"/>
      <c r="T3903" s="23"/>
      <c r="U3903" s="23"/>
      <c r="V3903" s="24"/>
      <c r="W3903" s="23"/>
      <c r="X3903" s="23"/>
      <c r="Y3903" s="23"/>
      <c r="Z3903" s="23"/>
      <c r="AA3903" s="28"/>
      <c r="AB3903" s="26"/>
      <c r="AC3903" s="26"/>
      <c r="AD3903" s="28"/>
      <c r="AE3903" s="28"/>
      <c r="AF3903" s="26"/>
      <c r="AG3903" s="26" t="s">
        <v>50</v>
      </c>
      <c r="AH3903" s="26">
        <f>AH3902</f>
        <v>522961.5</v>
      </c>
      <c r="AI3903" s="26"/>
      <c r="AJ3903" s="26">
        <f>AJ3902</f>
        <v>0</v>
      </c>
      <c r="AK3903" s="26"/>
      <c r="AL3903" s="26">
        <f>AL3902</f>
        <v>0</v>
      </c>
    </row>
    <row r="3904" spans="1:38" x14ac:dyDescent="0.35">
      <c r="A3904" s="23" t="s">
        <v>13181</v>
      </c>
      <c r="B3904" s="24"/>
      <c r="C3904" s="23" t="s">
        <v>13182</v>
      </c>
      <c r="D3904" s="23" t="s">
        <v>13183</v>
      </c>
      <c r="E3904" s="23">
        <v>2113</v>
      </c>
      <c r="F3904" s="23" t="s">
        <v>13184</v>
      </c>
      <c r="G3904" s="24" t="s">
        <v>13185</v>
      </c>
      <c r="H3904" s="23" t="s">
        <v>103</v>
      </c>
      <c r="I3904" s="23" t="s">
        <v>13186</v>
      </c>
      <c r="J3904" s="23">
        <v>1</v>
      </c>
      <c r="K3904" s="23">
        <v>0</v>
      </c>
      <c r="L3904" s="23">
        <v>2.99</v>
      </c>
      <c r="M3904" s="23" t="s">
        <v>44</v>
      </c>
      <c r="N3904" s="25">
        <f>((J3904*400)+(K3904*100))+L3904</f>
        <v>402.99</v>
      </c>
      <c r="O3904" s="26">
        <v>390</v>
      </c>
      <c r="P3904" s="26">
        <f>N3904*O3904</f>
        <v>157166.1</v>
      </c>
      <c r="Q3904" s="23">
        <v>1</v>
      </c>
      <c r="R3904" s="23" t="s">
        <v>13181</v>
      </c>
      <c r="S3904" s="27"/>
      <c r="T3904" s="23" t="s">
        <v>13182</v>
      </c>
      <c r="U3904" s="23" t="s">
        <v>13187</v>
      </c>
      <c r="V3904" s="24" t="s">
        <v>13188</v>
      </c>
      <c r="W3904" s="23" t="s">
        <v>47</v>
      </c>
      <c r="X3904" s="23" t="s">
        <v>48</v>
      </c>
      <c r="Y3904" s="23" t="s">
        <v>49</v>
      </c>
      <c r="Z3904" s="23">
        <v>170.5</v>
      </c>
      <c r="AA3904" s="28">
        <v>100</v>
      </c>
      <c r="AB3904" s="26">
        <v>6550</v>
      </c>
      <c r="AC3904" s="26">
        <f>Z3904*AB3904</f>
        <v>1116775</v>
      </c>
      <c r="AD3904" s="28">
        <v>12</v>
      </c>
      <c r="AE3904" s="28">
        <v>14</v>
      </c>
      <c r="AF3904" s="26">
        <f>(AC3904*(100-AE3904))/100</f>
        <v>960426.5</v>
      </c>
      <c r="AG3904" s="26">
        <f>P3904+AF3904</f>
        <v>1117592.6000000001</v>
      </c>
      <c r="AH3904" s="26">
        <f>(AG3904*AA3904)/100</f>
        <v>1117592.6000000001</v>
      </c>
      <c r="AI3904" s="26">
        <f>IF(AF3904&lt;=10000000,AF3904,10000000)</f>
        <v>960426.5</v>
      </c>
      <c r="AJ3904" s="26">
        <f>IF((AI3904-AH3904) &gt; 1,0,IF((AI3904-AH3904)&lt;0,AH3904-AI3904,AI3904-AH3904))</f>
        <v>157166.10000000009</v>
      </c>
      <c r="AK3904" s="26">
        <v>0.02</v>
      </c>
      <c r="AL3904" s="26">
        <f>ROUND(AJ3904*(AK3904/100),2)</f>
        <v>31.43</v>
      </c>
    </row>
    <row r="3905" spans="1:39" x14ac:dyDescent="0.35">
      <c r="A3905" s="23"/>
      <c r="B3905" s="24"/>
      <c r="C3905" s="23"/>
      <c r="D3905" s="23"/>
      <c r="E3905" s="23"/>
      <c r="F3905" s="23"/>
      <c r="G3905" s="24"/>
      <c r="H3905" s="23"/>
      <c r="I3905" s="23"/>
      <c r="J3905" s="23">
        <v>0</v>
      </c>
      <c r="K3905" s="23">
        <v>0</v>
      </c>
      <c r="L3905" s="23">
        <v>35.630000000000003</v>
      </c>
      <c r="M3905" s="23" t="s">
        <v>44</v>
      </c>
      <c r="N3905" s="25">
        <f>((J3905*400)+(K3905*100))+L3905</f>
        <v>35.630000000000003</v>
      </c>
      <c r="O3905" s="26">
        <v>390</v>
      </c>
      <c r="P3905" s="26">
        <f>N3905*O3905</f>
        <v>13895.7</v>
      </c>
      <c r="Q3905" s="23">
        <v>1</v>
      </c>
      <c r="R3905" s="23" t="s">
        <v>13189</v>
      </c>
      <c r="S3905" s="27"/>
      <c r="T3905" s="23" t="s">
        <v>13190</v>
      </c>
      <c r="U3905" s="23" t="s">
        <v>13191</v>
      </c>
      <c r="V3905" s="24" t="s">
        <v>13192</v>
      </c>
      <c r="W3905" s="23" t="s">
        <v>47</v>
      </c>
      <c r="X3905" s="23" t="s">
        <v>48</v>
      </c>
      <c r="Y3905" s="23" t="s">
        <v>49</v>
      </c>
      <c r="Z3905" s="23">
        <v>142.5</v>
      </c>
      <c r="AA3905" s="28">
        <v>100</v>
      </c>
      <c r="AB3905" s="26">
        <v>6550</v>
      </c>
      <c r="AC3905" s="26">
        <f>Z3905*AB3905</f>
        <v>933375</v>
      </c>
      <c r="AD3905" s="28">
        <v>52</v>
      </c>
      <c r="AE3905" s="28">
        <v>76</v>
      </c>
      <c r="AF3905" s="26">
        <f>(AC3905*(100-AE3905))/100</f>
        <v>224010</v>
      </c>
      <c r="AG3905" s="26">
        <f>P3905+AF3905</f>
        <v>237905.7</v>
      </c>
      <c r="AH3905" s="26">
        <f>(AG3905*AA3905)/100</f>
        <v>237905.7</v>
      </c>
      <c r="AI3905" s="26">
        <f>IF(AF3905&lt;=10000000,AF3905,10000000)</f>
        <v>224010</v>
      </c>
      <c r="AJ3905" s="26">
        <f>IF((AI3905-AH3905) &gt; 1,0,IF((AI3905-AH3905)&lt;0,AH3905-AI3905,AI3905-AH3905))</f>
        <v>13895.700000000012</v>
      </c>
      <c r="AK3905" s="26">
        <v>0.02</v>
      </c>
      <c r="AL3905" s="26">
        <f>ROUND(AJ3905*(AK3905/100),2)</f>
        <v>2.78</v>
      </c>
    </row>
    <row r="3906" spans="1:39" x14ac:dyDescent="0.35">
      <c r="A3906" s="23"/>
      <c r="B3906" s="24"/>
      <c r="C3906" s="23"/>
      <c r="D3906" s="23"/>
      <c r="E3906" s="23"/>
      <c r="F3906" s="23"/>
      <c r="G3906" s="24"/>
      <c r="H3906" s="23"/>
      <c r="I3906" s="23"/>
      <c r="J3906" s="23">
        <v>0</v>
      </c>
      <c r="K3906" s="23">
        <v>0</v>
      </c>
      <c r="L3906" s="23">
        <v>26.13</v>
      </c>
      <c r="M3906" s="23" t="s">
        <v>44</v>
      </c>
      <c r="N3906" s="25">
        <f>((J3906*400)+(K3906*100))+L3906</f>
        <v>26.13</v>
      </c>
      <c r="O3906" s="26">
        <v>390</v>
      </c>
      <c r="P3906" s="26">
        <f>N3906*O3906</f>
        <v>10190.699999999999</v>
      </c>
      <c r="Q3906" s="23">
        <v>1</v>
      </c>
      <c r="R3906" s="23" t="s">
        <v>13193</v>
      </c>
      <c r="S3906" s="27"/>
      <c r="T3906" s="23" t="s">
        <v>13194</v>
      </c>
      <c r="U3906" s="23" t="s">
        <v>13195</v>
      </c>
      <c r="V3906" s="24" t="s">
        <v>13196</v>
      </c>
      <c r="W3906" s="23" t="s">
        <v>47</v>
      </c>
      <c r="X3906" s="23" t="s">
        <v>48</v>
      </c>
      <c r="Y3906" s="23" t="s">
        <v>49</v>
      </c>
      <c r="Z3906" s="23">
        <v>104.5</v>
      </c>
      <c r="AA3906" s="28">
        <v>100</v>
      </c>
      <c r="AB3906" s="26">
        <v>6550</v>
      </c>
      <c r="AC3906" s="26">
        <f>Z3906*AB3906</f>
        <v>684475</v>
      </c>
      <c r="AD3906" s="28">
        <v>12</v>
      </c>
      <c r="AE3906" s="28">
        <v>14</v>
      </c>
      <c r="AF3906" s="26">
        <f>(AC3906*(100-AE3906))/100</f>
        <v>588648.5</v>
      </c>
      <c r="AG3906" s="26">
        <f>P3906+AF3906</f>
        <v>598839.19999999995</v>
      </c>
      <c r="AH3906" s="26">
        <f>(AG3906*AA3906)/100</f>
        <v>598839.19999999995</v>
      </c>
      <c r="AI3906" s="26">
        <f>IF(AF3906&lt;=10000000,AF3906,10000000)</f>
        <v>588648.5</v>
      </c>
      <c r="AJ3906" s="26">
        <f>IF((AI3906-AH3906) &gt; 1,0,IF((AI3906-AH3906)&lt;0,AH3906-AI3906,AI3906-AH3906))</f>
        <v>10190.699999999953</v>
      </c>
      <c r="AK3906" s="26">
        <v>0.02</v>
      </c>
      <c r="AL3906" s="26">
        <f>ROUND(AJ3906*(AK3906/100),2)</f>
        <v>2.04</v>
      </c>
    </row>
    <row r="3907" spans="1:39" x14ac:dyDescent="0.35">
      <c r="A3907" s="23"/>
      <c r="B3907" s="24"/>
      <c r="C3907" s="23"/>
      <c r="D3907" s="23"/>
      <c r="E3907" s="23"/>
      <c r="F3907" s="23"/>
      <c r="G3907" s="24"/>
      <c r="H3907" s="23"/>
      <c r="I3907" s="23"/>
      <c r="J3907" s="23">
        <v>0</v>
      </c>
      <c r="K3907" s="23">
        <v>0</v>
      </c>
      <c r="L3907" s="23">
        <v>5</v>
      </c>
      <c r="M3907" s="23" t="s">
        <v>44</v>
      </c>
      <c r="N3907" s="25">
        <f>((J3907*400)+(K3907*100))+L3907</f>
        <v>5</v>
      </c>
      <c r="O3907" s="26">
        <v>390</v>
      </c>
      <c r="P3907" s="26">
        <f>N3907*O3907</f>
        <v>1950</v>
      </c>
      <c r="Q3907" s="23">
        <v>1</v>
      </c>
      <c r="R3907" s="23" t="s">
        <v>13181</v>
      </c>
      <c r="S3907" s="27"/>
      <c r="T3907" s="23" t="s">
        <v>13182</v>
      </c>
      <c r="U3907" s="23" t="s">
        <v>13187</v>
      </c>
      <c r="V3907" s="24" t="s">
        <v>13197</v>
      </c>
      <c r="W3907" s="23" t="s">
        <v>208</v>
      </c>
      <c r="X3907" s="23" t="s">
        <v>206</v>
      </c>
      <c r="Y3907" s="23" t="s">
        <v>49</v>
      </c>
      <c r="Z3907" s="23">
        <v>20</v>
      </c>
      <c r="AA3907" s="28">
        <v>100</v>
      </c>
      <c r="AB3907" s="26">
        <v>2450</v>
      </c>
      <c r="AC3907" s="26">
        <f>Z3907*AB3907</f>
        <v>49000</v>
      </c>
      <c r="AD3907" s="28">
        <v>12</v>
      </c>
      <c r="AE3907" s="28">
        <v>38</v>
      </c>
      <c r="AF3907" s="26">
        <f>(AC3907*(100-AE3907))/100</f>
        <v>30380</v>
      </c>
      <c r="AG3907" s="26">
        <f>P3907+AF3907</f>
        <v>32330</v>
      </c>
      <c r="AH3907" s="26">
        <f>(AG3907*AA3907)/100</f>
        <v>32330</v>
      </c>
      <c r="AI3907" s="26">
        <f>IF(AF3907&lt;=10000000,AF3907,10000000)</f>
        <v>30380</v>
      </c>
      <c r="AJ3907" s="26">
        <f>IF((AI3907-AH3907) &gt; 1,0,IF((AI3907-AH3907)&lt;0,AH3907-AI3907,AI3907-AH3907))</f>
        <v>1950</v>
      </c>
      <c r="AK3907" s="26">
        <v>0.02</v>
      </c>
      <c r="AL3907" s="26">
        <f>ROUND(AJ3907*(AK3907/100),2)</f>
        <v>0.39</v>
      </c>
    </row>
    <row r="3908" spans="1:39" x14ac:dyDescent="0.35">
      <c r="A3908" s="23"/>
      <c r="B3908" s="24"/>
      <c r="C3908" s="23"/>
      <c r="D3908" s="23"/>
      <c r="E3908" s="23"/>
      <c r="F3908" s="23"/>
      <c r="G3908" s="24"/>
      <c r="H3908" s="23"/>
      <c r="I3908" s="23"/>
      <c r="J3908" s="23">
        <v>0</v>
      </c>
      <c r="K3908" s="23">
        <v>0</v>
      </c>
      <c r="L3908" s="23">
        <v>4.25</v>
      </c>
      <c r="M3908" s="23" t="s">
        <v>44</v>
      </c>
      <c r="N3908" s="25">
        <f>((J3908*400)+(K3908*100))+L3908</f>
        <v>4.25</v>
      </c>
      <c r="O3908" s="26">
        <v>390</v>
      </c>
      <c r="P3908" s="26">
        <f>N3908*O3908</f>
        <v>1657.5</v>
      </c>
      <c r="Q3908" s="23">
        <v>1</v>
      </c>
      <c r="R3908" s="23" t="s">
        <v>13181</v>
      </c>
      <c r="S3908" s="27"/>
      <c r="T3908" s="23" t="s">
        <v>13182</v>
      </c>
      <c r="U3908" s="23" t="s">
        <v>13187</v>
      </c>
      <c r="V3908" s="24" t="s">
        <v>13198</v>
      </c>
      <c r="W3908" s="23" t="s">
        <v>214</v>
      </c>
      <c r="X3908" s="23" t="s">
        <v>48</v>
      </c>
      <c r="Y3908" s="23" t="s">
        <v>49</v>
      </c>
      <c r="Z3908" s="23">
        <v>17</v>
      </c>
      <c r="AA3908" s="28">
        <v>100</v>
      </c>
      <c r="AB3908" s="26">
        <v>5850</v>
      </c>
      <c r="AC3908" s="26">
        <f>Z3908*AB3908</f>
        <v>99450</v>
      </c>
      <c r="AD3908" s="28">
        <v>12</v>
      </c>
      <c r="AE3908" s="28">
        <v>14</v>
      </c>
      <c r="AF3908" s="26">
        <f>(AC3908*(100-AE3908))/100</f>
        <v>85527</v>
      </c>
      <c r="AG3908" s="26">
        <f>P3908+AF3908</f>
        <v>87184.5</v>
      </c>
      <c r="AH3908" s="26">
        <f>(AG3908*AA3908)/100</f>
        <v>87184.5</v>
      </c>
      <c r="AI3908" s="26">
        <f>IF(AF3908&lt;=10000000,AF3908,10000000)</f>
        <v>85527</v>
      </c>
      <c r="AJ3908" s="26">
        <f>IF((AI3908-AH3908) &gt; 1,0,IF((AI3908-AH3908)&lt;0,AH3908-AI3908,AI3908-AH3908))</f>
        <v>1657.5</v>
      </c>
      <c r="AK3908" s="26">
        <v>0.02</v>
      </c>
      <c r="AL3908" s="26">
        <f>ROUND(AJ3908*(AK3908/100),2)</f>
        <v>0.33</v>
      </c>
    </row>
    <row r="3909" spans="1:39" x14ac:dyDescent="0.35">
      <c r="A3909" s="23"/>
      <c r="B3909" s="24"/>
      <c r="C3909" s="23"/>
      <c r="D3909" s="23"/>
      <c r="E3909" s="23"/>
      <c r="F3909" s="23"/>
      <c r="G3909" s="24"/>
      <c r="H3909" s="23"/>
      <c r="I3909" s="23"/>
      <c r="J3909" s="23"/>
      <c r="K3909" s="23"/>
      <c r="L3909" s="23"/>
      <c r="M3909" s="23"/>
      <c r="N3909" s="25"/>
      <c r="O3909" s="26"/>
      <c r="P3909" s="26"/>
      <c r="Q3909" s="23"/>
      <c r="R3909" s="23"/>
      <c r="S3909" s="27"/>
      <c r="T3909" s="23"/>
      <c r="U3909" s="23"/>
      <c r="V3909" s="24"/>
      <c r="W3909" s="23"/>
      <c r="X3909" s="23"/>
      <c r="Y3909" s="23"/>
      <c r="Z3909" s="23"/>
      <c r="AA3909" s="28"/>
      <c r="AB3909" s="26"/>
      <c r="AC3909" s="26"/>
      <c r="AD3909" s="28"/>
      <c r="AE3909" s="28"/>
      <c r="AF3909" s="26"/>
      <c r="AG3909" s="26" t="s">
        <v>50</v>
      </c>
      <c r="AH3909" s="26">
        <f>SUM(AH3904:AH3908)</f>
        <v>2073852</v>
      </c>
      <c r="AI3909" s="26"/>
      <c r="AJ3909" s="26">
        <f>SUM(AJ3904:AJ3908)</f>
        <v>184860.00000000006</v>
      </c>
      <c r="AK3909" s="26"/>
      <c r="AL3909" s="26">
        <f>SUM(AL3904:AL3908)</f>
        <v>36.97</v>
      </c>
    </row>
    <row r="3910" spans="1:39" x14ac:dyDescent="0.35">
      <c r="A3910" s="23" t="s">
        <v>13199</v>
      </c>
      <c r="B3910" s="24"/>
      <c r="C3910" s="23" t="s">
        <v>13200</v>
      </c>
      <c r="D3910" s="23" t="s">
        <v>2191</v>
      </c>
      <c r="E3910" s="23">
        <v>2114</v>
      </c>
      <c r="F3910" s="23" t="s">
        <v>13201</v>
      </c>
      <c r="G3910" s="24" t="s">
        <v>13202</v>
      </c>
      <c r="H3910" s="23" t="s">
        <v>103</v>
      </c>
      <c r="I3910" s="23" t="s">
        <v>13203</v>
      </c>
      <c r="J3910" s="23">
        <v>1</v>
      </c>
      <c r="K3910" s="23">
        <v>3</v>
      </c>
      <c r="L3910" s="23">
        <v>35</v>
      </c>
      <c r="M3910" s="23" t="s">
        <v>58</v>
      </c>
      <c r="N3910" s="25">
        <f>((J3910*400)+(K3910*100))+L3910</f>
        <v>735</v>
      </c>
      <c r="O3910" s="26">
        <v>180</v>
      </c>
      <c r="P3910" s="26">
        <f>N3910*O3910</f>
        <v>132300</v>
      </c>
      <c r="Q3910" s="23"/>
      <c r="R3910" s="23"/>
      <c r="S3910" s="27"/>
      <c r="T3910" s="23"/>
      <c r="U3910" s="23"/>
      <c r="V3910" s="24"/>
      <c r="W3910" s="23"/>
      <c r="X3910" s="23"/>
      <c r="Y3910" s="23"/>
      <c r="Z3910" s="23"/>
      <c r="AA3910" s="28"/>
      <c r="AB3910" s="26"/>
      <c r="AC3910" s="26"/>
      <c r="AD3910" s="28"/>
      <c r="AE3910" s="28"/>
      <c r="AF3910" s="26"/>
      <c r="AG3910" s="26">
        <f>AF3910+P3910</f>
        <v>132300</v>
      </c>
      <c r="AH3910" s="26">
        <f>AG3910</f>
        <v>132300</v>
      </c>
      <c r="AI3910" s="26">
        <v>0</v>
      </c>
      <c r="AJ3910" s="26">
        <f>IF((AI3910-AH3910) &gt; 1,0,IF((AI3910-AH3910)&lt;0,AH3910-AI3910,AI3910-AH3910))</f>
        <v>132300</v>
      </c>
      <c r="AK3910" s="26">
        <v>0.01</v>
      </c>
      <c r="AL3910" s="26">
        <f>AJ3910*(AK3910/100)</f>
        <v>13.23</v>
      </c>
    </row>
    <row r="3911" spans="1:39" x14ac:dyDescent="0.35">
      <c r="A3911" s="23"/>
      <c r="B3911" s="24"/>
      <c r="C3911" s="23"/>
      <c r="D3911" s="23"/>
      <c r="E3911" s="23"/>
      <c r="F3911" s="23"/>
      <c r="G3911" s="24"/>
      <c r="H3911" s="23"/>
      <c r="I3911" s="23"/>
      <c r="J3911" s="23"/>
      <c r="K3911" s="23"/>
      <c r="L3911" s="23"/>
      <c r="M3911" s="23"/>
      <c r="N3911" s="25"/>
      <c r="O3911" s="26"/>
      <c r="P3911" s="26"/>
      <c r="Q3911" s="23"/>
      <c r="R3911" s="23"/>
      <c r="S3911" s="27"/>
      <c r="T3911" s="23"/>
      <c r="U3911" s="23"/>
      <c r="V3911" s="24"/>
      <c r="W3911" s="23"/>
      <c r="X3911" s="23"/>
      <c r="Y3911" s="23"/>
      <c r="Z3911" s="23"/>
      <c r="AA3911" s="28"/>
      <c r="AB3911" s="26"/>
      <c r="AC3911" s="26"/>
      <c r="AD3911" s="28"/>
      <c r="AE3911" s="28"/>
      <c r="AF3911" s="26"/>
      <c r="AG3911" s="26" t="s">
        <v>50</v>
      </c>
      <c r="AH3911" s="26">
        <f>AH3910</f>
        <v>132300</v>
      </c>
      <c r="AI3911" s="26"/>
      <c r="AJ3911" s="26">
        <f>AJ3910</f>
        <v>132300</v>
      </c>
      <c r="AK3911" s="26"/>
      <c r="AL3911" s="26">
        <f>AL3910</f>
        <v>13.23</v>
      </c>
    </row>
    <row r="3912" spans="1:39" x14ac:dyDescent="0.35">
      <c r="A3912" s="23" t="s">
        <v>13204</v>
      </c>
      <c r="B3912" s="24"/>
      <c r="C3912" s="23" t="s">
        <v>13205</v>
      </c>
      <c r="D3912" s="23" t="s">
        <v>13206</v>
      </c>
      <c r="E3912" s="23">
        <v>2115</v>
      </c>
      <c r="F3912" s="23" t="s">
        <v>13207</v>
      </c>
      <c r="G3912" s="24" t="s">
        <v>13208</v>
      </c>
      <c r="H3912" s="23" t="s">
        <v>42</v>
      </c>
      <c r="I3912" s="23" t="s">
        <v>13209</v>
      </c>
      <c r="J3912" s="23">
        <v>10</v>
      </c>
      <c r="K3912" s="23">
        <v>3</v>
      </c>
      <c r="L3912" s="23">
        <v>5.7</v>
      </c>
      <c r="M3912" s="23" t="s">
        <v>58</v>
      </c>
      <c r="N3912" s="25">
        <f>((J3912*400)+(K3912*100))+L3912</f>
        <v>4305.7</v>
      </c>
      <c r="O3912" s="26">
        <v>340</v>
      </c>
      <c r="P3912" s="26">
        <f>N3912*O3912</f>
        <v>1463938</v>
      </c>
      <c r="Q3912" s="23"/>
      <c r="R3912" s="23"/>
      <c r="S3912" s="27"/>
      <c r="T3912" s="23"/>
      <c r="U3912" s="23"/>
      <c r="V3912" s="24"/>
      <c r="W3912" s="23"/>
      <c r="X3912" s="23"/>
      <c r="Y3912" s="23"/>
      <c r="Z3912" s="23"/>
      <c r="AA3912" s="28"/>
      <c r="AB3912" s="26"/>
      <c r="AC3912" s="26"/>
      <c r="AD3912" s="28"/>
      <c r="AE3912" s="28"/>
      <c r="AF3912" s="26"/>
      <c r="AG3912" s="26">
        <f>AF3912+P3912</f>
        <v>1463938</v>
      </c>
      <c r="AH3912" s="26">
        <f>AG3912</f>
        <v>1463938</v>
      </c>
      <c r="AI3912" s="26">
        <v>50000000</v>
      </c>
      <c r="AJ3912" s="26">
        <f>IF((AI3912-AH3912) &gt; 1,0,IF((AI3912-AH3912)&lt;0,AH3912-AI3912,AI3912-AH3912))</f>
        <v>0</v>
      </c>
      <c r="AK3912" s="26">
        <v>0.01</v>
      </c>
      <c r="AL3912" s="26">
        <f>AJ3912*(AK3912/100)</f>
        <v>0</v>
      </c>
    </row>
    <row r="3913" spans="1:39" x14ac:dyDescent="0.35">
      <c r="A3913" s="23"/>
      <c r="B3913" s="24"/>
      <c r="C3913" s="23"/>
      <c r="D3913" s="23"/>
      <c r="E3913" s="23"/>
      <c r="F3913" s="23"/>
      <c r="G3913" s="24"/>
      <c r="H3913" s="23"/>
      <c r="I3913" s="23"/>
      <c r="J3913" s="23"/>
      <c r="K3913" s="23"/>
      <c r="L3913" s="23"/>
      <c r="M3913" s="23"/>
      <c r="N3913" s="25"/>
      <c r="O3913" s="26"/>
      <c r="P3913" s="26"/>
      <c r="Q3913" s="23"/>
      <c r="R3913" s="23"/>
      <c r="S3913" s="27"/>
      <c r="T3913" s="23"/>
      <c r="U3913" s="23"/>
      <c r="V3913" s="24"/>
      <c r="W3913" s="23"/>
      <c r="X3913" s="23"/>
      <c r="Y3913" s="23"/>
      <c r="Z3913" s="23"/>
      <c r="AA3913" s="28"/>
      <c r="AB3913" s="26"/>
      <c r="AC3913" s="26"/>
      <c r="AD3913" s="28"/>
      <c r="AE3913" s="28"/>
      <c r="AF3913" s="26"/>
      <c r="AG3913" s="26" t="s">
        <v>50</v>
      </c>
      <c r="AH3913" s="26">
        <f>AH3912</f>
        <v>1463938</v>
      </c>
      <c r="AI3913" s="26"/>
      <c r="AJ3913" s="26">
        <f>AJ3912</f>
        <v>0</v>
      </c>
      <c r="AK3913" s="26"/>
      <c r="AL3913" s="26">
        <f>AL3912</f>
        <v>0</v>
      </c>
    </row>
    <row r="3914" spans="1:39" x14ac:dyDescent="0.35">
      <c r="A3914" s="23" t="s">
        <v>13210</v>
      </c>
      <c r="B3914" s="24" t="s">
        <v>13211</v>
      </c>
      <c r="C3914" s="23" t="s">
        <v>13212</v>
      </c>
      <c r="D3914" s="23" t="s">
        <v>13213</v>
      </c>
      <c r="E3914" s="23">
        <v>2116</v>
      </c>
      <c r="F3914" s="23" t="s">
        <v>13214</v>
      </c>
      <c r="G3914" s="24" t="s">
        <v>13215</v>
      </c>
      <c r="H3914" s="23" t="s">
        <v>42</v>
      </c>
      <c r="I3914" s="23" t="s">
        <v>13216</v>
      </c>
      <c r="J3914" s="23">
        <v>6</v>
      </c>
      <c r="K3914" s="23">
        <v>2</v>
      </c>
      <c r="L3914" s="23">
        <v>79.75</v>
      </c>
      <c r="M3914" s="23" t="s">
        <v>58</v>
      </c>
      <c r="N3914" s="25">
        <f>((J3914*400)+(K3914*100))+L3914</f>
        <v>2679.75</v>
      </c>
      <c r="O3914" s="26">
        <v>380</v>
      </c>
      <c r="P3914" s="26">
        <f>N3914*O3914</f>
        <v>1018305</v>
      </c>
      <c r="Q3914" s="23"/>
      <c r="R3914" s="23"/>
      <c r="S3914" s="27"/>
      <c r="T3914" s="23"/>
      <c r="U3914" s="23"/>
      <c r="V3914" s="24"/>
      <c r="W3914" s="23"/>
      <c r="X3914" s="23"/>
      <c r="Y3914" s="23"/>
      <c r="Z3914" s="23"/>
      <c r="AA3914" s="28"/>
      <c r="AB3914" s="26"/>
      <c r="AC3914" s="26"/>
      <c r="AD3914" s="28"/>
      <c r="AE3914" s="28"/>
      <c r="AF3914" s="26"/>
      <c r="AG3914" s="26">
        <f>AF3914+P3914</f>
        <v>1018305</v>
      </c>
      <c r="AH3914" s="26">
        <f>AG3914</f>
        <v>1018305</v>
      </c>
      <c r="AI3914" s="26">
        <v>50000000</v>
      </c>
      <c r="AJ3914" s="26">
        <f>IF((AI3914-AH3914) &gt; 1,0,IF((AI3914-AH3914)&lt;0,AH3914-AI3914,AI3914-AH3914))</f>
        <v>0</v>
      </c>
      <c r="AK3914" s="26">
        <v>0.01</v>
      </c>
      <c r="AL3914" s="26">
        <f>AJ3914*(AK3914/100)</f>
        <v>0</v>
      </c>
    </row>
    <row r="3915" spans="1:39" x14ac:dyDescent="0.35">
      <c r="A3915" s="23"/>
      <c r="B3915" s="24"/>
      <c r="C3915" s="23"/>
      <c r="D3915" s="23"/>
      <c r="E3915" s="23"/>
      <c r="F3915" s="23"/>
      <c r="G3915" s="24"/>
      <c r="H3915" s="23"/>
      <c r="I3915" s="23"/>
      <c r="J3915" s="23">
        <v>0</v>
      </c>
      <c r="K3915" s="23">
        <v>0</v>
      </c>
      <c r="L3915" s="23">
        <v>20.25</v>
      </c>
      <c r="M3915" s="23" t="s">
        <v>44</v>
      </c>
      <c r="N3915" s="25">
        <f>((J3915*400)+(K3915*100))+L3915</f>
        <v>20.25</v>
      </c>
      <c r="O3915" s="26">
        <v>380</v>
      </c>
      <c r="P3915" s="26">
        <f>N3915*O3915</f>
        <v>7695</v>
      </c>
      <c r="Q3915" s="23">
        <v>1</v>
      </c>
      <c r="R3915" s="23" t="s">
        <v>13210</v>
      </c>
      <c r="S3915" s="27" t="s">
        <v>13211</v>
      </c>
      <c r="T3915" s="23" t="s">
        <v>13212</v>
      </c>
      <c r="U3915" s="23" t="s">
        <v>13217</v>
      </c>
      <c r="V3915" s="24" t="s">
        <v>13218</v>
      </c>
      <c r="W3915" s="23" t="s">
        <v>47</v>
      </c>
      <c r="X3915" s="23" t="s">
        <v>206</v>
      </c>
      <c r="Y3915" s="23" t="s">
        <v>49</v>
      </c>
      <c r="Z3915" s="23">
        <v>81</v>
      </c>
      <c r="AA3915" s="28">
        <v>100</v>
      </c>
      <c r="AB3915" s="26">
        <v>6550</v>
      </c>
      <c r="AC3915" s="26">
        <f>Z3915*AB3915</f>
        <v>530550</v>
      </c>
      <c r="AD3915" s="28">
        <v>7</v>
      </c>
      <c r="AE3915" s="28">
        <v>18</v>
      </c>
      <c r="AF3915" s="26">
        <f>(AC3915*(100-AE3915))/100</f>
        <v>435051</v>
      </c>
      <c r="AG3915" s="26">
        <f>P3915+AF3915</f>
        <v>442746</v>
      </c>
      <c r="AH3915" s="26">
        <f>(AG3915*AA3915)/100</f>
        <v>442746</v>
      </c>
      <c r="AI3915" s="26">
        <v>50000000</v>
      </c>
      <c r="AJ3915" s="26">
        <f>IF((AI3915-AH3915) &gt; 1,0,IF((AI3915-AH3915)&lt;0,AH3915-AI3915,AI3915-AH3915))</f>
        <v>0</v>
      </c>
      <c r="AK3915" s="26">
        <v>0.02</v>
      </c>
      <c r="AL3915" s="26">
        <f>ROUND(AJ3915*(AK3915/100),2)</f>
        <v>0</v>
      </c>
    </row>
    <row r="3916" spans="1:39" x14ac:dyDescent="0.35">
      <c r="A3916" s="23"/>
      <c r="B3916" s="24"/>
      <c r="C3916" s="23"/>
      <c r="D3916" s="23"/>
      <c r="E3916" s="23"/>
      <c r="F3916" s="23"/>
      <c r="G3916" s="24"/>
      <c r="H3916" s="23"/>
      <c r="I3916" s="23"/>
      <c r="J3916" s="23"/>
      <c r="K3916" s="23"/>
      <c r="L3916" s="23"/>
      <c r="M3916" s="23"/>
      <c r="N3916" s="25"/>
      <c r="O3916" s="26"/>
      <c r="P3916" s="26"/>
      <c r="Q3916" s="23"/>
      <c r="R3916" s="23"/>
      <c r="S3916" s="27"/>
      <c r="T3916" s="23"/>
      <c r="U3916" s="23"/>
      <c r="V3916" s="24"/>
      <c r="W3916" s="23"/>
      <c r="X3916" s="23"/>
      <c r="Y3916" s="23"/>
      <c r="Z3916" s="23"/>
      <c r="AA3916" s="28"/>
      <c r="AB3916" s="26"/>
      <c r="AC3916" s="26"/>
      <c r="AD3916" s="28"/>
      <c r="AE3916" s="28"/>
      <c r="AF3916" s="26"/>
      <c r="AG3916" s="26" t="s">
        <v>50</v>
      </c>
      <c r="AH3916" s="26">
        <f>SUM(AH3914:AH3915)</f>
        <v>1461051</v>
      </c>
      <c r="AI3916" s="26"/>
      <c r="AJ3916" s="26">
        <f>SUM(AJ3914:AJ3915)</f>
        <v>0</v>
      </c>
      <c r="AK3916" s="26"/>
      <c r="AL3916" s="26">
        <f>SUM(AL3914:AL3915)</f>
        <v>0</v>
      </c>
    </row>
    <row r="3917" spans="1:39" x14ac:dyDescent="0.35">
      <c r="A3917" s="23" t="s">
        <v>13219</v>
      </c>
      <c r="B3917" s="24"/>
      <c r="C3917" s="23" t="s">
        <v>13220</v>
      </c>
      <c r="D3917" s="23" t="s">
        <v>13221</v>
      </c>
      <c r="E3917" s="23">
        <v>2117</v>
      </c>
      <c r="F3917" s="23" t="s">
        <v>13222</v>
      </c>
      <c r="G3917" s="24" t="s">
        <v>13223</v>
      </c>
      <c r="H3917" s="23" t="s">
        <v>103</v>
      </c>
      <c r="I3917" s="23" t="s">
        <v>13224</v>
      </c>
      <c r="J3917" s="23">
        <v>1</v>
      </c>
      <c r="K3917" s="23">
        <v>1</v>
      </c>
      <c r="L3917" s="23">
        <v>55.06</v>
      </c>
      <c r="M3917" s="23" t="s">
        <v>44</v>
      </c>
      <c r="N3917" s="25">
        <f>((J3917*400)+(K3917*100))+L3917</f>
        <v>555.05999999999995</v>
      </c>
      <c r="O3917" s="26">
        <v>180</v>
      </c>
      <c r="P3917" s="26">
        <f>N3917*O3917</f>
        <v>99910.799999999988</v>
      </c>
      <c r="Q3917" s="23">
        <v>1</v>
      </c>
      <c r="R3917" s="23" t="s">
        <v>13219</v>
      </c>
      <c r="S3917" s="27"/>
      <c r="T3917" s="23" t="s">
        <v>13220</v>
      </c>
      <c r="U3917" s="23" t="s">
        <v>13225</v>
      </c>
      <c r="V3917" s="24" t="s">
        <v>13226</v>
      </c>
      <c r="W3917" s="23" t="s">
        <v>47</v>
      </c>
      <c r="X3917" s="23" t="s">
        <v>206</v>
      </c>
      <c r="Y3917" s="23" t="s">
        <v>49</v>
      </c>
      <c r="Z3917" s="23">
        <v>90</v>
      </c>
      <c r="AA3917" s="28">
        <v>100</v>
      </c>
      <c r="AB3917" s="26">
        <v>6550</v>
      </c>
      <c r="AC3917" s="26">
        <f>Z3917*AB3917</f>
        <v>589500</v>
      </c>
      <c r="AD3917" s="28">
        <v>56</v>
      </c>
      <c r="AE3917" s="28">
        <v>85</v>
      </c>
      <c r="AF3917" s="26">
        <f>(AC3917*(100-AE3917))/100</f>
        <v>88425</v>
      </c>
      <c r="AG3917" s="26">
        <f>P3917+AF3917</f>
        <v>188335.8</v>
      </c>
      <c r="AH3917" s="26">
        <f>(AG3917*AA3917)/100</f>
        <v>188335.8</v>
      </c>
      <c r="AI3917" s="26">
        <f>IF(AF3917&lt;=10000000,AF3917,10000000)</f>
        <v>88425</v>
      </c>
      <c r="AJ3917" s="26">
        <f>IF((AI3917-AH3917) &gt; 1,0,IF((AI3917-AH3917)&lt;0,AH3917-AI3917,AI3917-AH3917))</f>
        <v>99910.799999999988</v>
      </c>
      <c r="AK3917" s="26">
        <v>0.02</v>
      </c>
      <c r="AL3917" s="26">
        <f>ROUND(AJ3917*(AK3917/100),2)</f>
        <v>19.98</v>
      </c>
    </row>
    <row r="3918" spans="1:39" x14ac:dyDescent="0.35">
      <c r="A3918" s="23"/>
      <c r="B3918" s="24"/>
      <c r="C3918" s="23"/>
      <c r="D3918" s="23"/>
      <c r="E3918" s="23"/>
      <c r="F3918" s="23"/>
      <c r="G3918" s="24"/>
      <c r="H3918" s="23"/>
      <c r="I3918" s="23"/>
      <c r="J3918" s="23">
        <v>0</v>
      </c>
      <c r="K3918" s="23">
        <v>0</v>
      </c>
      <c r="L3918" s="23">
        <v>45.94</v>
      </c>
      <c r="M3918" s="23" t="s">
        <v>44</v>
      </c>
      <c r="N3918" s="25">
        <f>((J3918*400)+(K3918*100))+L3918</f>
        <v>45.94</v>
      </c>
      <c r="O3918" s="26">
        <v>180</v>
      </c>
      <c r="P3918" s="26">
        <f>N3918*O3918</f>
        <v>8269.1999999999989</v>
      </c>
      <c r="Q3918" s="23">
        <v>1</v>
      </c>
      <c r="R3918" s="23" t="s">
        <v>13227</v>
      </c>
      <c r="S3918" s="27" t="s">
        <v>13228</v>
      </c>
      <c r="T3918" s="23" t="s">
        <v>13229</v>
      </c>
      <c r="U3918" s="23" t="s">
        <v>13230</v>
      </c>
      <c r="V3918" s="24" t="s">
        <v>13231</v>
      </c>
      <c r="W3918" s="23" t="s">
        <v>47</v>
      </c>
      <c r="X3918" s="23" t="s">
        <v>48</v>
      </c>
      <c r="Y3918" s="23" t="s">
        <v>49</v>
      </c>
      <c r="Z3918" s="23">
        <v>455</v>
      </c>
      <c r="AA3918" s="28">
        <v>100</v>
      </c>
      <c r="AB3918" s="26">
        <v>6550</v>
      </c>
      <c r="AC3918" s="26">
        <f>Z3918*AB3918</f>
        <v>2980250</v>
      </c>
      <c r="AD3918" s="28">
        <v>19</v>
      </c>
      <c r="AE3918" s="28">
        <v>28</v>
      </c>
      <c r="AF3918" s="26">
        <f>(AC3918*(100-AE3918))/100</f>
        <v>2145780</v>
      </c>
      <c r="AG3918" s="26">
        <f>P3918+AF3918</f>
        <v>2154049.2000000002</v>
      </c>
      <c r="AH3918" s="26">
        <f>(AG3918*AA3918)/100</f>
        <v>2154049.2000000002</v>
      </c>
      <c r="AI3918" s="26">
        <f>IF(AF3918&lt;=10000000,AF3918,10000000)</f>
        <v>2145780</v>
      </c>
      <c r="AJ3918" s="26">
        <f>IF((AI3918-AH3918) &gt; 1,0,IF((AI3918-AH3918)&lt;0,AH3918-AI3918,AI3918-AH3918))</f>
        <v>8269.2000000001863</v>
      </c>
      <c r="AK3918" s="26">
        <v>0.02</v>
      </c>
      <c r="AL3918" s="26">
        <f>ROUND(AJ3918*(AK3918/100),2)</f>
        <v>1.65</v>
      </c>
      <c r="AM3918" s="3" t="s">
        <v>404</v>
      </c>
    </row>
    <row r="3919" spans="1:39" x14ac:dyDescent="0.35">
      <c r="A3919" s="23"/>
      <c r="B3919" s="24"/>
      <c r="C3919" s="23"/>
      <c r="D3919" s="23"/>
      <c r="E3919" s="23"/>
      <c r="F3919" s="23"/>
      <c r="G3919" s="24"/>
      <c r="H3919" s="23"/>
      <c r="I3919" s="23"/>
      <c r="J3919" s="23"/>
      <c r="K3919" s="23"/>
      <c r="L3919" s="23"/>
      <c r="M3919" s="23"/>
      <c r="N3919" s="25"/>
      <c r="O3919" s="26"/>
      <c r="P3919" s="26"/>
      <c r="Q3919" s="23"/>
      <c r="R3919" s="23"/>
      <c r="S3919" s="27"/>
      <c r="T3919" s="23"/>
      <c r="U3919" s="23"/>
      <c r="V3919" s="24"/>
      <c r="W3919" s="23"/>
      <c r="X3919" s="23"/>
      <c r="Y3919" s="23"/>
      <c r="Z3919" s="23"/>
      <c r="AA3919" s="28"/>
      <c r="AB3919" s="26"/>
      <c r="AC3919" s="26"/>
      <c r="AD3919" s="28"/>
      <c r="AE3919" s="28"/>
      <c r="AF3919" s="26"/>
      <c r="AG3919" s="26" t="s">
        <v>50</v>
      </c>
      <c r="AH3919" s="26">
        <f>SUM(AH3917:AH3918)</f>
        <v>2342385</v>
      </c>
      <c r="AI3919" s="26"/>
      <c r="AJ3919" s="26">
        <f>SUM(AJ3917:AJ3918)</f>
        <v>108180.00000000017</v>
      </c>
      <c r="AK3919" s="26"/>
      <c r="AL3919" s="26">
        <f>SUM(AL3917:AL3918)</f>
        <v>21.63</v>
      </c>
    </row>
    <row r="3920" spans="1:39" x14ac:dyDescent="0.35">
      <c r="A3920" s="23" t="s">
        <v>13232</v>
      </c>
      <c r="B3920" s="24" t="s">
        <v>13233</v>
      </c>
      <c r="C3920" s="23" t="s">
        <v>13234</v>
      </c>
      <c r="D3920" s="23" t="s">
        <v>5045</v>
      </c>
      <c r="E3920" s="23">
        <v>2118</v>
      </c>
      <c r="F3920" s="23" t="s">
        <v>13235</v>
      </c>
      <c r="G3920" s="24" t="s">
        <v>13236</v>
      </c>
      <c r="H3920" s="23" t="s">
        <v>42</v>
      </c>
      <c r="I3920" s="23" t="s">
        <v>13237</v>
      </c>
      <c r="J3920" s="23">
        <v>1</v>
      </c>
      <c r="K3920" s="23">
        <v>3</v>
      </c>
      <c r="L3920" s="23">
        <v>50</v>
      </c>
      <c r="M3920" s="23" t="s">
        <v>58</v>
      </c>
      <c r="N3920" s="25">
        <f>((J3920*400)+(K3920*100))+L3920</f>
        <v>750</v>
      </c>
      <c r="O3920" s="26">
        <v>180</v>
      </c>
      <c r="P3920" s="26">
        <f>N3920*O3920</f>
        <v>135000</v>
      </c>
      <c r="Q3920" s="23"/>
      <c r="R3920" s="23"/>
      <c r="S3920" s="27"/>
      <c r="T3920" s="23"/>
      <c r="U3920" s="23"/>
      <c r="V3920" s="24"/>
      <c r="W3920" s="23"/>
      <c r="X3920" s="23"/>
      <c r="Y3920" s="23"/>
      <c r="Z3920" s="23"/>
      <c r="AA3920" s="28"/>
      <c r="AB3920" s="26"/>
      <c r="AC3920" s="26"/>
      <c r="AD3920" s="28"/>
      <c r="AE3920" s="28"/>
      <c r="AF3920" s="26"/>
      <c r="AG3920" s="26">
        <f>AF3920+P3920</f>
        <v>135000</v>
      </c>
      <c r="AH3920" s="26">
        <f>AG3920</f>
        <v>135000</v>
      </c>
      <c r="AI3920" s="26">
        <v>50000000</v>
      </c>
      <c r="AJ3920" s="26">
        <f>IF((AI3920-AH3920) &gt; 1,0,IF((AI3920-AH3920)&lt;0,AH3920-AI3920,AI3920-AH3920))</f>
        <v>0</v>
      </c>
      <c r="AK3920" s="26">
        <v>0.01</v>
      </c>
      <c r="AL3920" s="26">
        <f>AJ3920*(AK3920/100)</f>
        <v>0</v>
      </c>
    </row>
    <row r="3921" spans="1:39" x14ac:dyDescent="0.35">
      <c r="A3921" s="23"/>
      <c r="B3921" s="24"/>
      <c r="C3921" s="23"/>
      <c r="D3921" s="23"/>
      <c r="E3921" s="23"/>
      <c r="F3921" s="23"/>
      <c r="G3921" s="24"/>
      <c r="H3921" s="23"/>
      <c r="I3921" s="23"/>
      <c r="J3921" s="23"/>
      <c r="K3921" s="23"/>
      <c r="L3921" s="23"/>
      <c r="M3921" s="23"/>
      <c r="N3921" s="25"/>
      <c r="O3921" s="26"/>
      <c r="P3921" s="26"/>
      <c r="Q3921" s="23"/>
      <c r="R3921" s="23"/>
      <c r="S3921" s="27"/>
      <c r="T3921" s="23"/>
      <c r="U3921" s="23"/>
      <c r="V3921" s="24"/>
      <c r="W3921" s="23"/>
      <c r="X3921" s="23"/>
      <c r="Y3921" s="23"/>
      <c r="Z3921" s="23"/>
      <c r="AA3921" s="28"/>
      <c r="AB3921" s="26"/>
      <c r="AC3921" s="26"/>
      <c r="AD3921" s="28"/>
      <c r="AE3921" s="28"/>
      <c r="AF3921" s="26"/>
      <c r="AG3921" s="26" t="s">
        <v>50</v>
      </c>
      <c r="AH3921" s="26">
        <f>AH3920</f>
        <v>135000</v>
      </c>
      <c r="AI3921" s="26"/>
      <c r="AJ3921" s="26">
        <f>AJ3920</f>
        <v>0</v>
      </c>
      <c r="AK3921" s="26"/>
      <c r="AL3921" s="26">
        <f>AL3920</f>
        <v>0</v>
      </c>
    </row>
    <row r="3922" spans="1:39" x14ac:dyDescent="0.35">
      <c r="A3922" s="23" t="s">
        <v>13238</v>
      </c>
      <c r="B3922" s="24" t="s">
        <v>13239</v>
      </c>
      <c r="C3922" s="23" t="s">
        <v>13240</v>
      </c>
      <c r="D3922" s="23" t="s">
        <v>7677</v>
      </c>
      <c r="E3922" s="23">
        <v>2119</v>
      </c>
      <c r="F3922" s="23" t="s">
        <v>13241</v>
      </c>
      <c r="G3922" s="24" t="s">
        <v>13242</v>
      </c>
      <c r="H3922" s="23" t="s">
        <v>42</v>
      </c>
      <c r="I3922" s="23" t="s">
        <v>13243</v>
      </c>
      <c r="J3922" s="23">
        <v>0</v>
      </c>
      <c r="K3922" s="23">
        <v>1</v>
      </c>
      <c r="L3922" s="23">
        <v>61</v>
      </c>
      <c r="M3922" s="23" t="s">
        <v>44</v>
      </c>
      <c r="N3922" s="25">
        <f>((J3922*400)+(K3922*100))+L3922</f>
        <v>161</v>
      </c>
      <c r="O3922" s="26">
        <v>1250</v>
      </c>
      <c r="P3922" s="26">
        <f>N3922*O3922</f>
        <v>201250</v>
      </c>
      <c r="Q3922" s="23">
        <v>1</v>
      </c>
      <c r="R3922" s="23" t="s">
        <v>13238</v>
      </c>
      <c r="S3922" s="27" t="s">
        <v>13239</v>
      </c>
      <c r="T3922" s="23" t="s">
        <v>13240</v>
      </c>
      <c r="U3922" s="23" t="s">
        <v>13244</v>
      </c>
      <c r="V3922" s="24" t="s">
        <v>13245</v>
      </c>
      <c r="W3922" s="23" t="s">
        <v>47</v>
      </c>
      <c r="X3922" s="23" t="s">
        <v>48</v>
      </c>
      <c r="Y3922" s="23" t="s">
        <v>49</v>
      </c>
      <c r="Z3922" s="23">
        <v>160</v>
      </c>
      <c r="AA3922" s="28">
        <v>100</v>
      </c>
      <c r="AB3922" s="26">
        <v>6550</v>
      </c>
      <c r="AC3922" s="26">
        <f>Z3922*AB3922</f>
        <v>1048000</v>
      </c>
      <c r="AD3922" s="28">
        <v>22</v>
      </c>
      <c r="AE3922" s="28">
        <v>34</v>
      </c>
      <c r="AF3922" s="26">
        <f>(AC3922*(100-AE3922))/100</f>
        <v>691680</v>
      </c>
      <c r="AG3922" s="26">
        <f>P3922+AF3922</f>
        <v>892930</v>
      </c>
      <c r="AH3922" s="26">
        <f>(AG3922*AA3922)/100</f>
        <v>892930</v>
      </c>
      <c r="AI3922" s="26">
        <v>50000000</v>
      </c>
      <c r="AJ3922" s="26">
        <f>IF((AI3922-AH3922) &gt; 1,0,IF((AI3922-AH3922)&lt;0,AH3922-AI3922,AI3922-AH3922))</f>
        <v>0</v>
      </c>
      <c r="AK3922" s="26">
        <v>0.02</v>
      </c>
      <c r="AL3922" s="26">
        <f>ROUND(AJ3922*(AK3922/100),2)</f>
        <v>0</v>
      </c>
    </row>
    <row r="3923" spans="1:39" x14ac:dyDescent="0.35">
      <c r="A3923" s="23"/>
      <c r="B3923" s="24"/>
      <c r="C3923" s="23"/>
      <c r="D3923" s="23"/>
      <c r="E3923" s="23">
        <v>2120</v>
      </c>
      <c r="F3923" s="23" t="s">
        <v>13246</v>
      </c>
      <c r="G3923" s="24" t="s">
        <v>13247</v>
      </c>
      <c r="H3923" s="23" t="s">
        <v>42</v>
      </c>
      <c r="I3923" s="23" t="s">
        <v>13248</v>
      </c>
      <c r="J3923" s="23">
        <v>8</v>
      </c>
      <c r="K3923" s="23">
        <v>0</v>
      </c>
      <c r="L3923" s="23">
        <v>10</v>
      </c>
      <c r="M3923" s="23" t="s">
        <v>58</v>
      </c>
      <c r="N3923" s="25">
        <f>((J3923*400)+(K3923*100))+L3923</f>
        <v>3210</v>
      </c>
      <c r="O3923" s="26">
        <v>180</v>
      </c>
      <c r="P3923" s="26">
        <f>N3923*O3923</f>
        <v>577800</v>
      </c>
      <c r="Q3923" s="23"/>
      <c r="R3923" s="23"/>
      <c r="S3923" s="27"/>
      <c r="T3923" s="23"/>
      <c r="U3923" s="23"/>
      <c r="V3923" s="24"/>
      <c r="W3923" s="23"/>
      <c r="X3923" s="23"/>
      <c r="Y3923" s="23"/>
      <c r="Z3923" s="23"/>
      <c r="AA3923" s="28"/>
      <c r="AB3923" s="26"/>
      <c r="AC3923" s="26"/>
      <c r="AD3923" s="28"/>
      <c r="AE3923" s="28"/>
      <c r="AF3923" s="26"/>
      <c r="AG3923" s="26">
        <f>AF3923+P3923</f>
        <v>577800</v>
      </c>
      <c r="AH3923" s="26">
        <f>AG3923</f>
        <v>577800</v>
      </c>
      <c r="AI3923" s="26">
        <v>50000000</v>
      </c>
      <c r="AJ3923" s="26">
        <f>IF((AI3923-AH3923) &gt; 1,0,IF((AI3923-AH3923)&lt;0,AH3923-AI3923,AI3923-AH3923))</f>
        <v>0</v>
      </c>
      <c r="AK3923" s="26">
        <v>0.01</v>
      </c>
      <c r="AL3923" s="26">
        <f>AJ3923*(AK3923/100)</f>
        <v>0</v>
      </c>
    </row>
    <row r="3924" spans="1:39" x14ac:dyDescent="0.35">
      <c r="A3924" s="23"/>
      <c r="B3924" s="24"/>
      <c r="C3924" s="23"/>
      <c r="D3924" s="23"/>
      <c r="E3924" s="23"/>
      <c r="F3924" s="23"/>
      <c r="G3924" s="24"/>
      <c r="H3924" s="23"/>
      <c r="I3924" s="23"/>
      <c r="J3924" s="23"/>
      <c r="K3924" s="23"/>
      <c r="L3924" s="23"/>
      <c r="M3924" s="23"/>
      <c r="N3924" s="25"/>
      <c r="O3924" s="26"/>
      <c r="P3924" s="26"/>
      <c r="Q3924" s="23"/>
      <c r="R3924" s="23"/>
      <c r="S3924" s="27"/>
      <c r="T3924" s="23"/>
      <c r="U3924" s="23"/>
      <c r="V3924" s="24"/>
      <c r="W3924" s="23"/>
      <c r="X3924" s="23"/>
      <c r="Y3924" s="23"/>
      <c r="Z3924" s="23"/>
      <c r="AA3924" s="28"/>
      <c r="AB3924" s="26"/>
      <c r="AC3924" s="26"/>
      <c r="AD3924" s="28"/>
      <c r="AE3924" s="28"/>
      <c r="AF3924" s="26"/>
      <c r="AG3924" s="26" t="s">
        <v>50</v>
      </c>
      <c r="AH3924" s="26">
        <f>SUM(AH3922:AH3923)</f>
        <v>1470730</v>
      </c>
      <c r="AI3924" s="26"/>
      <c r="AJ3924" s="26">
        <f>SUM(AJ3922:AJ3923)</f>
        <v>0</v>
      </c>
      <c r="AK3924" s="26"/>
      <c r="AL3924" s="26">
        <f>SUM(AL3922:AL3923)</f>
        <v>0</v>
      </c>
    </row>
    <row r="3925" spans="1:39" x14ac:dyDescent="0.35">
      <c r="A3925" s="23" t="s">
        <v>13249</v>
      </c>
      <c r="B3925" s="24"/>
      <c r="C3925" s="23" t="s">
        <v>13250</v>
      </c>
      <c r="D3925" s="23" t="s">
        <v>13251</v>
      </c>
      <c r="E3925" s="23">
        <v>2121</v>
      </c>
      <c r="F3925" s="23" t="s">
        <v>13252</v>
      </c>
      <c r="G3925" s="24" t="s">
        <v>13253</v>
      </c>
      <c r="H3925" s="23" t="s">
        <v>103</v>
      </c>
      <c r="I3925" s="23" t="s">
        <v>13254</v>
      </c>
      <c r="J3925" s="23">
        <v>19</v>
      </c>
      <c r="K3925" s="23">
        <v>1</v>
      </c>
      <c r="L3925" s="23">
        <v>0</v>
      </c>
      <c r="M3925" s="23" t="s">
        <v>58</v>
      </c>
      <c r="N3925" s="25">
        <f>((J3925*400)+(K3925*100))+L3925</f>
        <v>7700</v>
      </c>
      <c r="O3925" s="26">
        <v>340</v>
      </c>
      <c r="P3925" s="26">
        <f>N3925*O3925</f>
        <v>2618000</v>
      </c>
      <c r="Q3925" s="23"/>
      <c r="R3925" s="23"/>
      <c r="S3925" s="27"/>
      <c r="T3925" s="23"/>
      <c r="U3925" s="23"/>
      <c r="V3925" s="24"/>
      <c r="W3925" s="23"/>
      <c r="X3925" s="23"/>
      <c r="Y3925" s="23"/>
      <c r="Z3925" s="23"/>
      <c r="AA3925" s="28"/>
      <c r="AB3925" s="26"/>
      <c r="AC3925" s="26"/>
      <c r="AD3925" s="28"/>
      <c r="AE3925" s="28"/>
      <c r="AF3925" s="26"/>
      <c r="AG3925" s="26">
        <f>AF3925+P3925</f>
        <v>2618000</v>
      </c>
      <c r="AH3925" s="26">
        <f>AG3925</f>
        <v>2618000</v>
      </c>
      <c r="AI3925" s="26">
        <v>0</v>
      </c>
      <c r="AJ3925" s="26">
        <f>IF((AI3925-AH3925) &gt; 1,0,IF((AI3925-AH3925)&lt;0,AH3925-AI3925,AI3925-AH3925))</f>
        <v>2618000</v>
      </c>
      <c r="AK3925" s="26">
        <v>0.01</v>
      </c>
      <c r="AL3925" s="26">
        <f>AJ3925*(AK3925/100)</f>
        <v>261.8</v>
      </c>
    </row>
    <row r="3926" spans="1:39" x14ac:dyDescent="0.35">
      <c r="A3926" s="23"/>
      <c r="B3926" s="24"/>
      <c r="C3926" s="23"/>
      <c r="D3926" s="23"/>
      <c r="E3926" s="23">
        <v>2122</v>
      </c>
      <c r="F3926" s="23" t="s">
        <v>13255</v>
      </c>
      <c r="G3926" s="24" t="s">
        <v>13256</v>
      </c>
      <c r="H3926" s="23" t="s">
        <v>103</v>
      </c>
      <c r="I3926" s="23" t="s">
        <v>13257</v>
      </c>
      <c r="J3926" s="23">
        <v>2</v>
      </c>
      <c r="K3926" s="23">
        <v>1</v>
      </c>
      <c r="L3926" s="23">
        <v>60</v>
      </c>
      <c r="M3926" s="23" t="s">
        <v>58</v>
      </c>
      <c r="N3926" s="25">
        <f>((J3926*400)+(K3926*100))+L3926</f>
        <v>960</v>
      </c>
      <c r="O3926" s="26">
        <v>1500</v>
      </c>
      <c r="P3926" s="26">
        <f>N3926*O3926</f>
        <v>1440000</v>
      </c>
      <c r="Q3926" s="23"/>
      <c r="R3926" s="23"/>
      <c r="S3926" s="27"/>
      <c r="T3926" s="23"/>
      <c r="U3926" s="23"/>
      <c r="V3926" s="24"/>
      <c r="W3926" s="23"/>
      <c r="X3926" s="23"/>
      <c r="Y3926" s="23"/>
      <c r="Z3926" s="23"/>
      <c r="AA3926" s="28"/>
      <c r="AB3926" s="26"/>
      <c r="AC3926" s="26"/>
      <c r="AD3926" s="28"/>
      <c r="AE3926" s="28"/>
      <c r="AF3926" s="26"/>
      <c r="AG3926" s="26">
        <f>AF3926+P3926</f>
        <v>1440000</v>
      </c>
      <c r="AH3926" s="26">
        <f>AG3926</f>
        <v>1440000</v>
      </c>
      <c r="AI3926" s="26">
        <v>0</v>
      </c>
      <c r="AJ3926" s="26">
        <f>IF((AI3926-AH3926) &gt; 1,0,IF((AI3926-AH3926)&lt;0,AH3926-AI3926,AI3926-AH3926))</f>
        <v>1440000</v>
      </c>
      <c r="AK3926" s="26">
        <v>0.01</v>
      </c>
      <c r="AL3926" s="26">
        <f>AJ3926*(AK3926/100)</f>
        <v>144</v>
      </c>
    </row>
    <row r="3927" spans="1:39" x14ac:dyDescent="0.35">
      <c r="A3927" s="23"/>
      <c r="B3927" s="24"/>
      <c r="C3927" s="23"/>
      <c r="D3927" s="23"/>
      <c r="E3927" s="23"/>
      <c r="F3927" s="23"/>
      <c r="G3927" s="24"/>
      <c r="H3927" s="23"/>
      <c r="I3927" s="23"/>
      <c r="J3927" s="23">
        <v>0</v>
      </c>
      <c r="K3927" s="23">
        <v>2</v>
      </c>
      <c r="L3927" s="23">
        <v>40.5</v>
      </c>
      <c r="M3927" s="23" t="s">
        <v>44</v>
      </c>
      <c r="N3927" s="25">
        <f>((J3927*400)+(K3927*100))+L3927</f>
        <v>240.5</v>
      </c>
      <c r="O3927" s="26">
        <v>1500</v>
      </c>
      <c r="P3927" s="26">
        <f>N3927*O3927</f>
        <v>360750</v>
      </c>
      <c r="Q3927" s="23">
        <v>1</v>
      </c>
      <c r="R3927" s="23" t="s">
        <v>13258</v>
      </c>
      <c r="S3927" s="27"/>
      <c r="T3927" s="23" t="s">
        <v>13259</v>
      </c>
      <c r="U3927" s="23" t="s">
        <v>13260</v>
      </c>
      <c r="V3927" s="24" t="s">
        <v>13261</v>
      </c>
      <c r="W3927" s="23" t="s">
        <v>47</v>
      </c>
      <c r="X3927" s="23" t="s">
        <v>253</v>
      </c>
      <c r="Y3927" s="23" t="s">
        <v>49</v>
      </c>
      <c r="Z3927" s="23">
        <v>160</v>
      </c>
      <c r="AA3927" s="28">
        <v>100</v>
      </c>
      <c r="AB3927" s="26">
        <v>6550</v>
      </c>
      <c r="AC3927" s="26">
        <f>Z3927*AB3927</f>
        <v>1048000</v>
      </c>
      <c r="AD3927" s="28">
        <v>32</v>
      </c>
      <c r="AE3927" s="28">
        <v>93</v>
      </c>
      <c r="AF3927" s="26">
        <f>(AC3927*(100-AE3927))/100</f>
        <v>73360</v>
      </c>
      <c r="AG3927" s="26">
        <f>P3927+AF3927</f>
        <v>434110</v>
      </c>
      <c r="AH3927" s="26">
        <f>(AG3927*AA3927)/100</f>
        <v>434110</v>
      </c>
      <c r="AI3927" s="26">
        <f>IF(AF3927&lt;=10000000,AF3927,10000000)</f>
        <v>73360</v>
      </c>
      <c r="AJ3927" s="26">
        <f>IF((AI3927-AH3927) &gt; 1,0,IF((AI3927-AH3927)&lt;0,AH3927-AI3927,AI3927-AH3927))</f>
        <v>360750</v>
      </c>
      <c r="AK3927" s="26">
        <v>0.02</v>
      </c>
      <c r="AL3927" s="26">
        <f>ROUND(AJ3927*(AK3927/100),2)</f>
        <v>72.150000000000006</v>
      </c>
      <c r="AM3927" s="3" t="s">
        <v>404</v>
      </c>
    </row>
    <row r="3928" spans="1:39" x14ac:dyDescent="0.35">
      <c r="A3928" s="23"/>
      <c r="B3928" s="24"/>
      <c r="C3928" s="23"/>
      <c r="D3928" s="23"/>
      <c r="E3928" s="23"/>
      <c r="F3928" s="23"/>
      <c r="G3928" s="24"/>
      <c r="H3928" s="23"/>
      <c r="I3928" s="23"/>
      <c r="J3928" s="23">
        <v>0</v>
      </c>
      <c r="K3928" s="23">
        <v>0</v>
      </c>
      <c r="L3928" s="23">
        <v>37.5</v>
      </c>
      <c r="M3928" s="23" t="s">
        <v>44</v>
      </c>
      <c r="N3928" s="25">
        <f>((J3928*400)+(K3928*100))+L3928</f>
        <v>37.5</v>
      </c>
      <c r="O3928" s="26">
        <v>1500</v>
      </c>
      <c r="P3928" s="26">
        <f>N3928*O3928</f>
        <v>56250</v>
      </c>
      <c r="Q3928" s="23">
        <v>1</v>
      </c>
      <c r="R3928" s="23" t="s">
        <v>13262</v>
      </c>
      <c r="S3928" s="27"/>
      <c r="T3928" s="23" t="s">
        <v>13263</v>
      </c>
      <c r="U3928" s="23" t="s">
        <v>13264</v>
      </c>
      <c r="V3928" s="24" t="s">
        <v>13265</v>
      </c>
      <c r="W3928" s="23" t="s">
        <v>47</v>
      </c>
      <c r="X3928" s="23" t="s">
        <v>206</v>
      </c>
      <c r="Y3928" s="23" t="s">
        <v>49</v>
      </c>
      <c r="Z3928" s="23">
        <v>150</v>
      </c>
      <c r="AA3928" s="28">
        <v>100</v>
      </c>
      <c r="AB3928" s="26">
        <v>6550</v>
      </c>
      <c r="AC3928" s="26">
        <f>Z3928*AB3928</f>
        <v>982500</v>
      </c>
      <c r="AD3928" s="28">
        <v>82</v>
      </c>
      <c r="AE3928" s="28">
        <v>85</v>
      </c>
      <c r="AF3928" s="26">
        <f>(AC3928*(100-AE3928))/100</f>
        <v>147375</v>
      </c>
      <c r="AG3928" s="26">
        <f>P3928+AF3928</f>
        <v>203625</v>
      </c>
      <c r="AH3928" s="26">
        <f>(AG3928*AA3928)/100</f>
        <v>203625</v>
      </c>
      <c r="AI3928" s="26">
        <f>IF(AF3928&lt;=10000000,AF3928,10000000)</f>
        <v>147375</v>
      </c>
      <c r="AJ3928" s="26">
        <f>IF((AI3928-AH3928) &gt; 1,0,IF((AI3928-AH3928)&lt;0,AH3928-AI3928,AI3928-AH3928))</f>
        <v>56250</v>
      </c>
      <c r="AK3928" s="26">
        <v>0.02</v>
      </c>
      <c r="AL3928" s="26">
        <f>ROUND(AJ3928*(AK3928/100),2)</f>
        <v>11.25</v>
      </c>
    </row>
    <row r="3929" spans="1:39" x14ac:dyDescent="0.35">
      <c r="A3929" s="23"/>
      <c r="B3929" s="24"/>
      <c r="C3929" s="23"/>
      <c r="D3929" s="23"/>
      <c r="E3929" s="23"/>
      <c r="F3929" s="23"/>
      <c r="G3929" s="24"/>
      <c r="H3929" s="23"/>
      <c r="I3929" s="23"/>
      <c r="J3929" s="23">
        <v>0</v>
      </c>
      <c r="K3929" s="23">
        <v>0</v>
      </c>
      <c r="L3929" s="23">
        <v>24</v>
      </c>
      <c r="M3929" s="23" t="s">
        <v>44</v>
      </c>
      <c r="N3929" s="25">
        <f>((J3929*400)+(K3929*100))+L3929</f>
        <v>24</v>
      </c>
      <c r="O3929" s="26">
        <v>1500</v>
      </c>
      <c r="P3929" s="26">
        <f>N3929*O3929</f>
        <v>36000</v>
      </c>
      <c r="Q3929" s="23">
        <v>1</v>
      </c>
      <c r="R3929" s="23" t="s">
        <v>13249</v>
      </c>
      <c r="S3929" s="27"/>
      <c r="T3929" s="23" t="s">
        <v>13250</v>
      </c>
      <c r="U3929" s="23" t="s">
        <v>13264</v>
      </c>
      <c r="V3929" s="24" t="s">
        <v>13266</v>
      </c>
      <c r="W3929" s="23" t="s">
        <v>47</v>
      </c>
      <c r="X3929" s="23" t="s">
        <v>253</v>
      </c>
      <c r="Y3929" s="23" t="s">
        <v>49</v>
      </c>
      <c r="Z3929" s="23">
        <v>160</v>
      </c>
      <c r="AA3929" s="28">
        <v>100</v>
      </c>
      <c r="AB3929" s="26">
        <v>6550</v>
      </c>
      <c r="AC3929" s="26">
        <f>Z3929*AB3929</f>
        <v>1048000</v>
      </c>
      <c r="AD3929" s="28">
        <v>42</v>
      </c>
      <c r="AE3929" s="28">
        <v>93</v>
      </c>
      <c r="AF3929" s="26">
        <f>(AC3929*(100-AE3929))/100</f>
        <v>73360</v>
      </c>
      <c r="AG3929" s="26">
        <f>P3929+AF3929</f>
        <v>109360</v>
      </c>
      <c r="AH3929" s="26">
        <f>(AG3929*AA3929)/100</f>
        <v>109360</v>
      </c>
      <c r="AI3929" s="26">
        <f>IF(AF3929&lt;=10000000,AF3929,10000000)</f>
        <v>73360</v>
      </c>
      <c r="AJ3929" s="26">
        <f>IF((AI3929-AH3929) &gt; 1,0,IF((AI3929-AH3929)&lt;0,AH3929-AI3929,AI3929-AH3929))</f>
        <v>36000</v>
      </c>
      <c r="AK3929" s="26">
        <v>0.02</v>
      </c>
      <c r="AL3929" s="26">
        <f>ROUND(AJ3929*(AK3929/100),2)</f>
        <v>7.2</v>
      </c>
      <c r="AM3929" s="3" t="s">
        <v>404</v>
      </c>
    </row>
    <row r="3930" spans="1:39" x14ac:dyDescent="0.35">
      <c r="A3930" s="23"/>
      <c r="B3930" s="24"/>
      <c r="C3930" s="23"/>
      <c r="D3930" s="23"/>
      <c r="E3930" s="23"/>
      <c r="F3930" s="23"/>
      <c r="G3930" s="24"/>
      <c r="H3930" s="23"/>
      <c r="I3930" s="23"/>
      <c r="J3930" s="23"/>
      <c r="K3930" s="23"/>
      <c r="L3930" s="23"/>
      <c r="M3930" s="23"/>
      <c r="N3930" s="25"/>
      <c r="O3930" s="26"/>
      <c r="P3930" s="26"/>
      <c r="Q3930" s="23"/>
      <c r="R3930" s="23"/>
      <c r="S3930" s="27"/>
      <c r="T3930" s="23"/>
      <c r="U3930" s="23"/>
      <c r="V3930" s="24"/>
      <c r="W3930" s="23"/>
      <c r="X3930" s="23"/>
      <c r="Y3930" s="23"/>
      <c r="Z3930" s="23"/>
      <c r="AA3930" s="28"/>
      <c r="AB3930" s="26"/>
      <c r="AC3930" s="26"/>
      <c r="AD3930" s="28"/>
      <c r="AE3930" s="28"/>
      <c r="AF3930" s="26"/>
      <c r="AG3930" s="26" t="s">
        <v>50</v>
      </c>
      <c r="AH3930" s="26">
        <f>SUM(AH3925:AH3929)</f>
        <v>4805095</v>
      </c>
      <c r="AI3930" s="26"/>
      <c r="AJ3930" s="26">
        <f>SUM(AJ3925:AJ3929)</f>
        <v>4511000</v>
      </c>
      <c r="AK3930" s="26"/>
      <c r="AL3930" s="26">
        <f>SUM(AL3925:AL3929)</f>
        <v>496.40000000000003</v>
      </c>
    </row>
    <row r="3931" spans="1:39" x14ac:dyDescent="0.35">
      <c r="A3931" s="23" t="s">
        <v>13267</v>
      </c>
      <c r="B3931" s="24"/>
      <c r="C3931" s="23" t="s">
        <v>13268</v>
      </c>
      <c r="D3931" s="23" t="s">
        <v>2010</v>
      </c>
      <c r="E3931" s="23">
        <v>2123</v>
      </c>
      <c r="F3931" s="23" t="s">
        <v>13269</v>
      </c>
      <c r="G3931" s="24" t="s">
        <v>13270</v>
      </c>
      <c r="H3931" s="23" t="s">
        <v>103</v>
      </c>
      <c r="I3931" s="23" t="s">
        <v>13271</v>
      </c>
      <c r="J3931" s="23">
        <v>5</v>
      </c>
      <c r="K3931" s="23">
        <v>1</v>
      </c>
      <c r="L3931" s="23">
        <v>0</v>
      </c>
      <c r="M3931" s="23" t="s">
        <v>58</v>
      </c>
      <c r="N3931" s="25">
        <f>((J3931*400)+(K3931*100))+L3931</f>
        <v>2100</v>
      </c>
      <c r="O3931" s="26">
        <v>1150</v>
      </c>
      <c r="P3931" s="26">
        <f>N3931*O3931</f>
        <v>2415000</v>
      </c>
      <c r="Q3931" s="23"/>
      <c r="R3931" s="23"/>
      <c r="S3931" s="27"/>
      <c r="T3931" s="23"/>
      <c r="U3931" s="23"/>
      <c r="V3931" s="24"/>
      <c r="W3931" s="23"/>
      <c r="X3931" s="23"/>
      <c r="Y3931" s="23"/>
      <c r="Z3931" s="23"/>
      <c r="AA3931" s="28"/>
      <c r="AB3931" s="26"/>
      <c r="AC3931" s="26"/>
      <c r="AD3931" s="28"/>
      <c r="AE3931" s="28"/>
      <c r="AF3931" s="26"/>
      <c r="AG3931" s="26">
        <f>AF3931+P3931</f>
        <v>2415000</v>
      </c>
      <c r="AH3931" s="26">
        <f>AG3931</f>
        <v>2415000</v>
      </c>
      <c r="AI3931" s="26">
        <v>0</v>
      </c>
      <c r="AJ3931" s="26">
        <f>IF((AI3931-AH3931) &gt; 1,0,IF((AI3931-AH3931)&lt;0,AH3931-AI3931,AI3931-AH3931))</f>
        <v>2415000</v>
      </c>
      <c r="AK3931" s="26">
        <v>0.01</v>
      </c>
      <c r="AL3931" s="26">
        <f>AJ3931*(AK3931/100)</f>
        <v>241.5</v>
      </c>
    </row>
    <row r="3932" spans="1:39" x14ac:dyDescent="0.35">
      <c r="A3932" s="23"/>
      <c r="B3932" s="24"/>
      <c r="C3932" s="23"/>
      <c r="D3932" s="23"/>
      <c r="E3932" s="23">
        <v>2124</v>
      </c>
      <c r="F3932" s="23" t="s">
        <v>13272</v>
      </c>
      <c r="G3932" s="24" t="s">
        <v>13273</v>
      </c>
      <c r="H3932" s="23" t="s">
        <v>103</v>
      </c>
      <c r="I3932" s="23" t="s">
        <v>13274</v>
      </c>
      <c r="J3932" s="23">
        <v>1</v>
      </c>
      <c r="K3932" s="23">
        <v>0</v>
      </c>
      <c r="L3932" s="23">
        <v>41</v>
      </c>
      <c r="M3932" s="23" t="s">
        <v>44</v>
      </c>
      <c r="N3932" s="25">
        <f>((J3932*400)+(K3932*100))+L3932</f>
        <v>441</v>
      </c>
      <c r="O3932" s="26">
        <v>450</v>
      </c>
      <c r="P3932" s="26">
        <f>N3932*O3932</f>
        <v>198450</v>
      </c>
      <c r="Q3932" s="23">
        <v>1</v>
      </c>
      <c r="R3932" s="23" t="s">
        <v>13275</v>
      </c>
      <c r="S3932" s="27" t="s">
        <v>13276</v>
      </c>
      <c r="T3932" s="23" t="s">
        <v>13277</v>
      </c>
      <c r="U3932" s="23" t="s">
        <v>13278</v>
      </c>
      <c r="V3932" s="24" t="s">
        <v>13279</v>
      </c>
      <c r="W3932" s="23" t="s">
        <v>47</v>
      </c>
      <c r="X3932" s="23" t="s">
        <v>206</v>
      </c>
      <c r="Y3932" s="23" t="s">
        <v>49</v>
      </c>
      <c r="Z3932" s="23">
        <v>144</v>
      </c>
      <c r="AA3932" s="28">
        <v>100</v>
      </c>
      <c r="AB3932" s="26">
        <v>6550</v>
      </c>
      <c r="AC3932" s="26">
        <f>Z3932*AB3932</f>
        <v>943200</v>
      </c>
      <c r="AD3932" s="28">
        <v>42</v>
      </c>
      <c r="AE3932" s="28">
        <v>85</v>
      </c>
      <c r="AF3932" s="26">
        <f>(AC3932*(100-AE3932))/100</f>
        <v>141480</v>
      </c>
      <c r="AG3932" s="26">
        <f>P3932+AF3932</f>
        <v>339930</v>
      </c>
      <c r="AH3932" s="26">
        <f>(AG3932*AA3932)/100</f>
        <v>339930</v>
      </c>
      <c r="AI3932" s="26">
        <f>IF(AF3932&lt;=10000000,AF3932,10000000)</f>
        <v>141480</v>
      </c>
      <c r="AJ3932" s="26">
        <f>IF((AI3932-AH3932) &gt; 1,0,IF((AI3932-AH3932)&lt;0,AH3932-AI3932,AI3932-AH3932))</f>
        <v>198450</v>
      </c>
      <c r="AK3932" s="26">
        <v>0.02</v>
      </c>
      <c r="AL3932" s="26">
        <f>ROUND(AJ3932*(AK3932/100),2)</f>
        <v>39.69</v>
      </c>
    </row>
    <row r="3933" spans="1:39" x14ac:dyDescent="0.35">
      <c r="A3933" s="23"/>
      <c r="B3933" s="24"/>
      <c r="C3933" s="23"/>
      <c r="D3933" s="23"/>
      <c r="E3933" s="23"/>
      <c r="F3933" s="23"/>
      <c r="G3933" s="24"/>
      <c r="H3933" s="23"/>
      <c r="I3933" s="23"/>
      <c r="J3933" s="23"/>
      <c r="K3933" s="23"/>
      <c r="L3933" s="23"/>
      <c r="M3933" s="23"/>
      <c r="N3933" s="25"/>
      <c r="O3933" s="26"/>
      <c r="P3933" s="26"/>
      <c r="Q3933" s="23"/>
      <c r="R3933" s="23"/>
      <c r="S3933" s="27"/>
      <c r="T3933" s="23"/>
      <c r="U3933" s="23"/>
      <c r="V3933" s="24"/>
      <c r="W3933" s="23"/>
      <c r="X3933" s="23"/>
      <c r="Y3933" s="23"/>
      <c r="Z3933" s="23"/>
      <c r="AA3933" s="28"/>
      <c r="AB3933" s="26"/>
      <c r="AC3933" s="26"/>
      <c r="AD3933" s="28"/>
      <c r="AE3933" s="28"/>
      <c r="AF3933" s="26"/>
      <c r="AG3933" s="26" t="s">
        <v>50</v>
      </c>
      <c r="AH3933" s="26">
        <f>SUM(AH3931:AH3932)</f>
        <v>2754930</v>
      </c>
      <c r="AI3933" s="26"/>
      <c r="AJ3933" s="26">
        <f>SUM(AJ3931:AJ3932)</f>
        <v>2613450</v>
      </c>
      <c r="AK3933" s="26"/>
      <c r="AL3933" s="26">
        <f>SUM(AL3931:AL3932)</f>
        <v>281.19</v>
      </c>
    </row>
    <row r="3934" spans="1:39" x14ac:dyDescent="0.35">
      <c r="A3934" s="23" t="s">
        <v>13280</v>
      </c>
      <c r="B3934" s="24" t="s">
        <v>13281</v>
      </c>
      <c r="C3934" s="23" t="s">
        <v>13282</v>
      </c>
      <c r="D3934" s="23" t="s">
        <v>13283</v>
      </c>
      <c r="E3934" s="23">
        <v>2125</v>
      </c>
      <c r="F3934" s="23" t="s">
        <v>13284</v>
      </c>
      <c r="G3934" s="24" t="s">
        <v>13285</v>
      </c>
      <c r="H3934" s="23" t="s">
        <v>42</v>
      </c>
      <c r="I3934" s="23" t="s">
        <v>13286</v>
      </c>
      <c r="J3934" s="23">
        <v>0</v>
      </c>
      <c r="K3934" s="23">
        <v>0</v>
      </c>
      <c r="L3934" s="23">
        <v>92</v>
      </c>
      <c r="M3934" s="23" t="s">
        <v>44</v>
      </c>
      <c r="N3934" s="25">
        <f>((J3934*400)+(K3934*100))+L3934</f>
        <v>92</v>
      </c>
      <c r="O3934" s="26">
        <v>2000</v>
      </c>
      <c r="P3934" s="26">
        <f>N3934*O3934</f>
        <v>184000</v>
      </c>
      <c r="Q3934" s="23">
        <v>1</v>
      </c>
      <c r="R3934" s="23" t="s">
        <v>13280</v>
      </c>
      <c r="S3934" s="27" t="s">
        <v>13281</v>
      </c>
      <c r="T3934" s="23" t="s">
        <v>13282</v>
      </c>
      <c r="U3934" s="23" t="s">
        <v>13287</v>
      </c>
      <c r="V3934" s="24" t="s">
        <v>13288</v>
      </c>
      <c r="W3934" s="23" t="s">
        <v>47</v>
      </c>
      <c r="X3934" s="23" t="s">
        <v>206</v>
      </c>
      <c r="Y3934" s="23" t="s">
        <v>49</v>
      </c>
      <c r="Z3934" s="23">
        <v>81</v>
      </c>
      <c r="AA3934" s="28">
        <v>100</v>
      </c>
      <c r="AB3934" s="26">
        <v>6550</v>
      </c>
      <c r="AC3934" s="26">
        <f>Z3934*AB3934</f>
        <v>530550</v>
      </c>
      <c r="AD3934" s="28">
        <v>7</v>
      </c>
      <c r="AE3934" s="28">
        <v>18</v>
      </c>
      <c r="AF3934" s="26">
        <f>(AC3934*(100-AE3934))/100</f>
        <v>435051</v>
      </c>
      <c r="AG3934" s="26">
        <f>P3934+AF3934</f>
        <v>619051</v>
      </c>
      <c r="AH3934" s="26">
        <f>(AG3934*AA3934)/100</f>
        <v>619051</v>
      </c>
      <c r="AI3934" s="26">
        <v>50000000</v>
      </c>
      <c r="AJ3934" s="26">
        <f>IF((AI3934-AH3934) &gt; 1,0,IF((AI3934-AH3934)&lt;0,AH3934-AI3934,AI3934-AH3934))</f>
        <v>0</v>
      </c>
      <c r="AK3934" s="26">
        <v>0.02</v>
      </c>
      <c r="AL3934" s="26">
        <f>ROUND(AJ3934*(AK3934/100),2)</f>
        <v>0</v>
      </c>
    </row>
    <row r="3935" spans="1:39" x14ac:dyDescent="0.35">
      <c r="A3935" s="23"/>
      <c r="B3935" s="24"/>
      <c r="C3935" s="23"/>
      <c r="D3935" s="23"/>
      <c r="E3935" s="23"/>
      <c r="F3935" s="23"/>
      <c r="G3935" s="24"/>
      <c r="H3935" s="23"/>
      <c r="I3935" s="23"/>
      <c r="J3935" s="23"/>
      <c r="K3935" s="23"/>
      <c r="L3935" s="23"/>
      <c r="M3935" s="23"/>
      <c r="N3935" s="25"/>
      <c r="O3935" s="26"/>
      <c r="P3935" s="26"/>
      <c r="Q3935" s="23"/>
      <c r="R3935" s="23"/>
      <c r="S3935" s="27"/>
      <c r="T3935" s="23"/>
      <c r="U3935" s="23"/>
      <c r="V3935" s="24"/>
      <c r="W3935" s="23"/>
      <c r="X3935" s="23"/>
      <c r="Y3935" s="23"/>
      <c r="Z3935" s="23"/>
      <c r="AA3935" s="28"/>
      <c r="AB3935" s="26"/>
      <c r="AC3935" s="26"/>
      <c r="AD3935" s="28"/>
      <c r="AE3935" s="28"/>
      <c r="AF3935" s="26"/>
      <c r="AG3935" s="26" t="s">
        <v>50</v>
      </c>
      <c r="AH3935" s="26">
        <f>AH3934</f>
        <v>619051</v>
      </c>
      <c r="AI3935" s="26"/>
      <c r="AJ3935" s="26">
        <f>AJ3934</f>
        <v>0</v>
      </c>
      <c r="AK3935" s="26"/>
      <c r="AL3935" s="26">
        <f>AL3934</f>
        <v>0</v>
      </c>
    </row>
    <row r="3936" spans="1:39" x14ac:dyDescent="0.35">
      <c r="A3936" s="23" t="s">
        <v>13289</v>
      </c>
      <c r="B3936" s="24"/>
      <c r="C3936" s="23" t="s">
        <v>13290</v>
      </c>
      <c r="D3936" s="23" t="s">
        <v>13291</v>
      </c>
      <c r="E3936" s="23">
        <v>2126</v>
      </c>
      <c r="F3936" s="23" t="s">
        <v>13292</v>
      </c>
      <c r="G3936" s="24" t="s">
        <v>13293</v>
      </c>
      <c r="H3936" s="23" t="s">
        <v>103</v>
      </c>
      <c r="I3936" s="23" t="s">
        <v>13294</v>
      </c>
      <c r="J3936" s="23">
        <v>0</v>
      </c>
      <c r="K3936" s="23">
        <v>2</v>
      </c>
      <c r="L3936" s="23">
        <v>77</v>
      </c>
      <c r="M3936" s="23" t="s">
        <v>44</v>
      </c>
      <c r="N3936" s="25">
        <f>((J3936*400)+(K3936*100))+L3936</f>
        <v>277</v>
      </c>
      <c r="O3936" s="26">
        <v>180</v>
      </c>
      <c r="P3936" s="26">
        <f>N3936*O3936</f>
        <v>49860</v>
      </c>
      <c r="Q3936" s="23">
        <v>1</v>
      </c>
      <c r="R3936" s="23" t="s">
        <v>13295</v>
      </c>
      <c r="S3936" s="27"/>
      <c r="T3936" s="23" t="s">
        <v>13296</v>
      </c>
      <c r="U3936" s="23" t="s">
        <v>13297</v>
      </c>
      <c r="V3936" s="24" t="s">
        <v>13298</v>
      </c>
      <c r="W3936" s="23" t="s">
        <v>47</v>
      </c>
      <c r="X3936" s="23" t="s">
        <v>253</v>
      </c>
      <c r="Y3936" s="23" t="s">
        <v>49</v>
      </c>
      <c r="Z3936" s="23">
        <v>229.5</v>
      </c>
      <c r="AA3936" s="28">
        <v>100</v>
      </c>
      <c r="AB3936" s="26">
        <v>6550</v>
      </c>
      <c r="AC3936" s="26">
        <f>Z3936*AB3936</f>
        <v>1503225</v>
      </c>
      <c r="AD3936" s="28">
        <v>42</v>
      </c>
      <c r="AE3936" s="28">
        <v>93</v>
      </c>
      <c r="AF3936" s="26">
        <f>(AC3936*(100-AE3936))/100</f>
        <v>105225.75</v>
      </c>
      <c r="AG3936" s="26">
        <f>P3936+AF3936</f>
        <v>155085.75</v>
      </c>
      <c r="AH3936" s="26">
        <f>(AG3936*AA3936)/100</f>
        <v>155085.75</v>
      </c>
      <c r="AI3936" s="26">
        <f>IF(AF3936&lt;=10000000,AF3936,10000000)</f>
        <v>105225.75</v>
      </c>
      <c r="AJ3936" s="26">
        <f>IF((AI3936-AH3936) &gt; 1,0,IF((AI3936-AH3936)&lt;0,AH3936-AI3936,AI3936-AH3936))</f>
        <v>49860</v>
      </c>
      <c r="AK3936" s="26">
        <v>0.02</v>
      </c>
      <c r="AL3936" s="26">
        <f>ROUND(AJ3936*(AK3936/100),2)</f>
        <v>9.9700000000000006</v>
      </c>
      <c r="AM3936" s="3" t="s">
        <v>404</v>
      </c>
    </row>
    <row r="3937" spans="1:39" x14ac:dyDescent="0.35">
      <c r="A3937" s="23"/>
      <c r="B3937" s="24"/>
      <c r="C3937" s="23"/>
      <c r="D3937" s="23"/>
      <c r="E3937" s="23"/>
      <c r="F3937" s="23"/>
      <c r="G3937" s="24"/>
      <c r="H3937" s="23"/>
      <c r="I3937" s="23"/>
      <c r="J3937" s="23"/>
      <c r="K3937" s="23"/>
      <c r="L3937" s="23"/>
      <c r="M3937" s="23"/>
      <c r="N3937" s="25"/>
      <c r="O3937" s="26"/>
      <c r="P3937" s="26"/>
      <c r="Q3937" s="23"/>
      <c r="R3937" s="23"/>
      <c r="S3937" s="27"/>
      <c r="T3937" s="23"/>
      <c r="U3937" s="23"/>
      <c r="V3937" s="24"/>
      <c r="W3937" s="23"/>
      <c r="X3937" s="23"/>
      <c r="Y3937" s="23"/>
      <c r="Z3937" s="23"/>
      <c r="AA3937" s="28"/>
      <c r="AB3937" s="26"/>
      <c r="AC3937" s="26"/>
      <c r="AD3937" s="28"/>
      <c r="AE3937" s="28"/>
      <c r="AF3937" s="26"/>
      <c r="AG3937" s="26" t="s">
        <v>50</v>
      </c>
      <c r="AH3937" s="26">
        <f>AH3936</f>
        <v>155085.75</v>
      </c>
      <c r="AI3937" s="26"/>
      <c r="AJ3937" s="26">
        <f>AJ3936</f>
        <v>49860</v>
      </c>
      <c r="AK3937" s="26"/>
      <c r="AL3937" s="26">
        <f>AL3936</f>
        <v>9.9700000000000006</v>
      </c>
    </row>
    <row r="3938" spans="1:39" x14ac:dyDescent="0.35">
      <c r="A3938" s="23" t="s">
        <v>13299</v>
      </c>
      <c r="B3938" s="24"/>
      <c r="C3938" s="23" t="s">
        <v>13300</v>
      </c>
      <c r="D3938" s="23" t="s">
        <v>13301</v>
      </c>
      <c r="E3938" s="23">
        <v>2127</v>
      </c>
      <c r="F3938" s="23" t="s">
        <v>13302</v>
      </c>
      <c r="G3938" s="24" t="s">
        <v>13303</v>
      </c>
      <c r="H3938" s="23" t="s">
        <v>103</v>
      </c>
      <c r="I3938" s="23" t="s">
        <v>13304</v>
      </c>
      <c r="J3938" s="23">
        <v>0</v>
      </c>
      <c r="K3938" s="23">
        <v>0</v>
      </c>
      <c r="L3938" s="23">
        <v>86</v>
      </c>
      <c r="M3938" s="23" t="s">
        <v>44</v>
      </c>
      <c r="N3938" s="25">
        <f>((J3938*400)+(K3938*100))+L3938</f>
        <v>86</v>
      </c>
      <c r="O3938" s="26">
        <v>2000</v>
      </c>
      <c r="P3938" s="26">
        <f>N3938*O3938</f>
        <v>172000</v>
      </c>
      <c r="Q3938" s="23">
        <v>1</v>
      </c>
      <c r="R3938" s="23" t="s">
        <v>13305</v>
      </c>
      <c r="S3938" s="27"/>
      <c r="T3938" s="23" t="s">
        <v>13306</v>
      </c>
      <c r="U3938" s="23" t="s">
        <v>13307</v>
      </c>
      <c r="V3938" s="24" t="s">
        <v>13308</v>
      </c>
      <c r="W3938" s="23" t="s">
        <v>47</v>
      </c>
      <c r="X3938" s="23" t="s">
        <v>48</v>
      </c>
      <c r="Y3938" s="23" t="s">
        <v>49</v>
      </c>
      <c r="Z3938" s="23">
        <v>122</v>
      </c>
      <c r="AA3938" s="28">
        <v>100</v>
      </c>
      <c r="AB3938" s="26">
        <v>6550</v>
      </c>
      <c r="AC3938" s="26">
        <f>Z3938*AB3938</f>
        <v>799100</v>
      </c>
      <c r="AD3938" s="28">
        <v>27</v>
      </c>
      <c r="AE3938" s="28">
        <v>44</v>
      </c>
      <c r="AF3938" s="26">
        <f>(AC3938*(100-AE3938))/100</f>
        <v>447496</v>
      </c>
      <c r="AG3938" s="26">
        <f>P3938+AF3938</f>
        <v>619496</v>
      </c>
      <c r="AH3938" s="26">
        <f>(AG3938*AA3938)/100</f>
        <v>619496</v>
      </c>
      <c r="AI3938" s="26">
        <f>IF(AF3938&lt;=10000000,AF3938,10000000)</f>
        <v>447496</v>
      </c>
      <c r="AJ3938" s="26">
        <f>IF((AI3938-AH3938) &gt; 1,0,IF((AI3938-AH3938)&lt;0,AH3938-AI3938,AI3938-AH3938))</f>
        <v>172000</v>
      </c>
      <c r="AK3938" s="26">
        <v>0.02</v>
      </c>
      <c r="AL3938" s="26">
        <f>ROUND(AJ3938*(AK3938/100),2)</f>
        <v>34.4</v>
      </c>
      <c r="AM3938" s="3" t="s">
        <v>3682</v>
      </c>
    </row>
    <row r="3939" spans="1:39" x14ac:dyDescent="0.35">
      <c r="A3939" s="23"/>
      <c r="B3939" s="24"/>
      <c r="C3939" s="23"/>
      <c r="D3939" s="23"/>
      <c r="E3939" s="23"/>
      <c r="F3939" s="23"/>
      <c r="G3939" s="24"/>
      <c r="H3939" s="23"/>
      <c r="I3939" s="23"/>
      <c r="J3939" s="23"/>
      <c r="K3939" s="23"/>
      <c r="L3939" s="23"/>
      <c r="M3939" s="23"/>
      <c r="N3939" s="25"/>
      <c r="O3939" s="26"/>
      <c r="P3939" s="26"/>
      <c r="Q3939" s="23"/>
      <c r="R3939" s="23"/>
      <c r="S3939" s="27"/>
      <c r="T3939" s="23"/>
      <c r="U3939" s="23"/>
      <c r="V3939" s="24"/>
      <c r="W3939" s="23"/>
      <c r="X3939" s="23"/>
      <c r="Y3939" s="23"/>
      <c r="Z3939" s="23"/>
      <c r="AA3939" s="28"/>
      <c r="AB3939" s="26"/>
      <c r="AC3939" s="26"/>
      <c r="AD3939" s="28"/>
      <c r="AE3939" s="28"/>
      <c r="AF3939" s="26"/>
      <c r="AG3939" s="26" t="s">
        <v>50</v>
      </c>
      <c r="AH3939" s="26">
        <f>AH3938</f>
        <v>619496</v>
      </c>
      <c r="AI3939" s="26"/>
      <c r="AJ3939" s="26">
        <f>AJ3938</f>
        <v>172000</v>
      </c>
      <c r="AK3939" s="26"/>
      <c r="AL3939" s="26">
        <f>AL3938</f>
        <v>34.4</v>
      </c>
    </row>
    <row r="3940" spans="1:39" x14ac:dyDescent="0.35">
      <c r="A3940" s="23" t="s">
        <v>13309</v>
      </c>
      <c r="B3940" s="24" t="s">
        <v>13310</v>
      </c>
      <c r="C3940" s="23" t="s">
        <v>13311</v>
      </c>
      <c r="D3940" s="23" t="s">
        <v>13312</v>
      </c>
      <c r="E3940" s="23">
        <v>2128</v>
      </c>
      <c r="F3940" s="23" t="s">
        <v>13313</v>
      </c>
      <c r="G3940" s="24" t="s">
        <v>13314</v>
      </c>
      <c r="H3940" s="23" t="s">
        <v>42</v>
      </c>
      <c r="I3940" s="23" t="s">
        <v>13315</v>
      </c>
      <c r="J3940" s="23">
        <v>0</v>
      </c>
      <c r="K3940" s="23">
        <v>3</v>
      </c>
      <c r="L3940" s="23">
        <v>50</v>
      </c>
      <c r="M3940" s="23" t="s">
        <v>44</v>
      </c>
      <c r="N3940" s="25">
        <f>((J3940*400)+(K3940*100))+L3940</f>
        <v>350</v>
      </c>
      <c r="O3940" s="26">
        <v>1750</v>
      </c>
      <c r="P3940" s="26">
        <f>N3940*O3940</f>
        <v>612500</v>
      </c>
      <c r="Q3940" s="23">
        <v>1</v>
      </c>
      <c r="R3940" s="23" t="s">
        <v>13309</v>
      </c>
      <c r="S3940" s="27" t="s">
        <v>13310</v>
      </c>
      <c r="T3940" s="23" t="s">
        <v>13311</v>
      </c>
      <c r="U3940" s="23" t="s">
        <v>13316</v>
      </c>
      <c r="V3940" s="24" t="s">
        <v>13317</v>
      </c>
      <c r="W3940" s="23" t="s">
        <v>47</v>
      </c>
      <c r="X3940" s="23" t="s">
        <v>48</v>
      </c>
      <c r="Y3940" s="23" t="s">
        <v>49</v>
      </c>
      <c r="Z3940" s="23">
        <v>69.599999999999994</v>
      </c>
      <c r="AA3940" s="28">
        <v>100</v>
      </c>
      <c r="AB3940" s="26">
        <v>6550</v>
      </c>
      <c r="AC3940" s="26">
        <f>Z3940*AB3940</f>
        <v>455879.99999999994</v>
      </c>
      <c r="AD3940" s="28">
        <v>22</v>
      </c>
      <c r="AE3940" s="28">
        <v>34</v>
      </c>
      <c r="AF3940" s="26">
        <f>(AC3940*(100-AE3940))/100</f>
        <v>300880.8</v>
      </c>
      <c r="AG3940" s="26">
        <f>P3940+AF3940</f>
        <v>913380.8</v>
      </c>
      <c r="AH3940" s="26">
        <f>(AG3940*AA3940)/100</f>
        <v>913380.8</v>
      </c>
      <c r="AI3940" s="26">
        <v>50000000</v>
      </c>
      <c r="AJ3940" s="26">
        <f>IF((AI3940-AH3940) &gt; 1,0,IF((AI3940-AH3940)&lt;0,AH3940-AI3940,AI3940-AH3940))</f>
        <v>0</v>
      </c>
      <c r="AK3940" s="26">
        <v>0.02</v>
      </c>
      <c r="AL3940" s="26">
        <f>ROUND(AJ3940*(AK3940/100),2)</f>
        <v>0</v>
      </c>
    </row>
    <row r="3941" spans="1:39" x14ac:dyDescent="0.35">
      <c r="A3941" s="23"/>
      <c r="B3941" s="24"/>
      <c r="C3941" s="23"/>
      <c r="D3941" s="23"/>
      <c r="E3941" s="23"/>
      <c r="F3941" s="23"/>
      <c r="G3941" s="24"/>
      <c r="H3941" s="23"/>
      <c r="I3941" s="23"/>
      <c r="J3941" s="23">
        <v>0</v>
      </c>
      <c r="K3941" s="23">
        <v>0</v>
      </c>
      <c r="L3941" s="23">
        <v>20</v>
      </c>
      <c r="M3941" s="23" t="s">
        <v>44</v>
      </c>
      <c r="N3941" s="25">
        <f>((J3941*400)+(K3941*100))+L3941</f>
        <v>20</v>
      </c>
      <c r="O3941" s="26">
        <v>1750</v>
      </c>
      <c r="P3941" s="26">
        <f>N3941*O3941</f>
        <v>35000</v>
      </c>
      <c r="Q3941" s="23">
        <v>1</v>
      </c>
      <c r="R3941" s="23" t="s">
        <v>13309</v>
      </c>
      <c r="S3941" s="27" t="s">
        <v>13310</v>
      </c>
      <c r="T3941" s="23" t="s">
        <v>13311</v>
      </c>
      <c r="U3941" s="23" t="s">
        <v>13316</v>
      </c>
      <c r="V3941" s="24" t="s">
        <v>13318</v>
      </c>
      <c r="W3941" s="23" t="s">
        <v>47</v>
      </c>
      <c r="X3941" s="23" t="s">
        <v>48</v>
      </c>
      <c r="Y3941" s="23" t="s">
        <v>49</v>
      </c>
      <c r="Z3941" s="23">
        <v>80</v>
      </c>
      <c r="AA3941" s="28">
        <v>100</v>
      </c>
      <c r="AB3941" s="26">
        <v>6550</v>
      </c>
      <c r="AC3941" s="26">
        <f>Z3941*AB3941</f>
        <v>524000</v>
      </c>
      <c r="AD3941" s="28">
        <v>22</v>
      </c>
      <c r="AE3941" s="28">
        <v>34</v>
      </c>
      <c r="AF3941" s="26">
        <f>(AC3941*(100-AE3941))/100</f>
        <v>345840</v>
      </c>
      <c r="AG3941" s="26">
        <f>P3941+AF3941</f>
        <v>380840</v>
      </c>
      <c r="AH3941" s="26">
        <f>(AG3941*AA3941)/100</f>
        <v>380840</v>
      </c>
      <c r="AI3941" s="26">
        <v>50000000</v>
      </c>
      <c r="AJ3941" s="26">
        <f>IF((AI3941-AH3941) &gt; 1,0,IF((AI3941-AH3941)&lt;0,AH3941-AI3941,AI3941-AH3941))</f>
        <v>0</v>
      </c>
      <c r="AK3941" s="26">
        <v>0.02</v>
      </c>
      <c r="AL3941" s="26">
        <f>ROUND(AJ3941*(AK3941/100),2)</f>
        <v>0</v>
      </c>
    </row>
    <row r="3942" spans="1:39" x14ac:dyDescent="0.35">
      <c r="A3942" s="23"/>
      <c r="B3942" s="24"/>
      <c r="C3942" s="23"/>
      <c r="D3942" s="23"/>
      <c r="E3942" s="23"/>
      <c r="F3942" s="23"/>
      <c r="G3942" s="24"/>
      <c r="H3942" s="23"/>
      <c r="I3942" s="23"/>
      <c r="J3942" s="23">
        <v>0</v>
      </c>
      <c r="K3942" s="23">
        <v>0</v>
      </c>
      <c r="L3942" s="23">
        <v>18</v>
      </c>
      <c r="M3942" s="23" t="s">
        <v>44</v>
      </c>
      <c r="N3942" s="25">
        <f>((J3942*400)+(K3942*100))+L3942</f>
        <v>18</v>
      </c>
      <c r="O3942" s="26">
        <v>1750</v>
      </c>
      <c r="P3942" s="26">
        <f>N3942*O3942</f>
        <v>31500</v>
      </c>
      <c r="Q3942" s="23">
        <v>1</v>
      </c>
      <c r="R3942" s="23" t="s">
        <v>13309</v>
      </c>
      <c r="S3942" s="27" t="s">
        <v>13310</v>
      </c>
      <c r="T3942" s="23" t="s">
        <v>13311</v>
      </c>
      <c r="U3942" s="23" t="s">
        <v>13316</v>
      </c>
      <c r="V3942" s="24" t="s">
        <v>13319</v>
      </c>
      <c r="W3942" s="23" t="s">
        <v>47</v>
      </c>
      <c r="X3942" s="23" t="s">
        <v>48</v>
      </c>
      <c r="Y3942" s="23" t="s">
        <v>49</v>
      </c>
      <c r="Z3942" s="23">
        <v>72</v>
      </c>
      <c r="AA3942" s="28">
        <v>100</v>
      </c>
      <c r="AB3942" s="26">
        <v>6550</v>
      </c>
      <c r="AC3942" s="26">
        <f>Z3942*AB3942</f>
        <v>471600</v>
      </c>
      <c r="AD3942" s="28">
        <v>7</v>
      </c>
      <c r="AE3942" s="28">
        <v>7</v>
      </c>
      <c r="AF3942" s="26">
        <f>(AC3942*(100-AE3942))/100</f>
        <v>438588</v>
      </c>
      <c r="AG3942" s="26">
        <f>P3942+AF3942</f>
        <v>470088</v>
      </c>
      <c r="AH3942" s="26">
        <f>(AG3942*AA3942)/100</f>
        <v>470088</v>
      </c>
      <c r="AI3942" s="26">
        <v>50000000</v>
      </c>
      <c r="AJ3942" s="26">
        <f>IF((AI3942-AH3942) &gt; 1,0,IF((AI3942-AH3942)&lt;0,AH3942-AI3942,AI3942-AH3942))</f>
        <v>0</v>
      </c>
      <c r="AK3942" s="26">
        <v>0.02</v>
      </c>
      <c r="AL3942" s="26">
        <f>ROUND(AJ3942*(AK3942/100),2)</f>
        <v>0</v>
      </c>
    </row>
    <row r="3943" spans="1:39" x14ac:dyDescent="0.35">
      <c r="A3943" s="23"/>
      <c r="B3943" s="24"/>
      <c r="C3943" s="23"/>
      <c r="D3943" s="23"/>
      <c r="E3943" s="23">
        <v>2129</v>
      </c>
      <c r="F3943" s="23" t="s">
        <v>13320</v>
      </c>
      <c r="G3943" s="24" t="s">
        <v>13321</v>
      </c>
      <c r="H3943" s="23" t="s">
        <v>42</v>
      </c>
      <c r="I3943" s="23" t="s">
        <v>13322</v>
      </c>
      <c r="J3943" s="23">
        <v>0</v>
      </c>
      <c r="K3943" s="23">
        <v>1</v>
      </c>
      <c r="L3943" s="23">
        <v>37</v>
      </c>
      <c r="M3943" s="23" t="s">
        <v>58</v>
      </c>
      <c r="N3943" s="25">
        <f>((J3943*400)+(K3943*100))+L3943</f>
        <v>137</v>
      </c>
      <c r="O3943" s="26">
        <v>500</v>
      </c>
      <c r="P3943" s="26">
        <f>N3943*O3943</f>
        <v>68500</v>
      </c>
      <c r="Q3943" s="23"/>
      <c r="R3943" s="23"/>
      <c r="S3943" s="27"/>
      <c r="T3943" s="23"/>
      <c r="U3943" s="23"/>
      <c r="V3943" s="24"/>
      <c r="W3943" s="23"/>
      <c r="X3943" s="23"/>
      <c r="Y3943" s="23"/>
      <c r="Z3943" s="23"/>
      <c r="AA3943" s="28"/>
      <c r="AB3943" s="26"/>
      <c r="AC3943" s="26"/>
      <c r="AD3943" s="28"/>
      <c r="AE3943" s="28"/>
      <c r="AF3943" s="26"/>
      <c r="AG3943" s="26">
        <f>AF3943+P3943</f>
        <v>68500</v>
      </c>
      <c r="AH3943" s="26">
        <f>AG3943</f>
        <v>68500</v>
      </c>
      <c r="AI3943" s="26">
        <v>50000000</v>
      </c>
      <c r="AJ3943" s="26">
        <f>IF((AI3943-AH3943) &gt; 1,0,IF((AI3943-AH3943)&lt;0,AH3943-AI3943,AI3943-AH3943))</f>
        <v>0</v>
      </c>
      <c r="AK3943" s="26">
        <v>0.01</v>
      </c>
      <c r="AL3943" s="26">
        <f>AJ3943*(AK3943/100)</f>
        <v>0</v>
      </c>
    </row>
    <row r="3944" spans="1:39" x14ac:dyDescent="0.35">
      <c r="A3944" s="23"/>
      <c r="B3944" s="24"/>
      <c r="C3944" s="23"/>
      <c r="D3944" s="23"/>
      <c r="E3944" s="23">
        <v>2130</v>
      </c>
      <c r="F3944" s="23" t="s">
        <v>13323</v>
      </c>
      <c r="G3944" s="24" t="s">
        <v>13324</v>
      </c>
      <c r="H3944" s="23" t="s">
        <v>42</v>
      </c>
      <c r="I3944" s="23" t="s">
        <v>13325</v>
      </c>
      <c r="J3944" s="23">
        <v>0</v>
      </c>
      <c r="K3944" s="23">
        <v>2</v>
      </c>
      <c r="L3944" s="23">
        <v>99</v>
      </c>
      <c r="M3944" s="23" t="s">
        <v>58</v>
      </c>
      <c r="N3944" s="25">
        <f>((J3944*400)+(K3944*100))+L3944</f>
        <v>299</v>
      </c>
      <c r="O3944" s="26">
        <v>440</v>
      </c>
      <c r="P3944" s="26">
        <f>N3944*O3944</f>
        <v>131560</v>
      </c>
      <c r="Q3944" s="23"/>
      <c r="R3944" s="23"/>
      <c r="S3944" s="27"/>
      <c r="T3944" s="23"/>
      <c r="U3944" s="23"/>
      <c r="V3944" s="24"/>
      <c r="W3944" s="23"/>
      <c r="X3944" s="23"/>
      <c r="Y3944" s="23"/>
      <c r="Z3944" s="23"/>
      <c r="AA3944" s="28"/>
      <c r="AB3944" s="26"/>
      <c r="AC3944" s="26"/>
      <c r="AD3944" s="28"/>
      <c r="AE3944" s="28"/>
      <c r="AF3944" s="26"/>
      <c r="AG3944" s="26">
        <f>AF3944+P3944</f>
        <v>131560</v>
      </c>
      <c r="AH3944" s="26">
        <f>AG3944</f>
        <v>131560</v>
      </c>
      <c r="AI3944" s="26">
        <v>50000000</v>
      </c>
      <c r="AJ3944" s="26">
        <f>IF((AI3944-AH3944) &gt; 1,0,IF((AI3944-AH3944)&lt;0,AH3944-AI3944,AI3944-AH3944))</f>
        <v>0</v>
      </c>
      <c r="AK3944" s="26">
        <v>0.01</v>
      </c>
      <c r="AL3944" s="26">
        <f>AJ3944*(AK3944/100)</f>
        <v>0</v>
      </c>
    </row>
    <row r="3945" spans="1:39" x14ac:dyDescent="0.35">
      <c r="A3945" s="23"/>
      <c r="B3945" s="24"/>
      <c r="C3945" s="23"/>
      <c r="D3945" s="23"/>
      <c r="E3945" s="23"/>
      <c r="F3945" s="23"/>
      <c r="G3945" s="24"/>
      <c r="H3945" s="23"/>
      <c r="I3945" s="23"/>
      <c r="J3945" s="23"/>
      <c r="K3945" s="23"/>
      <c r="L3945" s="23"/>
      <c r="M3945" s="23"/>
      <c r="N3945" s="25"/>
      <c r="O3945" s="26"/>
      <c r="P3945" s="26"/>
      <c r="Q3945" s="23"/>
      <c r="R3945" s="23"/>
      <c r="S3945" s="27"/>
      <c r="T3945" s="23"/>
      <c r="U3945" s="23"/>
      <c r="V3945" s="24"/>
      <c r="W3945" s="23"/>
      <c r="X3945" s="23"/>
      <c r="Y3945" s="23"/>
      <c r="Z3945" s="23"/>
      <c r="AA3945" s="28"/>
      <c r="AB3945" s="26"/>
      <c r="AC3945" s="26"/>
      <c r="AD3945" s="28"/>
      <c r="AE3945" s="28"/>
      <c r="AF3945" s="26"/>
      <c r="AG3945" s="26" t="s">
        <v>50</v>
      </c>
      <c r="AH3945" s="26">
        <f>SUM(AH3940:AH3944)</f>
        <v>1964368.8</v>
      </c>
      <c r="AI3945" s="26"/>
      <c r="AJ3945" s="26">
        <f>SUM(AJ3940:AJ3944)</f>
        <v>0</v>
      </c>
      <c r="AK3945" s="26"/>
      <c r="AL3945" s="26">
        <f>SUM(AL3940:AL3944)</f>
        <v>0</v>
      </c>
    </row>
    <row r="3946" spans="1:39" x14ac:dyDescent="0.35">
      <c r="A3946" s="23" t="s">
        <v>13326</v>
      </c>
      <c r="B3946" s="24"/>
      <c r="C3946" s="23" t="s">
        <v>13327</v>
      </c>
      <c r="D3946" s="23" t="s">
        <v>13328</v>
      </c>
      <c r="E3946" s="23">
        <v>2131</v>
      </c>
      <c r="F3946" s="23" t="s">
        <v>13329</v>
      </c>
      <c r="G3946" s="24" t="s">
        <v>13330</v>
      </c>
      <c r="H3946" s="23" t="s">
        <v>129</v>
      </c>
      <c r="I3946" s="23" t="s">
        <v>13331</v>
      </c>
      <c r="J3946" s="23">
        <v>4</v>
      </c>
      <c r="K3946" s="23">
        <v>1</v>
      </c>
      <c r="L3946" s="23">
        <v>76</v>
      </c>
      <c r="M3946" s="23" t="s">
        <v>58</v>
      </c>
      <c r="N3946" s="25">
        <f>((J3946*400)+(K3946*100))+L3946</f>
        <v>1776</v>
      </c>
      <c r="O3946" s="26">
        <v>180</v>
      </c>
      <c r="P3946" s="26">
        <f>N3946*O3946</f>
        <v>319680</v>
      </c>
      <c r="Q3946" s="23"/>
      <c r="R3946" s="23"/>
      <c r="S3946" s="27"/>
      <c r="T3946" s="23"/>
      <c r="U3946" s="23"/>
      <c r="V3946" s="24"/>
      <c r="W3946" s="23"/>
      <c r="X3946" s="23"/>
      <c r="Y3946" s="23"/>
      <c r="Z3946" s="23"/>
      <c r="AA3946" s="28"/>
      <c r="AB3946" s="26"/>
      <c r="AC3946" s="26"/>
      <c r="AD3946" s="28"/>
      <c r="AE3946" s="28"/>
      <c r="AF3946" s="26"/>
      <c r="AG3946" s="26">
        <f>AF3946+P3946</f>
        <v>319680</v>
      </c>
      <c r="AH3946" s="26">
        <f>AG3946</f>
        <v>319680</v>
      </c>
      <c r="AI3946" s="26">
        <v>0</v>
      </c>
      <c r="AJ3946" s="26">
        <f>IF((AI3946-AH3946) &gt; 1,0,IF((AI3946-AH3946)&lt;0,AH3946-AI3946,AI3946-AH3946))</f>
        <v>319680</v>
      </c>
      <c r="AK3946" s="26">
        <v>0.01</v>
      </c>
      <c r="AL3946" s="26">
        <f>AJ3946*(AK3946/100)</f>
        <v>31.968</v>
      </c>
    </row>
    <row r="3947" spans="1:39" x14ac:dyDescent="0.35">
      <c r="A3947" s="23"/>
      <c r="B3947" s="24"/>
      <c r="C3947" s="23"/>
      <c r="D3947" s="23"/>
      <c r="E3947" s="23"/>
      <c r="F3947" s="23"/>
      <c r="G3947" s="24"/>
      <c r="H3947" s="23"/>
      <c r="I3947" s="23"/>
      <c r="J3947" s="23"/>
      <c r="K3947" s="23"/>
      <c r="L3947" s="23"/>
      <c r="M3947" s="23"/>
      <c r="N3947" s="25"/>
      <c r="O3947" s="26"/>
      <c r="P3947" s="26"/>
      <c r="Q3947" s="23"/>
      <c r="R3947" s="23"/>
      <c r="S3947" s="27"/>
      <c r="T3947" s="23"/>
      <c r="U3947" s="23"/>
      <c r="V3947" s="24"/>
      <c r="W3947" s="23"/>
      <c r="X3947" s="23"/>
      <c r="Y3947" s="23"/>
      <c r="Z3947" s="23"/>
      <c r="AA3947" s="28"/>
      <c r="AB3947" s="26"/>
      <c r="AC3947" s="26"/>
      <c r="AD3947" s="28"/>
      <c r="AE3947" s="28"/>
      <c r="AF3947" s="26"/>
      <c r="AG3947" s="26" t="s">
        <v>50</v>
      </c>
      <c r="AH3947" s="26">
        <f>AH3946</f>
        <v>319680</v>
      </c>
      <c r="AI3947" s="26"/>
      <c r="AJ3947" s="26">
        <f>AJ3946</f>
        <v>319680</v>
      </c>
      <c r="AK3947" s="26"/>
      <c r="AL3947" s="26">
        <f>AL3946</f>
        <v>31.968</v>
      </c>
    </row>
    <row r="3948" spans="1:39" x14ac:dyDescent="0.35">
      <c r="A3948" s="23" t="s">
        <v>13332</v>
      </c>
      <c r="B3948" s="24" t="s">
        <v>13333</v>
      </c>
      <c r="C3948" s="23" t="s">
        <v>13334</v>
      </c>
      <c r="D3948" s="23" t="s">
        <v>13335</v>
      </c>
      <c r="E3948" s="23">
        <v>2132</v>
      </c>
      <c r="F3948" s="23" t="s">
        <v>13336</v>
      </c>
      <c r="G3948" s="24" t="s">
        <v>13337</v>
      </c>
      <c r="H3948" s="23" t="s">
        <v>42</v>
      </c>
      <c r="I3948" s="23" t="s">
        <v>13338</v>
      </c>
      <c r="J3948" s="23">
        <v>5</v>
      </c>
      <c r="K3948" s="23">
        <v>1</v>
      </c>
      <c r="L3948" s="23">
        <v>0</v>
      </c>
      <c r="M3948" s="23" t="s">
        <v>58</v>
      </c>
      <c r="N3948" s="25">
        <f>((J3948*400)+(K3948*100))+L3948</f>
        <v>2100</v>
      </c>
      <c r="O3948" s="26">
        <v>380</v>
      </c>
      <c r="P3948" s="26">
        <f>N3948*O3948</f>
        <v>798000</v>
      </c>
      <c r="Q3948" s="23"/>
      <c r="R3948" s="23"/>
      <c r="S3948" s="27"/>
      <c r="T3948" s="23"/>
      <c r="U3948" s="23"/>
      <c r="V3948" s="24"/>
      <c r="W3948" s="23"/>
      <c r="X3948" s="23"/>
      <c r="Y3948" s="23"/>
      <c r="Z3948" s="23"/>
      <c r="AA3948" s="28"/>
      <c r="AB3948" s="26"/>
      <c r="AC3948" s="26"/>
      <c r="AD3948" s="28"/>
      <c r="AE3948" s="28"/>
      <c r="AF3948" s="26"/>
      <c r="AG3948" s="26">
        <f>AF3948+P3948</f>
        <v>798000</v>
      </c>
      <c r="AH3948" s="26">
        <f>AG3948</f>
        <v>798000</v>
      </c>
      <c r="AI3948" s="26">
        <v>50000000</v>
      </c>
      <c r="AJ3948" s="26">
        <f>IF((AI3948-AH3948) &gt; 1,0,IF((AI3948-AH3948)&lt;0,AH3948-AI3948,AI3948-AH3948))</f>
        <v>0</v>
      </c>
      <c r="AK3948" s="26">
        <v>0.01</v>
      </c>
      <c r="AL3948" s="26">
        <f>AJ3948*(AK3948/100)</f>
        <v>0</v>
      </c>
    </row>
    <row r="3949" spans="1:39" x14ac:dyDescent="0.35">
      <c r="A3949" s="23"/>
      <c r="B3949" s="24"/>
      <c r="C3949" s="23"/>
      <c r="D3949" s="23"/>
      <c r="E3949" s="23"/>
      <c r="F3949" s="23"/>
      <c r="G3949" s="24"/>
      <c r="H3949" s="23"/>
      <c r="I3949" s="23"/>
      <c r="J3949" s="23">
        <v>0</v>
      </c>
      <c r="K3949" s="23">
        <v>0</v>
      </c>
      <c r="L3949" s="23">
        <v>73</v>
      </c>
      <c r="M3949" s="23" t="s">
        <v>44</v>
      </c>
      <c r="N3949" s="25">
        <f>((J3949*400)+(K3949*100))+L3949</f>
        <v>73</v>
      </c>
      <c r="O3949" s="26">
        <v>380</v>
      </c>
      <c r="P3949" s="26">
        <f>N3949*O3949</f>
        <v>27740</v>
      </c>
      <c r="Q3949" s="23">
        <v>1</v>
      </c>
      <c r="R3949" s="23" t="s">
        <v>13332</v>
      </c>
      <c r="S3949" s="27" t="s">
        <v>13333</v>
      </c>
      <c r="T3949" s="23" t="s">
        <v>13334</v>
      </c>
      <c r="U3949" s="23" t="s">
        <v>13339</v>
      </c>
      <c r="V3949" s="24" t="s">
        <v>13340</v>
      </c>
      <c r="W3949" s="23" t="s">
        <v>47</v>
      </c>
      <c r="X3949" s="23" t="s">
        <v>48</v>
      </c>
      <c r="Y3949" s="23" t="s">
        <v>49</v>
      </c>
      <c r="Z3949" s="23">
        <v>72</v>
      </c>
      <c r="AA3949" s="28">
        <v>100</v>
      </c>
      <c r="AB3949" s="26">
        <v>6550</v>
      </c>
      <c r="AC3949" s="26">
        <f>Z3949*AB3949</f>
        <v>471600</v>
      </c>
      <c r="AD3949" s="28">
        <v>22</v>
      </c>
      <c r="AE3949" s="28">
        <v>34</v>
      </c>
      <c r="AF3949" s="26">
        <f>(AC3949*(100-AE3949))/100</f>
        <v>311256</v>
      </c>
      <c r="AG3949" s="26">
        <f>P3949+AF3949</f>
        <v>338996</v>
      </c>
      <c r="AH3949" s="26">
        <f>(AG3949*AA3949)/100</f>
        <v>338996</v>
      </c>
      <c r="AI3949" s="26">
        <v>50000000</v>
      </c>
      <c r="AJ3949" s="26">
        <f>IF((AI3949-AH3949) &gt; 1,0,IF((AI3949-AH3949)&lt;0,AH3949-AI3949,AI3949-AH3949))</f>
        <v>0</v>
      </c>
      <c r="AK3949" s="26">
        <v>0.02</v>
      </c>
      <c r="AL3949" s="26">
        <f>ROUND(AJ3949*(AK3949/100),2)</f>
        <v>0</v>
      </c>
    </row>
    <row r="3950" spans="1:39" x14ac:dyDescent="0.35">
      <c r="A3950" s="23"/>
      <c r="B3950" s="24"/>
      <c r="C3950" s="23"/>
      <c r="D3950" s="23"/>
      <c r="E3950" s="23"/>
      <c r="F3950" s="23"/>
      <c r="G3950" s="24"/>
      <c r="H3950" s="23"/>
      <c r="I3950" s="23"/>
      <c r="J3950" s="23"/>
      <c r="K3950" s="23"/>
      <c r="L3950" s="23"/>
      <c r="M3950" s="23"/>
      <c r="N3950" s="25"/>
      <c r="O3950" s="26"/>
      <c r="P3950" s="26"/>
      <c r="Q3950" s="23"/>
      <c r="R3950" s="23"/>
      <c r="S3950" s="27"/>
      <c r="T3950" s="23"/>
      <c r="U3950" s="23"/>
      <c r="V3950" s="24"/>
      <c r="W3950" s="23"/>
      <c r="X3950" s="23"/>
      <c r="Y3950" s="23"/>
      <c r="Z3950" s="23"/>
      <c r="AA3950" s="28"/>
      <c r="AB3950" s="26"/>
      <c r="AC3950" s="26"/>
      <c r="AD3950" s="28"/>
      <c r="AE3950" s="28"/>
      <c r="AF3950" s="26"/>
      <c r="AG3950" s="26" t="s">
        <v>50</v>
      </c>
      <c r="AH3950" s="26">
        <f>SUM(AH3948:AH3949)</f>
        <v>1136996</v>
      </c>
      <c r="AI3950" s="26"/>
      <c r="AJ3950" s="26">
        <f>SUM(AJ3948:AJ3949)</f>
        <v>0</v>
      </c>
      <c r="AK3950" s="26"/>
      <c r="AL3950" s="26">
        <f>SUM(AL3948:AL3949)</f>
        <v>0</v>
      </c>
    </row>
    <row r="3951" spans="1:39" x14ac:dyDescent="0.35">
      <c r="A3951" s="23" t="s">
        <v>13341</v>
      </c>
      <c r="B3951" s="24"/>
      <c r="C3951" s="23" t="s">
        <v>13342</v>
      </c>
      <c r="D3951" s="23" t="s">
        <v>13343</v>
      </c>
      <c r="E3951" s="23">
        <v>2133</v>
      </c>
      <c r="F3951" s="23" t="s">
        <v>13344</v>
      </c>
      <c r="G3951" s="24" t="s">
        <v>13345</v>
      </c>
      <c r="H3951" s="23" t="s">
        <v>103</v>
      </c>
      <c r="I3951" s="23" t="s">
        <v>13346</v>
      </c>
      <c r="J3951" s="23">
        <v>5</v>
      </c>
      <c r="K3951" s="23">
        <v>0</v>
      </c>
      <c r="L3951" s="23">
        <v>25</v>
      </c>
      <c r="M3951" s="23" t="s">
        <v>58</v>
      </c>
      <c r="N3951" s="25">
        <f>((J3951*400)+(K3951*100))+L3951</f>
        <v>2025</v>
      </c>
      <c r="O3951" s="26">
        <v>180</v>
      </c>
      <c r="P3951" s="26">
        <f>N3951*O3951</f>
        <v>364500</v>
      </c>
      <c r="Q3951" s="23"/>
      <c r="R3951" s="23"/>
      <c r="S3951" s="27"/>
      <c r="T3951" s="23"/>
      <c r="U3951" s="23"/>
      <c r="V3951" s="24"/>
      <c r="W3951" s="23"/>
      <c r="X3951" s="23"/>
      <c r="Y3951" s="23"/>
      <c r="Z3951" s="23"/>
      <c r="AA3951" s="28"/>
      <c r="AB3951" s="26"/>
      <c r="AC3951" s="26"/>
      <c r="AD3951" s="28"/>
      <c r="AE3951" s="28"/>
      <c r="AF3951" s="26"/>
      <c r="AG3951" s="26">
        <f>AF3951+P3951</f>
        <v>364500</v>
      </c>
      <c r="AH3951" s="26">
        <f>AG3951</f>
        <v>364500</v>
      </c>
      <c r="AI3951" s="26">
        <v>0</v>
      </c>
      <c r="AJ3951" s="26">
        <f>IF((AI3951-AH3951) &gt; 1,0,IF((AI3951-AH3951)&lt;0,AH3951-AI3951,AI3951-AH3951))</f>
        <v>364500</v>
      </c>
      <c r="AK3951" s="26">
        <v>0.01</v>
      </c>
      <c r="AL3951" s="26">
        <f>AJ3951*(AK3951/100)</f>
        <v>36.450000000000003</v>
      </c>
    </row>
    <row r="3952" spans="1:39" x14ac:dyDescent="0.35">
      <c r="A3952" s="23"/>
      <c r="B3952" s="24"/>
      <c r="C3952" s="23"/>
      <c r="D3952" s="23"/>
      <c r="E3952" s="23"/>
      <c r="F3952" s="23"/>
      <c r="G3952" s="24"/>
      <c r="H3952" s="23"/>
      <c r="I3952" s="23"/>
      <c r="J3952" s="23"/>
      <c r="K3952" s="23"/>
      <c r="L3952" s="23"/>
      <c r="M3952" s="23"/>
      <c r="N3952" s="25"/>
      <c r="O3952" s="26"/>
      <c r="P3952" s="26"/>
      <c r="Q3952" s="23"/>
      <c r="R3952" s="23"/>
      <c r="S3952" s="27"/>
      <c r="T3952" s="23"/>
      <c r="U3952" s="23"/>
      <c r="V3952" s="24"/>
      <c r="W3952" s="23"/>
      <c r="X3952" s="23"/>
      <c r="Y3952" s="23"/>
      <c r="Z3952" s="23"/>
      <c r="AA3952" s="28"/>
      <c r="AB3952" s="26"/>
      <c r="AC3952" s="26"/>
      <c r="AD3952" s="28"/>
      <c r="AE3952" s="28"/>
      <c r="AF3952" s="26"/>
      <c r="AG3952" s="26" t="s">
        <v>50</v>
      </c>
      <c r="AH3952" s="26">
        <f>AH3951</f>
        <v>364500</v>
      </c>
      <c r="AI3952" s="26"/>
      <c r="AJ3952" s="26">
        <f>AJ3951</f>
        <v>364500</v>
      </c>
      <c r="AK3952" s="26"/>
      <c r="AL3952" s="26">
        <f>AL3951</f>
        <v>36.450000000000003</v>
      </c>
    </row>
    <row r="3953" spans="1:39" x14ac:dyDescent="0.35">
      <c r="A3953" s="23" t="s">
        <v>13347</v>
      </c>
      <c r="B3953" s="24" t="s">
        <v>13348</v>
      </c>
      <c r="C3953" s="23" t="s">
        <v>13349</v>
      </c>
      <c r="D3953" s="23" t="s">
        <v>13350</v>
      </c>
      <c r="E3953" s="23">
        <v>2134</v>
      </c>
      <c r="F3953" s="23" t="s">
        <v>13351</v>
      </c>
      <c r="G3953" s="24" t="s">
        <v>13352</v>
      </c>
      <c r="H3953" s="23" t="s">
        <v>42</v>
      </c>
      <c r="I3953" s="23" t="s">
        <v>13353</v>
      </c>
      <c r="J3953" s="23">
        <v>1</v>
      </c>
      <c r="K3953" s="23">
        <v>0</v>
      </c>
      <c r="L3953" s="23">
        <v>9.3000000000000007</v>
      </c>
      <c r="M3953" s="23" t="s">
        <v>58</v>
      </c>
      <c r="N3953" s="25">
        <f>((J3953*400)+(K3953*100))+L3953</f>
        <v>409.3</v>
      </c>
      <c r="O3953" s="26">
        <v>180</v>
      </c>
      <c r="P3953" s="26">
        <f>N3953*O3953</f>
        <v>73674</v>
      </c>
      <c r="Q3953" s="23"/>
      <c r="R3953" s="23"/>
      <c r="S3953" s="27"/>
      <c r="T3953" s="23"/>
      <c r="U3953" s="23"/>
      <c r="V3953" s="24"/>
      <c r="W3953" s="23"/>
      <c r="X3953" s="23"/>
      <c r="Y3953" s="23"/>
      <c r="Z3953" s="23"/>
      <c r="AA3953" s="28"/>
      <c r="AB3953" s="26"/>
      <c r="AC3953" s="26"/>
      <c r="AD3953" s="28"/>
      <c r="AE3953" s="28"/>
      <c r="AF3953" s="26"/>
      <c r="AG3953" s="26">
        <f>AF3953+P3953</f>
        <v>73674</v>
      </c>
      <c r="AH3953" s="26">
        <f>AG3953</f>
        <v>73674</v>
      </c>
      <c r="AI3953" s="26">
        <v>50000000</v>
      </c>
      <c r="AJ3953" s="26">
        <f>IF((AI3953-AH3953) &gt; 1,0,IF((AI3953-AH3953)&lt;0,AH3953-AI3953,AI3953-AH3953))</f>
        <v>0</v>
      </c>
      <c r="AK3953" s="26">
        <v>0.01</v>
      </c>
      <c r="AL3953" s="26">
        <f>AJ3953*(AK3953/100)</f>
        <v>0</v>
      </c>
    </row>
    <row r="3954" spans="1:39" x14ac:dyDescent="0.35">
      <c r="A3954" s="23"/>
      <c r="B3954" s="24"/>
      <c r="C3954" s="23"/>
      <c r="D3954" s="23"/>
      <c r="E3954" s="23"/>
      <c r="F3954" s="23"/>
      <c r="G3954" s="24"/>
      <c r="H3954" s="23"/>
      <c r="I3954" s="23"/>
      <c r="J3954" s="23"/>
      <c r="K3954" s="23"/>
      <c r="L3954" s="23"/>
      <c r="M3954" s="23"/>
      <c r="N3954" s="25"/>
      <c r="O3954" s="26"/>
      <c r="P3954" s="26"/>
      <c r="Q3954" s="23"/>
      <c r="R3954" s="23"/>
      <c r="S3954" s="27"/>
      <c r="T3954" s="23"/>
      <c r="U3954" s="23"/>
      <c r="V3954" s="24"/>
      <c r="W3954" s="23"/>
      <c r="X3954" s="23"/>
      <c r="Y3954" s="23"/>
      <c r="Z3954" s="23"/>
      <c r="AA3954" s="28"/>
      <c r="AB3954" s="26"/>
      <c r="AC3954" s="26"/>
      <c r="AD3954" s="28"/>
      <c r="AE3954" s="28"/>
      <c r="AF3954" s="26"/>
      <c r="AG3954" s="26" t="s">
        <v>50</v>
      </c>
      <c r="AH3954" s="26">
        <f>AH3953</f>
        <v>73674</v>
      </c>
      <c r="AI3954" s="26"/>
      <c r="AJ3954" s="26">
        <f>AJ3953</f>
        <v>0</v>
      </c>
      <c r="AK3954" s="26"/>
      <c r="AL3954" s="26">
        <f>AL3953</f>
        <v>0</v>
      </c>
    </row>
    <row r="3955" spans="1:39" x14ac:dyDescent="0.35">
      <c r="A3955" s="23" t="s">
        <v>13354</v>
      </c>
      <c r="B3955" s="24"/>
      <c r="C3955" s="23" t="s">
        <v>13355</v>
      </c>
      <c r="D3955" s="23" t="s">
        <v>2987</v>
      </c>
      <c r="E3955" s="23">
        <v>2135</v>
      </c>
      <c r="F3955" s="23" t="s">
        <v>13356</v>
      </c>
      <c r="G3955" s="24" t="s">
        <v>13357</v>
      </c>
      <c r="H3955" s="23" t="s">
        <v>103</v>
      </c>
      <c r="I3955" s="23" t="s">
        <v>13358</v>
      </c>
      <c r="J3955" s="23">
        <v>28</v>
      </c>
      <c r="K3955" s="23">
        <v>0</v>
      </c>
      <c r="L3955" s="23">
        <v>80</v>
      </c>
      <c r="M3955" s="23" t="s">
        <v>58</v>
      </c>
      <c r="N3955" s="25">
        <f t="shared" ref="N3955:N3966" si="291">((J3955*400)+(K3955*100))+L3955</f>
        <v>11280</v>
      </c>
      <c r="O3955" s="26">
        <v>230</v>
      </c>
      <c r="P3955" s="26">
        <f t="shared" ref="P3955:P3966" si="292">N3955*O3955</f>
        <v>2594400</v>
      </c>
      <c r="Q3955" s="23"/>
      <c r="R3955" s="23"/>
      <c r="S3955" s="27"/>
      <c r="T3955" s="23"/>
      <c r="U3955" s="23"/>
      <c r="V3955" s="24"/>
      <c r="W3955" s="23"/>
      <c r="X3955" s="23"/>
      <c r="Y3955" s="23"/>
      <c r="Z3955" s="23"/>
      <c r="AA3955" s="28"/>
      <c r="AB3955" s="26"/>
      <c r="AC3955" s="26"/>
      <c r="AD3955" s="28"/>
      <c r="AE3955" s="28"/>
      <c r="AF3955" s="26"/>
      <c r="AG3955" s="26">
        <f t="shared" ref="AG3955:AG3961" si="293">AF3955+P3955</f>
        <v>2594400</v>
      </c>
      <c r="AH3955" s="26">
        <f t="shared" ref="AH3955:AH3961" si="294">AG3955</f>
        <v>2594400</v>
      </c>
      <c r="AI3955" s="26">
        <v>0</v>
      </c>
      <c r="AJ3955" s="26">
        <f t="shared" ref="AJ3955:AJ3966" si="295">IF((AI3955-AH3955) &gt; 1,0,IF((AI3955-AH3955)&lt;0,AH3955-AI3955,AI3955-AH3955))</f>
        <v>2594400</v>
      </c>
      <c r="AK3955" s="26">
        <v>0.01</v>
      </c>
      <c r="AL3955" s="26">
        <f t="shared" ref="AL3955:AL3961" si="296">AJ3955*(AK3955/100)</f>
        <v>259.44</v>
      </c>
    </row>
    <row r="3956" spans="1:39" x14ac:dyDescent="0.35">
      <c r="A3956" s="23"/>
      <c r="B3956" s="24"/>
      <c r="C3956" s="23"/>
      <c r="D3956" s="23"/>
      <c r="E3956" s="23">
        <v>2136</v>
      </c>
      <c r="F3956" s="23" t="s">
        <v>13359</v>
      </c>
      <c r="G3956" s="24" t="s">
        <v>13360</v>
      </c>
      <c r="H3956" s="23" t="s">
        <v>103</v>
      </c>
      <c r="I3956" s="23" t="s">
        <v>13361</v>
      </c>
      <c r="J3956" s="23">
        <v>20</v>
      </c>
      <c r="K3956" s="23">
        <v>1</v>
      </c>
      <c r="L3956" s="23">
        <v>57</v>
      </c>
      <c r="M3956" s="23" t="s">
        <v>58</v>
      </c>
      <c r="N3956" s="25">
        <f t="shared" si="291"/>
        <v>8157</v>
      </c>
      <c r="O3956" s="26">
        <v>260</v>
      </c>
      <c r="P3956" s="26">
        <f t="shared" si="292"/>
        <v>2120820</v>
      </c>
      <c r="Q3956" s="23"/>
      <c r="R3956" s="23"/>
      <c r="S3956" s="27"/>
      <c r="T3956" s="23"/>
      <c r="U3956" s="23"/>
      <c r="V3956" s="24"/>
      <c r="W3956" s="23"/>
      <c r="X3956" s="23"/>
      <c r="Y3956" s="23"/>
      <c r="Z3956" s="23"/>
      <c r="AA3956" s="28"/>
      <c r="AB3956" s="26"/>
      <c r="AC3956" s="26"/>
      <c r="AD3956" s="28"/>
      <c r="AE3956" s="28"/>
      <c r="AF3956" s="26"/>
      <c r="AG3956" s="26">
        <f t="shared" si="293"/>
        <v>2120820</v>
      </c>
      <c r="AH3956" s="26">
        <f t="shared" si="294"/>
        <v>2120820</v>
      </c>
      <c r="AI3956" s="26">
        <v>0</v>
      </c>
      <c r="AJ3956" s="26">
        <f t="shared" si="295"/>
        <v>2120820</v>
      </c>
      <c r="AK3956" s="26">
        <v>0.01</v>
      </c>
      <c r="AL3956" s="26">
        <f t="shared" si="296"/>
        <v>212.08200000000002</v>
      </c>
    </row>
    <row r="3957" spans="1:39" x14ac:dyDescent="0.35">
      <c r="A3957" s="23"/>
      <c r="B3957" s="24"/>
      <c r="C3957" s="23"/>
      <c r="D3957" s="23"/>
      <c r="E3957" s="23">
        <v>2137</v>
      </c>
      <c r="F3957" s="23" t="s">
        <v>13362</v>
      </c>
      <c r="G3957" s="24" t="s">
        <v>13363</v>
      </c>
      <c r="H3957" s="23" t="s">
        <v>103</v>
      </c>
      <c r="I3957" s="23" t="s">
        <v>13364</v>
      </c>
      <c r="J3957" s="23">
        <v>27</v>
      </c>
      <c r="K3957" s="23">
        <v>0</v>
      </c>
      <c r="L3957" s="23">
        <v>55</v>
      </c>
      <c r="M3957" s="23" t="s">
        <v>58</v>
      </c>
      <c r="N3957" s="25">
        <f t="shared" si="291"/>
        <v>10855</v>
      </c>
      <c r="O3957" s="26">
        <v>530</v>
      </c>
      <c r="P3957" s="26">
        <f t="shared" si="292"/>
        <v>5753150</v>
      </c>
      <c r="Q3957" s="23"/>
      <c r="R3957" s="23"/>
      <c r="S3957" s="27"/>
      <c r="T3957" s="23"/>
      <c r="U3957" s="23"/>
      <c r="V3957" s="24"/>
      <c r="W3957" s="23"/>
      <c r="X3957" s="23"/>
      <c r="Y3957" s="23"/>
      <c r="Z3957" s="23"/>
      <c r="AA3957" s="28"/>
      <c r="AB3957" s="26"/>
      <c r="AC3957" s="26"/>
      <c r="AD3957" s="28"/>
      <c r="AE3957" s="28"/>
      <c r="AF3957" s="26"/>
      <c r="AG3957" s="26">
        <f t="shared" si="293"/>
        <v>5753150</v>
      </c>
      <c r="AH3957" s="26">
        <f t="shared" si="294"/>
        <v>5753150</v>
      </c>
      <c r="AI3957" s="26">
        <v>0</v>
      </c>
      <c r="AJ3957" s="26">
        <f t="shared" si="295"/>
        <v>5753150</v>
      </c>
      <c r="AK3957" s="26">
        <v>0.01</v>
      </c>
      <c r="AL3957" s="26">
        <f t="shared" si="296"/>
        <v>575.31500000000005</v>
      </c>
    </row>
    <row r="3958" spans="1:39" x14ac:dyDescent="0.35">
      <c r="A3958" s="23"/>
      <c r="B3958" s="24"/>
      <c r="C3958" s="23"/>
      <c r="D3958" s="23"/>
      <c r="E3958" s="23">
        <v>2138</v>
      </c>
      <c r="F3958" s="23" t="s">
        <v>13365</v>
      </c>
      <c r="G3958" s="24" t="s">
        <v>13366</v>
      </c>
      <c r="H3958" s="23" t="s">
        <v>103</v>
      </c>
      <c r="I3958" s="23" t="s">
        <v>13367</v>
      </c>
      <c r="J3958" s="23">
        <v>7</v>
      </c>
      <c r="K3958" s="23">
        <v>2</v>
      </c>
      <c r="L3958" s="23">
        <v>73</v>
      </c>
      <c r="M3958" s="23" t="s">
        <v>58</v>
      </c>
      <c r="N3958" s="25">
        <f t="shared" si="291"/>
        <v>3073</v>
      </c>
      <c r="O3958" s="26">
        <v>980</v>
      </c>
      <c r="P3958" s="26">
        <f t="shared" si="292"/>
        <v>3011540</v>
      </c>
      <c r="Q3958" s="23"/>
      <c r="R3958" s="23"/>
      <c r="S3958" s="27"/>
      <c r="T3958" s="23"/>
      <c r="U3958" s="23"/>
      <c r="V3958" s="24"/>
      <c r="W3958" s="23"/>
      <c r="X3958" s="23"/>
      <c r="Y3958" s="23"/>
      <c r="Z3958" s="23"/>
      <c r="AA3958" s="28"/>
      <c r="AB3958" s="26"/>
      <c r="AC3958" s="26"/>
      <c r="AD3958" s="28"/>
      <c r="AE3958" s="28"/>
      <c r="AF3958" s="26"/>
      <c r="AG3958" s="26">
        <f t="shared" si="293"/>
        <v>3011540</v>
      </c>
      <c r="AH3958" s="26">
        <f t="shared" si="294"/>
        <v>3011540</v>
      </c>
      <c r="AI3958" s="26">
        <v>0</v>
      </c>
      <c r="AJ3958" s="26">
        <f t="shared" si="295"/>
        <v>3011540</v>
      </c>
      <c r="AK3958" s="26">
        <v>0.01</v>
      </c>
      <c r="AL3958" s="26">
        <f t="shared" si="296"/>
        <v>301.154</v>
      </c>
    </row>
    <row r="3959" spans="1:39" x14ac:dyDescent="0.35">
      <c r="A3959" s="23"/>
      <c r="B3959" s="24"/>
      <c r="C3959" s="23"/>
      <c r="D3959" s="23"/>
      <c r="E3959" s="23">
        <v>2139</v>
      </c>
      <c r="F3959" s="23" t="s">
        <v>13368</v>
      </c>
      <c r="G3959" s="24" t="s">
        <v>13369</v>
      </c>
      <c r="H3959" s="23" t="s">
        <v>103</v>
      </c>
      <c r="I3959" s="23" t="s">
        <v>13370</v>
      </c>
      <c r="J3959" s="23">
        <v>23</v>
      </c>
      <c r="K3959" s="23">
        <v>1</v>
      </c>
      <c r="L3959" s="23">
        <v>45</v>
      </c>
      <c r="M3959" s="23" t="s">
        <v>58</v>
      </c>
      <c r="N3959" s="25">
        <f t="shared" si="291"/>
        <v>9345</v>
      </c>
      <c r="O3959" s="26">
        <v>810</v>
      </c>
      <c r="P3959" s="26">
        <f t="shared" si="292"/>
        <v>7569450</v>
      </c>
      <c r="Q3959" s="23"/>
      <c r="R3959" s="23"/>
      <c r="S3959" s="27"/>
      <c r="T3959" s="23"/>
      <c r="U3959" s="23"/>
      <c r="V3959" s="24"/>
      <c r="W3959" s="23"/>
      <c r="X3959" s="23"/>
      <c r="Y3959" s="23"/>
      <c r="Z3959" s="23"/>
      <c r="AA3959" s="28"/>
      <c r="AB3959" s="26"/>
      <c r="AC3959" s="26"/>
      <c r="AD3959" s="28"/>
      <c r="AE3959" s="28"/>
      <c r="AF3959" s="26"/>
      <c r="AG3959" s="26">
        <f t="shared" si="293"/>
        <v>7569450</v>
      </c>
      <c r="AH3959" s="26">
        <f t="shared" si="294"/>
        <v>7569450</v>
      </c>
      <c r="AI3959" s="26">
        <v>0</v>
      </c>
      <c r="AJ3959" s="26">
        <f t="shared" si="295"/>
        <v>7569450</v>
      </c>
      <c r="AK3959" s="26">
        <v>0.01</v>
      </c>
      <c r="AL3959" s="26">
        <f t="shared" si="296"/>
        <v>756.94500000000005</v>
      </c>
    </row>
    <row r="3960" spans="1:39" x14ac:dyDescent="0.35">
      <c r="A3960" s="23"/>
      <c r="B3960" s="24"/>
      <c r="C3960" s="23"/>
      <c r="D3960" s="23"/>
      <c r="E3960" s="23">
        <v>2140</v>
      </c>
      <c r="F3960" s="23" t="s">
        <v>13371</v>
      </c>
      <c r="G3960" s="24" t="s">
        <v>13372</v>
      </c>
      <c r="H3960" s="23" t="s">
        <v>103</v>
      </c>
      <c r="I3960" s="23" t="s">
        <v>13373</v>
      </c>
      <c r="J3960" s="23">
        <v>29</v>
      </c>
      <c r="K3960" s="23">
        <v>2</v>
      </c>
      <c r="L3960" s="23">
        <v>38</v>
      </c>
      <c r="M3960" s="23" t="s">
        <v>58</v>
      </c>
      <c r="N3960" s="25">
        <f t="shared" si="291"/>
        <v>11838</v>
      </c>
      <c r="O3960" s="26">
        <v>260</v>
      </c>
      <c r="P3960" s="26">
        <f t="shared" si="292"/>
        <v>3077880</v>
      </c>
      <c r="Q3960" s="23"/>
      <c r="R3960" s="23"/>
      <c r="S3960" s="27"/>
      <c r="T3960" s="23"/>
      <c r="U3960" s="23"/>
      <c r="V3960" s="24"/>
      <c r="W3960" s="23"/>
      <c r="X3960" s="23"/>
      <c r="Y3960" s="23"/>
      <c r="Z3960" s="23"/>
      <c r="AA3960" s="28"/>
      <c r="AB3960" s="26"/>
      <c r="AC3960" s="26"/>
      <c r="AD3960" s="28"/>
      <c r="AE3960" s="28"/>
      <c r="AF3960" s="26"/>
      <c r="AG3960" s="26">
        <f t="shared" si="293"/>
        <v>3077880</v>
      </c>
      <c r="AH3960" s="26">
        <f t="shared" si="294"/>
        <v>3077880</v>
      </c>
      <c r="AI3960" s="26">
        <v>0</v>
      </c>
      <c r="AJ3960" s="26">
        <f t="shared" si="295"/>
        <v>3077880</v>
      </c>
      <c r="AK3960" s="26">
        <v>0.01</v>
      </c>
      <c r="AL3960" s="26">
        <f t="shared" si="296"/>
        <v>307.78800000000001</v>
      </c>
    </row>
    <row r="3961" spans="1:39" x14ac:dyDescent="0.35">
      <c r="A3961" s="23"/>
      <c r="B3961" s="24"/>
      <c r="C3961" s="23"/>
      <c r="D3961" s="23"/>
      <c r="E3961" s="23">
        <v>2141</v>
      </c>
      <c r="F3961" s="23" t="s">
        <v>13374</v>
      </c>
      <c r="G3961" s="24" t="s">
        <v>13375</v>
      </c>
      <c r="H3961" s="23" t="s">
        <v>103</v>
      </c>
      <c r="I3961" s="23" t="s">
        <v>13376</v>
      </c>
      <c r="J3961" s="23">
        <v>5</v>
      </c>
      <c r="K3961" s="23">
        <v>3</v>
      </c>
      <c r="L3961" s="23">
        <v>64</v>
      </c>
      <c r="M3961" s="23" t="s">
        <v>58</v>
      </c>
      <c r="N3961" s="25">
        <f t="shared" si="291"/>
        <v>2364</v>
      </c>
      <c r="O3961" s="26">
        <v>1500</v>
      </c>
      <c r="P3961" s="26">
        <f t="shared" si="292"/>
        <v>3546000</v>
      </c>
      <c r="Q3961" s="23"/>
      <c r="R3961" s="23"/>
      <c r="S3961" s="27"/>
      <c r="T3961" s="23"/>
      <c r="U3961" s="23"/>
      <c r="V3961" s="24"/>
      <c r="W3961" s="23"/>
      <c r="X3961" s="23"/>
      <c r="Y3961" s="23"/>
      <c r="Z3961" s="23"/>
      <c r="AA3961" s="28"/>
      <c r="AB3961" s="26"/>
      <c r="AC3961" s="26"/>
      <c r="AD3961" s="28"/>
      <c r="AE3961" s="28"/>
      <c r="AF3961" s="26"/>
      <c r="AG3961" s="26">
        <f t="shared" si="293"/>
        <v>3546000</v>
      </c>
      <c r="AH3961" s="26">
        <f t="shared" si="294"/>
        <v>3546000</v>
      </c>
      <c r="AI3961" s="26">
        <v>0</v>
      </c>
      <c r="AJ3961" s="26">
        <f t="shared" si="295"/>
        <v>3546000</v>
      </c>
      <c r="AK3961" s="26">
        <v>0.01</v>
      </c>
      <c r="AL3961" s="26">
        <f t="shared" si="296"/>
        <v>354.6</v>
      </c>
    </row>
    <row r="3962" spans="1:39" x14ac:dyDescent="0.35">
      <c r="A3962" s="23"/>
      <c r="B3962" s="24"/>
      <c r="C3962" s="23"/>
      <c r="D3962" s="23"/>
      <c r="E3962" s="23"/>
      <c r="F3962" s="23"/>
      <c r="G3962" s="24"/>
      <c r="H3962" s="23"/>
      <c r="I3962" s="23"/>
      <c r="J3962" s="23">
        <v>1</v>
      </c>
      <c r="K3962" s="23">
        <v>0</v>
      </c>
      <c r="L3962" s="23">
        <v>78.5</v>
      </c>
      <c r="M3962" s="23" t="s">
        <v>44</v>
      </c>
      <c r="N3962" s="25">
        <f t="shared" si="291"/>
        <v>478.5</v>
      </c>
      <c r="O3962" s="26">
        <v>1500</v>
      </c>
      <c r="P3962" s="26">
        <f t="shared" si="292"/>
        <v>717750</v>
      </c>
      <c r="Q3962" s="23">
        <v>1</v>
      </c>
      <c r="R3962" s="23" t="s">
        <v>13354</v>
      </c>
      <c r="S3962" s="27"/>
      <c r="T3962" s="23" t="s">
        <v>13355</v>
      </c>
      <c r="U3962" s="23" t="s">
        <v>13377</v>
      </c>
      <c r="V3962" s="24" t="s">
        <v>13378</v>
      </c>
      <c r="W3962" s="23" t="s">
        <v>47</v>
      </c>
      <c r="X3962" s="23" t="s">
        <v>253</v>
      </c>
      <c r="Y3962" s="23" t="s">
        <v>49</v>
      </c>
      <c r="Z3962" s="23">
        <v>816</v>
      </c>
      <c r="AA3962" s="28">
        <v>100</v>
      </c>
      <c r="AB3962" s="26">
        <v>6550</v>
      </c>
      <c r="AC3962" s="26">
        <f>Z3962*AB3962</f>
        <v>5344800</v>
      </c>
      <c r="AD3962" s="28">
        <v>102</v>
      </c>
      <c r="AE3962" s="28">
        <v>93</v>
      </c>
      <c r="AF3962" s="26">
        <f>(AC3962*(100-AE3962))/100</f>
        <v>374136</v>
      </c>
      <c r="AG3962" s="26">
        <f>P3962+AF3962</f>
        <v>1091886</v>
      </c>
      <c r="AH3962" s="26">
        <f>(AG3962*AA3962)/100</f>
        <v>1091886</v>
      </c>
      <c r="AI3962" s="26">
        <f>IF(AF3962&lt;=10000000,AF3962,10000000)</f>
        <v>374136</v>
      </c>
      <c r="AJ3962" s="26">
        <f t="shared" si="295"/>
        <v>717750</v>
      </c>
      <c r="AK3962" s="26">
        <v>0.02</v>
      </c>
      <c r="AL3962" s="26">
        <f>ROUND(AJ3962*(AK3962/100),2)</f>
        <v>143.55000000000001</v>
      </c>
      <c r="AM3962" s="3" t="s">
        <v>404</v>
      </c>
    </row>
    <row r="3963" spans="1:39" x14ac:dyDescent="0.35">
      <c r="A3963" s="23"/>
      <c r="B3963" s="24"/>
      <c r="C3963" s="23"/>
      <c r="D3963" s="23"/>
      <c r="E3963" s="23"/>
      <c r="F3963" s="23"/>
      <c r="G3963" s="24"/>
      <c r="H3963" s="23"/>
      <c r="I3963" s="23"/>
      <c r="J3963" s="23">
        <v>0</v>
      </c>
      <c r="K3963" s="23">
        <v>0</v>
      </c>
      <c r="L3963" s="23">
        <v>67.5</v>
      </c>
      <c r="M3963" s="23" t="s">
        <v>44</v>
      </c>
      <c r="N3963" s="25">
        <f t="shared" si="291"/>
        <v>67.5</v>
      </c>
      <c r="O3963" s="26">
        <v>1500</v>
      </c>
      <c r="P3963" s="26">
        <f t="shared" si="292"/>
        <v>101250</v>
      </c>
      <c r="Q3963" s="23">
        <v>1</v>
      </c>
      <c r="R3963" s="23" t="s">
        <v>13379</v>
      </c>
      <c r="S3963" s="27"/>
      <c r="T3963" s="23" t="s">
        <v>13380</v>
      </c>
      <c r="U3963" s="23" t="s">
        <v>13381</v>
      </c>
      <c r="V3963" s="24" t="s">
        <v>13382</v>
      </c>
      <c r="W3963" s="23" t="s">
        <v>47</v>
      </c>
      <c r="X3963" s="23" t="s">
        <v>206</v>
      </c>
      <c r="Y3963" s="23" t="s">
        <v>49</v>
      </c>
      <c r="Z3963" s="23">
        <v>270</v>
      </c>
      <c r="AA3963" s="28">
        <v>100</v>
      </c>
      <c r="AB3963" s="26">
        <v>6550</v>
      </c>
      <c r="AC3963" s="26">
        <f>Z3963*AB3963</f>
        <v>1768500</v>
      </c>
      <c r="AD3963" s="28">
        <v>52</v>
      </c>
      <c r="AE3963" s="28">
        <v>85</v>
      </c>
      <c r="AF3963" s="26">
        <f>(AC3963*(100-AE3963))/100</f>
        <v>265275</v>
      </c>
      <c r="AG3963" s="26">
        <f>P3963+AF3963</f>
        <v>366525</v>
      </c>
      <c r="AH3963" s="26">
        <f>(AG3963*AA3963)/100</f>
        <v>366525</v>
      </c>
      <c r="AI3963" s="26">
        <f>IF(AF3963&lt;=10000000,AF3963,10000000)</f>
        <v>265275</v>
      </c>
      <c r="AJ3963" s="26">
        <f t="shared" si="295"/>
        <v>101250</v>
      </c>
      <c r="AK3963" s="26">
        <v>0.02</v>
      </c>
      <c r="AL3963" s="26">
        <f>ROUND(AJ3963*(AK3963/100),2)</f>
        <v>20.25</v>
      </c>
    </row>
    <row r="3964" spans="1:39" x14ac:dyDescent="0.35">
      <c r="A3964" s="23"/>
      <c r="B3964" s="24"/>
      <c r="C3964" s="23"/>
      <c r="D3964" s="23"/>
      <c r="E3964" s="23"/>
      <c r="F3964" s="23"/>
      <c r="G3964" s="24"/>
      <c r="H3964" s="23"/>
      <c r="I3964" s="23"/>
      <c r="J3964" s="23">
        <v>0</v>
      </c>
      <c r="K3964" s="23">
        <v>1</v>
      </c>
      <c r="L3964" s="23">
        <v>8</v>
      </c>
      <c r="M3964" s="23" t="s">
        <v>44</v>
      </c>
      <c r="N3964" s="25">
        <f t="shared" si="291"/>
        <v>108</v>
      </c>
      <c r="O3964" s="26">
        <v>1500</v>
      </c>
      <c r="P3964" s="26">
        <f t="shared" si="292"/>
        <v>162000</v>
      </c>
      <c r="Q3964" s="23">
        <v>1</v>
      </c>
      <c r="R3964" s="23" t="s">
        <v>11399</v>
      </c>
      <c r="S3964" s="27"/>
      <c r="T3964" s="23" t="s">
        <v>11400</v>
      </c>
      <c r="U3964" s="23" t="s">
        <v>13383</v>
      </c>
      <c r="V3964" s="24" t="s">
        <v>13384</v>
      </c>
      <c r="W3964" s="23" t="s">
        <v>47</v>
      </c>
      <c r="X3964" s="23" t="s">
        <v>253</v>
      </c>
      <c r="Y3964" s="23" t="s">
        <v>49</v>
      </c>
      <c r="Z3964" s="23">
        <v>864</v>
      </c>
      <c r="AA3964" s="28">
        <v>100</v>
      </c>
      <c r="AB3964" s="26">
        <v>6550</v>
      </c>
      <c r="AC3964" s="26">
        <f>Z3964*AB3964</f>
        <v>5659200</v>
      </c>
      <c r="AD3964" s="28">
        <v>52</v>
      </c>
      <c r="AE3964" s="28">
        <v>93</v>
      </c>
      <c r="AF3964" s="26">
        <f>(AC3964*(100-AE3964))/100</f>
        <v>396144</v>
      </c>
      <c r="AG3964" s="26">
        <f>P3964+AF3964</f>
        <v>558144</v>
      </c>
      <c r="AH3964" s="26">
        <f>(AG3964*AA3964)/100</f>
        <v>558144</v>
      </c>
      <c r="AI3964" s="26">
        <f>IF(AF3964&lt;=10000000,AF3964,10000000)</f>
        <v>396144</v>
      </c>
      <c r="AJ3964" s="26">
        <f t="shared" si="295"/>
        <v>162000</v>
      </c>
      <c r="AK3964" s="26">
        <v>0.02</v>
      </c>
      <c r="AL3964" s="26">
        <f>ROUND(AJ3964*(AK3964/100),2)</f>
        <v>32.4</v>
      </c>
      <c r="AM3964" s="3" t="s">
        <v>404</v>
      </c>
    </row>
    <row r="3965" spans="1:39" x14ac:dyDescent="0.35">
      <c r="A3965" s="23"/>
      <c r="B3965" s="24"/>
      <c r="C3965" s="23"/>
      <c r="D3965" s="23"/>
      <c r="E3965" s="23">
        <v>2142</v>
      </c>
      <c r="F3965" s="23" t="s">
        <v>13385</v>
      </c>
      <c r="G3965" s="24" t="s">
        <v>13386</v>
      </c>
      <c r="H3965" s="23" t="s">
        <v>103</v>
      </c>
      <c r="I3965" s="23" t="s">
        <v>13387</v>
      </c>
      <c r="J3965" s="23">
        <v>7</v>
      </c>
      <c r="K3965" s="23">
        <v>2</v>
      </c>
      <c r="L3965" s="23">
        <v>34</v>
      </c>
      <c r="M3965" s="23" t="s">
        <v>58</v>
      </c>
      <c r="N3965" s="25">
        <f t="shared" si="291"/>
        <v>3034</v>
      </c>
      <c r="O3965" s="26">
        <v>980</v>
      </c>
      <c r="P3965" s="26">
        <f t="shared" si="292"/>
        <v>2973320</v>
      </c>
      <c r="Q3965" s="23"/>
      <c r="R3965" s="23"/>
      <c r="S3965" s="27"/>
      <c r="T3965" s="23"/>
      <c r="U3965" s="23"/>
      <c r="V3965" s="24"/>
      <c r="W3965" s="23"/>
      <c r="X3965" s="23"/>
      <c r="Y3965" s="23"/>
      <c r="Z3965" s="23"/>
      <c r="AA3965" s="28"/>
      <c r="AB3965" s="26"/>
      <c r="AC3965" s="26"/>
      <c r="AD3965" s="28"/>
      <c r="AE3965" s="28"/>
      <c r="AF3965" s="26"/>
      <c r="AG3965" s="26">
        <f>AF3965+P3965</f>
        <v>2973320</v>
      </c>
      <c r="AH3965" s="26">
        <f>AG3965</f>
        <v>2973320</v>
      </c>
      <c r="AI3965" s="26">
        <v>0</v>
      </c>
      <c r="AJ3965" s="26">
        <f t="shared" si="295"/>
        <v>2973320</v>
      </c>
      <c r="AK3965" s="26">
        <v>0.01</v>
      </c>
      <c r="AL3965" s="26">
        <f>AJ3965*(AK3965/100)</f>
        <v>297.33199999999999</v>
      </c>
    </row>
    <row r="3966" spans="1:39" x14ac:dyDescent="0.35">
      <c r="A3966" s="23"/>
      <c r="B3966" s="24"/>
      <c r="C3966" s="23"/>
      <c r="D3966" s="23"/>
      <c r="E3966" s="23">
        <v>2143</v>
      </c>
      <c r="F3966" s="23" t="s">
        <v>13388</v>
      </c>
      <c r="G3966" s="24" t="s">
        <v>13389</v>
      </c>
      <c r="H3966" s="23" t="s">
        <v>103</v>
      </c>
      <c r="I3966" s="23" t="s">
        <v>13390</v>
      </c>
      <c r="J3966" s="23">
        <v>0</v>
      </c>
      <c r="K3966" s="23">
        <v>2</v>
      </c>
      <c r="L3966" s="23">
        <v>39</v>
      </c>
      <c r="M3966" s="23" t="s">
        <v>44</v>
      </c>
      <c r="N3966" s="25">
        <f t="shared" si="291"/>
        <v>239</v>
      </c>
      <c r="O3966" s="26">
        <v>460</v>
      </c>
      <c r="P3966" s="26">
        <f t="shared" si="292"/>
        <v>109940</v>
      </c>
      <c r="Q3966" s="23">
        <v>1</v>
      </c>
      <c r="R3966" s="23" t="s">
        <v>13354</v>
      </c>
      <c r="S3966" s="27"/>
      <c r="T3966" s="23" t="s">
        <v>13355</v>
      </c>
      <c r="U3966" s="23" t="s">
        <v>13377</v>
      </c>
      <c r="V3966" s="24" t="s">
        <v>13391</v>
      </c>
      <c r="W3966" s="23" t="s">
        <v>47</v>
      </c>
      <c r="X3966" s="23" t="s">
        <v>48</v>
      </c>
      <c r="Y3966" s="23" t="s">
        <v>49</v>
      </c>
      <c r="Z3966" s="23">
        <v>16</v>
      </c>
      <c r="AA3966" s="28">
        <v>100</v>
      </c>
      <c r="AB3966" s="26">
        <v>6550</v>
      </c>
      <c r="AC3966" s="26">
        <f>Z3966*AB3966</f>
        <v>104800</v>
      </c>
      <c r="AD3966" s="28">
        <v>22</v>
      </c>
      <c r="AE3966" s="28">
        <v>34</v>
      </c>
      <c r="AF3966" s="26">
        <f>(AC3966*(100-AE3966))/100</f>
        <v>69168</v>
      </c>
      <c r="AG3966" s="26">
        <f>P3966+AF3966</f>
        <v>179108</v>
      </c>
      <c r="AH3966" s="26">
        <f>(AG3966*AA3966)/100</f>
        <v>179108</v>
      </c>
      <c r="AI3966" s="26">
        <f>IF(AF3966&lt;=10000000,AF3966,10000000)</f>
        <v>69168</v>
      </c>
      <c r="AJ3966" s="26">
        <f t="shared" si="295"/>
        <v>109940</v>
      </c>
      <c r="AK3966" s="26">
        <v>0.02</v>
      </c>
      <c r="AL3966" s="26">
        <f>ROUND(AJ3966*(AK3966/100),2)</f>
        <v>21.99</v>
      </c>
      <c r="AM3966" s="3" t="s">
        <v>13392</v>
      </c>
    </row>
    <row r="3967" spans="1:39" x14ac:dyDescent="0.35">
      <c r="A3967" s="23"/>
      <c r="B3967" s="24"/>
      <c r="C3967" s="23"/>
      <c r="D3967" s="23"/>
      <c r="E3967" s="23"/>
      <c r="F3967" s="23"/>
      <c r="G3967" s="24"/>
      <c r="H3967" s="23"/>
      <c r="I3967" s="23"/>
      <c r="J3967" s="23"/>
      <c r="K3967" s="23"/>
      <c r="L3967" s="23"/>
      <c r="M3967" s="23"/>
      <c r="N3967" s="25"/>
      <c r="O3967" s="26"/>
      <c r="P3967" s="26"/>
      <c r="Q3967" s="23"/>
      <c r="R3967" s="23"/>
      <c r="S3967" s="27"/>
      <c r="T3967" s="23"/>
      <c r="U3967" s="23"/>
      <c r="V3967" s="24"/>
      <c r="W3967" s="23"/>
      <c r="X3967" s="23"/>
      <c r="Y3967" s="23"/>
      <c r="Z3967" s="23"/>
      <c r="AA3967" s="28"/>
      <c r="AB3967" s="26"/>
      <c r="AC3967" s="26"/>
      <c r="AD3967" s="28"/>
      <c r="AE3967" s="28"/>
      <c r="AF3967" s="26"/>
      <c r="AG3967" s="26" t="s">
        <v>50</v>
      </c>
      <c r="AH3967" s="26">
        <f>SUM(AH3955:AH3966)</f>
        <v>32842223</v>
      </c>
      <c r="AI3967" s="26"/>
      <c r="AJ3967" s="26">
        <f>SUM(AJ3955:AJ3966)</f>
        <v>31737500</v>
      </c>
      <c r="AK3967" s="26"/>
      <c r="AL3967" s="26">
        <f>SUM(AL3955:AL3966)</f>
        <v>3282.846</v>
      </c>
    </row>
    <row r="3968" spans="1:39" x14ac:dyDescent="0.35">
      <c r="A3968" s="23" t="s">
        <v>13393</v>
      </c>
      <c r="B3968" s="24" t="s">
        <v>13394</v>
      </c>
      <c r="C3968" s="23" t="s">
        <v>13395</v>
      </c>
      <c r="D3968" s="23" t="s">
        <v>13396</v>
      </c>
      <c r="E3968" s="23">
        <v>2144</v>
      </c>
      <c r="F3968" s="23" t="s">
        <v>13397</v>
      </c>
      <c r="G3968" s="24" t="s">
        <v>13398</v>
      </c>
      <c r="H3968" s="23" t="s">
        <v>42</v>
      </c>
      <c r="I3968" s="23" t="s">
        <v>13399</v>
      </c>
      <c r="J3968" s="23">
        <v>1</v>
      </c>
      <c r="K3968" s="23">
        <v>2</v>
      </c>
      <c r="L3968" s="23">
        <v>36</v>
      </c>
      <c r="M3968" s="23" t="s">
        <v>58</v>
      </c>
      <c r="N3968" s="25">
        <f>((J3968*400)+(K3968*100))+L3968</f>
        <v>636</v>
      </c>
      <c r="O3968" s="26">
        <v>450</v>
      </c>
      <c r="P3968" s="26">
        <f>N3968*O3968</f>
        <v>286200</v>
      </c>
      <c r="Q3968" s="23"/>
      <c r="R3968" s="23"/>
      <c r="S3968" s="27"/>
      <c r="T3968" s="23"/>
      <c r="U3968" s="23"/>
      <c r="V3968" s="24"/>
      <c r="W3968" s="23"/>
      <c r="X3968" s="23"/>
      <c r="Y3968" s="23"/>
      <c r="Z3968" s="23"/>
      <c r="AA3968" s="28"/>
      <c r="AB3968" s="26"/>
      <c r="AC3968" s="26"/>
      <c r="AD3968" s="28"/>
      <c r="AE3968" s="28"/>
      <c r="AF3968" s="26"/>
      <c r="AG3968" s="26">
        <f>AF3968+P3968</f>
        <v>286200</v>
      </c>
      <c r="AH3968" s="26">
        <f>AG3968</f>
        <v>286200</v>
      </c>
      <c r="AI3968" s="26">
        <v>50000000</v>
      </c>
      <c r="AJ3968" s="26">
        <f>IF((AI3968-AH3968) &gt; 1,0,IF((AI3968-AH3968)&lt;0,AH3968-AI3968,AI3968-AH3968))</f>
        <v>0</v>
      </c>
      <c r="AK3968" s="26">
        <v>0.01</v>
      </c>
      <c r="AL3968" s="26">
        <f>AJ3968*(AK3968/100)</f>
        <v>0</v>
      </c>
    </row>
    <row r="3969" spans="1:39" x14ac:dyDescent="0.35">
      <c r="A3969" s="23"/>
      <c r="B3969" s="24"/>
      <c r="C3969" s="23"/>
      <c r="D3969" s="23"/>
      <c r="E3969" s="23">
        <v>2145</v>
      </c>
      <c r="F3969" s="23" t="s">
        <v>13400</v>
      </c>
      <c r="G3969" s="24" t="s">
        <v>13401</v>
      </c>
      <c r="H3969" s="23" t="s">
        <v>42</v>
      </c>
      <c r="I3969" s="23" t="s">
        <v>13402</v>
      </c>
      <c r="J3969" s="23">
        <v>1</v>
      </c>
      <c r="K3969" s="23">
        <v>3</v>
      </c>
      <c r="L3969" s="23">
        <v>87</v>
      </c>
      <c r="M3969" s="23" t="s">
        <v>58</v>
      </c>
      <c r="N3969" s="25">
        <f>((J3969*400)+(K3969*100))+L3969</f>
        <v>787</v>
      </c>
      <c r="O3969" s="26">
        <v>280</v>
      </c>
      <c r="P3969" s="26">
        <f>N3969*O3969</f>
        <v>220360</v>
      </c>
      <c r="Q3969" s="23"/>
      <c r="R3969" s="23"/>
      <c r="S3969" s="27"/>
      <c r="T3969" s="23"/>
      <c r="U3969" s="23"/>
      <c r="V3969" s="24"/>
      <c r="W3969" s="23"/>
      <c r="X3969" s="23"/>
      <c r="Y3969" s="23"/>
      <c r="Z3969" s="23"/>
      <c r="AA3969" s="28"/>
      <c r="AB3969" s="26"/>
      <c r="AC3969" s="26"/>
      <c r="AD3969" s="28"/>
      <c r="AE3969" s="28"/>
      <c r="AF3969" s="26"/>
      <c r="AG3969" s="26">
        <f>AF3969+P3969</f>
        <v>220360</v>
      </c>
      <c r="AH3969" s="26">
        <f>AG3969</f>
        <v>220360</v>
      </c>
      <c r="AI3969" s="26">
        <v>50000000</v>
      </c>
      <c r="AJ3969" s="26">
        <f>IF((AI3969-AH3969) &gt; 1,0,IF((AI3969-AH3969)&lt;0,AH3969-AI3969,AI3969-AH3969))</f>
        <v>0</v>
      </c>
      <c r="AK3969" s="26">
        <v>0.01</v>
      </c>
      <c r="AL3969" s="26">
        <f>AJ3969*(AK3969/100)</f>
        <v>0</v>
      </c>
    </row>
    <row r="3970" spans="1:39" x14ac:dyDescent="0.35">
      <c r="A3970" s="23"/>
      <c r="B3970" s="24"/>
      <c r="C3970" s="23"/>
      <c r="D3970" s="23"/>
      <c r="E3970" s="23">
        <v>2146</v>
      </c>
      <c r="F3970" s="23" t="s">
        <v>13403</v>
      </c>
      <c r="G3970" s="24" t="s">
        <v>13404</v>
      </c>
      <c r="H3970" s="23" t="s">
        <v>42</v>
      </c>
      <c r="I3970" s="23" t="s">
        <v>13405</v>
      </c>
      <c r="J3970" s="23">
        <v>4</v>
      </c>
      <c r="K3970" s="23">
        <v>3</v>
      </c>
      <c r="L3970" s="23">
        <v>50</v>
      </c>
      <c r="M3970" s="23" t="s">
        <v>58</v>
      </c>
      <c r="N3970" s="25">
        <f>((J3970*400)+(K3970*100))+L3970</f>
        <v>1950</v>
      </c>
      <c r="O3970" s="26">
        <v>180</v>
      </c>
      <c r="P3970" s="26">
        <f>N3970*O3970</f>
        <v>351000</v>
      </c>
      <c r="Q3970" s="23"/>
      <c r="R3970" s="23"/>
      <c r="S3970" s="27"/>
      <c r="T3970" s="23"/>
      <c r="U3970" s="23"/>
      <c r="V3970" s="24"/>
      <c r="W3970" s="23"/>
      <c r="X3970" s="23"/>
      <c r="Y3970" s="23"/>
      <c r="Z3970" s="23"/>
      <c r="AA3970" s="28"/>
      <c r="AB3970" s="26"/>
      <c r="AC3970" s="26"/>
      <c r="AD3970" s="28"/>
      <c r="AE3970" s="28"/>
      <c r="AF3970" s="26"/>
      <c r="AG3970" s="26">
        <f>AF3970+P3970</f>
        <v>351000</v>
      </c>
      <c r="AH3970" s="26">
        <f>AG3970</f>
        <v>351000</v>
      </c>
      <c r="AI3970" s="26">
        <v>50000000</v>
      </c>
      <c r="AJ3970" s="26">
        <f>IF((AI3970-AH3970) &gt; 1,0,IF((AI3970-AH3970)&lt;0,AH3970-AI3970,AI3970-AH3970))</f>
        <v>0</v>
      </c>
      <c r="AK3970" s="26">
        <v>0.01</v>
      </c>
      <c r="AL3970" s="26">
        <f>AJ3970*(AK3970/100)</f>
        <v>0</v>
      </c>
    </row>
    <row r="3971" spans="1:39" x14ac:dyDescent="0.35">
      <c r="A3971" s="23"/>
      <c r="B3971" s="24"/>
      <c r="C3971" s="23"/>
      <c r="D3971" s="23"/>
      <c r="E3971" s="23">
        <v>2147</v>
      </c>
      <c r="F3971" s="23" t="s">
        <v>13406</v>
      </c>
      <c r="G3971" s="24" t="s">
        <v>13407</v>
      </c>
      <c r="H3971" s="23" t="s">
        <v>42</v>
      </c>
      <c r="I3971" s="23" t="s">
        <v>13408</v>
      </c>
      <c r="J3971" s="23">
        <v>1</v>
      </c>
      <c r="K3971" s="23">
        <v>3</v>
      </c>
      <c r="L3971" s="23">
        <v>77</v>
      </c>
      <c r="M3971" s="23" t="s">
        <v>58</v>
      </c>
      <c r="N3971" s="25">
        <f>((J3971*400)+(K3971*100))+L3971</f>
        <v>777</v>
      </c>
      <c r="O3971" s="26">
        <v>450</v>
      </c>
      <c r="P3971" s="26">
        <f>N3971*O3971</f>
        <v>349650</v>
      </c>
      <c r="Q3971" s="23"/>
      <c r="R3971" s="23"/>
      <c r="S3971" s="27"/>
      <c r="T3971" s="23"/>
      <c r="U3971" s="23"/>
      <c r="V3971" s="24"/>
      <c r="W3971" s="23"/>
      <c r="X3971" s="23"/>
      <c r="Y3971" s="23"/>
      <c r="Z3971" s="23"/>
      <c r="AA3971" s="28"/>
      <c r="AB3971" s="26"/>
      <c r="AC3971" s="26"/>
      <c r="AD3971" s="28"/>
      <c r="AE3971" s="28"/>
      <c r="AF3971" s="26"/>
      <c r="AG3971" s="26">
        <f>AF3971+P3971</f>
        <v>349650</v>
      </c>
      <c r="AH3971" s="26">
        <f>AG3971</f>
        <v>349650</v>
      </c>
      <c r="AI3971" s="26">
        <v>50000000</v>
      </c>
      <c r="AJ3971" s="26">
        <f>IF((AI3971-AH3971) &gt; 1,0,IF((AI3971-AH3971)&lt;0,AH3971-AI3971,AI3971-AH3971))</f>
        <v>0</v>
      </c>
      <c r="AK3971" s="26">
        <v>0.01</v>
      </c>
      <c r="AL3971" s="26">
        <f>AJ3971*(AK3971/100)</f>
        <v>0</v>
      </c>
    </row>
    <row r="3972" spans="1:39" x14ac:dyDescent="0.35">
      <c r="A3972" s="23"/>
      <c r="B3972" s="24"/>
      <c r="C3972" s="23"/>
      <c r="D3972" s="23"/>
      <c r="E3972" s="23">
        <v>2148</v>
      </c>
      <c r="F3972" s="23" t="s">
        <v>13409</v>
      </c>
      <c r="G3972" s="24" t="s">
        <v>13410</v>
      </c>
      <c r="H3972" s="23" t="s">
        <v>42</v>
      </c>
      <c r="I3972" s="23" t="s">
        <v>13411</v>
      </c>
      <c r="J3972" s="23">
        <v>2</v>
      </c>
      <c r="K3972" s="23">
        <v>1</v>
      </c>
      <c r="L3972" s="23">
        <v>14</v>
      </c>
      <c r="M3972" s="23" t="s">
        <v>58</v>
      </c>
      <c r="N3972" s="25">
        <f>((J3972*400)+(K3972*100))+L3972</f>
        <v>914</v>
      </c>
      <c r="O3972" s="26">
        <v>440</v>
      </c>
      <c r="P3972" s="26">
        <f>N3972*O3972</f>
        <v>402160</v>
      </c>
      <c r="Q3972" s="23"/>
      <c r="R3972" s="23"/>
      <c r="S3972" s="27"/>
      <c r="T3972" s="23"/>
      <c r="U3972" s="23"/>
      <c r="V3972" s="24"/>
      <c r="W3972" s="23"/>
      <c r="X3972" s="23"/>
      <c r="Y3972" s="23"/>
      <c r="Z3972" s="23"/>
      <c r="AA3972" s="28"/>
      <c r="AB3972" s="26"/>
      <c r="AC3972" s="26"/>
      <c r="AD3972" s="28"/>
      <c r="AE3972" s="28"/>
      <c r="AF3972" s="26"/>
      <c r="AG3972" s="26">
        <f>AF3972+P3972</f>
        <v>402160</v>
      </c>
      <c r="AH3972" s="26">
        <f>AG3972</f>
        <v>402160</v>
      </c>
      <c r="AI3972" s="26">
        <v>50000000</v>
      </c>
      <c r="AJ3972" s="26">
        <f>IF((AI3972-AH3972) &gt; 1,0,IF((AI3972-AH3972)&lt;0,AH3972-AI3972,AI3972-AH3972))</f>
        <v>0</v>
      </c>
      <c r="AK3972" s="26">
        <v>0.01</v>
      </c>
      <c r="AL3972" s="26">
        <f>AJ3972*(AK3972/100)</f>
        <v>0</v>
      </c>
    </row>
    <row r="3973" spans="1:39" x14ac:dyDescent="0.35">
      <c r="A3973" s="23"/>
      <c r="B3973" s="24"/>
      <c r="C3973" s="23"/>
      <c r="D3973" s="23"/>
      <c r="E3973" s="23"/>
      <c r="F3973" s="23"/>
      <c r="G3973" s="24"/>
      <c r="H3973" s="23"/>
      <c r="I3973" s="23"/>
      <c r="J3973" s="23"/>
      <c r="K3973" s="23"/>
      <c r="L3973" s="23"/>
      <c r="M3973" s="23"/>
      <c r="N3973" s="25"/>
      <c r="O3973" s="26"/>
      <c r="P3973" s="26"/>
      <c r="Q3973" s="23"/>
      <c r="R3973" s="23"/>
      <c r="S3973" s="27"/>
      <c r="T3973" s="23"/>
      <c r="U3973" s="23"/>
      <c r="V3973" s="24"/>
      <c r="W3973" s="23"/>
      <c r="X3973" s="23"/>
      <c r="Y3973" s="23"/>
      <c r="Z3973" s="23"/>
      <c r="AA3973" s="28"/>
      <c r="AB3973" s="26"/>
      <c r="AC3973" s="26"/>
      <c r="AD3973" s="28"/>
      <c r="AE3973" s="28"/>
      <c r="AF3973" s="26"/>
      <c r="AG3973" s="26" t="s">
        <v>50</v>
      </c>
      <c r="AH3973" s="26">
        <f>SUM(AH3968:AH3972)</f>
        <v>1609370</v>
      </c>
      <c r="AI3973" s="26"/>
      <c r="AJ3973" s="26">
        <f>SUM(AJ3968:AJ3972)</f>
        <v>0</v>
      </c>
      <c r="AK3973" s="26"/>
      <c r="AL3973" s="26">
        <f>SUM(AL3968:AL3972)</f>
        <v>0</v>
      </c>
    </row>
    <row r="3974" spans="1:39" x14ac:dyDescent="0.35">
      <c r="A3974" s="23" t="s">
        <v>13412</v>
      </c>
      <c r="B3974" s="24" t="s">
        <v>13413</v>
      </c>
      <c r="C3974" s="23" t="s">
        <v>13414</v>
      </c>
      <c r="D3974" s="23" t="s">
        <v>13415</v>
      </c>
      <c r="E3974" s="23">
        <v>2149</v>
      </c>
      <c r="F3974" s="23" t="s">
        <v>13416</v>
      </c>
      <c r="G3974" s="24" t="s">
        <v>13417</v>
      </c>
      <c r="H3974" s="23" t="s">
        <v>42</v>
      </c>
      <c r="I3974" s="23" t="s">
        <v>13418</v>
      </c>
      <c r="J3974" s="23">
        <v>3</v>
      </c>
      <c r="K3974" s="23">
        <v>1</v>
      </c>
      <c r="L3974" s="23">
        <v>21</v>
      </c>
      <c r="M3974" s="23" t="s">
        <v>58</v>
      </c>
      <c r="N3974" s="25">
        <f>((J3974*400)+(K3974*100))+L3974</f>
        <v>1321</v>
      </c>
      <c r="O3974" s="26">
        <v>180</v>
      </c>
      <c r="P3974" s="26">
        <f>N3974*O3974</f>
        <v>237780</v>
      </c>
      <c r="Q3974" s="23"/>
      <c r="R3974" s="23"/>
      <c r="S3974" s="27"/>
      <c r="T3974" s="23"/>
      <c r="U3974" s="23"/>
      <c r="V3974" s="24"/>
      <c r="W3974" s="23"/>
      <c r="X3974" s="23"/>
      <c r="Y3974" s="23"/>
      <c r="Z3974" s="23"/>
      <c r="AA3974" s="28"/>
      <c r="AB3974" s="26"/>
      <c r="AC3974" s="26"/>
      <c r="AD3974" s="28"/>
      <c r="AE3974" s="28"/>
      <c r="AF3974" s="26"/>
      <c r="AG3974" s="26">
        <f>AF3974+P3974</f>
        <v>237780</v>
      </c>
      <c r="AH3974" s="26">
        <f>AG3974</f>
        <v>237780</v>
      </c>
      <c r="AI3974" s="26">
        <v>50000000</v>
      </c>
      <c r="AJ3974" s="26">
        <f>IF((AI3974-AH3974) &gt; 1,0,IF((AI3974-AH3974)&lt;0,AH3974-AI3974,AI3974-AH3974))</f>
        <v>0</v>
      </c>
      <c r="AK3974" s="26">
        <v>0.01</v>
      </c>
      <c r="AL3974" s="26">
        <f>AJ3974*(AK3974/100)</f>
        <v>0</v>
      </c>
    </row>
    <row r="3975" spans="1:39" x14ac:dyDescent="0.35">
      <c r="A3975" s="23"/>
      <c r="B3975" s="24"/>
      <c r="C3975" s="23"/>
      <c r="D3975" s="23"/>
      <c r="E3975" s="23">
        <v>2150</v>
      </c>
      <c r="F3975" s="23" t="s">
        <v>13419</v>
      </c>
      <c r="G3975" s="24" t="s">
        <v>13420</v>
      </c>
      <c r="H3975" s="23" t="s">
        <v>42</v>
      </c>
      <c r="I3975" s="23" t="s">
        <v>13421</v>
      </c>
      <c r="J3975" s="23">
        <v>0</v>
      </c>
      <c r="K3975" s="23">
        <v>0</v>
      </c>
      <c r="L3975" s="23">
        <v>90</v>
      </c>
      <c r="M3975" s="23" t="s">
        <v>58</v>
      </c>
      <c r="N3975" s="25">
        <f>((J3975*400)+(K3975*100))+L3975</f>
        <v>90</v>
      </c>
      <c r="O3975" s="26">
        <v>180</v>
      </c>
      <c r="P3975" s="26">
        <f>N3975*O3975</f>
        <v>16200</v>
      </c>
      <c r="Q3975" s="23"/>
      <c r="R3975" s="23"/>
      <c r="S3975" s="27"/>
      <c r="T3975" s="23"/>
      <c r="U3975" s="23"/>
      <c r="V3975" s="24"/>
      <c r="W3975" s="23"/>
      <c r="X3975" s="23"/>
      <c r="Y3975" s="23"/>
      <c r="Z3975" s="23"/>
      <c r="AA3975" s="28"/>
      <c r="AB3975" s="26"/>
      <c r="AC3975" s="26"/>
      <c r="AD3975" s="28"/>
      <c r="AE3975" s="28"/>
      <c r="AF3975" s="26"/>
      <c r="AG3975" s="26">
        <f>AF3975+P3975</f>
        <v>16200</v>
      </c>
      <c r="AH3975" s="26">
        <f>AG3975</f>
        <v>16200</v>
      </c>
      <c r="AI3975" s="26">
        <v>50000000</v>
      </c>
      <c r="AJ3975" s="26">
        <f>IF((AI3975-AH3975) &gt; 1,0,IF((AI3975-AH3975)&lt;0,AH3975-AI3975,AI3975-AH3975))</f>
        <v>0</v>
      </c>
      <c r="AK3975" s="26">
        <v>0.01</v>
      </c>
      <c r="AL3975" s="26">
        <f>AJ3975*(AK3975/100)</f>
        <v>0</v>
      </c>
    </row>
    <row r="3976" spans="1:39" x14ac:dyDescent="0.35">
      <c r="A3976" s="23"/>
      <c r="B3976" s="24"/>
      <c r="C3976" s="23"/>
      <c r="D3976" s="23"/>
      <c r="E3976" s="23">
        <v>2151</v>
      </c>
      <c r="F3976" s="23" t="s">
        <v>13422</v>
      </c>
      <c r="G3976" s="24" t="s">
        <v>13423</v>
      </c>
      <c r="H3976" s="23" t="s">
        <v>42</v>
      </c>
      <c r="I3976" s="23" t="s">
        <v>13424</v>
      </c>
      <c r="J3976" s="23">
        <v>0</v>
      </c>
      <c r="K3976" s="23">
        <v>1</v>
      </c>
      <c r="L3976" s="23">
        <v>79.5</v>
      </c>
      <c r="M3976" s="23" t="s">
        <v>44</v>
      </c>
      <c r="N3976" s="25">
        <f>((J3976*400)+(K3976*100))+L3976</f>
        <v>179.5</v>
      </c>
      <c r="O3976" s="26">
        <v>1750</v>
      </c>
      <c r="P3976" s="26">
        <f>N3976*O3976</f>
        <v>314125</v>
      </c>
      <c r="Q3976" s="23">
        <v>1</v>
      </c>
      <c r="R3976" s="23" t="s">
        <v>13412</v>
      </c>
      <c r="S3976" s="27" t="s">
        <v>13413</v>
      </c>
      <c r="T3976" s="23" t="s">
        <v>13414</v>
      </c>
      <c r="U3976" s="23" t="s">
        <v>13425</v>
      </c>
      <c r="V3976" s="24" t="s">
        <v>13426</v>
      </c>
      <c r="W3976" s="23" t="s">
        <v>47</v>
      </c>
      <c r="X3976" s="23" t="s">
        <v>48</v>
      </c>
      <c r="Y3976" s="23" t="s">
        <v>49</v>
      </c>
      <c r="Z3976" s="23">
        <v>72</v>
      </c>
      <c r="AA3976" s="28">
        <v>100</v>
      </c>
      <c r="AB3976" s="26">
        <v>6550</v>
      </c>
      <c r="AC3976" s="26">
        <f>Z3976*AB3976</f>
        <v>471600</v>
      </c>
      <c r="AD3976" s="28">
        <v>31</v>
      </c>
      <c r="AE3976" s="28">
        <v>52</v>
      </c>
      <c r="AF3976" s="26">
        <f>(AC3976*(100-AE3976))/100</f>
        <v>226368</v>
      </c>
      <c r="AG3976" s="26">
        <f>P3976+AF3976</f>
        <v>540493</v>
      </c>
      <c r="AH3976" s="26">
        <f>(AG3976*AA3976)/100</f>
        <v>540493</v>
      </c>
      <c r="AI3976" s="26">
        <v>50000000</v>
      </c>
      <c r="AJ3976" s="26">
        <f>IF((AI3976-AH3976) &gt; 1,0,IF((AI3976-AH3976)&lt;0,AH3976-AI3976,AI3976-AH3976))</f>
        <v>0</v>
      </c>
      <c r="AK3976" s="26">
        <v>0.02</v>
      </c>
      <c r="AL3976" s="26">
        <f>ROUND(AJ3976*(AK3976/100),2)</f>
        <v>0</v>
      </c>
    </row>
    <row r="3977" spans="1:39" x14ac:dyDescent="0.35">
      <c r="A3977" s="23"/>
      <c r="B3977" s="24"/>
      <c r="C3977" s="23"/>
      <c r="D3977" s="23"/>
      <c r="E3977" s="23"/>
      <c r="F3977" s="23"/>
      <c r="G3977" s="24"/>
      <c r="H3977" s="23"/>
      <c r="I3977" s="23"/>
      <c r="J3977" s="23">
        <v>0</v>
      </c>
      <c r="K3977" s="23">
        <v>0</v>
      </c>
      <c r="L3977" s="23">
        <v>32</v>
      </c>
      <c r="M3977" s="23" t="s">
        <v>44</v>
      </c>
      <c r="N3977" s="25">
        <f>((J3977*400)+(K3977*100))+L3977</f>
        <v>32</v>
      </c>
      <c r="O3977" s="26">
        <v>1750</v>
      </c>
      <c r="P3977" s="26">
        <f>N3977*O3977</f>
        <v>56000</v>
      </c>
      <c r="Q3977" s="23">
        <v>1</v>
      </c>
      <c r="R3977" s="23" t="s">
        <v>13412</v>
      </c>
      <c r="S3977" s="27" t="s">
        <v>13413</v>
      </c>
      <c r="T3977" s="23" t="s">
        <v>13414</v>
      </c>
      <c r="U3977" s="23" t="s">
        <v>13425</v>
      </c>
      <c r="V3977" s="24" t="s">
        <v>13427</v>
      </c>
      <c r="W3977" s="23" t="s">
        <v>47</v>
      </c>
      <c r="X3977" s="23" t="s">
        <v>48</v>
      </c>
      <c r="Y3977" s="23" t="s">
        <v>49</v>
      </c>
      <c r="Z3977" s="23">
        <v>128</v>
      </c>
      <c r="AA3977" s="28">
        <v>100</v>
      </c>
      <c r="AB3977" s="26">
        <v>6550</v>
      </c>
      <c r="AC3977" s="26">
        <f>Z3977*AB3977</f>
        <v>838400</v>
      </c>
      <c r="AD3977" s="28">
        <v>22</v>
      </c>
      <c r="AE3977" s="28">
        <v>34</v>
      </c>
      <c r="AF3977" s="26">
        <f>(AC3977*(100-AE3977))/100</f>
        <v>553344</v>
      </c>
      <c r="AG3977" s="26">
        <f>P3977+AF3977</f>
        <v>609344</v>
      </c>
      <c r="AH3977" s="26">
        <f>(AG3977*AA3977)/100</f>
        <v>609344</v>
      </c>
      <c r="AI3977" s="26">
        <v>50000000</v>
      </c>
      <c r="AJ3977" s="26">
        <f>IF((AI3977-AH3977) &gt; 1,0,IF((AI3977-AH3977)&lt;0,AH3977-AI3977,AI3977-AH3977))</f>
        <v>0</v>
      </c>
      <c r="AK3977" s="26">
        <v>0.02</v>
      </c>
      <c r="AL3977" s="26">
        <f>ROUND(AJ3977*(AK3977/100),2)</f>
        <v>0</v>
      </c>
    </row>
    <row r="3978" spans="1:39" x14ac:dyDescent="0.35">
      <c r="A3978" s="23"/>
      <c r="B3978" s="24"/>
      <c r="C3978" s="23"/>
      <c r="D3978" s="23"/>
      <c r="E3978" s="23"/>
      <c r="F3978" s="23"/>
      <c r="G3978" s="24"/>
      <c r="H3978" s="23"/>
      <c r="I3978" s="23"/>
      <c r="J3978" s="23"/>
      <c r="K3978" s="23"/>
      <c r="L3978" s="23"/>
      <c r="M3978" s="23"/>
      <c r="N3978" s="25"/>
      <c r="O3978" s="26"/>
      <c r="P3978" s="26"/>
      <c r="Q3978" s="23"/>
      <c r="R3978" s="23"/>
      <c r="S3978" s="27"/>
      <c r="T3978" s="23"/>
      <c r="U3978" s="23"/>
      <c r="V3978" s="24"/>
      <c r="W3978" s="23"/>
      <c r="X3978" s="23"/>
      <c r="Y3978" s="23"/>
      <c r="Z3978" s="23"/>
      <c r="AA3978" s="28"/>
      <c r="AB3978" s="26"/>
      <c r="AC3978" s="26"/>
      <c r="AD3978" s="28"/>
      <c r="AE3978" s="28"/>
      <c r="AF3978" s="26"/>
      <c r="AG3978" s="26" t="s">
        <v>50</v>
      </c>
      <c r="AH3978" s="26">
        <f>SUM(AH3974:AH3977)</f>
        <v>1403817</v>
      </c>
      <c r="AI3978" s="26"/>
      <c r="AJ3978" s="26">
        <f>SUM(AJ3974:AJ3977)</f>
        <v>0</v>
      </c>
      <c r="AK3978" s="26"/>
      <c r="AL3978" s="26">
        <f>SUM(AL3974:AL3977)</f>
        <v>0</v>
      </c>
    </row>
    <row r="3979" spans="1:39" x14ac:dyDescent="0.35">
      <c r="A3979" s="23" t="s">
        <v>13428</v>
      </c>
      <c r="B3979" s="24"/>
      <c r="C3979" s="23" t="s">
        <v>13429</v>
      </c>
      <c r="D3979" s="23" t="s">
        <v>13430</v>
      </c>
      <c r="E3979" s="23">
        <v>2152</v>
      </c>
      <c r="F3979" s="23" t="s">
        <v>13431</v>
      </c>
      <c r="G3979" s="24" t="s">
        <v>13432</v>
      </c>
      <c r="H3979" s="23" t="s">
        <v>103</v>
      </c>
      <c r="I3979" s="23" t="s">
        <v>13433</v>
      </c>
      <c r="J3979" s="23">
        <v>1</v>
      </c>
      <c r="K3979" s="23">
        <v>2</v>
      </c>
      <c r="L3979" s="23">
        <v>84</v>
      </c>
      <c r="M3979" s="23" t="s">
        <v>44</v>
      </c>
      <c r="N3979" s="25">
        <f>((J3979*400)+(K3979*100))+L3979</f>
        <v>684</v>
      </c>
      <c r="O3979" s="26">
        <v>1750</v>
      </c>
      <c r="P3979" s="26">
        <f>N3979*O3979</f>
        <v>1197000</v>
      </c>
      <c r="Q3979" s="23">
        <v>1</v>
      </c>
      <c r="R3979" s="23" t="s">
        <v>13434</v>
      </c>
      <c r="S3979" s="27"/>
      <c r="T3979" s="23" t="s">
        <v>13435</v>
      </c>
      <c r="U3979" s="23" t="s">
        <v>13436</v>
      </c>
      <c r="V3979" s="24" t="s">
        <v>13437</v>
      </c>
      <c r="W3979" s="23" t="s">
        <v>47</v>
      </c>
      <c r="X3979" s="23" t="s">
        <v>48</v>
      </c>
      <c r="Y3979" s="23" t="s">
        <v>49</v>
      </c>
      <c r="Z3979" s="23">
        <v>160</v>
      </c>
      <c r="AA3979" s="28">
        <v>100</v>
      </c>
      <c r="AB3979" s="26">
        <v>6550</v>
      </c>
      <c r="AC3979" s="26">
        <f>Z3979*AB3979</f>
        <v>1048000</v>
      </c>
      <c r="AD3979" s="28">
        <v>22</v>
      </c>
      <c r="AE3979" s="28">
        <v>34</v>
      </c>
      <c r="AF3979" s="26">
        <f>(AC3979*(100-AE3979))/100</f>
        <v>691680</v>
      </c>
      <c r="AG3979" s="26">
        <f>P3979+AF3979</f>
        <v>1888680</v>
      </c>
      <c r="AH3979" s="26">
        <f>(AG3979*AA3979)/100</f>
        <v>1888680</v>
      </c>
      <c r="AI3979" s="26">
        <f>IF(AF3979&lt;=10000000,AF3979,10000000)</f>
        <v>691680</v>
      </c>
      <c r="AJ3979" s="26">
        <f>IF((AI3979-AH3979) &gt; 1,0,IF((AI3979-AH3979)&lt;0,AH3979-AI3979,AI3979-AH3979))</f>
        <v>1197000</v>
      </c>
      <c r="AK3979" s="26">
        <v>0.02</v>
      </c>
      <c r="AL3979" s="26">
        <f>ROUND(AJ3979*(AK3979/100),2)</f>
        <v>239.4</v>
      </c>
    </row>
    <row r="3980" spans="1:39" x14ac:dyDescent="0.35">
      <c r="A3980" s="23"/>
      <c r="B3980" s="24"/>
      <c r="C3980" s="23"/>
      <c r="D3980" s="23"/>
      <c r="E3980" s="23"/>
      <c r="F3980" s="23"/>
      <c r="G3980" s="24"/>
      <c r="H3980" s="23"/>
      <c r="I3980" s="23"/>
      <c r="J3980" s="23">
        <v>0</v>
      </c>
      <c r="K3980" s="23">
        <v>0</v>
      </c>
      <c r="L3980" s="23">
        <v>36</v>
      </c>
      <c r="M3980" s="23" t="s">
        <v>44</v>
      </c>
      <c r="N3980" s="25">
        <f>((J3980*400)+(K3980*100))+L3980</f>
        <v>36</v>
      </c>
      <c r="O3980" s="26">
        <v>1750</v>
      </c>
      <c r="P3980" s="26">
        <f>N3980*O3980</f>
        <v>63000</v>
      </c>
      <c r="Q3980" s="23">
        <v>1</v>
      </c>
      <c r="R3980" s="23" t="s">
        <v>13428</v>
      </c>
      <c r="S3980" s="27"/>
      <c r="T3980" s="23" t="s">
        <v>13429</v>
      </c>
      <c r="U3980" s="23" t="s">
        <v>13438</v>
      </c>
      <c r="V3980" s="24" t="s">
        <v>13439</v>
      </c>
      <c r="W3980" s="23" t="s">
        <v>47</v>
      </c>
      <c r="X3980" s="23" t="s">
        <v>206</v>
      </c>
      <c r="Y3980" s="23" t="s">
        <v>49</v>
      </c>
      <c r="Z3980" s="23">
        <v>144</v>
      </c>
      <c r="AA3980" s="28">
        <v>100</v>
      </c>
      <c r="AB3980" s="26">
        <v>6550</v>
      </c>
      <c r="AC3980" s="26">
        <f>Z3980*AB3980</f>
        <v>943200</v>
      </c>
      <c r="AD3980" s="28">
        <v>42</v>
      </c>
      <c r="AE3980" s="28">
        <v>85</v>
      </c>
      <c r="AF3980" s="26">
        <f>(AC3980*(100-AE3980))/100</f>
        <v>141480</v>
      </c>
      <c r="AG3980" s="26">
        <f>P3980+AF3980</f>
        <v>204480</v>
      </c>
      <c r="AH3980" s="26">
        <f>(AG3980*AA3980)/100</f>
        <v>204480</v>
      </c>
      <c r="AI3980" s="26">
        <f>IF(AF3980&lt;=10000000,AF3980,10000000)</f>
        <v>141480</v>
      </c>
      <c r="AJ3980" s="26">
        <f>IF((AI3980-AH3980) &gt; 1,0,IF((AI3980-AH3980)&lt;0,AH3980-AI3980,AI3980-AH3980))</f>
        <v>63000</v>
      </c>
      <c r="AK3980" s="26">
        <v>0.02</v>
      </c>
      <c r="AL3980" s="26">
        <f>ROUND(AJ3980*(AK3980/100),2)</f>
        <v>12.6</v>
      </c>
    </row>
    <row r="3981" spans="1:39" x14ac:dyDescent="0.35">
      <c r="A3981" s="23"/>
      <c r="B3981" s="24"/>
      <c r="C3981" s="23"/>
      <c r="D3981" s="23"/>
      <c r="E3981" s="23"/>
      <c r="F3981" s="23"/>
      <c r="G3981" s="24"/>
      <c r="H3981" s="23"/>
      <c r="I3981" s="23"/>
      <c r="J3981" s="23">
        <v>0</v>
      </c>
      <c r="K3981" s="23">
        <v>0</v>
      </c>
      <c r="L3981" s="23">
        <v>20</v>
      </c>
      <c r="M3981" s="23" t="s">
        <v>44</v>
      </c>
      <c r="N3981" s="25">
        <f>((J3981*400)+(K3981*100))+L3981</f>
        <v>20</v>
      </c>
      <c r="O3981" s="26">
        <v>1750</v>
      </c>
      <c r="P3981" s="26">
        <f>N3981*O3981</f>
        <v>35000</v>
      </c>
      <c r="Q3981" s="23">
        <v>1</v>
      </c>
      <c r="R3981" s="23" t="s">
        <v>13440</v>
      </c>
      <c r="S3981" s="27"/>
      <c r="T3981" s="23" t="s">
        <v>13441</v>
      </c>
      <c r="U3981" s="23" t="s">
        <v>2449</v>
      </c>
      <c r="V3981" s="24" t="s">
        <v>13442</v>
      </c>
      <c r="W3981" s="23" t="s">
        <v>47</v>
      </c>
      <c r="X3981" s="23" t="s">
        <v>206</v>
      </c>
      <c r="Y3981" s="23" t="s">
        <v>49</v>
      </c>
      <c r="Z3981" s="23">
        <v>80</v>
      </c>
      <c r="AA3981" s="28">
        <v>100</v>
      </c>
      <c r="AB3981" s="26">
        <v>6550</v>
      </c>
      <c r="AC3981" s="26">
        <f>Z3981*AB3981</f>
        <v>524000</v>
      </c>
      <c r="AD3981" s="28">
        <v>42</v>
      </c>
      <c r="AE3981" s="28">
        <v>85</v>
      </c>
      <c r="AF3981" s="26">
        <f>(AC3981*(100-AE3981))/100</f>
        <v>78600</v>
      </c>
      <c r="AG3981" s="26">
        <f>P3981+AF3981</f>
        <v>113600</v>
      </c>
      <c r="AH3981" s="26">
        <f>(AG3981*AA3981)/100</f>
        <v>113600</v>
      </c>
      <c r="AI3981" s="26">
        <f>IF(AF3981&lt;=10000000,AF3981,10000000)</f>
        <v>78600</v>
      </c>
      <c r="AJ3981" s="26">
        <f>IF((AI3981-AH3981) &gt; 1,0,IF((AI3981-AH3981)&lt;0,AH3981-AI3981,AI3981-AH3981))</f>
        <v>35000</v>
      </c>
      <c r="AK3981" s="26">
        <v>0.02</v>
      </c>
      <c r="AL3981" s="26">
        <f>ROUND(AJ3981*(AK3981/100),2)</f>
        <v>7</v>
      </c>
    </row>
    <row r="3982" spans="1:39" x14ac:dyDescent="0.35">
      <c r="A3982" s="23"/>
      <c r="B3982" s="24"/>
      <c r="C3982" s="23"/>
      <c r="D3982" s="23"/>
      <c r="E3982" s="23"/>
      <c r="F3982" s="23"/>
      <c r="G3982" s="24"/>
      <c r="H3982" s="23"/>
      <c r="I3982" s="23"/>
      <c r="J3982" s="23"/>
      <c r="K3982" s="23"/>
      <c r="L3982" s="23"/>
      <c r="M3982" s="23"/>
      <c r="N3982" s="25"/>
      <c r="O3982" s="26"/>
      <c r="P3982" s="26"/>
      <c r="Q3982" s="23"/>
      <c r="R3982" s="23"/>
      <c r="S3982" s="27"/>
      <c r="T3982" s="23"/>
      <c r="U3982" s="23"/>
      <c r="V3982" s="24"/>
      <c r="W3982" s="23"/>
      <c r="X3982" s="23"/>
      <c r="Y3982" s="23"/>
      <c r="Z3982" s="23"/>
      <c r="AA3982" s="28"/>
      <c r="AB3982" s="26"/>
      <c r="AC3982" s="26"/>
      <c r="AD3982" s="28"/>
      <c r="AE3982" s="28"/>
      <c r="AF3982" s="26"/>
      <c r="AG3982" s="26" t="s">
        <v>50</v>
      </c>
      <c r="AH3982" s="26">
        <f>SUM(AH3979:AH3981)</f>
        <v>2206760</v>
      </c>
      <c r="AI3982" s="26"/>
      <c r="AJ3982" s="26">
        <f>SUM(AJ3979:AJ3981)</f>
        <v>1295000</v>
      </c>
      <c r="AK3982" s="26"/>
      <c r="AL3982" s="26">
        <f>SUM(AL3979:AL3981)</f>
        <v>259</v>
      </c>
    </row>
    <row r="3983" spans="1:39" x14ac:dyDescent="0.35">
      <c r="A3983" s="23" t="s">
        <v>13443</v>
      </c>
      <c r="B3983" s="24"/>
      <c r="C3983" s="23" t="s">
        <v>13444</v>
      </c>
      <c r="D3983" s="23" t="s">
        <v>13445</v>
      </c>
      <c r="E3983" s="23">
        <v>2153</v>
      </c>
      <c r="F3983" s="23" t="s">
        <v>13446</v>
      </c>
      <c r="G3983" s="24" t="s">
        <v>13447</v>
      </c>
      <c r="H3983" s="23" t="s">
        <v>42</v>
      </c>
      <c r="I3983" s="23" t="s">
        <v>13448</v>
      </c>
      <c r="J3983" s="23">
        <v>9</v>
      </c>
      <c r="K3983" s="23">
        <v>1</v>
      </c>
      <c r="L3983" s="23">
        <v>80</v>
      </c>
      <c r="M3983" s="23" t="s">
        <v>58</v>
      </c>
      <c r="N3983" s="25">
        <f>((J3983*400)+(K3983*100))+L3983</f>
        <v>3780</v>
      </c>
      <c r="O3983" s="26">
        <v>340</v>
      </c>
      <c r="P3983" s="26">
        <f>N3983*O3983</f>
        <v>1285200</v>
      </c>
      <c r="Q3983" s="23"/>
      <c r="R3983" s="23"/>
      <c r="S3983" s="27"/>
      <c r="T3983" s="23"/>
      <c r="U3983" s="23"/>
      <c r="V3983" s="24"/>
      <c r="W3983" s="23"/>
      <c r="X3983" s="23"/>
      <c r="Y3983" s="23"/>
      <c r="Z3983" s="23"/>
      <c r="AA3983" s="28"/>
      <c r="AB3983" s="26"/>
      <c r="AC3983" s="26"/>
      <c r="AD3983" s="28"/>
      <c r="AE3983" s="28"/>
      <c r="AF3983" s="26"/>
      <c r="AG3983" s="26">
        <f>AF3983+P3983</f>
        <v>1285200</v>
      </c>
      <c r="AH3983" s="26">
        <f>AG3983</f>
        <v>1285200</v>
      </c>
      <c r="AI3983" s="26">
        <v>50000000</v>
      </c>
      <c r="AJ3983" s="26">
        <f>IF((AI3983-AH3983) &gt; 1,0,IF((AI3983-AH3983)&lt;0,AH3983-AI3983,AI3983-AH3983))</f>
        <v>0</v>
      </c>
      <c r="AK3983" s="26">
        <v>0.01</v>
      </c>
      <c r="AL3983" s="26">
        <f>AJ3983*(AK3983/100)</f>
        <v>0</v>
      </c>
    </row>
    <row r="3984" spans="1:39" x14ac:dyDescent="0.35">
      <c r="A3984" s="23"/>
      <c r="B3984" s="24"/>
      <c r="C3984" s="23"/>
      <c r="D3984" s="23"/>
      <c r="E3984" s="23">
        <v>2154</v>
      </c>
      <c r="F3984" s="23" t="s">
        <v>13449</v>
      </c>
      <c r="G3984" s="24" t="s">
        <v>13450</v>
      </c>
      <c r="H3984" s="23" t="s">
        <v>103</v>
      </c>
      <c r="I3984" s="23" t="s">
        <v>13451</v>
      </c>
      <c r="J3984" s="23">
        <v>0</v>
      </c>
      <c r="K3984" s="23">
        <v>1</v>
      </c>
      <c r="L3984" s="23">
        <v>78</v>
      </c>
      <c r="M3984" s="23" t="s">
        <v>44</v>
      </c>
      <c r="N3984" s="25">
        <f>((J3984*400)+(K3984*100))+L3984</f>
        <v>178</v>
      </c>
      <c r="O3984" s="26">
        <v>1750</v>
      </c>
      <c r="P3984" s="26">
        <f>N3984*O3984</f>
        <v>311500</v>
      </c>
      <c r="Q3984" s="23">
        <v>1</v>
      </c>
      <c r="R3984" s="23" t="s">
        <v>10459</v>
      </c>
      <c r="S3984" s="27" t="s">
        <v>10460</v>
      </c>
      <c r="T3984" s="23" t="s">
        <v>10461</v>
      </c>
      <c r="U3984" s="23" t="s">
        <v>13452</v>
      </c>
      <c r="V3984" s="24" t="s">
        <v>13453</v>
      </c>
      <c r="W3984" s="23" t="s">
        <v>47</v>
      </c>
      <c r="X3984" s="23" t="s">
        <v>48</v>
      </c>
      <c r="Y3984" s="23" t="s">
        <v>49</v>
      </c>
      <c r="Z3984" s="23">
        <v>126</v>
      </c>
      <c r="AA3984" s="28">
        <v>100</v>
      </c>
      <c r="AB3984" s="26">
        <v>6550</v>
      </c>
      <c r="AC3984" s="26">
        <f>Z3984*AB3984</f>
        <v>825300</v>
      </c>
      <c r="AD3984" s="28">
        <v>18</v>
      </c>
      <c r="AE3984" s="28">
        <v>26</v>
      </c>
      <c r="AF3984" s="26">
        <f>(AC3984*(100-AE3984))/100</f>
        <v>610722</v>
      </c>
      <c r="AG3984" s="26">
        <f>P3984+AF3984</f>
        <v>922222</v>
      </c>
      <c r="AH3984" s="26">
        <f>(AG3984*AA3984)/100</f>
        <v>922222</v>
      </c>
      <c r="AI3984" s="26">
        <f>IF(AF3984&lt;=10000000,AF3984,10000000)</f>
        <v>610722</v>
      </c>
      <c r="AJ3984" s="26">
        <f>IF((AI3984-AH3984) &gt; 1,0,IF((AI3984-AH3984)&lt;0,AH3984-AI3984,AI3984-AH3984))</f>
        <v>311500</v>
      </c>
      <c r="AK3984" s="26">
        <v>0.02</v>
      </c>
      <c r="AL3984" s="26">
        <f>ROUND(AJ3984*(AK3984/100),2)</f>
        <v>62.3</v>
      </c>
      <c r="AM3984" s="3" t="s">
        <v>404</v>
      </c>
    </row>
    <row r="3985" spans="1:38" x14ac:dyDescent="0.35">
      <c r="A3985" s="23"/>
      <c r="B3985" s="24"/>
      <c r="C3985" s="23"/>
      <c r="D3985" s="23"/>
      <c r="E3985" s="23"/>
      <c r="F3985" s="23"/>
      <c r="G3985" s="24"/>
      <c r="H3985" s="23"/>
      <c r="I3985" s="23"/>
      <c r="J3985" s="23">
        <v>0</v>
      </c>
      <c r="K3985" s="23">
        <v>0</v>
      </c>
      <c r="L3985" s="23">
        <v>8</v>
      </c>
      <c r="M3985" s="23" t="s">
        <v>250</v>
      </c>
      <c r="N3985" s="25">
        <f>((J3985*400)+(K3985*100))+L3985</f>
        <v>8</v>
      </c>
      <c r="O3985" s="26">
        <v>1750</v>
      </c>
      <c r="P3985" s="26">
        <f>N3985*O3985</f>
        <v>14000</v>
      </c>
      <c r="Q3985" s="23">
        <v>1</v>
      </c>
      <c r="R3985" s="23" t="s">
        <v>13454</v>
      </c>
      <c r="S3985" s="27"/>
      <c r="T3985" s="23" t="s">
        <v>13455</v>
      </c>
      <c r="U3985" s="23" t="s">
        <v>13456</v>
      </c>
      <c r="V3985" s="24" t="s">
        <v>13457</v>
      </c>
      <c r="W3985" s="23" t="s">
        <v>208</v>
      </c>
      <c r="X3985" s="23" t="s">
        <v>206</v>
      </c>
      <c r="Y3985" s="23" t="s">
        <v>254</v>
      </c>
      <c r="Z3985" s="23">
        <v>16</v>
      </c>
      <c r="AA3985" s="28">
        <v>100</v>
      </c>
      <c r="AB3985" s="26">
        <v>2450</v>
      </c>
      <c r="AC3985" s="26">
        <f>Z3985*AB3985</f>
        <v>39200</v>
      </c>
      <c r="AD3985" s="28">
        <v>3</v>
      </c>
      <c r="AE3985" s="28">
        <v>6</v>
      </c>
      <c r="AF3985" s="26">
        <f>(AC3985*(100-AE3985))/100</f>
        <v>36848</v>
      </c>
      <c r="AG3985" s="26">
        <f>P3985+AF3985</f>
        <v>50848</v>
      </c>
      <c r="AH3985" s="26">
        <f>(AG3985*AA3985)/100</f>
        <v>50848</v>
      </c>
      <c r="AI3985" s="26">
        <v>0</v>
      </c>
      <c r="AJ3985" s="26">
        <f>IF((AI3985-AH3985) &gt; 1,0,IF((AI3985-AH3985)&lt;0,AH3985-AI3985,AI3985-AH3985))</f>
        <v>50848</v>
      </c>
      <c r="AK3985" s="26">
        <v>0.3</v>
      </c>
      <c r="AL3985" s="26">
        <f>ROUND(AJ3985*(AK3985/100),2)</f>
        <v>152.54</v>
      </c>
    </row>
    <row r="3986" spans="1:38" x14ac:dyDescent="0.35">
      <c r="A3986" s="23"/>
      <c r="B3986" s="24"/>
      <c r="C3986" s="23"/>
      <c r="D3986" s="23"/>
      <c r="E3986" s="23">
        <v>2155</v>
      </c>
      <c r="F3986" s="23" t="s">
        <v>13458</v>
      </c>
      <c r="G3986" s="24" t="s">
        <v>13459</v>
      </c>
      <c r="H3986" s="23" t="s">
        <v>103</v>
      </c>
      <c r="I3986" s="23" t="s">
        <v>13460</v>
      </c>
      <c r="J3986" s="23">
        <v>2</v>
      </c>
      <c r="K3986" s="23">
        <v>3</v>
      </c>
      <c r="L3986" s="23">
        <v>80</v>
      </c>
      <c r="M3986" s="23" t="s">
        <v>58</v>
      </c>
      <c r="N3986" s="25">
        <f>((J3986*400)+(K3986*100))+L3986</f>
        <v>1180</v>
      </c>
      <c r="O3986" s="26">
        <v>240</v>
      </c>
      <c r="P3986" s="26">
        <f>N3986*O3986</f>
        <v>283200</v>
      </c>
      <c r="Q3986" s="23"/>
      <c r="R3986" s="23"/>
      <c r="S3986" s="27"/>
      <c r="T3986" s="23"/>
      <c r="U3986" s="23"/>
      <c r="V3986" s="24"/>
      <c r="W3986" s="23"/>
      <c r="X3986" s="23"/>
      <c r="Y3986" s="23"/>
      <c r="Z3986" s="23"/>
      <c r="AA3986" s="28"/>
      <c r="AB3986" s="26"/>
      <c r="AC3986" s="26"/>
      <c r="AD3986" s="28"/>
      <c r="AE3986" s="28"/>
      <c r="AF3986" s="26"/>
      <c r="AG3986" s="26">
        <f>AF3986+P3986</f>
        <v>283200</v>
      </c>
      <c r="AH3986" s="26">
        <f>AG3986</f>
        <v>283200</v>
      </c>
      <c r="AI3986" s="26">
        <v>0</v>
      </c>
      <c r="AJ3986" s="26">
        <f>IF((AI3986-AH3986) &gt; 1,0,IF((AI3986-AH3986)&lt;0,AH3986-AI3986,AI3986-AH3986))</f>
        <v>283200</v>
      </c>
      <c r="AK3986" s="26">
        <v>0.01</v>
      </c>
      <c r="AL3986" s="26">
        <f>AJ3986*(AK3986/100)</f>
        <v>28.32</v>
      </c>
    </row>
    <row r="3987" spans="1:38" x14ac:dyDescent="0.35">
      <c r="A3987" s="23"/>
      <c r="B3987" s="24"/>
      <c r="C3987" s="23"/>
      <c r="D3987" s="23"/>
      <c r="E3987" s="23"/>
      <c r="F3987" s="23"/>
      <c r="G3987" s="24"/>
      <c r="H3987" s="23"/>
      <c r="I3987" s="23"/>
      <c r="J3987" s="23"/>
      <c r="K3987" s="23"/>
      <c r="L3987" s="23"/>
      <c r="M3987" s="23"/>
      <c r="N3987" s="25"/>
      <c r="O3987" s="26"/>
      <c r="P3987" s="26"/>
      <c r="Q3987" s="23"/>
      <c r="R3987" s="23"/>
      <c r="S3987" s="27"/>
      <c r="T3987" s="23"/>
      <c r="U3987" s="23"/>
      <c r="V3987" s="24"/>
      <c r="W3987" s="23"/>
      <c r="X3987" s="23"/>
      <c r="Y3987" s="23"/>
      <c r="Z3987" s="23"/>
      <c r="AA3987" s="28"/>
      <c r="AB3987" s="26"/>
      <c r="AC3987" s="26"/>
      <c r="AD3987" s="28"/>
      <c r="AE3987" s="28"/>
      <c r="AF3987" s="26"/>
      <c r="AG3987" s="26" t="s">
        <v>50</v>
      </c>
      <c r="AH3987" s="26">
        <f>SUM(AH3983:AH3986)</f>
        <v>2541470</v>
      </c>
      <c r="AI3987" s="26"/>
      <c r="AJ3987" s="26">
        <f>SUM(AJ3983:AJ3986)</f>
        <v>645548</v>
      </c>
      <c r="AK3987" s="26"/>
      <c r="AL3987" s="26">
        <f>SUM(AL3983:AL3986)</f>
        <v>243.15999999999997</v>
      </c>
    </row>
    <row r="3988" spans="1:38" x14ac:dyDescent="0.35">
      <c r="A3988" s="23" t="s">
        <v>13461</v>
      </c>
      <c r="B3988" s="24" t="s">
        <v>13462</v>
      </c>
      <c r="C3988" s="23" t="s">
        <v>13463</v>
      </c>
      <c r="D3988" s="23" t="s">
        <v>13464</v>
      </c>
      <c r="E3988" s="23">
        <v>2156</v>
      </c>
      <c r="F3988" s="23" t="s">
        <v>13465</v>
      </c>
      <c r="G3988" s="24" t="s">
        <v>13466</v>
      </c>
      <c r="H3988" s="23" t="s">
        <v>42</v>
      </c>
      <c r="I3988" s="23" t="s">
        <v>13467</v>
      </c>
      <c r="J3988" s="23">
        <v>2</v>
      </c>
      <c r="K3988" s="23">
        <v>1</v>
      </c>
      <c r="L3988" s="23">
        <v>30.7</v>
      </c>
      <c r="M3988" s="23" t="s">
        <v>58</v>
      </c>
      <c r="N3988" s="25">
        <f>((J3988*400)+(K3988*100))+L3988</f>
        <v>930.7</v>
      </c>
      <c r="O3988" s="26">
        <v>340</v>
      </c>
      <c r="P3988" s="26">
        <f>N3988*O3988</f>
        <v>316438</v>
      </c>
      <c r="Q3988" s="23"/>
      <c r="R3988" s="23"/>
      <c r="S3988" s="27"/>
      <c r="T3988" s="23"/>
      <c r="U3988" s="23"/>
      <c r="V3988" s="24"/>
      <c r="W3988" s="23"/>
      <c r="X3988" s="23"/>
      <c r="Y3988" s="23"/>
      <c r="Z3988" s="23"/>
      <c r="AA3988" s="28"/>
      <c r="AB3988" s="26"/>
      <c r="AC3988" s="26"/>
      <c r="AD3988" s="28"/>
      <c r="AE3988" s="28"/>
      <c r="AF3988" s="26"/>
      <c r="AG3988" s="26">
        <f>AF3988+P3988</f>
        <v>316438</v>
      </c>
      <c r="AH3988" s="26">
        <f>AG3988</f>
        <v>316438</v>
      </c>
      <c r="AI3988" s="26">
        <v>50000000</v>
      </c>
      <c r="AJ3988" s="26">
        <f>IF((AI3988-AH3988) &gt; 1,0,IF((AI3988-AH3988)&lt;0,AH3988-AI3988,AI3988-AH3988))</f>
        <v>0</v>
      </c>
      <c r="AK3988" s="26">
        <v>0.01</v>
      </c>
      <c r="AL3988" s="26">
        <f>AJ3988*(AK3988/100)</f>
        <v>0</v>
      </c>
    </row>
    <row r="3989" spans="1:38" x14ac:dyDescent="0.35">
      <c r="A3989" s="23"/>
      <c r="B3989" s="24"/>
      <c r="C3989" s="23"/>
      <c r="D3989" s="23"/>
      <c r="E3989" s="23">
        <v>2157</v>
      </c>
      <c r="F3989" s="23" t="s">
        <v>13468</v>
      </c>
      <c r="G3989" s="24" t="s">
        <v>13469</v>
      </c>
      <c r="H3989" s="23" t="s">
        <v>42</v>
      </c>
      <c r="I3989" s="23" t="s">
        <v>13470</v>
      </c>
      <c r="J3989" s="23">
        <v>2</v>
      </c>
      <c r="K3989" s="23">
        <v>1</v>
      </c>
      <c r="L3989" s="23">
        <v>30.7</v>
      </c>
      <c r="M3989" s="23" t="s">
        <v>58</v>
      </c>
      <c r="N3989" s="25">
        <f>((J3989*400)+(K3989*100))+L3989</f>
        <v>930.7</v>
      </c>
      <c r="O3989" s="26">
        <v>340</v>
      </c>
      <c r="P3989" s="26">
        <f>N3989*O3989</f>
        <v>316438</v>
      </c>
      <c r="Q3989" s="23"/>
      <c r="R3989" s="23"/>
      <c r="S3989" s="27"/>
      <c r="T3989" s="23"/>
      <c r="U3989" s="23"/>
      <c r="V3989" s="24"/>
      <c r="W3989" s="23"/>
      <c r="X3989" s="23"/>
      <c r="Y3989" s="23"/>
      <c r="Z3989" s="23"/>
      <c r="AA3989" s="28"/>
      <c r="AB3989" s="26"/>
      <c r="AC3989" s="26"/>
      <c r="AD3989" s="28"/>
      <c r="AE3989" s="28"/>
      <c r="AF3989" s="26"/>
      <c r="AG3989" s="26">
        <f>AF3989+P3989</f>
        <v>316438</v>
      </c>
      <c r="AH3989" s="26">
        <f>AG3989</f>
        <v>316438</v>
      </c>
      <c r="AI3989" s="26">
        <v>50000000</v>
      </c>
      <c r="AJ3989" s="26">
        <f>IF((AI3989-AH3989) &gt; 1,0,IF((AI3989-AH3989)&lt;0,AH3989-AI3989,AI3989-AH3989))</f>
        <v>0</v>
      </c>
      <c r="AK3989" s="26">
        <v>0.01</v>
      </c>
      <c r="AL3989" s="26">
        <f>AJ3989*(AK3989/100)</f>
        <v>0</v>
      </c>
    </row>
    <row r="3990" spans="1:38" x14ac:dyDescent="0.35">
      <c r="A3990" s="23"/>
      <c r="B3990" s="24"/>
      <c r="C3990" s="23"/>
      <c r="D3990" s="23"/>
      <c r="E3990" s="23"/>
      <c r="F3990" s="23"/>
      <c r="G3990" s="24"/>
      <c r="H3990" s="23"/>
      <c r="I3990" s="23"/>
      <c r="J3990" s="23"/>
      <c r="K3990" s="23"/>
      <c r="L3990" s="23"/>
      <c r="M3990" s="23"/>
      <c r="N3990" s="25"/>
      <c r="O3990" s="26"/>
      <c r="P3990" s="26"/>
      <c r="Q3990" s="23"/>
      <c r="R3990" s="23"/>
      <c r="S3990" s="27"/>
      <c r="T3990" s="23"/>
      <c r="U3990" s="23"/>
      <c r="V3990" s="24"/>
      <c r="W3990" s="23"/>
      <c r="X3990" s="23"/>
      <c r="Y3990" s="23"/>
      <c r="Z3990" s="23"/>
      <c r="AA3990" s="28"/>
      <c r="AB3990" s="26"/>
      <c r="AC3990" s="26"/>
      <c r="AD3990" s="28"/>
      <c r="AE3990" s="28"/>
      <c r="AF3990" s="26"/>
      <c r="AG3990" s="26" t="s">
        <v>50</v>
      </c>
      <c r="AH3990" s="26">
        <f>SUM(AH3988:AH3989)</f>
        <v>632876</v>
      </c>
      <c r="AI3990" s="26"/>
      <c r="AJ3990" s="26">
        <f>SUM(AJ3988:AJ3989)</f>
        <v>0</v>
      </c>
      <c r="AK3990" s="26"/>
      <c r="AL3990" s="26">
        <f>SUM(AL3988:AL3989)</f>
        <v>0</v>
      </c>
    </row>
    <row r="3991" spans="1:38" x14ac:dyDescent="0.35">
      <c r="A3991" s="23" t="s">
        <v>13471</v>
      </c>
      <c r="B3991" s="24" t="s">
        <v>13472</v>
      </c>
      <c r="C3991" s="23" t="s">
        <v>13473</v>
      </c>
      <c r="D3991" s="23" t="s">
        <v>12335</v>
      </c>
      <c r="E3991" s="23">
        <v>2158</v>
      </c>
      <c r="F3991" s="23" t="s">
        <v>13474</v>
      </c>
      <c r="G3991" s="24" t="s">
        <v>13475</v>
      </c>
      <c r="H3991" s="23" t="s">
        <v>42</v>
      </c>
      <c r="I3991" s="23" t="s">
        <v>13476</v>
      </c>
      <c r="J3991" s="23">
        <v>0</v>
      </c>
      <c r="K3991" s="23">
        <v>1</v>
      </c>
      <c r="L3991" s="23">
        <v>50</v>
      </c>
      <c r="M3991" s="23" t="s">
        <v>44</v>
      </c>
      <c r="N3991" s="25">
        <f>((J3991*400)+(K3991*100))+L3991</f>
        <v>150</v>
      </c>
      <c r="O3991" s="26">
        <v>2000</v>
      </c>
      <c r="P3991" s="26">
        <f>N3991*O3991</f>
        <v>300000</v>
      </c>
      <c r="Q3991" s="23">
        <v>1</v>
      </c>
      <c r="R3991" s="23" t="s">
        <v>13471</v>
      </c>
      <c r="S3991" s="27" t="s">
        <v>13472</v>
      </c>
      <c r="T3991" s="23" t="s">
        <v>13473</v>
      </c>
      <c r="U3991" s="23" t="s">
        <v>13477</v>
      </c>
      <c r="V3991" s="24" t="s">
        <v>13478</v>
      </c>
      <c r="W3991" s="23" t="s">
        <v>47</v>
      </c>
      <c r="X3991" s="23" t="s">
        <v>206</v>
      </c>
      <c r="Y3991" s="23" t="s">
        <v>49</v>
      </c>
      <c r="Z3991" s="23">
        <v>81</v>
      </c>
      <c r="AA3991" s="28">
        <v>100</v>
      </c>
      <c r="AB3991" s="26">
        <v>6550</v>
      </c>
      <c r="AC3991" s="26">
        <f>Z3991*AB3991</f>
        <v>530550</v>
      </c>
      <c r="AD3991" s="28">
        <v>7</v>
      </c>
      <c r="AE3991" s="28">
        <v>18</v>
      </c>
      <c r="AF3991" s="26">
        <f>(AC3991*(100-AE3991))/100</f>
        <v>435051</v>
      </c>
      <c r="AG3991" s="26">
        <f>P3991+AF3991</f>
        <v>735051</v>
      </c>
      <c r="AH3991" s="26">
        <f>(AG3991*AA3991)/100</f>
        <v>735051</v>
      </c>
      <c r="AI3991" s="26">
        <v>50000000</v>
      </c>
      <c r="AJ3991" s="26">
        <f>IF((AI3991-AH3991) &gt; 1,0,IF((AI3991-AH3991)&lt;0,AH3991-AI3991,AI3991-AH3991))</f>
        <v>0</v>
      </c>
      <c r="AK3991" s="26">
        <v>0.02</v>
      </c>
      <c r="AL3991" s="26">
        <f>ROUND(AJ3991*(AK3991/100),2)</f>
        <v>0</v>
      </c>
    </row>
    <row r="3992" spans="1:38" x14ac:dyDescent="0.35">
      <c r="A3992" s="23"/>
      <c r="B3992" s="24"/>
      <c r="C3992" s="23"/>
      <c r="D3992" s="23"/>
      <c r="E3992" s="23"/>
      <c r="F3992" s="23"/>
      <c r="G3992" s="24"/>
      <c r="H3992" s="23"/>
      <c r="I3992" s="23"/>
      <c r="J3992" s="23"/>
      <c r="K3992" s="23"/>
      <c r="L3992" s="23"/>
      <c r="M3992" s="23"/>
      <c r="N3992" s="25"/>
      <c r="O3992" s="26"/>
      <c r="P3992" s="26"/>
      <c r="Q3992" s="23"/>
      <c r="R3992" s="23"/>
      <c r="S3992" s="27"/>
      <c r="T3992" s="23"/>
      <c r="U3992" s="23"/>
      <c r="V3992" s="24"/>
      <c r="W3992" s="23"/>
      <c r="X3992" s="23"/>
      <c r="Y3992" s="23"/>
      <c r="Z3992" s="23"/>
      <c r="AA3992" s="28"/>
      <c r="AB3992" s="26"/>
      <c r="AC3992" s="26"/>
      <c r="AD3992" s="28"/>
      <c r="AE3992" s="28"/>
      <c r="AF3992" s="26"/>
      <c r="AG3992" s="26" t="s">
        <v>50</v>
      </c>
      <c r="AH3992" s="26">
        <f>AH3991</f>
        <v>735051</v>
      </c>
      <c r="AI3992" s="26"/>
      <c r="AJ3992" s="26">
        <f>AJ3991</f>
        <v>0</v>
      </c>
      <c r="AK3992" s="26"/>
      <c r="AL3992" s="26">
        <f>AL3991</f>
        <v>0</v>
      </c>
    </row>
    <row r="3993" spans="1:38" x14ac:dyDescent="0.35">
      <c r="A3993" s="23" t="s">
        <v>13479</v>
      </c>
      <c r="B3993" s="24"/>
      <c r="C3993" s="23" t="s">
        <v>13480</v>
      </c>
      <c r="D3993" s="23" t="s">
        <v>13481</v>
      </c>
      <c r="E3993" s="23">
        <v>2159</v>
      </c>
      <c r="F3993" s="23" t="s">
        <v>13482</v>
      </c>
      <c r="G3993" s="24" t="s">
        <v>13483</v>
      </c>
      <c r="H3993" s="23" t="s">
        <v>103</v>
      </c>
      <c r="I3993" s="23" t="s">
        <v>13484</v>
      </c>
      <c r="J3993" s="23">
        <v>0</v>
      </c>
      <c r="K3993" s="23">
        <v>2</v>
      </c>
      <c r="L3993" s="23">
        <v>79.5</v>
      </c>
      <c r="M3993" s="23" t="s">
        <v>44</v>
      </c>
      <c r="N3993" s="25">
        <f>((J3993*400)+(K3993*100))+L3993</f>
        <v>279.5</v>
      </c>
      <c r="O3993" s="26">
        <v>450</v>
      </c>
      <c r="P3993" s="26">
        <f>N3993*O3993</f>
        <v>125775</v>
      </c>
      <c r="Q3993" s="23">
        <v>1</v>
      </c>
      <c r="R3993" s="23" t="s">
        <v>13485</v>
      </c>
      <c r="S3993" s="27"/>
      <c r="T3993" s="23" t="s">
        <v>13486</v>
      </c>
      <c r="U3993" s="23" t="s">
        <v>13487</v>
      </c>
      <c r="V3993" s="24" t="s">
        <v>13488</v>
      </c>
      <c r="W3993" s="23" t="s">
        <v>47</v>
      </c>
      <c r="X3993" s="23" t="s">
        <v>206</v>
      </c>
      <c r="Y3993" s="23" t="s">
        <v>49</v>
      </c>
      <c r="Z3993" s="23">
        <v>237.6</v>
      </c>
      <c r="AA3993" s="28">
        <v>100</v>
      </c>
      <c r="AB3993" s="26">
        <v>6550</v>
      </c>
      <c r="AC3993" s="26">
        <f>Z3993*AB3993</f>
        <v>1556280</v>
      </c>
      <c r="AD3993" s="28">
        <v>52</v>
      </c>
      <c r="AE3993" s="28">
        <v>85</v>
      </c>
      <c r="AF3993" s="26">
        <f>(AC3993*(100-AE3993))/100</f>
        <v>233442</v>
      </c>
      <c r="AG3993" s="26">
        <f>P3993+AF3993</f>
        <v>359217</v>
      </c>
      <c r="AH3993" s="26">
        <f>(AG3993*AA3993)/100</f>
        <v>359217</v>
      </c>
      <c r="AI3993" s="26">
        <f>IF(AF3993&lt;=10000000,AF3993,10000000)</f>
        <v>233442</v>
      </c>
      <c r="AJ3993" s="26">
        <f>IF((AI3993-AH3993) &gt; 1,0,IF((AI3993-AH3993)&lt;0,AH3993-AI3993,AI3993-AH3993))</f>
        <v>125775</v>
      </c>
      <c r="AK3993" s="26">
        <v>0.02</v>
      </c>
      <c r="AL3993" s="26">
        <f>ROUND(AJ3993*(AK3993/100),2)</f>
        <v>25.16</v>
      </c>
    </row>
    <row r="3994" spans="1:38" x14ac:dyDescent="0.35">
      <c r="A3994" s="23"/>
      <c r="B3994" s="24"/>
      <c r="C3994" s="23"/>
      <c r="D3994" s="23"/>
      <c r="E3994" s="23"/>
      <c r="F3994" s="23"/>
      <c r="G3994" s="24"/>
      <c r="H3994" s="23"/>
      <c r="I3994" s="23"/>
      <c r="J3994" s="23">
        <v>0</v>
      </c>
      <c r="K3994" s="23">
        <v>0</v>
      </c>
      <c r="L3994" s="23">
        <v>31.5</v>
      </c>
      <c r="M3994" s="23" t="s">
        <v>44</v>
      </c>
      <c r="N3994" s="25">
        <f>((J3994*400)+(K3994*100))+L3994</f>
        <v>31.5</v>
      </c>
      <c r="O3994" s="26">
        <v>450</v>
      </c>
      <c r="P3994" s="26">
        <f>N3994*O3994</f>
        <v>14175</v>
      </c>
      <c r="Q3994" s="23">
        <v>1</v>
      </c>
      <c r="R3994" s="23" t="s">
        <v>13489</v>
      </c>
      <c r="S3994" s="27"/>
      <c r="T3994" s="23" t="s">
        <v>13490</v>
      </c>
      <c r="U3994" s="23" t="s">
        <v>13491</v>
      </c>
      <c r="V3994" s="24" t="s">
        <v>13492</v>
      </c>
      <c r="W3994" s="23" t="s">
        <v>47</v>
      </c>
      <c r="X3994" s="23" t="s">
        <v>206</v>
      </c>
      <c r="Y3994" s="23" t="s">
        <v>49</v>
      </c>
      <c r="Z3994" s="23">
        <v>126</v>
      </c>
      <c r="AA3994" s="28">
        <v>100</v>
      </c>
      <c r="AB3994" s="26">
        <v>6550</v>
      </c>
      <c r="AC3994" s="26">
        <f>Z3994*AB3994</f>
        <v>825300</v>
      </c>
      <c r="AD3994" s="28">
        <v>52</v>
      </c>
      <c r="AE3994" s="28">
        <v>85</v>
      </c>
      <c r="AF3994" s="26">
        <f>(AC3994*(100-AE3994))/100</f>
        <v>123795</v>
      </c>
      <c r="AG3994" s="26">
        <f>P3994+AF3994</f>
        <v>137970</v>
      </c>
      <c r="AH3994" s="26">
        <f>(AG3994*AA3994)/100</f>
        <v>137970</v>
      </c>
      <c r="AI3994" s="26">
        <f>IF(AF3994&lt;=10000000,AF3994,10000000)</f>
        <v>123795</v>
      </c>
      <c r="AJ3994" s="26">
        <f>IF((AI3994-AH3994) &gt; 1,0,IF((AI3994-AH3994)&lt;0,AH3994-AI3994,AI3994-AH3994))</f>
        <v>14175</v>
      </c>
      <c r="AK3994" s="26">
        <v>0.02</v>
      </c>
      <c r="AL3994" s="26">
        <f>ROUND(AJ3994*(AK3994/100),2)</f>
        <v>2.84</v>
      </c>
    </row>
    <row r="3995" spans="1:38" x14ac:dyDescent="0.35">
      <c r="A3995" s="23"/>
      <c r="B3995" s="24"/>
      <c r="C3995" s="23"/>
      <c r="D3995" s="23"/>
      <c r="E3995" s="23">
        <v>2160</v>
      </c>
      <c r="F3995" s="23" t="s">
        <v>13493</v>
      </c>
      <c r="G3995" s="24" t="s">
        <v>13494</v>
      </c>
      <c r="H3995" s="23" t="s">
        <v>103</v>
      </c>
      <c r="I3995" s="23" t="s">
        <v>13495</v>
      </c>
      <c r="J3995" s="23">
        <v>16</v>
      </c>
      <c r="K3995" s="23">
        <v>0</v>
      </c>
      <c r="L3995" s="23">
        <v>38</v>
      </c>
      <c r="M3995" s="23" t="s">
        <v>58</v>
      </c>
      <c r="N3995" s="25">
        <f>((J3995*400)+(K3995*100))+L3995</f>
        <v>6438</v>
      </c>
      <c r="O3995" s="26">
        <v>180</v>
      </c>
      <c r="P3995" s="26">
        <f>N3995*O3995</f>
        <v>1158840</v>
      </c>
      <c r="Q3995" s="23"/>
      <c r="R3995" s="23"/>
      <c r="S3995" s="27"/>
      <c r="T3995" s="23"/>
      <c r="U3995" s="23"/>
      <c r="V3995" s="24"/>
      <c r="W3995" s="23"/>
      <c r="X3995" s="23"/>
      <c r="Y3995" s="23"/>
      <c r="Z3995" s="23"/>
      <c r="AA3995" s="28"/>
      <c r="AB3995" s="26"/>
      <c r="AC3995" s="26"/>
      <c r="AD3995" s="28"/>
      <c r="AE3995" s="28"/>
      <c r="AF3995" s="26"/>
      <c r="AG3995" s="26">
        <f>AF3995+P3995</f>
        <v>1158840</v>
      </c>
      <c r="AH3995" s="26">
        <f>AG3995</f>
        <v>1158840</v>
      </c>
      <c r="AI3995" s="26">
        <v>0</v>
      </c>
      <c r="AJ3995" s="26">
        <f>IF((AI3995-AH3995) &gt; 1,0,IF((AI3995-AH3995)&lt;0,AH3995-AI3995,AI3995-AH3995))</f>
        <v>1158840</v>
      </c>
      <c r="AK3995" s="26">
        <v>0.01</v>
      </c>
      <c r="AL3995" s="26">
        <f>AJ3995*(AK3995/100)</f>
        <v>115.884</v>
      </c>
    </row>
    <row r="3996" spans="1:38" x14ac:dyDescent="0.35">
      <c r="A3996" s="23"/>
      <c r="B3996" s="24"/>
      <c r="C3996" s="23"/>
      <c r="D3996" s="23"/>
      <c r="E3996" s="23">
        <v>2161</v>
      </c>
      <c r="F3996" s="23" t="s">
        <v>13496</v>
      </c>
      <c r="G3996" s="24" t="s">
        <v>13497</v>
      </c>
      <c r="H3996" s="23" t="s">
        <v>103</v>
      </c>
      <c r="I3996" s="23" t="s">
        <v>13498</v>
      </c>
      <c r="J3996" s="23">
        <v>7</v>
      </c>
      <c r="K3996" s="23">
        <v>2</v>
      </c>
      <c r="L3996" s="23">
        <v>10</v>
      </c>
      <c r="M3996" s="23" t="s">
        <v>58</v>
      </c>
      <c r="N3996" s="25">
        <f>((J3996*400)+(K3996*100))+L3996</f>
        <v>3010</v>
      </c>
      <c r="O3996" s="26">
        <v>180</v>
      </c>
      <c r="P3996" s="26">
        <f>N3996*O3996</f>
        <v>541800</v>
      </c>
      <c r="Q3996" s="23"/>
      <c r="R3996" s="23"/>
      <c r="S3996" s="27"/>
      <c r="T3996" s="23"/>
      <c r="U3996" s="23"/>
      <c r="V3996" s="24"/>
      <c r="W3996" s="23"/>
      <c r="X3996" s="23"/>
      <c r="Y3996" s="23"/>
      <c r="Z3996" s="23"/>
      <c r="AA3996" s="28"/>
      <c r="AB3996" s="26"/>
      <c r="AC3996" s="26"/>
      <c r="AD3996" s="28"/>
      <c r="AE3996" s="28"/>
      <c r="AF3996" s="26"/>
      <c r="AG3996" s="26">
        <f>AF3996+P3996</f>
        <v>541800</v>
      </c>
      <c r="AH3996" s="26">
        <f>AG3996</f>
        <v>541800</v>
      </c>
      <c r="AI3996" s="26">
        <v>0</v>
      </c>
      <c r="AJ3996" s="26">
        <f>IF((AI3996-AH3996) &gt; 1,0,IF((AI3996-AH3996)&lt;0,AH3996-AI3996,AI3996-AH3996))</f>
        <v>541800</v>
      </c>
      <c r="AK3996" s="26">
        <v>0.01</v>
      </c>
      <c r="AL3996" s="26">
        <f>AJ3996*(AK3996/100)</f>
        <v>54.18</v>
      </c>
    </row>
    <row r="3997" spans="1:38" x14ac:dyDescent="0.35">
      <c r="A3997" s="23"/>
      <c r="B3997" s="24"/>
      <c r="C3997" s="23"/>
      <c r="D3997" s="23"/>
      <c r="E3997" s="23">
        <v>2162</v>
      </c>
      <c r="F3997" s="23" t="s">
        <v>13499</v>
      </c>
      <c r="G3997" s="24" t="s">
        <v>13500</v>
      </c>
      <c r="H3997" s="23" t="s">
        <v>103</v>
      </c>
      <c r="I3997" s="23" t="s">
        <v>13495</v>
      </c>
      <c r="J3997" s="23">
        <v>16</v>
      </c>
      <c r="K3997" s="23">
        <v>0</v>
      </c>
      <c r="L3997" s="23">
        <v>38</v>
      </c>
      <c r="M3997" s="23" t="s">
        <v>58</v>
      </c>
      <c r="N3997" s="25">
        <f>((J3997*400)+(K3997*100))+L3997</f>
        <v>6438</v>
      </c>
      <c r="O3997" s="26">
        <v>180</v>
      </c>
      <c r="P3997" s="26">
        <f>N3997*O3997</f>
        <v>1158840</v>
      </c>
      <c r="Q3997" s="23"/>
      <c r="R3997" s="23"/>
      <c r="S3997" s="27"/>
      <c r="T3997" s="23"/>
      <c r="U3997" s="23"/>
      <c r="V3997" s="24"/>
      <c r="W3997" s="23"/>
      <c r="X3997" s="23"/>
      <c r="Y3997" s="23"/>
      <c r="Z3997" s="23"/>
      <c r="AA3997" s="28"/>
      <c r="AB3997" s="26"/>
      <c r="AC3997" s="26"/>
      <c r="AD3997" s="28"/>
      <c r="AE3997" s="28"/>
      <c r="AF3997" s="26"/>
      <c r="AG3997" s="26">
        <f>AF3997+P3997</f>
        <v>1158840</v>
      </c>
      <c r="AH3997" s="26">
        <f>AG3997</f>
        <v>1158840</v>
      </c>
      <c r="AI3997" s="26">
        <v>0</v>
      </c>
      <c r="AJ3997" s="26">
        <f>IF((AI3997-AH3997) &gt; 1,0,IF((AI3997-AH3997)&lt;0,AH3997-AI3997,AI3997-AH3997))</f>
        <v>1158840</v>
      </c>
      <c r="AK3997" s="26">
        <v>0.01</v>
      </c>
      <c r="AL3997" s="26">
        <f>AJ3997*(AK3997/100)</f>
        <v>115.884</v>
      </c>
    </row>
    <row r="3998" spans="1:38" x14ac:dyDescent="0.35">
      <c r="A3998" s="23"/>
      <c r="B3998" s="24"/>
      <c r="C3998" s="23"/>
      <c r="D3998" s="23"/>
      <c r="E3998" s="23"/>
      <c r="F3998" s="23"/>
      <c r="G3998" s="24"/>
      <c r="H3998" s="23"/>
      <c r="I3998" s="23"/>
      <c r="J3998" s="23"/>
      <c r="K3998" s="23"/>
      <c r="L3998" s="23"/>
      <c r="M3998" s="23"/>
      <c r="N3998" s="25"/>
      <c r="O3998" s="26"/>
      <c r="P3998" s="26"/>
      <c r="Q3998" s="23"/>
      <c r="R3998" s="23"/>
      <c r="S3998" s="27"/>
      <c r="T3998" s="23"/>
      <c r="U3998" s="23"/>
      <c r="V3998" s="24"/>
      <c r="W3998" s="23"/>
      <c r="X3998" s="23"/>
      <c r="Y3998" s="23"/>
      <c r="Z3998" s="23"/>
      <c r="AA3998" s="28"/>
      <c r="AB3998" s="26"/>
      <c r="AC3998" s="26"/>
      <c r="AD3998" s="28"/>
      <c r="AE3998" s="28"/>
      <c r="AF3998" s="26"/>
      <c r="AG3998" s="26" t="s">
        <v>50</v>
      </c>
      <c r="AH3998" s="26">
        <f>SUM(AH3993:AH3997)</f>
        <v>3356667</v>
      </c>
      <c r="AI3998" s="26"/>
      <c r="AJ3998" s="26">
        <f>SUM(AJ3993:AJ3997)</f>
        <v>2999430</v>
      </c>
      <c r="AK3998" s="26"/>
      <c r="AL3998" s="26">
        <f>SUM(AL3993:AL3997)</f>
        <v>313.94800000000004</v>
      </c>
    </row>
    <row r="3999" spans="1:38" x14ac:dyDescent="0.35">
      <c r="A3999" s="23" t="s">
        <v>13501</v>
      </c>
      <c r="B3999" s="24" t="s">
        <v>13502</v>
      </c>
      <c r="C3999" s="23" t="s">
        <v>13503</v>
      </c>
      <c r="D3999" s="23" t="s">
        <v>13504</v>
      </c>
      <c r="E3999" s="23">
        <v>2163</v>
      </c>
      <c r="F3999" s="23" t="s">
        <v>13505</v>
      </c>
      <c r="G3999" s="24" t="s">
        <v>13506</v>
      </c>
      <c r="H3999" s="23" t="s">
        <v>42</v>
      </c>
      <c r="I3999" s="23" t="s">
        <v>13507</v>
      </c>
      <c r="J3999" s="23">
        <v>0</v>
      </c>
      <c r="K3999" s="23">
        <v>2</v>
      </c>
      <c r="L3999" s="23">
        <v>27</v>
      </c>
      <c r="M3999" s="23" t="s">
        <v>44</v>
      </c>
      <c r="N3999" s="25">
        <f>((J3999*400)+(K3999*100))+L3999</f>
        <v>227</v>
      </c>
      <c r="O3999" s="26">
        <v>2000</v>
      </c>
      <c r="P3999" s="26">
        <f>N3999*O3999</f>
        <v>454000</v>
      </c>
      <c r="Q3999" s="23">
        <v>1</v>
      </c>
      <c r="R3999" s="23" t="s">
        <v>13501</v>
      </c>
      <c r="S3999" s="27" t="s">
        <v>13502</v>
      </c>
      <c r="T3999" s="23" t="s">
        <v>13503</v>
      </c>
      <c r="U3999" s="23" t="s">
        <v>13508</v>
      </c>
      <c r="V3999" s="24" t="s">
        <v>13509</v>
      </c>
      <c r="W3999" s="23" t="s">
        <v>47</v>
      </c>
      <c r="X3999" s="23" t="s">
        <v>48</v>
      </c>
      <c r="Y3999" s="23" t="s">
        <v>49</v>
      </c>
      <c r="Z3999" s="23">
        <v>72</v>
      </c>
      <c r="AA3999" s="28">
        <v>100</v>
      </c>
      <c r="AB3999" s="26">
        <v>6550</v>
      </c>
      <c r="AC3999" s="26">
        <f>Z3999*AB3999</f>
        <v>471600</v>
      </c>
      <c r="AD3999" s="28">
        <v>32</v>
      </c>
      <c r="AE3999" s="28">
        <v>54</v>
      </c>
      <c r="AF3999" s="26">
        <f>(AC3999*(100-AE3999))/100</f>
        <v>216936</v>
      </c>
      <c r="AG3999" s="26">
        <f>P3999+AF3999</f>
        <v>670936</v>
      </c>
      <c r="AH3999" s="26">
        <f>(AG3999*AA3999)/100</f>
        <v>670936</v>
      </c>
      <c r="AI3999" s="26">
        <v>50000000</v>
      </c>
      <c r="AJ3999" s="26">
        <f>IF((AI3999-AH3999) &gt; 1,0,IF((AI3999-AH3999)&lt;0,AH3999-AI3999,AI3999-AH3999))</f>
        <v>0</v>
      </c>
      <c r="AK3999" s="26">
        <v>0.02</v>
      </c>
      <c r="AL3999" s="26">
        <f>ROUND(AJ3999*(AK3999/100),2)</f>
        <v>0</v>
      </c>
    </row>
    <row r="4000" spans="1:38" x14ac:dyDescent="0.35">
      <c r="A4000" s="23"/>
      <c r="B4000" s="24"/>
      <c r="C4000" s="23"/>
      <c r="D4000" s="23"/>
      <c r="E4000" s="23"/>
      <c r="F4000" s="23"/>
      <c r="G4000" s="24"/>
      <c r="H4000" s="23"/>
      <c r="I4000" s="23"/>
      <c r="J4000" s="23">
        <v>0</v>
      </c>
      <c r="K4000" s="23">
        <v>0</v>
      </c>
      <c r="L4000" s="23">
        <v>18</v>
      </c>
      <c r="M4000" s="23" t="s">
        <v>44</v>
      </c>
      <c r="N4000" s="25">
        <f>((J4000*400)+(K4000*100))+L4000</f>
        <v>18</v>
      </c>
      <c r="O4000" s="26">
        <v>2000</v>
      </c>
      <c r="P4000" s="26">
        <f>N4000*O4000</f>
        <v>36000</v>
      </c>
      <c r="Q4000" s="23">
        <v>1</v>
      </c>
      <c r="R4000" s="23" t="s">
        <v>13501</v>
      </c>
      <c r="S4000" s="27" t="s">
        <v>13502</v>
      </c>
      <c r="T4000" s="23" t="s">
        <v>13503</v>
      </c>
      <c r="U4000" s="23" t="s">
        <v>13508</v>
      </c>
      <c r="V4000" s="24" t="s">
        <v>13510</v>
      </c>
      <c r="W4000" s="23" t="s">
        <v>47</v>
      </c>
      <c r="X4000" s="23" t="s">
        <v>48</v>
      </c>
      <c r="Y4000" s="23" t="s">
        <v>49</v>
      </c>
      <c r="Z4000" s="23">
        <v>72</v>
      </c>
      <c r="AA4000" s="28">
        <v>100</v>
      </c>
      <c r="AB4000" s="26">
        <v>6550</v>
      </c>
      <c r="AC4000" s="26">
        <f>Z4000*AB4000</f>
        <v>471600</v>
      </c>
      <c r="AD4000" s="28">
        <v>32</v>
      </c>
      <c r="AE4000" s="28">
        <v>54</v>
      </c>
      <c r="AF4000" s="26">
        <f>(AC4000*(100-AE4000))/100</f>
        <v>216936</v>
      </c>
      <c r="AG4000" s="26">
        <f>P4000+AF4000</f>
        <v>252936</v>
      </c>
      <c r="AH4000" s="26">
        <f>(AG4000*AA4000)/100</f>
        <v>252936</v>
      </c>
      <c r="AI4000" s="26">
        <v>50000000</v>
      </c>
      <c r="AJ4000" s="26">
        <f>IF((AI4000-AH4000) &gt; 1,0,IF((AI4000-AH4000)&lt;0,AH4000-AI4000,AI4000-AH4000))</f>
        <v>0</v>
      </c>
      <c r="AK4000" s="26">
        <v>0.02</v>
      </c>
      <c r="AL4000" s="26">
        <f>ROUND(AJ4000*(AK4000/100),2)</f>
        <v>0</v>
      </c>
    </row>
    <row r="4001" spans="1:39" x14ac:dyDescent="0.35">
      <c r="A4001" s="23"/>
      <c r="B4001" s="24"/>
      <c r="C4001" s="23"/>
      <c r="D4001" s="23"/>
      <c r="E4001" s="23">
        <v>2164</v>
      </c>
      <c r="F4001" s="23" t="s">
        <v>13511</v>
      </c>
      <c r="G4001" s="24" t="s">
        <v>13512</v>
      </c>
      <c r="H4001" s="23" t="s">
        <v>42</v>
      </c>
      <c r="I4001" s="23" t="s">
        <v>13513</v>
      </c>
      <c r="J4001" s="23">
        <v>5</v>
      </c>
      <c r="K4001" s="23">
        <v>0</v>
      </c>
      <c r="L4001" s="23">
        <v>45</v>
      </c>
      <c r="M4001" s="23" t="s">
        <v>58</v>
      </c>
      <c r="N4001" s="25">
        <f>((J4001*400)+(K4001*100))+L4001</f>
        <v>2045</v>
      </c>
      <c r="O4001" s="26">
        <v>500</v>
      </c>
      <c r="P4001" s="26">
        <f>N4001*O4001</f>
        <v>1022500</v>
      </c>
      <c r="Q4001" s="23"/>
      <c r="R4001" s="23"/>
      <c r="S4001" s="27"/>
      <c r="T4001" s="23"/>
      <c r="U4001" s="23"/>
      <c r="V4001" s="24"/>
      <c r="W4001" s="23"/>
      <c r="X4001" s="23"/>
      <c r="Y4001" s="23"/>
      <c r="Z4001" s="23"/>
      <c r="AA4001" s="28"/>
      <c r="AB4001" s="26"/>
      <c r="AC4001" s="26"/>
      <c r="AD4001" s="28"/>
      <c r="AE4001" s="28"/>
      <c r="AF4001" s="26"/>
      <c r="AG4001" s="26">
        <f>AF4001+P4001</f>
        <v>1022500</v>
      </c>
      <c r="AH4001" s="26">
        <f>AG4001</f>
        <v>1022500</v>
      </c>
      <c r="AI4001" s="26">
        <v>50000000</v>
      </c>
      <c r="AJ4001" s="26">
        <f>IF((AI4001-AH4001) &gt; 1,0,IF((AI4001-AH4001)&lt;0,AH4001-AI4001,AI4001-AH4001))</f>
        <v>0</v>
      </c>
      <c r="AK4001" s="26">
        <v>0.01</v>
      </c>
      <c r="AL4001" s="26">
        <f>AJ4001*(AK4001/100)</f>
        <v>0</v>
      </c>
    </row>
    <row r="4002" spans="1:39" x14ac:dyDescent="0.35">
      <c r="A4002" s="23"/>
      <c r="B4002" s="24"/>
      <c r="C4002" s="23"/>
      <c r="D4002" s="23"/>
      <c r="E4002" s="23"/>
      <c r="F4002" s="23"/>
      <c r="G4002" s="24"/>
      <c r="H4002" s="23"/>
      <c r="I4002" s="23"/>
      <c r="J4002" s="23"/>
      <c r="K4002" s="23"/>
      <c r="L4002" s="23"/>
      <c r="M4002" s="23"/>
      <c r="N4002" s="25"/>
      <c r="O4002" s="26"/>
      <c r="P4002" s="26"/>
      <c r="Q4002" s="23"/>
      <c r="R4002" s="23"/>
      <c r="S4002" s="27"/>
      <c r="T4002" s="23"/>
      <c r="U4002" s="23"/>
      <c r="V4002" s="24"/>
      <c r="W4002" s="23"/>
      <c r="X4002" s="23"/>
      <c r="Y4002" s="23"/>
      <c r="Z4002" s="23"/>
      <c r="AA4002" s="28"/>
      <c r="AB4002" s="26"/>
      <c r="AC4002" s="26"/>
      <c r="AD4002" s="28"/>
      <c r="AE4002" s="28"/>
      <c r="AF4002" s="26"/>
      <c r="AG4002" s="26" t="s">
        <v>50</v>
      </c>
      <c r="AH4002" s="26">
        <f>SUM(AH3999:AH4001)</f>
        <v>1946372</v>
      </c>
      <c r="AI4002" s="26"/>
      <c r="AJ4002" s="26">
        <f>SUM(AJ3999:AJ4001)</f>
        <v>0</v>
      </c>
      <c r="AK4002" s="26"/>
      <c r="AL4002" s="26">
        <f>SUM(AL3999:AL4001)</f>
        <v>0</v>
      </c>
    </row>
    <row r="4003" spans="1:39" x14ac:dyDescent="0.35">
      <c r="A4003" s="23" t="s">
        <v>13514</v>
      </c>
      <c r="B4003" s="24" t="s">
        <v>13515</v>
      </c>
      <c r="C4003" s="23" t="s">
        <v>13516</v>
      </c>
      <c r="D4003" s="23" t="s">
        <v>13517</v>
      </c>
      <c r="E4003" s="23">
        <v>2165</v>
      </c>
      <c r="F4003" s="23" t="s">
        <v>13518</v>
      </c>
      <c r="G4003" s="24" t="s">
        <v>13519</v>
      </c>
      <c r="H4003" s="23" t="s">
        <v>42</v>
      </c>
      <c r="I4003" s="23" t="s">
        <v>13520</v>
      </c>
      <c r="J4003" s="23">
        <v>3</v>
      </c>
      <c r="K4003" s="23">
        <v>1</v>
      </c>
      <c r="L4003" s="23">
        <v>75</v>
      </c>
      <c r="M4003" s="23" t="s">
        <v>58</v>
      </c>
      <c r="N4003" s="25">
        <f t="shared" ref="N4003:N4008" si="297">((J4003*400)+(K4003*100))+L4003</f>
        <v>1375</v>
      </c>
      <c r="O4003" s="26">
        <v>390</v>
      </c>
      <c r="P4003" s="26">
        <f t="shared" ref="P4003:P4008" si="298">N4003*O4003</f>
        <v>536250</v>
      </c>
      <c r="Q4003" s="23"/>
      <c r="R4003" s="23"/>
      <c r="S4003" s="27"/>
      <c r="T4003" s="23"/>
      <c r="U4003" s="23"/>
      <c r="V4003" s="24"/>
      <c r="W4003" s="23"/>
      <c r="X4003" s="23"/>
      <c r="Y4003" s="23"/>
      <c r="Z4003" s="23"/>
      <c r="AA4003" s="28"/>
      <c r="AB4003" s="26"/>
      <c r="AC4003" s="26"/>
      <c r="AD4003" s="28"/>
      <c r="AE4003" s="28"/>
      <c r="AF4003" s="26"/>
      <c r="AG4003" s="26">
        <f>AF4003+P4003</f>
        <v>536250</v>
      </c>
      <c r="AH4003" s="26">
        <f>AG4003</f>
        <v>536250</v>
      </c>
      <c r="AI4003" s="26">
        <v>50000000</v>
      </c>
      <c r="AJ4003" s="26">
        <f t="shared" ref="AJ4003:AJ4008" si="299">IF((AI4003-AH4003) &gt; 1,0,IF((AI4003-AH4003)&lt;0,AH4003-AI4003,AI4003-AH4003))</f>
        <v>0</v>
      </c>
      <c r="AK4003" s="26">
        <v>0.01</v>
      </c>
      <c r="AL4003" s="26">
        <f>AJ4003*(AK4003/100)</f>
        <v>0</v>
      </c>
    </row>
    <row r="4004" spans="1:39" x14ac:dyDescent="0.35">
      <c r="A4004" s="23"/>
      <c r="B4004" s="24"/>
      <c r="C4004" s="23"/>
      <c r="D4004" s="23"/>
      <c r="E4004" s="23">
        <v>2166</v>
      </c>
      <c r="F4004" s="23" t="s">
        <v>13521</v>
      </c>
      <c r="G4004" s="24" t="s">
        <v>13522</v>
      </c>
      <c r="H4004" s="23" t="s">
        <v>42</v>
      </c>
      <c r="I4004" s="23" t="s">
        <v>13523</v>
      </c>
      <c r="J4004" s="23">
        <v>3</v>
      </c>
      <c r="K4004" s="23">
        <v>0</v>
      </c>
      <c r="L4004" s="23">
        <v>84.4</v>
      </c>
      <c r="M4004" s="23" t="s">
        <v>58</v>
      </c>
      <c r="N4004" s="25">
        <f t="shared" si="297"/>
        <v>1284.4000000000001</v>
      </c>
      <c r="O4004" s="26">
        <v>230</v>
      </c>
      <c r="P4004" s="26">
        <f t="shared" si="298"/>
        <v>295412</v>
      </c>
      <c r="Q4004" s="23"/>
      <c r="R4004" s="23"/>
      <c r="S4004" s="27"/>
      <c r="T4004" s="23"/>
      <c r="U4004" s="23"/>
      <c r="V4004" s="24"/>
      <c r="W4004" s="23"/>
      <c r="X4004" s="23"/>
      <c r="Y4004" s="23"/>
      <c r="Z4004" s="23"/>
      <c r="AA4004" s="28"/>
      <c r="AB4004" s="26"/>
      <c r="AC4004" s="26"/>
      <c r="AD4004" s="28"/>
      <c r="AE4004" s="28"/>
      <c r="AF4004" s="26"/>
      <c r="AG4004" s="26">
        <f>AF4004+P4004</f>
        <v>295412</v>
      </c>
      <c r="AH4004" s="26">
        <f>AG4004</f>
        <v>295412</v>
      </c>
      <c r="AI4004" s="26">
        <v>50000000</v>
      </c>
      <c r="AJ4004" s="26">
        <f t="shared" si="299"/>
        <v>0</v>
      </c>
      <c r="AK4004" s="26">
        <v>0.01</v>
      </c>
      <c r="AL4004" s="26">
        <f>AJ4004*(AK4004/100)</f>
        <v>0</v>
      </c>
    </row>
    <row r="4005" spans="1:39" x14ac:dyDescent="0.35">
      <c r="A4005" s="23"/>
      <c r="B4005" s="24"/>
      <c r="C4005" s="23"/>
      <c r="D4005" s="23"/>
      <c r="E4005" s="23">
        <v>2167</v>
      </c>
      <c r="F4005" s="23" t="s">
        <v>13524</v>
      </c>
      <c r="G4005" s="24" t="s">
        <v>13525</v>
      </c>
      <c r="H4005" s="23" t="s">
        <v>103</v>
      </c>
      <c r="I4005" s="23" t="s">
        <v>13526</v>
      </c>
      <c r="J4005" s="23">
        <v>0</v>
      </c>
      <c r="K4005" s="23">
        <v>2</v>
      </c>
      <c r="L4005" s="23">
        <v>93</v>
      </c>
      <c r="M4005" s="23" t="s">
        <v>44</v>
      </c>
      <c r="N4005" s="25">
        <f t="shared" si="297"/>
        <v>293</v>
      </c>
      <c r="O4005" s="26">
        <v>1750</v>
      </c>
      <c r="P4005" s="26">
        <f t="shared" si="298"/>
        <v>512750</v>
      </c>
      <c r="Q4005" s="23">
        <v>1</v>
      </c>
      <c r="R4005" s="23" t="s">
        <v>13514</v>
      </c>
      <c r="S4005" s="27" t="s">
        <v>13515</v>
      </c>
      <c r="T4005" s="23" t="s">
        <v>13516</v>
      </c>
      <c r="U4005" s="23" t="s">
        <v>13527</v>
      </c>
      <c r="V4005" s="24" t="s">
        <v>13528</v>
      </c>
      <c r="W4005" s="23" t="s">
        <v>47</v>
      </c>
      <c r="X4005" s="23" t="s">
        <v>48</v>
      </c>
      <c r="Y4005" s="23" t="s">
        <v>49</v>
      </c>
      <c r="Z4005" s="23">
        <v>144</v>
      </c>
      <c r="AA4005" s="28">
        <v>100</v>
      </c>
      <c r="AB4005" s="26">
        <v>6550</v>
      </c>
      <c r="AC4005" s="26">
        <f>Z4005*AB4005</f>
        <v>943200</v>
      </c>
      <c r="AD4005" s="28">
        <v>32</v>
      </c>
      <c r="AE4005" s="28">
        <v>54</v>
      </c>
      <c r="AF4005" s="26">
        <f>(AC4005*(100-AE4005))/100</f>
        <v>433872</v>
      </c>
      <c r="AG4005" s="26">
        <f>P4005+AF4005</f>
        <v>946622</v>
      </c>
      <c r="AH4005" s="26">
        <f>(AG4005*AA4005)/100</f>
        <v>946622</v>
      </c>
      <c r="AI4005" s="26">
        <f>IF(AF4005&lt;=10000000,AF4005,10000000)</f>
        <v>433872</v>
      </c>
      <c r="AJ4005" s="26">
        <f t="shared" si="299"/>
        <v>512750</v>
      </c>
      <c r="AK4005" s="26">
        <v>0.02</v>
      </c>
      <c r="AL4005" s="26">
        <f>ROUND(AJ4005*(AK4005/100),2)</f>
        <v>102.55</v>
      </c>
      <c r="AM4005" s="3" t="s">
        <v>404</v>
      </c>
    </row>
    <row r="4006" spans="1:39" x14ac:dyDescent="0.35">
      <c r="A4006" s="23"/>
      <c r="B4006" s="24"/>
      <c r="C4006" s="23"/>
      <c r="D4006" s="23"/>
      <c r="E4006" s="23">
        <v>2168</v>
      </c>
      <c r="F4006" s="23" t="s">
        <v>13529</v>
      </c>
      <c r="G4006" s="24" t="s">
        <v>13530</v>
      </c>
      <c r="H4006" s="23" t="s">
        <v>437</v>
      </c>
      <c r="I4006" s="23" t="s">
        <v>13531</v>
      </c>
      <c r="J4006" s="23">
        <v>13</v>
      </c>
      <c r="K4006" s="23">
        <v>3</v>
      </c>
      <c r="L4006" s="23">
        <v>31</v>
      </c>
      <c r="M4006" s="23" t="s">
        <v>58</v>
      </c>
      <c r="N4006" s="25">
        <f t="shared" si="297"/>
        <v>5531</v>
      </c>
      <c r="O4006" s="26">
        <v>180</v>
      </c>
      <c r="P4006" s="26">
        <f t="shared" si="298"/>
        <v>995580</v>
      </c>
      <c r="Q4006" s="23"/>
      <c r="R4006" s="23"/>
      <c r="S4006" s="27"/>
      <c r="T4006" s="23"/>
      <c r="U4006" s="23"/>
      <c r="V4006" s="24"/>
      <c r="W4006" s="23"/>
      <c r="X4006" s="23"/>
      <c r="Y4006" s="23"/>
      <c r="Z4006" s="23"/>
      <c r="AA4006" s="28"/>
      <c r="AB4006" s="26"/>
      <c r="AC4006" s="26"/>
      <c r="AD4006" s="28"/>
      <c r="AE4006" s="28"/>
      <c r="AF4006" s="26"/>
      <c r="AG4006" s="26">
        <f>AF4006+P4006</f>
        <v>995580</v>
      </c>
      <c r="AH4006" s="26">
        <f>AG4006</f>
        <v>995580</v>
      </c>
      <c r="AI4006" s="26">
        <v>0</v>
      </c>
      <c r="AJ4006" s="26">
        <f t="shared" si="299"/>
        <v>995580</v>
      </c>
      <c r="AK4006" s="26">
        <v>0.01</v>
      </c>
      <c r="AL4006" s="26">
        <f>AJ4006*(AK4006/100)</f>
        <v>99.558000000000007</v>
      </c>
    </row>
    <row r="4007" spans="1:39" x14ac:dyDescent="0.35">
      <c r="A4007" s="23"/>
      <c r="B4007" s="24"/>
      <c r="C4007" s="23"/>
      <c r="D4007" s="23"/>
      <c r="E4007" s="23">
        <v>2169</v>
      </c>
      <c r="F4007" s="23" t="s">
        <v>13532</v>
      </c>
      <c r="G4007" s="24" t="s">
        <v>13533</v>
      </c>
      <c r="H4007" s="23" t="s">
        <v>437</v>
      </c>
      <c r="I4007" s="23" t="s">
        <v>13534</v>
      </c>
      <c r="J4007" s="23">
        <v>17</v>
      </c>
      <c r="K4007" s="23">
        <v>1</v>
      </c>
      <c r="L4007" s="23">
        <v>69</v>
      </c>
      <c r="M4007" s="23" t="s">
        <v>58</v>
      </c>
      <c r="N4007" s="25">
        <f t="shared" si="297"/>
        <v>6969</v>
      </c>
      <c r="O4007" s="26">
        <v>180</v>
      </c>
      <c r="P4007" s="26">
        <f t="shared" si="298"/>
        <v>1254420</v>
      </c>
      <c r="Q4007" s="23"/>
      <c r="R4007" s="23"/>
      <c r="S4007" s="27"/>
      <c r="T4007" s="23"/>
      <c r="U4007" s="23"/>
      <c r="V4007" s="24"/>
      <c r="W4007" s="23"/>
      <c r="X4007" s="23"/>
      <c r="Y4007" s="23"/>
      <c r="Z4007" s="23"/>
      <c r="AA4007" s="28"/>
      <c r="AB4007" s="26"/>
      <c r="AC4007" s="26"/>
      <c r="AD4007" s="28"/>
      <c r="AE4007" s="28"/>
      <c r="AF4007" s="26"/>
      <c r="AG4007" s="26">
        <f>AF4007+P4007</f>
        <v>1254420</v>
      </c>
      <c r="AH4007" s="26">
        <f>AG4007</f>
        <v>1254420</v>
      </c>
      <c r="AI4007" s="26">
        <v>0</v>
      </c>
      <c r="AJ4007" s="26">
        <f t="shared" si="299"/>
        <v>1254420</v>
      </c>
      <c r="AK4007" s="26">
        <v>0.01</v>
      </c>
      <c r="AL4007" s="26">
        <f>AJ4007*(AK4007/100)</f>
        <v>125.44200000000001</v>
      </c>
    </row>
    <row r="4008" spans="1:39" x14ac:dyDescent="0.35">
      <c r="A4008" s="23"/>
      <c r="B4008" s="24"/>
      <c r="C4008" s="23"/>
      <c r="D4008" s="23"/>
      <c r="E4008" s="23">
        <v>2170</v>
      </c>
      <c r="F4008" s="23" t="s">
        <v>13535</v>
      </c>
      <c r="G4008" s="24" t="s">
        <v>13536</v>
      </c>
      <c r="H4008" s="23" t="s">
        <v>42</v>
      </c>
      <c r="I4008" s="23" t="s">
        <v>13537</v>
      </c>
      <c r="J4008" s="23">
        <v>0</v>
      </c>
      <c r="K4008" s="23">
        <v>3</v>
      </c>
      <c r="L4008" s="23">
        <v>21.5</v>
      </c>
      <c r="M4008" s="23" t="s">
        <v>58</v>
      </c>
      <c r="N4008" s="25">
        <f t="shared" si="297"/>
        <v>321.5</v>
      </c>
      <c r="O4008" s="26">
        <v>440</v>
      </c>
      <c r="P4008" s="26">
        <f t="shared" si="298"/>
        <v>141460</v>
      </c>
      <c r="Q4008" s="23"/>
      <c r="R4008" s="23"/>
      <c r="S4008" s="27"/>
      <c r="T4008" s="23"/>
      <c r="U4008" s="23"/>
      <c r="V4008" s="24"/>
      <c r="W4008" s="23"/>
      <c r="X4008" s="23"/>
      <c r="Y4008" s="23"/>
      <c r="Z4008" s="23"/>
      <c r="AA4008" s="28"/>
      <c r="AB4008" s="26"/>
      <c r="AC4008" s="26"/>
      <c r="AD4008" s="28"/>
      <c r="AE4008" s="28"/>
      <c r="AF4008" s="26"/>
      <c r="AG4008" s="26">
        <f>AF4008+P4008</f>
        <v>141460</v>
      </c>
      <c r="AH4008" s="26">
        <f>AG4008</f>
        <v>141460</v>
      </c>
      <c r="AI4008" s="26">
        <v>50000000</v>
      </c>
      <c r="AJ4008" s="26">
        <f t="shared" si="299"/>
        <v>0</v>
      </c>
      <c r="AK4008" s="26">
        <v>0.01</v>
      </c>
      <c r="AL4008" s="26">
        <f>AJ4008*(AK4008/100)</f>
        <v>0</v>
      </c>
    </row>
    <row r="4009" spans="1:39" x14ac:dyDescent="0.35">
      <c r="A4009" s="23"/>
      <c r="B4009" s="24"/>
      <c r="C4009" s="23"/>
      <c r="D4009" s="23"/>
      <c r="E4009" s="23"/>
      <c r="F4009" s="23"/>
      <c r="G4009" s="24"/>
      <c r="H4009" s="23"/>
      <c r="I4009" s="23"/>
      <c r="J4009" s="23"/>
      <c r="K4009" s="23"/>
      <c r="L4009" s="23"/>
      <c r="M4009" s="23"/>
      <c r="N4009" s="25"/>
      <c r="O4009" s="26"/>
      <c r="P4009" s="26"/>
      <c r="Q4009" s="23"/>
      <c r="R4009" s="23"/>
      <c r="S4009" s="27"/>
      <c r="T4009" s="23"/>
      <c r="U4009" s="23"/>
      <c r="V4009" s="24"/>
      <c r="W4009" s="23"/>
      <c r="X4009" s="23"/>
      <c r="Y4009" s="23"/>
      <c r="Z4009" s="23"/>
      <c r="AA4009" s="28"/>
      <c r="AB4009" s="26"/>
      <c r="AC4009" s="26"/>
      <c r="AD4009" s="28"/>
      <c r="AE4009" s="28"/>
      <c r="AF4009" s="26"/>
      <c r="AG4009" s="26" t="s">
        <v>50</v>
      </c>
      <c r="AH4009" s="26">
        <f>SUM(AH4003:AH4008)</f>
        <v>4169744</v>
      </c>
      <c r="AI4009" s="26"/>
      <c r="AJ4009" s="26">
        <f>SUM(AJ4003:AJ4008)</f>
        <v>2762750</v>
      </c>
      <c r="AK4009" s="26"/>
      <c r="AL4009" s="26">
        <f>SUM(AL4003:AL4008)</f>
        <v>327.55</v>
      </c>
    </row>
    <row r="4010" spans="1:39" x14ac:dyDescent="0.35">
      <c r="A4010" s="23" t="s">
        <v>13538</v>
      </c>
      <c r="B4010" s="24" t="s">
        <v>13539</v>
      </c>
      <c r="C4010" s="23" t="s">
        <v>13540</v>
      </c>
      <c r="D4010" s="23" t="s">
        <v>13541</v>
      </c>
      <c r="E4010" s="23">
        <v>2171</v>
      </c>
      <c r="F4010" s="23" t="s">
        <v>13542</v>
      </c>
      <c r="G4010" s="24" t="s">
        <v>13543</v>
      </c>
      <c r="H4010" s="23" t="s">
        <v>42</v>
      </c>
      <c r="I4010" s="23" t="s">
        <v>13544</v>
      </c>
      <c r="J4010" s="23">
        <v>0</v>
      </c>
      <c r="K4010" s="23">
        <v>0</v>
      </c>
      <c r="L4010" s="23">
        <v>91</v>
      </c>
      <c r="M4010" s="23" t="s">
        <v>44</v>
      </c>
      <c r="N4010" s="25">
        <f>((J4010*400)+(K4010*100))+L4010</f>
        <v>91</v>
      </c>
      <c r="O4010" s="26">
        <v>500</v>
      </c>
      <c r="P4010" s="26">
        <f>N4010*O4010</f>
        <v>45500</v>
      </c>
      <c r="Q4010" s="23">
        <v>1</v>
      </c>
      <c r="R4010" s="23" t="s">
        <v>13538</v>
      </c>
      <c r="S4010" s="27" t="s">
        <v>13539</v>
      </c>
      <c r="T4010" s="23" t="s">
        <v>13540</v>
      </c>
      <c r="U4010" s="23" t="s">
        <v>13545</v>
      </c>
      <c r="V4010" s="24" t="s">
        <v>13546</v>
      </c>
      <c r="W4010" s="23" t="s">
        <v>47</v>
      </c>
      <c r="X4010" s="23" t="s">
        <v>48</v>
      </c>
      <c r="Y4010" s="23" t="s">
        <v>49</v>
      </c>
      <c r="Z4010" s="23">
        <v>25</v>
      </c>
      <c r="AA4010" s="28">
        <v>100</v>
      </c>
      <c r="AB4010" s="26">
        <v>6550</v>
      </c>
      <c r="AC4010" s="26">
        <f>Z4010*AB4010</f>
        <v>163750</v>
      </c>
      <c r="AD4010" s="28">
        <v>7</v>
      </c>
      <c r="AE4010" s="28">
        <v>7</v>
      </c>
      <c r="AF4010" s="26">
        <f>(AC4010*(100-AE4010))/100</f>
        <v>152287.5</v>
      </c>
      <c r="AG4010" s="26">
        <f>P4010+AF4010</f>
        <v>197787.5</v>
      </c>
      <c r="AH4010" s="26">
        <f>(AG4010*AA4010)/100</f>
        <v>197787.5</v>
      </c>
      <c r="AI4010" s="26">
        <v>50000000</v>
      </c>
      <c r="AJ4010" s="26">
        <f>IF((AI4010-AH4010) &gt; 1,0,IF((AI4010-AH4010)&lt;0,AH4010-AI4010,AI4010-AH4010))</f>
        <v>0</v>
      </c>
      <c r="AK4010" s="26">
        <v>0.02</v>
      </c>
      <c r="AL4010" s="26">
        <f>ROUND(AJ4010*(AK4010/100),2)</f>
        <v>0</v>
      </c>
    </row>
    <row r="4011" spans="1:39" x14ac:dyDescent="0.35">
      <c r="A4011" s="23"/>
      <c r="B4011" s="24"/>
      <c r="C4011" s="23"/>
      <c r="D4011" s="23"/>
      <c r="E4011" s="23"/>
      <c r="F4011" s="23"/>
      <c r="G4011" s="24"/>
      <c r="H4011" s="23"/>
      <c r="I4011" s="23"/>
      <c r="J4011" s="23">
        <v>0</v>
      </c>
      <c r="K4011" s="23">
        <v>0</v>
      </c>
      <c r="L4011" s="23">
        <v>0</v>
      </c>
      <c r="M4011" s="23" t="s">
        <v>44</v>
      </c>
      <c r="N4011" s="25">
        <f>((J4011*400)+(K4011*100))+L4011</f>
        <v>0</v>
      </c>
      <c r="O4011" s="26">
        <v>500</v>
      </c>
      <c r="P4011" s="26">
        <f>N4011*O4011</f>
        <v>0</v>
      </c>
      <c r="Q4011" s="23">
        <v>1</v>
      </c>
      <c r="R4011" s="23" t="s">
        <v>13538</v>
      </c>
      <c r="S4011" s="27" t="s">
        <v>13539</v>
      </c>
      <c r="T4011" s="23" t="s">
        <v>13540</v>
      </c>
      <c r="U4011" s="23" t="s">
        <v>13545</v>
      </c>
      <c r="V4011" s="24" t="s">
        <v>13547</v>
      </c>
      <c r="W4011" s="23" t="s">
        <v>47</v>
      </c>
      <c r="X4011" s="23" t="s">
        <v>48</v>
      </c>
      <c r="Y4011" s="23" t="s">
        <v>49</v>
      </c>
      <c r="Z4011" s="23">
        <v>81</v>
      </c>
      <c r="AA4011" s="28">
        <v>100</v>
      </c>
      <c r="AB4011" s="26">
        <v>6550</v>
      </c>
      <c r="AC4011" s="26">
        <f>Z4011*AB4011</f>
        <v>530550</v>
      </c>
      <c r="AD4011" s="28">
        <v>9</v>
      </c>
      <c r="AE4011" s="28">
        <v>9</v>
      </c>
      <c r="AF4011" s="26">
        <f>(AC4011*(100-AE4011))/100</f>
        <v>482800.5</v>
      </c>
      <c r="AG4011" s="26">
        <f>P4011+AF4011</f>
        <v>482800.5</v>
      </c>
      <c r="AH4011" s="26">
        <f>(AG4011*AA4011)/100</f>
        <v>482800.5</v>
      </c>
      <c r="AI4011" s="26">
        <v>50000000</v>
      </c>
      <c r="AJ4011" s="26">
        <f>IF((AI4011-AH4011) &gt; 1,0,IF((AI4011-AH4011)&lt;0,AH4011-AI4011,AI4011-AH4011))</f>
        <v>0</v>
      </c>
      <c r="AK4011" s="26">
        <v>0.02</v>
      </c>
      <c r="AL4011" s="26">
        <f>ROUND(AJ4011*(AK4011/100),2)</f>
        <v>0</v>
      </c>
    </row>
    <row r="4012" spans="1:39" x14ac:dyDescent="0.35">
      <c r="A4012" s="23"/>
      <c r="B4012" s="24"/>
      <c r="C4012" s="23"/>
      <c r="D4012" s="23"/>
      <c r="E4012" s="23"/>
      <c r="F4012" s="23"/>
      <c r="G4012" s="24"/>
      <c r="H4012" s="23"/>
      <c r="I4012" s="23"/>
      <c r="J4012" s="23"/>
      <c r="K4012" s="23"/>
      <c r="L4012" s="23"/>
      <c r="M4012" s="23"/>
      <c r="N4012" s="25"/>
      <c r="O4012" s="26"/>
      <c r="P4012" s="26"/>
      <c r="Q4012" s="23"/>
      <c r="R4012" s="23"/>
      <c r="S4012" s="27"/>
      <c r="T4012" s="23"/>
      <c r="U4012" s="23"/>
      <c r="V4012" s="24"/>
      <c r="W4012" s="23"/>
      <c r="X4012" s="23"/>
      <c r="Y4012" s="23"/>
      <c r="Z4012" s="23"/>
      <c r="AA4012" s="28"/>
      <c r="AB4012" s="26"/>
      <c r="AC4012" s="26"/>
      <c r="AD4012" s="28"/>
      <c r="AE4012" s="28"/>
      <c r="AF4012" s="26"/>
      <c r="AG4012" s="26" t="s">
        <v>50</v>
      </c>
      <c r="AH4012" s="26">
        <f>SUM(AH4010:AH4011)</f>
        <v>680588</v>
      </c>
      <c r="AI4012" s="26"/>
      <c r="AJ4012" s="26">
        <f>SUM(AJ4010:AJ4011)</f>
        <v>0</v>
      </c>
      <c r="AK4012" s="26"/>
      <c r="AL4012" s="26">
        <f>SUM(AL4010:AL4011)</f>
        <v>0</v>
      </c>
    </row>
    <row r="4013" spans="1:39" x14ac:dyDescent="0.35">
      <c r="A4013" s="23" t="s">
        <v>13548</v>
      </c>
      <c r="B4013" s="24" t="s">
        <v>13549</v>
      </c>
      <c r="C4013" s="23" t="s">
        <v>13550</v>
      </c>
      <c r="D4013" s="23" t="s">
        <v>13551</v>
      </c>
      <c r="E4013" s="23">
        <v>2172</v>
      </c>
      <c r="F4013" s="23" t="s">
        <v>13552</v>
      </c>
      <c r="G4013" s="24" t="s">
        <v>13553</v>
      </c>
      <c r="H4013" s="23" t="s">
        <v>42</v>
      </c>
      <c r="I4013" s="23" t="s">
        <v>13554</v>
      </c>
      <c r="J4013" s="23">
        <v>2</v>
      </c>
      <c r="K4013" s="23">
        <v>0</v>
      </c>
      <c r="L4013" s="23">
        <v>11</v>
      </c>
      <c r="M4013" s="23" t="s">
        <v>58</v>
      </c>
      <c r="N4013" s="25">
        <f>((J4013*400)+(K4013*100))+L4013</f>
        <v>811</v>
      </c>
      <c r="O4013" s="26">
        <v>450</v>
      </c>
      <c r="P4013" s="26">
        <f>N4013*O4013</f>
        <v>364950</v>
      </c>
      <c r="Q4013" s="23"/>
      <c r="R4013" s="23"/>
      <c r="S4013" s="27"/>
      <c r="T4013" s="23"/>
      <c r="U4013" s="23"/>
      <c r="V4013" s="24"/>
      <c r="W4013" s="23"/>
      <c r="X4013" s="23"/>
      <c r="Y4013" s="23"/>
      <c r="Z4013" s="23"/>
      <c r="AA4013" s="28"/>
      <c r="AB4013" s="26"/>
      <c r="AC4013" s="26"/>
      <c r="AD4013" s="28"/>
      <c r="AE4013" s="28"/>
      <c r="AF4013" s="26"/>
      <c r="AG4013" s="26">
        <f>AF4013+P4013</f>
        <v>364950</v>
      </c>
      <c r="AH4013" s="26">
        <f>AG4013</f>
        <v>364950</v>
      </c>
      <c r="AI4013" s="26">
        <v>50000000</v>
      </c>
      <c r="AJ4013" s="26">
        <f>IF((AI4013-AH4013) &gt; 1,0,IF((AI4013-AH4013)&lt;0,AH4013-AI4013,AI4013-AH4013))</f>
        <v>0</v>
      </c>
      <c r="AK4013" s="26">
        <v>0.01</v>
      </c>
      <c r="AL4013" s="26">
        <f>AJ4013*(AK4013/100)</f>
        <v>0</v>
      </c>
    </row>
    <row r="4014" spans="1:39" x14ac:dyDescent="0.35">
      <c r="A4014" s="23"/>
      <c r="B4014" s="24"/>
      <c r="C4014" s="23"/>
      <c r="D4014" s="23"/>
      <c r="E4014" s="23"/>
      <c r="F4014" s="23"/>
      <c r="G4014" s="24"/>
      <c r="H4014" s="23"/>
      <c r="I4014" s="23"/>
      <c r="J4014" s="23"/>
      <c r="K4014" s="23"/>
      <c r="L4014" s="23"/>
      <c r="M4014" s="23"/>
      <c r="N4014" s="25"/>
      <c r="O4014" s="26"/>
      <c r="P4014" s="26"/>
      <c r="Q4014" s="23"/>
      <c r="R4014" s="23"/>
      <c r="S4014" s="27"/>
      <c r="T4014" s="23"/>
      <c r="U4014" s="23"/>
      <c r="V4014" s="24"/>
      <c r="W4014" s="23"/>
      <c r="X4014" s="23"/>
      <c r="Y4014" s="23"/>
      <c r="Z4014" s="23"/>
      <c r="AA4014" s="28"/>
      <c r="AB4014" s="26"/>
      <c r="AC4014" s="26"/>
      <c r="AD4014" s="28"/>
      <c r="AE4014" s="28"/>
      <c r="AF4014" s="26"/>
      <c r="AG4014" s="26" t="s">
        <v>50</v>
      </c>
      <c r="AH4014" s="26">
        <f>AH4013</f>
        <v>364950</v>
      </c>
      <c r="AI4014" s="26"/>
      <c r="AJ4014" s="26">
        <f>AJ4013</f>
        <v>0</v>
      </c>
      <c r="AK4014" s="26"/>
      <c r="AL4014" s="26">
        <f>AL4013</f>
        <v>0</v>
      </c>
    </row>
    <row r="4015" spans="1:39" x14ac:dyDescent="0.35">
      <c r="A4015" s="23" t="s">
        <v>13555</v>
      </c>
      <c r="B4015" s="24" t="s">
        <v>13556</v>
      </c>
      <c r="C4015" s="23" t="s">
        <v>13557</v>
      </c>
      <c r="D4015" s="23" t="s">
        <v>2580</v>
      </c>
      <c r="E4015" s="23">
        <v>2173</v>
      </c>
      <c r="F4015" s="23" t="s">
        <v>13558</v>
      </c>
      <c r="G4015" s="24" t="s">
        <v>13559</v>
      </c>
      <c r="H4015" s="23" t="s">
        <v>42</v>
      </c>
      <c r="I4015" s="23" t="s">
        <v>13560</v>
      </c>
      <c r="J4015" s="23">
        <v>16</v>
      </c>
      <c r="K4015" s="23">
        <v>2</v>
      </c>
      <c r="L4015" s="23">
        <v>4</v>
      </c>
      <c r="M4015" s="23" t="s">
        <v>58</v>
      </c>
      <c r="N4015" s="25">
        <f>((J4015*400)+(K4015*100))+L4015</f>
        <v>6604</v>
      </c>
      <c r="O4015" s="26">
        <v>230</v>
      </c>
      <c r="P4015" s="26">
        <f>N4015*O4015</f>
        <v>1518920</v>
      </c>
      <c r="Q4015" s="23"/>
      <c r="R4015" s="23"/>
      <c r="S4015" s="27"/>
      <c r="T4015" s="23"/>
      <c r="U4015" s="23"/>
      <c r="V4015" s="24"/>
      <c r="W4015" s="23"/>
      <c r="X4015" s="23"/>
      <c r="Y4015" s="23"/>
      <c r="Z4015" s="23"/>
      <c r="AA4015" s="28"/>
      <c r="AB4015" s="26"/>
      <c r="AC4015" s="26"/>
      <c r="AD4015" s="28"/>
      <c r="AE4015" s="28"/>
      <c r="AF4015" s="26"/>
      <c r="AG4015" s="26">
        <f>AF4015+P4015</f>
        <v>1518920</v>
      </c>
      <c r="AH4015" s="26">
        <f>AG4015</f>
        <v>1518920</v>
      </c>
      <c r="AI4015" s="26">
        <v>50000000</v>
      </c>
      <c r="AJ4015" s="26">
        <f>IF((AI4015-AH4015) &gt; 1,0,IF((AI4015-AH4015)&lt;0,AH4015-AI4015,AI4015-AH4015))</f>
        <v>0</v>
      </c>
      <c r="AK4015" s="26">
        <v>0.01</v>
      </c>
      <c r="AL4015" s="26">
        <f>AJ4015*(AK4015/100)</f>
        <v>0</v>
      </c>
    </row>
    <row r="4016" spans="1:39" x14ac:dyDescent="0.35">
      <c r="A4016" s="23"/>
      <c r="B4016" s="24"/>
      <c r="C4016" s="23"/>
      <c r="D4016" s="23"/>
      <c r="E4016" s="23"/>
      <c r="F4016" s="23"/>
      <c r="G4016" s="24"/>
      <c r="H4016" s="23"/>
      <c r="I4016" s="23"/>
      <c r="J4016" s="23"/>
      <c r="K4016" s="23"/>
      <c r="L4016" s="23"/>
      <c r="M4016" s="23"/>
      <c r="N4016" s="25"/>
      <c r="O4016" s="26"/>
      <c r="P4016" s="26"/>
      <c r="Q4016" s="23"/>
      <c r="R4016" s="23"/>
      <c r="S4016" s="27"/>
      <c r="T4016" s="23"/>
      <c r="U4016" s="23"/>
      <c r="V4016" s="24"/>
      <c r="W4016" s="23"/>
      <c r="X4016" s="23"/>
      <c r="Y4016" s="23"/>
      <c r="Z4016" s="23"/>
      <c r="AA4016" s="28"/>
      <c r="AB4016" s="26"/>
      <c r="AC4016" s="26"/>
      <c r="AD4016" s="28"/>
      <c r="AE4016" s="28"/>
      <c r="AF4016" s="26"/>
      <c r="AG4016" s="26" t="s">
        <v>50</v>
      </c>
      <c r="AH4016" s="26">
        <f>AH4015</f>
        <v>1518920</v>
      </c>
      <c r="AI4016" s="26"/>
      <c r="AJ4016" s="26">
        <f>AJ4015</f>
        <v>0</v>
      </c>
      <c r="AK4016" s="26"/>
      <c r="AL4016" s="26">
        <f>AL4015</f>
        <v>0</v>
      </c>
    </row>
    <row r="4017" spans="1:39" x14ac:dyDescent="0.35">
      <c r="A4017" s="23" t="s">
        <v>13561</v>
      </c>
      <c r="B4017" s="24" t="s">
        <v>13562</v>
      </c>
      <c r="C4017" s="23" t="s">
        <v>13563</v>
      </c>
      <c r="D4017" s="23" t="s">
        <v>13564</v>
      </c>
      <c r="E4017" s="23">
        <v>2174</v>
      </c>
      <c r="F4017" s="23" t="s">
        <v>13565</v>
      </c>
      <c r="G4017" s="24" t="s">
        <v>13566</v>
      </c>
      <c r="H4017" s="23" t="s">
        <v>42</v>
      </c>
      <c r="I4017" s="23" t="s">
        <v>13567</v>
      </c>
      <c r="J4017" s="23">
        <v>1</v>
      </c>
      <c r="K4017" s="23">
        <v>0</v>
      </c>
      <c r="L4017" s="23">
        <v>76</v>
      </c>
      <c r="M4017" s="23" t="s">
        <v>44</v>
      </c>
      <c r="N4017" s="25">
        <f>((J4017*400)+(K4017*100))+L4017</f>
        <v>476</v>
      </c>
      <c r="O4017" s="26">
        <v>450</v>
      </c>
      <c r="P4017" s="26">
        <f>N4017*O4017</f>
        <v>214200</v>
      </c>
      <c r="Q4017" s="23">
        <v>1</v>
      </c>
      <c r="R4017" s="23" t="s">
        <v>13561</v>
      </c>
      <c r="S4017" s="27" t="s">
        <v>13562</v>
      </c>
      <c r="T4017" s="23" t="s">
        <v>13563</v>
      </c>
      <c r="U4017" s="23" t="s">
        <v>13568</v>
      </c>
      <c r="V4017" s="24" t="s">
        <v>13569</v>
      </c>
      <c r="W4017" s="23" t="s">
        <v>47</v>
      </c>
      <c r="X4017" s="23" t="s">
        <v>48</v>
      </c>
      <c r="Y4017" s="23" t="s">
        <v>49</v>
      </c>
      <c r="Z4017" s="23">
        <v>132</v>
      </c>
      <c r="AA4017" s="28">
        <v>100</v>
      </c>
      <c r="AB4017" s="26">
        <v>6550</v>
      </c>
      <c r="AC4017" s="26">
        <f>Z4017*AB4017</f>
        <v>864600</v>
      </c>
      <c r="AD4017" s="28">
        <v>22</v>
      </c>
      <c r="AE4017" s="28">
        <v>34</v>
      </c>
      <c r="AF4017" s="26">
        <f>(AC4017*(100-AE4017))/100</f>
        <v>570636</v>
      </c>
      <c r="AG4017" s="26">
        <f>P4017+AF4017</f>
        <v>784836</v>
      </c>
      <c r="AH4017" s="26">
        <f>(AG4017*AA4017)/100</f>
        <v>784836</v>
      </c>
      <c r="AI4017" s="26">
        <v>50000000</v>
      </c>
      <c r="AJ4017" s="26">
        <f>IF((AI4017-AH4017) &gt; 1,0,IF((AI4017-AH4017)&lt;0,AH4017-AI4017,AI4017-AH4017))</f>
        <v>0</v>
      </c>
      <c r="AK4017" s="26">
        <v>0.02</v>
      </c>
      <c r="AL4017" s="26">
        <f>ROUND(AJ4017*(AK4017/100),2)</f>
        <v>0</v>
      </c>
    </row>
    <row r="4018" spans="1:39" x14ac:dyDescent="0.35">
      <c r="A4018" s="23"/>
      <c r="B4018" s="24"/>
      <c r="C4018" s="23"/>
      <c r="D4018" s="23"/>
      <c r="E4018" s="23"/>
      <c r="F4018" s="23"/>
      <c r="G4018" s="24"/>
      <c r="H4018" s="23"/>
      <c r="I4018" s="23"/>
      <c r="J4018" s="23"/>
      <c r="K4018" s="23"/>
      <c r="L4018" s="23"/>
      <c r="M4018" s="23"/>
      <c r="N4018" s="25"/>
      <c r="O4018" s="26"/>
      <c r="P4018" s="26"/>
      <c r="Q4018" s="23"/>
      <c r="R4018" s="23"/>
      <c r="S4018" s="27"/>
      <c r="T4018" s="23"/>
      <c r="U4018" s="23"/>
      <c r="V4018" s="24"/>
      <c r="W4018" s="23"/>
      <c r="X4018" s="23"/>
      <c r="Y4018" s="23"/>
      <c r="Z4018" s="23"/>
      <c r="AA4018" s="28"/>
      <c r="AB4018" s="26"/>
      <c r="AC4018" s="26"/>
      <c r="AD4018" s="28"/>
      <c r="AE4018" s="28"/>
      <c r="AF4018" s="26"/>
      <c r="AG4018" s="26" t="s">
        <v>50</v>
      </c>
      <c r="AH4018" s="26">
        <f>AH4017</f>
        <v>784836</v>
      </c>
      <c r="AI4018" s="26"/>
      <c r="AJ4018" s="26">
        <f>AJ4017</f>
        <v>0</v>
      </c>
      <c r="AK4018" s="26"/>
      <c r="AL4018" s="26">
        <f>AL4017</f>
        <v>0</v>
      </c>
    </row>
    <row r="4019" spans="1:39" x14ac:dyDescent="0.35">
      <c r="A4019" s="23" t="s">
        <v>13570</v>
      </c>
      <c r="B4019" s="24" t="s">
        <v>13571</v>
      </c>
      <c r="C4019" s="23" t="s">
        <v>13572</v>
      </c>
      <c r="D4019" s="23" t="s">
        <v>13573</v>
      </c>
      <c r="E4019" s="23">
        <v>2175</v>
      </c>
      <c r="F4019" s="23" t="s">
        <v>13574</v>
      </c>
      <c r="G4019" s="24" t="s">
        <v>13575</v>
      </c>
      <c r="H4019" s="23" t="s">
        <v>42</v>
      </c>
      <c r="I4019" s="23" t="s">
        <v>13576</v>
      </c>
      <c r="J4019" s="23">
        <v>2</v>
      </c>
      <c r="K4019" s="23">
        <v>0</v>
      </c>
      <c r="L4019" s="23">
        <v>52.7</v>
      </c>
      <c r="M4019" s="23" t="s">
        <v>58</v>
      </c>
      <c r="N4019" s="25">
        <f>((J4019*400)+(K4019*100))+L4019</f>
        <v>852.7</v>
      </c>
      <c r="O4019" s="26">
        <v>180</v>
      </c>
      <c r="P4019" s="26">
        <f>N4019*O4019</f>
        <v>153486</v>
      </c>
      <c r="Q4019" s="23"/>
      <c r="R4019" s="23"/>
      <c r="S4019" s="27"/>
      <c r="T4019" s="23"/>
      <c r="U4019" s="23"/>
      <c r="V4019" s="24"/>
      <c r="W4019" s="23"/>
      <c r="X4019" s="23"/>
      <c r="Y4019" s="23"/>
      <c r="Z4019" s="23"/>
      <c r="AA4019" s="28"/>
      <c r="AB4019" s="26"/>
      <c r="AC4019" s="26"/>
      <c r="AD4019" s="28"/>
      <c r="AE4019" s="28"/>
      <c r="AF4019" s="26"/>
      <c r="AG4019" s="26">
        <f>AF4019+P4019</f>
        <v>153486</v>
      </c>
      <c r="AH4019" s="26">
        <f>AG4019</f>
        <v>153486</v>
      </c>
      <c r="AI4019" s="26">
        <v>50000000</v>
      </c>
      <c r="AJ4019" s="26">
        <f>IF((AI4019-AH4019) &gt; 1,0,IF((AI4019-AH4019)&lt;0,AH4019-AI4019,AI4019-AH4019))</f>
        <v>0</v>
      </c>
      <c r="AK4019" s="26">
        <v>0.01</v>
      </c>
      <c r="AL4019" s="26">
        <f>AJ4019*(AK4019/100)</f>
        <v>0</v>
      </c>
    </row>
    <row r="4020" spans="1:39" x14ac:dyDescent="0.35">
      <c r="A4020" s="23"/>
      <c r="B4020" s="24"/>
      <c r="C4020" s="23"/>
      <c r="D4020" s="23"/>
      <c r="E4020" s="23">
        <v>2176</v>
      </c>
      <c r="F4020" s="23" t="s">
        <v>13577</v>
      </c>
      <c r="G4020" s="24" t="s">
        <v>13578</v>
      </c>
      <c r="H4020" s="23" t="s">
        <v>42</v>
      </c>
      <c r="I4020" s="23" t="s">
        <v>13579</v>
      </c>
      <c r="J4020" s="23">
        <v>0</v>
      </c>
      <c r="K4020" s="23">
        <v>2</v>
      </c>
      <c r="L4020" s="23">
        <v>32.200000000000003</v>
      </c>
      <c r="M4020" s="23" t="s">
        <v>58</v>
      </c>
      <c r="N4020" s="25">
        <f>((J4020*400)+(K4020*100))+L4020</f>
        <v>232.2</v>
      </c>
      <c r="O4020" s="26">
        <v>310</v>
      </c>
      <c r="P4020" s="26">
        <f>N4020*O4020</f>
        <v>71982</v>
      </c>
      <c r="Q4020" s="23"/>
      <c r="R4020" s="23"/>
      <c r="S4020" s="27"/>
      <c r="T4020" s="23"/>
      <c r="U4020" s="23"/>
      <c r="V4020" s="24"/>
      <c r="W4020" s="23"/>
      <c r="X4020" s="23"/>
      <c r="Y4020" s="23"/>
      <c r="Z4020" s="23"/>
      <c r="AA4020" s="28"/>
      <c r="AB4020" s="26"/>
      <c r="AC4020" s="26"/>
      <c r="AD4020" s="28"/>
      <c r="AE4020" s="28"/>
      <c r="AF4020" s="26"/>
      <c r="AG4020" s="26">
        <f>AF4020+P4020</f>
        <v>71982</v>
      </c>
      <c r="AH4020" s="26">
        <f>AG4020</f>
        <v>71982</v>
      </c>
      <c r="AI4020" s="26">
        <v>50000000</v>
      </c>
      <c r="AJ4020" s="26">
        <f>IF((AI4020-AH4020) &gt; 1,0,IF((AI4020-AH4020)&lt;0,AH4020-AI4020,AI4020-AH4020))</f>
        <v>0</v>
      </c>
      <c r="AK4020" s="26">
        <v>0.01</v>
      </c>
      <c r="AL4020" s="26">
        <f>AJ4020*(AK4020/100)</f>
        <v>0</v>
      </c>
    </row>
    <row r="4021" spans="1:39" x14ac:dyDescent="0.35">
      <c r="A4021" s="23"/>
      <c r="B4021" s="24"/>
      <c r="C4021" s="23"/>
      <c r="D4021" s="23"/>
      <c r="E4021" s="23"/>
      <c r="F4021" s="23"/>
      <c r="G4021" s="24"/>
      <c r="H4021" s="23"/>
      <c r="I4021" s="23"/>
      <c r="J4021" s="23"/>
      <c r="K4021" s="23"/>
      <c r="L4021" s="23"/>
      <c r="M4021" s="23"/>
      <c r="N4021" s="25"/>
      <c r="O4021" s="26"/>
      <c r="P4021" s="26"/>
      <c r="Q4021" s="23"/>
      <c r="R4021" s="23"/>
      <c r="S4021" s="27"/>
      <c r="T4021" s="23"/>
      <c r="U4021" s="23"/>
      <c r="V4021" s="24"/>
      <c r="W4021" s="23"/>
      <c r="X4021" s="23"/>
      <c r="Y4021" s="23"/>
      <c r="Z4021" s="23"/>
      <c r="AA4021" s="28"/>
      <c r="AB4021" s="26"/>
      <c r="AC4021" s="26"/>
      <c r="AD4021" s="28"/>
      <c r="AE4021" s="28"/>
      <c r="AF4021" s="26"/>
      <c r="AG4021" s="26" t="s">
        <v>50</v>
      </c>
      <c r="AH4021" s="26">
        <f>SUM(AH4019:AH4020)</f>
        <v>225468</v>
      </c>
      <c r="AI4021" s="26"/>
      <c r="AJ4021" s="26">
        <f>SUM(AJ4019:AJ4020)</f>
        <v>0</v>
      </c>
      <c r="AK4021" s="26"/>
      <c r="AL4021" s="26">
        <f>SUM(AL4019:AL4020)</f>
        <v>0</v>
      </c>
    </row>
    <row r="4022" spans="1:39" x14ac:dyDescent="0.35">
      <c r="A4022" s="23" t="s">
        <v>13580</v>
      </c>
      <c r="B4022" s="24" t="s">
        <v>13581</v>
      </c>
      <c r="C4022" s="23" t="s">
        <v>13582</v>
      </c>
      <c r="D4022" s="23" t="s">
        <v>9535</v>
      </c>
      <c r="E4022" s="23">
        <v>2177</v>
      </c>
      <c r="F4022" s="23" t="s">
        <v>13583</v>
      </c>
      <c r="G4022" s="24" t="s">
        <v>13584</v>
      </c>
      <c r="H4022" s="23" t="s">
        <v>42</v>
      </c>
      <c r="I4022" s="23" t="s">
        <v>13585</v>
      </c>
      <c r="J4022" s="23">
        <v>0</v>
      </c>
      <c r="K4022" s="23">
        <v>2</v>
      </c>
      <c r="L4022" s="23">
        <v>44.7</v>
      </c>
      <c r="M4022" s="23" t="s">
        <v>58</v>
      </c>
      <c r="N4022" s="25">
        <f>((J4022*400)+(K4022*100))+L4022</f>
        <v>244.7</v>
      </c>
      <c r="O4022" s="26">
        <v>180</v>
      </c>
      <c r="P4022" s="26">
        <f>N4022*O4022</f>
        <v>44046</v>
      </c>
      <c r="Q4022" s="23"/>
      <c r="R4022" s="23"/>
      <c r="S4022" s="27"/>
      <c r="T4022" s="23"/>
      <c r="U4022" s="23"/>
      <c r="V4022" s="24"/>
      <c r="W4022" s="23"/>
      <c r="X4022" s="23"/>
      <c r="Y4022" s="23"/>
      <c r="Z4022" s="23"/>
      <c r="AA4022" s="28"/>
      <c r="AB4022" s="26"/>
      <c r="AC4022" s="26"/>
      <c r="AD4022" s="28"/>
      <c r="AE4022" s="28"/>
      <c r="AF4022" s="26"/>
      <c r="AG4022" s="26">
        <f>AF4022+P4022</f>
        <v>44046</v>
      </c>
      <c r="AH4022" s="26">
        <f>AG4022</f>
        <v>44046</v>
      </c>
      <c r="AI4022" s="26">
        <v>50000000</v>
      </c>
      <c r="AJ4022" s="26">
        <f>IF((AI4022-AH4022) &gt; 1,0,IF((AI4022-AH4022)&lt;0,AH4022-AI4022,AI4022-AH4022))</f>
        <v>0</v>
      </c>
      <c r="AK4022" s="26">
        <v>0.01</v>
      </c>
      <c r="AL4022" s="26">
        <f>AJ4022*(AK4022/100)</f>
        <v>0</v>
      </c>
    </row>
    <row r="4023" spans="1:39" x14ac:dyDescent="0.35">
      <c r="A4023" s="23"/>
      <c r="B4023" s="24"/>
      <c r="C4023" s="23"/>
      <c r="D4023" s="23"/>
      <c r="E4023" s="23"/>
      <c r="F4023" s="23"/>
      <c r="G4023" s="24"/>
      <c r="H4023" s="23"/>
      <c r="I4023" s="23"/>
      <c r="J4023" s="23"/>
      <c r="K4023" s="23"/>
      <c r="L4023" s="23"/>
      <c r="M4023" s="23"/>
      <c r="N4023" s="25"/>
      <c r="O4023" s="26"/>
      <c r="P4023" s="26"/>
      <c r="Q4023" s="23"/>
      <c r="R4023" s="23"/>
      <c r="S4023" s="27"/>
      <c r="T4023" s="23"/>
      <c r="U4023" s="23"/>
      <c r="V4023" s="24"/>
      <c r="W4023" s="23"/>
      <c r="X4023" s="23"/>
      <c r="Y4023" s="23"/>
      <c r="Z4023" s="23"/>
      <c r="AA4023" s="28"/>
      <c r="AB4023" s="26"/>
      <c r="AC4023" s="26"/>
      <c r="AD4023" s="28"/>
      <c r="AE4023" s="28"/>
      <c r="AF4023" s="26"/>
      <c r="AG4023" s="26" t="s">
        <v>50</v>
      </c>
      <c r="AH4023" s="26">
        <f>AH4022</f>
        <v>44046</v>
      </c>
      <c r="AI4023" s="26"/>
      <c r="AJ4023" s="26">
        <f>AJ4022</f>
        <v>0</v>
      </c>
      <c r="AK4023" s="26"/>
      <c r="AL4023" s="26">
        <f>AL4022</f>
        <v>0</v>
      </c>
    </row>
    <row r="4024" spans="1:39" x14ac:dyDescent="0.35">
      <c r="A4024" s="23" t="s">
        <v>13586</v>
      </c>
      <c r="B4024" s="24"/>
      <c r="C4024" s="23" t="s">
        <v>13587</v>
      </c>
      <c r="D4024" s="23" t="s">
        <v>13588</v>
      </c>
      <c r="E4024" s="23">
        <v>2178</v>
      </c>
      <c r="F4024" s="23" t="s">
        <v>13589</v>
      </c>
      <c r="G4024" s="24" t="s">
        <v>13590</v>
      </c>
      <c r="H4024" s="23" t="s">
        <v>103</v>
      </c>
      <c r="I4024" s="23" t="s">
        <v>13591</v>
      </c>
      <c r="J4024" s="23">
        <v>2</v>
      </c>
      <c r="K4024" s="23">
        <v>2</v>
      </c>
      <c r="L4024" s="23">
        <v>19</v>
      </c>
      <c r="M4024" s="23" t="s">
        <v>58</v>
      </c>
      <c r="N4024" s="25">
        <f>((J4024*400)+(K4024*100))+L4024</f>
        <v>1019</v>
      </c>
      <c r="O4024" s="26">
        <v>280</v>
      </c>
      <c r="P4024" s="26">
        <f>N4024*O4024</f>
        <v>285320</v>
      </c>
      <c r="Q4024" s="23"/>
      <c r="R4024" s="23"/>
      <c r="S4024" s="27"/>
      <c r="T4024" s="23"/>
      <c r="U4024" s="23"/>
      <c r="V4024" s="24"/>
      <c r="W4024" s="23"/>
      <c r="X4024" s="23"/>
      <c r="Y4024" s="23"/>
      <c r="Z4024" s="23"/>
      <c r="AA4024" s="28"/>
      <c r="AB4024" s="26"/>
      <c r="AC4024" s="26"/>
      <c r="AD4024" s="28"/>
      <c r="AE4024" s="28"/>
      <c r="AF4024" s="26"/>
      <c r="AG4024" s="26">
        <f>AF4024+P4024</f>
        <v>285320</v>
      </c>
      <c r="AH4024" s="26">
        <f>AG4024</f>
        <v>285320</v>
      </c>
      <c r="AI4024" s="26">
        <v>0</v>
      </c>
      <c r="AJ4024" s="26">
        <f>IF((AI4024-AH4024) &gt; 1,0,IF((AI4024-AH4024)&lt;0,AH4024-AI4024,AI4024-AH4024))</f>
        <v>285320</v>
      </c>
      <c r="AK4024" s="26">
        <v>0.01</v>
      </c>
      <c r="AL4024" s="26">
        <f>AJ4024*(AK4024/100)</f>
        <v>28.532</v>
      </c>
    </row>
    <row r="4025" spans="1:39" x14ac:dyDescent="0.35">
      <c r="A4025" s="23"/>
      <c r="B4025" s="24"/>
      <c r="C4025" s="23"/>
      <c r="D4025" s="23"/>
      <c r="E4025" s="23"/>
      <c r="F4025" s="23"/>
      <c r="G4025" s="24"/>
      <c r="H4025" s="23"/>
      <c r="I4025" s="23"/>
      <c r="J4025" s="23"/>
      <c r="K4025" s="23"/>
      <c r="L4025" s="23"/>
      <c r="M4025" s="23"/>
      <c r="N4025" s="25"/>
      <c r="O4025" s="26"/>
      <c r="P4025" s="26"/>
      <c r="Q4025" s="23"/>
      <c r="R4025" s="23"/>
      <c r="S4025" s="27"/>
      <c r="T4025" s="23"/>
      <c r="U4025" s="23"/>
      <c r="V4025" s="24"/>
      <c r="W4025" s="23"/>
      <c r="X4025" s="23"/>
      <c r="Y4025" s="23"/>
      <c r="Z4025" s="23"/>
      <c r="AA4025" s="28"/>
      <c r="AB4025" s="26"/>
      <c r="AC4025" s="26"/>
      <c r="AD4025" s="28"/>
      <c r="AE4025" s="28"/>
      <c r="AF4025" s="26"/>
      <c r="AG4025" s="26" t="s">
        <v>50</v>
      </c>
      <c r="AH4025" s="26">
        <f>AH4024</f>
        <v>285320</v>
      </c>
      <c r="AI4025" s="26"/>
      <c r="AJ4025" s="26">
        <f>AJ4024</f>
        <v>285320</v>
      </c>
      <c r="AK4025" s="26"/>
      <c r="AL4025" s="26">
        <f>AL4024</f>
        <v>28.532</v>
      </c>
    </row>
    <row r="4026" spans="1:39" x14ac:dyDescent="0.35">
      <c r="A4026" s="23" t="s">
        <v>13592</v>
      </c>
      <c r="B4026" s="24"/>
      <c r="C4026" s="23" t="s">
        <v>13593</v>
      </c>
      <c r="D4026" s="23" t="s">
        <v>7067</v>
      </c>
      <c r="E4026" s="23">
        <v>2179</v>
      </c>
      <c r="F4026" s="23" t="s">
        <v>13594</v>
      </c>
      <c r="G4026" s="24" t="s">
        <v>13595</v>
      </c>
      <c r="H4026" s="23" t="s">
        <v>103</v>
      </c>
      <c r="I4026" s="23" t="s">
        <v>13596</v>
      </c>
      <c r="J4026" s="23">
        <v>9</v>
      </c>
      <c r="K4026" s="23">
        <v>1</v>
      </c>
      <c r="L4026" s="23">
        <v>73</v>
      </c>
      <c r="M4026" s="23" t="s">
        <v>58</v>
      </c>
      <c r="N4026" s="25">
        <f>((J4026*400)+(K4026*100))+L4026</f>
        <v>3773</v>
      </c>
      <c r="O4026" s="26">
        <v>280</v>
      </c>
      <c r="P4026" s="26">
        <f>N4026*O4026</f>
        <v>1056440</v>
      </c>
      <c r="Q4026" s="23"/>
      <c r="R4026" s="23"/>
      <c r="S4026" s="27"/>
      <c r="T4026" s="23"/>
      <c r="U4026" s="23"/>
      <c r="V4026" s="24"/>
      <c r="W4026" s="23"/>
      <c r="X4026" s="23"/>
      <c r="Y4026" s="23"/>
      <c r="Z4026" s="23"/>
      <c r="AA4026" s="28"/>
      <c r="AB4026" s="26"/>
      <c r="AC4026" s="26"/>
      <c r="AD4026" s="28"/>
      <c r="AE4026" s="28"/>
      <c r="AF4026" s="26"/>
      <c r="AG4026" s="26">
        <f>AF4026+P4026</f>
        <v>1056440</v>
      </c>
      <c r="AH4026" s="26">
        <f>AG4026</f>
        <v>1056440</v>
      </c>
      <c r="AI4026" s="26">
        <v>0</v>
      </c>
      <c r="AJ4026" s="26">
        <f>IF((AI4026-AH4026) &gt; 1,0,IF((AI4026-AH4026)&lt;0,AH4026-AI4026,AI4026-AH4026))</f>
        <v>1056440</v>
      </c>
      <c r="AK4026" s="26">
        <v>0.01</v>
      </c>
      <c r="AL4026" s="26">
        <f>AJ4026*(AK4026/100)</f>
        <v>105.64400000000001</v>
      </c>
    </row>
    <row r="4027" spans="1:39" x14ac:dyDescent="0.35">
      <c r="A4027" s="23"/>
      <c r="B4027" s="24"/>
      <c r="C4027" s="23"/>
      <c r="D4027" s="23"/>
      <c r="E4027" s="23"/>
      <c r="F4027" s="23"/>
      <c r="G4027" s="24"/>
      <c r="H4027" s="23"/>
      <c r="I4027" s="23"/>
      <c r="J4027" s="23"/>
      <c r="K4027" s="23"/>
      <c r="L4027" s="23"/>
      <c r="M4027" s="23"/>
      <c r="N4027" s="25"/>
      <c r="O4027" s="26"/>
      <c r="P4027" s="26"/>
      <c r="Q4027" s="23"/>
      <c r="R4027" s="23"/>
      <c r="S4027" s="27"/>
      <c r="T4027" s="23"/>
      <c r="U4027" s="23"/>
      <c r="V4027" s="24"/>
      <c r="W4027" s="23"/>
      <c r="X4027" s="23"/>
      <c r="Y4027" s="23"/>
      <c r="Z4027" s="23"/>
      <c r="AA4027" s="28"/>
      <c r="AB4027" s="26"/>
      <c r="AC4027" s="26"/>
      <c r="AD4027" s="28"/>
      <c r="AE4027" s="28"/>
      <c r="AF4027" s="26"/>
      <c r="AG4027" s="26" t="s">
        <v>50</v>
      </c>
      <c r="AH4027" s="26">
        <f>AH4026</f>
        <v>1056440</v>
      </c>
      <c r="AI4027" s="26"/>
      <c r="AJ4027" s="26">
        <f>AJ4026</f>
        <v>1056440</v>
      </c>
      <c r="AK4027" s="26"/>
      <c r="AL4027" s="26">
        <f>AL4026</f>
        <v>105.64400000000001</v>
      </c>
    </row>
    <row r="4028" spans="1:39" x14ac:dyDescent="0.35">
      <c r="A4028" s="23" t="s">
        <v>11108</v>
      </c>
      <c r="B4028" s="24" t="s">
        <v>11109</v>
      </c>
      <c r="C4028" s="23" t="s">
        <v>11110</v>
      </c>
      <c r="D4028" s="23" t="s">
        <v>13597</v>
      </c>
      <c r="E4028" s="23">
        <v>2180</v>
      </c>
      <c r="F4028" s="23" t="s">
        <v>13598</v>
      </c>
      <c r="G4028" s="24" t="s">
        <v>13599</v>
      </c>
      <c r="H4028" s="23" t="s">
        <v>42</v>
      </c>
      <c r="I4028" s="23" t="s">
        <v>13600</v>
      </c>
      <c r="J4028" s="23">
        <v>17</v>
      </c>
      <c r="K4028" s="23">
        <v>2</v>
      </c>
      <c r="L4028" s="23">
        <v>13</v>
      </c>
      <c r="M4028" s="23" t="s">
        <v>58</v>
      </c>
      <c r="N4028" s="25">
        <f>((J4028*400)+(K4028*100))+L4028</f>
        <v>7013</v>
      </c>
      <c r="O4028" s="26">
        <v>180</v>
      </c>
      <c r="P4028" s="26">
        <f>N4028*O4028</f>
        <v>1262340</v>
      </c>
      <c r="Q4028" s="23"/>
      <c r="R4028" s="23"/>
      <c r="S4028" s="27"/>
      <c r="T4028" s="23"/>
      <c r="U4028" s="23"/>
      <c r="V4028" s="24"/>
      <c r="W4028" s="23"/>
      <c r="X4028" s="23"/>
      <c r="Y4028" s="23"/>
      <c r="Z4028" s="23"/>
      <c r="AA4028" s="28"/>
      <c r="AB4028" s="26"/>
      <c r="AC4028" s="26"/>
      <c r="AD4028" s="28"/>
      <c r="AE4028" s="28"/>
      <c r="AF4028" s="26"/>
      <c r="AG4028" s="26">
        <f>AF4028+P4028</f>
        <v>1262340</v>
      </c>
      <c r="AH4028" s="26">
        <f>AG4028</f>
        <v>1262340</v>
      </c>
      <c r="AI4028" s="26">
        <v>50000000</v>
      </c>
      <c r="AJ4028" s="26">
        <f>IF((AI4028-AH4028) &gt; 1,0,IF((AI4028-AH4028)&lt;0,AH4028-AI4028,AI4028-AH4028))</f>
        <v>0</v>
      </c>
      <c r="AK4028" s="26">
        <v>0.01</v>
      </c>
      <c r="AL4028" s="26">
        <f>AJ4028*(AK4028/100)</f>
        <v>0</v>
      </c>
    </row>
    <row r="4029" spans="1:39" x14ac:dyDescent="0.35">
      <c r="A4029" s="23"/>
      <c r="B4029" s="24"/>
      <c r="C4029" s="23"/>
      <c r="D4029" s="23"/>
      <c r="E4029" s="23"/>
      <c r="F4029" s="23"/>
      <c r="G4029" s="24"/>
      <c r="H4029" s="23"/>
      <c r="I4029" s="23"/>
      <c r="J4029" s="23"/>
      <c r="K4029" s="23"/>
      <c r="L4029" s="23"/>
      <c r="M4029" s="23"/>
      <c r="N4029" s="25"/>
      <c r="O4029" s="26"/>
      <c r="P4029" s="26"/>
      <c r="Q4029" s="23"/>
      <c r="R4029" s="23"/>
      <c r="S4029" s="27"/>
      <c r="T4029" s="23"/>
      <c r="U4029" s="23"/>
      <c r="V4029" s="24"/>
      <c r="W4029" s="23"/>
      <c r="X4029" s="23"/>
      <c r="Y4029" s="23"/>
      <c r="Z4029" s="23"/>
      <c r="AA4029" s="28"/>
      <c r="AB4029" s="26"/>
      <c r="AC4029" s="26"/>
      <c r="AD4029" s="28"/>
      <c r="AE4029" s="28"/>
      <c r="AF4029" s="26"/>
      <c r="AG4029" s="26" t="s">
        <v>50</v>
      </c>
      <c r="AH4029" s="26">
        <f>AH4028</f>
        <v>1262340</v>
      </c>
      <c r="AI4029" s="26"/>
      <c r="AJ4029" s="26">
        <f>AJ4028</f>
        <v>0</v>
      </c>
      <c r="AK4029" s="26"/>
      <c r="AL4029" s="26">
        <f>AL4028</f>
        <v>0</v>
      </c>
    </row>
    <row r="4030" spans="1:39" x14ac:dyDescent="0.35">
      <c r="A4030" s="23" t="s">
        <v>13601</v>
      </c>
      <c r="B4030" s="24" t="s">
        <v>13602</v>
      </c>
      <c r="C4030" s="23" t="s">
        <v>13603</v>
      </c>
      <c r="D4030" s="23" t="s">
        <v>13604</v>
      </c>
      <c r="E4030" s="23">
        <v>2181</v>
      </c>
      <c r="F4030" s="23" t="s">
        <v>13605</v>
      </c>
      <c r="G4030" s="24" t="s">
        <v>13606</v>
      </c>
      <c r="H4030" s="23" t="s">
        <v>42</v>
      </c>
      <c r="I4030" s="23" t="s">
        <v>13607</v>
      </c>
      <c r="J4030" s="23">
        <v>0</v>
      </c>
      <c r="K4030" s="23">
        <v>0</v>
      </c>
      <c r="L4030" s="23">
        <v>96</v>
      </c>
      <c r="M4030" s="23" t="s">
        <v>44</v>
      </c>
      <c r="N4030" s="25">
        <f>((J4030*400)+(K4030*100))+L4030</f>
        <v>96</v>
      </c>
      <c r="O4030" s="26">
        <v>2000</v>
      </c>
      <c r="P4030" s="26">
        <f>N4030*O4030</f>
        <v>192000</v>
      </c>
      <c r="Q4030" s="23">
        <v>1</v>
      </c>
      <c r="R4030" s="23" t="s">
        <v>13601</v>
      </c>
      <c r="S4030" s="27" t="s">
        <v>13602</v>
      </c>
      <c r="T4030" s="23" t="s">
        <v>13603</v>
      </c>
      <c r="U4030" s="23" t="s">
        <v>13608</v>
      </c>
      <c r="V4030" s="24" t="s">
        <v>13609</v>
      </c>
      <c r="W4030" s="23" t="s">
        <v>47</v>
      </c>
      <c r="X4030" s="23" t="s">
        <v>48</v>
      </c>
      <c r="Y4030" s="23" t="s">
        <v>49</v>
      </c>
      <c r="Z4030" s="23">
        <v>170</v>
      </c>
      <c r="AA4030" s="28">
        <v>100</v>
      </c>
      <c r="AB4030" s="26">
        <v>6550</v>
      </c>
      <c r="AC4030" s="26">
        <f>Z4030*AB4030</f>
        <v>1113500</v>
      </c>
      <c r="AD4030" s="28">
        <v>22</v>
      </c>
      <c r="AE4030" s="28">
        <v>34</v>
      </c>
      <c r="AF4030" s="26">
        <f>(AC4030*(100-AE4030))/100</f>
        <v>734910</v>
      </c>
      <c r="AG4030" s="26">
        <f>P4030+AF4030</f>
        <v>926910</v>
      </c>
      <c r="AH4030" s="26">
        <f>(AG4030*AA4030)/100</f>
        <v>926910</v>
      </c>
      <c r="AI4030" s="26">
        <v>50000000</v>
      </c>
      <c r="AJ4030" s="26">
        <f>IF((AI4030-AH4030) &gt; 1,0,IF((AI4030-AH4030)&lt;0,AH4030-AI4030,AI4030-AH4030))</f>
        <v>0</v>
      </c>
      <c r="AK4030" s="26">
        <v>0.02</v>
      </c>
      <c r="AL4030" s="26">
        <f>ROUND(AJ4030*(AK4030/100),2)</f>
        <v>0</v>
      </c>
      <c r="AM4030" s="3" t="s">
        <v>404</v>
      </c>
    </row>
    <row r="4031" spans="1:39" x14ac:dyDescent="0.35">
      <c r="A4031" s="23"/>
      <c r="B4031" s="24"/>
      <c r="C4031" s="23"/>
      <c r="D4031" s="23"/>
      <c r="E4031" s="23"/>
      <c r="F4031" s="23"/>
      <c r="G4031" s="24"/>
      <c r="H4031" s="23"/>
      <c r="I4031" s="23"/>
      <c r="J4031" s="23"/>
      <c r="K4031" s="23"/>
      <c r="L4031" s="23"/>
      <c r="M4031" s="23"/>
      <c r="N4031" s="25"/>
      <c r="O4031" s="26"/>
      <c r="P4031" s="26"/>
      <c r="Q4031" s="23"/>
      <c r="R4031" s="23"/>
      <c r="S4031" s="27"/>
      <c r="T4031" s="23"/>
      <c r="U4031" s="23"/>
      <c r="V4031" s="24"/>
      <c r="W4031" s="23"/>
      <c r="X4031" s="23"/>
      <c r="Y4031" s="23"/>
      <c r="Z4031" s="23"/>
      <c r="AA4031" s="28"/>
      <c r="AB4031" s="26"/>
      <c r="AC4031" s="26"/>
      <c r="AD4031" s="28"/>
      <c r="AE4031" s="28"/>
      <c r="AF4031" s="26"/>
      <c r="AG4031" s="26" t="s">
        <v>50</v>
      </c>
      <c r="AH4031" s="26">
        <f>AH4030</f>
        <v>926910</v>
      </c>
      <c r="AI4031" s="26"/>
      <c r="AJ4031" s="26">
        <f>AJ4030</f>
        <v>0</v>
      </c>
      <c r="AK4031" s="26"/>
      <c r="AL4031" s="26">
        <f>AL4030</f>
        <v>0</v>
      </c>
    </row>
    <row r="4032" spans="1:39" x14ac:dyDescent="0.35">
      <c r="A4032" s="23" t="s">
        <v>13610</v>
      </c>
      <c r="B4032" s="24"/>
      <c r="C4032" s="23" t="s">
        <v>13611</v>
      </c>
      <c r="D4032" s="23" t="s">
        <v>3906</v>
      </c>
      <c r="E4032" s="23">
        <v>2182</v>
      </c>
      <c r="F4032" s="23" t="s">
        <v>13612</v>
      </c>
      <c r="G4032" s="24" t="s">
        <v>13613</v>
      </c>
      <c r="H4032" s="23" t="s">
        <v>129</v>
      </c>
      <c r="I4032" s="23" t="s">
        <v>13614</v>
      </c>
      <c r="J4032" s="23">
        <v>1</v>
      </c>
      <c r="K4032" s="23">
        <v>1</v>
      </c>
      <c r="L4032" s="23">
        <v>40</v>
      </c>
      <c r="M4032" s="23" t="s">
        <v>58</v>
      </c>
      <c r="N4032" s="25">
        <f>((J4032*400)+(K4032*100))+L4032</f>
        <v>540</v>
      </c>
      <c r="O4032" s="26">
        <v>180</v>
      </c>
      <c r="P4032" s="26">
        <f>N4032*O4032</f>
        <v>97200</v>
      </c>
      <c r="Q4032" s="23"/>
      <c r="R4032" s="23"/>
      <c r="S4032" s="27"/>
      <c r="T4032" s="23"/>
      <c r="U4032" s="23"/>
      <c r="V4032" s="24"/>
      <c r="W4032" s="23"/>
      <c r="X4032" s="23"/>
      <c r="Y4032" s="23"/>
      <c r="Z4032" s="23"/>
      <c r="AA4032" s="28"/>
      <c r="AB4032" s="26"/>
      <c r="AC4032" s="26"/>
      <c r="AD4032" s="28"/>
      <c r="AE4032" s="28"/>
      <c r="AF4032" s="26"/>
      <c r="AG4032" s="26">
        <f>AF4032+P4032</f>
        <v>97200</v>
      </c>
      <c r="AH4032" s="26">
        <f>AG4032</f>
        <v>97200</v>
      </c>
      <c r="AI4032" s="26">
        <v>0</v>
      </c>
      <c r="AJ4032" s="26">
        <f>IF((AI4032-AH4032) &gt; 1,0,IF((AI4032-AH4032)&lt;0,AH4032-AI4032,AI4032-AH4032))</f>
        <v>97200</v>
      </c>
      <c r="AK4032" s="26">
        <v>0.01</v>
      </c>
      <c r="AL4032" s="26">
        <f>AJ4032*(AK4032/100)</f>
        <v>9.7200000000000006</v>
      </c>
    </row>
    <row r="4033" spans="1:38" x14ac:dyDescent="0.35">
      <c r="A4033" s="23"/>
      <c r="B4033" s="24"/>
      <c r="C4033" s="23"/>
      <c r="D4033" s="23"/>
      <c r="E4033" s="23"/>
      <c r="F4033" s="23"/>
      <c r="G4033" s="24"/>
      <c r="H4033" s="23"/>
      <c r="I4033" s="23"/>
      <c r="J4033" s="23"/>
      <c r="K4033" s="23"/>
      <c r="L4033" s="23"/>
      <c r="M4033" s="23"/>
      <c r="N4033" s="25"/>
      <c r="O4033" s="26"/>
      <c r="P4033" s="26"/>
      <c r="Q4033" s="23"/>
      <c r="R4033" s="23"/>
      <c r="S4033" s="27"/>
      <c r="T4033" s="23"/>
      <c r="U4033" s="23"/>
      <c r="V4033" s="24"/>
      <c r="W4033" s="23"/>
      <c r="X4033" s="23"/>
      <c r="Y4033" s="23"/>
      <c r="Z4033" s="23"/>
      <c r="AA4033" s="28"/>
      <c r="AB4033" s="26"/>
      <c r="AC4033" s="26"/>
      <c r="AD4033" s="28"/>
      <c r="AE4033" s="28"/>
      <c r="AF4033" s="26"/>
      <c r="AG4033" s="26" t="s">
        <v>50</v>
      </c>
      <c r="AH4033" s="26">
        <f>AH4032</f>
        <v>97200</v>
      </c>
      <c r="AI4033" s="26"/>
      <c r="AJ4033" s="26">
        <f>AJ4032</f>
        <v>97200</v>
      </c>
      <c r="AK4033" s="26"/>
      <c r="AL4033" s="26">
        <f>AL4032</f>
        <v>9.7200000000000006</v>
      </c>
    </row>
    <row r="4034" spans="1:38" x14ac:dyDescent="0.35">
      <c r="A4034" s="23" t="s">
        <v>13615</v>
      </c>
      <c r="B4034" s="24" t="s">
        <v>13616</v>
      </c>
      <c r="C4034" s="23" t="s">
        <v>13617</v>
      </c>
      <c r="D4034" s="23" t="s">
        <v>13618</v>
      </c>
      <c r="E4034" s="23">
        <v>2183</v>
      </c>
      <c r="F4034" s="23" t="s">
        <v>13619</v>
      </c>
      <c r="G4034" s="24" t="s">
        <v>13620</v>
      </c>
      <c r="H4034" s="23" t="s">
        <v>42</v>
      </c>
      <c r="I4034" s="23" t="s">
        <v>13621</v>
      </c>
      <c r="J4034" s="23">
        <v>1</v>
      </c>
      <c r="K4034" s="23">
        <v>0</v>
      </c>
      <c r="L4034" s="23">
        <v>10.75</v>
      </c>
      <c r="M4034" s="23" t="s">
        <v>58</v>
      </c>
      <c r="N4034" s="25">
        <f>((J4034*400)+(K4034*100))+L4034</f>
        <v>410.75</v>
      </c>
      <c r="O4034" s="26">
        <v>1500</v>
      </c>
      <c r="P4034" s="26">
        <f>N4034*O4034</f>
        <v>616125</v>
      </c>
      <c r="Q4034" s="23"/>
      <c r="R4034" s="23"/>
      <c r="S4034" s="27"/>
      <c r="T4034" s="23"/>
      <c r="U4034" s="23"/>
      <c r="V4034" s="24"/>
      <c r="W4034" s="23"/>
      <c r="X4034" s="23"/>
      <c r="Y4034" s="23"/>
      <c r="Z4034" s="23"/>
      <c r="AA4034" s="28"/>
      <c r="AB4034" s="26"/>
      <c r="AC4034" s="26"/>
      <c r="AD4034" s="28"/>
      <c r="AE4034" s="28"/>
      <c r="AF4034" s="26"/>
      <c r="AG4034" s="26">
        <f>AF4034+P4034</f>
        <v>616125</v>
      </c>
      <c r="AH4034" s="26">
        <f>AG4034</f>
        <v>616125</v>
      </c>
      <c r="AI4034" s="26">
        <v>50000000</v>
      </c>
      <c r="AJ4034" s="26">
        <f>IF((AI4034-AH4034) &gt; 1,0,IF((AI4034-AH4034)&lt;0,AH4034-AI4034,AI4034-AH4034))</f>
        <v>0</v>
      </c>
      <c r="AK4034" s="26">
        <v>0.01</v>
      </c>
      <c r="AL4034" s="26">
        <f>AJ4034*(AK4034/100)</f>
        <v>0</v>
      </c>
    </row>
    <row r="4035" spans="1:38" x14ac:dyDescent="0.35">
      <c r="A4035" s="23"/>
      <c r="B4035" s="24"/>
      <c r="C4035" s="23"/>
      <c r="D4035" s="23"/>
      <c r="E4035" s="23"/>
      <c r="F4035" s="23"/>
      <c r="G4035" s="24"/>
      <c r="H4035" s="23"/>
      <c r="I4035" s="23"/>
      <c r="J4035" s="23">
        <v>0</v>
      </c>
      <c r="K4035" s="23">
        <v>0</v>
      </c>
      <c r="L4035" s="23">
        <v>12</v>
      </c>
      <c r="M4035" s="23" t="s">
        <v>44</v>
      </c>
      <c r="N4035" s="25">
        <f>((J4035*400)+(K4035*100))+L4035</f>
        <v>12</v>
      </c>
      <c r="O4035" s="26">
        <v>1500</v>
      </c>
      <c r="P4035" s="26">
        <f>N4035*O4035</f>
        <v>18000</v>
      </c>
      <c r="Q4035" s="23">
        <v>1</v>
      </c>
      <c r="R4035" s="23" t="s">
        <v>13622</v>
      </c>
      <c r="S4035" s="27"/>
      <c r="T4035" s="23" t="s">
        <v>13623</v>
      </c>
      <c r="U4035" s="23" t="s">
        <v>13624</v>
      </c>
      <c r="V4035" s="24" t="s">
        <v>13625</v>
      </c>
      <c r="W4035" s="23" t="s">
        <v>208</v>
      </c>
      <c r="X4035" s="23" t="s">
        <v>48</v>
      </c>
      <c r="Y4035" s="23" t="s">
        <v>49</v>
      </c>
      <c r="Z4035" s="23">
        <v>48</v>
      </c>
      <c r="AA4035" s="28">
        <v>100</v>
      </c>
      <c r="AB4035" s="26">
        <v>2450</v>
      </c>
      <c r="AC4035" s="26">
        <f>Z4035*AB4035</f>
        <v>117600</v>
      </c>
      <c r="AD4035" s="28">
        <v>22</v>
      </c>
      <c r="AE4035" s="28">
        <v>34</v>
      </c>
      <c r="AF4035" s="26">
        <f>(AC4035*(100-AE4035))/100</f>
        <v>77616</v>
      </c>
      <c r="AG4035" s="26">
        <f>P4035+AF4035</f>
        <v>95616</v>
      </c>
      <c r="AH4035" s="26">
        <f>(AG4035*AA4035)/100</f>
        <v>95616</v>
      </c>
      <c r="AI4035" s="26">
        <v>10000000</v>
      </c>
      <c r="AJ4035" s="26">
        <f>IF((AI4035-AH4035) &gt; 1,0,IF((AI4035-AH4035)&lt;0,AH4035-AI4035,AI4035-AH4035))</f>
        <v>0</v>
      </c>
      <c r="AK4035" s="26">
        <v>0.02</v>
      </c>
      <c r="AL4035" s="26">
        <f>ROUND(AJ4035*(AK4035/100),2)</f>
        <v>0</v>
      </c>
    </row>
    <row r="4036" spans="1:38" x14ac:dyDescent="0.35">
      <c r="A4036" s="23"/>
      <c r="B4036" s="24"/>
      <c r="C4036" s="23"/>
      <c r="D4036" s="23"/>
      <c r="E4036" s="23"/>
      <c r="F4036" s="23"/>
      <c r="G4036" s="24"/>
      <c r="H4036" s="23"/>
      <c r="I4036" s="23"/>
      <c r="J4036" s="23">
        <v>0</v>
      </c>
      <c r="K4036" s="23">
        <v>0</v>
      </c>
      <c r="L4036" s="23">
        <v>20.25</v>
      </c>
      <c r="M4036" s="23" t="s">
        <v>44</v>
      </c>
      <c r="N4036" s="25">
        <f>((J4036*400)+(K4036*100))+L4036</f>
        <v>20.25</v>
      </c>
      <c r="O4036" s="26">
        <v>1500</v>
      </c>
      <c r="P4036" s="26">
        <f>N4036*O4036</f>
        <v>30375</v>
      </c>
      <c r="Q4036" s="23">
        <v>1</v>
      </c>
      <c r="R4036" s="23" t="s">
        <v>13622</v>
      </c>
      <c r="S4036" s="27"/>
      <c r="T4036" s="23" t="s">
        <v>13623</v>
      </c>
      <c r="U4036" s="23" t="s">
        <v>13624</v>
      </c>
      <c r="V4036" s="24" t="s">
        <v>13626</v>
      </c>
      <c r="W4036" s="23" t="s">
        <v>47</v>
      </c>
      <c r="X4036" s="23" t="s">
        <v>48</v>
      </c>
      <c r="Y4036" s="23" t="s">
        <v>49</v>
      </c>
      <c r="Z4036" s="23">
        <v>81</v>
      </c>
      <c r="AA4036" s="28">
        <v>100</v>
      </c>
      <c r="AB4036" s="26">
        <v>6550</v>
      </c>
      <c r="AC4036" s="26">
        <f>Z4036*AB4036</f>
        <v>530550</v>
      </c>
      <c r="AD4036" s="28">
        <v>7</v>
      </c>
      <c r="AE4036" s="28">
        <v>7</v>
      </c>
      <c r="AF4036" s="26">
        <f>(AC4036*(100-AE4036))/100</f>
        <v>493411.5</v>
      </c>
      <c r="AG4036" s="26">
        <f>P4036+AF4036</f>
        <v>523786.5</v>
      </c>
      <c r="AH4036" s="26">
        <f>(AG4036*AA4036)/100</f>
        <v>523786.5</v>
      </c>
      <c r="AI4036" s="26">
        <v>10000000</v>
      </c>
      <c r="AJ4036" s="26">
        <f>IF((AI4036-AH4036) &gt; 1,0,IF((AI4036-AH4036)&lt;0,AH4036-AI4036,AI4036-AH4036))</f>
        <v>0</v>
      </c>
      <c r="AK4036" s="26">
        <v>0.02</v>
      </c>
      <c r="AL4036" s="26">
        <f>ROUND(AJ4036*(AK4036/100),2)</f>
        <v>0</v>
      </c>
    </row>
    <row r="4037" spans="1:38" x14ac:dyDescent="0.35">
      <c r="A4037" s="23"/>
      <c r="B4037" s="24"/>
      <c r="C4037" s="23"/>
      <c r="D4037" s="23"/>
      <c r="E4037" s="23"/>
      <c r="F4037" s="23"/>
      <c r="G4037" s="24"/>
      <c r="H4037" s="23"/>
      <c r="I4037" s="23"/>
      <c r="J4037" s="23"/>
      <c r="K4037" s="23"/>
      <c r="L4037" s="23"/>
      <c r="M4037" s="23"/>
      <c r="N4037" s="25"/>
      <c r="O4037" s="26"/>
      <c r="P4037" s="26"/>
      <c r="Q4037" s="23"/>
      <c r="R4037" s="23"/>
      <c r="S4037" s="27"/>
      <c r="T4037" s="23"/>
      <c r="U4037" s="23"/>
      <c r="V4037" s="24"/>
      <c r="W4037" s="23"/>
      <c r="X4037" s="23"/>
      <c r="Y4037" s="23"/>
      <c r="Z4037" s="23"/>
      <c r="AA4037" s="28"/>
      <c r="AB4037" s="26"/>
      <c r="AC4037" s="26"/>
      <c r="AD4037" s="28"/>
      <c r="AE4037" s="28"/>
      <c r="AF4037" s="26"/>
      <c r="AG4037" s="26" t="s">
        <v>50</v>
      </c>
      <c r="AH4037" s="26">
        <f>SUM(AH4034:AH4036)</f>
        <v>1235527.5</v>
      </c>
      <c r="AI4037" s="26"/>
      <c r="AJ4037" s="26">
        <f>SUM(AJ4034:AJ4036)</f>
        <v>0</v>
      </c>
      <c r="AK4037" s="26"/>
      <c r="AL4037" s="26">
        <f>SUM(AL4034:AL4036)</f>
        <v>0</v>
      </c>
    </row>
    <row r="4038" spans="1:38" x14ac:dyDescent="0.35">
      <c r="A4038" s="23" t="s">
        <v>13627</v>
      </c>
      <c r="B4038" s="24" t="s">
        <v>13628</v>
      </c>
      <c r="C4038" s="23" t="s">
        <v>13629</v>
      </c>
      <c r="D4038" s="23" t="s">
        <v>13630</v>
      </c>
      <c r="E4038" s="23">
        <v>2184</v>
      </c>
      <c r="F4038" s="23" t="s">
        <v>13631</v>
      </c>
      <c r="G4038" s="24" t="s">
        <v>13632</v>
      </c>
      <c r="H4038" s="23" t="s">
        <v>42</v>
      </c>
      <c r="I4038" s="23" t="s">
        <v>13633</v>
      </c>
      <c r="J4038" s="23">
        <v>0</v>
      </c>
      <c r="K4038" s="23">
        <v>1</v>
      </c>
      <c r="L4038" s="23">
        <v>69</v>
      </c>
      <c r="M4038" s="23" t="s">
        <v>44</v>
      </c>
      <c r="N4038" s="25">
        <f>((J4038*400)+(K4038*100))+L4038</f>
        <v>169</v>
      </c>
      <c r="O4038" s="26">
        <v>2000</v>
      </c>
      <c r="P4038" s="26">
        <f>N4038*O4038</f>
        <v>338000</v>
      </c>
      <c r="Q4038" s="23">
        <v>1</v>
      </c>
      <c r="R4038" s="23" t="s">
        <v>13627</v>
      </c>
      <c r="S4038" s="27" t="s">
        <v>13628</v>
      </c>
      <c r="T4038" s="23" t="s">
        <v>13629</v>
      </c>
      <c r="U4038" s="23" t="s">
        <v>13634</v>
      </c>
      <c r="V4038" s="24" t="s">
        <v>13635</v>
      </c>
      <c r="W4038" s="23" t="s">
        <v>47</v>
      </c>
      <c r="X4038" s="23" t="s">
        <v>48</v>
      </c>
      <c r="Y4038" s="23" t="s">
        <v>49</v>
      </c>
      <c r="Z4038" s="23">
        <v>96</v>
      </c>
      <c r="AA4038" s="28">
        <v>100</v>
      </c>
      <c r="AB4038" s="26">
        <v>6550</v>
      </c>
      <c r="AC4038" s="26">
        <f>Z4038*AB4038</f>
        <v>628800</v>
      </c>
      <c r="AD4038" s="28">
        <v>22</v>
      </c>
      <c r="AE4038" s="28">
        <v>34</v>
      </c>
      <c r="AF4038" s="26">
        <f>(AC4038*(100-AE4038))/100</f>
        <v>415008</v>
      </c>
      <c r="AG4038" s="26">
        <f>P4038+AF4038</f>
        <v>753008</v>
      </c>
      <c r="AH4038" s="26">
        <f>(AG4038*AA4038)/100</f>
        <v>753008</v>
      </c>
      <c r="AI4038" s="26">
        <v>50000000</v>
      </c>
      <c r="AJ4038" s="26">
        <f>IF((AI4038-AH4038) &gt; 1,0,IF((AI4038-AH4038)&lt;0,AH4038-AI4038,AI4038-AH4038))</f>
        <v>0</v>
      </c>
      <c r="AK4038" s="26">
        <v>0.02</v>
      </c>
      <c r="AL4038" s="26">
        <f>ROUND(AJ4038*(AK4038/100),2)</f>
        <v>0</v>
      </c>
    </row>
    <row r="4039" spans="1:38" x14ac:dyDescent="0.35">
      <c r="A4039" s="23"/>
      <c r="B4039" s="24"/>
      <c r="C4039" s="23"/>
      <c r="D4039" s="23"/>
      <c r="E4039" s="23">
        <v>2185</v>
      </c>
      <c r="F4039" s="23" t="s">
        <v>13636</v>
      </c>
      <c r="G4039" s="24" t="s">
        <v>13637</v>
      </c>
      <c r="H4039" s="23" t="s">
        <v>42</v>
      </c>
      <c r="I4039" s="23" t="s">
        <v>13638</v>
      </c>
      <c r="J4039" s="23">
        <v>1</v>
      </c>
      <c r="K4039" s="23">
        <v>3</v>
      </c>
      <c r="L4039" s="23">
        <v>57</v>
      </c>
      <c r="M4039" s="23" t="s">
        <v>58</v>
      </c>
      <c r="N4039" s="25">
        <f>((J4039*400)+(K4039*100))+L4039</f>
        <v>757</v>
      </c>
      <c r="O4039" s="26">
        <v>180</v>
      </c>
      <c r="P4039" s="26">
        <f>N4039*O4039</f>
        <v>136260</v>
      </c>
      <c r="Q4039" s="23"/>
      <c r="R4039" s="23"/>
      <c r="S4039" s="27"/>
      <c r="T4039" s="23"/>
      <c r="U4039" s="23"/>
      <c r="V4039" s="24"/>
      <c r="W4039" s="23"/>
      <c r="X4039" s="23"/>
      <c r="Y4039" s="23"/>
      <c r="Z4039" s="23"/>
      <c r="AA4039" s="28"/>
      <c r="AB4039" s="26"/>
      <c r="AC4039" s="26"/>
      <c r="AD4039" s="28"/>
      <c r="AE4039" s="28"/>
      <c r="AF4039" s="26"/>
      <c r="AG4039" s="26">
        <f>AF4039+P4039</f>
        <v>136260</v>
      </c>
      <c r="AH4039" s="26">
        <f>AG4039</f>
        <v>136260</v>
      </c>
      <c r="AI4039" s="26">
        <v>50000000</v>
      </c>
      <c r="AJ4039" s="26">
        <f>IF((AI4039-AH4039) &gt; 1,0,IF((AI4039-AH4039)&lt;0,AH4039-AI4039,AI4039-AH4039))</f>
        <v>0</v>
      </c>
      <c r="AK4039" s="26">
        <v>0.01</v>
      </c>
      <c r="AL4039" s="26">
        <f>AJ4039*(AK4039/100)</f>
        <v>0</v>
      </c>
    </row>
    <row r="4040" spans="1:38" x14ac:dyDescent="0.35">
      <c r="A4040" s="23"/>
      <c r="B4040" s="24"/>
      <c r="C4040" s="23"/>
      <c r="D4040" s="23"/>
      <c r="E4040" s="23"/>
      <c r="F4040" s="23"/>
      <c r="G4040" s="24"/>
      <c r="H4040" s="23"/>
      <c r="I4040" s="23"/>
      <c r="J4040" s="23"/>
      <c r="K4040" s="23"/>
      <c r="L4040" s="23"/>
      <c r="M4040" s="23"/>
      <c r="N4040" s="25"/>
      <c r="O4040" s="26"/>
      <c r="P4040" s="26"/>
      <c r="Q4040" s="23"/>
      <c r="R4040" s="23"/>
      <c r="S4040" s="27"/>
      <c r="T4040" s="23"/>
      <c r="U4040" s="23"/>
      <c r="V4040" s="24"/>
      <c r="W4040" s="23"/>
      <c r="X4040" s="23"/>
      <c r="Y4040" s="23"/>
      <c r="Z4040" s="23"/>
      <c r="AA4040" s="28"/>
      <c r="AB4040" s="26"/>
      <c r="AC4040" s="26"/>
      <c r="AD4040" s="28"/>
      <c r="AE4040" s="28"/>
      <c r="AF4040" s="26"/>
      <c r="AG4040" s="26" t="s">
        <v>50</v>
      </c>
      <c r="AH4040" s="26">
        <f>SUM(AH4038:AH4039)</f>
        <v>889268</v>
      </c>
      <c r="AI4040" s="26"/>
      <c r="AJ4040" s="26">
        <f>SUM(AJ4038:AJ4039)</f>
        <v>0</v>
      </c>
      <c r="AK4040" s="26"/>
      <c r="AL4040" s="26">
        <f>SUM(AL4038:AL4039)</f>
        <v>0</v>
      </c>
    </row>
    <row r="4041" spans="1:38" x14ac:dyDescent="0.35">
      <c r="A4041" s="23" t="s">
        <v>4644</v>
      </c>
      <c r="B4041" s="24" t="s">
        <v>4645</v>
      </c>
      <c r="C4041" s="23" t="s">
        <v>4646</v>
      </c>
      <c r="D4041" s="23" t="s">
        <v>13639</v>
      </c>
      <c r="E4041" s="23">
        <v>2186</v>
      </c>
      <c r="F4041" s="23" t="s">
        <v>13640</v>
      </c>
      <c r="G4041" s="24" t="s">
        <v>13641</v>
      </c>
      <c r="H4041" s="23" t="s">
        <v>42</v>
      </c>
      <c r="I4041" s="23" t="s">
        <v>13642</v>
      </c>
      <c r="J4041" s="23">
        <v>0</v>
      </c>
      <c r="K4041" s="23">
        <v>1</v>
      </c>
      <c r="L4041" s="23">
        <v>97</v>
      </c>
      <c r="M4041" s="23" t="s">
        <v>58</v>
      </c>
      <c r="N4041" s="25">
        <f t="shared" ref="N4041:N4046" si="300">((J4041*400)+(K4041*100))+L4041</f>
        <v>197</v>
      </c>
      <c r="O4041" s="26">
        <v>180</v>
      </c>
      <c r="P4041" s="26">
        <f t="shared" ref="P4041:P4046" si="301">N4041*O4041</f>
        <v>35460</v>
      </c>
      <c r="Q4041" s="23"/>
      <c r="R4041" s="23"/>
      <c r="S4041" s="27"/>
      <c r="T4041" s="23"/>
      <c r="U4041" s="23"/>
      <c r="V4041" s="24"/>
      <c r="W4041" s="23"/>
      <c r="X4041" s="23"/>
      <c r="Y4041" s="23"/>
      <c r="Z4041" s="23"/>
      <c r="AA4041" s="28"/>
      <c r="AB4041" s="26"/>
      <c r="AC4041" s="26"/>
      <c r="AD4041" s="28"/>
      <c r="AE4041" s="28"/>
      <c r="AF4041" s="26"/>
      <c r="AG4041" s="26">
        <f t="shared" ref="AG4041:AG4046" si="302">AF4041+P4041</f>
        <v>35460</v>
      </c>
      <c r="AH4041" s="26">
        <f t="shared" ref="AH4041:AH4046" si="303">AG4041</f>
        <v>35460</v>
      </c>
      <c r="AI4041" s="26">
        <v>50000000</v>
      </c>
      <c r="AJ4041" s="26">
        <f t="shared" ref="AJ4041:AJ4046" si="304">IF((AI4041-AH4041) &gt; 1,0,IF((AI4041-AH4041)&lt;0,AH4041-AI4041,AI4041-AH4041))</f>
        <v>0</v>
      </c>
      <c r="AK4041" s="26">
        <v>0.01</v>
      </c>
      <c r="AL4041" s="26">
        <f t="shared" ref="AL4041:AL4046" si="305">AJ4041*(AK4041/100)</f>
        <v>0</v>
      </c>
    </row>
    <row r="4042" spans="1:38" x14ac:dyDescent="0.35">
      <c r="A4042" s="23"/>
      <c r="B4042" s="24"/>
      <c r="C4042" s="23"/>
      <c r="D4042" s="23"/>
      <c r="E4042" s="23">
        <v>2187</v>
      </c>
      <c r="F4042" s="23" t="s">
        <v>13643</v>
      </c>
      <c r="G4042" s="24" t="s">
        <v>13644</v>
      </c>
      <c r="H4042" s="23" t="s">
        <v>42</v>
      </c>
      <c r="I4042" s="23" t="s">
        <v>13645</v>
      </c>
      <c r="J4042" s="23">
        <v>0</v>
      </c>
      <c r="K4042" s="23">
        <v>1</v>
      </c>
      <c r="L4042" s="23">
        <v>92</v>
      </c>
      <c r="M4042" s="23" t="s">
        <v>58</v>
      </c>
      <c r="N4042" s="25">
        <f t="shared" si="300"/>
        <v>192</v>
      </c>
      <c r="O4042" s="26">
        <v>450</v>
      </c>
      <c r="P4042" s="26">
        <f t="shared" si="301"/>
        <v>86400</v>
      </c>
      <c r="Q4042" s="23"/>
      <c r="R4042" s="23"/>
      <c r="S4042" s="27"/>
      <c r="T4042" s="23"/>
      <c r="U4042" s="23"/>
      <c r="V4042" s="24"/>
      <c r="W4042" s="23"/>
      <c r="X4042" s="23"/>
      <c r="Y4042" s="23"/>
      <c r="Z4042" s="23"/>
      <c r="AA4042" s="28"/>
      <c r="AB4042" s="26"/>
      <c r="AC4042" s="26"/>
      <c r="AD4042" s="28"/>
      <c r="AE4042" s="28"/>
      <c r="AF4042" s="26"/>
      <c r="AG4042" s="26">
        <f t="shared" si="302"/>
        <v>86400</v>
      </c>
      <c r="AH4042" s="26">
        <f t="shared" si="303"/>
        <v>86400</v>
      </c>
      <c r="AI4042" s="26">
        <v>50000000</v>
      </c>
      <c r="AJ4042" s="26">
        <f t="shared" si="304"/>
        <v>0</v>
      </c>
      <c r="AK4042" s="26">
        <v>0.01</v>
      </c>
      <c r="AL4042" s="26">
        <f t="shared" si="305"/>
        <v>0</v>
      </c>
    </row>
    <row r="4043" spans="1:38" x14ac:dyDescent="0.35">
      <c r="A4043" s="23"/>
      <c r="B4043" s="24"/>
      <c r="C4043" s="23"/>
      <c r="D4043" s="23"/>
      <c r="E4043" s="23">
        <v>2188</v>
      </c>
      <c r="F4043" s="23" t="s">
        <v>13646</v>
      </c>
      <c r="G4043" s="24" t="s">
        <v>13647</v>
      </c>
      <c r="H4043" s="23" t="s">
        <v>42</v>
      </c>
      <c r="I4043" s="23" t="s">
        <v>13648</v>
      </c>
      <c r="J4043" s="23">
        <v>2</v>
      </c>
      <c r="K4043" s="23">
        <v>1</v>
      </c>
      <c r="L4043" s="23">
        <v>60</v>
      </c>
      <c r="M4043" s="23" t="s">
        <v>58</v>
      </c>
      <c r="N4043" s="25">
        <f t="shared" si="300"/>
        <v>960</v>
      </c>
      <c r="O4043" s="26">
        <v>340</v>
      </c>
      <c r="P4043" s="26">
        <f t="shared" si="301"/>
        <v>326400</v>
      </c>
      <c r="Q4043" s="23"/>
      <c r="R4043" s="23"/>
      <c r="S4043" s="27"/>
      <c r="T4043" s="23"/>
      <c r="U4043" s="23"/>
      <c r="V4043" s="24"/>
      <c r="W4043" s="23"/>
      <c r="X4043" s="23"/>
      <c r="Y4043" s="23"/>
      <c r="Z4043" s="23"/>
      <c r="AA4043" s="28"/>
      <c r="AB4043" s="26"/>
      <c r="AC4043" s="26"/>
      <c r="AD4043" s="28"/>
      <c r="AE4043" s="28"/>
      <c r="AF4043" s="26"/>
      <c r="AG4043" s="26">
        <f t="shared" si="302"/>
        <v>326400</v>
      </c>
      <c r="AH4043" s="26">
        <f t="shared" si="303"/>
        <v>326400</v>
      </c>
      <c r="AI4043" s="26">
        <v>50000000</v>
      </c>
      <c r="AJ4043" s="26">
        <f t="shared" si="304"/>
        <v>0</v>
      </c>
      <c r="AK4043" s="26">
        <v>0.01</v>
      </c>
      <c r="AL4043" s="26">
        <f t="shared" si="305"/>
        <v>0</v>
      </c>
    </row>
    <row r="4044" spans="1:38" x14ac:dyDescent="0.35">
      <c r="A4044" s="23"/>
      <c r="B4044" s="24"/>
      <c r="C4044" s="23"/>
      <c r="D4044" s="23"/>
      <c r="E4044" s="23">
        <v>2189</v>
      </c>
      <c r="F4044" s="23" t="s">
        <v>13649</v>
      </c>
      <c r="G4044" s="24" t="s">
        <v>13650</v>
      </c>
      <c r="H4044" s="23" t="s">
        <v>42</v>
      </c>
      <c r="I4044" s="23" t="s">
        <v>13651</v>
      </c>
      <c r="J4044" s="23">
        <v>1</v>
      </c>
      <c r="K4044" s="23">
        <v>0</v>
      </c>
      <c r="L4044" s="23">
        <v>70</v>
      </c>
      <c r="M4044" s="23" t="s">
        <v>58</v>
      </c>
      <c r="N4044" s="25">
        <f t="shared" si="300"/>
        <v>470</v>
      </c>
      <c r="O4044" s="26">
        <v>180</v>
      </c>
      <c r="P4044" s="26">
        <f t="shared" si="301"/>
        <v>84600</v>
      </c>
      <c r="Q4044" s="23"/>
      <c r="R4044" s="23"/>
      <c r="S4044" s="27"/>
      <c r="T4044" s="23"/>
      <c r="U4044" s="23"/>
      <c r="V4044" s="24"/>
      <c r="W4044" s="23"/>
      <c r="X4044" s="23"/>
      <c r="Y4044" s="23"/>
      <c r="Z4044" s="23"/>
      <c r="AA4044" s="28"/>
      <c r="AB4044" s="26"/>
      <c r="AC4044" s="26"/>
      <c r="AD4044" s="28"/>
      <c r="AE4044" s="28"/>
      <c r="AF4044" s="26"/>
      <c r="AG4044" s="26">
        <f t="shared" si="302"/>
        <v>84600</v>
      </c>
      <c r="AH4044" s="26">
        <f t="shared" si="303"/>
        <v>84600</v>
      </c>
      <c r="AI4044" s="26">
        <v>50000000</v>
      </c>
      <c r="AJ4044" s="26">
        <f t="shared" si="304"/>
        <v>0</v>
      </c>
      <c r="AK4044" s="26">
        <v>0.01</v>
      </c>
      <c r="AL4044" s="26">
        <f t="shared" si="305"/>
        <v>0</v>
      </c>
    </row>
    <row r="4045" spans="1:38" x14ac:dyDescent="0.35">
      <c r="A4045" s="23"/>
      <c r="B4045" s="24"/>
      <c r="C4045" s="23"/>
      <c r="D4045" s="23"/>
      <c r="E4045" s="23">
        <v>2190</v>
      </c>
      <c r="F4045" s="23" t="s">
        <v>13652</v>
      </c>
      <c r="G4045" s="24" t="s">
        <v>13653</v>
      </c>
      <c r="H4045" s="23" t="s">
        <v>42</v>
      </c>
      <c r="I4045" s="23" t="s">
        <v>13654</v>
      </c>
      <c r="J4045" s="23">
        <v>11</v>
      </c>
      <c r="K4045" s="23">
        <v>3</v>
      </c>
      <c r="L4045" s="23">
        <v>19</v>
      </c>
      <c r="M4045" s="23" t="s">
        <v>58</v>
      </c>
      <c r="N4045" s="25">
        <f t="shared" si="300"/>
        <v>4719</v>
      </c>
      <c r="O4045" s="26">
        <v>180</v>
      </c>
      <c r="P4045" s="26">
        <f t="shared" si="301"/>
        <v>849420</v>
      </c>
      <c r="Q4045" s="23"/>
      <c r="R4045" s="23"/>
      <c r="S4045" s="27"/>
      <c r="T4045" s="23"/>
      <c r="U4045" s="23"/>
      <c r="V4045" s="24"/>
      <c r="W4045" s="23"/>
      <c r="X4045" s="23"/>
      <c r="Y4045" s="23"/>
      <c r="Z4045" s="23"/>
      <c r="AA4045" s="28"/>
      <c r="AB4045" s="26"/>
      <c r="AC4045" s="26"/>
      <c r="AD4045" s="28"/>
      <c r="AE4045" s="28"/>
      <c r="AF4045" s="26"/>
      <c r="AG4045" s="26">
        <f t="shared" si="302"/>
        <v>849420</v>
      </c>
      <c r="AH4045" s="26">
        <f t="shared" si="303"/>
        <v>849420</v>
      </c>
      <c r="AI4045" s="26">
        <v>50000000</v>
      </c>
      <c r="AJ4045" s="26">
        <f t="shared" si="304"/>
        <v>0</v>
      </c>
      <c r="AK4045" s="26">
        <v>0.01</v>
      </c>
      <c r="AL4045" s="26">
        <f t="shared" si="305"/>
        <v>0</v>
      </c>
    </row>
    <row r="4046" spans="1:38" x14ac:dyDescent="0.35">
      <c r="A4046" s="23"/>
      <c r="B4046" s="24"/>
      <c r="C4046" s="23"/>
      <c r="D4046" s="23"/>
      <c r="E4046" s="23">
        <v>2191</v>
      </c>
      <c r="F4046" s="23" t="s">
        <v>13655</v>
      </c>
      <c r="G4046" s="24" t="s">
        <v>13656</v>
      </c>
      <c r="H4046" s="23" t="s">
        <v>42</v>
      </c>
      <c r="I4046" s="23" t="s">
        <v>13657</v>
      </c>
      <c r="J4046" s="23">
        <v>0</v>
      </c>
      <c r="K4046" s="23">
        <v>2</v>
      </c>
      <c r="L4046" s="23">
        <v>88</v>
      </c>
      <c r="M4046" s="23" t="s">
        <v>58</v>
      </c>
      <c r="N4046" s="25">
        <f t="shared" si="300"/>
        <v>288</v>
      </c>
      <c r="O4046" s="26">
        <v>180</v>
      </c>
      <c r="P4046" s="26">
        <f t="shared" si="301"/>
        <v>51840</v>
      </c>
      <c r="Q4046" s="23"/>
      <c r="R4046" s="23"/>
      <c r="S4046" s="27"/>
      <c r="T4046" s="23"/>
      <c r="U4046" s="23"/>
      <c r="V4046" s="24"/>
      <c r="W4046" s="23"/>
      <c r="X4046" s="23"/>
      <c r="Y4046" s="23"/>
      <c r="Z4046" s="23"/>
      <c r="AA4046" s="28"/>
      <c r="AB4046" s="26"/>
      <c r="AC4046" s="26"/>
      <c r="AD4046" s="28"/>
      <c r="AE4046" s="28"/>
      <c r="AF4046" s="26"/>
      <c r="AG4046" s="26">
        <f t="shared" si="302"/>
        <v>51840</v>
      </c>
      <c r="AH4046" s="26">
        <f t="shared" si="303"/>
        <v>51840</v>
      </c>
      <c r="AI4046" s="26">
        <v>50000000</v>
      </c>
      <c r="AJ4046" s="26">
        <f t="shared" si="304"/>
        <v>0</v>
      </c>
      <c r="AK4046" s="26">
        <v>0.01</v>
      </c>
      <c r="AL4046" s="26">
        <f t="shared" si="305"/>
        <v>0</v>
      </c>
    </row>
    <row r="4047" spans="1:38" x14ac:dyDescent="0.35">
      <c r="A4047" s="23"/>
      <c r="B4047" s="24"/>
      <c r="C4047" s="23"/>
      <c r="D4047" s="23"/>
      <c r="E4047" s="23"/>
      <c r="F4047" s="23"/>
      <c r="G4047" s="24"/>
      <c r="H4047" s="23"/>
      <c r="I4047" s="23"/>
      <c r="J4047" s="23"/>
      <c r="K4047" s="23"/>
      <c r="L4047" s="23"/>
      <c r="M4047" s="23"/>
      <c r="N4047" s="25"/>
      <c r="O4047" s="26"/>
      <c r="P4047" s="26"/>
      <c r="Q4047" s="23"/>
      <c r="R4047" s="23"/>
      <c r="S4047" s="27"/>
      <c r="T4047" s="23"/>
      <c r="U4047" s="23"/>
      <c r="V4047" s="24"/>
      <c r="W4047" s="23"/>
      <c r="X4047" s="23"/>
      <c r="Y4047" s="23"/>
      <c r="Z4047" s="23"/>
      <c r="AA4047" s="28"/>
      <c r="AB4047" s="26"/>
      <c r="AC4047" s="26"/>
      <c r="AD4047" s="28"/>
      <c r="AE4047" s="28"/>
      <c r="AF4047" s="26"/>
      <c r="AG4047" s="26" t="s">
        <v>50</v>
      </c>
      <c r="AH4047" s="26">
        <f>SUM(AH4041:AH4046)</f>
        <v>1434120</v>
      </c>
      <c r="AI4047" s="26"/>
      <c r="AJ4047" s="26">
        <f>SUM(AJ4041:AJ4046)</f>
        <v>0</v>
      </c>
      <c r="AK4047" s="26"/>
      <c r="AL4047" s="26">
        <f>SUM(AL4041:AL4046)</f>
        <v>0</v>
      </c>
    </row>
    <row r="4048" spans="1:38" x14ac:dyDescent="0.35">
      <c r="A4048" s="23" t="s">
        <v>13658</v>
      </c>
      <c r="B4048" s="24"/>
      <c r="C4048" s="23" t="s">
        <v>13659</v>
      </c>
      <c r="D4048" s="23" t="s">
        <v>13660</v>
      </c>
      <c r="E4048" s="23">
        <v>2192</v>
      </c>
      <c r="F4048" s="23" t="s">
        <v>13661</v>
      </c>
      <c r="G4048" s="24" t="s">
        <v>13662</v>
      </c>
      <c r="H4048" s="23" t="s">
        <v>42</v>
      </c>
      <c r="I4048" s="23" t="s">
        <v>13663</v>
      </c>
      <c r="J4048" s="23">
        <v>0</v>
      </c>
      <c r="K4048" s="23">
        <v>1</v>
      </c>
      <c r="L4048" s="23">
        <v>99.34</v>
      </c>
      <c r="M4048" s="23" t="s">
        <v>58</v>
      </c>
      <c r="N4048" s="25">
        <f>((J4048*400)+(K4048*100))+L4048</f>
        <v>199.34</v>
      </c>
      <c r="O4048" s="26">
        <v>500</v>
      </c>
      <c r="P4048" s="26">
        <f>N4048*O4048</f>
        <v>99670</v>
      </c>
      <c r="Q4048" s="23"/>
      <c r="R4048" s="23"/>
      <c r="S4048" s="27"/>
      <c r="T4048" s="23"/>
      <c r="U4048" s="23"/>
      <c r="V4048" s="24"/>
      <c r="W4048" s="23"/>
      <c r="X4048" s="23"/>
      <c r="Y4048" s="23"/>
      <c r="Z4048" s="23"/>
      <c r="AA4048" s="28"/>
      <c r="AB4048" s="26"/>
      <c r="AC4048" s="26"/>
      <c r="AD4048" s="28"/>
      <c r="AE4048" s="28"/>
      <c r="AF4048" s="26"/>
      <c r="AG4048" s="26">
        <f>AF4048+P4048</f>
        <v>99670</v>
      </c>
      <c r="AH4048" s="26">
        <f>AG4048</f>
        <v>99670</v>
      </c>
      <c r="AI4048" s="26">
        <v>50000000</v>
      </c>
      <c r="AJ4048" s="26">
        <f>IF((AI4048-AH4048) &gt; 1,0,IF((AI4048-AH4048)&lt;0,AH4048-AI4048,AI4048-AH4048))</f>
        <v>0</v>
      </c>
      <c r="AK4048" s="26">
        <v>0.01</v>
      </c>
      <c r="AL4048" s="26">
        <f>AJ4048*(AK4048/100)</f>
        <v>0</v>
      </c>
    </row>
    <row r="4049" spans="1:38" x14ac:dyDescent="0.35">
      <c r="A4049" s="23"/>
      <c r="B4049" s="24"/>
      <c r="C4049" s="23"/>
      <c r="D4049" s="23"/>
      <c r="E4049" s="23"/>
      <c r="F4049" s="23"/>
      <c r="G4049" s="24"/>
      <c r="H4049" s="23"/>
      <c r="I4049" s="23"/>
      <c r="J4049" s="23"/>
      <c r="K4049" s="23"/>
      <c r="L4049" s="23"/>
      <c r="M4049" s="23"/>
      <c r="N4049" s="25"/>
      <c r="O4049" s="26"/>
      <c r="P4049" s="26"/>
      <c r="Q4049" s="23"/>
      <c r="R4049" s="23"/>
      <c r="S4049" s="27"/>
      <c r="T4049" s="23"/>
      <c r="U4049" s="23"/>
      <c r="V4049" s="24"/>
      <c r="W4049" s="23"/>
      <c r="X4049" s="23"/>
      <c r="Y4049" s="23"/>
      <c r="Z4049" s="23"/>
      <c r="AA4049" s="28"/>
      <c r="AB4049" s="26"/>
      <c r="AC4049" s="26"/>
      <c r="AD4049" s="28"/>
      <c r="AE4049" s="28"/>
      <c r="AF4049" s="26"/>
      <c r="AG4049" s="26" t="s">
        <v>50</v>
      </c>
      <c r="AH4049" s="26">
        <f>AH4048</f>
        <v>99670</v>
      </c>
      <c r="AI4049" s="26"/>
      <c r="AJ4049" s="26">
        <f>AJ4048</f>
        <v>0</v>
      </c>
      <c r="AK4049" s="26"/>
      <c r="AL4049" s="26">
        <f>AL4048</f>
        <v>0</v>
      </c>
    </row>
    <row r="4050" spans="1:38" x14ac:dyDescent="0.35">
      <c r="A4050" s="23" t="s">
        <v>1338</v>
      </c>
      <c r="B4050" s="24" t="s">
        <v>1339</v>
      </c>
      <c r="C4050" s="23" t="s">
        <v>1340</v>
      </c>
      <c r="D4050" s="23" t="s">
        <v>13664</v>
      </c>
      <c r="E4050" s="23">
        <v>2193</v>
      </c>
      <c r="F4050" s="23" t="s">
        <v>13665</v>
      </c>
      <c r="G4050" s="24" t="s">
        <v>13666</v>
      </c>
      <c r="H4050" s="23" t="s">
        <v>42</v>
      </c>
      <c r="I4050" s="23" t="s">
        <v>13667</v>
      </c>
      <c r="J4050" s="23">
        <v>8</v>
      </c>
      <c r="K4050" s="23">
        <v>1</v>
      </c>
      <c r="L4050" s="23">
        <v>57</v>
      </c>
      <c r="M4050" s="23" t="s">
        <v>58</v>
      </c>
      <c r="N4050" s="25">
        <f>((J4050*400)+(K4050*100))+L4050</f>
        <v>3357</v>
      </c>
      <c r="O4050" s="26">
        <v>390</v>
      </c>
      <c r="P4050" s="26">
        <f>N4050*O4050</f>
        <v>1309230</v>
      </c>
      <c r="Q4050" s="23"/>
      <c r="R4050" s="23"/>
      <c r="S4050" s="27"/>
      <c r="T4050" s="23"/>
      <c r="U4050" s="23"/>
      <c r="V4050" s="24"/>
      <c r="W4050" s="23"/>
      <c r="X4050" s="23"/>
      <c r="Y4050" s="23"/>
      <c r="Z4050" s="23"/>
      <c r="AA4050" s="28"/>
      <c r="AB4050" s="26"/>
      <c r="AC4050" s="26"/>
      <c r="AD4050" s="28"/>
      <c r="AE4050" s="28"/>
      <c r="AF4050" s="26"/>
      <c r="AG4050" s="26">
        <f>AF4050+P4050</f>
        <v>1309230</v>
      </c>
      <c r="AH4050" s="26">
        <f>AG4050</f>
        <v>1309230</v>
      </c>
      <c r="AI4050" s="26">
        <v>50000000</v>
      </c>
      <c r="AJ4050" s="26">
        <f>IF((AI4050-AH4050) &gt; 1,0,IF((AI4050-AH4050)&lt;0,AH4050-AI4050,AI4050-AH4050))</f>
        <v>0</v>
      </c>
      <c r="AK4050" s="26">
        <v>0.01</v>
      </c>
      <c r="AL4050" s="26">
        <f>AJ4050*(AK4050/100)</f>
        <v>0</v>
      </c>
    </row>
    <row r="4051" spans="1:38" x14ac:dyDescent="0.35">
      <c r="A4051" s="23"/>
      <c r="B4051" s="24"/>
      <c r="C4051" s="23"/>
      <c r="D4051" s="23"/>
      <c r="E4051" s="23">
        <v>2194</v>
      </c>
      <c r="F4051" s="23" t="s">
        <v>13668</v>
      </c>
      <c r="G4051" s="24" t="s">
        <v>13669</v>
      </c>
      <c r="H4051" s="23" t="s">
        <v>42</v>
      </c>
      <c r="I4051" s="23" t="s">
        <v>13670</v>
      </c>
      <c r="J4051" s="23">
        <v>12</v>
      </c>
      <c r="K4051" s="23">
        <v>0</v>
      </c>
      <c r="L4051" s="23">
        <v>95</v>
      </c>
      <c r="M4051" s="23" t="s">
        <v>58</v>
      </c>
      <c r="N4051" s="25">
        <f>((J4051*400)+(K4051*100))+L4051</f>
        <v>4895</v>
      </c>
      <c r="O4051" s="26">
        <v>340</v>
      </c>
      <c r="P4051" s="26">
        <f>N4051*O4051</f>
        <v>1664300</v>
      </c>
      <c r="Q4051" s="23"/>
      <c r="R4051" s="23"/>
      <c r="S4051" s="27"/>
      <c r="T4051" s="23"/>
      <c r="U4051" s="23"/>
      <c r="V4051" s="24"/>
      <c r="W4051" s="23"/>
      <c r="X4051" s="23"/>
      <c r="Y4051" s="23"/>
      <c r="Z4051" s="23"/>
      <c r="AA4051" s="28"/>
      <c r="AB4051" s="26"/>
      <c r="AC4051" s="26"/>
      <c r="AD4051" s="28"/>
      <c r="AE4051" s="28"/>
      <c r="AF4051" s="26"/>
      <c r="AG4051" s="26">
        <f>AF4051+P4051</f>
        <v>1664300</v>
      </c>
      <c r="AH4051" s="26">
        <f>AG4051</f>
        <v>1664300</v>
      </c>
      <c r="AI4051" s="26">
        <v>50000000</v>
      </c>
      <c r="AJ4051" s="26">
        <f>IF((AI4051-AH4051) &gt; 1,0,IF((AI4051-AH4051)&lt;0,AH4051-AI4051,AI4051-AH4051))</f>
        <v>0</v>
      </c>
      <c r="AK4051" s="26">
        <v>0.01</v>
      </c>
      <c r="AL4051" s="26">
        <f>AJ4051*(AK4051/100)</f>
        <v>0</v>
      </c>
    </row>
    <row r="4052" spans="1:38" x14ac:dyDescent="0.35">
      <c r="A4052" s="23"/>
      <c r="B4052" s="24"/>
      <c r="C4052" s="23"/>
      <c r="D4052" s="23"/>
      <c r="E4052" s="23">
        <v>2195</v>
      </c>
      <c r="F4052" s="23" t="s">
        <v>13671</v>
      </c>
      <c r="G4052" s="24" t="s">
        <v>13672</v>
      </c>
      <c r="H4052" s="23" t="s">
        <v>42</v>
      </c>
      <c r="I4052" s="23" t="s">
        <v>13673</v>
      </c>
      <c r="J4052" s="23">
        <v>3</v>
      </c>
      <c r="K4052" s="23">
        <v>2</v>
      </c>
      <c r="L4052" s="23">
        <v>89</v>
      </c>
      <c r="M4052" s="23" t="s">
        <v>58</v>
      </c>
      <c r="N4052" s="25">
        <f>((J4052*400)+(K4052*100))+L4052</f>
        <v>1489</v>
      </c>
      <c r="O4052" s="26">
        <v>440</v>
      </c>
      <c r="P4052" s="26">
        <f>N4052*O4052</f>
        <v>655160</v>
      </c>
      <c r="Q4052" s="23"/>
      <c r="R4052" s="23"/>
      <c r="S4052" s="27"/>
      <c r="T4052" s="23"/>
      <c r="U4052" s="23"/>
      <c r="V4052" s="24"/>
      <c r="W4052" s="23"/>
      <c r="X4052" s="23"/>
      <c r="Y4052" s="23"/>
      <c r="Z4052" s="23"/>
      <c r="AA4052" s="28"/>
      <c r="AB4052" s="26"/>
      <c r="AC4052" s="26"/>
      <c r="AD4052" s="28"/>
      <c r="AE4052" s="28"/>
      <c r="AF4052" s="26"/>
      <c r="AG4052" s="26">
        <f>AF4052+P4052</f>
        <v>655160</v>
      </c>
      <c r="AH4052" s="26">
        <f>AG4052</f>
        <v>655160</v>
      </c>
      <c r="AI4052" s="26">
        <v>50000000</v>
      </c>
      <c r="AJ4052" s="26">
        <f>IF((AI4052-AH4052) &gt; 1,0,IF((AI4052-AH4052)&lt;0,AH4052-AI4052,AI4052-AH4052))</f>
        <v>0</v>
      </c>
      <c r="AK4052" s="26">
        <v>0.01</v>
      </c>
      <c r="AL4052" s="26">
        <f>AJ4052*(AK4052/100)</f>
        <v>0</v>
      </c>
    </row>
    <row r="4053" spans="1:38" x14ac:dyDescent="0.35">
      <c r="A4053" s="23"/>
      <c r="B4053" s="24"/>
      <c r="C4053" s="23"/>
      <c r="D4053" s="23"/>
      <c r="E4053" s="23"/>
      <c r="F4053" s="23"/>
      <c r="G4053" s="24"/>
      <c r="H4053" s="23"/>
      <c r="I4053" s="23"/>
      <c r="J4053" s="23"/>
      <c r="K4053" s="23"/>
      <c r="L4053" s="23"/>
      <c r="M4053" s="23"/>
      <c r="N4053" s="25"/>
      <c r="O4053" s="26"/>
      <c r="P4053" s="26"/>
      <c r="Q4053" s="23"/>
      <c r="R4053" s="23"/>
      <c r="S4053" s="27"/>
      <c r="T4053" s="23"/>
      <c r="U4053" s="23"/>
      <c r="V4053" s="24"/>
      <c r="W4053" s="23"/>
      <c r="X4053" s="23"/>
      <c r="Y4053" s="23"/>
      <c r="Z4053" s="23"/>
      <c r="AA4053" s="28"/>
      <c r="AB4053" s="26"/>
      <c r="AC4053" s="26"/>
      <c r="AD4053" s="28"/>
      <c r="AE4053" s="28"/>
      <c r="AF4053" s="26"/>
      <c r="AG4053" s="26" t="s">
        <v>50</v>
      </c>
      <c r="AH4053" s="26">
        <f>SUM(AH4050:AH4052)</f>
        <v>3628690</v>
      </c>
      <c r="AI4053" s="26"/>
      <c r="AJ4053" s="26">
        <f>SUM(AJ4050:AJ4052)</f>
        <v>0</v>
      </c>
      <c r="AK4053" s="26"/>
      <c r="AL4053" s="26">
        <f>SUM(AL4050:AL4052)</f>
        <v>0</v>
      </c>
    </row>
    <row r="4054" spans="1:38" x14ac:dyDescent="0.35">
      <c r="A4054" s="23" t="s">
        <v>2454</v>
      </c>
      <c r="B4054" s="24"/>
      <c r="C4054" s="23" t="s">
        <v>2455</v>
      </c>
      <c r="D4054" s="23" t="s">
        <v>13674</v>
      </c>
      <c r="E4054" s="23">
        <v>2196</v>
      </c>
      <c r="F4054" s="23" t="s">
        <v>13675</v>
      </c>
      <c r="G4054" s="24" t="s">
        <v>13676</v>
      </c>
      <c r="H4054" s="23" t="s">
        <v>103</v>
      </c>
      <c r="I4054" s="23" t="s">
        <v>13677</v>
      </c>
      <c r="J4054" s="23">
        <v>2</v>
      </c>
      <c r="K4054" s="23">
        <v>1</v>
      </c>
      <c r="L4054" s="23">
        <v>77</v>
      </c>
      <c r="M4054" s="23" t="s">
        <v>58</v>
      </c>
      <c r="N4054" s="25">
        <f>((J4054*400)+(K4054*100))+L4054</f>
        <v>977</v>
      </c>
      <c r="O4054" s="26">
        <v>180</v>
      </c>
      <c r="P4054" s="26">
        <f>N4054*O4054</f>
        <v>175860</v>
      </c>
      <c r="Q4054" s="23"/>
      <c r="R4054" s="23"/>
      <c r="S4054" s="27"/>
      <c r="T4054" s="23"/>
      <c r="U4054" s="23"/>
      <c r="V4054" s="24"/>
      <c r="W4054" s="23"/>
      <c r="X4054" s="23"/>
      <c r="Y4054" s="23"/>
      <c r="Z4054" s="23"/>
      <c r="AA4054" s="28"/>
      <c r="AB4054" s="26"/>
      <c r="AC4054" s="26"/>
      <c r="AD4054" s="28"/>
      <c r="AE4054" s="28"/>
      <c r="AF4054" s="26"/>
      <c r="AG4054" s="26">
        <f>AF4054+P4054</f>
        <v>175860</v>
      </c>
      <c r="AH4054" s="26">
        <f>AG4054</f>
        <v>175860</v>
      </c>
      <c r="AI4054" s="26">
        <v>0</v>
      </c>
      <c r="AJ4054" s="26">
        <f>IF((AI4054-AH4054) &gt; 1,0,IF((AI4054-AH4054)&lt;0,AH4054-AI4054,AI4054-AH4054))</f>
        <v>175860</v>
      </c>
      <c r="AK4054" s="26">
        <v>0.01</v>
      </c>
      <c r="AL4054" s="26">
        <f>AJ4054*(AK4054/100)</f>
        <v>17.586000000000002</v>
      </c>
    </row>
    <row r="4055" spans="1:38" x14ac:dyDescent="0.35">
      <c r="A4055" s="23"/>
      <c r="B4055" s="24"/>
      <c r="C4055" s="23"/>
      <c r="D4055" s="23"/>
      <c r="E4055" s="23"/>
      <c r="F4055" s="23"/>
      <c r="G4055" s="24"/>
      <c r="H4055" s="23"/>
      <c r="I4055" s="23"/>
      <c r="J4055" s="23"/>
      <c r="K4055" s="23"/>
      <c r="L4055" s="23"/>
      <c r="M4055" s="23"/>
      <c r="N4055" s="25"/>
      <c r="O4055" s="26"/>
      <c r="P4055" s="26"/>
      <c r="Q4055" s="23"/>
      <c r="R4055" s="23"/>
      <c r="S4055" s="27"/>
      <c r="T4055" s="23"/>
      <c r="U4055" s="23"/>
      <c r="V4055" s="24"/>
      <c r="W4055" s="23"/>
      <c r="X4055" s="23"/>
      <c r="Y4055" s="23"/>
      <c r="Z4055" s="23"/>
      <c r="AA4055" s="28"/>
      <c r="AB4055" s="26"/>
      <c r="AC4055" s="26"/>
      <c r="AD4055" s="28"/>
      <c r="AE4055" s="28"/>
      <c r="AF4055" s="26"/>
      <c r="AG4055" s="26" t="s">
        <v>50</v>
      </c>
      <c r="AH4055" s="26">
        <f>AH4054</f>
        <v>175860</v>
      </c>
      <c r="AI4055" s="26"/>
      <c r="AJ4055" s="26">
        <f>AJ4054</f>
        <v>175860</v>
      </c>
      <c r="AK4055" s="26"/>
      <c r="AL4055" s="26">
        <f>AL4054</f>
        <v>17.586000000000002</v>
      </c>
    </row>
    <row r="4056" spans="1:38" x14ac:dyDescent="0.35">
      <c r="A4056" s="23" t="s">
        <v>13678</v>
      </c>
      <c r="B4056" s="24" t="s">
        <v>13679</v>
      </c>
      <c r="C4056" s="23" t="s">
        <v>13680</v>
      </c>
      <c r="D4056" s="23" t="s">
        <v>13681</v>
      </c>
      <c r="E4056" s="23">
        <v>2197</v>
      </c>
      <c r="F4056" s="23" t="s">
        <v>13682</v>
      </c>
      <c r="G4056" s="24" t="s">
        <v>13683</v>
      </c>
      <c r="H4056" s="23" t="s">
        <v>42</v>
      </c>
      <c r="I4056" s="23" t="s">
        <v>13684</v>
      </c>
      <c r="J4056" s="23">
        <v>0</v>
      </c>
      <c r="K4056" s="23">
        <v>3</v>
      </c>
      <c r="L4056" s="23">
        <v>14</v>
      </c>
      <c r="M4056" s="23" t="s">
        <v>58</v>
      </c>
      <c r="N4056" s="25">
        <f>((J4056*400)+(K4056*100))+L4056</f>
        <v>314</v>
      </c>
      <c r="O4056" s="26">
        <v>180</v>
      </c>
      <c r="P4056" s="26">
        <f>N4056*O4056</f>
        <v>56520</v>
      </c>
      <c r="Q4056" s="23"/>
      <c r="R4056" s="23"/>
      <c r="S4056" s="27"/>
      <c r="T4056" s="23"/>
      <c r="U4056" s="23"/>
      <c r="V4056" s="24"/>
      <c r="W4056" s="23"/>
      <c r="X4056" s="23"/>
      <c r="Y4056" s="23"/>
      <c r="Z4056" s="23"/>
      <c r="AA4056" s="28"/>
      <c r="AB4056" s="26"/>
      <c r="AC4056" s="26"/>
      <c r="AD4056" s="28"/>
      <c r="AE4056" s="28"/>
      <c r="AF4056" s="26"/>
      <c r="AG4056" s="26">
        <f>AF4056+P4056</f>
        <v>56520</v>
      </c>
      <c r="AH4056" s="26">
        <f>AG4056</f>
        <v>56520</v>
      </c>
      <c r="AI4056" s="26">
        <v>50000000</v>
      </c>
      <c r="AJ4056" s="26">
        <f>IF((AI4056-AH4056) &gt; 1,0,IF((AI4056-AH4056)&lt;0,AH4056-AI4056,AI4056-AH4056))</f>
        <v>0</v>
      </c>
      <c r="AK4056" s="26">
        <v>0.01</v>
      </c>
      <c r="AL4056" s="26">
        <f>AJ4056*(AK4056/100)</f>
        <v>0</v>
      </c>
    </row>
    <row r="4057" spans="1:38" x14ac:dyDescent="0.35">
      <c r="A4057" s="23"/>
      <c r="B4057" s="24"/>
      <c r="C4057" s="23"/>
      <c r="D4057" s="23"/>
      <c r="E4057" s="23">
        <v>2198</v>
      </c>
      <c r="F4057" s="23" t="s">
        <v>13685</v>
      </c>
      <c r="G4057" s="24" t="s">
        <v>13686</v>
      </c>
      <c r="H4057" s="23" t="s">
        <v>42</v>
      </c>
      <c r="I4057" s="23" t="s">
        <v>13687</v>
      </c>
      <c r="J4057" s="23">
        <v>0</v>
      </c>
      <c r="K4057" s="23">
        <v>3</v>
      </c>
      <c r="L4057" s="23">
        <v>18</v>
      </c>
      <c r="M4057" s="23" t="s">
        <v>58</v>
      </c>
      <c r="N4057" s="25">
        <f>((J4057*400)+(K4057*100))+L4057</f>
        <v>318</v>
      </c>
      <c r="O4057" s="26">
        <v>180</v>
      </c>
      <c r="P4057" s="26">
        <f>N4057*O4057</f>
        <v>57240</v>
      </c>
      <c r="Q4057" s="23"/>
      <c r="R4057" s="23"/>
      <c r="S4057" s="27"/>
      <c r="T4057" s="23"/>
      <c r="U4057" s="23"/>
      <c r="V4057" s="24"/>
      <c r="W4057" s="23"/>
      <c r="X4057" s="23"/>
      <c r="Y4057" s="23"/>
      <c r="Z4057" s="23"/>
      <c r="AA4057" s="28"/>
      <c r="AB4057" s="26"/>
      <c r="AC4057" s="26"/>
      <c r="AD4057" s="28"/>
      <c r="AE4057" s="28"/>
      <c r="AF4057" s="26"/>
      <c r="AG4057" s="26">
        <f>AF4057+P4057</f>
        <v>57240</v>
      </c>
      <c r="AH4057" s="26">
        <f>AG4057</f>
        <v>57240</v>
      </c>
      <c r="AI4057" s="26">
        <v>50000000</v>
      </c>
      <c r="AJ4057" s="26">
        <f>IF((AI4057-AH4057) &gt; 1,0,IF((AI4057-AH4057)&lt;0,AH4057-AI4057,AI4057-AH4057))</f>
        <v>0</v>
      </c>
      <c r="AK4057" s="26">
        <v>0.01</v>
      </c>
      <c r="AL4057" s="26">
        <f>AJ4057*(AK4057/100)</f>
        <v>0</v>
      </c>
    </row>
    <row r="4058" spans="1:38" x14ac:dyDescent="0.35">
      <c r="A4058" s="23"/>
      <c r="B4058" s="24"/>
      <c r="C4058" s="23"/>
      <c r="D4058" s="23"/>
      <c r="E4058" s="23"/>
      <c r="F4058" s="23"/>
      <c r="G4058" s="24"/>
      <c r="H4058" s="23"/>
      <c r="I4058" s="23"/>
      <c r="J4058" s="23"/>
      <c r="K4058" s="23"/>
      <c r="L4058" s="23"/>
      <c r="M4058" s="23"/>
      <c r="N4058" s="25"/>
      <c r="O4058" s="26"/>
      <c r="P4058" s="26"/>
      <c r="Q4058" s="23"/>
      <c r="R4058" s="23"/>
      <c r="S4058" s="27"/>
      <c r="T4058" s="23"/>
      <c r="U4058" s="23"/>
      <c r="V4058" s="24"/>
      <c r="W4058" s="23"/>
      <c r="X4058" s="23"/>
      <c r="Y4058" s="23"/>
      <c r="Z4058" s="23"/>
      <c r="AA4058" s="28"/>
      <c r="AB4058" s="26"/>
      <c r="AC4058" s="26"/>
      <c r="AD4058" s="28"/>
      <c r="AE4058" s="28"/>
      <c r="AF4058" s="26"/>
      <c r="AG4058" s="26" t="s">
        <v>50</v>
      </c>
      <c r="AH4058" s="26">
        <f>SUM(AH4056:AH4057)</f>
        <v>113760</v>
      </c>
      <c r="AI4058" s="26"/>
      <c r="AJ4058" s="26">
        <f>SUM(AJ4056:AJ4057)</f>
        <v>0</v>
      </c>
      <c r="AK4058" s="26"/>
      <c r="AL4058" s="26">
        <f>SUM(AL4056:AL4057)</f>
        <v>0</v>
      </c>
    </row>
    <row r="4059" spans="1:38" x14ac:dyDescent="0.35">
      <c r="A4059" s="23" t="s">
        <v>13688</v>
      </c>
      <c r="B4059" s="24" t="s">
        <v>13689</v>
      </c>
      <c r="C4059" s="23" t="s">
        <v>13690</v>
      </c>
      <c r="D4059" s="23" t="s">
        <v>4236</v>
      </c>
      <c r="E4059" s="23">
        <v>2199</v>
      </c>
      <c r="F4059" s="23" t="s">
        <v>13691</v>
      </c>
      <c r="G4059" s="24" t="s">
        <v>13692</v>
      </c>
      <c r="H4059" s="23" t="s">
        <v>42</v>
      </c>
      <c r="I4059" s="23" t="s">
        <v>13693</v>
      </c>
      <c r="J4059" s="23">
        <v>0</v>
      </c>
      <c r="K4059" s="23">
        <v>2</v>
      </c>
      <c r="L4059" s="23">
        <v>29</v>
      </c>
      <c r="M4059" s="23" t="s">
        <v>44</v>
      </c>
      <c r="N4059" s="25">
        <f>((J4059*400)+(K4059*100))+L4059</f>
        <v>229</v>
      </c>
      <c r="O4059" s="26">
        <v>2000</v>
      </c>
      <c r="P4059" s="26">
        <f>N4059*O4059</f>
        <v>458000</v>
      </c>
      <c r="Q4059" s="23">
        <v>1</v>
      </c>
      <c r="R4059" s="23" t="s">
        <v>13688</v>
      </c>
      <c r="S4059" s="27" t="s">
        <v>13689</v>
      </c>
      <c r="T4059" s="23" t="s">
        <v>13690</v>
      </c>
      <c r="U4059" s="23" t="s">
        <v>13694</v>
      </c>
      <c r="V4059" s="24" t="s">
        <v>13695</v>
      </c>
      <c r="W4059" s="23" t="s">
        <v>47</v>
      </c>
      <c r="X4059" s="23" t="s">
        <v>48</v>
      </c>
      <c r="Y4059" s="23" t="s">
        <v>49</v>
      </c>
      <c r="Z4059" s="23">
        <v>72</v>
      </c>
      <c r="AA4059" s="28">
        <v>100</v>
      </c>
      <c r="AB4059" s="26">
        <v>6550</v>
      </c>
      <c r="AC4059" s="26">
        <f>Z4059*AB4059</f>
        <v>471600</v>
      </c>
      <c r="AD4059" s="28">
        <v>22</v>
      </c>
      <c r="AE4059" s="28">
        <v>34</v>
      </c>
      <c r="AF4059" s="26">
        <f>(AC4059*(100-AE4059))/100</f>
        <v>311256</v>
      </c>
      <c r="AG4059" s="26">
        <f>P4059+AF4059</f>
        <v>769256</v>
      </c>
      <c r="AH4059" s="26">
        <f>(AG4059*AA4059)/100</f>
        <v>769256</v>
      </c>
      <c r="AI4059" s="26">
        <v>50000000</v>
      </c>
      <c r="AJ4059" s="26">
        <f>IF((AI4059-AH4059) &gt; 1,0,IF((AI4059-AH4059)&lt;0,AH4059-AI4059,AI4059-AH4059))</f>
        <v>0</v>
      </c>
      <c r="AK4059" s="26">
        <v>0.02</v>
      </c>
      <c r="AL4059" s="26">
        <f>ROUND(AJ4059*(AK4059/100),2)</f>
        <v>0</v>
      </c>
    </row>
    <row r="4060" spans="1:38" x14ac:dyDescent="0.35">
      <c r="A4060" s="23"/>
      <c r="B4060" s="24"/>
      <c r="C4060" s="23"/>
      <c r="D4060" s="23"/>
      <c r="E4060" s="23"/>
      <c r="F4060" s="23"/>
      <c r="G4060" s="24"/>
      <c r="H4060" s="23"/>
      <c r="I4060" s="23"/>
      <c r="J4060" s="23"/>
      <c r="K4060" s="23"/>
      <c r="L4060" s="23"/>
      <c r="M4060" s="23"/>
      <c r="N4060" s="25"/>
      <c r="O4060" s="26"/>
      <c r="P4060" s="26"/>
      <c r="Q4060" s="23"/>
      <c r="R4060" s="23"/>
      <c r="S4060" s="27"/>
      <c r="T4060" s="23"/>
      <c r="U4060" s="23"/>
      <c r="V4060" s="24"/>
      <c r="W4060" s="23"/>
      <c r="X4060" s="23"/>
      <c r="Y4060" s="23"/>
      <c r="Z4060" s="23"/>
      <c r="AA4060" s="28"/>
      <c r="AB4060" s="26"/>
      <c r="AC4060" s="26"/>
      <c r="AD4060" s="28"/>
      <c r="AE4060" s="28"/>
      <c r="AF4060" s="26"/>
      <c r="AG4060" s="26" t="s">
        <v>50</v>
      </c>
      <c r="AH4060" s="26">
        <f>AH4059</f>
        <v>769256</v>
      </c>
      <c r="AI4060" s="26"/>
      <c r="AJ4060" s="26">
        <f>AJ4059</f>
        <v>0</v>
      </c>
      <c r="AK4060" s="26"/>
      <c r="AL4060" s="26">
        <f>AL4059</f>
        <v>0</v>
      </c>
    </row>
    <row r="4061" spans="1:38" x14ac:dyDescent="0.35">
      <c r="A4061" s="23" t="s">
        <v>13696</v>
      </c>
      <c r="B4061" s="24" t="s">
        <v>13697</v>
      </c>
      <c r="C4061" s="23" t="s">
        <v>13698</v>
      </c>
      <c r="D4061" s="23" t="s">
        <v>13699</v>
      </c>
      <c r="E4061" s="23">
        <v>2200</v>
      </c>
      <c r="F4061" s="23" t="s">
        <v>13700</v>
      </c>
      <c r="G4061" s="24" t="s">
        <v>13701</v>
      </c>
      <c r="H4061" s="23" t="s">
        <v>42</v>
      </c>
      <c r="I4061" s="23" t="s">
        <v>13702</v>
      </c>
      <c r="J4061" s="23">
        <v>0</v>
      </c>
      <c r="K4061" s="23">
        <v>1</v>
      </c>
      <c r="L4061" s="23">
        <v>48.3</v>
      </c>
      <c r="M4061" s="23" t="s">
        <v>44</v>
      </c>
      <c r="N4061" s="25">
        <f>((J4061*400)+(K4061*100))+L4061</f>
        <v>148.30000000000001</v>
      </c>
      <c r="O4061" s="26">
        <v>180</v>
      </c>
      <c r="P4061" s="26">
        <f>N4061*O4061</f>
        <v>26694.000000000004</v>
      </c>
      <c r="Q4061" s="23">
        <v>1</v>
      </c>
      <c r="R4061" s="23" t="s">
        <v>13696</v>
      </c>
      <c r="S4061" s="27" t="s">
        <v>13697</v>
      </c>
      <c r="T4061" s="23" t="s">
        <v>13698</v>
      </c>
      <c r="U4061" s="23" t="s">
        <v>13703</v>
      </c>
      <c r="V4061" s="24" t="s">
        <v>13704</v>
      </c>
      <c r="W4061" s="23" t="s">
        <v>47</v>
      </c>
      <c r="X4061" s="23" t="s">
        <v>206</v>
      </c>
      <c r="Y4061" s="23" t="s">
        <v>49</v>
      </c>
      <c r="Z4061" s="23">
        <v>81</v>
      </c>
      <c r="AA4061" s="28">
        <v>100</v>
      </c>
      <c r="AB4061" s="26">
        <v>6550</v>
      </c>
      <c r="AC4061" s="26">
        <f>Z4061*AB4061</f>
        <v>530550</v>
      </c>
      <c r="AD4061" s="28">
        <v>7</v>
      </c>
      <c r="AE4061" s="28">
        <v>18</v>
      </c>
      <c r="AF4061" s="26">
        <f>(AC4061*(100-AE4061))/100</f>
        <v>435051</v>
      </c>
      <c r="AG4061" s="26">
        <f>P4061+AF4061</f>
        <v>461745</v>
      </c>
      <c r="AH4061" s="26">
        <f>(AG4061*AA4061)/100</f>
        <v>461745</v>
      </c>
      <c r="AI4061" s="26">
        <v>50000000</v>
      </c>
      <c r="AJ4061" s="26">
        <f>IF((AI4061-AH4061) &gt; 1,0,IF((AI4061-AH4061)&lt;0,AH4061-AI4061,AI4061-AH4061))</f>
        <v>0</v>
      </c>
      <c r="AK4061" s="26">
        <v>0.02</v>
      </c>
      <c r="AL4061" s="26">
        <f>ROUND(AJ4061*(AK4061/100),2)</f>
        <v>0</v>
      </c>
    </row>
    <row r="4062" spans="1:38" x14ac:dyDescent="0.35">
      <c r="A4062" s="23"/>
      <c r="B4062" s="24"/>
      <c r="C4062" s="23"/>
      <c r="D4062" s="23"/>
      <c r="E4062" s="23">
        <v>2201</v>
      </c>
      <c r="F4062" s="23" t="s">
        <v>13705</v>
      </c>
      <c r="G4062" s="24" t="s">
        <v>13706</v>
      </c>
      <c r="H4062" s="23" t="s">
        <v>42</v>
      </c>
      <c r="I4062" s="23" t="s">
        <v>13707</v>
      </c>
      <c r="J4062" s="23">
        <v>0</v>
      </c>
      <c r="K4062" s="23">
        <v>0</v>
      </c>
      <c r="L4062" s="23">
        <v>89.5</v>
      </c>
      <c r="M4062" s="23" t="s">
        <v>58</v>
      </c>
      <c r="N4062" s="25">
        <f>((J4062*400)+(K4062*100))+L4062</f>
        <v>89.5</v>
      </c>
      <c r="O4062" s="26">
        <v>180</v>
      </c>
      <c r="P4062" s="26">
        <f>N4062*O4062</f>
        <v>16110</v>
      </c>
      <c r="Q4062" s="23"/>
      <c r="R4062" s="23"/>
      <c r="S4062" s="27"/>
      <c r="T4062" s="23"/>
      <c r="U4062" s="23"/>
      <c r="V4062" s="24"/>
      <c r="W4062" s="23"/>
      <c r="X4062" s="23"/>
      <c r="Y4062" s="23"/>
      <c r="Z4062" s="23"/>
      <c r="AA4062" s="28"/>
      <c r="AB4062" s="26"/>
      <c r="AC4062" s="26"/>
      <c r="AD4062" s="28"/>
      <c r="AE4062" s="28"/>
      <c r="AF4062" s="26"/>
      <c r="AG4062" s="26">
        <f>AF4062+P4062</f>
        <v>16110</v>
      </c>
      <c r="AH4062" s="26">
        <f>AG4062</f>
        <v>16110</v>
      </c>
      <c r="AI4062" s="26">
        <v>50000000</v>
      </c>
      <c r="AJ4062" s="26">
        <f>IF((AI4062-AH4062) &gt; 1,0,IF((AI4062-AH4062)&lt;0,AH4062-AI4062,AI4062-AH4062))</f>
        <v>0</v>
      </c>
      <c r="AK4062" s="26">
        <v>0.01</v>
      </c>
      <c r="AL4062" s="26">
        <f>AJ4062*(AK4062/100)</f>
        <v>0</v>
      </c>
    </row>
    <row r="4063" spans="1:38" x14ac:dyDescent="0.35">
      <c r="A4063" s="23"/>
      <c r="B4063" s="24"/>
      <c r="C4063" s="23"/>
      <c r="D4063" s="23"/>
      <c r="E4063" s="23"/>
      <c r="F4063" s="23"/>
      <c r="G4063" s="24"/>
      <c r="H4063" s="23"/>
      <c r="I4063" s="23"/>
      <c r="J4063" s="23"/>
      <c r="K4063" s="23"/>
      <c r="L4063" s="23"/>
      <c r="M4063" s="23"/>
      <c r="N4063" s="25"/>
      <c r="O4063" s="26"/>
      <c r="P4063" s="26"/>
      <c r="Q4063" s="23"/>
      <c r="R4063" s="23"/>
      <c r="S4063" s="27"/>
      <c r="T4063" s="23"/>
      <c r="U4063" s="23"/>
      <c r="V4063" s="24"/>
      <c r="W4063" s="23"/>
      <c r="X4063" s="23"/>
      <c r="Y4063" s="23"/>
      <c r="Z4063" s="23"/>
      <c r="AA4063" s="28"/>
      <c r="AB4063" s="26"/>
      <c r="AC4063" s="26"/>
      <c r="AD4063" s="28"/>
      <c r="AE4063" s="28"/>
      <c r="AF4063" s="26"/>
      <c r="AG4063" s="26" t="s">
        <v>50</v>
      </c>
      <c r="AH4063" s="26">
        <f>SUM(AH4061:AH4062)</f>
        <v>477855</v>
      </c>
      <c r="AI4063" s="26"/>
      <c r="AJ4063" s="26">
        <f>SUM(AJ4061:AJ4062)</f>
        <v>0</v>
      </c>
      <c r="AK4063" s="26"/>
      <c r="AL4063" s="26">
        <f>SUM(AL4061:AL4062)</f>
        <v>0</v>
      </c>
    </row>
    <row r="4064" spans="1:38" x14ac:dyDescent="0.35">
      <c r="A4064" s="23" t="s">
        <v>13708</v>
      </c>
      <c r="B4064" s="24" t="s">
        <v>13709</v>
      </c>
      <c r="C4064" s="23" t="s">
        <v>13710</v>
      </c>
      <c r="D4064" s="23" t="s">
        <v>13711</v>
      </c>
      <c r="E4064" s="23">
        <v>2202</v>
      </c>
      <c r="F4064" s="23" t="s">
        <v>13712</v>
      </c>
      <c r="G4064" s="24" t="s">
        <v>13713</v>
      </c>
      <c r="H4064" s="23" t="s">
        <v>42</v>
      </c>
      <c r="I4064" s="23" t="s">
        <v>13714</v>
      </c>
      <c r="J4064" s="23">
        <v>0</v>
      </c>
      <c r="K4064" s="23">
        <v>0</v>
      </c>
      <c r="L4064" s="23">
        <v>81.2</v>
      </c>
      <c r="M4064" s="23" t="s">
        <v>44</v>
      </c>
      <c r="N4064" s="25">
        <f>((J4064*400)+(K4064*100))+L4064</f>
        <v>81.2</v>
      </c>
      <c r="O4064" s="26">
        <v>500</v>
      </c>
      <c r="P4064" s="26">
        <f>N4064*O4064</f>
        <v>40600</v>
      </c>
      <c r="Q4064" s="23">
        <v>1</v>
      </c>
      <c r="R4064" s="23" t="s">
        <v>13708</v>
      </c>
      <c r="S4064" s="27" t="s">
        <v>13709</v>
      </c>
      <c r="T4064" s="23" t="s">
        <v>13710</v>
      </c>
      <c r="U4064" s="23" t="s">
        <v>13715</v>
      </c>
      <c r="V4064" s="24" t="s">
        <v>13716</v>
      </c>
      <c r="W4064" s="23" t="s">
        <v>47</v>
      </c>
      <c r="X4064" s="23" t="s">
        <v>48</v>
      </c>
      <c r="Y4064" s="23" t="s">
        <v>49</v>
      </c>
      <c r="Z4064" s="23">
        <v>72</v>
      </c>
      <c r="AA4064" s="28">
        <v>100</v>
      </c>
      <c r="AB4064" s="26">
        <v>6550</v>
      </c>
      <c r="AC4064" s="26">
        <f>Z4064*AB4064</f>
        <v>471600</v>
      </c>
      <c r="AD4064" s="28">
        <v>22</v>
      </c>
      <c r="AE4064" s="28">
        <v>34</v>
      </c>
      <c r="AF4064" s="26">
        <f>(AC4064*(100-AE4064))/100</f>
        <v>311256</v>
      </c>
      <c r="AG4064" s="26">
        <f>P4064+AF4064</f>
        <v>351856</v>
      </c>
      <c r="AH4064" s="26">
        <f>(AG4064*AA4064)/100</f>
        <v>351856</v>
      </c>
      <c r="AI4064" s="26">
        <v>50000000</v>
      </c>
      <c r="AJ4064" s="26">
        <f>IF((AI4064-AH4064) &gt; 1,0,IF((AI4064-AH4064)&lt;0,AH4064-AI4064,AI4064-AH4064))</f>
        <v>0</v>
      </c>
      <c r="AK4064" s="26">
        <v>0.02</v>
      </c>
      <c r="AL4064" s="26">
        <f>ROUND(AJ4064*(AK4064/100),2)</f>
        <v>0</v>
      </c>
    </row>
    <row r="4065" spans="1:39" x14ac:dyDescent="0.35">
      <c r="A4065" s="23"/>
      <c r="B4065" s="24"/>
      <c r="C4065" s="23"/>
      <c r="D4065" s="23"/>
      <c r="E4065" s="23"/>
      <c r="F4065" s="23"/>
      <c r="G4065" s="24"/>
      <c r="H4065" s="23"/>
      <c r="I4065" s="23"/>
      <c r="J4065" s="23"/>
      <c r="K4065" s="23"/>
      <c r="L4065" s="23"/>
      <c r="M4065" s="23"/>
      <c r="N4065" s="25"/>
      <c r="O4065" s="26"/>
      <c r="P4065" s="26"/>
      <c r="Q4065" s="23"/>
      <c r="R4065" s="23"/>
      <c r="S4065" s="27"/>
      <c r="T4065" s="23"/>
      <c r="U4065" s="23"/>
      <c r="V4065" s="24"/>
      <c r="W4065" s="23"/>
      <c r="X4065" s="23"/>
      <c r="Y4065" s="23"/>
      <c r="Z4065" s="23"/>
      <c r="AA4065" s="28"/>
      <c r="AB4065" s="26"/>
      <c r="AC4065" s="26"/>
      <c r="AD4065" s="28"/>
      <c r="AE4065" s="28"/>
      <c r="AF4065" s="26"/>
      <c r="AG4065" s="26" t="s">
        <v>50</v>
      </c>
      <c r="AH4065" s="26">
        <f>AH4064</f>
        <v>351856</v>
      </c>
      <c r="AI4065" s="26"/>
      <c r="AJ4065" s="26">
        <f>AJ4064</f>
        <v>0</v>
      </c>
      <c r="AK4065" s="26"/>
      <c r="AL4065" s="26">
        <f>AL4064</f>
        <v>0</v>
      </c>
    </row>
    <row r="4066" spans="1:39" x14ac:dyDescent="0.35">
      <c r="A4066" s="23" t="s">
        <v>13717</v>
      </c>
      <c r="B4066" s="24"/>
      <c r="C4066" s="23" t="s">
        <v>13718</v>
      </c>
      <c r="D4066" s="23" t="s">
        <v>7804</v>
      </c>
      <c r="E4066" s="23">
        <v>2203</v>
      </c>
      <c r="F4066" s="23" t="s">
        <v>13719</v>
      </c>
      <c r="G4066" s="24" t="s">
        <v>13720</v>
      </c>
      <c r="H4066" s="23" t="s">
        <v>42</v>
      </c>
      <c r="I4066" s="23" t="s">
        <v>13721</v>
      </c>
      <c r="J4066" s="23">
        <v>2</v>
      </c>
      <c r="K4066" s="23">
        <v>2</v>
      </c>
      <c r="L4066" s="23">
        <v>50</v>
      </c>
      <c r="M4066" s="23" t="s">
        <v>58</v>
      </c>
      <c r="N4066" s="25">
        <f>((J4066*400)+(K4066*100))+L4066</f>
        <v>1050</v>
      </c>
      <c r="O4066" s="26">
        <v>450</v>
      </c>
      <c r="P4066" s="26">
        <f>N4066*O4066</f>
        <v>472500</v>
      </c>
      <c r="Q4066" s="23"/>
      <c r="R4066" s="23"/>
      <c r="S4066" s="27"/>
      <c r="T4066" s="23"/>
      <c r="U4066" s="23"/>
      <c r="V4066" s="24"/>
      <c r="W4066" s="23"/>
      <c r="X4066" s="23"/>
      <c r="Y4066" s="23"/>
      <c r="Z4066" s="23"/>
      <c r="AA4066" s="28"/>
      <c r="AB4066" s="26"/>
      <c r="AC4066" s="26"/>
      <c r="AD4066" s="28"/>
      <c r="AE4066" s="28"/>
      <c r="AF4066" s="26"/>
      <c r="AG4066" s="26">
        <f>AF4066+P4066</f>
        <v>472500</v>
      </c>
      <c r="AH4066" s="26">
        <f>AG4066</f>
        <v>472500</v>
      </c>
      <c r="AI4066" s="26">
        <v>50000000</v>
      </c>
      <c r="AJ4066" s="26">
        <f>IF((AI4066-AH4066) &gt; 1,0,IF((AI4066-AH4066)&lt;0,AH4066-AI4066,AI4066-AH4066))</f>
        <v>0</v>
      </c>
      <c r="AK4066" s="26">
        <v>0.01</v>
      </c>
      <c r="AL4066" s="26">
        <f>AJ4066*(AK4066/100)</f>
        <v>0</v>
      </c>
    </row>
    <row r="4067" spans="1:39" x14ac:dyDescent="0.35">
      <c r="A4067" s="23"/>
      <c r="B4067" s="24"/>
      <c r="C4067" s="23"/>
      <c r="D4067" s="23"/>
      <c r="E4067" s="23">
        <v>2204</v>
      </c>
      <c r="F4067" s="23" t="s">
        <v>13722</v>
      </c>
      <c r="G4067" s="24" t="s">
        <v>13723</v>
      </c>
      <c r="H4067" s="23" t="s">
        <v>103</v>
      </c>
      <c r="I4067" s="23" t="s">
        <v>13724</v>
      </c>
      <c r="J4067" s="23">
        <v>0</v>
      </c>
      <c r="K4067" s="23">
        <v>2</v>
      </c>
      <c r="L4067" s="23">
        <v>46</v>
      </c>
      <c r="M4067" s="23" t="s">
        <v>44</v>
      </c>
      <c r="N4067" s="25">
        <f>((J4067*400)+(K4067*100))+L4067</f>
        <v>246</v>
      </c>
      <c r="O4067" s="26">
        <v>1150</v>
      </c>
      <c r="P4067" s="26">
        <f>N4067*O4067</f>
        <v>282900</v>
      </c>
      <c r="Q4067" s="23">
        <v>1</v>
      </c>
      <c r="R4067" s="23" t="s">
        <v>13725</v>
      </c>
      <c r="S4067" s="27"/>
      <c r="T4067" s="23" t="s">
        <v>13726</v>
      </c>
      <c r="U4067" s="23" t="s">
        <v>13727</v>
      </c>
      <c r="V4067" s="24" t="s">
        <v>13728</v>
      </c>
      <c r="W4067" s="23" t="s">
        <v>47</v>
      </c>
      <c r="X4067" s="23" t="s">
        <v>206</v>
      </c>
      <c r="Y4067" s="23" t="s">
        <v>49</v>
      </c>
      <c r="Z4067" s="23">
        <v>110.25</v>
      </c>
      <c r="AA4067" s="28">
        <v>100</v>
      </c>
      <c r="AB4067" s="26">
        <v>6550</v>
      </c>
      <c r="AC4067" s="26">
        <f>Z4067*AB4067</f>
        <v>722137.5</v>
      </c>
      <c r="AD4067" s="28">
        <v>42</v>
      </c>
      <c r="AE4067" s="28">
        <v>85</v>
      </c>
      <c r="AF4067" s="26">
        <f>(AC4067*(100-AE4067))/100</f>
        <v>108320.625</v>
      </c>
      <c r="AG4067" s="26">
        <f>P4067+AF4067</f>
        <v>391220.625</v>
      </c>
      <c r="AH4067" s="26">
        <f>(AG4067*AA4067)/100</f>
        <v>391220.625</v>
      </c>
      <c r="AI4067" s="26">
        <f>IF(AF4067&lt;=10000000,AF4067,10000000)</f>
        <v>108320.625</v>
      </c>
      <c r="AJ4067" s="26">
        <f>IF((AI4067-AH4067) &gt; 1,0,IF((AI4067-AH4067)&lt;0,AH4067-AI4067,AI4067-AH4067))</f>
        <v>282900</v>
      </c>
      <c r="AK4067" s="26">
        <v>0.02</v>
      </c>
      <c r="AL4067" s="26">
        <f>ROUND(AJ4067*(AK4067/100),2)</f>
        <v>56.58</v>
      </c>
    </row>
    <row r="4068" spans="1:39" x14ac:dyDescent="0.35">
      <c r="A4068" s="23"/>
      <c r="B4068" s="24"/>
      <c r="C4068" s="23"/>
      <c r="D4068" s="23"/>
      <c r="E4068" s="23"/>
      <c r="F4068" s="23"/>
      <c r="G4068" s="24"/>
      <c r="H4068" s="23"/>
      <c r="I4068" s="23"/>
      <c r="J4068" s="23"/>
      <c r="K4068" s="23"/>
      <c r="L4068" s="23"/>
      <c r="M4068" s="23"/>
      <c r="N4068" s="25"/>
      <c r="O4068" s="26"/>
      <c r="P4068" s="26"/>
      <c r="Q4068" s="23"/>
      <c r="R4068" s="23"/>
      <c r="S4068" s="27"/>
      <c r="T4068" s="23"/>
      <c r="U4068" s="23"/>
      <c r="V4068" s="24"/>
      <c r="W4068" s="23"/>
      <c r="X4068" s="23"/>
      <c r="Y4068" s="23"/>
      <c r="Z4068" s="23"/>
      <c r="AA4068" s="28"/>
      <c r="AB4068" s="26"/>
      <c r="AC4068" s="26"/>
      <c r="AD4068" s="28"/>
      <c r="AE4068" s="28"/>
      <c r="AF4068" s="26"/>
      <c r="AG4068" s="26" t="s">
        <v>50</v>
      </c>
      <c r="AH4068" s="26">
        <f>SUM(AH4066:AH4067)</f>
        <v>863720.625</v>
      </c>
      <c r="AI4068" s="26"/>
      <c r="AJ4068" s="26">
        <f>SUM(AJ4066:AJ4067)</f>
        <v>282900</v>
      </c>
      <c r="AK4068" s="26"/>
      <c r="AL4068" s="26">
        <f>SUM(AL4066:AL4067)</f>
        <v>56.58</v>
      </c>
    </row>
    <row r="4069" spans="1:39" x14ac:dyDescent="0.35">
      <c r="A4069" s="23" t="s">
        <v>13729</v>
      </c>
      <c r="B4069" s="24" t="s">
        <v>13730</v>
      </c>
      <c r="C4069" s="23" t="s">
        <v>13731</v>
      </c>
      <c r="D4069" s="23" t="s">
        <v>13732</v>
      </c>
      <c r="E4069" s="23">
        <v>2205</v>
      </c>
      <c r="F4069" s="23" t="s">
        <v>13733</v>
      </c>
      <c r="G4069" s="24" t="s">
        <v>13734</v>
      </c>
      <c r="H4069" s="23" t="s">
        <v>42</v>
      </c>
      <c r="I4069" s="23" t="s">
        <v>13735</v>
      </c>
      <c r="J4069" s="23">
        <v>0</v>
      </c>
      <c r="K4069" s="23">
        <v>0</v>
      </c>
      <c r="L4069" s="23">
        <v>97</v>
      </c>
      <c r="M4069" s="23" t="s">
        <v>44</v>
      </c>
      <c r="N4069" s="25">
        <f>((J4069*400)+(K4069*100))+L4069</f>
        <v>97</v>
      </c>
      <c r="O4069" s="26">
        <v>2000</v>
      </c>
      <c r="P4069" s="26">
        <f>N4069*O4069</f>
        <v>194000</v>
      </c>
      <c r="Q4069" s="23">
        <v>1</v>
      </c>
      <c r="R4069" s="23" t="s">
        <v>13729</v>
      </c>
      <c r="S4069" s="27" t="s">
        <v>13730</v>
      </c>
      <c r="T4069" s="23" t="s">
        <v>13731</v>
      </c>
      <c r="U4069" s="23" t="s">
        <v>13736</v>
      </c>
      <c r="V4069" s="24" t="s">
        <v>13737</v>
      </c>
      <c r="W4069" s="23" t="s">
        <v>47</v>
      </c>
      <c r="X4069" s="23" t="s">
        <v>48</v>
      </c>
      <c r="Y4069" s="23" t="s">
        <v>49</v>
      </c>
      <c r="Z4069" s="23">
        <v>150</v>
      </c>
      <c r="AA4069" s="28">
        <v>100</v>
      </c>
      <c r="AB4069" s="26">
        <v>6550</v>
      </c>
      <c r="AC4069" s="26">
        <f>Z4069*AB4069</f>
        <v>982500</v>
      </c>
      <c r="AD4069" s="28">
        <v>22</v>
      </c>
      <c r="AE4069" s="28">
        <v>34</v>
      </c>
      <c r="AF4069" s="26">
        <f>(AC4069*(100-AE4069))/100</f>
        <v>648450</v>
      </c>
      <c r="AG4069" s="26">
        <f>P4069+AF4069</f>
        <v>842450</v>
      </c>
      <c r="AH4069" s="26">
        <f>(AG4069*AA4069)/100</f>
        <v>842450</v>
      </c>
      <c r="AI4069" s="26">
        <v>50000000</v>
      </c>
      <c r="AJ4069" s="26">
        <f>IF((AI4069-AH4069) &gt; 1,0,IF((AI4069-AH4069)&lt;0,AH4069-AI4069,AI4069-AH4069))</f>
        <v>0</v>
      </c>
      <c r="AK4069" s="26">
        <v>0.02</v>
      </c>
      <c r="AL4069" s="26">
        <f>ROUND(AJ4069*(AK4069/100),2)</f>
        <v>0</v>
      </c>
    </row>
    <row r="4070" spans="1:39" x14ac:dyDescent="0.35">
      <c r="A4070" s="23"/>
      <c r="B4070" s="24"/>
      <c r="C4070" s="23"/>
      <c r="D4070" s="23"/>
      <c r="E4070" s="23"/>
      <c r="F4070" s="23"/>
      <c r="G4070" s="24"/>
      <c r="H4070" s="23"/>
      <c r="I4070" s="23"/>
      <c r="J4070" s="23">
        <v>0</v>
      </c>
      <c r="K4070" s="23">
        <v>0</v>
      </c>
      <c r="L4070" s="23">
        <v>25</v>
      </c>
      <c r="M4070" s="23" t="s">
        <v>44</v>
      </c>
      <c r="N4070" s="25">
        <f>((J4070*400)+(K4070*100))+L4070</f>
        <v>25</v>
      </c>
      <c r="O4070" s="26">
        <v>2000</v>
      </c>
      <c r="P4070" s="26">
        <f>N4070*O4070</f>
        <v>50000</v>
      </c>
      <c r="Q4070" s="23">
        <v>1</v>
      </c>
      <c r="R4070" s="23" t="s">
        <v>13729</v>
      </c>
      <c r="S4070" s="27" t="s">
        <v>13730</v>
      </c>
      <c r="T4070" s="23" t="s">
        <v>13731</v>
      </c>
      <c r="U4070" s="23" t="s">
        <v>13736</v>
      </c>
      <c r="V4070" s="24" t="s">
        <v>13738</v>
      </c>
      <c r="W4070" s="23" t="s">
        <v>47</v>
      </c>
      <c r="X4070" s="23" t="s">
        <v>48</v>
      </c>
      <c r="Y4070" s="23" t="s">
        <v>49</v>
      </c>
      <c r="Z4070" s="23">
        <v>100</v>
      </c>
      <c r="AA4070" s="28">
        <v>100</v>
      </c>
      <c r="AB4070" s="26">
        <v>6550</v>
      </c>
      <c r="AC4070" s="26">
        <f>Z4070*AB4070</f>
        <v>655000</v>
      </c>
      <c r="AD4070" s="28">
        <v>22</v>
      </c>
      <c r="AE4070" s="28">
        <v>34</v>
      </c>
      <c r="AF4070" s="26">
        <f>(AC4070*(100-AE4070))/100</f>
        <v>432300</v>
      </c>
      <c r="AG4070" s="26">
        <f>P4070+AF4070</f>
        <v>482300</v>
      </c>
      <c r="AH4070" s="26">
        <f>(AG4070*AA4070)/100</f>
        <v>482300</v>
      </c>
      <c r="AI4070" s="26">
        <v>50000000</v>
      </c>
      <c r="AJ4070" s="26">
        <f>IF((AI4070-AH4070) &gt; 1,0,IF((AI4070-AH4070)&lt;0,AH4070-AI4070,AI4070-AH4070))</f>
        <v>0</v>
      </c>
      <c r="AK4070" s="26">
        <v>0.02</v>
      </c>
      <c r="AL4070" s="26">
        <f>ROUND(AJ4070*(AK4070/100),2)</f>
        <v>0</v>
      </c>
    </row>
    <row r="4071" spans="1:39" x14ac:dyDescent="0.35">
      <c r="A4071" s="23"/>
      <c r="B4071" s="24"/>
      <c r="C4071" s="23"/>
      <c r="D4071" s="23"/>
      <c r="E4071" s="23"/>
      <c r="F4071" s="23"/>
      <c r="G4071" s="24"/>
      <c r="H4071" s="23"/>
      <c r="I4071" s="23"/>
      <c r="J4071" s="23"/>
      <c r="K4071" s="23"/>
      <c r="L4071" s="23"/>
      <c r="M4071" s="23"/>
      <c r="N4071" s="25"/>
      <c r="O4071" s="26"/>
      <c r="P4071" s="26"/>
      <c r="Q4071" s="23"/>
      <c r="R4071" s="23"/>
      <c r="S4071" s="27"/>
      <c r="T4071" s="23"/>
      <c r="U4071" s="23"/>
      <c r="V4071" s="24"/>
      <c r="W4071" s="23"/>
      <c r="X4071" s="23"/>
      <c r="Y4071" s="23"/>
      <c r="Z4071" s="23"/>
      <c r="AA4071" s="28"/>
      <c r="AB4071" s="26"/>
      <c r="AC4071" s="26"/>
      <c r="AD4071" s="28"/>
      <c r="AE4071" s="28"/>
      <c r="AF4071" s="26"/>
      <c r="AG4071" s="26" t="s">
        <v>50</v>
      </c>
      <c r="AH4071" s="26">
        <f>SUM(AH4069:AH4070)</f>
        <v>1324750</v>
      </c>
      <c r="AI4071" s="26"/>
      <c r="AJ4071" s="26">
        <f>SUM(AJ4069:AJ4070)</f>
        <v>0</v>
      </c>
      <c r="AK4071" s="26"/>
      <c r="AL4071" s="26">
        <f>SUM(AL4069:AL4070)</f>
        <v>0</v>
      </c>
    </row>
    <row r="4072" spans="1:39" x14ac:dyDescent="0.35">
      <c r="A4072" s="23" t="s">
        <v>13739</v>
      </c>
      <c r="B4072" s="24" t="s">
        <v>13740</v>
      </c>
      <c r="C4072" s="23" t="s">
        <v>13741</v>
      </c>
      <c r="D4072" s="23" t="s">
        <v>13742</v>
      </c>
      <c r="E4072" s="23">
        <v>2206</v>
      </c>
      <c r="F4072" s="23" t="s">
        <v>13743</v>
      </c>
      <c r="G4072" s="24" t="s">
        <v>13744</v>
      </c>
      <c r="H4072" s="23" t="s">
        <v>103</v>
      </c>
      <c r="I4072" s="23" t="s">
        <v>13745</v>
      </c>
      <c r="J4072" s="23">
        <v>16</v>
      </c>
      <c r="K4072" s="23">
        <v>2</v>
      </c>
      <c r="L4072" s="23">
        <v>44</v>
      </c>
      <c r="M4072" s="23" t="s">
        <v>58</v>
      </c>
      <c r="N4072" s="25">
        <f t="shared" ref="N4072:N4077" si="306">((J4072*400)+(K4072*100))+L4072</f>
        <v>6644</v>
      </c>
      <c r="O4072" s="26">
        <v>180</v>
      </c>
      <c r="P4072" s="26">
        <f t="shared" ref="P4072:P4077" si="307">N4072*O4072</f>
        <v>1195920</v>
      </c>
      <c r="Q4072" s="23"/>
      <c r="R4072" s="23"/>
      <c r="S4072" s="27"/>
      <c r="T4072" s="23"/>
      <c r="U4072" s="23"/>
      <c r="V4072" s="24"/>
      <c r="W4072" s="23"/>
      <c r="X4072" s="23"/>
      <c r="Y4072" s="23"/>
      <c r="Z4072" s="23"/>
      <c r="AA4072" s="28"/>
      <c r="AB4072" s="26"/>
      <c r="AC4072" s="26"/>
      <c r="AD4072" s="28"/>
      <c r="AE4072" s="28"/>
      <c r="AF4072" s="26"/>
      <c r="AG4072" s="26">
        <f>AF4072+P4072</f>
        <v>1195920</v>
      </c>
      <c r="AH4072" s="26">
        <f>AG4072</f>
        <v>1195920</v>
      </c>
      <c r="AI4072" s="26">
        <v>0</v>
      </c>
      <c r="AJ4072" s="26">
        <f t="shared" ref="AJ4072:AJ4078" si="308">IF((AI4072-AH4072) &gt; 1,0,IF((AI4072-AH4072)&lt;0,AH4072-AI4072,AI4072-AH4072))</f>
        <v>1195920</v>
      </c>
      <c r="AK4072" s="26">
        <v>0.01</v>
      </c>
      <c r="AL4072" s="26">
        <f>AJ4072*(AK4072/100)</f>
        <v>119.592</v>
      </c>
    </row>
    <row r="4073" spans="1:39" x14ac:dyDescent="0.35">
      <c r="A4073" s="23"/>
      <c r="B4073" s="24"/>
      <c r="C4073" s="23"/>
      <c r="D4073" s="23"/>
      <c r="E4073" s="23">
        <v>2207</v>
      </c>
      <c r="F4073" s="23" t="s">
        <v>13746</v>
      </c>
      <c r="G4073" s="24" t="s">
        <v>13747</v>
      </c>
      <c r="H4073" s="23" t="s">
        <v>103</v>
      </c>
      <c r="I4073" s="23" t="s">
        <v>13748</v>
      </c>
      <c r="J4073" s="23">
        <v>17</v>
      </c>
      <c r="K4073" s="23">
        <v>2</v>
      </c>
      <c r="L4073" s="23">
        <v>70</v>
      </c>
      <c r="M4073" s="23" t="s">
        <v>58</v>
      </c>
      <c r="N4073" s="25">
        <f t="shared" si="306"/>
        <v>7070</v>
      </c>
      <c r="O4073" s="26">
        <v>180</v>
      </c>
      <c r="P4073" s="26">
        <f t="shared" si="307"/>
        <v>1272600</v>
      </c>
      <c r="Q4073" s="23"/>
      <c r="R4073" s="23"/>
      <c r="S4073" s="27"/>
      <c r="T4073" s="23"/>
      <c r="U4073" s="23"/>
      <c r="V4073" s="24"/>
      <c r="W4073" s="23"/>
      <c r="X4073" s="23"/>
      <c r="Y4073" s="23"/>
      <c r="Z4073" s="23"/>
      <c r="AA4073" s="28"/>
      <c r="AB4073" s="26"/>
      <c r="AC4073" s="26"/>
      <c r="AD4073" s="28"/>
      <c r="AE4073" s="28"/>
      <c r="AF4073" s="26"/>
      <c r="AG4073" s="26">
        <f>AF4073+P4073</f>
        <v>1272600</v>
      </c>
      <c r="AH4073" s="26">
        <f>AG4073</f>
        <v>1272600</v>
      </c>
      <c r="AI4073" s="26">
        <v>0</v>
      </c>
      <c r="AJ4073" s="26">
        <f t="shared" si="308"/>
        <v>1272600</v>
      </c>
      <c r="AK4073" s="26">
        <v>0.01</v>
      </c>
      <c r="AL4073" s="26">
        <f>AJ4073*(AK4073/100)</f>
        <v>127.26</v>
      </c>
    </row>
    <row r="4074" spans="1:39" x14ac:dyDescent="0.35">
      <c r="A4074" s="23"/>
      <c r="B4074" s="24"/>
      <c r="C4074" s="23"/>
      <c r="D4074" s="23"/>
      <c r="E4074" s="23">
        <v>2208</v>
      </c>
      <c r="F4074" s="23" t="s">
        <v>13749</v>
      </c>
      <c r="G4074" s="24" t="s">
        <v>13750</v>
      </c>
      <c r="H4074" s="23" t="s">
        <v>42</v>
      </c>
      <c r="I4074" s="23" t="s">
        <v>13751</v>
      </c>
      <c r="J4074" s="23">
        <v>5</v>
      </c>
      <c r="K4074" s="23">
        <v>2</v>
      </c>
      <c r="L4074" s="23">
        <v>2</v>
      </c>
      <c r="M4074" s="23" t="s">
        <v>58</v>
      </c>
      <c r="N4074" s="25">
        <f t="shared" si="306"/>
        <v>2202</v>
      </c>
      <c r="O4074" s="26">
        <v>390</v>
      </c>
      <c r="P4074" s="26">
        <f t="shared" si="307"/>
        <v>858780</v>
      </c>
      <c r="Q4074" s="23"/>
      <c r="R4074" s="23"/>
      <c r="S4074" s="27"/>
      <c r="T4074" s="23"/>
      <c r="U4074" s="23"/>
      <c r="V4074" s="24"/>
      <c r="W4074" s="23"/>
      <c r="X4074" s="23"/>
      <c r="Y4074" s="23"/>
      <c r="Z4074" s="23"/>
      <c r="AA4074" s="28"/>
      <c r="AB4074" s="26"/>
      <c r="AC4074" s="26"/>
      <c r="AD4074" s="28"/>
      <c r="AE4074" s="28"/>
      <c r="AF4074" s="26"/>
      <c r="AG4074" s="26">
        <f>AF4074+P4074</f>
        <v>858780</v>
      </c>
      <c r="AH4074" s="26">
        <f>AG4074</f>
        <v>858780</v>
      </c>
      <c r="AI4074" s="26">
        <v>50000000</v>
      </c>
      <c r="AJ4074" s="26">
        <f t="shared" si="308"/>
        <v>0</v>
      </c>
      <c r="AK4074" s="26">
        <v>0.01</v>
      </c>
      <c r="AL4074" s="26">
        <f>AJ4074*(AK4074/100)</f>
        <v>0</v>
      </c>
    </row>
    <row r="4075" spans="1:39" x14ac:dyDescent="0.35">
      <c r="A4075" s="23"/>
      <c r="B4075" s="24"/>
      <c r="C4075" s="23"/>
      <c r="D4075" s="23"/>
      <c r="E4075" s="23">
        <v>2209</v>
      </c>
      <c r="F4075" s="23" t="s">
        <v>13752</v>
      </c>
      <c r="G4075" s="24" t="s">
        <v>13753</v>
      </c>
      <c r="H4075" s="23" t="s">
        <v>42</v>
      </c>
      <c r="I4075" s="23" t="s">
        <v>13754</v>
      </c>
      <c r="J4075" s="23">
        <v>4</v>
      </c>
      <c r="K4075" s="23">
        <v>2</v>
      </c>
      <c r="L4075" s="23">
        <v>75</v>
      </c>
      <c r="M4075" s="23" t="s">
        <v>58</v>
      </c>
      <c r="N4075" s="25">
        <f t="shared" si="306"/>
        <v>1875</v>
      </c>
      <c r="O4075" s="26">
        <v>180</v>
      </c>
      <c r="P4075" s="26">
        <f t="shared" si="307"/>
        <v>337500</v>
      </c>
      <c r="Q4075" s="23"/>
      <c r="R4075" s="23"/>
      <c r="S4075" s="27"/>
      <c r="T4075" s="23"/>
      <c r="U4075" s="23"/>
      <c r="V4075" s="24"/>
      <c r="W4075" s="23"/>
      <c r="X4075" s="23"/>
      <c r="Y4075" s="23"/>
      <c r="Z4075" s="23"/>
      <c r="AA4075" s="28"/>
      <c r="AB4075" s="26"/>
      <c r="AC4075" s="26"/>
      <c r="AD4075" s="28"/>
      <c r="AE4075" s="28"/>
      <c r="AF4075" s="26"/>
      <c r="AG4075" s="26">
        <f>AF4075+P4075</f>
        <v>337500</v>
      </c>
      <c r="AH4075" s="26">
        <f>AG4075</f>
        <v>337500</v>
      </c>
      <c r="AI4075" s="26">
        <v>50000000</v>
      </c>
      <c r="AJ4075" s="26">
        <f t="shared" si="308"/>
        <v>0</v>
      </c>
      <c r="AK4075" s="26">
        <v>0.01</v>
      </c>
      <c r="AL4075" s="26">
        <f>AJ4075*(AK4075/100)</f>
        <v>0</v>
      </c>
    </row>
    <row r="4076" spans="1:39" x14ac:dyDescent="0.35">
      <c r="A4076" s="23"/>
      <c r="B4076" s="24"/>
      <c r="C4076" s="23"/>
      <c r="D4076" s="23"/>
      <c r="E4076" s="23">
        <v>2210</v>
      </c>
      <c r="F4076" s="23" t="s">
        <v>13755</v>
      </c>
      <c r="G4076" s="24" t="s">
        <v>13756</v>
      </c>
      <c r="H4076" s="23" t="s">
        <v>103</v>
      </c>
      <c r="I4076" s="23" t="s">
        <v>13757</v>
      </c>
      <c r="J4076" s="23">
        <v>0</v>
      </c>
      <c r="K4076" s="23">
        <v>1</v>
      </c>
      <c r="L4076" s="23">
        <v>52</v>
      </c>
      <c r="M4076" s="23" t="s">
        <v>58</v>
      </c>
      <c r="N4076" s="25">
        <f t="shared" si="306"/>
        <v>152</v>
      </c>
      <c r="O4076" s="26">
        <v>2000</v>
      </c>
      <c r="P4076" s="26">
        <f t="shared" si="307"/>
        <v>304000</v>
      </c>
      <c r="Q4076" s="23"/>
      <c r="R4076" s="23"/>
      <c r="S4076" s="27"/>
      <c r="T4076" s="23"/>
      <c r="U4076" s="23"/>
      <c r="V4076" s="24"/>
      <c r="W4076" s="23"/>
      <c r="X4076" s="23"/>
      <c r="Y4076" s="23"/>
      <c r="Z4076" s="23"/>
      <c r="AA4076" s="28"/>
      <c r="AB4076" s="26"/>
      <c r="AC4076" s="26"/>
      <c r="AD4076" s="28"/>
      <c r="AE4076" s="28"/>
      <c r="AF4076" s="26"/>
      <c r="AG4076" s="26">
        <f>AF4076+P4076</f>
        <v>304000</v>
      </c>
      <c r="AH4076" s="26">
        <f>AG4076</f>
        <v>304000</v>
      </c>
      <c r="AI4076" s="26">
        <v>0</v>
      </c>
      <c r="AJ4076" s="26">
        <f t="shared" si="308"/>
        <v>304000</v>
      </c>
      <c r="AK4076" s="26">
        <v>0.01</v>
      </c>
      <c r="AL4076" s="26">
        <f>AJ4076*(AK4076/100)</f>
        <v>30.400000000000002</v>
      </c>
    </row>
    <row r="4077" spans="1:39" x14ac:dyDescent="0.35">
      <c r="A4077" s="23"/>
      <c r="B4077" s="24"/>
      <c r="C4077" s="23"/>
      <c r="D4077" s="23"/>
      <c r="E4077" s="23">
        <v>2211</v>
      </c>
      <c r="F4077" s="23" t="s">
        <v>13758</v>
      </c>
      <c r="G4077" s="24" t="s">
        <v>13759</v>
      </c>
      <c r="H4077" s="23" t="s">
        <v>103</v>
      </c>
      <c r="I4077" s="23" t="s">
        <v>13760</v>
      </c>
      <c r="J4077" s="23">
        <v>0</v>
      </c>
      <c r="K4077" s="23">
        <v>1</v>
      </c>
      <c r="L4077" s="23">
        <v>68</v>
      </c>
      <c r="M4077" s="23" t="s">
        <v>391</v>
      </c>
      <c r="N4077" s="25">
        <f t="shared" si="306"/>
        <v>168</v>
      </c>
      <c r="O4077" s="26">
        <v>2000</v>
      </c>
      <c r="P4077" s="26">
        <f t="shared" si="307"/>
        <v>336000</v>
      </c>
      <c r="Q4077" s="23">
        <v>1</v>
      </c>
      <c r="R4077" s="23" t="s">
        <v>13739</v>
      </c>
      <c r="S4077" s="27" t="s">
        <v>13740</v>
      </c>
      <c r="T4077" s="23" t="s">
        <v>13741</v>
      </c>
      <c r="U4077" s="23" t="s">
        <v>13761</v>
      </c>
      <c r="V4077" s="24" t="s">
        <v>13762</v>
      </c>
      <c r="W4077" s="23" t="s">
        <v>47</v>
      </c>
      <c r="X4077" s="23" t="s">
        <v>48</v>
      </c>
      <c r="Y4077" s="23" t="s">
        <v>49</v>
      </c>
      <c r="Z4077" s="23">
        <v>112.2</v>
      </c>
      <c r="AA4077" s="28">
        <v>86.18</v>
      </c>
      <c r="AB4077" s="26">
        <v>6550</v>
      </c>
      <c r="AC4077" s="26">
        <f>Z4077*AB4077</f>
        <v>734910</v>
      </c>
      <c r="AD4077" s="28">
        <v>17</v>
      </c>
      <c r="AE4077" s="28">
        <v>24</v>
      </c>
      <c r="AF4077" s="26">
        <f>(AC4077*(100-AE4077))/100</f>
        <v>558531.6</v>
      </c>
      <c r="AG4077" s="26">
        <f>P4077+AF4077+AF4078</f>
        <v>984135.6</v>
      </c>
      <c r="AH4077" s="26">
        <f>(AG4077*AA4077)/100</f>
        <v>848128.06007999997</v>
      </c>
      <c r="AI4077" s="26">
        <f>IF(AF4077&lt;=10000000,AF4077,10000000)</f>
        <v>558531.6</v>
      </c>
      <c r="AJ4077" s="26">
        <f t="shared" si="308"/>
        <v>289596.46007999999</v>
      </c>
      <c r="AK4077" s="26">
        <v>0.02</v>
      </c>
      <c r="AL4077" s="26">
        <f>ROUND(AJ4077*(AK4077/100),2)</f>
        <v>57.92</v>
      </c>
    </row>
    <row r="4078" spans="1:39" x14ac:dyDescent="0.35">
      <c r="A4078" s="23"/>
      <c r="B4078" s="24"/>
      <c r="C4078" s="23"/>
      <c r="D4078" s="23"/>
      <c r="E4078" s="23"/>
      <c r="F4078" s="23"/>
      <c r="G4078" s="24"/>
      <c r="H4078" s="23"/>
      <c r="I4078" s="23"/>
      <c r="J4078" s="23"/>
      <c r="K4078" s="23"/>
      <c r="L4078" s="23"/>
      <c r="M4078" s="23"/>
      <c r="N4078" s="25"/>
      <c r="O4078" s="26"/>
      <c r="P4078" s="26"/>
      <c r="Q4078" s="23"/>
      <c r="R4078" s="23"/>
      <c r="S4078" s="27"/>
      <c r="T4078" s="23"/>
      <c r="U4078" s="23"/>
      <c r="V4078" s="24"/>
      <c r="W4078" s="23"/>
      <c r="X4078" s="23"/>
      <c r="Y4078" s="23" t="s">
        <v>254</v>
      </c>
      <c r="Z4078" s="23">
        <v>18</v>
      </c>
      <c r="AA4078" s="28">
        <v>13.82</v>
      </c>
      <c r="AB4078" s="26">
        <v>6550</v>
      </c>
      <c r="AC4078" s="26">
        <f>Z4078*AB4078</f>
        <v>117900</v>
      </c>
      <c r="AD4078" s="28">
        <v>17</v>
      </c>
      <c r="AE4078" s="28">
        <v>24</v>
      </c>
      <c r="AF4078" s="26">
        <f>(AC4078*(100-AE4078))/100</f>
        <v>89604</v>
      </c>
      <c r="AG4078" s="26">
        <f>P4077+AF4077+AF4078</f>
        <v>984135.6</v>
      </c>
      <c r="AH4078" s="26">
        <f>(AG4078*AA4078)/100</f>
        <v>136007.53992000001</v>
      </c>
      <c r="AI4078" s="26">
        <v>0</v>
      </c>
      <c r="AJ4078" s="26">
        <f t="shared" si="308"/>
        <v>136007.53992000001</v>
      </c>
      <c r="AK4078" s="26">
        <v>0.3</v>
      </c>
      <c r="AL4078" s="26">
        <f>ROUND(AJ4078*(AK4078/100),2)</f>
        <v>408.02</v>
      </c>
      <c r="AM4078" s="3" t="s">
        <v>13763</v>
      </c>
    </row>
    <row r="4079" spans="1:39" x14ac:dyDescent="0.35">
      <c r="A4079" s="23"/>
      <c r="B4079" s="24"/>
      <c r="C4079" s="23"/>
      <c r="D4079" s="23"/>
      <c r="E4079" s="23"/>
      <c r="F4079" s="23"/>
      <c r="G4079" s="24"/>
      <c r="H4079" s="23"/>
      <c r="I4079" s="23"/>
      <c r="J4079" s="23"/>
      <c r="K4079" s="23"/>
      <c r="L4079" s="23"/>
      <c r="M4079" s="23"/>
      <c r="N4079" s="25"/>
      <c r="O4079" s="26"/>
      <c r="P4079" s="26"/>
      <c r="Q4079" s="23"/>
      <c r="R4079" s="23"/>
      <c r="S4079" s="27"/>
      <c r="T4079" s="23"/>
      <c r="U4079" s="23"/>
      <c r="V4079" s="24"/>
      <c r="W4079" s="23"/>
      <c r="X4079" s="23"/>
      <c r="Y4079" s="23"/>
      <c r="Z4079" s="23"/>
      <c r="AA4079" s="28"/>
      <c r="AB4079" s="26"/>
      <c r="AC4079" s="26"/>
      <c r="AD4079" s="28"/>
      <c r="AE4079" s="28"/>
      <c r="AF4079" s="26"/>
      <c r="AG4079" s="26" t="s">
        <v>50</v>
      </c>
      <c r="AH4079" s="26">
        <f>SUM(AH4072:AH4078)</f>
        <v>4952935.6000000006</v>
      </c>
      <c r="AI4079" s="26"/>
      <c r="AJ4079" s="26">
        <f>SUM(AJ4072:AJ4078)</f>
        <v>3198124</v>
      </c>
      <c r="AK4079" s="26"/>
      <c r="AL4079" s="26">
        <f>SUM(AL4072:AL4078)</f>
        <v>743.19200000000001</v>
      </c>
    </row>
    <row r="4080" spans="1:39" x14ac:dyDescent="0.35">
      <c r="A4080" s="23" t="s">
        <v>13764</v>
      </c>
      <c r="B4080" s="24"/>
      <c r="C4080" s="23" t="s">
        <v>13765</v>
      </c>
      <c r="D4080" s="23" t="s">
        <v>13430</v>
      </c>
      <c r="E4080" s="23">
        <v>2212</v>
      </c>
      <c r="F4080" s="23" t="s">
        <v>13766</v>
      </c>
      <c r="G4080" s="24" t="s">
        <v>13767</v>
      </c>
      <c r="H4080" s="23" t="s">
        <v>129</v>
      </c>
      <c r="I4080" s="23" t="s">
        <v>13768</v>
      </c>
      <c r="J4080" s="23">
        <v>3</v>
      </c>
      <c r="K4080" s="23">
        <v>1</v>
      </c>
      <c r="L4080" s="23">
        <v>55</v>
      </c>
      <c r="M4080" s="23" t="s">
        <v>58</v>
      </c>
      <c r="N4080" s="25">
        <f>((J4080*400)+(K4080*100))+L4080</f>
        <v>1355</v>
      </c>
      <c r="O4080" s="26">
        <v>180</v>
      </c>
      <c r="P4080" s="26">
        <f>N4080*O4080</f>
        <v>243900</v>
      </c>
      <c r="Q4080" s="23"/>
      <c r="R4080" s="23"/>
      <c r="S4080" s="27"/>
      <c r="T4080" s="23"/>
      <c r="U4080" s="23"/>
      <c r="V4080" s="24"/>
      <c r="W4080" s="23"/>
      <c r="X4080" s="23"/>
      <c r="Y4080" s="23"/>
      <c r="Z4080" s="23"/>
      <c r="AA4080" s="28"/>
      <c r="AB4080" s="26"/>
      <c r="AC4080" s="26"/>
      <c r="AD4080" s="28"/>
      <c r="AE4080" s="28"/>
      <c r="AF4080" s="26"/>
      <c r="AG4080" s="26">
        <f>AF4080+P4080</f>
        <v>243900</v>
      </c>
      <c r="AH4080" s="26">
        <f>AG4080</f>
        <v>243900</v>
      </c>
      <c r="AI4080" s="26">
        <v>0</v>
      </c>
      <c r="AJ4080" s="26">
        <f>IF((AI4080-AH4080) &gt; 1,0,IF((AI4080-AH4080)&lt;0,AH4080-AI4080,AI4080-AH4080))</f>
        <v>243900</v>
      </c>
      <c r="AK4080" s="26">
        <v>0.01</v>
      </c>
      <c r="AL4080" s="26">
        <f>AJ4080*(AK4080/100)</f>
        <v>24.39</v>
      </c>
    </row>
    <row r="4081" spans="1:38" x14ac:dyDescent="0.35">
      <c r="A4081" s="23"/>
      <c r="B4081" s="24"/>
      <c r="C4081" s="23"/>
      <c r="D4081" s="23"/>
      <c r="E4081" s="23"/>
      <c r="F4081" s="23"/>
      <c r="G4081" s="24"/>
      <c r="H4081" s="23"/>
      <c r="I4081" s="23"/>
      <c r="J4081" s="23"/>
      <c r="K4081" s="23"/>
      <c r="L4081" s="23"/>
      <c r="M4081" s="23"/>
      <c r="N4081" s="25"/>
      <c r="O4081" s="26"/>
      <c r="P4081" s="26"/>
      <c r="Q4081" s="23"/>
      <c r="R4081" s="23"/>
      <c r="S4081" s="27"/>
      <c r="T4081" s="23"/>
      <c r="U4081" s="23"/>
      <c r="V4081" s="24"/>
      <c r="W4081" s="23"/>
      <c r="X4081" s="23"/>
      <c r="Y4081" s="23"/>
      <c r="Z4081" s="23"/>
      <c r="AA4081" s="28"/>
      <c r="AB4081" s="26"/>
      <c r="AC4081" s="26"/>
      <c r="AD4081" s="28"/>
      <c r="AE4081" s="28"/>
      <c r="AF4081" s="26"/>
      <c r="AG4081" s="26" t="s">
        <v>50</v>
      </c>
      <c r="AH4081" s="26">
        <f>AH4080</f>
        <v>243900</v>
      </c>
      <c r="AI4081" s="26"/>
      <c r="AJ4081" s="26">
        <f>AJ4080</f>
        <v>243900</v>
      </c>
      <c r="AK4081" s="26"/>
      <c r="AL4081" s="26">
        <f>AL4080</f>
        <v>24.39</v>
      </c>
    </row>
    <row r="4082" spans="1:38" x14ac:dyDescent="0.35">
      <c r="A4082" s="23" t="s">
        <v>13769</v>
      </c>
      <c r="B4082" s="24" t="s">
        <v>13770</v>
      </c>
      <c r="C4082" s="23" t="s">
        <v>13771</v>
      </c>
      <c r="D4082" s="23" t="s">
        <v>12835</v>
      </c>
      <c r="E4082" s="23">
        <v>2213</v>
      </c>
      <c r="F4082" s="23" t="s">
        <v>13772</v>
      </c>
      <c r="G4082" s="24" t="s">
        <v>13773</v>
      </c>
      <c r="H4082" s="23" t="s">
        <v>42</v>
      </c>
      <c r="I4082" s="23" t="s">
        <v>13774</v>
      </c>
      <c r="J4082" s="23">
        <v>3</v>
      </c>
      <c r="K4082" s="23">
        <v>2</v>
      </c>
      <c r="L4082" s="23">
        <v>30</v>
      </c>
      <c r="M4082" s="23" t="s">
        <v>58</v>
      </c>
      <c r="N4082" s="25">
        <f>((J4082*400)+(K4082*100))+L4082</f>
        <v>1430</v>
      </c>
      <c r="O4082" s="26">
        <v>450</v>
      </c>
      <c r="P4082" s="26">
        <f>N4082*O4082</f>
        <v>643500</v>
      </c>
      <c r="Q4082" s="23"/>
      <c r="R4082" s="23"/>
      <c r="S4082" s="27"/>
      <c r="T4082" s="23"/>
      <c r="U4082" s="23"/>
      <c r="V4082" s="24"/>
      <c r="W4082" s="23"/>
      <c r="X4082" s="23"/>
      <c r="Y4082" s="23"/>
      <c r="Z4082" s="23"/>
      <c r="AA4082" s="28"/>
      <c r="AB4082" s="26"/>
      <c r="AC4082" s="26"/>
      <c r="AD4082" s="28"/>
      <c r="AE4082" s="28"/>
      <c r="AF4082" s="26"/>
      <c r="AG4082" s="26">
        <f>AF4082+P4082</f>
        <v>643500</v>
      </c>
      <c r="AH4082" s="26">
        <f>AG4082</f>
        <v>643500</v>
      </c>
      <c r="AI4082" s="26">
        <v>50000000</v>
      </c>
      <c r="AJ4082" s="26">
        <f>IF((AI4082-AH4082) &gt; 1,0,IF((AI4082-AH4082)&lt;0,AH4082-AI4082,AI4082-AH4082))</f>
        <v>0</v>
      </c>
      <c r="AK4082" s="26">
        <v>0.01</v>
      </c>
      <c r="AL4082" s="26">
        <f>AJ4082*(AK4082/100)</f>
        <v>0</v>
      </c>
    </row>
    <row r="4083" spans="1:38" x14ac:dyDescent="0.35">
      <c r="A4083" s="23"/>
      <c r="B4083" s="24"/>
      <c r="C4083" s="23"/>
      <c r="D4083" s="23"/>
      <c r="E4083" s="23">
        <v>2214</v>
      </c>
      <c r="F4083" s="23" t="s">
        <v>13775</v>
      </c>
      <c r="G4083" s="24" t="s">
        <v>13776</v>
      </c>
      <c r="H4083" s="23" t="s">
        <v>103</v>
      </c>
      <c r="I4083" s="23" t="s">
        <v>13777</v>
      </c>
      <c r="J4083" s="23">
        <v>0</v>
      </c>
      <c r="K4083" s="23">
        <v>2</v>
      </c>
      <c r="L4083" s="23">
        <v>54.62</v>
      </c>
      <c r="M4083" s="23" t="s">
        <v>44</v>
      </c>
      <c r="N4083" s="25">
        <f>((J4083*400)+(K4083*100))+L4083</f>
        <v>254.62</v>
      </c>
      <c r="O4083" s="26">
        <v>1750</v>
      </c>
      <c r="P4083" s="26">
        <f>N4083*O4083</f>
        <v>445585</v>
      </c>
      <c r="Q4083" s="23">
        <v>1</v>
      </c>
      <c r="R4083" s="23" t="s">
        <v>13769</v>
      </c>
      <c r="S4083" s="27" t="s">
        <v>13770</v>
      </c>
      <c r="T4083" s="23" t="s">
        <v>13771</v>
      </c>
      <c r="U4083" s="23" t="s">
        <v>13778</v>
      </c>
      <c r="V4083" s="24" t="s">
        <v>13779</v>
      </c>
      <c r="W4083" s="23" t="s">
        <v>47</v>
      </c>
      <c r="X4083" s="23" t="s">
        <v>206</v>
      </c>
      <c r="Y4083" s="23" t="s">
        <v>49</v>
      </c>
      <c r="Z4083" s="23">
        <v>195.75</v>
      </c>
      <c r="AA4083" s="28">
        <v>100</v>
      </c>
      <c r="AB4083" s="26">
        <v>6550</v>
      </c>
      <c r="AC4083" s="26">
        <f>Z4083*AB4083</f>
        <v>1282162.5</v>
      </c>
      <c r="AD4083" s="28">
        <v>52</v>
      </c>
      <c r="AE4083" s="28">
        <v>85</v>
      </c>
      <c r="AF4083" s="26">
        <f>(AC4083*(100-AE4083))/100</f>
        <v>192324.375</v>
      </c>
      <c r="AG4083" s="26">
        <f>P4083+AF4083</f>
        <v>637909.375</v>
      </c>
      <c r="AH4083" s="26">
        <f>(AG4083*AA4083)/100</f>
        <v>637909.375</v>
      </c>
      <c r="AI4083" s="26">
        <f>IF(AF4083&lt;=10000000,AF4083,10000000)</f>
        <v>192324.375</v>
      </c>
      <c r="AJ4083" s="26">
        <f>IF((AI4083-AH4083) &gt; 1,0,IF((AI4083-AH4083)&lt;0,AH4083-AI4083,AI4083-AH4083))</f>
        <v>445585</v>
      </c>
      <c r="AK4083" s="26">
        <v>0.02</v>
      </c>
      <c r="AL4083" s="26">
        <f>ROUND(AJ4083*(AK4083/100),2)</f>
        <v>89.12</v>
      </c>
    </row>
    <row r="4084" spans="1:38" x14ac:dyDescent="0.35">
      <c r="A4084" s="23"/>
      <c r="B4084" s="24"/>
      <c r="C4084" s="23"/>
      <c r="D4084" s="23"/>
      <c r="E4084" s="23"/>
      <c r="F4084" s="23"/>
      <c r="G4084" s="24"/>
      <c r="H4084" s="23"/>
      <c r="I4084" s="23"/>
      <c r="J4084" s="23">
        <v>0</v>
      </c>
      <c r="K4084" s="23">
        <v>0</v>
      </c>
      <c r="L4084" s="23">
        <v>21.86</v>
      </c>
      <c r="M4084" s="23" t="s">
        <v>44</v>
      </c>
      <c r="N4084" s="25">
        <f>((J4084*400)+(K4084*100))+L4084</f>
        <v>21.86</v>
      </c>
      <c r="O4084" s="26">
        <v>1750</v>
      </c>
      <c r="P4084" s="26">
        <f>N4084*O4084</f>
        <v>38255</v>
      </c>
      <c r="Q4084" s="23">
        <v>1</v>
      </c>
      <c r="R4084" s="23" t="s">
        <v>13780</v>
      </c>
      <c r="S4084" s="27" t="s">
        <v>13781</v>
      </c>
      <c r="T4084" s="23" t="s">
        <v>13782</v>
      </c>
      <c r="U4084" s="23" t="s">
        <v>13783</v>
      </c>
      <c r="V4084" s="24" t="s">
        <v>13784</v>
      </c>
      <c r="W4084" s="23" t="s">
        <v>47</v>
      </c>
      <c r="X4084" s="23" t="s">
        <v>206</v>
      </c>
      <c r="Y4084" s="23" t="s">
        <v>49</v>
      </c>
      <c r="Z4084" s="23">
        <v>87.45</v>
      </c>
      <c r="AA4084" s="28">
        <v>100</v>
      </c>
      <c r="AB4084" s="26">
        <v>6550</v>
      </c>
      <c r="AC4084" s="26">
        <f>Z4084*AB4084</f>
        <v>572797.5</v>
      </c>
      <c r="AD4084" s="28">
        <v>42</v>
      </c>
      <c r="AE4084" s="28">
        <v>85</v>
      </c>
      <c r="AF4084" s="26">
        <f>(AC4084*(100-AE4084))/100</f>
        <v>85919.625</v>
      </c>
      <c r="AG4084" s="26">
        <f>P4084+AF4084</f>
        <v>124174.625</v>
      </c>
      <c r="AH4084" s="26">
        <f>(AG4084*AA4084)/100</f>
        <v>124174.625</v>
      </c>
      <c r="AI4084" s="26">
        <f>IF(AF4084&lt;=10000000,AF4084,10000000)</f>
        <v>85919.625</v>
      </c>
      <c r="AJ4084" s="26">
        <f>IF((AI4084-AH4084) &gt; 1,0,IF((AI4084-AH4084)&lt;0,AH4084-AI4084,AI4084-AH4084))</f>
        <v>38255</v>
      </c>
      <c r="AK4084" s="26">
        <v>0.02</v>
      </c>
      <c r="AL4084" s="26">
        <f>ROUND(AJ4084*(AK4084/100),2)</f>
        <v>7.65</v>
      </c>
    </row>
    <row r="4085" spans="1:38" x14ac:dyDescent="0.35">
      <c r="A4085" s="23"/>
      <c r="B4085" s="24"/>
      <c r="C4085" s="23"/>
      <c r="D4085" s="23"/>
      <c r="E4085" s="23"/>
      <c r="F4085" s="23"/>
      <c r="G4085" s="24"/>
      <c r="H4085" s="23"/>
      <c r="I4085" s="23"/>
      <c r="J4085" s="23">
        <v>0</v>
      </c>
      <c r="K4085" s="23">
        <v>0</v>
      </c>
      <c r="L4085" s="23">
        <v>34.520000000000003</v>
      </c>
      <c r="M4085" s="23" t="s">
        <v>44</v>
      </c>
      <c r="N4085" s="25">
        <f>((J4085*400)+(K4085*100))+L4085</f>
        <v>34.520000000000003</v>
      </c>
      <c r="O4085" s="26">
        <v>1750</v>
      </c>
      <c r="P4085" s="26">
        <f>N4085*O4085</f>
        <v>60410.000000000007</v>
      </c>
      <c r="Q4085" s="23">
        <v>1</v>
      </c>
      <c r="R4085" s="23" t="s">
        <v>9804</v>
      </c>
      <c r="S4085" s="27" t="s">
        <v>9805</v>
      </c>
      <c r="T4085" s="23" t="s">
        <v>9806</v>
      </c>
      <c r="U4085" s="23" t="s">
        <v>13785</v>
      </c>
      <c r="V4085" s="24" t="s">
        <v>13786</v>
      </c>
      <c r="W4085" s="23" t="s">
        <v>47</v>
      </c>
      <c r="X4085" s="23" t="s">
        <v>48</v>
      </c>
      <c r="Y4085" s="23" t="s">
        <v>49</v>
      </c>
      <c r="Z4085" s="23">
        <v>138.06</v>
      </c>
      <c r="AA4085" s="28">
        <v>100</v>
      </c>
      <c r="AB4085" s="26">
        <v>6550</v>
      </c>
      <c r="AC4085" s="26">
        <f>Z4085*AB4085</f>
        <v>904293</v>
      </c>
      <c r="AD4085" s="28">
        <v>26</v>
      </c>
      <c r="AE4085" s="28">
        <v>42</v>
      </c>
      <c r="AF4085" s="26">
        <f>(AC4085*(100-AE4085))/100</f>
        <v>524489.93999999994</v>
      </c>
      <c r="AG4085" s="26">
        <f>P4085+AF4085</f>
        <v>584899.93999999994</v>
      </c>
      <c r="AH4085" s="26">
        <f>(AG4085*AA4085)/100</f>
        <v>584899.93999999994</v>
      </c>
      <c r="AI4085" s="26">
        <f>IF(AF4085&lt;=10000000,AF4085,10000000)</f>
        <v>524489.93999999994</v>
      </c>
      <c r="AJ4085" s="26">
        <f>IF((AI4085-AH4085) &gt; 1,0,IF((AI4085-AH4085)&lt;0,AH4085-AI4085,AI4085-AH4085))</f>
        <v>60410</v>
      </c>
      <c r="AK4085" s="26">
        <v>0.02</v>
      </c>
      <c r="AL4085" s="26">
        <f>ROUND(AJ4085*(AK4085/100),2)</f>
        <v>12.08</v>
      </c>
    </row>
    <row r="4086" spans="1:38" x14ac:dyDescent="0.35">
      <c r="A4086" s="23"/>
      <c r="B4086" s="24"/>
      <c r="C4086" s="23"/>
      <c r="D4086" s="23"/>
      <c r="E4086" s="23"/>
      <c r="F4086" s="23"/>
      <c r="G4086" s="24"/>
      <c r="H4086" s="23"/>
      <c r="I4086" s="23"/>
      <c r="J4086" s="23"/>
      <c r="K4086" s="23"/>
      <c r="L4086" s="23"/>
      <c r="M4086" s="23"/>
      <c r="N4086" s="25"/>
      <c r="O4086" s="26"/>
      <c r="P4086" s="26"/>
      <c r="Q4086" s="23"/>
      <c r="R4086" s="23"/>
      <c r="S4086" s="27"/>
      <c r="T4086" s="23"/>
      <c r="U4086" s="23"/>
      <c r="V4086" s="24"/>
      <c r="W4086" s="23"/>
      <c r="X4086" s="23"/>
      <c r="Y4086" s="23"/>
      <c r="Z4086" s="23"/>
      <c r="AA4086" s="28"/>
      <c r="AB4086" s="26"/>
      <c r="AC4086" s="26"/>
      <c r="AD4086" s="28"/>
      <c r="AE4086" s="28"/>
      <c r="AF4086" s="26"/>
      <c r="AG4086" s="26" t="s">
        <v>50</v>
      </c>
      <c r="AH4086" s="26">
        <f>SUM(AH4082:AH4085)</f>
        <v>1990483.94</v>
      </c>
      <c r="AI4086" s="26"/>
      <c r="AJ4086" s="26">
        <f>SUM(AJ4082:AJ4085)</f>
        <v>544250</v>
      </c>
      <c r="AK4086" s="26"/>
      <c r="AL4086" s="26">
        <f>SUM(AL4082:AL4085)</f>
        <v>108.85000000000001</v>
      </c>
    </row>
    <row r="4087" spans="1:38" x14ac:dyDescent="0.35">
      <c r="A4087" s="23" t="s">
        <v>13787</v>
      </c>
      <c r="B4087" s="24" t="s">
        <v>13788</v>
      </c>
      <c r="C4087" s="23" t="s">
        <v>13789</v>
      </c>
      <c r="D4087" s="23" t="s">
        <v>13790</v>
      </c>
      <c r="E4087" s="23">
        <v>2215</v>
      </c>
      <c r="F4087" s="23" t="s">
        <v>13791</v>
      </c>
      <c r="G4087" s="24" t="s">
        <v>13792</v>
      </c>
      <c r="H4087" s="23" t="s">
        <v>42</v>
      </c>
      <c r="I4087" s="23" t="s">
        <v>13793</v>
      </c>
      <c r="J4087" s="23">
        <v>2</v>
      </c>
      <c r="K4087" s="23">
        <v>1</v>
      </c>
      <c r="L4087" s="23">
        <v>55.5</v>
      </c>
      <c r="M4087" s="23" t="s">
        <v>58</v>
      </c>
      <c r="N4087" s="25">
        <f>((J4087*400)+(K4087*100))+L4087</f>
        <v>955.5</v>
      </c>
      <c r="O4087" s="26">
        <v>390</v>
      </c>
      <c r="P4087" s="26">
        <f>N4087*O4087</f>
        <v>372645</v>
      </c>
      <c r="Q4087" s="23"/>
      <c r="R4087" s="23"/>
      <c r="S4087" s="27"/>
      <c r="T4087" s="23"/>
      <c r="U4087" s="23"/>
      <c r="V4087" s="24"/>
      <c r="W4087" s="23"/>
      <c r="X4087" s="23"/>
      <c r="Y4087" s="23"/>
      <c r="Z4087" s="23"/>
      <c r="AA4087" s="28"/>
      <c r="AB4087" s="26"/>
      <c r="AC4087" s="26"/>
      <c r="AD4087" s="28"/>
      <c r="AE4087" s="28"/>
      <c r="AF4087" s="26"/>
      <c r="AG4087" s="26">
        <f>AF4087+P4087</f>
        <v>372645</v>
      </c>
      <c r="AH4087" s="26">
        <f>AG4087</f>
        <v>372645</v>
      </c>
      <c r="AI4087" s="26">
        <v>50000000</v>
      </c>
      <c r="AJ4087" s="26">
        <f>IF((AI4087-AH4087) &gt; 1,0,IF((AI4087-AH4087)&lt;0,AH4087-AI4087,AI4087-AH4087))</f>
        <v>0</v>
      </c>
      <c r="AK4087" s="26">
        <v>0.01</v>
      </c>
      <c r="AL4087" s="26">
        <f>AJ4087*(AK4087/100)</f>
        <v>0</v>
      </c>
    </row>
    <row r="4088" spans="1:38" x14ac:dyDescent="0.35">
      <c r="A4088" s="23"/>
      <c r="B4088" s="24"/>
      <c r="C4088" s="23"/>
      <c r="D4088" s="23"/>
      <c r="E4088" s="23">
        <v>2216</v>
      </c>
      <c r="F4088" s="23" t="s">
        <v>13794</v>
      </c>
      <c r="G4088" s="24" t="s">
        <v>13795</v>
      </c>
      <c r="H4088" s="23" t="s">
        <v>42</v>
      </c>
      <c r="I4088" s="23" t="s">
        <v>13796</v>
      </c>
      <c r="J4088" s="23">
        <v>2</v>
      </c>
      <c r="K4088" s="23">
        <v>1</v>
      </c>
      <c r="L4088" s="23">
        <v>61</v>
      </c>
      <c r="M4088" s="23" t="s">
        <v>58</v>
      </c>
      <c r="N4088" s="25">
        <f>((J4088*400)+(K4088*100))+L4088</f>
        <v>961</v>
      </c>
      <c r="O4088" s="26">
        <v>280</v>
      </c>
      <c r="P4088" s="26">
        <f>N4088*O4088</f>
        <v>269080</v>
      </c>
      <c r="Q4088" s="23"/>
      <c r="R4088" s="23"/>
      <c r="S4088" s="27"/>
      <c r="T4088" s="23"/>
      <c r="U4088" s="23"/>
      <c r="V4088" s="24"/>
      <c r="W4088" s="23"/>
      <c r="X4088" s="23"/>
      <c r="Y4088" s="23"/>
      <c r="Z4088" s="23"/>
      <c r="AA4088" s="28"/>
      <c r="AB4088" s="26"/>
      <c r="AC4088" s="26"/>
      <c r="AD4088" s="28"/>
      <c r="AE4088" s="28"/>
      <c r="AF4088" s="26"/>
      <c r="AG4088" s="26">
        <f>AF4088+P4088</f>
        <v>269080</v>
      </c>
      <c r="AH4088" s="26">
        <f>AG4088</f>
        <v>269080</v>
      </c>
      <c r="AI4088" s="26">
        <v>50000000</v>
      </c>
      <c r="AJ4088" s="26">
        <f>IF((AI4088-AH4088) &gt; 1,0,IF((AI4088-AH4088)&lt;0,AH4088-AI4088,AI4088-AH4088))</f>
        <v>0</v>
      </c>
      <c r="AK4088" s="26">
        <v>0.01</v>
      </c>
      <c r="AL4088" s="26">
        <f>AJ4088*(AK4088/100)</f>
        <v>0</v>
      </c>
    </row>
    <row r="4089" spans="1:38" x14ac:dyDescent="0.35">
      <c r="A4089" s="23"/>
      <c r="B4089" s="24"/>
      <c r="C4089" s="23"/>
      <c r="D4089" s="23"/>
      <c r="E4089" s="23"/>
      <c r="F4089" s="23"/>
      <c r="G4089" s="24"/>
      <c r="H4089" s="23"/>
      <c r="I4089" s="23"/>
      <c r="J4089" s="23"/>
      <c r="K4089" s="23"/>
      <c r="L4089" s="23"/>
      <c r="M4089" s="23"/>
      <c r="N4089" s="25"/>
      <c r="O4089" s="26"/>
      <c r="P4089" s="26"/>
      <c r="Q4089" s="23"/>
      <c r="R4089" s="23"/>
      <c r="S4089" s="27"/>
      <c r="T4089" s="23"/>
      <c r="U4089" s="23"/>
      <c r="V4089" s="24"/>
      <c r="W4089" s="23"/>
      <c r="X4089" s="23"/>
      <c r="Y4089" s="23"/>
      <c r="Z4089" s="23"/>
      <c r="AA4089" s="28"/>
      <c r="AB4089" s="26"/>
      <c r="AC4089" s="26"/>
      <c r="AD4089" s="28"/>
      <c r="AE4089" s="28"/>
      <c r="AF4089" s="26"/>
      <c r="AG4089" s="26" t="s">
        <v>50</v>
      </c>
      <c r="AH4089" s="26">
        <f>SUM(AH4087:AH4088)</f>
        <v>641725</v>
      </c>
      <c r="AI4089" s="26"/>
      <c r="AJ4089" s="26">
        <f>SUM(AJ4087:AJ4088)</f>
        <v>0</v>
      </c>
      <c r="AK4089" s="26"/>
      <c r="AL4089" s="26">
        <f>SUM(AL4087:AL4088)</f>
        <v>0</v>
      </c>
    </row>
    <row r="4090" spans="1:38" x14ac:dyDescent="0.35">
      <c r="A4090" s="23" t="s">
        <v>13797</v>
      </c>
      <c r="B4090" s="24"/>
      <c r="C4090" s="23" t="s">
        <v>13798</v>
      </c>
      <c r="D4090" s="23" t="s">
        <v>13799</v>
      </c>
      <c r="E4090" s="23">
        <v>2217</v>
      </c>
      <c r="F4090" s="23" t="s">
        <v>13800</v>
      </c>
      <c r="G4090" s="24" t="s">
        <v>13801</v>
      </c>
      <c r="H4090" s="23" t="s">
        <v>437</v>
      </c>
      <c r="I4090" s="23" t="s">
        <v>13802</v>
      </c>
      <c r="J4090" s="23">
        <v>1</v>
      </c>
      <c r="K4090" s="23">
        <v>0</v>
      </c>
      <c r="L4090" s="23">
        <v>64</v>
      </c>
      <c r="M4090" s="23" t="s">
        <v>44</v>
      </c>
      <c r="N4090" s="25">
        <f>((J4090*400)+(K4090*100))+L4090</f>
        <v>464</v>
      </c>
      <c r="O4090" s="26">
        <v>180</v>
      </c>
      <c r="P4090" s="26">
        <f>N4090*O4090</f>
        <v>83520</v>
      </c>
      <c r="Q4090" s="23">
        <v>1</v>
      </c>
      <c r="R4090" s="23" t="s">
        <v>13797</v>
      </c>
      <c r="S4090" s="27"/>
      <c r="T4090" s="23" t="s">
        <v>13798</v>
      </c>
      <c r="U4090" s="23" t="s">
        <v>13803</v>
      </c>
      <c r="V4090" s="24" t="s">
        <v>13804</v>
      </c>
      <c r="W4090" s="23" t="s">
        <v>47</v>
      </c>
      <c r="X4090" s="23" t="s">
        <v>48</v>
      </c>
      <c r="Y4090" s="23" t="s">
        <v>49</v>
      </c>
      <c r="Z4090" s="23">
        <v>144</v>
      </c>
      <c r="AA4090" s="28">
        <v>100</v>
      </c>
      <c r="AB4090" s="26">
        <v>6550</v>
      </c>
      <c r="AC4090" s="26">
        <f>Z4090*AB4090</f>
        <v>943200</v>
      </c>
      <c r="AD4090" s="28">
        <v>25</v>
      </c>
      <c r="AE4090" s="28">
        <v>40</v>
      </c>
      <c r="AF4090" s="26">
        <f>(AC4090*(100-AE4090))/100</f>
        <v>565920</v>
      </c>
      <c r="AG4090" s="26">
        <f>P4090+AF4090</f>
        <v>649440</v>
      </c>
      <c r="AH4090" s="26">
        <f>(AG4090*AA4090)/100</f>
        <v>649440</v>
      </c>
      <c r="AI4090" s="26">
        <f>IF(AF4090&lt;=10000000,AF4090,10000000)</f>
        <v>565920</v>
      </c>
      <c r="AJ4090" s="26">
        <f>IF((AI4090-AH4090) &gt; 1,0,IF((AI4090-AH4090)&lt;0,AH4090-AI4090,AI4090-AH4090))</f>
        <v>83520</v>
      </c>
      <c r="AK4090" s="26">
        <v>0.02</v>
      </c>
      <c r="AL4090" s="26">
        <f>ROUND(AJ4090*(AK4090/100),2)</f>
        <v>16.7</v>
      </c>
    </row>
    <row r="4091" spans="1:38" x14ac:dyDescent="0.35">
      <c r="A4091" s="23"/>
      <c r="B4091" s="24"/>
      <c r="C4091" s="23"/>
      <c r="D4091" s="23"/>
      <c r="E4091" s="23"/>
      <c r="F4091" s="23"/>
      <c r="G4091" s="24"/>
      <c r="H4091" s="23"/>
      <c r="I4091" s="23"/>
      <c r="J4091" s="23"/>
      <c r="K4091" s="23"/>
      <c r="L4091" s="23"/>
      <c r="M4091" s="23"/>
      <c r="N4091" s="25"/>
      <c r="O4091" s="26"/>
      <c r="P4091" s="26"/>
      <c r="Q4091" s="23"/>
      <c r="R4091" s="23"/>
      <c r="S4091" s="27"/>
      <c r="T4091" s="23"/>
      <c r="U4091" s="23"/>
      <c r="V4091" s="24"/>
      <c r="W4091" s="23"/>
      <c r="X4091" s="23"/>
      <c r="Y4091" s="23"/>
      <c r="Z4091" s="23"/>
      <c r="AA4091" s="28"/>
      <c r="AB4091" s="26"/>
      <c r="AC4091" s="26"/>
      <c r="AD4091" s="28"/>
      <c r="AE4091" s="28"/>
      <c r="AF4091" s="26"/>
      <c r="AG4091" s="26" t="s">
        <v>50</v>
      </c>
      <c r="AH4091" s="26">
        <f>AH4090</f>
        <v>649440</v>
      </c>
      <c r="AI4091" s="26"/>
      <c r="AJ4091" s="26">
        <f>AJ4090</f>
        <v>83520</v>
      </c>
      <c r="AK4091" s="26"/>
      <c r="AL4091" s="26">
        <f>AL4090</f>
        <v>16.7</v>
      </c>
    </row>
    <row r="4092" spans="1:38" x14ac:dyDescent="0.35">
      <c r="A4092" s="23" t="s">
        <v>13805</v>
      </c>
      <c r="B4092" s="24"/>
      <c r="C4092" s="23" t="s">
        <v>13806</v>
      </c>
      <c r="D4092" s="23" t="s">
        <v>13807</v>
      </c>
      <c r="E4092" s="23">
        <v>2218</v>
      </c>
      <c r="F4092" s="23" t="s">
        <v>13808</v>
      </c>
      <c r="G4092" s="24" t="s">
        <v>13809</v>
      </c>
      <c r="H4092" s="23" t="s">
        <v>103</v>
      </c>
      <c r="I4092" s="23" t="s">
        <v>13810</v>
      </c>
      <c r="J4092" s="23">
        <v>0</v>
      </c>
      <c r="K4092" s="23">
        <v>3</v>
      </c>
      <c r="L4092" s="23">
        <v>0.5</v>
      </c>
      <c r="M4092" s="23" t="s">
        <v>44</v>
      </c>
      <c r="N4092" s="25">
        <f>((J4092*400)+(K4092*100))+L4092</f>
        <v>300.5</v>
      </c>
      <c r="O4092" s="26">
        <v>1750</v>
      </c>
      <c r="P4092" s="26">
        <f>N4092*O4092</f>
        <v>525875</v>
      </c>
      <c r="Q4092" s="23">
        <v>1</v>
      </c>
      <c r="R4092" s="23" t="s">
        <v>13811</v>
      </c>
      <c r="S4092" s="27"/>
      <c r="T4092" s="23" t="s">
        <v>13812</v>
      </c>
      <c r="U4092" s="23" t="s">
        <v>13813</v>
      </c>
      <c r="V4092" s="24" t="s">
        <v>13814</v>
      </c>
      <c r="W4092" s="23" t="s">
        <v>47</v>
      </c>
      <c r="X4092" s="23" t="s">
        <v>48</v>
      </c>
      <c r="Y4092" s="23" t="s">
        <v>49</v>
      </c>
      <c r="Z4092" s="23">
        <v>108</v>
      </c>
      <c r="AA4092" s="28">
        <v>100</v>
      </c>
      <c r="AB4092" s="26">
        <v>6550</v>
      </c>
      <c r="AC4092" s="26">
        <f>Z4092*AB4092</f>
        <v>707400</v>
      </c>
      <c r="AD4092" s="28">
        <v>22</v>
      </c>
      <c r="AE4092" s="28">
        <v>34</v>
      </c>
      <c r="AF4092" s="26">
        <f>(AC4092*(100-AE4092))/100</f>
        <v>466884</v>
      </c>
      <c r="AG4092" s="26">
        <f>P4092+AF4092</f>
        <v>992759</v>
      </c>
      <c r="AH4092" s="26">
        <f>(AG4092*AA4092)/100</f>
        <v>992759</v>
      </c>
      <c r="AI4092" s="26">
        <f>IF(AF4092&lt;=10000000,AF4092,10000000)</f>
        <v>466884</v>
      </c>
      <c r="AJ4092" s="26">
        <f>IF((AI4092-AH4092) &gt; 1,0,IF((AI4092-AH4092)&lt;0,AH4092-AI4092,AI4092-AH4092))</f>
        <v>525875</v>
      </c>
      <c r="AK4092" s="26">
        <v>0.02</v>
      </c>
      <c r="AL4092" s="26">
        <f>ROUND(AJ4092*(AK4092/100),2)</f>
        <v>105.18</v>
      </c>
    </row>
    <row r="4093" spans="1:38" x14ac:dyDescent="0.35">
      <c r="A4093" s="23"/>
      <c r="B4093" s="24"/>
      <c r="C4093" s="23"/>
      <c r="D4093" s="23"/>
      <c r="E4093" s="23"/>
      <c r="F4093" s="23"/>
      <c r="G4093" s="24"/>
      <c r="H4093" s="23"/>
      <c r="I4093" s="23"/>
      <c r="J4093" s="23">
        <v>0</v>
      </c>
      <c r="K4093" s="23">
        <v>0</v>
      </c>
      <c r="L4093" s="23">
        <v>13.5</v>
      </c>
      <c r="M4093" s="23" t="s">
        <v>44</v>
      </c>
      <c r="N4093" s="25">
        <f>((J4093*400)+(K4093*100))+L4093</f>
        <v>13.5</v>
      </c>
      <c r="O4093" s="26">
        <v>1750</v>
      </c>
      <c r="P4093" s="26">
        <f>N4093*O4093</f>
        <v>23625</v>
      </c>
      <c r="Q4093" s="23">
        <v>1</v>
      </c>
      <c r="R4093" s="23" t="s">
        <v>13815</v>
      </c>
      <c r="S4093" s="27"/>
      <c r="T4093" s="23" t="s">
        <v>13816</v>
      </c>
      <c r="U4093" s="23" t="s">
        <v>13817</v>
      </c>
      <c r="V4093" s="24" t="s">
        <v>13818</v>
      </c>
      <c r="W4093" s="23" t="s">
        <v>47</v>
      </c>
      <c r="X4093" s="23" t="s">
        <v>48</v>
      </c>
      <c r="Y4093" s="23" t="s">
        <v>49</v>
      </c>
      <c r="Z4093" s="23">
        <v>54</v>
      </c>
      <c r="AA4093" s="28">
        <v>100</v>
      </c>
      <c r="AB4093" s="26">
        <v>6550</v>
      </c>
      <c r="AC4093" s="26">
        <f>Z4093*AB4093</f>
        <v>353700</v>
      </c>
      <c r="AD4093" s="28">
        <v>22</v>
      </c>
      <c r="AE4093" s="28">
        <v>34</v>
      </c>
      <c r="AF4093" s="26">
        <f>(AC4093*(100-AE4093))/100</f>
        <v>233442</v>
      </c>
      <c r="AG4093" s="26">
        <f>P4093+AF4093</f>
        <v>257067</v>
      </c>
      <c r="AH4093" s="26">
        <f>(AG4093*AA4093)/100</f>
        <v>257067</v>
      </c>
      <c r="AI4093" s="26">
        <f>IF(AF4093&lt;=10000000,AF4093,10000000)</f>
        <v>233442</v>
      </c>
      <c r="AJ4093" s="26">
        <f>IF((AI4093-AH4093) &gt; 1,0,IF((AI4093-AH4093)&lt;0,AH4093-AI4093,AI4093-AH4093))</f>
        <v>23625</v>
      </c>
      <c r="AK4093" s="26">
        <v>0.02</v>
      </c>
      <c r="AL4093" s="26">
        <f>ROUND(AJ4093*(AK4093/100),2)</f>
        <v>4.7300000000000004</v>
      </c>
    </row>
    <row r="4094" spans="1:38" x14ac:dyDescent="0.35">
      <c r="A4094" s="23"/>
      <c r="B4094" s="24"/>
      <c r="C4094" s="23"/>
      <c r="D4094" s="23"/>
      <c r="E4094" s="23"/>
      <c r="F4094" s="23"/>
      <c r="G4094" s="24"/>
      <c r="H4094" s="23"/>
      <c r="I4094" s="23"/>
      <c r="J4094" s="23"/>
      <c r="K4094" s="23"/>
      <c r="L4094" s="23"/>
      <c r="M4094" s="23"/>
      <c r="N4094" s="25"/>
      <c r="O4094" s="26"/>
      <c r="P4094" s="26"/>
      <c r="Q4094" s="23"/>
      <c r="R4094" s="23"/>
      <c r="S4094" s="27"/>
      <c r="T4094" s="23"/>
      <c r="U4094" s="23"/>
      <c r="V4094" s="24"/>
      <c r="W4094" s="23"/>
      <c r="X4094" s="23"/>
      <c r="Y4094" s="23"/>
      <c r="Z4094" s="23"/>
      <c r="AA4094" s="28"/>
      <c r="AB4094" s="26"/>
      <c r="AC4094" s="26"/>
      <c r="AD4094" s="28"/>
      <c r="AE4094" s="28"/>
      <c r="AF4094" s="26"/>
      <c r="AG4094" s="26" t="s">
        <v>50</v>
      </c>
      <c r="AH4094" s="26">
        <f>SUM(AH4092:AH4093)</f>
        <v>1249826</v>
      </c>
      <c r="AI4094" s="26"/>
      <c r="AJ4094" s="26">
        <f>SUM(AJ4092:AJ4093)</f>
        <v>549500</v>
      </c>
      <c r="AK4094" s="26"/>
      <c r="AL4094" s="26">
        <f>SUM(AL4092:AL4093)</f>
        <v>109.91000000000001</v>
      </c>
    </row>
    <row r="4095" spans="1:38" x14ac:dyDescent="0.35">
      <c r="A4095" s="23" t="s">
        <v>13819</v>
      </c>
      <c r="B4095" s="24" t="s">
        <v>13820</v>
      </c>
      <c r="C4095" s="23" t="s">
        <v>13821</v>
      </c>
      <c r="D4095" s="23" t="s">
        <v>13822</v>
      </c>
      <c r="E4095" s="23">
        <v>2219</v>
      </c>
      <c r="F4095" s="23" t="s">
        <v>13823</v>
      </c>
      <c r="G4095" s="24" t="s">
        <v>13824</v>
      </c>
      <c r="H4095" s="23" t="s">
        <v>42</v>
      </c>
      <c r="I4095" s="23" t="s">
        <v>13825</v>
      </c>
      <c r="J4095" s="23">
        <v>3</v>
      </c>
      <c r="K4095" s="23">
        <v>3</v>
      </c>
      <c r="L4095" s="23">
        <v>5</v>
      </c>
      <c r="M4095" s="23" t="s">
        <v>58</v>
      </c>
      <c r="N4095" s="25">
        <f>((J4095*400)+(K4095*100))+L4095</f>
        <v>1505</v>
      </c>
      <c r="O4095" s="26">
        <v>180</v>
      </c>
      <c r="P4095" s="26">
        <f>N4095*O4095</f>
        <v>270900</v>
      </c>
      <c r="Q4095" s="23"/>
      <c r="R4095" s="23"/>
      <c r="S4095" s="27"/>
      <c r="T4095" s="23"/>
      <c r="U4095" s="23"/>
      <c r="V4095" s="24"/>
      <c r="W4095" s="23"/>
      <c r="X4095" s="23"/>
      <c r="Y4095" s="23"/>
      <c r="Z4095" s="23"/>
      <c r="AA4095" s="28"/>
      <c r="AB4095" s="26"/>
      <c r="AC4095" s="26"/>
      <c r="AD4095" s="28"/>
      <c r="AE4095" s="28"/>
      <c r="AF4095" s="26"/>
      <c r="AG4095" s="26">
        <f>AF4095+P4095</f>
        <v>270900</v>
      </c>
      <c r="AH4095" s="26">
        <f>AG4095</f>
        <v>270900</v>
      </c>
      <c r="AI4095" s="26">
        <v>50000000</v>
      </c>
      <c r="AJ4095" s="26">
        <f>IF((AI4095-AH4095) &gt; 1,0,IF((AI4095-AH4095)&lt;0,AH4095-AI4095,AI4095-AH4095))</f>
        <v>0</v>
      </c>
      <c r="AK4095" s="26">
        <v>0.01</v>
      </c>
      <c r="AL4095" s="26">
        <f>AJ4095*(AK4095/100)</f>
        <v>0</v>
      </c>
    </row>
    <row r="4096" spans="1:38" x14ac:dyDescent="0.35">
      <c r="A4096" s="23"/>
      <c r="B4096" s="24"/>
      <c r="C4096" s="23"/>
      <c r="D4096" s="23"/>
      <c r="E4096" s="23"/>
      <c r="F4096" s="23"/>
      <c r="G4096" s="24"/>
      <c r="H4096" s="23"/>
      <c r="I4096" s="23"/>
      <c r="J4096" s="23"/>
      <c r="K4096" s="23"/>
      <c r="L4096" s="23"/>
      <c r="M4096" s="23"/>
      <c r="N4096" s="25"/>
      <c r="O4096" s="26"/>
      <c r="P4096" s="26"/>
      <c r="Q4096" s="23"/>
      <c r="R4096" s="23"/>
      <c r="S4096" s="27"/>
      <c r="T4096" s="23"/>
      <c r="U4096" s="23"/>
      <c r="V4096" s="24"/>
      <c r="W4096" s="23"/>
      <c r="X4096" s="23"/>
      <c r="Y4096" s="23"/>
      <c r="Z4096" s="23"/>
      <c r="AA4096" s="28"/>
      <c r="AB4096" s="26"/>
      <c r="AC4096" s="26"/>
      <c r="AD4096" s="28"/>
      <c r="AE4096" s="28"/>
      <c r="AF4096" s="26"/>
      <c r="AG4096" s="26" t="s">
        <v>50</v>
      </c>
      <c r="AH4096" s="26">
        <f>AH4095</f>
        <v>270900</v>
      </c>
      <c r="AI4096" s="26"/>
      <c r="AJ4096" s="26">
        <f>AJ4095</f>
        <v>0</v>
      </c>
      <c r="AK4096" s="26"/>
      <c r="AL4096" s="26">
        <f>AL4095</f>
        <v>0</v>
      </c>
    </row>
    <row r="4097" spans="1:38" x14ac:dyDescent="0.35">
      <c r="A4097" s="23" t="s">
        <v>13826</v>
      </c>
      <c r="B4097" s="24"/>
      <c r="C4097" s="23" t="s">
        <v>13827</v>
      </c>
      <c r="D4097" s="23" t="s">
        <v>8974</v>
      </c>
      <c r="E4097" s="23">
        <v>2220</v>
      </c>
      <c r="F4097" s="23" t="s">
        <v>13828</v>
      </c>
      <c r="G4097" s="24" t="s">
        <v>13829</v>
      </c>
      <c r="H4097" s="23" t="s">
        <v>437</v>
      </c>
      <c r="I4097" s="23" t="s">
        <v>13830</v>
      </c>
      <c r="J4097" s="23">
        <v>0</v>
      </c>
      <c r="K4097" s="23">
        <v>3</v>
      </c>
      <c r="L4097" s="23">
        <v>73</v>
      </c>
      <c r="M4097" s="23" t="s">
        <v>58</v>
      </c>
      <c r="N4097" s="25">
        <f>((J4097*400)+(K4097*100))+L4097</f>
        <v>373</v>
      </c>
      <c r="O4097" s="26">
        <v>180</v>
      </c>
      <c r="P4097" s="26">
        <f>N4097*O4097</f>
        <v>67140</v>
      </c>
      <c r="Q4097" s="23"/>
      <c r="R4097" s="23"/>
      <c r="S4097" s="27"/>
      <c r="T4097" s="23"/>
      <c r="U4097" s="23"/>
      <c r="V4097" s="24"/>
      <c r="W4097" s="23"/>
      <c r="X4097" s="23"/>
      <c r="Y4097" s="23"/>
      <c r="Z4097" s="23"/>
      <c r="AA4097" s="28"/>
      <c r="AB4097" s="26"/>
      <c r="AC4097" s="26"/>
      <c r="AD4097" s="28"/>
      <c r="AE4097" s="28"/>
      <c r="AF4097" s="26"/>
      <c r="AG4097" s="26">
        <f>AF4097+P4097</f>
        <v>67140</v>
      </c>
      <c r="AH4097" s="26">
        <f>AG4097</f>
        <v>67140</v>
      </c>
      <c r="AI4097" s="26">
        <v>0</v>
      </c>
      <c r="AJ4097" s="26">
        <f>IF((AI4097-AH4097) &gt; 1,0,IF((AI4097-AH4097)&lt;0,AH4097-AI4097,AI4097-AH4097))</f>
        <v>67140</v>
      </c>
      <c r="AK4097" s="26">
        <v>0.01</v>
      </c>
      <c r="AL4097" s="26">
        <f>AJ4097*(AK4097/100)</f>
        <v>6.7140000000000004</v>
      </c>
    </row>
    <row r="4098" spans="1:38" x14ac:dyDescent="0.35">
      <c r="A4098" s="23"/>
      <c r="B4098" s="24"/>
      <c r="C4098" s="23"/>
      <c r="D4098" s="23"/>
      <c r="E4098" s="23"/>
      <c r="F4098" s="23"/>
      <c r="G4098" s="24"/>
      <c r="H4098" s="23"/>
      <c r="I4098" s="23"/>
      <c r="J4098" s="23"/>
      <c r="K4098" s="23"/>
      <c r="L4098" s="23"/>
      <c r="M4098" s="23"/>
      <c r="N4098" s="25"/>
      <c r="O4098" s="26"/>
      <c r="P4098" s="26"/>
      <c r="Q4098" s="23"/>
      <c r="R4098" s="23"/>
      <c r="S4098" s="27"/>
      <c r="T4098" s="23"/>
      <c r="U4098" s="23"/>
      <c r="V4098" s="24"/>
      <c r="W4098" s="23"/>
      <c r="X4098" s="23"/>
      <c r="Y4098" s="23"/>
      <c r="Z4098" s="23"/>
      <c r="AA4098" s="28"/>
      <c r="AB4098" s="26"/>
      <c r="AC4098" s="26"/>
      <c r="AD4098" s="28"/>
      <c r="AE4098" s="28"/>
      <c r="AF4098" s="26"/>
      <c r="AG4098" s="26" t="s">
        <v>50</v>
      </c>
      <c r="AH4098" s="26">
        <f>AH4097</f>
        <v>67140</v>
      </c>
      <c r="AI4098" s="26"/>
      <c r="AJ4098" s="26">
        <f>AJ4097</f>
        <v>67140</v>
      </c>
      <c r="AK4098" s="26"/>
      <c r="AL4098" s="26">
        <f>AL4097</f>
        <v>6.7140000000000004</v>
      </c>
    </row>
    <row r="4099" spans="1:38" x14ac:dyDescent="0.35">
      <c r="A4099" s="23" t="s">
        <v>13831</v>
      </c>
      <c r="B4099" s="24" t="s">
        <v>13832</v>
      </c>
      <c r="C4099" s="23" t="s">
        <v>13833</v>
      </c>
      <c r="D4099" s="23" t="s">
        <v>13834</v>
      </c>
      <c r="E4099" s="23">
        <v>2221</v>
      </c>
      <c r="F4099" s="23" t="s">
        <v>13835</v>
      </c>
      <c r="G4099" s="24" t="s">
        <v>13836</v>
      </c>
      <c r="H4099" s="23" t="s">
        <v>42</v>
      </c>
      <c r="I4099" s="23" t="s">
        <v>13837</v>
      </c>
      <c r="J4099" s="23">
        <v>5</v>
      </c>
      <c r="K4099" s="23">
        <v>0</v>
      </c>
      <c r="L4099" s="23">
        <v>56</v>
      </c>
      <c r="M4099" s="23" t="s">
        <v>58</v>
      </c>
      <c r="N4099" s="25">
        <f>((J4099*400)+(K4099*100))+L4099</f>
        <v>2056</v>
      </c>
      <c r="O4099" s="26">
        <v>180</v>
      </c>
      <c r="P4099" s="26">
        <f>N4099*O4099</f>
        <v>370080</v>
      </c>
      <c r="Q4099" s="23"/>
      <c r="R4099" s="23"/>
      <c r="S4099" s="27"/>
      <c r="T4099" s="23"/>
      <c r="U4099" s="23"/>
      <c r="V4099" s="24"/>
      <c r="W4099" s="23"/>
      <c r="X4099" s="23"/>
      <c r="Y4099" s="23"/>
      <c r="Z4099" s="23"/>
      <c r="AA4099" s="28"/>
      <c r="AB4099" s="26"/>
      <c r="AC4099" s="26"/>
      <c r="AD4099" s="28"/>
      <c r="AE4099" s="28"/>
      <c r="AF4099" s="26"/>
      <c r="AG4099" s="26">
        <f>AF4099+P4099</f>
        <v>370080</v>
      </c>
      <c r="AH4099" s="26">
        <f>AG4099</f>
        <v>370080</v>
      </c>
      <c r="AI4099" s="26">
        <v>50000000</v>
      </c>
      <c r="AJ4099" s="26">
        <f>IF((AI4099-AH4099) &gt; 1,0,IF((AI4099-AH4099)&lt;0,AH4099-AI4099,AI4099-AH4099))</f>
        <v>0</v>
      </c>
      <c r="AK4099" s="26">
        <v>0.01</v>
      </c>
      <c r="AL4099" s="26">
        <f>AJ4099*(AK4099/100)</f>
        <v>0</v>
      </c>
    </row>
    <row r="4100" spans="1:38" x14ac:dyDescent="0.35">
      <c r="A4100" s="23"/>
      <c r="B4100" s="24"/>
      <c r="C4100" s="23"/>
      <c r="D4100" s="23"/>
      <c r="E4100" s="23"/>
      <c r="F4100" s="23"/>
      <c r="G4100" s="24"/>
      <c r="H4100" s="23"/>
      <c r="I4100" s="23"/>
      <c r="J4100" s="23">
        <v>0</v>
      </c>
      <c r="K4100" s="23">
        <v>0</v>
      </c>
      <c r="L4100" s="23">
        <v>24</v>
      </c>
      <c r="M4100" s="23" t="s">
        <v>44</v>
      </c>
      <c r="N4100" s="25">
        <f>((J4100*400)+(K4100*100))+L4100</f>
        <v>24</v>
      </c>
      <c r="O4100" s="26">
        <v>180</v>
      </c>
      <c r="P4100" s="26">
        <f>N4100*O4100</f>
        <v>4320</v>
      </c>
      <c r="Q4100" s="23">
        <v>1</v>
      </c>
      <c r="R4100" s="23" t="s">
        <v>13831</v>
      </c>
      <c r="S4100" s="27" t="s">
        <v>13832</v>
      </c>
      <c r="T4100" s="23" t="s">
        <v>13833</v>
      </c>
      <c r="U4100" s="23" t="s">
        <v>13838</v>
      </c>
      <c r="V4100" s="24" t="s">
        <v>13839</v>
      </c>
      <c r="W4100" s="23" t="s">
        <v>47</v>
      </c>
      <c r="X4100" s="23" t="s">
        <v>48</v>
      </c>
      <c r="Y4100" s="23" t="s">
        <v>49</v>
      </c>
      <c r="Z4100" s="23">
        <v>96</v>
      </c>
      <c r="AA4100" s="28">
        <v>100</v>
      </c>
      <c r="AB4100" s="26">
        <v>6550</v>
      </c>
      <c r="AC4100" s="26">
        <f>Z4100*AB4100</f>
        <v>628800</v>
      </c>
      <c r="AD4100" s="28">
        <v>22</v>
      </c>
      <c r="AE4100" s="28">
        <v>34</v>
      </c>
      <c r="AF4100" s="26">
        <f>(AC4100*(100-AE4100))/100</f>
        <v>415008</v>
      </c>
      <c r="AG4100" s="26">
        <f>P4100+AF4100</f>
        <v>419328</v>
      </c>
      <c r="AH4100" s="26">
        <f>(AG4100*AA4100)/100</f>
        <v>419328</v>
      </c>
      <c r="AI4100" s="26">
        <v>50000000</v>
      </c>
      <c r="AJ4100" s="26">
        <f>IF((AI4100-AH4100) &gt; 1,0,IF((AI4100-AH4100)&lt;0,AH4100-AI4100,AI4100-AH4100))</f>
        <v>0</v>
      </c>
      <c r="AK4100" s="26">
        <v>0.02</v>
      </c>
      <c r="AL4100" s="26">
        <f>ROUND(AJ4100*(AK4100/100),2)</f>
        <v>0</v>
      </c>
    </row>
    <row r="4101" spans="1:38" x14ac:dyDescent="0.35">
      <c r="A4101" s="23"/>
      <c r="B4101" s="24"/>
      <c r="C4101" s="23"/>
      <c r="D4101" s="23"/>
      <c r="E4101" s="23"/>
      <c r="F4101" s="23"/>
      <c r="G4101" s="24"/>
      <c r="H4101" s="23"/>
      <c r="I4101" s="23"/>
      <c r="J4101" s="23"/>
      <c r="K4101" s="23"/>
      <c r="L4101" s="23"/>
      <c r="M4101" s="23"/>
      <c r="N4101" s="25"/>
      <c r="O4101" s="26"/>
      <c r="P4101" s="26"/>
      <c r="Q4101" s="23"/>
      <c r="R4101" s="23"/>
      <c r="S4101" s="27"/>
      <c r="T4101" s="23"/>
      <c r="U4101" s="23"/>
      <c r="V4101" s="24"/>
      <c r="W4101" s="23"/>
      <c r="X4101" s="23"/>
      <c r="Y4101" s="23"/>
      <c r="Z4101" s="23"/>
      <c r="AA4101" s="28"/>
      <c r="AB4101" s="26"/>
      <c r="AC4101" s="26"/>
      <c r="AD4101" s="28"/>
      <c r="AE4101" s="28"/>
      <c r="AF4101" s="26"/>
      <c r="AG4101" s="26" t="s">
        <v>50</v>
      </c>
      <c r="AH4101" s="26">
        <f>SUM(AH4099:AH4100)</f>
        <v>789408</v>
      </c>
      <c r="AI4101" s="26"/>
      <c r="AJ4101" s="26">
        <f>SUM(AJ4099:AJ4100)</f>
        <v>0</v>
      </c>
      <c r="AK4101" s="26"/>
      <c r="AL4101" s="26">
        <f>SUM(AL4099:AL4100)</f>
        <v>0</v>
      </c>
    </row>
    <row r="4102" spans="1:38" x14ac:dyDescent="0.35">
      <c r="A4102" s="23" t="s">
        <v>13840</v>
      </c>
      <c r="B4102" s="24" t="s">
        <v>13841</v>
      </c>
      <c r="C4102" s="23" t="s">
        <v>13842</v>
      </c>
      <c r="D4102" s="23" t="s">
        <v>13843</v>
      </c>
      <c r="E4102" s="23">
        <v>2222</v>
      </c>
      <c r="F4102" s="23" t="s">
        <v>13844</v>
      </c>
      <c r="G4102" s="24" t="s">
        <v>13845</v>
      </c>
      <c r="H4102" s="23" t="s">
        <v>42</v>
      </c>
      <c r="I4102" s="23" t="s">
        <v>13846</v>
      </c>
      <c r="J4102" s="23">
        <v>7</v>
      </c>
      <c r="K4102" s="23">
        <v>1</v>
      </c>
      <c r="L4102" s="23">
        <v>16</v>
      </c>
      <c r="M4102" s="23" t="s">
        <v>58</v>
      </c>
      <c r="N4102" s="25">
        <f>((J4102*400)+(K4102*100))+L4102</f>
        <v>2916</v>
      </c>
      <c r="O4102" s="26">
        <v>180</v>
      </c>
      <c r="P4102" s="26">
        <f>N4102*O4102</f>
        <v>524880</v>
      </c>
      <c r="Q4102" s="23"/>
      <c r="R4102" s="23"/>
      <c r="S4102" s="27"/>
      <c r="T4102" s="23"/>
      <c r="U4102" s="23"/>
      <c r="V4102" s="24"/>
      <c r="W4102" s="23"/>
      <c r="X4102" s="23"/>
      <c r="Y4102" s="23"/>
      <c r="Z4102" s="23"/>
      <c r="AA4102" s="28"/>
      <c r="AB4102" s="26"/>
      <c r="AC4102" s="26"/>
      <c r="AD4102" s="28"/>
      <c r="AE4102" s="28"/>
      <c r="AF4102" s="26"/>
      <c r="AG4102" s="26">
        <f>AF4102+P4102</f>
        <v>524880</v>
      </c>
      <c r="AH4102" s="26">
        <f>AG4102</f>
        <v>524880</v>
      </c>
      <c r="AI4102" s="26">
        <v>50000000</v>
      </c>
      <c r="AJ4102" s="26">
        <f>IF((AI4102-AH4102) &gt; 1,0,IF((AI4102-AH4102)&lt;0,AH4102-AI4102,AI4102-AH4102))</f>
        <v>0</v>
      </c>
      <c r="AK4102" s="26">
        <v>0.01</v>
      </c>
      <c r="AL4102" s="26">
        <f>AJ4102*(AK4102/100)</f>
        <v>0</v>
      </c>
    </row>
    <row r="4103" spans="1:38" x14ac:dyDescent="0.35">
      <c r="A4103" s="23"/>
      <c r="B4103" s="24"/>
      <c r="C4103" s="23"/>
      <c r="D4103" s="23"/>
      <c r="E4103" s="23"/>
      <c r="F4103" s="23"/>
      <c r="G4103" s="24"/>
      <c r="H4103" s="23"/>
      <c r="I4103" s="23"/>
      <c r="J4103" s="23"/>
      <c r="K4103" s="23"/>
      <c r="L4103" s="23"/>
      <c r="M4103" s="23"/>
      <c r="N4103" s="25"/>
      <c r="O4103" s="26"/>
      <c r="P4103" s="26"/>
      <c r="Q4103" s="23"/>
      <c r="R4103" s="23"/>
      <c r="S4103" s="27"/>
      <c r="T4103" s="23"/>
      <c r="U4103" s="23"/>
      <c r="V4103" s="24"/>
      <c r="W4103" s="23"/>
      <c r="X4103" s="23"/>
      <c r="Y4103" s="23"/>
      <c r="Z4103" s="23"/>
      <c r="AA4103" s="28"/>
      <c r="AB4103" s="26"/>
      <c r="AC4103" s="26"/>
      <c r="AD4103" s="28"/>
      <c r="AE4103" s="28"/>
      <c r="AF4103" s="26"/>
      <c r="AG4103" s="26" t="s">
        <v>50</v>
      </c>
      <c r="AH4103" s="26">
        <f>AH4102</f>
        <v>524880</v>
      </c>
      <c r="AI4103" s="26"/>
      <c r="AJ4103" s="26">
        <f>AJ4102</f>
        <v>0</v>
      </c>
      <c r="AK4103" s="26"/>
      <c r="AL4103" s="26">
        <f>AL4102</f>
        <v>0</v>
      </c>
    </row>
    <row r="4104" spans="1:38" x14ac:dyDescent="0.35">
      <c r="A4104" s="23" t="s">
        <v>13847</v>
      </c>
      <c r="B4104" s="24" t="s">
        <v>9722</v>
      </c>
      <c r="C4104" s="23" t="s">
        <v>13848</v>
      </c>
      <c r="D4104" s="23" t="s">
        <v>13849</v>
      </c>
      <c r="E4104" s="23">
        <v>2223</v>
      </c>
      <c r="F4104" s="23" t="s">
        <v>13850</v>
      </c>
      <c r="G4104" s="24" t="s">
        <v>13851</v>
      </c>
      <c r="H4104" s="23" t="s">
        <v>42</v>
      </c>
      <c r="I4104" s="23" t="s">
        <v>13852</v>
      </c>
      <c r="J4104" s="23">
        <v>0</v>
      </c>
      <c r="K4104" s="23">
        <v>2</v>
      </c>
      <c r="L4104" s="23">
        <v>0</v>
      </c>
      <c r="M4104" s="23" t="s">
        <v>44</v>
      </c>
      <c r="N4104" s="25">
        <f>((J4104*400)+(K4104*100))+L4104</f>
        <v>200</v>
      </c>
      <c r="O4104" s="26">
        <v>180</v>
      </c>
      <c r="P4104" s="26">
        <f>N4104*O4104</f>
        <v>36000</v>
      </c>
      <c r="Q4104" s="23"/>
      <c r="R4104" s="23"/>
      <c r="S4104" s="27"/>
      <c r="T4104" s="23"/>
      <c r="U4104" s="23"/>
      <c r="V4104" s="24"/>
      <c r="W4104" s="23"/>
      <c r="X4104" s="23"/>
      <c r="Y4104" s="23"/>
      <c r="Z4104" s="23"/>
      <c r="AA4104" s="28"/>
      <c r="AB4104" s="26"/>
      <c r="AC4104" s="26"/>
      <c r="AD4104" s="28"/>
      <c r="AE4104" s="28"/>
      <c r="AF4104" s="26"/>
      <c r="AG4104" s="26">
        <f>AF4104+P4104</f>
        <v>36000</v>
      </c>
      <c r="AH4104" s="26">
        <f>AG4104</f>
        <v>36000</v>
      </c>
      <c r="AI4104" s="26">
        <v>50000000</v>
      </c>
      <c r="AJ4104" s="26">
        <f>IF((AI4104-AH4104) &gt; 1,0,IF((AI4104-AH4104)&lt;0,AH4104-AI4104,AI4104-AH4104))</f>
        <v>0</v>
      </c>
      <c r="AK4104" s="26">
        <v>0.02</v>
      </c>
      <c r="AL4104" s="26">
        <f>AJ4104*(AK4104/100)</f>
        <v>0</v>
      </c>
    </row>
    <row r="4105" spans="1:38" x14ac:dyDescent="0.35">
      <c r="A4105" s="23"/>
      <c r="B4105" s="24"/>
      <c r="C4105" s="23"/>
      <c r="D4105" s="23"/>
      <c r="E4105" s="23">
        <v>2224</v>
      </c>
      <c r="F4105" s="23" t="s">
        <v>13853</v>
      </c>
      <c r="G4105" s="24" t="s">
        <v>13854</v>
      </c>
      <c r="H4105" s="23" t="s">
        <v>42</v>
      </c>
      <c r="I4105" s="23" t="s">
        <v>13855</v>
      </c>
      <c r="J4105" s="23">
        <v>1</v>
      </c>
      <c r="K4105" s="23">
        <v>0</v>
      </c>
      <c r="L4105" s="23">
        <v>50</v>
      </c>
      <c r="M4105" s="23" t="s">
        <v>58</v>
      </c>
      <c r="N4105" s="25">
        <f>((J4105*400)+(K4105*100))+L4105</f>
        <v>450</v>
      </c>
      <c r="O4105" s="26">
        <v>180</v>
      </c>
      <c r="P4105" s="26">
        <f>N4105*O4105</f>
        <v>81000</v>
      </c>
      <c r="Q4105" s="23"/>
      <c r="R4105" s="23"/>
      <c r="S4105" s="27"/>
      <c r="T4105" s="23"/>
      <c r="U4105" s="23"/>
      <c r="V4105" s="24"/>
      <c r="W4105" s="23"/>
      <c r="X4105" s="23"/>
      <c r="Y4105" s="23"/>
      <c r="Z4105" s="23"/>
      <c r="AA4105" s="28"/>
      <c r="AB4105" s="26"/>
      <c r="AC4105" s="26"/>
      <c r="AD4105" s="28"/>
      <c r="AE4105" s="28"/>
      <c r="AF4105" s="26"/>
      <c r="AG4105" s="26">
        <f>AF4105+P4105</f>
        <v>81000</v>
      </c>
      <c r="AH4105" s="26">
        <f>AG4105</f>
        <v>81000</v>
      </c>
      <c r="AI4105" s="26">
        <v>50000000</v>
      </c>
      <c r="AJ4105" s="26">
        <f>IF((AI4105-AH4105) &gt; 1,0,IF((AI4105-AH4105)&lt;0,AH4105-AI4105,AI4105-AH4105))</f>
        <v>0</v>
      </c>
      <c r="AK4105" s="26">
        <v>0.01</v>
      </c>
      <c r="AL4105" s="26">
        <f>AJ4105*(AK4105/100)</f>
        <v>0</v>
      </c>
    </row>
    <row r="4106" spans="1:38" x14ac:dyDescent="0.35">
      <c r="A4106" s="23"/>
      <c r="B4106" s="24"/>
      <c r="C4106" s="23"/>
      <c r="D4106" s="23"/>
      <c r="E4106" s="23">
        <v>2225</v>
      </c>
      <c r="F4106" s="23" t="s">
        <v>13856</v>
      </c>
      <c r="G4106" s="24" t="s">
        <v>13857</v>
      </c>
      <c r="H4106" s="23" t="s">
        <v>42</v>
      </c>
      <c r="I4106" s="23" t="s">
        <v>13858</v>
      </c>
      <c r="J4106" s="23">
        <v>4</v>
      </c>
      <c r="K4106" s="23">
        <v>1</v>
      </c>
      <c r="L4106" s="23">
        <v>52</v>
      </c>
      <c r="M4106" s="23" t="s">
        <v>58</v>
      </c>
      <c r="N4106" s="25">
        <f>((J4106*400)+(K4106*100))+L4106</f>
        <v>1752</v>
      </c>
      <c r="O4106" s="26">
        <v>180</v>
      </c>
      <c r="P4106" s="26">
        <f>N4106*O4106</f>
        <v>315360</v>
      </c>
      <c r="Q4106" s="23"/>
      <c r="R4106" s="23"/>
      <c r="S4106" s="27"/>
      <c r="T4106" s="23"/>
      <c r="U4106" s="23"/>
      <c r="V4106" s="24"/>
      <c r="W4106" s="23"/>
      <c r="X4106" s="23"/>
      <c r="Y4106" s="23"/>
      <c r="Z4106" s="23"/>
      <c r="AA4106" s="28"/>
      <c r="AB4106" s="26"/>
      <c r="AC4106" s="26"/>
      <c r="AD4106" s="28"/>
      <c r="AE4106" s="28"/>
      <c r="AF4106" s="26"/>
      <c r="AG4106" s="26">
        <f>AF4106+P4106</f>
        <v>315360</v>
      </c>
      <c r="AH4106" s="26">
        <f>AG4106</f>
        <v>315360</v>
      </c>
      <c r="AI4106" s="26">
        <v>50000000</v>
      </c>
      <c r="AJ4106" s="26">
        <f>IF((AI4106-AH4106) &gt; 1,0,IF((AI4106-AH4106)&lt;0,AH4106-AI4106,AI4106-AH4106))</f>
        <v>0</v>
      </c>
      <c r="AK4106" s="26">
        <v>0.01</v>
      </c>
      <c r="AL4106" s="26">
        <f>AJ4106*(AK4106/100)</f>
        <v>0</v>
      </c>
    </row>
    <row r="4107" spans="1:38" x14ac:dyDescent="0.35">
      <c r="A4107" s="23"/>
      <c r="B4107" s="24"/>
      <c r="C4107" s="23"/>
      <c r="D4107" s="23"/>
      <c r="E4107" s="23">
        <v>2226</v>
      </c>
      <c r="F4107" s="23" t="s">
        <v>13859</v>
      </c>
      <c r="G4107" s="24" t="s">
        <v>13860</v>
      </c>
      <c r="H4107" s="23" t="s">
        <v>42</v>
      </c>
      <c r="I4107" s="23" t="s">
        <v>13861</v>
      </c>
      <c r="J4107" s="23">
        <v>0</v>
      </c>
      <c r="K4107" s="23">
        <v>1</v>
      </c>
      <c r="L4107" s="23">
        <v>9</v>
      </c>
      <c r="M4107" s="23" t="s">
        <v>44</v>
      </c>
      <c r="N4107" s="25">
        <f>((J4107*400)+(K4107*100))+L4107</f>
        <v>109</v>
      </c>
      <c r="O4107" s="26">
        <v>2000</v>
      </c>
      <c r="P4107" s="26">
        <f>N4107*O4107</f>
        <v>218000</v>
      </c>
      <c r="Q4107" s="23">
        <v>1</v>
      </c>
      <c r="R4107" s="23" t="s">
        <v>13847</v>
      </c>
      <c r="S4107" s="27" t="s">
        <v>9722</v>
      </c>
      <c r="T4107" s="23" t="s">
        <v>13848</v>
      </c>
      <c r="U4107" s="23" t="s">
        <v>13862</v>
      </c>
      <c r="V4107" s="24" t="s">
        <v>13863</v>
      </c>
      <c r="W4107" s="23" t="s">
        <v>47</v>
      </c>
      <c r="X4107" s="23" t="s">
        <v>48</v>
      </c>
      <c r="Y4107" s="23" t="s">
        <v>49</v>
      </c>
      <c r="Z4107" s="23">
        <v>80</v>
      </c>
      <c r="AA4107" s="28">
        <v>100</v>
      </c>
      <c r="AB4107" s="26">
        <v>6550</v>
      </c>
      <c r="AC4107" s="26">
        <f>Z4107*AB4107</f>
        <v>524000</v>
      </c>
      <c r="AD4107" s="28">
        <v>22</v>
      </c>
      <c r="AE4107" s="28">
        <v>34</v>
      </c>
      <c r="AF4107" s="26">
        <f>(AC4107*(100-AE4107))/100</f>
        <v>345840</v>
      </c>
      <c r="AG4107" s="26">
        <f>P4107+AF4107</f>
        <v>563840</v>
      </c>
      <c r="AH4107" s="26">
        <f>(AG4107*AA4107)/100</f>
        <v>563840</v>
      </c>
      <c r="AI4107" s="26">
        <v>50000000</v>
      </c>
      <c r="AJ4107" s="26">
        <f>IF((AI4107-AH4107) &gt; 1,0,IF((AI4107-AH4107)&lt;0,AH4107-AI4107,AI4107-AH4107))</f>
        <v>0</v>
      </c>
      <c r="AK4107" s="26">
        <v>0.02</v>
      </c>
      <c r="AL4107" s="26">
        <f>ROUND(AJ4107*(AK4107/100),2)</f>
        <v>0</v>
      </c>
    </row>
    <row r="4108" spans="1:38" x14ac:dyDescent="0.35">
      <c r="A4108" s="23"/>
      <c r="B4108" s="24"/>
      <c r="C4108" s="23"/>
      <c r="D4108" s="23"/>
      <c r="E4108" s="23"/>
      <c r="F4108" s="23"/>
      <c r="G4108" s="24"/>
      <c r="H4108" s="23"/>
      <c r="I4108" s="23"/>
      <c r="J4108" s="23"/>
      <c r="K4108" s="23"/>
      <c r="L4108" s="23"/>
      <c r="M4108" s="23"/>
      <c r="N4108" s="25"/>
      <c r="O4108" s="26"/>
      <c r="P4108" s="26"/>
      <c r="Q4108" s="23"/>
      <c r="R4108" s="23"/>
      <c r="S4108" s="27"/>
      <c r="T4108" s="23"/>
      <c r="U4108" s="23"/>
      <c r="V4108" s="24"/>
      <c r="W4108" s="23"/>
      <c r="X4108" s="23"/>
      <c r="Y4108" s="23"/>
      <c r="Z4108" s="23"/>
      <c r="AA4108" s="28"/>
      <c r="AB4108" s="26"/>
      <c r="AC4108" s="26"/>
      <c r="AD4108" s="28"/>
      <c r="AE4108" s="28"/>
      <c r="AF4108" s="26"/>
      <c r="AG4108" s="26" t="s">
        <v>50</v>
      </c>
      <c r="AH4108" s="26">
        <f>SUM(AH4104:AH4107)</f>
        <v>996200</v>
      </c>
      <c r="AI4108" s="26"/>
      <c r="AJ4108" s="26">
        <f>SUM(AJ4104:AJ4107)</f>
        <v>0</v>
      </c>
      <c r="AK4108" s="26"/>
      <c r="AL4108" s="26">
        <f>SUM(AL4104:AL4107)</f>
        <v>0</v>
      </c>
    </row>
    <row r="4109" spans="1:38" x14ac:dyDescent="0.35">
      <c r="A4109" s="23" t="s">
        <v>13864</v>
      </c>
      <c r="B4109" s="24"/>
      <c r="C4109" s="23" t="s">
        <v>13865</v>
      </c>
      <c r="D4109" s="23" t="s">
        <v>13866</v>
      </c>
      <c r="E4109" s="23">
        <v>2227</v>
      </c>
      <c r="F4109" s="23" t="s">
        <v>13867</v>
      </c>
      <c r="G4109" s="24" t="s">
        <v>13868</v>
      </c>
      <c r="H4109" s="23" t="s">
        <v>103</v>
      </c>
      <c r="I4109" s="23" t="s">
        <v>13869</v>
      </c>
      <c r="J4109" s="23">
        <v>2</v>
      </c>
      <c r="K4109" s="23">
        <v>0</v>
      </c>
      <c r="L4109" s="23">
        <v>10</v>
      </c>
      <c r="M4109" s="23" t="s">
        <v>58</v>
      </c>
      <c r="N4109" s="25">
        <f>((J4109*400)+(K4109*100))+L4109</f>
        <v>810</v>
      </c>
      <c r="O4109" s="26">
        <v>450</v>
      </c>
      <c r="P4109" s="26">
        <f>N4109*O4109</f>
        <v>364500</v>
      </c>
      <c r="Q4109" s="23"/>
      <c r="R4109" s="23"/>
      <c r="S4109" s="27"/>
      <c r="T4109" s="23"/>
      <c r="U4109" s="23"/>
      <c r="V4109" s="24"/>
      <c r="W4109" s="23"/>
      <c r="X4109" s="23"/>
      <c r="Y4109" s="23"/>
      <c r="Z4109" s="23"/>
      <c r="AA4109" s="28"/>
      <c r="AB4109" s="26"/>
      <c r="AC4109" s="26"/>
      <c r="AD4109" s="28"/>
      <c r="AE4109" s="28"/>
      <c r="AF4109" s="26"/>
      <c r="AG4109" s="26">
        <f>AF4109+P4109</f>
        <v>364500</v>
      </c>
      <c r="AH4109" s="26">
        <f>AG4109</f>
        <v>364500</v>
      </c>
      <c r="AI4109" s="26">
        <v>0</v>
      </c>
      <c r="AJ4109" s="26">
        <f>IF((AI4109-AH4109) &gt; 1,0,IF((AI4109-AH4109)&lt;0,AH4109-AI4109,AI4109-AH4109))</f>
        <v>364500</v>
      </c>
      <c r="AK4109" s="26">
        <v>0.01</v>
      </c>
      <c r="AL4109" s="26">
        <f>AJ4109*(AK4109/100)</f>
        <v>36.450000000000003</v>
      </c>
    </row>
    <row r="4110" spans="1:38" x14ac:dyDescent="0.35">
      <c r="A4110" s="23"/>
      <c r="B4110" s="24"/>
      <c r="C4110" s="23"/>
      <c r="D4110" s="23"/>
      <c r="E4110" s="23"/>
      <c r="F4110" s="23"/>
      <c r="G4110" s="24"/>
      <c r="H4110" s="23"/>
      <c r="I4110" s="23"/>
      <c r="J4110" s="23"/>
      <c r="K4110" s="23"/>
      <c r="L4110" s="23"/>
      <c r="M4110" s="23"/>
      <c r="N4110" s="25"/>
      <c r="O4110" s="26"/>
      <c r="P4110" s="26"/>
      <c r="Q4110" s="23"/>
      <c r="R4110" s="23"/>
      <c r="S4110" s="27"/>
      <c r="T4110" s="23"/>
      <c r="U4110" s="23"/>
      <c r="V4110" s="24"/>
      <c r="W4110" s="23"/>
      <c r="X4110" s="23"/>
      <c r="Y4110" s="23"/>
      <c r="Z4110" s="23"/>
      <c r="AA4110" s="28"/>
      <c r="AB4110" s="26"/>
      <c r="AC4110" s="26"/>
      <c r="AD4110" s="28"/>
      <c r="AE4110" s="28"/>
      <c r="AF4110" s="26"/>
      <c r="AG4110" s="26" t="s">
        <v>50</v>
      </c>
      <c r="AH4110" s="26">
        <f>AH4109</f>
        <v>364500</v>
      </c>
      <c r="AI4110" s="26"/>
      <c r="AJ4110" s="26">
        <f>AJ4109</f>
        <v>364500</v>
      </c>
      <c r="AK4110" s="26"/>
      <c r="AL4110" s="26">
        <f>AL4109</f>
        <v>36.450000000000003</v>
      </c>
    </row>
    <row r="4111" spans="1:38" x14ac:dyDescent="0.35">
      <c r="A4111" s="23" t="s">
        <v>13870</v>
      </c>
      <c r="B4111" s="24"/>
      <c r="C4111" s="23" t="s">
        <v>13871</v>
      </c>
      <c r="D4111" s="23" t="s">
        <v>13872</v>
      </c>
      <c r="E4111" s="23">
        <v>2228</v>
      </c>
      <c r="F4111" s="23" t="s">
        <v>13873</v>
      </c>
      <c r="G4111" s="24" t="s">
        <v>13874</v>
      </c>
      <c r="H4111" s="23" t="s">
        <v>42</v>
      </c>
      <c r="I4111" s="23" t="s">
        <v>13875</v>
      </c>
      <c r="J4111" s="23">
        <v>0</v>
      </c>
      <c r="K4111" s="23">
        <v>1</v>
      </c>
      <c r="L4111" s="23">
        <v>14</v>
      </c>
      <c r="M4111" s="23" t="s">
        <v>44</v>
      </c>
      <c r="N4111" s="25">
        <f>((J4111*400)+(K4111*100))+L4111</f>
        <v>114</v>
      </c>
      <c r="O4111" s="26">
        <v>1750</v>
      </c>
      <c r="P4111" s="26">
        <f>N4111*O4111</f>
        <v>199500</v>
      </c>
      <c r="Q4111" s="23">
        <v>1</v>
      </c>
      <c r="R4111" s="23" t="s">
        <v>13870</v>
      </c>
      <c r="S4111" s="27"/>
      <c r="T4111" s="23" t="s">
        <v>13871</v>
      </c>
      <c r="U4111" s="23" t="s">
        <v>13876</v>
      </c>
      <c r="V4111" s="24" t="s">
        <v>13877</v>
      </c>
      <c r="W4111" s="23" t="s">
        <v>47</v>
      </c>
      <c r="X4111" s="23" t="s">
        <v>48</v>
      </c>
      <c r="Y4111" s="23" t="s">
        <v>49</v>
      </c>
      <c r="Z4111" s="23">
        <v>81</v>
      </c>
      <c r="AA4111" s="28">
        <v>100</v>
      </c>
      <c r="AB4111" s="26">
        <v>6550</v>
      </c>
      <c r="AC4111" s="26">
        <f>Z4111*AB4111</f>
        <v>530550</v>
      </c>
      <c r="AD4111" s="28">
        <v>7</v>
      </c>
      <c r="AE4111" s="28">
        <v>7</v>
      </c>
      <c r="AF4111" s="26">
        <f>(AC4111*(100-AE4111))/100</f>
        <v>493411.5</v>
      </c>
      <c r="AG4111" s="26">
        <f>P4111+AF4111</f>
        <v>692911.5</v>
      </c>
      <c r="AH4111" s="26">
        <f>(AG4111*AA4111)/100</f>
        <v>692911.5</v>
      </c>
      <c r="AI4111" s="26">
        <v>50000000</v>
      </c>
      <c r="AJ4111" s="26">
        <f>IF((AI4111-AH4111) &gt; 1,0,IF((AI4111-AH4111)&lt;0,AH4111-AI4111,AI4111-AH4111))</f>
        <v>0</v>
      </c>
      <c r="AK4111" s="26">
        <v>0.02</v>
      </c>
      <c r="AL4111" s="26">
        <f>ROUND(AJ4111*(AK4111/100),2)</f>
        <v>0</v>
      </c>
    </row>
    <row r="4112" spans="1:38" x14ac:dyDescent="0.35">
      <c r="A4112" s="23"/>
      <c r="B4112" s="24"/>
      <c r="C4112" s="23"/>
      <c r="D4112" s="23"/>
      <c r="E4112" s="23"/>
      <c r="F4112" s="23"/>
      <c r="G4112" s="24"/>
      <c r="H4112" s="23"/>
      <c r="I4112" s="23"/>
      <c r="J4112" s="23"/>
      <c r="K4112" s="23"/>
      <c r="L4112" s="23"/>
      <c r="M4112" s="23"/>
      <c r="N4112" s="25"/>
      <c r="O4112" s="26"/>
      <c r="P4112" s="26"/>
      <c r="Q4112" s="23"/>
      <c r="R4112" s="23"/>
      <c r="S4112" s="27"/>
      <c r="T4112" s="23"/>
      <c r="U4112" s="23"/>
      <c r="V4112" s="24"/>
      <c r="W4112" s="23"/>
      <c r="X4112" s="23"/>
      <c r="Y4112" s="23"/>
      <c r="Z4112" s="23"/>
      <c r="AA4112" s="28"/>
      <c r="AB4112" s="26"/>
      <c r="AC4112" s="26"/>
      <c r="AD4112" s="28"/>
      <c r="AE4112" s="28"/>
      <c r="AF4112" s="26"/>
      <c r="AG4112" s="26" t="s">
        <v>50</v>
      </c>
      <c r="AH4112" s="26">
        <f>AH4111</f>
        <v>692911.5</v>
      </c>
      <c r="AI4112" s="26"/>
      <c r="AJ4112" s="26">
        <f>AJ4111</f>
        <v>0</v>
      </c>
      <c r="AK4112" s="26"/>
      <c r="AL4112" s="26">
        <f>AL4111</f>
        <v>0</v>
      </c>
    </row>
    <row r="4113" spans="1:39" x14ac:dyDescent="0.35">
      <c r="A4113" s="23" t="s">
        <v>13878</v>
      </c>
      <c r="B4113" s="24" t="s">
        <v>13879</v>
      </c>
      <c r="C4113" s="23" t="s">
        <v>13880</v>
      </c>
      <c r="D4113" s="23" t="s">
        <v>13881</v>
      </c>
      <c r="E4113" s="23">
        <v>2229</v>
      </c>
      <c r="F4113" s="23" t="s">
        <v>13882</v>
      </c>
      <c r="G4113" s="24" t="s">
        <v>13883</v>
      </c>
      <c r="H4113" s="23" t="s">
        <v>42</v>
      </c>
      <c r="I4113" s="23" t="s">
        <v>13884</v>
      </c>
      <c r="J4113" s="23">
        <v>1</v>
      </c>
      <c r="K4113" s="23">
        <v>1</v>
      </c>
      <c r="L4113" s="23">
        <v>66</v>
      </c>
      <c r="M4113" s="23" t="s">
        <v>58</v>
      </c>
      <c r="N4113" s="25">
        <f>((J4113*400)+(K4113*100))+L4113</f>
        <v>566</v>
      </c>
      <c r="O4113" s="26">
        <v>390</v>
      </c>
      <c r="P4113" s="26">
        <f>N4113*O4113</f>
        <v>220740</v>
      </c>
      <c r="Q4113" s="23"/>
      <c r="R4113" s="23"/>
      <c r="S4113" s="27"/>
      <c r="T4113" s="23"/>
      <c r="U4113" s="23"/>
      <c r="V4113" s="24"/>
      <c r="W4113" s="23"/>
      <c r="X4113" s="23"/>
      <c r="Y4113" s="23"/>
      <c r="Z4113" s="23"/>
      <c r="AA4113" s="28"/>
      <c r="AB4113" s="26"/>
      <c r="AC4113" s="26"/>
      <c r="AD4113" s="28"/>
      <c r="AE4113" s="28"/>
      <c r="AF4113" s="26"/>
      <c r="AG4113" s="26">
        <f>AF4113+P4113</f>
        <v>220740</v>
      </c>
      <c r="AH4113" s="26">
        <f>AG4113</f>
        <v>220740</v>
      </c>
      <c r="AI4113" s="26">
        <v>50000000</v>
      </c>
      <c r="AJ4113" s="26">
        <f>IF((AI4113-AH4113) &gt; 1,0,IF((AI4113-AH4113)&lt;0,AH4113-AI4113,AI4113-AH4113))</f>
        <v>0</v>
      </c>
      <c r="AK4113" s="26">
        <v>0.01</v>
      </c>
      <c r="AL4113" s="26">
        <f>AJ4113*(AK4113/100)</f>
        <v>0</v>
      </c>
    </row>
    <row r="4114" spans="1:39" x14ac:dyDescent="0.35">
      <c r="A4114" s="23"/>
      <c r="B4114" s="24"/>
      <c r="C4114" s="23"/>
      <c r="D4114" s="23"/>
      <c r="E4114" s="23">
        <v>2230</v>
      </c>
      <c r="F4114" s="23" t="s">
        <v>13885</v>
      </c>
      <c r="G4114" s="24" t="s">
        <v>13886</v>
      </c>
      <c r="H4114" s="23" t="s">
        <v>42</v>
      </c>
      <c r="I4114" s="23" t="s">
        <v>13887</v>
      </c>
      <c r="J4114" s="23">
        <v>11</v>
      </c>
      <c r="K4114" s="23">
        <v>2</v>
      </c>
      <c r="L4114" s="23">
        <v>57</v>
      </c>
      <c r="M4114" s="23" t="s">
        <v>58</v>
      </c>
      <c r="N4114" s="25">
        <f>((J4114*400)+(K4114*100))+L4114</f>
        <v>4657</v>
      </c>
      <c r="O4114" s="26">
        <v>230</v>
      </c>
      <c r="P4114" s="26">
        <f>N4114*O4114</f>
        <v>1071110</v>
      </c>
      <c r="Q4114" s="23"/>
      <c r="R4114" s="23"/>
      <c r="S4114" s="27"/>
      <c r="T4114" s="23"/>
      <c r="U4114" s="23"/>
      <c r="V4114" s="24"/>
      <c r="W4114" s="23"/>
      <c r="X4114" s="23"/>
      <c r="Y4114" s="23"/>
      <c r="Z4114" s="23"/>
      <c r="AA4114" s="28"/>
      <c r="AB4114" s="26"/>
      <c r="AC4114" s="26"/>
      <c r="AD4114" s="28"/>
      <c r="AE4114" s="28"/>
      <c r="AF4114" s="26"/>
      <c r="AG4114" s="26">
        <f>AF4114+P4114</f>
        <v>1071110</v>
      </c>
      <c r="AH4114" s="26">
        <f>AG4114</f>
        <v>1071110</v>
      </c>
      <c r="AI4114" s="26">
        <v>50000000</v>
      </c>
      <c r="AJ4114" s="26">
        <f>IF((AI4114-AH4114) &gt; 1,0,IF((AI4114-AH4114)&lt;0,AH4114-AI4114,AI4114-AH4114))</f>
        <v>0</v>
      </c>
      <c r="AK4114" s="26">
        <v>0.01</v>
      </c>
      <c r="AL4114" s="26">
        <f>AJ4114*(AK4114/100)</f>
        <v>0</v>
      </c>
    </row>
    <row r="4115" spans="1:39" x14ac:dyDescent="0.35">
      <c r="A4115" s="23"/>
      <c r="B4115" s="24"/>
      <c r="C4115" s="23"/>
      <c r="D4115" s="23"/>
      <c r="E4115" s="23"/>
      <c r="F4115" s="23"/>
      <c r="G4115" s="24"/>
      <c r="H4115" s="23"/>
      <c r="I4115" s="23"/>
      <c r="J4115" s="23"/>
      <c r="K4115" s="23"/>
      <c r="L4115" s="23"/>
      <c r="M4115" s="23"/>
      <c r="N4115" s="25"/>
      <c r="O4115" s="26"/>
      <c r="P4115" s="26"/>
      <c r="Q4115" s="23"/>
      <c r="R4115" s="23"/>
      <c r="S4115" s="27"/>
      <c r="T4115" s="23"/>
      <c r="U4115" s="23"/>
      <c r="V4115" s="24"/>
      <c r="W4115" s="23"/>
      <c r="X4115" s="23"/>
      <c r="Y4115" s="23"/>
      <c r="Z4115" s="23"/>
      <c r="AA4115" s="28"/>
      <c r="AB4115" s="26"/>
      <c r="AC4115" s="26"/>
      <c r="AD4115" s="28"/>
      <c r="AE4115" s="28"/>
      <c r="AF4115" s="26"/>
      <c r="AG4115" s="26" t="s">
        <v>50</v>
      </c>
      <c r="AH4115" s="26">
        <f>SUM(AH4113:AH4114)</f>
        <v>1291850</v>
      </c>
      <c r="AI4115" s="26"/>
      <c r="AJ4115" s="26">
        <f>SUM(AJ4113:AJ4114)</f>
        <v>0</v>
      </c>
      <c r="AK4115" s="26"/>
      <c r="AL4115" s="26">
        <f>SUM(AL4113:AL4114)</f>
        <v>0</v>
      </c>
    </row>
    <row r="4116" spans="1:39" x14ac:dyDescent="0.35">
      <c r="A4116" s="23" t="s">
        <v>13888</v>
      </c>
      <c r="B4116" s="24" t="s">
        <v>13889</v>
      </c>
      <c r="C4116" s="23" t="s">
        <v>13890</v>
      </c>
      <c r="D4116" s="23" t="s">
        <v>13891</v>
      </c>
      <c r="E4116" s="23">
        <v>2231</v>
      </c>
      <c r="F4116" s="23" t="s">
        <v>13892</v>
      </c>
      <c r="G4116" s="24" t="s">
        <v>13893</v>
      </c>
      <c r="H4116" s="23" t="s">
        <v>42</v>
      </c>
      <c r="I4116" s="23" t="s">
        <v>13894</v>
      </c>
      <c r="J4116" s="23">
        <v>4</v>
      </c>
      <c r="K4116" s="23">
        <v>3</v>
      </c>
      <c r="L4116" s="23">
        <v>26</v>
      </c>
      <c r="M4116" s="23" t="s">
        <v>58</v>
      </c>
      <c r="N4116" s="25">
        <f>((J4116*400)+(K4116*100))+L4116</f>
        <v>1926</v>
      </c>
      <c r="O4116" s="26">
        <v>390</v>
      </c>
      <c r="P4116" s="26">
        <f>N4116*O4116</f>
        <v>751140</v>
      </c>
      <c r="Q4116" s="23"/>
      <c r="R4116" s="23"/>
      <c r="S4116" s="27"/>
      <c r="T4116" s="23"/>
      <c r="U4116" s="23"/>
      <c r="V4116" s="24"/>
      <c r="W4116" s="23"/>
      <c r="X4116" s="23"/>
      <c r="Y4116" s="23"/>
      <c r="Z4116" s="23"/>
      <c r="AA4116" s="28"/>
      <c r="AB4116" s="26"/>
      <c r="AC4116" s="26"/>
      <c r="AD4116" s="28"/>
      <c r="AE4116" s="28"/>
      <c r="AF4116" s="26"/>
      <c r="AG4116" s="26">
        <f>AF4116+P4116</f>
        <v>751140</v>
      </c>
      <c r="AH4116" s="26">
        <f>AG4116</f>
        <v>751140</v>
      </c>
      <c r="AI4116" s="26">
        <v>50000000</v>
      </c>
      <c r="AJ4116" s="26">
        <f>IF((AI4116-AH4116) &gt; 1,0,IF((AI4116-AH4116)&lt;0,AH4116-AI4116,AI4116-AH4116))</f>
        <v>0</v>
      </c>
      <c r="AK4116" s="26">
        <v>0.01</v>
      </c>
      <c r="AL4116" s="26">
        <f>AJ4116*(AK4116/100)</f>
        <v>0</v>
      </c>
    </row>
    <row r="4117" spans="1:39" x14ac:dyDescent="0.35">
      <c r="A4117" s="23"/>
      <c r="B4117" s="24"/>
      <c r="C4117" s="23"/>
      <c r="D4117" s="23"/>
      <c r="E4117" s="23"/>
      <c r="F4117" s="23"/>
      <c r="G4117" s="24"/>
      <c r="H4117" s="23"/>
      <c r="I4117" s="23"/>
      <c r="J4117" s="23">
        <v>0</v>
      </c>
      <c r="K4117" s="23">
        <v>0</v>
      </c>
      <c r="L4117" s="23">
        <v>12</v>
      </c>
      <c r="M4117" s="23" t="s">
        <v>44</v>
      </c>
      <c r="N4117" s="25">
        <f>((J4117*400)+(K4117*100))+L4117</f>
        <v>12</v>
      </c>
      <c r="O4117" s="26">
        <v>390</v>
      </c>
      <c r="P4117" s="26">
        <f>N4117*O4117</f>
        <v>4680</v>
      </c>
      <c r="Q4117" s="23">
        <v>1</v>
      </c>
      <c r="R4117" s="23" t="s">
        <v>13888</v>
      </c>
      <c r="S4117" s="27" t="s">
        <v>13889</v>
      </c>
      <c r="T4117" s="23" t="s">
        <v>13890</v>
      </c>
      <c r="U4117" s="23" t="s">
        <v>13895</v>
      </c>
      <c r="V4117" s="24" t="s">
        <v>13896</v>
      </c>
      <c r="W4117" s="23" t="s">
        <v>47</v>
      </c>
      <c r="X4117" s="23" t="s">
        <v>48</v>
      </c>
      <c r="Y4117" s="23" t="s">
        <v>49</v>
      </c>
      <c r="Z4117" s="23">
        <v>48</v>
      </c>
      <c r="AA4117" s="28">
        <v>100</v>
      </c>
      <c r="AB4117" s="26">
        <v>6550</v>
      </c>
      <c r="AC4117" s="26">
        <f>Z4117*AB4117</f>
        <v>314400</v>
      </c>
      <c r="AD4117" s="28">
        <v>3</v>
      </c>
      <c r="AE4117" s="28">
        <v>3</v>
      </c>
      <c r="AF4117" s="26">
        <f>(AC4117*(100-AE4117))/100</f>
        <v>304968</v>
      </c>
      <c r="AG4117" s="26">
        <f>P4117+AF4117</f>
        <v>309648</v>
      </c>
      <c r="AH4117" s="26">
        <f>(AG4117*AA4117)/100</f>
        <v>309648</v>
      </c>
      <c r="AI4117" s="26">
        <v>50000000</v>
      </c>
      <c r="AJ4117" s="26">
        <f>IF((AI4117-AH4117) &gt; 1,0,IF((AI4117-AH4117)&lt;0,AH4117-AI4117,AI4117-AH4117))</f>
        <v>0</v>
      </c>
      <c r="AK4117" s="26">
        <v>0.02</v>
      </c>
      <c r="AL4117" s="26">
        <f>ROUND(AJ4117*(AK4117/100),2)</f>
        <v>0</v>
      </c>
    </row>
    <row r="4118" spans="1:39" x14ac:dyDescent="0.35">
      <c r="A4118" s="23"/>
      <c r="B4118" s="24"/>
      <c r="C4118" s="23"/>
      <c r="D4118" s="23"/>
      <c r="E4118" s="23"/>
      <c r="F4118" s="23"/>
      <c r="G4118" s="24"/>
      <c r="H4118" s="23"/>
      <c r="I4118" s="23"/>
      <c r="J4118" s="23"/>
      <c r="K4118" s="23"/>
      <c r="L4118" s="23"/>
      <c r="M4118" s="23"/>
      <c r="N4118" s="25"/>
      <c r="O4118" s="26"/>
      <c r="P4118" s="26"/>
      <c r="Q4118" s="23"/>
      <c r="R4118" s="23"/>
      <c r="S4118" s="27"/>
      <c r="T4118" s="23"/>
      <c r="U4118" s="23"/>
      <c r="V4118" s="24"/>
      <c r="W4118" s="23"/>
      <c r="X4118" s="23"/>
      <c r="Y4118" s="23"/>
      <c r="Z4118" s="23"/>
      <c r="AA4118" s="28"/>
      <c r="AB4118" s="26"/>
      <c r="AC4118" s="26"/>
      <c r="AD4118" s="28"/>
      <c r="AE4118" s="28"/>
      <c r="AF4118" s="26"/>
      <c r="AG4118" s="26" t="s">
        <v>50</v>
      </c>
      <c r="AH4118" s="26">
        <f>SUM(AH4116:AH4117)</f>
        <v>1060788</v>
      </c>
      <c r="AI4118" s="26"/>
      <c r="AJ4118" s="26">
        <f>SUM(AJ4116:AJ4117)</f>
        <v>0</v>
      </c>
      <c r="AK4118" s="26"/>
      <c r="AL4118" s="26">
        <f>SUM(AL4116:AL4117)</f>
        <v>0</v>
      </c>
    </row>
    <row r="4119" spans="1:39" x14ac:dyDescent="0.35">
      <c r="A4119" s="23" t="s">
        <v>13897</v>
      </c>
      <c r="B4119" s="24" t="s">
        <v>13898</v>
      </c>
      <c r="C4119" s="23" t="s">
        <v>13899</v>
      </c>
      <c r="D4119" s="23" t="s">
        <v>9566</v>
      </c>
      <c r="E4119" s="23">
        <v>2232</v>
      </c>
      <c r="F4119" s="23" t="s">
        <v>13900</v>
      </c>
      <c r="G4119" s="24" t="s">
        <v>13901</v>
      </c>
      <c r="H4119" s="23" t="s">
        <v>42</v>
      </c>
      <c r="I4119" s="23" t="s">
        <v>13902</v>
      </c>
      <c r="J4119" s="23">
        <v>4</v>
      </c>
      <c r="K4119" s="23">
        <v>0</v>
      </c>
      <c r="L4119" s="23">
        <v>4</v>
      </c>
      <c r="M4119" s="23" t="s">
        <v>58</v>
      </c>
      <c r="N4119" s="25">
        <f>((J4119*400)+(K4119*100))+L4119</f>
        <v>1604</v>
      </c>
      <c r="O4119" s="26">
        <v>390</v>
      </c>
      <c r="P4119" s="26">
        <f>N4119*O4119</f>
        <v>625560</v>
      </c>
      <c r="Q4119" s="23"/>
      <c r="R4119" s="23"/>
      <c r="S4119" s="27"/>
      <c r="T4119" s="23"/>
      <c r="U4119" s="23"/>
      <c r="V4119" s="24"/>
      <c r="W4119" s="23"/>
      <c r="X4119" s="23"/>
      <c r="Y4119" s="23"/>
      <c r="Z4119" s="23"/>
      <c r="AA4119" s="28"/>
      <c r="AB4119" s="26"/>
      <c r="AC4119" s="26"/>
      <c r="AD4119" s="28"/>
      <c r="AE4119" s="28"/>
      <c r="AF4119" s="26"/>
      <c r="AG4119" s="26">
        <f>AF4119+P4119</f>
        <v>625560</v>
      </c>
      <c r="AH4119" s="26">
        <f>AG4119</f>
        <v>625560</v>
      </c>
      <c r="AI4119" s="26">
        <v>50000000</v>
      </c>
      <c r="AJ4119" s="26">
        <f>IF((AI4119-AH4119) &gt; 1,0,IF((AI4119-AH4119)&lt;0,AH4119-AI4119,AI4119-AH4119))</f>
        <v>0</v>
      </c>
      <c r="AK4119" s="26">
        <v>0.01</v>
      </c>
      <c r="AL4119" s="26">
        <f>AJ4119*(AK4119/100)</f>
        <v>0</v>
      </c>
    </row>
    <row r="4120" spans="1:39" x14ac:dyDescent="0.35">
      <c r="A4120" s="23"/>
      <c r="B4120" s="24"/>
      <c r="C4120" s="23"/>
      <c r="D4120" s="23"/>
      <c r="E4120" s="23"/>
      <c r="F4120" s="23"/>
      <c r="G4120" s="24"/>
      <c r="H4120" s="23"/>
      <c r="I4120" s="23"/>
      <c r="J4120" s="23"/>
      <c r="K4120" s="23"/>
      <c r="L4120" s="23"/>
      <c r="M4120" s="23"/>
      <c r="N4120" s="25"/>
      <c r="O4120" s="26"/>
      <c r="P4120" s="26"/>
      <c r="Q4120" s="23"/>
      <c r="R4120" s="23"/>
      <c r="S4120" s="27"/>
      <c r="T4120" s="23"/>
      <c r="U4120" s="23"/>
      <c r="V4120" s="24"/>
      <c r="W4120" s="23"/>
      <c r="X4120" s="23"/>
      <c r="Y4120" s="23"/>
      <c r="Z4120" s="23"/>
      <c r="AA4120" s="28"/>
      <c r="AB4120" s="26"/>
      <c r="AC4120" s="26"/>
      <c r="AD4120" s="28"/>
      <c r="AE4120" s="28"/>
      <c r="AF4120" s="26"/>
      <c r="AG4120" s="26" t="s">
        <v>50</v>
      </c>
      <c r="AH4120" s="26">
        <f>AH4119</f>
        <v>625560</v>
      </c>
      <c r="AI4120" s="26"/>
      <c r="AJ4120" s="26">
        <f>AJ4119</f>
        <v>0</v>
      </c>
      <c r="AK4120" s="26"/>
      <c r="AL4120" s="26">
        <f>AL4119</f>
        <v>0</v>
      </c>
    </row>
    <row r="4121" spans="1:39" x14ac:dyDescent="0.35">
      <c r="A4121" s="23" t="s">
        <v>13903</v>
      </c>
      <c r="B4121" s="24" t="s">
        <v>13904</v>
      </c>
      <c r="C4121" s="23" t="s">
        <v>13905</v>
      </c>
      <c r="D4121" s="23" t="s">
        <v>13906</v>
      </c>
      <c r="E4121" s="23">
        <v>2233</v>
      </c>
      <c r="F4121" s="23" t="s">
        <v>13907</v>
      </c>
      <c r="G4121" s="24" t="s">
        <v>13908</v>
      </c>
      <c r="H4121" s="23" t="s">
        <v>129</v>
      </c>
      <c r="I4121" s="23"/>
      <c r="J4121" s="23">
        <v>0</v>
      </c>
      <c r="K4121" s="23">
        <v>2</v>
      </c>
      <c r="L4121" s="23">
        <v>81.75</v>
      </c>
      <c r="M4121" s="23" t="s">
        <v>44</v>
      </c>
      <c r="N4121" s="25">
        <f>((J4121*400)+(K4121*100))+L4121</f>
        <v>281.75</v>
      </c>
      <c r="O4121" s="26">
        <v>1750</v>
      </c>
      <c r="P4121" s="26">
        <f>N4121*O4121</f>
        <v>493062.5</v>
      </c>
      <c r="Q4121" s="23">
        <v>1</v>
      </c>
      <c r="R4121" s="23" t="s">
        <v>3389</v>
      </c>
      <c r="S4121" s="27"/>
      <c r="T4121" s="23" t="s">
        <v>3390</v>
      </c>
      <c r="U4121" s="23" t="s">
        <v>13909</v>
      </c>
      <c r="V4121" s="24" t="s">
        <v>13910</v>
      </c>
      <c r="W4121" s="23" t="s">
        <v>47</v>
      </c>
      <c r="X4121" s="23" t="s">
        <v>253</v>
      </c>
      <c r="Y4121" s="23" t="s">
        <v>49</v>
      </c>
      <c r="Z4121" s="23">
        <v>384</v>
      </c>
      <c r="AA4121" s="28">
        <v>100</v>
      </c>
      <c r="AB4121" s="26">
        <v>6550</v>
      </c>
      <c r="AC4121" s="26">
        <f>Z4121*AB4121</f>
        <v>2515200</v>
      </c>
      <c r="AD4121" s="28">
        <v>22</v>
      </c>
      <c r="AE4121" s="28">
        <v>93</v>
      </c>
      <c r="AF4121" s="26">
        <f>(AC4121*(100-AE4121))/100</f>
        <v>176064</v>
      </c>
      <c r="AG4121" s="26">
        <f>P4121+AF4121</f>
        <v>669126.5</v>
      </c>
      <c r="AH4121" s="26">
        <f>(AG4121*AA4121)/100</f>
        <v>669126.5</v>
      </c>
      <c r="AI4121" s="26">
        <f>IF(AF4121&lt;=10000000,AF4121,10000000)</f>
        <v>176064</v>
      </c>
      <c r="AJ4121" s="26">
        <f>IF((AI4121-AH4121) &gt; 1,0,IF((AI4121-AH4121)&lt;0,AH4121-AI4121,AI4121-AH4121))</f>
        <v>493062.5</v>
      </c>
      <c r="AK4121" s="26">
        <v>0.02</v>
      </c>
      <c r="AL4121" s="26">
        <f>ROUND(AJ4121*(AK4121/100),2)</f>
        <v>98.61</v>
      </c>
      <c r="AM4121" s="3" t="s">
        <v>404</v>
      </c>
    </row>
    <row r="4122" spans="1:39" x14ac:dyDescent="0.35">
      <c r="A4122" s="23"/>
      <c r="B4122" s="24"/>
      <c r="C4122" s="23"/>
      <c r="D4122" s="23"/>
      <c r="E4122" s="23"/>
      <c r="F4122" s="23"/>
      <c r="G4122" s="24"/>
      <c r="H4122" s="23"/>
      <c r="I4122" s="23"/>
      <c r="J4122" s="23">
        <v>0</v>
      </c>
      <c r="K4122" s="23">
        <v>0</v>
      </c>
      <c r="L4122" s="23">
        <v>47.25</v>
      </c>
      <c r="M4122" s="23" t="s">
        <v>44</v>
      </c>
      <c r="N4122" s="25">
        <f>((J4122*400)+(K4122*100))+L4122</f>
        <v>47.25</v>
      </c>
      <c r="O4122" s="26">
        <v>1750</v>
      </c>
      <c r="P4122" s="26">
        <f>N4122*O4122</f>
        <v>82687.5</v>
      </c>
      <c r="Q4122" s="23">
        <v>1</v>
      </c>
      <c r="R4122" s="23" t="s">
        <v>13903</v>
      </c>
      <c r="S4122" s="27" t="s">
        <v>13904</v>
      </c>
      <c r="T4122" s="23" t="s">
        <v>13905</v>
      </c>
      <c r="U4122" s="23" t="s">
        <v>13911</v>
      </c>
      <c r="V4122" s="24" t="s">
        <v>13912</v>
      </c>
      <c r="W4122" s="23" t="s">
        <v>47</v>
      </c>
      <c r="X4122" s="23" t="s">
        <v>253</v>
      </c>
      <c r="Y4122" s="23" t="s">
        <v>49</v>
      </c>
      <c r="Z4122" s="23">
        <v>243</v>
      </c>
      <c r="AA4122" s="28">
        <v>100</v>
      </c>
      <c r="AB4122" s="26">
        <v>6550</v>
      </c>
      <c r="AC4122" s="26">
        <f>Z4122*AB4122</f>
        <v>1591650</v>
      </c>
      <c r="AD4122" s="28">
        <v>42</v>
      </c>
      <c r="AE4122" s="28">
        <v>93</v>
      </c>
      <c r="AF4122" s="26">
        <f>(AC4122*(100-AE4122))/100</f>
        <v>111415.5</v>
      </c>
      <c r="AG4122" s="26">
        <f>P4122+AF4122</f>
        <v>194103</v>
      </c>
      <c r="AH4122" s="26">
        <f>(AG4122*AA4122)/100</f>
        <v>194103</v>
      </c>
      <c r="AI4122" s="26">
        <f>IF(AF4122&lt;=10000000,AF4122,10000000)</f>
        <v>111415.5</v>
      </c>
      <c r="AJ4122" s="26">
        <f>IF((AI4122-AH4122) &gt; 1,0,IF((AI4122-AH4122)&lt;0,AH4122-AI4122,AI4122-AH4122))</f>
        <v>82687.5</v>
      </c>
      <c r="AK4122" s="26">
        <v>0.02</v>
      </c>
      <c r="AL4122" s="26">
        <f>ROUND(AJ4122*(AK4122/100),2)</f>
        <v>16.54</v>
      </c>
      <c r="AM4122" s="3" t="s">
        <v>404</v>
      </c>
    </row>
    <row r="4123" spans="1:39" x14ac:dyDescent="0.35">
      <c r="A4123" s="23"/>
      <c r="B4123" s="24"/>
      <c r="C4123" s="23"/>
      <c r="D4123" s="23"/>
      <c r="E4123" s="23">
        <v>2234</v>
      </c>
      <c r="F4123" s="23" t="s">
        <v>13913</v>
      </c>
      <c r="G4123" s="24" t="s">
        <v>13914</v>
      </c>
      <c r="H4123" s="23" t="s">
        <v>103</v>
      </c>
      <c r="I4123" s="23" t="s">
        <v>13915</v>
      </c>
      <c r="J4123" s="23">
        <v>8</v>
      </c>
      <c r="K4123" s="23">
        <v>1</v>
      </c>
      <c r="L4123" s="23">
        <v>30</v>
      </c>
      <c r="M4123" s="23" t="s">
        <v>58</v>
      </c>
      <c r="N4123" s="25">
        <f>((J4123*400)+(K4123*100))+L4123</f>
        <v>3330</v>
      </c>
      <c r="O4123" s="26">
        <v>280</v>
      </c>
      <c r="P4123" s="26">
        <f>N4123*O4123</f>
        <v>932400</v>
      </c>
      <c r="Q4123" s="23"/>
      <c r="R4123" s="23"/>
      <c r="S4123" s="27"/>
      <c r="T4123" s="23"/>
      <c r="U4123" s="23"/>
      <c r="V4123" s="24"/>
      <c r="W4123" s="23"/>
      <c r="X4123" s="23"/>
      <c r="Y4123" s="23"/>
      <c r="Z4123" s="23"/>
      <c r="AA4123" s="28"/>
      <c r="AB4123" s="26"/>
      <c r="AC4123" s="26"/>
      <c r="AD4123" s="28"/>
      <c r="AE4123" s="28"/>
      <c r="AF4123" s="26"/>
      <c r="AG4123" s="26">
        <f>AF4123+P4123</f>
        <v>932400</v>
      </c>
      <c r="AH4123" s="26">
        <f>AG4123</f>
        <v>932400</v>
      </c>
      <c r="AI4123" s="26">
        <v>0</v>
      </c>
      <c r="AJ4123" s="26">
        <f>IF((AI4123-AH4123) &gt; 1,0,IF((AI4123-AH4123)&lt;0,AH4123-AI4123,AI4123-AH4123))</f>
        <v>932400</v>
      </c>
      <c r="AK4123" s="26">
        <v>0.01</v>
      </c>
      <c r="AL4123" s="26">
        <f>AJ4123*(AK4123/100)</f>
        <v>93.240000000000009</v>
      </c>
    </row>
    <row r="4124" spans="1:39" x14ac:dyDescent="0.35">
      <c r="A4124" s="23"/>
      <c r="B4124" s="24"/>
      <c r="C4124" s="23"/>
      <c r="D4124" s="23"/>
      <c r="E4124" s="23"/>
      <c r="F4124" s="23"/>
      <c r="G4124" s="24"/>
      <c r="H4124" s="23"/>
      <c r="I4124" s="23"/>
      <c r="J4124" s="23"/>
      <c r="K4124" s="23"/>
      <c r="L4124" s="23"/>
      <c r="M4124" s="23"/>
      <c r="N4124" s="25"/>
      <c r="O4124" s="26"/>
      <c r="P4124" s="26"/>
      <c r="Q4124" s="23"/>
      <c r="R4124" s="23"/>
      <c r="S4124" s="27"/>
      <c r="T4124" s="23"/>
      <c r="U4124" s="23"/>
      <c r="V4124" s="24"/>
      <c r="W4124" s="23"/>
      <c r="X4124" s="23"/>
      <c r="Y4124" s="23"/>
      <c r="Z4124" s="23"/>
      <c r="AA4124" s="28"/>
      <c r="AB4124" s="26"/>
      <c r="AC4124" s="26"/>
      <c r="AD4124" s="28"/>
      <c r="AE4124" s="28"/>
      <c r="AF4124" s="26"/>
      <c r="AG4124" s="26" t="s">
        <v>50</v>
      </c>
      <c r="AH4124" s="26">
        <f>SUM(AH4121:AH4123)</f>
        <v>1795629.5</v>
      </c>
      <c r="AI4124" s="26"/>
      <c r="AJ4124" s="26">
        <f>SUM(AJ4121:AJ4123)</f>
        <v>1508150</v>
      </c>
      <c r="AK4124" s="26"/>
      <c r="AL4124" s="26">
        <f>SUM(AL4121:AL4123)</f>
        <v>208.39000000000001</v>
      </c>
    </row>
    <row r="4125" spans="1:39" x14ac:dyDescent="0.35">
      <c r="A4125" s="23" t="s">
        <v>13916</v>
      </c>
      <c r="B4125" s="24" t="s">
        <v>13917</v>
      </c>
      <c r="C4125" s="23" t="s">
        <v>13918</v>
      </c>
      <c r="D4125" s="23" t="s">
        <v>13919</v>
      </c>
      <c r="E4125" s="23">
        <v>2235</v>
      </c>
      <c r="F4125" s="23" t="s">
        <v>13920</v>
      </c>
      <c r="G4125" s="24" t="s">
        <v>13921</v>
      </c>
      <c r="H4125" s="23" t="s">
        <v>42</v>
      </c>
      <c r="I4125" s="23" t="s">
        <v>13922</v>
      </c>
      <c r="J4125" s="23">
        <v>0</v>
      </c>
      <c r="K4125" s="23">
        <v>0</v>
      </c>
      <c r="L4125" s="23">
        <v>81</v>
      </c>
      <c r="M4125" s="23" t="s">
        <v>44</v>
      </c>
      <c r="N4125" s="25">
        <f>((J4125*400)+(K4125*100))+L4125</f>
        <v>81</v>
      </c>
      <c r="O4125" s="26">
        <v>180</v>
      </c>
      <c r="P4125" s="26">
        <f>N4125*O4125</f>
        <v>14580</v>
      </c>
      <c r="Q4125" s="23">
        <v>1</v>
      </c>
      <c r="R4125" s="23" t="s">
        <v>13916</v>
      </c>
      <c r="S4125" s="27" t="s">
        <v>13917</v>
      </c>
      <c r="T4125" s="23" t="s">
        <v>13918</v>
      </c>
      <c r="U4125" s="23" t="s">
        <v>13923</v>
      </c>
      <c r="V4125" s="24" t="s">
        <v>13924</v>
      </c>
      <c r="W4125" s="23" t="s">
        <v>47</v>
      </c>
      <c r="X4125" s="23" t="s">
        <v>48</v>
      </c>
      <c r="Y4125" s="23" t="s">
        <v>49</v>
      </c>
      <c r="Z4125" s="23">
        <v>240</v>
      </c>
      <c r="AA4125" s="28">
        <v>100</v>
      </c>
      <c r="AB4125" s="26">
        <v>6550</v>
      </c>
      <c r="AC4125" s="26">
        <f>Z4125*AB4125</f>
        <v>1572000</v>
      </c>
      <c r="AD4125" s="28">
        <v>22</v>
      </c>
      <c r="AE4125" s="28">
        <v>34</v>
      </c>
      <c r="AF4125" s="26">
        <f>(AC4125*(100-AE4125))/100</f>
        <v>1037520</v>
      </c>
      <c r="AG4125" s="26">
        <f>P4125+AF4125</f>
        <v>1052100</v>
      </c>
      <c r="AH4125" s="26">
        <f>(AG4125*AA4125)/100</f>
        <v>1052100</v>
      </c>
      <c r="AI4125" s="26">
        <v>50000000</v>
      </c>
      <c r="AJ4125" s="26">
        <f>IF((AI4125-AH4125) &gt; 1,0,IF((AI4125-AH4125)&lt;0,AH4125-AI4125,AI4125-AH4125))</f>
        <v>0</v>
      </c>
      <c r="AK4125" s="26">
        <v>0.02</v>
      </c>
      <c r="AL4125" s="26">
        <f>ROUND(AJ4125*(AK4125/100),2)</f>
        <v>0</v>
      </c>
    </row>
    <row r="4126" spans="1:39" x14ac:dyDescent="0.35">
      <c r="A4126" s="23"/>
      <c r="B4126" s="24"/>
      <c r="C4126" s="23"/>
      <c r="D4126" s="23"/>
      <c r="E4126" s="23"/>
      <c r="F4126" s="23"/>
      <c r="G4126" s="24"/>
      <c r="H4126" s="23"/>
      <c r="I4126" s="23"/>
      <c r="J4126" s="23"/>
      <c r="K4126" s="23"/>
      <c r="L4126" s="23"/>
      <c r="M4126" s="23"/>
      <c r="N4126" s="25"/>
      <c r="O4126" s="26"/>
      <c r="P4126" s="26"/>
      <c r="Q4126" s="23"/>
      <c r="R4126" s="23"/>
      <c r="S4126" s="27"/>
      <c r="T4126" s="23"/>
      <c r="U4126" s="23"/>
      <c r="V4126" s="24"/>
      <c r="W4126" s="23"/>
      <c r="X4126" s="23"/>
      <c r="Y4126" s="23"/>
      <c r="Z4126" s="23"/>
      <c r="AA4126" s="28"/>
      <c r="AB4126" s="26"/>
      <c r="AC4126" s="26"/>
      <c r="AD4126" s="28"/>
      <c r="AE4126" s="28"/>
      <c r="AF4126" s="26"/>
      <c r="AG4126" s="26" t="s">
        <v>50</v>
      </c>
      <c r="AH4126" s="26">
        <f>AH4125</f>
        <v>1052100</v>
      </c>
      <c r="AI4126" s="26"/>
      <c r="AJ4126" s="26">
        <f>AJ4125</f>
        <v>0</v>
      </c>
      <c r="AK4126" s="26"/>
      <c r="AL4126" s="26">
        <f>AL4125</f>
        <v>0</v>
      </c>
    </row>
    <row r="4127" spans="1:39" x14ac:dyDescent="0.35">
      <c r="A4127" s="23" t="s">
        <v>4636</v>
      </c>
      <c r="B4127" s="24" t="s">
        <v>13925</v>
      </c>
      <c r="C4127" s="23" t="s">
        <v>13926</v>
      </c>
      <c r="D4127" s="23" t="s">
        <v>13927</v>
      </c>
      <c r="E4127" s="23">
        <v>2236</v>
      </c>
      <c r="F4127" s="23" t="s">
        <v>13928</v>
      </c>
      <c r="G4127" s="24" t="s">
        <v>13929</v>
      </c>
      <c r="H4127" s="23" t="s">
        <v>42</v>
      </c>
      <c r="I4127" s="23" t="s">
        <v>13930</v>
      </c>
      <c r="J4127" s="23">
        <v>2</v>
      </c>
      <c r="K4127" s="23">
        <v>1</v>
      </c>
      <c r="L4127" s="23">
        <v>83</v>
      </c>
      <c r="M4127" s="23" t="s">
        <v>58</v>
      </c>
      <c r="N4127" s="25">
        <f>((J4127*400)+(K4127*100))+L4127</f>
        <v>983</v>
      </c>
      <c r="O4127" s="26">
        <v>310</v>
      </c>
      <c r="P4127" s="26">
        <f>N4127*O4127</f>
        <v>304730</v>
      </c>
      <c r="Q4127" s="23"/>
      <c r="R4127" s="23"/>
      <c r="S4127" s="27"/>
      <c r="T4127" s="23"/>
      <c r="U4127" s="23"/>
      <c r="V4127" s="24"/>
      <c r="W4127" s="23"/>
      <c r="X4127" s="23"/>
      <c r="Y4127" s="23"/>
      <c r="Z4127" s="23"/>
      <c r="AA4127" s="28"/>
      <c r="AB4127" s="26"/>
      <c r="AC4127" s="26"/>
      <c r="AD4127" s="28"/>
      <c r="AE4127" s="28"/>
      <c r="AF4127" s="26"/>
      <c r="AG4127" s="26">
        <f>AF4127+P4127</f>
        <v>304730</v>
      </c>
      <c r="AH4127" s="26">
        <f>AG4127</f>
        <v>304730</v>
      </c>
      <c r="AI4127" s="26">
        <v>50000000</v>
      </c>
      <c r="AJ4127" s="26">
        <f>IF((AI4127-AH4127) &gt; 1,0,IF((AI4127-AH4127)&lt;0,AH4127-AI4127,AI4127-AH4127))</f>
        <v>0</v>
      </c>
      <c r="AK4127" s="26">
        <v>0.01</v>
      </c>
      <c r="AL4127" s="26">
        <f>AJ4127*(AK4127/100)</f>
        <v>0</v>
      </c>
    </row>
    <row r="4128" spans="1:39" x14ac:dyDescent="0.35">
      <c r="A4128" s="23"/>
      <c r="B4128" s="24"/>
      <c r="C4128" s="23"/>
      <c r="D4128" s="23"/>
      <c r="E4128" s="23">
        <v>2237</v>
      </c>
      <c r="F4128" s="23" t="s">
        <v>13931</v>
      </c>
      <c r="G4128" s="24" t="s">
        <v>13932</v>
      </c>
      <c r="H4128" s="23" t="s">
        <v>103</v>
      </c>
      <c r="I4128" s="23" t="s">
        <v>13933</v>
      </c>
      <c r="J4128" s="23">
        <v>0</v>
      </c>
      <c r="K4128" s="23">
        <v>1</v>
      </c>
      <c r="L4128" s="23">
        <v>33.25</v>
      </c>
      <c r="M4128" s="23" t="s">
        <v>44</v>
      </c>
      <c r="N4128" s="25">
        <f>((J4128*400)+(K4128*100))+L4128</f>
        <v>133.25</v>
      </c>
      <c r="O4128" s="26">
        <v>2000</v>
      </c>
      <c r="P4128" s="26">
        <f>N4128*O4128</f>
        <v>266500</v>
      </c>
      <c r="Q4128" s="23">
        <v>1</v>
      </c>
      <c r="R4128" s="23" t="s">
        <v>13934</v>
      </c>
      <c r="S4128" s="27"/>
      <c r="T4128" s="23" t="s">
        <v>13935</v>
      </c>
      <c r="U4128" s="23" t="s">
        <v>13936</v>
      </c>
      <c r="V4128" s="24" t="s">
        <v>13937</v>
      </c>
      <c r="W4128" s="23" t="s">
        <v>47</v>
      </c>
      <c r="X4128" s="23" t="s">
        <v>206</v>
      </c>
      <c r="Y4128" s="23" t="s">
        <v>49</v>
      </c>
      <c r="Z4128" s="23">
        <v>184.5</v>
      </c>
      <c r="AA4128" s="28">
        <v>100</v>
      </c>
      <c r="AB4128" s="26">
        <v>6550</v>
      </c>
      <c r="AC4128" s="26">
        <f>Z4128*AB4128</f>
        <v>1208475</v>
      </c>
      <c r="AD4128" s="28">
        <v>32</v>
      </c>
      <c r="AE4128" s="28">
        <v>85</v>
      </c>
      <c r="AF4128" s="26">
        <f>(AC4128*(100-AE4128))/100</f>
        <v>181271.25</v>
      </c>
      <c r="AG4128" s="26">
        <f>P4128+AF4128</f>
        <v>447771.25</v>
      </c>
      <c r="AH4128" s="26">
        <f>(AG4128*AA4128)/100</f>
        <v>447771.25</v>
      </c>
      <c r="AI4128" s="26">
        <f>IF(AF4128&lt;=10000000,AF4128,10000000)</f>
        <v>181271.25</v>
      </c>
      <c r="AJ4128" s="26">
        <f>IF((AI4128-AH4128) &gt; 1,0,IF((AI4128-AH4128)&lt;0,AH4128-AI4128,AI4128-AH4128))</f>
        <v>266500</v>
      </c>
      <c r="AK4128" s="26">
        <v>0.02</v>
      </c>
      <c r="AL4128" s="26">
        <f>ROUND(AJ4128*(AK4128/100),2)</f>
        <v>53.3</v>
      </c>
    </row>
    <row r="4129" spans="1:39" x14ac:dyDescent="0.35">
      <c r="A4129" s="23"/>
      <c r="B4129" s="24"/>
      <c r="C4129" s="23"/>
      <c r="D4129" s="23"/>
      <c r="E4129" s="23"/>
      <c r="F4129" s="23"/>
      <c r="G4129" s="24"/>
      <c r="H4129" s="23"/>
      <c r="I4129" s="23"/>
      <c r="J4129" s="23">
        <v>0</v>
      </c>
      <c r="K4129" s="23">
        <v>0</v>
      </c>
      <c r="L4129" s="23">
        <v>22.75</v>
      </c>
      <c r="M4129" s="23" t="s">
        <v>44</v>
      </c>
      <c r="N4129" s="25">
        <f>((J4129*400)+(K4129*100))+L4129</f>
        <v>22.75</v>
      </c>
      <c r="O4129" s="26">
        <v>2000</v>
      </c>
      <c r="P4129" s="26">
        <f>N4129*O4129</f>
        <v>45500</v>
      </c>
      <c r="Q4129" s="23">
        <v>1</v>
      </c>
      <c r="R4129" s="23" t="s">
        <v>13938</v>
      </c>
      <c r="S4129" s="27" t="s">
        <v>13939</v>
      </c>
      <c r="T4129" s="23" t="s">
        <v>13940</v>
      </c>
      <c r="U4129" s="23" t="s">
        <v>13941</v>
      </c>
      <c r="V4129" s="24" t="s">
        <v>13942</v>
      </c>
      <c r="W4129" s="23" t="s">
        <v>47</v>
      </c>
      <c r="X4129" s="23" t="s">
        <v>253</v>
      </c>
      <c r="Y4129" s="23" t="s">
        <v>49</v>
      </c>
      <c r="Z4129" s="23">
        <v>182</v>
      </c>
      <c r="AA4129" s="28">
        <v>100</v>
      </c>
      <c r="AB4129" s="26">
        <v>6550</v>
      </c>
      <c r="AC4129" s="26">
        <f>Z4129*AB4129</f>
        <v>1192100</v>
      </c>
      <c r="AD4129" s="28">
        <v>42</v>
      </c>
      <c r="AE4129" s="28">
        <v>93</v>
      </c>
      <c r="AF4129" s="26">
        <f>(AC4129*(100-AE4129))/100</f>
        <v>83447</v>
      </c>
      <c r="AG4129" s="26">
        <f>P4129+AF4129</f>
        <v>128947</v>
      </c>
      <c r="AH4129" s="26">
        <f>(AG4129*AA4129)/100</f>
        <v>128947</v>
      </c>
      <c r="AI4129" s="26">
        <f>IF(AF4129&lt;=10000000,AF4129,10000000)</f>
        <v>83447</v>
      </c>
      <c r="AJ4129" s="26">
        <f>IF((AI4129-AH4129) &gt; 1,0,IF((AI4129-AH4129)&lt;0,AH4129-AI4129,AI4129-AH4129))</f>
        <v>45500</v>
      </c>
      <c r="AK4129" s="26">
        <v>0.02</v>
      </c>
      <c r="AL4129" s="26">
        <f>ROUND(AJ4129*(AK4129/100),2)</f>
        <v>9.1</v>
      </c>
      <c r="AM4129" s="3" t="s">
        <v>404</v>
      </c>
    </row>
    <row r="4130" spans="1:39" x14ac:dyDescent="0.35">
      <c r="A4130" s="23"/>
      <c r="B4130" s="24"/>
      <c r="C4130" s="23"/>
      <c r="D4130" s="23"/>
      <c r="E4130" s="23"/>
      <c r="F4130" s="23"/>
      <c r="G4130" s="24"/>
      <c r="H4130" s="23"/>
      <c r="I4130" s="23"/>
      <c r="J4130" s="23"/>
      <c r="K4130" s="23"/>
      <c r="L4130" s="23"/>
      <c r="M4130" s="23"/>
      <c r="N4130" s="25"/>
      <c r="O4130" s="26"/>
      <c r="P4130" s="26"/>
      <c r="Q4130" s="23"/>
      <c r="R4130" s="23"/>
      <c r="S4130" s="27"/>
      <c r="T4130" s="23"/>
      <c r="U4130" s="23"/>
      <c r="V4130" s="24"/>
      <c r="W4130" s="23"/>
      <c r="X4130" s="23"/>
      <c r="Y4130" s="23"/>
      <c r="Z4130" s="23"/>
      <c r="AA4130" s="28"/>
      <c r="AB4130" s="26"/>
      <c r="AC4130" s="26"/>
      <c r="AD4130" s="28"/>
      <c r="AE4130" s="28"/>
      <c r="AF4130" s="26"/>
      <c r="AG4130" s="26" t="s">
        <v>50</v>
      </c>
      <c r="AH4130" s="26">
        <f>SUM(AH4127:AH4129)</f>
        <v>881448.25</v>
      </c>
      <c r="AI4130" s="26"/>
      <c r="AJ4130" s="26">
        <f>SUM(AJ4127:AJ4129)</f>
        <v>312000</v>
      </c>
      <c r="AK4130" s="26"/>
      <c r="AL4130" s="26">
        <f>SUM(AL4127:AL4129)</f>
        <v>62.4</v>
      </c>
    </row>
    <row r="4131" spans="1:39" x14ac:dyDescent="0.35">
      <c r="A4131" s="23" t="s">
        <v>13943</v>
      </c>
      <c r="B4131" s="24" t="s">
        <v>13944</v>
      </c>
      <c r="C4131" s="23" t="s">
        <v>13945</v>
      </c>
      <c r="D4131" s="23" t="s">
        <v>13946</v>
      </c>
      <c r="E4131" s="23">
        <v>2238</v>
      </c>
      <c r="F4131" s="23" t="s">
        <v>13947</v>
      </c>
      <c r="G4131" s="24" t="s">
        <v>13948</v>
      </c>
      <c r="H4131" s="23" t="s">
        <v>42</v>
      </c>
      <c r="I4131" s="23" t="s">
        <v>13949</v>
      </c>
      <c r="J4131" s="23">
        <v>5</v>
      </c>
      <c r="K4131" s="23">
        <v>0</v>
      </c>
      <c r="L4131" s="23">
        <v>10</v>
      </c>
      <c r="M4131" s="23" t="s">
        <v>58</v>
      </c>
      <c r="N4131" s="25">
        <f>((J4131*400)+(K4131*100))+L4131</f>
        <v>2010</v>
      </c>
      <c r="O4131" s="26">
        <v>390</v>
      </c>
      <c r="P4131" s="26">
        <f>N4131*O4131</f>
        <v>783900</v>
      </c>
      <c r="Q4131" s="23"/>
      <c r="R4131" s="23"/>
      <c r="S4131" s="27"/>
      <c r="T4131" s="23"/>
      <c r="U4131" s="23"/>
      <c r="V4131" s="24"/>
      <c r="W4131" s="23"/>
      <c r="X4131" s="23"/>
      <c r="Y4131" s="23"/>
      <c r="Z4131" s="23"/>
      <c r="AA4131" s="28"/>
      <c r="AB4131" s="26"/>
      <c r="AC4131" s="26"/>
      <c r="AD4131" s="28"/>
      <c r="AE4131" s="28"/>
      <c r="AF4131" s="26"/>
      <c r="AG4131" s="26">
        <f>AF4131+P4131</f>
        <v>783900</v>
      </c>
      <c r="AH4131" s="26">
        <f>AG4131</f>
        <v>783900</v>
      </c>
      <c r="AI4131" s="26">
        <v>50000000</v>
      </c>
      <c r="AJ4131" s="26">
        <f>IF((AI4131-AH4131) &gt; 1,0,IF((AI4131-AH4131)&lt;0,AH4131-AI4131,AI4131-AH4131))</f>
        <v>0</v>
      </c>
      <c r="AK4131" s="26">
        <v>0.01</v>
      </c>
      <c r="AL4131" s="26">
        <f>AJ4131*(AK4131/100)</f>
        <v>0</v>
      </c>
    </row>
    <row r="4132" spans="1:39" x14ac:dyDescent="0.35">
      <c r="A4132" s="23"/>
      <c r="B4132" s="24"/>
      <c r="C4132" s="23"/>
      <c r="D4132" s="23"/>
      <c r="E4132" s="23">
        <v>2239</v>
      </c>
      <c r="F4132" s="23" t="s">
        <v>13950</v>
      </c>
      <c r="G4132" s="24" t="s">
        <v>13951</v>
      </c>
      <c r="H4132" s="23" t="s">
        <v>42</v>
      </c>
      <c r="I4132" s="23" t="s">
        <v>13952</v>
      </c>
      <c r="J4132" s="23">
        <v>3</v>
      </c>
      <c r="K4132" s="23">
        <v>1</v>
      </c>
      <c r="L4132" s="23">
        <v>5.5</v>
      </c>
      <c r="M4132" s="23" t="s">
        <v>58</v>
      </c>
      <c r="N4132" s="25">
        <f>((J4132*400)+(K4132*100))+L4132</f>
        <v>1305.5</v>
      </c>
      <c r="O4132" s="26">
        <v>440</v>
      </c>
      <c r="P4132" s="26">
        <f>N4132*O4132</f>
        <v>574420</v>
      </c>
      <c r="Q4132" s="23"/>
      <c r="R4132" s="23"/>
      <c r="S4132" s="27"/>
      <c r="T4132" s="23"/>
      <c r="U4132" s="23"/>
      <c r="V4132" s="24"/>
      <c r="W4132" s="23"/>
      <c r="X4132" s="23"/>
      <c r="Y4132" s="23"/>
      <c r="Z4132" s="23"/>
      <c r="AA4132" s="28"/>
      <c r="AB4132" s="26"/>
      <c r="AC4132" s="26"/>
      <c r="AD4132" s="28"/>
      <c r="AE4132" s="28"/>
      <c r="AF4132" s="26"/>
      <c r="AG4132" s="26">
        <f>AF4132+P4132</f>
        <v>574420</v>
      </c>
      <c r="AH4132" s="26">
        <f>AG4132</f>
        <v>574420</v>
      </c>
      <c r="AI4132" s="26">
        <v>50000000</v>
      </c>
      <c r="AJ4132" s="26">
        <f>IF((AI4132-AH4132) &gt; 1,0,IF((AI4132-AH4132)&lt;0,AH4132-AI4132,AI4132-AH4132))</f>
        <v>0</v>
      </c>
      <c r="AK4132" s="26">
        <v>0.01</v>
      </c>
      <c r="AL4132" s="26">
        <f>AJ4132*(AK4132/100)</f>
        <v>0</v>
      </c>
    </row>
    <row r="4133" spans="1:39" x14ac:dyDescent="0.35">
      <c r="A4133" s="23"/>
      <c r="B4133" s="24"/>
      <c r="C4133" s="23"/>
      <c r="D4133" s="23"/>
      <c r="E4133" s="23">
        <v>2240</v>
      </c>
      <c r="F4133" s="23" t="s">
        <v>13953</v>
      </c>
      <c r="G4133" s="24" t="s">
        <v>13954</v>
      </c>
      <c r="H4133" s="23" t="s">
        <v>42</v>
      </c>
      <c r="I4133" s="23" t="s">
        <v>13955</v>
      </c>
      <c r="J4133" s="23">
        <v>4</v>
      </c>
      <c r="K4133" s="23">
        <v>2</v>
      </c>
      <c r="L4133" s="23">
        <v>88</v>
      </c>
      <c r="M4133" s="23" t="s">
        <v>58</v>
      </c>
      <c r="N4133" s="25">
        <f>((J4133*400)+(K4133*100))+L4133</f>
        <v>1888</v>
      </c>
      <c r="O4133" s="26">
        <v>180</v>
      </c>
      <c r="P4133" s="26">
        <f>N4133*O4133</f>
        <v>339840</v>
      </c>
      <c r="Q4133" s="23"/>
      <c r="R4133" s="23"/>
      <c r="S4133" s="27"/>
      <c r="T4133" s="23"/>
      <c r="U4133" s="23"/>
      <c r="V4133" s="24"/>
      <c r="W4133" s="23"/>
      <c r="X4133" s="23"/>
      <c r="Y4133" s="23"/>
      <c r="Z4133" s="23"/>
      <c r="AA4133" s="28"/>
      <c r="AB4133" s="26"/>
      <c r="AC4133" s="26"/>
      <c r="AD4133" s="28"/>
      <c r="AE4133" s="28"/>
      <c r="AF4133" s="26"/>
      <c r="AG4133" s="26">
        <f>AF4133+P4133</f>
        <v>339840</v>
      </c>
      <c r="AH4133" s="26">
        <f>AG4133</f>
        <v>339840</v>
      </c>
      <c r="AI4133" s="26">
        <v>50000000</v>
      </c>
      <c r="AJ4133" s="26">
        <f>IF((AI4133-AH4133) &gt; 1,0,IF((AI4133-AH4133)&lt;0,AH4133-AI4133,AI4133-AH4133))</f>
        <v>0</v>
      </c>
      <c r="AK4133" s="26">
        <v>0.01</v>
      </c>
      <c r="AL4133" s="26">
        <f>AJ4133*(AK4133/100)</f>
        <v>0</v>
      </c>
    </row>
    <row r="4134" spans="1:39" x14ac:dyDescent="0.35">
      <c r="A4134" s="23"/>
      <c r="B4134" s="24"/>
      <c r="C4134" s="23"/>
      <c r="D4134" s="23"/>
      <c r="E4134" s="23">
        <v>2241</v>
      </c>
      <c r="F4134" s="23" t="s">
        <v>13956</v>
      </c>
      <c r="G4134" s="24" t="s">
        <v>13957</v>
      </c>
      <c r="H4134" s="23" t="s">
        <v>42</v>
      </c>
      <c r="I4134" s="23" t="s">
        <v>13958</v>
      </c>
      <c r="J4134" s="23">
        <v>2</v>
      </c>
      <c r="K4134" s="23">
        <v>3</v>
      </c>
      <c r="L4134" s="23">
        <v>1</v>
      </c>
      <c r="M4134" s="23" t="s">
        <v>44</v>
      </c>
      <c r="N4134" s="25">
        <f>((J4134*400)+(K4134*100))+L4134</f>
        <v>1101</v>
      </c>
      <c r="O4134" s="26">
        <v>440</v>
      </c>
      <c r="P4134" s="26">
        <f>N4134*O4134</f>
        <v>484440</v>
      </c>
      <c r="Q4134" s="23">
        <v>1</v>
      </c>
      <c r="R4134" s="23" t="s">
        <v>13943</v>
      </c>
      <c r="S4134" s="27" t="s">
        <v>13944</v>
      </c>
      <c r="T4134" s="23" t="s">
        <v>13945</v>
      </c>
      <c r="U4134" s="23" t="s">
        <v>13959</v>
      </c>
      <c r="V4134" s="24" t="s">
        <v>13960</v>
      </c>
      <c r="W4134" s="23" t="s">
        <v>47</v>
      </c>
      <c r="X4134" s="23" t="s">
        <v>48</v>
      </c>
      <c r="Y4134" s="23" t="s">
        <v>49</v>
      </c>
      <c r="Z4134" s="23">
        <v>420</v>
      </c>
      <c r="AA4134" s="28">
        <v>100</v>
      </c>
      <c r="AB4134" s="26">
        <v>6550</v>
      </c>
      <c r="AC4134" s="26">
        <f>Z4134*AB4134</f>
        <v>2751000</v>
      </c>
      <c r="AD4134" s="28">
        <v>22</v>
      </c>
      <c r="AE4134" s="28">
        <v>34</v>
      </c>
      <c r="AF4134" s="26">
        <f>(AC4134*(100-AE4134))/100</f>
        <v>1815660</v>
      </c>
      <c r="AG4134" s="26">
        <f>P4134+AF4134</f>
        <v>2300100</v>
      </c>
      <c r="AH4134" s="26">
        <f>(AG4134*AA4134)/100</f>
        <v>2300100</v>
      </c>
      <c r="AI4134" s="26">
        <v>50000000</v>
      </c>
      <c r="AJ4134" s="26">
        <f>IF((AI4134-AH4134) &gt; 1,0,IF((AI4134-AH4134)&lt;0,AH4134-AI4134,AI4134-AH4134))</f>
        <v>0</v>
      </c>
      <c r="AK4134" s="26">
        <v>0.02</v>
      </c>
      <c r="AL4134" s="26">
        <f>ROUND(AJ4134*(AK4134/100),2)</f>
        <v>0</v>
      </c>
    </row>
    <row r="4135" spans="1:39" x14ac:dyDescent="0.35">
      <c r="A4135" s="23"/>
      <c r="B4135" s="24"/>
      <c r="C4135" s="23"/>
      <c r="D4135" s="23"/>
      <c r="E4135" s="23"/>
      <c r="F4135" s="23"/>
      <c r="G4135" s="24"/>
      <c r="H4135" s="23"/>
      <c r="I4135" s="23"/>
      <c r="J4135" s="23">
        <v>0</v>
      </c>
      <c r="K4135" s="23">
        <v>0</v>
      </c>
      <c r="L4135" s="23">
        <v>27</v>
      </c>
      <c r="M4135" s="23" t="s">
        <v>44</v>
      </c>
      <c r="N4135" s="25">
        <f>((J4135*400)+(K4135*100))+L4135</f>
        <v>27</v>
      </c>
      <c r="O4135" s="26">
        <v>440</v>
      </c>
      <c r="P4135" s="26">
        <f>N4135*O4135</f>
        <v>11880</v>
      </c>
      <c r="Q4135" s="23">
        <v>1</v>
      </c>
      <c r="R4135" s="23" t="s">
        <v>13943</v>
      </c>
      <c r="S4135" s="27" t="s">
        <v>13944</v>
      </c>
      <c r="T4135" s="23" t="s">
        <v>13945</v>
      </c>
      <c r="U4135" s="23" t="s">
        <v>13959</v>
      </c>
      <c r="V4135" s="24" t="s">
        <v>13961</v>
      </c>
      <c r="W4135" s="23" t="s">
        <v>47</v>
      </c>
      <c r="X4135" s="23" t="s">
        <v>48</v>
      </c>
      <c r="Y4135" s="23" t="s">
        <v>49</v>
      </c>
      <c r="Z4135" s="23">
        <v>108</v>
      </c>
      <c r="AA4135" s="28">
        <v>100</v>
      </c>
      <c r="AB4135" s="26">
        <v>6550</v>
      </c>
      <c r="AC4135" s="26">
        <f>Z4135*AB4135</f>
        <v>707400</v>
      </c>
      <c r="AD4135" s="28">
        <v>22</v>
      </c>
      <c r="AE4135" s="28">
        <v>34</v>
      </c>
      <c r="AF4135" s="26">
        <f>(AC4135*(100-AE4135))/100</f>
        <v>466884</v>
      </c>
      <c r="AG4135" s="26">
        <f>P4135+AF4135</f>
        <v>478764</v>
      </c>
      <c r="AH4135" s="26">
        <f>(AG4135*AA4135)/100</f>
        <v>478764</v>
      </c>
      <c r="AI4135" s="26">
        <v>50000000</v>
      </c>
      <c r="AJ4135" s="26">
        <f>IF((AI4135-AH4135) &gt; 1,0,IF((AI4135-AH4135)&lt;0,AH4135-AI4135,AI4135-AH4135))</f>
        <v>0</v>
      </c>
      <c r="AK4135" s="26">
        <v>0.02</v>
      </c>
      <c r="AL4135" s="26">
        <f>ROUND(AJ4135*(AK4135/100),2)</f>
        <v>0</v>
      </c>
    </row>
    <row r="4136" spans="1:39" x14ac:dyDescent="0.35">
      <c r="A4136" s="23"/>
      <c r="B4136" s="24"/>
      <c r="C4136" s="23"/>
      <c r="D4136" s="23"/>
      <c r="E4136" s="23"/>
      <c r="F4136" s="23"/>
      <c r="G4136" s="24"/>
      <c r="H4136" s="23"/>
      <c r="I4136" s="23"/>
      <c r="J4136" s="23"/>
      <c r="K4136" s="23"/>
      <c r="L4136" s="23"/>
      <c r="M4136" s="23"/>
      <c r="N4136" s="25"/>
      <c r="O4136" s="26"/>
      <c r="P4136" s="26"/>
      <c r="Q4136" s="23"/>
      <c r="R4136" s="23"/>
      <c r="S4136" s="27"/>
      <c r="T4136" s="23"/>
      <c r="U4136" s="23"/>
      <c r="V4136" s="24"/>
      <c r="W4136" s="23"/>
      <c r="X4136" s="23"/>
      <c r="Y4136" s="23"/>
      <c r="Z4136" s="23"/>
      <c r="AA4136" s="28"/>
      <c r="AB4136" s="26"/>
      <c r="AC4136" s="26"/>
      <c r="AD4136" s="28"/>
      <c r="AE4136" s="28"/>
      <c r="AF4136" s="26"/>
      <c r="AG4136" s="26" t="s">
        <v>50</v>
      </c>
      <c r="AH4136" s="26">
        <f>SUM(AH4131:AH4135)</f>
        <v>4477024</v>
      </c>
      <c r="AI4136" s="26"/>
      <c r="AJ4136" s="26">
        <f>SUM(AJ4131:AJ4135)</f>
        <v>0</v>
      </c>
      <c r="AK4136" s="26"/>
      <c r="AL4136" s="26">
        <f>SUM(AL4131:AL4135)</f>
        <v>0</v>
      </c>
    </row>
    <row r="4137" spans="1:39" x14ac:dyDescent="0.35">
      <c r="A4137" s="23" t="s">
        <v>13962</v>
      </c>
      <c r="B4137" s="24"/>
      <c r="C4137" s="23" t="s">
        <v>13963</v>
      </c>
      <c r="D4137" s="23" t="s">
        <v>13964</v>
      </c>
      <c r="E4137" s="23">
        <v>2242</v>
      </c>
      <c r="F4137" s="23" t="s">
        <v>13965</v>
      </c>
      <c r="G4137" s="24" t="s">
        <v>13966</v>
      </c>
      <c r="H4137" s="23" t="s">
        <v>103</v>
      </c>
      <c r="I4137" s="23" t="s">
        <v>13967</v>
      </c>
      <c r="J4137" s="23">
        <v>1</v>
      </c>
      <c r="K4137" s="23">
        <v>1</v>
      </c>
      <c r="L4137" s="23">
        <v>70</v>
      </c>
      <c r="M4137" s="23" t="s">
        <v>58</v>
      </c>
      <c r="N4137" s="25">
        <f>((J4137*400)+(K4137*100))+L4137</f>
        <v>570</v>
      </c>
      <c r="O4137" s="26">
        <v>390</v>
      </c>
      <c r="P4137" s="26">
        <f>N4137*O4137</f>
        <v>222300</v>
      </c>
      <c r="Q4137" s="23"/>
      <c r="R4137" s="23"/>
      <c r="S4137" s="27"/>
      <c r="T4137" s="23"/>
      <c r="U4137" s="23"/>
      <c r="V4137" s="24"/>
      <c r="W4137" s="23"/>
      <c r="X4137" s="23"/>
      <c r="Y4137" s="23"/>
      <c r="Z4137" s="23"/>
      <c r="AA4137" s="28"/>
      <c r="AB4137" s="26"/>
      <c r="AC4137" s="26"/>
      <c r="AD4137" s="28"/>
      <c r="AE4137" s="28"/>
      <c r="AF4137" s="26"/>
      <c r="AG4137" s="26">
        <f>AF4137+P4137</f>
        <v>222300</v>
      </c>
      <c r="AH4137" s="26">
        <f>AG4137</f>
        <v>222300</v>
      </c>
      <c r="AI4137" s="26">
        <v>0</v>
      </c>
      <c r="AJ4137" s="26">
        <f>IF((AI4137-AH4137) &gt; 1,0,IF((AI4137-AH4137)&lt;0,AH4137-AI4137,AI4137-AH4137))</f>
        <v>222300</v>
      </c>
      <c r="AK4137" s="26">
        <v>0.01</v>
      </c>
      <c r="AL4137" s="26">
        <f>AJ4137*(AK4137/100)</f>
        <v>22.23</v>
      </c>
    </row>
    <row r="4138" spans="1:39" x14ac:dyDescent="0.35">
      <c r="A4138" s="23"/>
      <c r="B4138" s="24"/>
      <c r="C4138" s="23"/>
      <c r="D4138" s="23"/>
      <c r="E4138" s="23">
        <v>2243</v>
      </c>
      <c r="F4138" s="23" t="s">
        <v>13968</v>
      </c>
      <c r="G4138" s="24" t="s">
        <v>13969</v>
      </c>
      <c r="H4138" s="23" t="s">
        <v>103</v>
      </c>
      <c r="I4138" s="23" t="s">
        <v>13970</v>
      </c>
      <c r="J4138" s="23">
        <v>0</v>
      </c>
      <c r="K4138" s="23">
        <v>0</v>
      </c>
      <c r="L4138" s="23">
        <v>90</v>
      </c>
      <c r="M4138" s="23" t="s">
        <v>44</v>
      </c>
      <c r="N4138" s="25">
        <f>((J4138*400)+(K4138*100))+L4138</f>
        <v>90</v>
      </c>
      <c r="O4138" s="26">
        <v>230</v>
      </c>
      <c r="P4138" s="26">
        <f>N4138*O4138</f>
        <v>20700</v>
      </c>
      <c r="Q4138" s="23">
        <v>1</v>
      </c>
      <c r="R4138" s="23" t="s">
        <v>13962</v>
      </c>
      <c r="S4138" s="27"/>
      <c r="T4138" s="23" t="s">
        <v>13963</v>
      </c>
      <c r="U4138" s="23" t="s">
        <v>13971</v>
      </c>
      <c r="V4138" s="24" t="s">
        <v>13972</v>
      </c>
      <c r="W4138" s="23" t="s">
        <v>47</v>
      </c>
      <c r="X4138" s="23" t="s">
        <v>206</v>
      </c>
      <c r="Y4138" s="23" t="s">
        <v>49</v>
      </c>
      <c r="Z4138" s="23">
        <v>108</v>
      </c>
      <c r="AA4138" s="28">
        <v>100</v>
      </c>
      <c r="AB4138" s="26">
        <v>6550</v>
      </c>
      <c r="AC4138" s="26">
        <f>Z4138*AB4138</f>
        <v>707400</v>
      </c>
      <c r="AD4138" s="28">
        <v>52</v>
      </c>
      <c r="AE4138" s="28">
        <v>85</v>
      </c>
      <c r="AF4138" s="26">
        <f>(AC4138*(100-AE4138))/100</f>
        <v>106110</v>
      </c>
      <c r="AG4138" s="26">
        <f>P4138+AF4138</f>
        <v>126810</v>
      </c>
      <c r="AH4138" s="26">
        <f>(AG4138*AA4138)/100</f>
        <v>126810</v>
      </c>
      <c r="AI4138" s="26">
        <f>IF(AF4138&lt;=10000000,AF4138,10000000)</f>
        <v>106110</v>
      </c>
      <c r="AJ4138" s="26">
        <f>IF((AI4138-AH4138) &gt; 1,0,IF((AI4138-AH4138)&lt;0,AH4138-AI4138,AI4138-AH4138))</f>
        <v>20700</v>
      </c>
      <c r="AK4138" s="26">
        <v>0.02</v>
      </c>
      <c r="AL4138" s="26">
        <f>ROUND(AJ4138*(AK4138/100),2)</f>
        <v>4.1399999999999997</v>
      </c>
    </row>
    <row r="4139" spans="1:39" x14ac:dyDescent="0.35">
      <c r="A4139" s="23"/>
      <c r="B4139" s="24"/>
      <c r="C4139" s="23"/>
      <c r="D4139" s="23"/>
      <c r="E4139" s="23"/>
      <c r="F4139" s="23"/>
      <c r="G4139" s="24"/>
      <c r="H4139" s="23"/>
      <c r="I4139" s="23"/>
      <c r="J4139" s="23">
        <v>0</v>
      </c>
      <c r="K4139" s="23">
        <v>0</v>
      </c>
      <c r="L4139" s="23">
        <v>20</v>
      </c>
      <c r="M4139" s="23" t="s">
        <v>44</v>
      </c>
      <c r="N4139" s="25">
        <f>((J4139*400)+(K4139*100))+L4139</f>
        <v>20</v>
      </c>
      <c r="O4139" s="26">
        <v>230</v>
      </c>
      <c r="P4139" s="26">
        <f>N4139*O4139</f>
        <v>4600</v>
      </c>
      <c r="Q4139" s="23">
        <v>1</v>
      </c>
      <c r="R4139" s="23" t="s">
        <v>13973</v>
      </c>
      <c r="S4139" s="27"/>
      <c r="T4139" s="23" t="s">
        <v>13974</v>
      </c>
      <c r="U4139" s="23" t="s">
        <v>13975</v>
      </c>
      <c r="V4139" s="24" t="s">
        <v>13976</v>
      </c>
      <c r="W4139" s="23" t="s">
        <v>47</v>
      </c>
      <c r="X4139" s="23" t="s">
        <v>48</v>
      </c>
      <c r="Y4139" s="23" t="s">
        <v>49</v>
      </c>
      <c r="Z4139" s="23">
        <v>80</v>
      </c>
      <c r="AA4139" s="28">
        <v>100</v>
      </c>
      <c r="AB4139" s="26">
        <v>6550</v>
      </c>
      <c r="AC4139" s="26">
        <f>Z4139*AB4139</f>
        <v>524000</v>
      </c>
      <c r="AD4139" s="28">
        <v>51</v>
      </c>
      <c r="AE4139" s="28">
        <v>76</v>
      </c>
      <c r="AF4139" s="26">
        <f>(AC4139*(100-AE4139))/100</f>
        <v>125760</v>
      </c>
      <c r="AG4139" s="26">
        <f>P4139+AF4139</f>
        <v>130360</v>
      </c>
      <c r="AH4139" s="26">
        <f>(AG4139*AA4139)/100</f>
        <v>130360</v>
      </c>
      <c r="AI4139" s="26">
        <f>IF(AF4139&lt;=10000000,AF4139,10000000)</f>
        <v>125760</v>
      </c>
      <c r="AJ4139" s="26">
        <f>IF((AI4139-AH4139) &gt; 1,0,IF((AI4139-AH4139)&lt;0,AH4139-AI4139,AI4139-AH4139))</f>
        <v>4600</v>
      </c>
      <c r="AK4139" s="26">
        <v>0.02</v>
      </c>
      <c r="AL4139" s="26">
        <f>ROUND(AJ4139*(AK4139/100),2)</f>
        <v>0.92</v>
      </c>
    </row>
    <row r="4140" spans="1:39" x14ac:dyDescent="0.35">
      <c r="A4140" s="23"/>
      <c r="B4140" s="24"/>
      <c r="C4140" s="23"/>
      <c r="D4140" s="23"/>
      <c r="E4140" s="23"/>
      <c r="F4140" s="23"/>
      <c r="G4140" s="24"/>
      <c r="H4140" s="23"/>
      <c r="I4140" s="23"/>
      <c r="J4140" s="23">
        <v>0</v>
      </c>
      <c r="K4140" s="23">
        <v>0</v>
      </c>
      <c r="L4140" s="23">
        <v>20</v>
      </c>
      <c r="M4140" s="23" t="s">
        <v>44</v>
      </c>
      <c r="N4140" s="25">
        <f>((J4140*400)+(K4140*100))+L4140</f>
        <v>20</v>
      </c>
      <c r="O4140" s="26">
        <v>230</v>
      </c>
      <c r="P4140" s="26">
        <f>N4140*O4140</f>
        <v>4600</v>
      </c>
      <c r="Q4140" s="23">
        <v>1</v>
      </c>
      <c r="R4140" s="23" t="s">
        <v>13977</v>
      </c>
      <c r="S4140" s="27"/>
      <c r="T4140" s="23" t="s">
        <v>13978</v>
      </c>
      <c r="U4140" s="23" t="s">
        <v>13979</v>
      </c>
      <c r="V4140" s="24" t="s">
        <v>13980</v>
      </c>
      <c r="W4140" s="23" t="s">
        <v>47</v>
      </c>
      <c r="X4140" s="23" t="s">
        <v>48</v>
      </c>
      <c r="Y4140" s="23" t="s">
        <v>49</v>
      </c>
      <c r="Z4140" s="23">
        <v>80</v>
      </c>
      <c r="AA4140" s="28">
        <v>100</v>
      </c>
      <c r="AB4140" s="26">
        <v>6550</v>
      </c>
      <c r="AC4140" s="26">
        <f>Z4140*AB4140</f>
        <v>524000</v>
      </c>
      <c r="AD4140" s="28">
        <v>51</v>
      </c>
      <c r="AE4140" s="28">
        <v>76</v>
      </c>
      <c r="AF4140" s="26">
        <f>(AC4140*(100-AE4140))/100</f>
        <v>125760</v>
      </c>
      <c r="AG4140" s="26">
        <f>P4140+AF4140</f>
        <v>130360</v>
      </c>
      <c r="AH4140" s="26">
        <f>(AG4140*AA4140)/100</f>
        <v>130360</v>
      </c>
      <c r="AI4140" s="26">
        <f>IF(AF4140&lt;=10000000,AF4140,10000000)</f>
        <v>125760</v>
      </c>
      <c r="AJ4140" s="26">
        <f>IF((AI4140-AH4140) &gt; 1,0,IF((AI4140-AH4140)&lt;0,AH4140-AI4140,AI4140-AH4140))</f>
        <v>4600</v>
      </c>
      <c r="AK4140" s="26">
        <v>0.02</v>
      </c>
      <c r="AL4140" s="26">
        <f>ROUND(AJ4140*(AK4140/100),2)</f>
        <v>0.92</v>
      </c>
    </row>
    <row r="4141" spans="1:39" x14ac:dyDescent="0.35">
      <c r="A4141" s="23"/>
      <c r="B4141" s="24"/>
      <c r="C4141" s="23"/>
      <c r="D4141" s="23"/>
      <c r="E4141" s="23">
        <v>2244</v>
      </c>
      <c r="F4141" s="23" t="s">
        <v>13981</v>
      </c>
      <c r="G4141" s="24" t="s">
        <v>13982</v>
      </c>
      <c r="H4141" s="23" t="s">
        <v>103</v>
      </c>
      <c r="I4141" s="23" t="s">
        <v>13983</v>
      </c>
      <c r="J4141" s="23">
        <v>1</v>
      </c>
      <c r="K4141" s="23">
        <v>3</v>
      </c>
      <c r="L4141" s="23">
        <v>55</v>
      </c>
      <c r="M4141" s="23" t="s">
        <v>58</v>
      </c>
      <c r="N4141" s="25">
        <f>((J4141*400)+(K4141*100))+L4141</f>
        <v>755</v>
      </c>
      <c r="O4141" s="26">
        <v>180</v>
      </c>
      <c r="P4141" s="26">
        <f>N4141*O4141</f>
        <v>135900</v>
      </c>
      <c r="Q4141" s="23"/>
      <c r="R4141" s="23"/>
      <c r="S4141" s="27"/>
      <c r="T4141" s="23"/>
      <c r="U4141" s="23"/>
      <c r="V4141" s="24"/>
      <c r="W4141" s="23"/>
      <c r="X4141" s="23"/>
      <c r="Y4141" s="23"/>
      <c r="Z4141" s="23"/>
      <c r="AA4141" s="28"/>
      <c r="AB4141" s="26"/>
      <c r="AC4141" s="26"/>
      <c r="AD4141" s="28"/>
      <c r="AE4141" s="28"/>
      <c r="AF4141" s="26"/>
      <c r="AG4141" s="26">
        <f>AF4141+P4141</f>
        <v>135900</v>
      </c>
      <c r="AH4141" s="26">
        <f>AG4141</f>
        <v>135900</v>
      </c>
      <c r="AI4141" s="26">
        <v>0</v>
      </c>
      <c r="AJ4141" s="26">
        <f>IF((AI4141-AH4141) &gt; 1,0,IF((AI4141-AH4141)&lt;0,AH4141-AI4141,AI4141-AH4141))</f>
        <v>135900</v>
      </c>
      <c r="AK4141" s="26">
        <v>0.01</v>
      </c>
      <c r="AL4141" s="26">
        <f>AJ4141*(AK4141/100)</f>
        <v>13.59</v>
      </c>
    </row>
    <row r="4142" spans="1:39" x14ac:dyDescent="0.35">
      <c r="A4142" s="23"/>
      <c r="B4142" s="24"/>
      <c r="C4142" s="23"/>
      <c r="D4142" s="23"/>
      <c r="E4142" s="23"/>
      <c r="F4142" s="23"/>
      <c r="G4142" s="24"/>
      <c r="H4142" s="23"/>
      <c r="I4142" s="23"/>
      <c r="J4142" s="23"/>
      <c r="K4142" s="23"/>
      <c r="L4142" s="23"/>
      <c r="M4142" s="23"/>
      <c r="N4142" s="25"/>
      <c r="O4142" s="26"/>
      <c r="P4142" s="26"/>
      <c r="Q4142" s="23"/>
      <c r="R4142" s="23"/>
      <c r="S4142" s="27"/>
      <c r="T4142" s="23"/>
      <c r="U4142" s="23"/>
      <c r="V4142" s="24"/>
      <c r="W4142" s="23"/>
      <c r="X4142" s="23"/>
      <c r="Y4142" s="23"/>
      <c r="Z4142" s="23"/>
      <c r="AA4142" s="28"/>
      <c r="AB4142" s="26"/>
      <c r="AC4142" s="26"/>
      <c r="AD4142" s="28"/>
      <c r="AE4142" s="28"/>
      <c r="AF4142" s="26"/>
      <c r="AG4142" s="26" t="s">
        <v>50</v>
      </c>
      <c r="AH4142" s="26">
        <f>SUM(AH4137:AH4141)</f>
        <v>745730</v>
      </c>
      <c r="AI4142" s="26"/>
      <c r="AJ4142" s="26">
        <f>SUM(AJ4137:AJ4141)</f>
        <v>388100</v>
      </c>
      <c r="AK4142" s="26"/>
      <c r="AL4142" s="26">
        <f>SUM(AL4137:AL4141)</f>
        <v>41.800000000000004</v>
      </c>
    </row>
    <row r="4143" spans="1:39" x14ac:dyDescent="0.35">
      <c r="A4143" s="23" t="s">
        <v>13984</v>
      </c>
      <c r="B4143" s="24" t="s">
        <v>13985</v>
      </c>
      <c r="C4143" s="23" t="s">
        <v>13986</v>
      </c>
      <c r="D4143" s="23" t="s">
        <v>13987</v>
      </c>
      <c r="E4143" s="23">
        <v>2245</v>
      </c>
      <c r="F4143" s="23" t="s">
        <v>13988</v>
      </c>
      <c r="G4143" s="24" t="s">
        <v>13989</v>
      </c>
      <c r="H4143" s="23" t="s">
        <v>42</v>
      </c>
      <c r="I4143" s="23" t="s">
        <v>13990</v>
      </c>
      <c r="J4143" s="23">
        <v>0</v>
      </c>
      <c r="K4143" s="23">
        <v>3</v>
      </c>
      <c r="L4143" s="23">
        <v>42</v>
      </c>
      <c r="M4143" s="23" t="s">
        <v>58</v>
      </c>
      <c r="N4143" s="25">
        <f>((J4143*400)+(K4143*100))+L4143</f>
        <v>342</v>
      </c>
      <c r="O4143" s="26">
        <v>180</v>
      </c>
      <c r="P4143" s="26">
        <f>N4143*O4143</f>
        <v>61560</v>
      </c>
      <c r="Q4143" s="23"/>
      <c r="R4143" s="23"/>
      <c r="S4143" s="27"/>
      <c r="T4143" s="23"/>
      <c r="U4143" s="23"/>
      <c r="V4143" s="24"/>
      <c r="W4143" s="23"/>
      <c r="X4143" s="23"/>
      <c r="Y4143" s="23"/>
      <c r="Z4143" s="23"/>
      <c r="AA4143" s="28"/>
      <c r="AB4143" s="26"/>
      <c r="AC4143" s="26"/>
      <c r="AD4143" s="28"/>
      <c r="AE4143" s="28"/>
      <c r="AF4143" s="26"/>
      <c r="AG4143" s="26">
        <f>AF4143+P4143</f>
        <v>61560</v>
      </c>
      <c r="AH4143" s="26">
        <f>AG4143</f>
        <v>61560</v>
      </c>
      <c r="AI4143" s="26">
        <v>50000000</v>
      </c>
      <c r="AJ4143" s="26">
        <f>IF((AI4143-AH4143) &gt; 1,0,IF((AI4143-AH4143)&lt;0,AH4143-AI4143,AI4143-AH4143))</f>
        <v>0</v>
      </c>
      <c r="AK4143" s="26">
        <v>0.01</v>
      </c>
      <c r="AL4143" s="26">
        <f>AJ4143*(AK4143/100)</f>
        <v>0</v>
      </c>
    </row>
    <row r="4144" spans="1:39" x14ac:dyDescent="0.35">
      <c r="A4144" s="23"/>
      <c r="B4144" s="24"/>
      <c r="C4144" s="23"/>
      <c r="D4144" s="23"/>
      <c r="E4144" s="23"/>
      <c r="F4144" s="23"/>
      <c r="G4144" s="24"/>
      <c r="H4144" s="23"/>
      <c r="I4144" s="23"/>
      <c r="J4144" s="23"/>
      <c r="K4144" s="23"/>
      <c r="L4144" s="23"/>
      <c r="M4144" s="23"/>
      <c r="N4144" s="25"/>
      <c r="O4144" s="26"/>
      <c r="P4144" s="26"/>
      <c r="Q4144" s="23"/>
      <c r="R4144" s="23"/>
      <c r="S4144" s="27"/>
      <c r="T4144" s="23"/>
      <c r="U4144" s="23"/>
      <c r="V4144" s="24"/>
      <c r="W4144" s="23"/>
      <c r="X4144" s="23"/>
      <c r="Y4144" s="23"/>
      <c r="Z4144" s="23"/>
      <c r="AA4144" s="28"/>
      <c r="AB4144" s="26"/>
      <c r="AC4144" s="26"/>
      <c r="AD4144" s="28"/>
      <c r="AE4144" s="28"/>
      <c r="AF4144" s="26"/>
      <c r="AG4144" s="26" t="s">
        <v>50</v>
      </c>
      <c r="AH4144" s="26">
        <f>AH4143</f>
        <v>61560</v>
      </c>
      <c r="AI4144" s="26"/>
      <c r="AJ4144" s="26">
        <f>AJ4143</f>
        <v>0</v>
      </c>
      <c r="AK4144" s="26"/>
      <c r="AL4144" s="26">
        <f>AL4143</f>
        <v>0</v>
      </c>
    </row>
    <row r="4145" spans="1:39" x14ac:dyDescent="0.35">
      <c r="A4145" s="23" t="s">
        <v>13991</v>
      </c>
      <c r="B4145" s="24" t="s">
        <v>13992</v>
      </c>
      <c r="C4145" s="23" t="s">
        <v>13993</v>
      </c>
      <c r="D4145" s="23" t="s">
        <v>12991</v>
      </c>
      <c r="E4145" s="23">
        <v>2246</v>
      </c>
      <c r="F4145" s="23" t="s">
        <v>13994</v>
      </c>
      <c r="G4145" s="24" t="s">
        <v>13995</v>
      </c>
      <c r="H4145" s="23" t="s">
        <v>42</v>
      </c>
      <c r="I4145" s="23" t="s">
        <v>13996</v>
      </c>
      <c r="J4145" s="23">
        <v>3</v>
      </c>
      <c r="K4145" s="23">
        <v>1</v>
      </c>
      <c r="L4145" s="23">
        <v>60</v>
      </c>
      <c r="M4145" s="23" t="s">
        <v>58</v>
      </c>
      <c r="N4145" s="25">
        <f>((J4145*400)+(K4145*100))+L4145</f>
        <v>1360</v>
      </c>
      <c r="O4145" s="26">
        <v>180</v>
      </c>
      <c r="P4145" s="26">
        <f>N4145*O4145</f>
        <v>244800</v>
      </c>
      <c r="Q4145" s="23"/>
      <c r="R4145" s="23"/>
      <c r="S4145" s="27"/>
      <c r="T4145" s="23"/>
      <c r="U4145" s="23"/>
      <c r="V4145" s="24"/>
      <c r="W4145" s="23"/>
      <c r="X4145" s="23"/>
      <c r="Y4145" s="23"/>
      <c r="Z4145" s="23"/>
      <c r="AA4145" s="28"/>
      <c r="AB4145" s="26"/>
      <c r="AC4145" s="26"/>
      <c r="AD4145" s="28"/>
      <c r="AE4145" s="28"/>
      <c r="AF4145" s="26"/>
      <c r="AG4145" s="26">
        <f>AF4145+P4145</f>
        <v>244800</v>
      </c>
      <c r="AH4145" s="26">
        <f>AG4145</f>
        <v>244800</v>
      </c>
      <c r="AI4145" s="26">
        <v>50000000</v>
      </c>
      <c r="AJ4145" s="26">
        <f>IF((AI4145-AH4145) &gt; 1,0,IF((AI4145-AH4145)&lt;0,AH4145-AI4145,AI4145-AH4145))</f>
        <v>0</v>
      </c>
      <c r="AK4145" s="26">
        <v>0.01</v>
      </c>
      <c r="AL4145" s="26">
        <f>AJ4145*(AK4145/100)</f>
        <v>0</v>
      </c>
    </row>
    <row r="4146" spans="1:39" x14ac:dyDescent="0.35">
      <c r="A4146" s="23"/>
      <c r="B4146" s="24"/>
      <c r="C4146" s="23"/>
      <c r="D4146" s="23"/>
      <c r="E4146" s="23"/>
      <c r="F4146" s="23"/>
      <c r="G4146" s="24"/>
      <c r="H4146" s="23"/>
      <c r="I4146" s="23"/>
      <c r="J4146" s="23"/>
      <c r="K4146" s="23"/>
      <c r="L4146" s="23"/>
      <c r="M4146" s="23"/>
      <c r="N4146" s="25"/>
      <c r="O4146" s="26"/>
      <c r="P4146" s="26"/>
      <c r="Q4146" s="23"/>
      <c r="R4146" s="23"/>
      <c r="S4146" s="27"/>
      <c r="T4146" s="23"/>
      <c r="U4146" s="23"/>
      <c r="V4146" s="24"/>
      <c r="W4146" s="23"/>
      <c r="X4146" s="23"/>
      <c r="Y4146" s="23"/>
      <c r="Z4146" s="23"/>
      <c r="AA4146" s="28"/>
      <c r="AB4146" s="26"/>
      <c r="AC4146" s="26"/>
      <c r="AD4146" s="28"/>
      <c r="AE4146" s="28"/>
      <c r="AF4146" s="26"/>
      <c r="AG4146" s="26" t="s">
        <v>50</v>
      </c>
      <c r="AH4146" s="26">
        <f>AH4145</f>
        <v>244800</v>
      </c>
      <c r="AI4146" s="26"/>
      <c r="AJ4146" s="26">
        <f>AJ4145</f>
        <v>0</v>
      </c>
      <c r="AK4146" s="26"/>
      <c r="AL4146" s="26">
        <f>AL4145</f>
        <v>0</v>
      </c>
    </row>
    <row r="4147" spans="1:39" x14ac:dyDescent="0.35">
      <c r="A4147" s="23" t="s">
        <v>13997</v>
      </c>
      <c r="B4147" s="24" t="s">
        <v>13998</v>
      </c>
      <c r="C4147" s="23" t="s">
        <v>13999</v>
      </c>
      <c r="D4147" s="23" t="s">
        <v>14000</v>
      </c>
      <c r="E4147" s="23">
        <v>2247</v>
      </c>
      <c r="F4147" s="23" t="s">
        <v>14001</v>
      </c>
      <c r="G4147" s="24" t="s">
        <v>14002</v>
      </c>
      <c r="H4147" s="23" t="s">
        <v>42</v>
      </c>
      <c r="I4147" s="23" t="s">
        <v>14003</v>
      </c>
      <c r="J4147" s="23">
        <v>0</v>
      </c>
      <c r="K4147" s="23">
        <v>0</v>
      </c>
      <c r="L4147" s="23">
        <v>97</v>
      </c>
      <c r="M4147" s="23" t="s">
        <v>58</v>
      </c>
      <c r="N4147" s="25">
        <f>((J4147*400)+(K4147*100))+L4147</f>
        <v>97</v>
      </c>
      <c r="O4147" s="26">
        <v>180</v>
      </c>
      <c r="P4147" s="26">
        <f>N4147*O4147</f>
        <v>17460</v>
      </c>
      <c r="Q4147" s="23"/>
      <c r="R4147" s="23"/>
      <c r="S4147" s="27"/>
      <c r="T4147" s="23"/>
      <c r="U4147" s="23"/>
      <c r="V4147" s="24"/>
      <c r="W4147" s="23"/>
      <c r="X4147" s="23"/>
      <c r="Y4147" s="23"/>
      <c r="Z4147" s="23"/>
      <c r="AA4147" s="28"/>
      <c r="AB4147" s="26"/>
      <c r="AC4147" s="26"/>
      <c r="AD4147" s="28"/>
      <c r="AE4147" s="28"/>
      <c r="AF4147" s="26"/>
      <c r="AG4147" s="26">
        <f>AF4147+P4147</f>
        <v>17460</v>
      </c>
      <c r="AH4147" s="26">
        <f>AG4147</f>
        <v>17460</v>
      </c>
      <c r="AI4147" s="26">
        <v>50000000</v>
      </c>
      <c r="AJ4147" s="26">
        <f>IF((AI4147-AH4147) &gt; 1,0,IF((AI4147-AH4147)&lt;0,AH4147-AI4147,AI4147-AH4147))</f>
        <v>0</v>
      </c>
      <c r="AK4147" s="26">
        <v>0.01</v>
      </c>
      <c r="AL4147" s="26">
        <f>AJ4147*(AK4147/100)</f>
        <v>0</v>
      </c>
    </row>
    <row r="4148" spans="1:39" x14ac:dyDescent="0.35">
      <c r="A4148" s="23"/>
      <c r="B4148" s="24"/>
      <c r="C4148" s="23"/>
      <c r="D4148" s="23"/>
      <c r="E4148" s="23">
        <v>2248</v>
      </c>
      <c r="F4148" s="23" t="s">
        <v>14004</v>
      </c>
      <c r="G4148" s="24" t="s">
        <v>14005</v>
      </c>
      <c r="H4148" s="23" t="s">
        <v>42</v>
      </c>
      <c r="I4148" s="23" t="s">
        <v>14006</v>
      </c>
      <c r="J4148" s="23">
        <v>3</v>
      </c>
      <c r="K4148" s="23">
        <v>2</v>
      </c>
      <c r="L4148" s="23">
        <v>80</v>
      </c>
      <c r="M4148" s="23" t="s">
        <v>58</v>
      </c>
      <c r="N4148" s="25">
        <f>((J4148*400)+(K4148*100))+L4148</f>
        <v>1480</v>
      </c>
      <c r="O4148" s="26">
        <v>390</v>
      </c>
      <c r="P4148" s="26">
        <f>N4148*O4148</f>
        <v>577200</v>
      </c>
      <c r="Q4148" s="23"/>
      <c r="R4148" s="23"/>
      <c r="S4148" s="27"/>
      <c r="T4148" s="23"/>
      <c r="U4148" s="23"/>
      <c r="V4148" s="24"/>
      <c r="W4148" s="23"/>
      <c r="X4148" s="23"/>
      <c r="Y4148" s="23"/>
      <c r="Z4148" s="23"/>
      <c r="AA4148" s="28"/>
      <c r="AB4148" s="26"/>
      <c r="AC4148" s="26"/>
      <c r="AD4148" s="28"/>
      <c r="AE4148" s="28"/>
      <c r="AF4148" s="26"/>
      <c r="AG4148" s="26">
        <f>AF4148+P4148</f>
        <v>577200</v>
      </c>
      <c r="AH4148" s="26">
        <f>AG4148</f>
        <v>577200</v>
      </c>
      <c r="AI4148" s="26">
        <v>50000000</v>
      </c>
      <c r="AJ4148" s="26">
        <f>IF((AI4148-AH4148) &gt; 1,0,IF((AI4148-AH4148)&lt;0,AH4148-AI4148,AI4148-AH4148))</f>
        <v>0</v>
      </c>
      <c r="AK4148" s="26">
        <v>0.01</v>
      </c>
      <c r="AL4148" s="26">
        <f>AJ4148*(AK4148/100)</f>
        <v>0</v>
      </c>
    </row>
    <row r="4149" spans="1:39" x14ac:dyDescent="0.35">
      <c r="A4149" s="23"/>
      <c r="B4149" s="24"/>
      <c r="C4149" s="23"/>
      <c r="D4149" s="23"/>
      <c r="E4149" s="23">
        <v>2249</v>
      </c>
      <c r="F4149" s="23" t="s">
        <v>14007</v>
      </c>
      <c r="G4149" s="24" t="s">
        <v>14008</v>
      </c>
      <c r="H4149" s="23" t="s">
        <v>42</v>
      </c>
      <c r="I4149" s="23" t="s">
        <v>14009</v>
      </c>
      <c r="J4149" s="23">
        <v>28</v>
      </c>
      <c r="K4149" s="23">
        <v>0</v>
      </c>
      <c r="L4149" s="23">
        <v>20</v>
      </c>
      <c r="M4149" s="23" t="s">
        <v>58</v>
      </c>
      <c r="N4149" s="25">
        <f>((J4149*400)+(K4149*100))+L4149</f>
        <v>11220</v>
      </c>
      <c r="O4149" s="26">
        <v>180</v>
      </c>
      <c r="P4149" s="26">
        <f>N4149*O4149</f>
        <v>2019600</v>
      </c>
      <c r="Q4149" s="23"/>
      <c r="R4149" s="23"/>
      <c r="S4149" s="27"/>
      <c r="T4149" s="23"/>
      <c r="U4149" s="23"/>
      <c r="V4149" s="24"/>
      <c r="W4149" s="23"/>
      <c r="X4149" s="23"/>
      <c r="Y4149" s="23"/>
      <c r="Z4149" s="23"/>
      <c r="AA4149" s="28"/>
      <c r="AB4149" s="26"/>
      <c r="AC4149" s="26"/>
      <c r="AD4149" s="28"/>
      <c r="AE4149" s="28"/>
      <c r="AF4149" s="26"/>
      <c r="AG4149" s="26">
        <f>AF4149+P4149</f>
        <v>2019600</v>
      </c>
      <c r="AH4149" s="26">
        <f>AG4149</f>
        <v>2019600</v>
      </c>
      <c r="AI4149" s="26">
        <v>50000000</v>
      </c>
      <c r="AJ4149" s="26">
        <f>IF((AI4149-AH4149) &gt; 1,0,IF((AI4149-AH4149)&lt;0,AH4149-AI4149,AI4149-AH4149))</f>
        <v>0</v>
      </c>
      <c r="AK4149" s="26">
        <v>0.01</v>
      </c>
      <c r="AL4149" s="26">
        <f>AJ4149*(AK4149/100)</f>
        <v>0</v>
      </c>
    </row>
    <row r="4150" spans="1:39" x14ac:dyDescent="0.35">
      <c r="A4150" s="23"/>
      <c r="B4150" s="24"/>
      <c r="C4150" s="23"/>
      <c r="D4150" s="23"/>
      <c r="E4150" s="23">
        <v>2250</v>
      </c>
      <c r="F4150" s="23" t="s">
        <v>14010</v>
      </c>
      <c r="G4150" s="24" t="s">
        <v>14011</v>
      </c>
      <c r="H4150" s="23" t="s">
        <v>42</v>
      </c>
      <c r="I4150" s="23" t="s">
        <v>14012</v>
      </c>
      <c r="J4150" s="23">
        <v>3</v>
      </c>
      <c r="K4150" s="23">
        <v>1</v>
      </c>
      <c r="L4150" s="23">
        <v>33</v>
      </c>
      <c r="M4150" s="23" t="s">
        <v>58</v>
      </c>
      <c r="N4150" s="25">
        <f>((J4150*400)+(K4150*100))+L4150</f>
        <v>1333</v>
      </c>
      <c r="O4150" s="26">
        <v>390</v>
      </c>
      <c r="P4150" s="26">
        <f>N4150*O4150</f>
        <v>519870</v>
      </c>
      <c r="Q4150" s="23"/>
      <c r="R4150" s="23"/>
      <c r="S4150" s="27"/>
      <c r="T4150" s="23"/>
      <c r="U4150" s="23"/>
      <c r="V4150" s="24"/>
      <c r="W4150" s="23"/>
      <c r="X4150" s="23"/>
      <c r="Y4150" s="23"/>
      <c r="Z4150" s="23"/>
      <c r="AA4150" s="28"/>
      <c r="AB4150" s="26"/>
      <c r="AC4150" s="26"/>
      <c r="AD4150" s="28"/>
      <c r="AE4150" s="28"/>
      <c r="AF4150" s="26"/>
      <c r="AG4150" s="26">
        <f>AF4150+P4150</f>
        <v>519870</v>
      </c>
      <c r="AH4150" s="26">
        <f>AG4150</f>
        <v>519870</v>
      </c>
      <c r="AI4150" s="26">
        <v>50000000</v>
      </c>
      <c r="AJ4150" s="26">
        <f>IF((AI4150-AH4150) &gt; 1,0,IF((AI4150-AH4150)&lt;0,AH4150-AI4150,AI4150-AH4150))</f>
        <v>0</v>
      </c>
      <c r="AK4150" s="26">
        <v>0.01</v>
      </c>
      <c r="AL4150" s="26">
        <f>AJ4150*(AK4150/100)</f>
        <v>0</v>
      </c>
    </row>
    <row r="4151" spans="1:39" x14ac:dyDescent="0.35">
      <c r="A4151" s="23"/>
      <c r="B4151" s="24"/>
      <c r="C4151" s="23"/>
      <c r="D4151" s="23"/>
      <c r="E4151" s="23"/>
      <c r="F4151" s="23"/>
      <c r="G4151" s="24"/>
      <c r="H4151" s="23"/>
      <c r="I4151" s="23"/>
      <c r="J4151" s="23"/>
      <c r="K4151" s="23"/>
      <c r="L4151" s="23"/>
      <c r="M4151" s="23"/>
      <c r="N4151" s="25"/>
      <c r="O4151" s="26"/>
      <c r="P4151" s="26"/>
      <c r="Q4151" s="23"/>
      <c r="R4151" s="23"/>
      <c r="S4151" s="27"/>
      <c r="T4151" s="23"/>
      <c r="U4151" s="23"/>
      <c r="V4151" s="24"/>
      <c r="W4151" s="23"/>
      <c r="X4151" s="23"/>
      <c r="Y4151" s="23"/>
      <c r="Z4151" s="23"/>
      <c r="AA4151" s="28"/>
      <c r="AB4151" s="26"/>
      <c r="AC4151" s="26"/>
      <c r="AD4151" s="28"/>
      <c r="AE4151" s="28"/>
      <c r="AF4151" s="26"/>
      <c r="AG4151" s="26" t="s">
        <v>50</v>
      </c>
      <c r="AH4151" s="26">
        <f>SUM(AH4147:AH4150)</f>
        <v>3134130</v>
      </c>
      <c r="AI4151" s="26"/>
      <c r="AJ4151" s="26">
        <f>SUM(AJ4147:AJ4150)</f>
        <v>0</v>
      </c>
      <c r="AK4151" s="26"/>
      <c r="AL4151" s="26">
        <f>SUM(AL4147:AL4150)</f>
        <v>0</v>
      </c>
    </row>
    <row r="4152" spans="1:39" x14ac:dyDescent="0.35">
      <c r="A4152" s="23" t="s">
        <v>14013</v>
      </c>
      <c r="B4152" s="24" t="s">
        <v>14014</v>
      </c>
      <c r="C4152" s="23" t="s">
        <v>14015</v>
      </c>
      <c r="D4152" s="23" t="s">
        <v>14016</v>
      </c>
      <c r="E4152" s="23">
        <v>2251</v>
      </c>
      <c r="F4152" s="23" t="s">
        <v>14017</v>
      </c>
      <c r="G4152" s="24" t="s">
        <v>14018</v>
      </c>
      <c r="H4152" s="23" t="s">
        <v>42</v>
      </c>
      <c r="I4152" s="23" t="s">
        <v>14019</v>
      </c>
      <c r="J4152" s="23">
        <v>0</v>
      </c>
      <c r="K4152" s="23">
        <v>0</v>
      </c>
      <c r="L4152" s="23">
        <v>90</v>
      </c>
      <c r="M4152" s="23" t="s">
        <v>44</v>
      </c>
      <c r="N4152" s="25">
        <f>((J4152*400)+(K4152*100))+L4152</f>
        <v>90</v>
      </c>
      <c r="O4152" s="26">
        <v>2000</v>
      </c>
      <c r="P4152" s="26">
        <f>N4152*O4152</f>
        <v>180000</v>
      </c>
      <c r="Q4152" s="23">
        <v>1</v>
      </c>
      <c r="R4152" s="23" t="s">
        <v>14013</v>
      </c>
      <c r="S4152" s="27" t="s">
        <v>14014</v>
      </c>
      <c r="T4152" s="23" t="s">
        <v>14015</v>
      </c>
      <c r="U4152" s="23" t="s">
        <v>14020</v>
      </c>
      <c r="V4152" s="24" t="s">
        <v>14021</v>
      </c>
      <c r="W4152" s="23" t="s">
        <v>14022</v>
      </c>
      <c r="X4152" s="23" t="s">
        <v>48</v>
      </c>
      <c r="Y4152" s="23" t="s">
        <v>49</v>
      </c>
      <c r="Z4152" s="23">
        <v>184</v>
      </c>
      <c r="AA4152" s="28">
        <v>100</v>
      </c>
      <c r="AB4152" s="26">
        <v>5200</v>
      </c>
      <c r="AC4152" s="26">
        <f>Z4152*AB4152</f>
        <v>956800</v>
      </c>
      <c r="AD4152" s="28">
        <v>7</v>
      </c>
      <c r="AE4152" s="28">
        <v>7</v>
      </c>
      <c r="AF4152" s="26">
        <f>(AC4152*(100-AE4152))/100</f>
        <v>889824</v>
      </c>
      <c r="AG4152" s="26">
        <f>P4152+AF4152</f>
        <v>1069824</v>
      </c>
      <c r="AH4152" s="26">
        <f>(AG4152*AA4152)/100</f>
        <v>1069824</v>
      </c>
      <c r="AI4152" s="26">
        <v>50000000</v>
      </c>
      <c r="AJ4152" s="26">
        <f>IF((AI4152-AH4152) &gt; 1,0,IF((AI4152-AH4152)&lt;0,AH4152-AI4152,AI4152-AH4152))</f>
        <v>0</v>
      </c>
      <c r="AK4152" s="26">
        <v>0.02</v>
      </c>
      <c r="AL4152" s="26">
        <f>ROUND(AJ4152*(AK4152/100),2)</f>
        <v>0</v>
      </c>
      <c r="AM4152" s="3" t="s">
        <v>404</v>
      </c>
    </row>
    <row r="4153" spans="1:39" x14ac:dyDescent="0.35">
      <c r="A4153" s="23"/>
      <c r="B4153" s="24"/>
      <c r="C4153" s="23"/>
      <c r="D4153" s="23"/>
      <c r="E4153" s="23"/>
      <c r="F4153" s="23"/>
      <c r="G4153" s="24"/>
      <c r="H4153" s="23"/>
      <c r="I4153" s="23"/>
      <c r="J4153" s="23"/>
      <c r="K4153" s="23"/>
      <c r="L4153" s="23"/>
      <c r="M4153" s="23"/>
      <c r="N4153" s="25"/>
      <c r="O4153" s="26"/>
      <c r="P4153" s="26"/>
      <c r="Q4153" s="23"/>
      <c r="R4153" s="23"/>
      <c r="S4153" s="27"/>
      <c r="T4153" s="23"/>
      <c r="U4153" s="23"/>
      <c r="V4153" s="24"/>
      <c r="W4153" s="23"/>
      <c r="X4153" s="23"/>
      <c r="Y4153" s="23"/>
      <c r="Z4153" s="23"/>
      <c r="AA4153" s="28"/>
      <c r="AB4153" s="26"/>
      <c r="AC4153" s="26"/>
      <c r="AD4153" s="28"/>
      <c r="AE4153" s="28"/>
      <c r="AF4153" s="26"/>
      <c r="AG4153" s="26" t="s">
        <v>50</v>
      </c>
      <c r="AH4153" s="26">
        <f>AH4152</f>
        <v>1069824</v>
      </c>
      <c r="AI4153" s="26"/>
      <c r="AJ4153" s="26">
        <f>AJ4152</f>
        <v>0</v>
      </c>
      <c r="AK4153" s="26"/>
      <c r="AL4153" s="26">
        <f>AL4152</f>
        <v>0</v>
      </c>
    </row>
    <row r="4154" spans="1:39" x14ac:dyDescent="0.35">
      <c r="A4154" s="23" t="s">
        <v>14023</v>
      </c>
      <c r="B4154" s="24"/>
      <c r="C4154" s="23" t="s">
        <v>14024</v>
      </c>
      <c r="D4154" s="23" t="s">
        <v>12201</v>
      </c>
      <c r="E4154" s="23">
        <v>2252</v>
      </c>
      <c r="F4154" s="23" t="s">
        <v>14025</v>
      </c>
      <c r="G4154" s="24" t="s">
        <v>14026</v>
      </c>
      <c r="H4154" s="23" t="s">
        <v>103</v>
      </c>
      <c r="I4154" s="23" t="s">
        <v>14027</v>
      </c>
      <c r="J4154" s="23">
        <v>4</v>
      </c>
      <c r="K4154" s="23">
        <v>2</v>
      </c>
      <c r="L4154" s="23">
        <v>63</v>
      </c>
      <c r="M4154" s="23" t="s">
        <v>58</v>
      </c>
      <c r="N4154" s="25">
        <f>((J4154*400)+(K4154*100))+L4154</f>
        <v>1863</v>
      </c>
      <c r="O4154" s="26">
        <v>180</v>
      </c>
      <c r="P4154" s="26">
        <f>N4154*O4154</f>
        <v>335340</v>
      </c>
      <c r="Q4154" s="23"/>
      <c r="R4154" s="23"/>
      <c r="S4154" s="27"/>
      <c r="T4154" s="23"/>
      <c r="U4154" s="23"/>
      <c r="V4154" s="24"/>
      <c r="W4154" s="23"/>
      <c r="X4154" s="23"/>
      <c r="Y4154" s="23"/>
      <c r="Z4154" s="23"/>
      <c r="AA4154" s="28"/>
      <c r="AB4154" s="26"/>
      <c r="AC4154" s="26"/>
      <c r="AD4154" s="28"/>
      <c r="AE4154" s="28"/>
      <c r="AF4154" s="26"/>
      <c r="AG4154" s="26">
        <f>AF4154+P4154</f>
        <v>335340</v>
      </c>
      <c r="AH4154" s="26">
        <f>AG4154</f>
        <v>335340</v>
      </c>
      <c r="AI4154" s="26">
        <v>0</v>
      </c>
      <c r="AJ4154" s="26">
        <f>IF((AI4154-AH4154) &gt; 1,0,IF((AI4154-AH4154)&lt;0,AH4154-AI4154,AI4154-AH4154))</f>
        <v>335340</v>
      </c>
      <c r="AK4154" s="26">
        <v>0.01</v>
      </c>
      <c r="AL4154" s="26">
        <f>AJ4154*(AK4154/100)</f>
        <v>33.533999999999999</v>
      </c>
    </row>
    <row r="4155" spans="1:39" x14ac:dyDescent="0.35">
      <c r="A4155" s="23"/>
      <c r="B4155" s="24"/>
      <c r="C4155" s="23"/>
      <c r="D4155" s="23"/>
      <c r="E4155" s="23"/>
      <c r="F4155" s="23"/>
      <c r="G4155" s="24"/>
      <c r="H4155" s="23"/>
      <c r="I4155" s="23"/>
      <c r="J4155" s="23"/>
      <c r="K4155" s="23"/>
      <c r="L4155" s="23"/>
      <c r="M4155" s="23"/>
      <c r="N4155" s="25"/>
      <c r="O4155" s="26"/>
      <c r="P4155" s="26"/>
      <c r="Q4155" s="23"/>
      <c r="R4155" s="23"/>
      <c r="S4155" s="27"/>
      <c r="T4155" s="23"/>
      <c r="U4155" s="23"/>
      <c r="V4155" s="24"/>
      <c r="W4155" s="23"/>
      <c r="X4155" s="23"/>
      <c r="Y4155" s="23"/>
      <c r="Z4155" s="23"/>
      <c r="AA4155" s="28"/>
      <c r="AB4155" s="26"/>
      <c r="AC4155" s="26"/>
      <c r="AD4155" s="28"/>
      <c r="AE4155" s="28"/>
      <c r="AF4155" s="26"/>
      <c r="AG4155" s="26" t="s">
        <v>50</v>
      </c>
      <c r="AH4155" s="26">
        <f>AH4154</f>
        <v>335340</v>
      </c>
      <c r="AI4155" s="26"/>
      <c r="AJ4155" s="26">
        <f>AJ4154</f>
        <v>335340</v>
      </c>
      <c r="AK4155" s="26"/>
      <c r="AL4155" s="26">
        <f>AL4154</f>
        <v>33.533999999999999</v>
      </c>
    </row>
    <row r="4156" spans="1:39" x14ac:dyDescent="0.35">
      <c r="A4156" s="23" t="s">
        <v>14028</v>
      </c>
      <c r="B4156" s="24" t="s">
        <v>14029</v>
      </c>
      <c r="C4156" s="23" t="s">
        <v>14030</v>
      </c>
      <c r="D4156" s="23" t="s">
        <v>14031</v>
      </c>
      <c r="E4156" s="23">
        <v>2253</v>
      </c>
      <c r="F4156" s="23" t="s">
        <v>14032</v>
      </c>
      <c r="G4156" s="24" t="s">
        <v>14033</v>
      </c>
      <c r="H4156" s="23" t="s">
        <v>42</v>
      </c>
      <c r="I4156" s="23" t="s">
        <v>14034</v>
      </c>
      <c r="J4156" s="23">
        <v>0</v>
      </c>
      <c r="K4156" s="23">
        <v>2</v>
      </c>
      <c r="L4156" s="23">
        <v>75</v>
      </c>
      <c r="M4156" s="23" t="s">
        <v>44</v>
      </c>
      <c r="N4156" s="25">
        <f>((J4156*400)+(K4156*100))+L4156</f>
        <v>275</v>
      </c>
      <c r="O4156" s="26">
        <v>1750</v>
      </c>
      <c r="P4156" s="26">
        <f>N4156*O4156</f>
        <v>481250</v>
      </c>
      <c r="Q4156" s="23">
        <v>1</v>
      </c>
      <c r="R4156" s="23" t="s">
        <v>14028</v>
      </c>
      <c r="S4156" s="27" t="s">
        <v>14029</v>
      </c>
      <c r="T4156" s="23" t="s">
        <v>14030</v>
      </c>
      <c r="U4156" s="23" t="s">
        <v>14035</v>
      </c>
      <c r="V4156" s="24" t="s">
        <v>14036</v>
      </c>
      <c r="W4156" s="23" t="s">
        <v>47</v>
      </c>
      <c r="X4156" s="23" t="s">
        <v>206</v>
      </c>
      <c r="Y4156" s="23" t="s">
        <v>49</v>
      </c>
      <c r="Z4156" s="23">
        <v>81</v>
      </c>
      <c r="AA4156" s="28">
        <v>100</v>
      </c>
      <c r="AB4156" s="26">
        <v>6550</v>
      </c>
      <c r="AC4156" s="26">
        <f>Z4156*AB4156</f>
        <v>530550</v>
      </c>
      <c r="AD4156" s="28">
        <v>7</v>
      </c>
      <c r="AE4156" s="28">
        <v>18</v>
      </c>
      <c r="AF4156" s="26">
        <f>(AC4156*(100-AE4156))/100</f>
        <v>435051</v>
      </c>
      <c r="AG4156" s="26">
        <f>P4156+AF4156</f>
        <v>916301</v>
      </c>
      <c r="AH4156" s="26">
        <f>(AG4156*AA4156)/100</f>
        <v>916301</v>
      </c>
      <c r="AI4156" s="26">
        <v>50000000</v>
      </c>
      <c r="AJ4156" s="26">
        <f>IF((AI4156-AH4156) &gt; 1,0,IF((AI4156-AH4156)&lt;0,AH4156-AI4156,AI4156-AH4156))</f>
        <v>0</v>
      </c>
      <c r="AK4156" s="26">
        <v>0.02</v>
      </c>
      <c r="AL4156" s="26">
        <f>ROUND(AJ4156*(AK4156/100),2)</f>
        <v>0</v>
      </c>
    </row>
    <row r="4157" spans="1:39" x14ac:dyDescent="0.35">
      <c r="A4157" s="23"/>
      <c r="B4157" s="24"/>
      <c r="C4157" s="23"/>
      <c r="D4157" s="23"/>
      <c r="E4157" s="23"/>
      <c r="F4157" s="23"/>
      <c r="G4157" s="24"/>
      <c r="H4157" s="23"/>
      <c r="I4157" s="23"/>
      <c r="J4157" s="23"/>
      <c r="K4157" s="23"/>
      <c r="L4157" s="23"/>
      <c r="M4157" s="23"/>
      <c r="N4157" s="25"/>
      <c r="O4157" s="26"/>
      <c r="P4157" s="26"/>
      <c r="Q4157" s="23"/>
      <c r="R4157" s="23"/>
      <c r="S4157" s="27"/>
      <c r="T4157" s="23"/>
      <c r="U4157" s="23"/>
      <c r="V4157" s="24"/>
      <c r="W4157" s="23"/>
      <c r="X4157" s="23"/>
      <c r="Y4157" s="23"/>
      <c r="Z4157" s="23"/>
      <c r="AA4157" s="28"/>
      <c r="AB4157" s="26"/>
      <c r="AC4157" s="26"/>
      <c r="AD4157" s="28"/>
      <c r="AE4157" s="28"/>
      <c r="AF4157" s="26"/>
      <c r="AG4157" s="26" t="s">
        <v>50</v>
      </c>
      <c r="AH4157" s="26">
        <f>AH4156</f>
        <v>916301</v>
      </c>
      <c r="AI4157" s="26"/>
      <c r="AJ4157" s="26">
        <f>AJ4156</f>
        <v>0</v>
      </c>
      <c r="AK4157" s="26"/>
      <c r="AL4157" s="26">
        <f>AL4156</f>
        <v>0</v>
      </c>
    </row>
    <row r="4158" spans="1:39" x14ac:dyDescent="0.35">
      <c r="A4158" s="23" t="s">
        <v>14037</v>
      </c>
      <c r="B4158" s="24" t="s">
        <v>14038</v>
      </c>
      <c r="C4158" s="23" t="s">
        <v>14039</v>
      </c>
      <c r="D4158" s="23" t="s">
        <v>14040</v>
      </c>
      <c r="E4158" s="23">
        <v>2254</v>
      </c>
      <c r="F4158" s="23" t="s">
        <v>14041</v>
      </c>
      <c r="G4158" s="24" t="s">
        <v>14042</v>
      </c>
      <c r="H4158" s="23" t="s">
        <v>42</v>
      </c>
      <c r="I4158" s="23" t="s">
        <v>14043</v>
      </c>
      <c r="J4158" s="23">
        <v>1</v>
      </c>
      <c r="K4158" s="23">
        <v>2</v>
      </c>
      <c r="L4158" s="23">
        <v>32</v>
      </c>
      <c r="M4158" s="23" t="s">
        <v>44</v>
      </c>
      <c r="N4158" s="25">
        <f>((J4158*400)+(K4158*100))+L4158</f>
        <v>632</v>
      </c>
      <c r="O4158" s="26">
        <v>310</v>
      </c>
      <c r="P4158" s="26">
        <f>N4158*O4158</f>
        <v>195920</v>
      </c>
      <c r="Q4158" s="23">
        <v>1</v>
      </c>
      <c r="R4158" s="23" t="s">
        <v>14037</v>
      </c>
      <c r="S4158" s="27" t="s">
        <v>14038</v>
      </c>
      <c r="T4158" s="23" t="s">
        <v>14039</v>
      </c>
      <c r="U4158" s="23" t="s">
        <v>14044</v>
      </c>
      <c r="V4158" s="24" t="s">
        <v>14045</v>
      </c>
      <c r="W4158" s="23" t="s">
        <v>47</v>
      </c>
      <c r="X4158" s="23" t="s">
        <v>206</v>
      </c>
      <c r="Y4158" s="23" t="s">
        <v>49</v>
      </c>
      <c r="Z4158" s="23">
        <v>81</v>
      </c>
      <c r="AA4158" s="28">
        <v>100</v>
      </c>
      <c r="AB4158" s="26">
        <v>6550</v>
      </c>
      <c r="AC4158" s="26">
        <f>Z4158*AB4158</f>
        <v>530550</v>
      </c>
      <c r="AD4158" s="28">
        <v>7</v>
      </c>
      <c r="AE4158" s="28">
        <v>18</v>
      </c>
      <c r="AF4158" s="26">
        <f>(AC4158*(100-AE4158))/100</f>
        <v>435051</v>
      </c>
      <c r="AG4158" s="26">
        <f>P4158+AF4158</f>
        <v>630971</v>
      </c>
      <c r="AH4158" s="26">
        <f>(AG4158*AA4158)/100</f>
        <v>630971</v>
      </c>
      <c r="AI4158" s="26">
        <v>50000000</v>
      </c>
      <c r="AJ4158" s="26">
        <f>IF((AI4158-AH4158) &gt; 1,0,IF((AI4158-AH4158)&lt;0,AH4158-AI4158,AI4158-AH4158))</f>
        <v>0</v>
      </c>
      <c r="AK4158" s="26">
        <v>0.02</v>
      </c>
      <c r="AL4158" s="26">
        <f>ROUND(AJ4158*(AK4158/100),2)</f>
        <v>0</v>
      </c>
    </row>
    <row r="4159" spans="1:39" x14ac:dyDescent="0.35">
      <c r="A4159" s="23"/>
      <c r="B4159" s="24"/>
      <c r="C4159" s="23"/>
      <c r="D4159" s="23"/>
      <c r="E4159" s="23"/>
      <c r="F4159" s="23"/>
      <c r="G4159" s="24"/>
      <c r="H4159" s="23"/>
      <c r="I4159" s="23"/>
      <c r="J4159" s="23"/>
      <c r="K4159" s="23"/>
      <c r="L4159" s="23"/>
      <c r="M4159" s="23"/>
      <c r="N4159" s="25"/>
      <c r="O4159" s="26"/>
      <c r="P4159" s="26"/>
      <c r="Q4159" s="23"/>
      <c r="R4159" s="23"/>
      <c r="S4159" s="27"/>
      <c r="T4159" s="23"/>
      <c r="U4159" s="23"/>
      <c r="V4159" s="24"/>
      <c r="W4159" s="23"/>
      <c r="X4159" s="23"/>
      <c r="Y4159" s="23"/>
      <c r="Z4159" s="23"/>
      <c r="AA4159" s="28"/>
      <c r="AB4159" s="26"/>
      <c r="AC4159" s="26"/>
      <c r="AD4159" s="28"/>
      <c r="AE4159" s="28"/>
      <c r="AF4159" s="26"/>
      <c r="AG4159" s="26" t="s">
        <v>50</v>
      </c>
      <c r="AH4159" s="26">
        <f>AH4158</f>
        <v>630971</v>
      </c>
      <c r="AI4159" s="26"/>
      <c r="AJ4159" s="26">
        <f>AJ4158</f>
        <v>0</v>
      </c>
      <c r="AK4159" s="26"/>
      <c r="AL4159" s="26">
        <f>AL4158</f>
        <v>0</v>
      </c>
    </row>
    <row r="4160" spans="1:39" x14ac:dyDescent="0.35">
      <c r="A4160" s="23" t="s">
        <v>14046</v>
      </c>
      <c r="B4160" s="24"/>
      <c r="C4160" s="23" t="s">
        <v>14047</v>
      </c>
      <c r="D4160" s="23" t="s">
        <v>14048</v>
      </c>
      <c r="E4160" s="23">
        <v>2255</v>
      </c>
      <c r="F4160" s="23" t="s">
        <v>14049</v>
      </c>
      <c r="G4160" s="24" t="s">
        <v>14050</v>
      </c>
      <c r="H4160" s="23" t="s">
        <v>103</v>
      </c>
      <c r="I4160" s="23" t="s">
        <v>14051</v>
      </c>
      <c r="J4160" s="23">
        <v>9</v>
      </c>
      <c r="K4160" s="23">
        <v>0</v>
      </c>
      <c r="L4160" s="23">
        <v>80</v>
      </c>
      <c r="M4160" s="23" t="s">
        <v>58</v>
      </c>
      <c r="N4160" s="25">
        <f>((J4160*400)+(K4160*100))+L4160</f>
        <v>3680</v>
      </c>
      <c r="O4160" s="26">
        <v>180</v>
      </c>
      <c r="P4160" s="26">
        <f>N4160*O4160</f>
        <v>662400</v>
      </c>
      <c r="Q4160" s="23"/>
      <c r="R4160" s="23"/>
      <c r="S4160" s="27"/>
      <c r="T4160" s="23"/>
      <c r="U4160" s="23"/>
      <c r="V4160" s="24"/>
      <c r="W4160" s="23"/>
      <c r="X4160" s="23"/>
      <c r="Y4160" s="23"/>
      <c r="Z4160" s="23"/>
      <c r="AA4160" s="28"/>
      <c r="AB4160" s="26"/>
      <c r="AC4160" s="26"/>
      <c r="AD4160" s="28"/>
      <c r="AE4160" s="28"/>
      <c r="AF4160" s="26"/>
      <c r="AG4160" s="26">
        <f>AF4160+P4160</f>
        <v>662400</v>
      </c>
      <c r="AH4160" s="26">
        <f>AG4160</f>
        <v>662400</v>
      </c>
      <c r="AI4160" s="26">
        <v>0</v>
      </c>
      <c r="AJ4160" s="26">
        <f>IF((AI4160-AH4160) &gt; 1,0,IF((AI4160-AH4160)&lt;0,AH4160-AI4160,AI4160-AH4160))</f>
        <v>662400</v>
      </c>
      <c r="AK4160" s="26">
        <v>0.01</v>
      </c>
      <c r="AL4160" s="26">
        <f>AJ4160*(AK4160/100)</f>
        <v>66.240000000000009</v>
      </c>
    </row>
    <row r="4161" spans="1:38" x14ac:dyDescent="0.35">
      <c r="A4161" s="23"/>
      <c r="B4161" s="24"/>
      <c r="C4161" s="23"/>
      <c r="D4161" s="23"/>
      <c r="E4161" s="23"/>
      <c r="F4161" s="23"/>
      <c r="G4161" s="24"/>
      <c r="H4161" s="23"/>
      <c r="I4161" s="23"/>
      <c r="J4161" s="23"/>
      <c r="K4161" s="23"/>
      <c r="L4161" s="23"/>
      <c r="M4161" s="23"/>
      <c r="N4161" s="25"/>
      <c r="O4161" s="26"/>
      <c r="P4161" s="26"/>
      <c r="Q4161" s="23"/>
      <c r="R4161" s="23"/>
      <c r="S4161" s="27"/>
      <c r="T4161" s="23"/>
      <c r="U4161" s="23"/>
      <c r="V4161" s="24"/>
      <c r="W4161" s="23"/>
      <c r="X4161" s="23"/>
      <c r="Y4161" s="23"/>
      <c r="Z4161" s="23"/>
      <c r="AA4161" s="28"/>
      <c r="AB4161" s="26"/>
      <c r="AC4161" s="26"/>
      <c r="AD4161" s="28"/>
      <c r="AE4161" s="28"/>
      <c r="AF4161" s="26"/>
      <c r="AG4161" s="26" t="s">
        <v>50</v>
      </c>
      <c r="AH4161" s="26">
        <f>AH4160</f>
        <v>662400</v>
      </c>
      <c r="AI4161" s="26"/>
      <c r="AJ4161" s="26">
        <f>AJ4160</f>
        <v>662400</v>
      </c>
      <c r="AK4161" s="26"/>
      <c r="AL4161" s="26">
        <f>AL4160</f>
        <v>66.240000000000009</v>
      </c>
    </row>
    <row r="4162" spans="1:38" x14ac:dyDescent="0.35">
      <c r="A4162" s="23" t="s">
        <v>14052</v>
      </c>
      <c r="B4162" s="24" t="s">
        <v>14053</v>
      </c>
      <c r="C4162" s="23" t="s">
        <v>14054</v>
      </c>
      <c r="D4162" s="23" t="s">
        <v>14055</v>
      </c>
      <c r="E4162" s="23">
        <v>2256</v>
      </c>
      <c r="F4162" s="23" t="s">
        <v>14056</v>
      </c>
      <c r="G4162" s="24" t="s">
        <v>14057</v>
      </c>
      <c r="H4162" s="23" t="s">
        <v>42</v>
      </c>
      <c r="I4162" s="23" t="s">
        <v>14058</v>
      </c>
      <c r="J4162" s="23">
        <v>2</v>
      </c>
      <c r="K4162" s="23">
        <v>1</v>
      </c>
      <c r="L4162" s="23">
        <v>82</v>
      </c>
      <c r="M4162" s="23" t="s">
        <v>58</v>
      </c>
      <c r="N4162" s="25">
        <f>((J4162*400)+(K4162*100))+L4162</f>
        <v>982</v>
      </c>
      <c r="O4162" s="26">
        <v>500</v>
      </c>
      <c r="P4162" s="26">
        <f>N4162*O4162</f>
        <v>491000</v>
      </c>
      <c r="Q4162" s="23"/>
      <c r="R4162" s="23"/>
      <c r="S4162" s="27"/>
      <c r="T4162" s="23"/>
      <c r="U4162" s="23"/>
      <c r="V4162" s="24"/>
      <c r="W4162" s="23"/>
      <c r="X4162" s="23"/>
      <c r="Y4162" s="23"/>
      <c r="Z4162" s="23"/>
      <c r="AA4162" s="28"/>
      <c r="AB4162" s="26"/>
      <c r="AC4162" s="26"/>
      <c r="AD4162" s="28"/>
      <c r="AE4162" s="28"/>
      <c r="AF4162" s="26"/>
      <c r="AG4162" s="26">
        <f>AF4162+P4162</f>
        <v>491000</v>
      </c>
      <c r="AH4162" s="26">
        <f>AG4162</f>
        <v>491000</v>
      </c>
      <c r="AI4162" s="26">
        <v>50000000</v>
      </c>
      <c r="AJ4162" s="26">
        <f>IF((AI4162-AH4162) &gt; 1,0,IF((AI4162-AH4162)&lt;0,AH4162-AI4162,AI4162-AH4162))</f>
        <v>0</v>
      </c>
      <c r="AK4162" s="26">
        <v>0.01</v>
      </c>
      <c r="AL4162" s="26">
        <f>AJ4162*(AK4162/100)</f>
        <v>0</v>
      </c>
    </row>
    <row r="4163" spans="1:38" x14ac:dyDescent="0.35">
      <c r="A4163" s="23"/>
      <c r="B4163" s="24"/>
      <c r="C4163" s="23"/>
      <c r="D4163" s="23"/>
      <c r="E4163" s="23"/>
      <c r="F4163" s="23"/>
      <c r="G4163" s="24"/>
      <c r="H4163" s="23"/>
      <c r="I4163" s="23"/>
      <c r="J4163" s="23">
        <v>0</v>
      </c>
      <c r="K4163" s="23">
        <v>0</v>
      </c>
      <c r="L4163" s="23">
        <v>33</v>
      </c>
      <c r="M4163" s="23" t="s">
        <v>44</v>
      </c>
      <c r="N4163" s="25">
        <f>((J4163*400)+(K4163*100))+L4163</f>
        <v>33</v>
      </c>
      <c r="O4163" s="26">
        <v>500</v>
      </c>
      <c r="P4163" s="26">
        <f>N4163*O4163</f>
        <v>16500</v>
      </c>
      <c r="Q4163" s="23">
        <v>1</v>
      </c>
      <c r="R4163" s="23" t="s">
        <v>14052</v>
      </c>
      <c r="S4163" s="27" t="s">
        <v>14053</v>
      </c>
      <c r="T4163" s="23" t="s">
        <v>14054</v>
      </c>
      <c r="U4163" s="23" t="s">
        <v>14059</v>
      </c>
      <c r="V4163" s="24" t="s">
        <v>14060</v>
      </c>
      <c r="W4163" s="23" t="s">
        <v>47</v>
      </c>
      <c r="X4163" s="23" t="s">
        <v>206</v>
      </c>
      <c r="Y4163" s="23" t="s">
        <v>49</v>
      </c>
      <c r="Z4163" s="23">
        <v>81</v>
      </c>
      <c r="AA4163" s="28">
        <v>100</v>
      </c>
      <c r="AB4163" s="26">
        <v>6550</v>
      </c>
      <c r="AC4163" s="26">
        <f>Z4163*AB4163</f>
        <v>530550</v>
      </c>
      <c r="AD4163" s="28">
        <v>7</v>
      </c>
      <c r="AE4163" s="28">
        <v>18</v>
      </c>
      <c r="AF4163" s="26">
        <f>(AC4163*(100-AE4163))/100</f>
        <v>435051</v>
      </c>
      <c r="AG4163" s="26">
        <f>P4163+AF4163</f>
        <v>451551</v>
      </c>
      <c r="AH4163" s="26">
        <f>(AG4163*AA4163)/100</f>
        <v>451551</v>
      </c>
      <c r="AI4163" s="26">
        <v>50000000</v>
      </c>
      <c r="AJ4163" s="26">
        <f>IF((AI4163-AH4163) &gt; 1,0,IF((AI4163-AH4163)&lt;0,AH4163-AI4163,AI4163-AH4163))</f>
        <v>0</v>
      </c>
      <c r="AK4163" s="26">
        <v>0.02</v>
      </c>
      <c r="AL4163" s="26">
        <f>ROUND(AJ4163*(AK4163/100),2)</f>
        <v>0</v>
      </c>
    </row>
    <row r="4164" spans="1:38" x14ac:dyDescent="0.35">
      <c r="A4164" s="23"/>
      <c r="B4164" s="24"/>
      <c r="C4164" s="23"/>
      <c r="D4164" s="23"/>
      <c r="E4164" s="23"/>
      <c r="F4164" s="23"/>
      <c r="G4164" s="24"/>
      <c r="H4164" s="23"/>
      <c r="I4164" s="23"/>
      <c r="J4164" s="23">
        <v>0</v>
      </c>
      <c r="K4164" s="23">
        <v>0</v>
      </c>
      <c r="L4164" s="23">
        <v>9</v>
      </c>
      <c r="M4164" s="23" t="s">
        <v>44</v>
      </c>
      <c r="N4164" s="25">
        <f>((J4164*400)+(K4164*100))+L4164</f>
        <v>9</v>
      </c>
      <c r="O4164" s="26">
        <v>500</v>
      </c>
      <c r="P4164" s="26">
        <f>N4164*O4164</f>
        <v>4500</v>
      </c>
      <c r="Q4164" s="23">
        <v>1</v>
      </c>
      <c r="R4164" s="23" t="s">
        <v>14052</v>
      </c>
      <c r="S4164" s="27" t="s">
        <v>14053</v>
      </c>
      <c r="T4164" s="23" t="s">
        <v>14054</v>
      </c>
      <c r="U4164" s="23" t="s">
        <v>14059</v>
      </c>
      <c r="V4164" s="24" t="s">
        <v>14061</v>
      </c>
      <c r="W4164" s="23" t="s">
        <v>47</v>
      </c>
      <c r="X4164" s="23" t="s">
        <v>206</v>
      </c>
      <c r="Y4164" s="23" t="s">
        <v>49</v>
      </c>
      <c r="Z4164" s="23">
        <v>36</v>
      </c>
      <c r="AA4164" s="28">
        <v>100</v>
      </c>
      <c r="AB4164" s="26">
        <v>6550</v>
      </c>
      <c r="AC4164" s="26">
        <f>Z4164*AB4164</f>
        <v>235800</v>
      </c>
      <c r="AD4164" s="28">
        <v>22</v>
      </c>
      <c r="AE4164" s="28">
        <v>85</v>
      </c>
      <c r="AF4164" s="26">
        <f>(AC4164*(100-AE4164))/100</f>
        <v>35370</v>
      </c>
      <c r="AG4164" s="26">
        <f>P4164+AF4164</f>
        <v>39870</v>
      </c>
      <c r="AH4164" s="26">
        <f>(AG4164*AA4164)/100</f>
        <v>39870</v>
      </c>
      <c r="AI4164" s="26">
        <v>50000000</v>
      </c>
      <c r="AJ4164" s="26">
        <f>IF((AI4164-AH4164) &gt; 1,0,IF((AI4164-AH4164)&lt;0,AH4164-AI4164,AI4164-AH4164))</f>
        <v>0</v>
      </c>
      <c r="AK4164" s="26">
        <v>0.02</v>
      </c>
      <c r="AL4164" s="26">
        <f>ROUND(AJ4164*(AK4164/100),2)</f>
        <v>0</v>
      </c>
    </row>
    <row r="4165" spans="1:38" x14ac:dyDescent="0.35">
      <c r="A4165" s="23"/>
      <c r="B4165" s="24"/>
      <c r="C4165" s="23"/>
      <c r="D4165" s="23"/>
      <c r="E4165" s="23"/>
      <c r="F4165" s="23"/>
      <c r="G4165" s="24"/>
      <c r="H4165" s="23"/>
      <c r="I4165" s="23"/>
      <c r="J4165" s="23">
        <v>0</v>
      </c>
      <c r="K4165" s="23">
        <v>0</v>
      </c>
      <c r="L4165" s="23">
        <v>9</v>
      </c>
      <c r="M4165" s="23" t="s">
        <v>44</v>
      </c>
      <c r="N4165" s="25">
        <f>((J4165*400)+(K4165*100))+L4165</f>
        <v>9</v>
      </c>
      <c r="O4165" s="26">
        <v>500</v>
      </c>
      <c r="P4165" s="26">
        <f>N4165*O4165</f>
        <v>4500</v>
      </c>
      <c r="Q4165" s="23">
        <v>1</v>
      </c>
      <c r="R4165" s="23" t="s">
        <v>14052</v>
      </c>
      <c r="S4165" s="27" t="s">
        <v>14053</v>
      </c>
      <c r="T4165" s="23" t="s">
        <v>14054</v>
      </c>
      <c r="U4165" s="23" t="s">
        <v>14059</v>
      </c>
      <c r="V4165" s="24" t="s">
        <v>14062</v>
      </c>
      <c r="W4165" s="23" t="s">
        <v>47</v>
      </c>
      <c r="X4165" s="23" t="s">
        <v>206</v>
      </c>
      <c r="Y4165" s="23" t="s">
        <v>49</v>
      </c>
      <c r="Z4165" s="23">
        <v>36</v>
      </c>
      <c r="AA4165" s="28">
        <v>100</v>
      </c>
      <c r="AB4165" s="26">
        <v>6550</v>
      </c>
      <c r="AC4165" s="26">
        <f>Z4165*AB4165</f>
        <v>235800</v>
      </c>
      <c r="AD4165" s="28">
        <v>22</v>
      </c>
      <c r="AE4165" s="28">
        <v>85</v>
      </c>
      <c r="AF4165" s="26">
        <f>(AC4165*(100-AE4165))/100</f>
        <v>35370</v>
      </c>
      <c r="AG4165" s="26">
        <f>P4165+AF4165</f>
        <v>39870</v>
      </c>
      <c r="AH4165" s="26">
        <f>(AG4165*AA4165)/100</f>
        <v>39870</v>
      </c>
      <c r="AI4165" s="26">
        <v>50000000</v>
      </c>
      <c r="AJ4165" s="26">
        <f>IF((AI4165-AH4165) &gt; 1,0,IF((AI4165-AH4165)&lt;0,AH4165-AI4165,AI4165-AH4165))</f>
        <v>0</v>
      </c>
      <c r="AK4165" s="26">
        <v>0.02</v>
      </c>
      <c r="AL4165" s="26">
        <f>ROUND(AJ4165*(AK4165/100),2)</f>
        <v>0</v>
      </c>
    </row>
    <row r="4166" spans="1:38" x14ac:dyDescent="0.35">
      <c r="A4166" s="23"/>
      <c r="B4166" s="24"/>
      <c r="C4166" s="23"/>
      <c r="D4166" s="23"/>
      <c r="E4166" s="23">
        <v>2257</v>
      </c>
      <c r="F4166" s="23" t="s">
        <v>14063</v>
      </c>
      <c r="G4166" s="24" t="s">
        <v>14064</v>
      </c>
      <c r="H4166" s="23" t="s">
        <v>437</v>
      </c>
      <c r="I4166" s="23" t="s">
        <v>14065</v>
      </c>
      <c r="J4166" s="23">
        <v>3</v>
      </c>
      <c r="K4166" s="23">
        <v>3</v>
      </c>
      <c r="L4166" s="23">
        <v>57</v>
      </c>
      <c r="M4166" s="23" t="s">
        <v>58</v>
      </c>
      <c r="N4166" s="25">
        <f>((J4166*400)+(K4166*100))+L4166</f>
        <v>1557</v>
      </c>
      <c r="O4166" s="26">
        <v>180</v>
      </c>
      <c r="P4166" s="26">
        <f>N4166*O4166</f>
        <v>280260</v>
      </c>
      <c r="Q4166" s="23"/>
      <c r="R4166" s="23"/>
      <c r="S4166" s="27"/>
      <c r="T4166" s="23"/>
      <c r="U4166" s="23"/>
      <c r="V4166" s="24"/>
      <c r="W4166" s="23"/>
      <c r="X4166" s="23"/>
      <c r="Y4166" s="23"/>
      <c r="Z4166" s="23"/>
      <c r="AA4166" s="28"/>
      <c r="AB4166" s="26"/>
      <c r="AC4166" s="26"/>
      <c r="AD4166" s="28"/>
      <c r="AE4166" s="28"/>
      <c r="AF4166" s="26"/>
      <c r="AG4166" s="26">
        <f>AF4166+P4166</f>
        <v>280260</v>
      </c>
      <c r="AH4166" s="26">
        <f>AG4166</f>
        <v>280260</v>
      </c>
      <c r="AI4166" s="26">
        <v>0</v>
      </c>
      <c r="AJ4166" s="26">
        <f>IF((AI4166-AH4166) &gt; 1,0,IF((AI4166-AH4166)&lt;0,AH4166-AI4166,AI4166-AH4166))</f>
        <v>280260</v>
      </c>
      <c r="AK4166" s="26">
        <v>0.01</v>
      </c>
      <c r="AL4166" s="26">
        <f>AJ4166*(AK4166/100)</f>
        <v>28.026</v>
      </c>
    </row>
    <row r="4167" spans="1:38" x14ac:dyDescent="0.35">
      <c r="A4167" s="23"/>
      <c r="B4167" s="24"/>
      <c r="C4167" s="23"/>
      <c r="D4167" s="23"/>
      <c r="E4167" s="23"/>
      <c r="F4167" s="23"/>
      <c r="G4167" s="24"/>
      <c r="H4167" s="23"/>
      <c r="I4167" s="23"/>
      <c r="J4167" s="23"/>
      <c r="K4167" s="23"/>
      <c r="L4167" s="23"/>
      <c r="M4167" s="23"/>
      <c r="N4167" s="25"/>
      <c r="O4167" s="26"/>
      <c r="P4167" s="26"/>
      <c r="Q4167" s="23"/>
      <c r="R4167" s="23"/>
      <c r="S4167" s="27"/>
      <c r="T4167" s="23"/>
      <c r="U4167" s="23"/>
      <c r="V4167" s="24"/>
      <c r="W4167" s="23"/>
      <c r="X4167" s="23"/>
      <c r="Y4167" s="23"/>
      <c r="Z4167" s="23"/>
      <c r="AA4167" s="28"/>
      <c r="AB4167" s="26"/>
      <c r="AC4167" s="26"/>
      <c r="AD4167" s="28"/>
      <c r="AE4167" s="28"/>
      <c r="AF4167" s="26"/>
      <c r="AG4167" s="26" t="s">
        <v>50</v>
      </c>
      <c r="AH4167" s="26">
        <f>SUM(AH4162:AH4166)</f>
        <v>1302551</v>
      </c>
      <c r="AI4167" s="26"/>
      <c r="AJ4167" s="26">
        <f>SUM(AJ4162:AJ4166)</f>
        <v>280260</v>
      </c>
      <c r="AK4167" s="26"/>
      <c r="AL4167" s="26">
        <f>SUM(AL4162:AL4166)</f>
        <v>28.026</v>
      </c>
    </row>
    <row r="4168" spans="1:38" x14ac:dyDescent="0.35">
      <c r="A4168" s="23" t="s">
        <v>14066</v>
      </c>
      <c r="B4168" s="24"/>
      <c r="C4168" s="23" t="s">
        <v>14067</v>
      </c>
      <c r="D4168" s="23" t="s">
        <v>5691</v>
      </c>
      <c r="E4168" s="23">
        <v>2258</v>
      </c>
      <c r="F4168" s="23" t="s">
        <v>14068</v>
      </c>
      <c r="G4168" s="24" t="s">
        <v>14069</v>
      </c>
      <c r="H4168" s="23" t="s">
        <v>103</v>
      </c>
      <c r="I4168" s="23" t="s">
        <v>14070</v>
      </c>
      <c r="J4168" s="23">
        <v>0</v>
      </c>
      <c r="K4168" s="23">
        <v>2</v>
      </c>
      <c r="L4168" s="23">
        <v>82</v>
      </c>
      <c r="M4168" s="23" t="s">
        <v>58</v>
      </c>
      <c r="N4168" s="25">
        <f>((J4168*400)+(K4168*100))+L4168</f>
        <v>282</v>
      </c>
      <c r="O4168" s="26">
        <v>180</v>
      </c>
      <c r="P4168" s="26">
        <f>N4168*O4168</f>
        <v>50760</v>
      </c>
      <c r="Q4168" s="23"/>
      <c r="R4168" s="23"/>
      <c r="S4168" s="27"/>
      <c r="T4168" s="23"/>
      <c r="U4168" s="23"/>
      <c r="V4168" s="24"/>
      <c r="W4168" s="23"/>
      <c r="X4168" s="23"/>
      <c r="Y4168" s="23"/>
      <c r="Z4168" s="23"/>
      <c r="AA4168" s="28"/>
      <c r="AB4168" s="26"/>
      <c r="AC4168" s="26"/>
      <c r="AD4168" s="28"/>
      <c r="AE4168" s="28"/>
      <c r="AF4168" s="26"/>
      <c r="AG4168" s="26">
        <f>AF4168+P4168</f>
        <v>50760</v>
      </c>
      <c r="AH4168" s="26">
        <f>AG4168</f>
        <v>50760</v>
      </c>
      <c r="AI4168" s="26">
        <v>0</v>
      </c>
      <c r="AJ4168" s="26">
        <f>IF((AI4168-AH4168) &gt; 1,0,IF((AI4168-AH4168)&lt;0,AH4168-AI4168,AI4168-AH4168))</f>
        <v>50760</v>
      </c>
      <c r="AK4168" s="26">
        <v>0.01</v>
      </c>
      <c r="AL4168" s="26">
        <f>AJ4168*(AK4168/100)</f>
        <v>5.0760000000000005</v>
      </c>
    </row>
    <row r="4169" spans="1:38" x14ac:dyDescent="0.35">
      <c r="A4169" s="23"/>
      <c r="B4169" s="24"/>
      <c r="C4169" s="23"/>
      <c r="D4169" s="23"/>
      <c r="E4169" s="23"/>
      <c r="F4169" s="23"/>
      <c r="G4169" s="24"/>
      <c r="H4169" s="23"/>
      <c r="I4169" s="23"/>
      <c r="J4169" s="23"/>
      <c r="K4169" s="23"/>
      <c r="L4169" s="23"/>
      <c r="M4169" s="23"/>
      <c r="N4169" s="25"/>
      <c r="O4169" s="26"/>
      <c r="P4169" s="26"/>
      <c r="Q4169" s="23"/>
      <c r="R4169" s="23"/>
      <c r="S4169" s="27"/>
      <c r="T4169" s="23"/>
      <c r="U4169" s="23"/>
      <c r="V4169" s="24"/>
      <c r="W4169" s="23"/>
      <c r="X4169" s="23"/>
      <c r="Y4169" s="23"/>
      <c r="Z4169" s="23"/>
      <c r="AA4169" s="28"/>
      <c r="AB4169" s="26"/>
      <c r="AC4169" s="26"/>
      <c r="AD4169" s="28"/>
      <c r="AE4169" s="28"/>
      <c r="AF4169" s="26"/>
      <c r="AG4169" s="26" t="s">
        <v>50</v>
      </c>
      <c r="AH4169" s="26">
        <f>AH4168</f>
        <v>50760</v>
      </c>
      <c r="AI4169" s="26"/>
      <c r="AJ4169" s="26">
        <f>AJ4168</f>
        <v>50760</v>
      </c>
      <c r="AK4169" s="26"/>
      <c r="AL4169" s="26">
        <f>AL4168</f>
        <v>5.0760000000000005</v>
      </c>
    </row>
    <row r="4170" spans="1:38" x14ac:dyDescent="0.35">
      <c r="A4170" s="23" t="s">
        <v>14071</v>
      </c>
      <c r="B4170" s="24"/>
      <c r="C4170" s="23" t="s">
        <v>14072</v>
      </c>
      <c r="D4170" s="23" t="s">
        <v>10743</v>
      </c>
      <c r="E4170" s="23">
        <v>2259</v>
      </c>
      <c r="F4170" s="23" t="s">
        <v>14073</v>
      </c>
      <c r="G4170" s="24" t="s">
        <v>14074</v>
      </c>
      <c r="H4170" s="23" t="s">
        <v>42</v>
      </c>
      <c r="I4170" s="23" t="s">
        <v>14075</v>
      </c>
      <c r="J4170" s="23">
        <v>0</v>
      </c>
      <c r="K4170" s="23">
        <v>0</v>
      </c>
      <c r="L4170" s="23">
        <v>36</v>
      </c>
      <c r="M4170" s="23" t="s">
        <v>58</v>
      </c>
      <c r="N4170" s="25">
        <f>((J4170*400)+(K4170*100))+L4170</f>
        <v>36</v>
      </c>
      <c r="O4170" s="26">
        <v>180</v>
      </c>
      <c r="P4170" s="26">
        <f>N4170*O4170</f>
        <v>6480</v>
      </c>
      <c r="Q4170" s="23"/>
      <c r="R4170" s="23"/>
      <c r="S4170" s="27"/>
      <c r="T4170" s="23"/>
      <c r="U4170" s="23"/>
      <c r="V4170" s="24"/>
      <c r="W4170" s="23"/>
      <c r="X4170" s="23"/>
      <c r="Y4170" s="23"/>
      <c r="Z4170" s="23"/>
      <c r="AA4170" s="28"/>
      <c r="AB4170" s="26"/>
      <c r="AC4170" s="26"/>
      <c r="AD4170" s="28"/>
      <c r="AE4170" s="28"/>
      <c r="AF4170" s="26"/>
      <c r="AG4170" s="26">
        <f>AF4170+P4170</f>
        <v>6480</v>
      </c>
      <c r="AH4170" s="26">
        <f>AG4170</f>
        <v>6480</v>
      </c>
      <c r="AI4170" s="26">
        <v>50000000</v>
      </c>
      <c r="AJ4170" s="26">
        <f t="shared" ref="AJ4170:AJ4175" si="309">IF((AI4170-AH4170) &gt; 1,0,IF((AI4170-AH4170)&lt;0,AH4170-AI4170,AI4170-AH4170))</f>
        <v>0</v>
      </c>
      <c r="AK4170" s="26">
        <v>0.01</v>
      </c>
      <c r="AL4170" s="26">
        <f>AJ4170*(AK4170/100)</f>
        <v>0</v>
      </c>
    </row>
    <row r="4171" spans="1:38" x14ac:dyDescent="0.35">
      <c r="A4171" s="23"/>
      <c r="B4171" s="24"/>
      <c r="C4171" s="23"/>
      <c r="D4171" s="23"/>
      <c r="E4171" s="23">
        <v>2260</v>
      </c>
      <c r="F4171" s="23" t="s">
        <v>14076</v>
      </c>
      <c r="G4171" s="24" t="s">
        <v>14077</v>
      </c>
      <c r="H4171" s="23" t="s">
        <v>103</v>
      </c>
      <c r="I4171" s="23" t="s">
        <v>14078</v>
      </c>
      <c r="J4171" s="23">
        <v>0</v>
      </c>
      <c r="K4171" s="23">
        <v>2</v>
      </c>
      <c r="L4171" s="23">
        <v>25.5</v>
      </c>
      <c r="M4171" s="23" t="s">
        <v>391</v>
      </c>
      <c r="N4171" s="25">
        <f>((J4171*400)+(K4171*100))+L4171</f>
        <v>225.5</v>
      </c>
      <c r="O4171" s="26">
        <v>1750</v>
      </c>
      <c r="P4171" s="26">
        <f>N4171*O4171</f>
        <v>394625</v>
      </c>
      <c r="Q4171" s="23">
        <v>1</v>
      </c>
      <c r="R4171" s="23" t="s">
        <v>10740</v>
      </c>
      <c r="S4171" s="27" t="s">
        <v>10741</v>
      </c>
      <c r="T4171" s="23" t="s">
        <v>10742</v>
      </c>
      <c r="U4171" s="23" t="s">
        <v>14079</v>
      </c>
      <c r="V4171" s="24" t="s">
        <v>14080</v>
      </c>
      <c r="W4171" s="23" t="s">
        <v>47</v>
      </c>
      <c r="X4171" s="23" t="s">
        <v>206</v>
      </c>
      <c r="Y4171" s="23" t="s">
        <v>49</v>
      </c>
      <c r="Z4171" s="23">
        <v>81</v>
      </c>
      <c r="AA4171" s="28">
        <v>76.42</v>
      </c>
      <c r="AB4171" s="26">
        <v>6550</v>
      </c>
      <c r="AC4171" s="26">
        <f>Z4171*AB4171</f>
        <v>530550</v>
      </c>
      <c r="AD4171" s="28">
        <v>3</v>
      </c>
      <c r="AE4171" s="28">
        <v>6</v>
      </c>
      <c r="AF4171" s="26">
        <f>(AC4171*(100-AE4171))/100</f>
        <v>498717</v>
      </c>
      <c r="AG4171" s="26">
        <f>P4171+AF4171+AF4172</f>
        <v>1047267</v>
      </c>
      <c r="AH4171" s="26">
        <f>(AG4171*AA4171)/100</f>
        <v>800321.44140000001</v>
      </c>
      <c r="AI4171" s="26">
        <f>IF(AF4171&lt;=10000000,AF4171,10000000)</f>
        <v>498717</v>
      </c>
      <c r="AJ4171" s="26">
        <f t="shared" si="309"/>
        <v>301604.44140000001</v>
      </c>
      <c r="AK4171" s="26">
        <v>0.02</v>
      </c>
      <c r="AL4171" s="26">
        <f>ROUND(AJ4171*(AK4171/100),2)</f>
        <v>60.32</v>
      </c>
    </row>
    <row r="4172" spans="1:38" x14ac:dyDescent="0.35">
      <c r="A4172" s="23"/>
      <c r="B4172" s="24"/>
      <c r="C4172" s="23"/>
      <c r="D4172" s="23"/>
      <c r="E4172" s="23"/>
      <c r="F4172" s="23"/>
      <c r="G4172" s="24"/>
      <c r="H4172" s="23"/>
      <c r="I4172" s="23"/>
      <c r="J4172" s="23"/>
      <c r="K4172" s="23"/>
      <c r="L4172" s="23"/>
      <c r="M4172" s="23"/>
      <c r="N4172" s="25"/>
      <c r="O4172" s="26"/>
      <c r="P4172" s="26"/>
      <c r="Q4172" s="23"/>
      <c r="R4172" s="23"/>
      <c r="S4172" s="27"/>
      <c r="T4172" s="23"/>
      <c r="U4172" s="23"/>
      <c r="V4172" s="24"/>
      <c r="W4172" s="23"/>
      <c r="X4172" s="23"/>
      <c r="Y4172" s="23" t="s">
        <v>254</v>
      </c>
      <c r="Z4172" s="23">
        <v>25</v>
      </c>
      <c r="AA4172" s="28">
        <v>23.58</v>
      </c>
      <c r="AB4172" s="26">
        <v>6550</v>
      </c>
      <c r="AC4172" s="26">
        <f>Z4172*AB4172</f>
        <v>163750</v>
      </c>
      <c r="AD4172" s="28">
        <v>3</v>
      </c>
      <c r="AE4172" s="28">
        <v>6</v>
      </c>
      <c r="AF4172" s="26">
        <f>(AC4172*(100-AE4172))/100</f>
        <v>153925</v>
      </c>
      <c r="AG4172" s="26">
        <f>P4171+AF4171+AF4172</f>
        <v>1047267</v>
      </c>
      <c r="AH4172" s="26">
        <f>(AG4172*AA4172)/100</f>
        <v>246945.55859999999</v>
      </c>
      <c r="AI4172" s="26">
        <v>0</v>
      </c>
      <c r="AJ4172" s="26">
        <f t="shared" si="309"/>
        <v>246945.55859999999</v>
      </c>
      <c r="AK4172" s="26">
        <v>0.3</v>
      </c>
      <c r="AL4172" s="26">
        <f>ROUND(AJ4172*(AK4172/100),2)</f>
        <v>740.84</v>
      </c>
    </row>
    <row r="4173" spans="1:38" x14ac:dyDescent="0.35">
      <c r="A4173" s="23"/>
      <c r="B4173" s="24"/>
      <c r="C4173" s="23"/>
      <c r="D4173" s="23"/>
      <c r="E4173" s="23"/>
      <c r="F4173" s="23"/>
      <c r="G4173" s="24"/>
      <c r="H4173" s="23"/>
      <c r="I4173" s="23"/>
      <c r="J4173" s="23">
        <v>0</v>
      </c>
      <c r="K4173" s="23">
        <v>0</v>
      </c>
      <c r="L4173" s="23">
        <v>20.25</v>
      </c>
      <c r="M4173" s="23" t="s">
        <v>44</v>
      </c>
      <c r="N4173" s="25">
        <f>((J4173*400)+(K4173*100))+L4173</f>
        <v>20.25</v>
      </c>
      <c r="O4173" s="26">
        <v>1750</v>
      </c>
      <c r="P4173" s="26">
        <f>N4173*O4173</f>
        <v>35437.5</v>
      </c>
      <c r="Q4173" s="23">
        <v>1</v>
      </c>
      <c r="R4173" s="23" t="s">
        <v>14081</v>
      </c>
      <c r="S4173" s="27"/>
      <c r="T4173" s="23" t="s">
        <v>14082</v>
      </c>
      <c r="U4173" s="23" t="s">
        <v>14083</v>
      </c>
      <c r="V4173" s="24" t="s">
        <v>14084</v>
      </c>
      <c r="W4173" s="23" t="s">
        <v>47</v>
      </c>
      <c r="X4173" s="23" t="s">
        <v>206</v>
      </c>
      <c r="Y4173" s="23" t="s">
        <v>49</v>
      </c>
      <c r="Z4173" s="23">
        <v>81</v>
      </c>
      <c r="AA4173" s="28">
        <v>100</v>
      </c>
      <c r="AB4173" s="26">
        <v>6550</v>
      </c>
      <c r="AC4173" s="26">
        <f>Z4173*AB4173</f>
        <v>530550</v>
      </c>
      <c r="AD4173" s="28">
        <v>22</v>
      </c>
      <c r="AE4173" s="28">
        <v>85</v>
      </c>
      <c r="AF4173" s="26">
        <f>(AC4173*(100-AE4173))/100</f>
        <v>79582.5</v>
      </c>
      <c r="AG4173" s="26">
        <f>P4173+AF4173</f>
        <v>115020</v>
      </c>
      <c r="AH4173" s="26">
        <f>(AG4173*AA4173)/100</f>
        <v>115020</v>
      </c>
      <c r="AI4173" s="26">
        <f>IF(AF4173&lt;=10000000,AF4173,10000000)</f>
        <v>79582.5</v>
      </c>
      <c r="AJ4173" s="26">
        <f t="shared" si="309"/>
        <v>35437.5</v>
      </c>
      <c r="AK4173" s="26">
        <v>0.02</v>
      </c>
      <c r="AL4173" s="26">
        <f>ROUND(AJ4173*(AK4173/100),2)</f>
        <v>7.09</v>
      </c>
    </row>
    <row r="4174" spans="1:38" x14ac:dyDescent="0.35">
      <c r="A4174" s="23"/>
      <c r="B4174" s="24"/>
      <c r="C4174" s="23"/>
      <c r="D4174" s="23"/>
      <c r="E4174" s="23"/>
      <c r="F4174" s="23"/>
      <c r="G4174" s="24"/>
      <c r="H4174" s="23"/>
      <c r="I4174" s="23"/>
      <c r="J4174" s="23">
        <v>0</v>
      </c>
      <c r="K4174" s="23">
        <v>0</v>
      </c>
      <c r="L4174" s="23">
        <v>20.25</v>
      </c>
      <c r="M4174" s="23" t="s">
        <v>44</v>
      </c>
      <c r="N4174" s="25">
        <f>((J4174*400)+(K4174*100))+L4174</f>
        <v>20.25</v>
      </c>
      <c r="O4174" s="26">
        <v>1750</v>
      </c>
      <c r="P4174" s="26">
        <f>N4174*O4174</f>
        <v>35437.5</v>
      </c>
      <c r="Q4174" s="23">
        <v>1</v>
      </c>
      <c r="R4174" s="23" t="s">
        <v>14085</v>
      </c>
      <c r="S4174" s="27"/>
      <c r="T4174" s="23" t="s">
        <v>14086</v>
      </c>
      <c r="U4174" s="23" t="s">
        <v>14087</v>
      </c>
      <c r="V4174" s="24" t="s">
        <v>14088</v>
      </c>
      <c r="W4174" s="23" t="s">
        <v>47</v>
      </c>
      <c r="X4174" s="23" t="s">
        <v>48</v>
      </c>
      <c r="Y4174" s="23" t="s">
        <v>49</v>
      </c>
      <c r="Z4174" s="23">
        <v>81</v>
      </c>
      <c r="AA4174" s="28">
        <v>100</v>
      </c>
      <c r="AB4174" s="26">
        <v>6550</v>
      </c>
      <c r="AC4174" s="26">
        <f>Z4174*AB4174</f>
        <v>530550</v>
      </c>
      <c r="AD4174" s="28">
        <v>22</v>
      </c>
      <c r="AE4174" s="28">
        <v>34</v>
      </c>
      <c r="AF4174" s="26">
        <f>(AC4174*(100-AE4174))/100</f>
        <v>350163</v>
      </c>
      <c r="AG4174" s="26">
        <f>P4174+AF4174</f>
        <v>385600.5</v>
      </c>
      <c r="AH4174" s="26">
        <f>(AG4174*AA4174)/100</f>
        <v>385600.5</v>
      </c>
      <c r="AI4174" s="26">
        <f>IF(AF4174&lt;=10000000,AF4174,10000000)</f>
        <v>350163</v>
      </c>
      <c r="AJ4174" s="26">
        <f t="shared" si="309"/>
        <v>35437.5</v>
      </c>
      <c r="AK4174" s="26">
        <v>0.02</v>
      </c>
      <c r="AL4174" s="26">
        <f>ROUND(AJ4174*(AK4174/100),2)</f>
        <v>7.09</v>
      </c>
    </row>
    <row r="4175" spans="1:38" x14ac:dyDescent="0.35">
      <c r="A4175" s="23"/>
      <c r="B4175" s="24"/>
      <c r="C4175" s="23"/>
      <c r="D4175" s="23"/>
      <c r="E4175" s="23"/>
      <c r="F4175" s="23"/>
      <c r="G4175" s="24"/>
      <c r="H4175" s="23"/>
      <c r="I4175" s="23"/>
      <c r="J4175" s="23">
        <v>0</v>
      </c>
      <c r="K4175" s="23">
        <v>0</v>
      </c>
      <c r="L4175" s="23">
        <v>9</v>
      </c>
      <c r="M4175" s="23" t="s">
        <v>44</v>
      </c>
      <c r="N4175" s="25">
        <f>((J4175*400)+(K4175*100))+L4175</f>
        <v>9</v>
      </c>
      <c r="O4175" s="26">
        <v>1750</v>
      </c>
      <c r="P4175" s="26">
        <f>N4175*O4175</f>
        <v>15750</v>
      </c>
      <c r="Q4175" s="23">
        <v>1</v>
      </c>
      <c r="R4175" s="23" t="s">
        <v>14089</v>
      </c>
      <c r="S4175" s="27"/>
      <c r="T4175" s="23" t="s">
        <v>14090</v>
      </c>
      <c r="U4175" s="23" t="s">
        <v>14091</v>
      </c>
      <c r="V4175" s="24" t="s">
        <v>14092</v>
      </c>
      <c r="W4175" s="23" t="s">
        <v>47</v>
      </c>
      <c r="X4175" s="23" t="s">
        <v>206</v>
      </c>
      <c r="Y4175" s="23" t="s">
        <v>49</v>
      </c>
      <c r="Z4175" s="23">
        <v>36</v>
      </c>
      <c r="AA4175" s="28">
        <v>100</v>
      </c>
      <c r="AB4175" s="26">
        <v>6550</v>
      </c>
      <c r="AC4175" s="26">
        <f>Z4175*AB4175</f>
        <v>235800</v>
      </c>
      <c r="AD4175" s="28">
        <v>22</v>
      </c>
      <c r="AE4175" s="28">
        <v>85</v>
      </c>
      <c r="AF4175" s="26">
        <f>(AC4175*(100-AE4175))/100</f>
        <v>35370</v>
      </c>
      <c r="AG4175" s="26">
        <f>P4175+AF4175</f>
        <v>51120</v>
      </c>
      <c r="AH4175" s="26">
        <f>(AG4175*AA4175)/100</f>
        <v>51120</v>
      </c>
      <c r="AI4175" s="26">
        <f>IF(AF4175&lt;=10000000,AF4175,10000000)</f>
        <v>35370</v>
      </c>
      <c r="AJ4175" s="26">
        <f t="shared" si="309"/>
        <v>15750</v>
      </c>
      <c r="AK4175" s="26">
        <v>0.02</v>
      </c>
      <c r="AL4175" s="26">
        <f>ROUND(AJ4175*(AK4175/100),2)</f>
        <v>3.15</v>
      </c>
    </row>
    <row r="4176" spans="1:38" x14ac:dyDescent="0.35">
      <c r="A4176" s="23"/>
      <c r="B4176" s="24"/>
      <c r="C4176" s="23"/>
      <c r="D4176" s="23"/>
      <c r="E4176" s="23"/>
      <c r="F4176" s="23"/>
      <c r="G4176" s="24"/>
      <c r="H4176" s="23"/>
      <c r="I4176" s="23"/>
      <c r="J4176" s="23"/>
      <c r="K4176" s="23"/>
      <c r="L4176" s="23"/>
      <c r="M4176" s="23"/>
      <c r="N4176" s="25"/>
      <c r="O4176" s="26"/>
      <c r="P4176" s="26"/>
      <c r="Q4176" s="23"/>
      <c r="R4176" s="23"/>
      <c r="S4176" s="27"/>
      <c r="T4176" s="23"/>
      <c r="U4176" s="23"/>
      <c r="V4176" s="24"/>
      <c r="W4176" s="23"/>
      <c r="X4176" s="23"/>
      <c r="Y4176" s="23"/>
      <c r="Z4176" s="23"/>
      <c r="AA4176" s="28"/>
      <c r="AB4176" s="26"/>
      <c r="AC4176" s="26"/>
      <c r="AD4176" s="28"/>
      <c r="AE4176" s="28"/>
      <c r="AF4176" s="26"/>
      <c r="AG4176" s="26" t="s">
        <v>50</v>
      </c>
      <c r="AH4176" s="26">
        <f>SUM(AH4170:AH4175)</f>
        <v>1605487.5</v>
      </c>
      <c r="AI4176" s="26"/>
      <c r="AJ4176" s="26">
        <f>SUM(AJ4170:AJ4175)</f>
        <v>635175</v>
      </c>
      <c r="AK4176" s="26"/>
      <c r="AL4176" s="26">
        <f>SUM(AL4170:AL4175)</f>
        <v>818.49000000000012</v>
      </c>
    </row>
    <row r="4177" spans="1:38" x14ac:dyDescent="0.35">
      <c r="A4177" s="23" t="s">
        <v>13938</v>
      </c>
      <c r="B4177" s="24" t="s">
        <v>13939</v>
      </c>
      <c r="C4177" s="23" t="s">
        <v>13940</v>
      </c>
      <c r="D4177" s="23" t="s">
        <v>14093</v>
      </c>
      <c r="E4177" s="23">
        <v>2261</v>
      </c>
      <c r="F4177" s="23" t="s">
        <v>14094</v>
      </c>
      <c r="G4177" s="24" t="s">
        <v>14095</v>
      </c>
      <c r="H4177" s="23" t="s">
        <v>42</v>
      </c>
      <c r="I4177" s="23" t="s">
        <v>14096</v>
      </c>
      <c r="J4177" s="23">
        <v>5</v>
      </c>
      <c r="K4177" s="23">
        <v>3</v>
      </c>
      <c r="L4177" s="23">
        <v>82</v>
      </c>
      <c r="M4177" s="23" t="s">
        <v>58</v>
      </c>
      <c r="N4177" s="25">
        <f>((J4177*400)+(K4177*100))+L4177</f>
        <v>2382</v>
      </c>
      <c r="O4177" s="26">
        <v>180</v>
      </c>
      <c r="P4177" s="26">
        <f>N4177*O4177</f>
        <v>428760</v>
      </c>
      <c r="Q4177" s="23"/>
      <c r="R4177" s="23"/>
      <c r="S4177" s="27"/>
      <c r="T4177" s="23"/>
      <c r="U4177" s="23"/>
      <c r="V4177" s="24"/>
      <c r="W4177" s="23"/>
      <c r="X4177" s="23"/>
      <c r="Y4177" s="23"/>
      <c r="Z4177" s="23"/>
      <c r="AA4177" s="28"/>
      <c r="AB4177" s="26"/>
      <c r="AC4177" s="26"/>
      <c r="AD4177" s="28"/>
      <c r="AE4177" s="28"/>
      <c r="AF4177" s="26"/>
      <c r="AG4177" s="26">
        <f>AF4177+P4177</f>
        <v>428760</v>
      </c>
      <c r="AH4177" s="26">
        <f>AG4177</f>
        <v>428760</v>
      </c>
      <c r="AI4177" s="26">
        <v>50000000</v>
      </c>
      <c r="AJ4177" s="26">
        <f>IF((AI4177-AH4177) &gt; 1,0,IF((AI4177-AH4177)&lt;0,AH4177-AI4177,AI4177-AH4177))</f>
        <v>0</v>
      </c>
      <c r="AK4177" s="26">
        <v>0.01</v>
      </c>
      <c r="AL4177" s="26">
        <f>AJ4177*(AK4177/100)</f>
        <v>0</v>
      </c>
    </row>
    <row r="4178" spans="1:38" x14ac:dyDescent="0.35">
      <c r="A4178" s="23"/>
      <c r="B4178" s="24"/>
      <c r="C4178" s="23"/>
      <c r="D4178" s="23"/>
      <c r="E4178" s="23"/>
      <c r="F4178" s="23"/>
      <c r="G4178" s="24"/>
      <c r="H4178" s="23"/>
      <c r="I4178" s="23"/>
      <c r="J4178" s="23"/>
      <c r="K4178" s="23"/>
      <c r="L4178" s="23"/>
      <c r="M4178" s="23"/>
      <c r="N4178" s="25"/>
      <c r="O4178" s="26"/>
      <c r="P4178" s="26"/>
      <c r="Q4178" s="23"/>
      <c r="R4178" s="23"/>
      <c r="S4178" s="27"/>
      <c r="T4178" s="23"/>
      <c r="U4178" s="23"/>
      <c r="V4178" s="24"/>
      <c r="W4178" s="23"/>
      <c r="X4178" s="23"/>
      <c r="Y4178" s="23"/>
      <c r="Z4178" s="23"/>
      <c r="AA4178" s="28"/>
      <c r="AB4178" s="26"/>
      <c r="AC4178" s="26"/>
      <c r="AD4178" s="28"/>
      <c r="AE4178" s="28"/>
      <c r="AF4178" s="26"/>
      <c r="AG4178" s="26" t="s">
        <v>50</v>
      </c>
      <c r="AH4178" s="26">
        <f>AH4177</f>
        <v>428760</v>
      </c>
      <c r="AI4178" s="26"/>
      <c r="AJ4178" s="26">
        <f>AJ4177</f>
        <v>0</v>
      </c>
      <c r="AK4178" s="26"/>
      <c r="AL4178" s="26">
        <f>AL4177</f>
        <v>0</v>
      </c>
    </row>
    <row r="4179" spans="1:38" x14ac:dyDescent="0.35">
      <c r="A4179" s="23" t="s">
        <v>14097</v>
      </c>
      <c r="B4179" s="24"/>
      <c r="C4179" s="23" t="s">
        <v>14098</v>
      </c>
      <c r="D4179" s="23" t="s">
        <v>14099</v>
      </c>
      <c r="E4179" s="23">
        <v>2262</v>
      </c>
      <c r="F4179" s="23" t="s">
        <v>14100</v>
      </c>
      <c r="G4179" s="24" t="s">
        <v>14101</v>
      </c>
      <c r="H4179" s="23" t="s">
        <v>42</v>
      </c>
      <c r="I4179" s="23" t="s">
        <v>14102</v>
      </c>
      <c r="J4179" s="23">
        <v>0</v>
      </c>
      <c r="K4179" s="23">
        <v>0</v>
      </c>
      <c r="L4179" s="23">
        <v>54</v>
      </c>
      <c r="M4179" s="23" t="s">
        <v>44</v>
      </c>
      <c r="N4179" s="25">
        <f>((J4179*400)+(K4179*100))+L4179</f>
        <v>54</v>
      </c>
      <c r="O4179" s="26">
        <v>500</v>
      </c>
      <c r="P4179" s="26">
        <f>N4179*O4179</f>
        <v>27000</v>
      </c>
      <c r="Q4179" s="23">
        <v>1</v>
      </c>
      <c r="R4179" s="23" t="s">
        <v>14097</v>
      </c>
      <c r="S4179" s="27"/>
      <c r="T4179" s="23" t="s">
        <v>14098</v>
      </c>
      <c r="U4179" s="23" t="s">
        <v>14103</v>
      </c>
      <c r="V4179" s="24" t="s">
        <v>14104</v>
      </c>
      <c r="W4179" s="23" t="s">
        <v>47</v>
      </c>
      <c r="X4179" s="23" t="s">
        <v>206</v>
      </c>
      <c r="Y4179" s="23" t="s">
        <v>49</v>
      </c>
      <c r="Z4179" s="23">
        <v>81</v>
      </c>
      <c r="AA4179" s="28">
        <v>100</v>
      </c>
      <c r="AB4179" s="26">
        <v>6550</v>
      </c>
      <c r="AC4179" s="26">
        <f>Z4179*AB4179</f>
        <v>530550</v>
      </c>
      <c r="AD4179" s="28">
        <v>7</v>
      </c>
      <c r="AE4179" s="28">
        <v>18</v>
      </c>
      <c r="AF4179" s="26">
        <f>(AC4179*(100-AE4179))/100</f>
        <v>435051</v>
      </c>
      <c r="AG4179" s="26">
        <f>P4179+AF4179</f>
        <v>462051</v>
      </c>
      <c r="AH4179" s="26">
        <f>(AG4179*AA4179)/100</f>
        <v>462051</v>
      </c>
      <c r="AI4179" s="26">
        <v>50000000</v>
      </c>
      <c r="AJ4179" s="26">
        <f>IF((AI4179-AH4179) &gt; 1,0,IF((AI4179-AH4179)&lt;0,AH4179-AI4179,AI4179-AH4179))</f>
        <v>0</v>
      </c>
      <c r="AK4179" s="26">
        <v>0.02</v>
      </c>
      <c r="AL4179" s="26">
        <f>ROUND(AJ4179*(AK4179/100),2)</f>
        <v>0</v>
      </c>
    </row>
    <row r="4180" spans="1:38" x14ac:dyDescent="0.35">
      <c r="A4180" s="23"/>
      <c r="B4180" s="24"/>
      <c r="C4180" s="23"/>
      <c r="D4180" s="23"/>
      <c r="E4180" s="23"/>
      <c r="F4180" s="23"/>
      <c r="G4180" s="24"/>
      <c r="H4180" s="23"/>
      <c r="I4180" s="23"/>
      <c r="J4180" s="23"/>
      <c r="K4180" s="23"/>
      <c r="L4180" s="23"/>
      <c r="M4180" s="23"/>
      <c r="N4180" s="25"/>
      <c r="O4180" s="26"/>
      <c r="P4180" s="26"/>
      <c r="Q4180" s="23"/>
      <c r="R4180" s="23"/>
      <c r="S4180" s="27"/>
      <c r="T4180" s="23"/>
      <c r="U4180" s="23"/>
      <c r="V4180" s="24"/>
      <c r="W4180" s="23"/>
      <c r="X4180" s="23"/>
      <c r="Y4180" s="23"/>
      <c r="Z4180" s="23"/>
      <c r="AA4180" s="28"/>
      <c r="AB4180" s="26"/>
      <c r="AC4180" s="26"/>
      <c r="AD4180" s="28"/>
      <c r="AE4180" s="28"/>
      <c r="AF4180" s="26"/>
      <c r="AG4180" s="26" t="s">
        <v>50</v>
      </c>
      <c r="AH4180" s="26">
        <f>AH4179</f>
        <v>462051</v>
      </c>
      <c r="AI4180" s="26"/>
      <c r="AJ4180" s="26">
        <f>AJ4179</f>
        <v>0</v>
      </c>
      <c r="AK4180" s="26"/>
      <c r="AL4180" s="26">
        <f>AL4179</f>
        <v>0</v>
      </c>
    </row>
    <row r="4181" spans="1:38" x14ac:dyDescent="0.35">
      <c r="A4181" s="23" t="s">
        <v>14105</v>
      </c>
      <c r="B4181" s="24" t="s">
        <v>14106</v>
      </c>
      <c r="C4181" s="23" t="s">
        <v>14107</v>
      </c>
      <c r="D4181" s="23" t="s">
        <v>10472</v>
      </c>
      <c r="E4181" s="23">
        <v>2263</v>
      </c>
      <c r="F4181" s="23" t="s">
        <v>14108</v>
      </c>
      <c r="G4181" s="24" t="s">
        <v>14109</v>
      </c>
      <c r="H4181" s="23" t="s">
        <v>42</v>
      </c>
      <c r="I4181" s="23" t="s">
        <v>14110</v>
      </c>
      <c r="J4181" s="23">
        <v>0</v>
      </c>
      <c r="K4181" s="23">
        <v>1</v>
      </c>
      <c r="L4181" s="23">
        <v>44.7</v>
      </c>
      <c r="M4181" s="23" t="s">
        <v>44</v>
      </c>
      <c r="N4181" s="25">
        <f>((J4181*400)+(K4181*100))+L4181</f>
        <v>144.69999999999999</v>
      </c>
      <c r="O4181" s="26">
        <v>450</v>
      </c>
      <c r="P4181" s="26">
        <f>N4181*O4181</f>
        <v>65114.999999999993</v>
      </c>
      <c r="Q4181" s="23">
        <v>1</v>
      </c>
      <c r="R4181" s="23" t="s">
        <v>14105</v>
      </c>
      <c r="S4181" s="27" t="s">
        <v>14106</v>
      </c>
      <c r="T4181" s="23" t="s">
        <v>14107</v>
      </c>
      <c r="U4181" s="23" t="s">
        <v>10476</v>
      </c>
      <c r="V4181" s="24" t="s">
        <v>14111</v>
      </c>
      <c r="W4181" s="23" t="s">
        <v>47</v>
      </c>
      <c r="X4181" s="23" t="s">
        <v>206</v>
      </c>
      <c r="Y4181" s="23" t="s">
        <v>49</v>
      </c>
      <c r="Z4181" s="23">
        <v>81</v>
      </c>
      <c r="AA4181" s="28">
        <v>100</v>
      </c>
      <c r="AB4181" s="26">
        <v>6550</v>
      </c>
      <c r="AC4181" s="26">
        <f>Z4181*AB4181</f>
        <v>530550</v>
      </c>
      <c r="AD4181" s="28">
        <v>7</v>
      </c>
      <c r="AE4181" s="28">
        <v>18</v>
      </c>
      <c r="AF4181" s="26">
        <f>(AC4181*(100-AE4181))/100</f>
        <v>435051</v>
      </c>
      <c r="AG4181" s="26">
        <f>P4181+AF4181</f>
        <v>500166</v>
      </c>
      <c r="AH4181" s="26">
        <f>(AG4181*AA4181)/100</f>
        <v>500166</v>
      </c>
      <c r="AI4181" s="26">
        <v>50000000</v>
      </c>
      <c r="AJ4181" s="26">
        <f>IF((AI4181-AH4181) &gt; 1,0,IF((AI4181-AH4181)&lt;0,AH4181-AI4181,AI4181-AH4181))</f>
        <v>0</v>
      </c>
      <c r="AK4181" s="26">
        <v>0.02</v>
      </c>
      <c r="AL4181" s="26">
        <f>ROUND(AJ4181*(AK4181/100),2)</f>
        <v>0</v>
      </c>
    </row>
    <row r="4182" spans="1:38" x14ac:dyDescent="0.35">
      <c r="A4182" s="23"/>
      <c r="B4182" s="24"/>
      <c r="C4182" s="23"/>
      <c r="D4182" s="23"/>
      <c r="E4182" s="23">
        <v>2264</v>
      </c>
      <c r="F4182" s="23" t="s">
        <v>14112</v>
      </c>
      <c r="G4182" s="24" t="s">
        <v>14113</v>
      </c>
      <c r="H4182" s="23" t="s">
        <v>42</v>
      </c>
      <c r="I4182" s="23" t="s">
        <v>14114</v>
      </c>
      <c r="J4182" s="23">
        <v>0</v>
      </c>
      <c r="K4182" s="23">
        <v>2</v>
      </c>
      <c r="L4182" s="23">
        <v>19.75</v>
      </c>
      <c r="M4182" s="23" t="s">
        <v>44</v>
      </c>
      <c r="N4182" s="25">
        <f>((J4182*400)+(K4182*100))+L4182</f>
        <v>219.75</v>
      </c>
      <c r="O4182" s="26">
        <v>1750</v>
      </c>
      <c r="P4182" s="26">
        <f>N4182*O4182</f>
        <v>384562.5</v>
      </c>
      <c r="Q4182" s="23">
        <v>1</v>
      </c>
      <c r="R4182" s="23" t="s">
        <v>3169</v>
      </c>
      <c r="S4182" s="27" t="s">
        <v>3170</v>
      </c>
      <c r="T4182" s="23" t="s">
        <v>3171</v>
      </c>
      <c r="U4182" s="23" t="s">
        <v>14115</v>
      </c>
      <c r="V4182" s="24" t="s">
        <v>14116</v>
      </c>
      <c r="W4182" s="23" t="s">
        <v>47</v>
      </c>
      <c r="X4182" s="23" t="s">
        <v>48</v>
      </c>
      <c r="Y4182" s="23" t="s">
        <v>49</v>
      </c>
      <c r="Z4182" s="23">
        <v>96</v>
      </c>
      <c r="AA4182" s="28">
        <v>100</v>
      </c>
      <c r="AB4182" s="26">
        <v>6550</v>
      </c>
      <c r="AC4182" s="26">
        <f>Z4182*AB4182</f>
        <v>628800</v>
      </c>
      <c r="AD4182" s="28">
        <v>22</v>
      </c>
      <c r="AE4182" s="28">
        <v>34</v>
      </c>
      <c r="AF4182" s="26">
        <f>(AC4182*(100-AE4182))/100</f>
        <v>415008</v>
      </c>
      <c r="AG4182" s="26">
        <f>P4182+AF4182</f>
        <v>799570.5</v>
      </c>
      <c r="AH4182" s="26">
        <f>(AG4182*AA4182)/100</f>
        <v>799570.5</v>
      </c>
      <c r="AI4182" s="26">
        <v>10000000</v>
      </c>
      <c r="AJ4182" s="26">
        <f>IF((AI4182-AH4182) &gt; 1,0,IF((AI4182-AH4182)&lt;0,AH4182-AI4182,AI4182-AH4182))</f>
        <v>0</v>
      </c>
      <c r="AK4182" s="26">
        <v>0.02</v>
      </c>
      <c r="AL4182" s="26">
        <f>ROUND(AJ4182*(AK4182/100),2)</f>
        <v>0</v>
      </c>
    </row>
    <row r="4183" spans="1:38" x14ac:dyDescent="0.35">
      <c r="A4183" s="23"/>
      <c r="B4183" s="24"/>
      <c r="C4183" s="23"/>
      <c r="D4183" s="23"/>
      <c r="E4183" s="23"/>
      <c r="F4183" s="23"/>
      <c r="G4183" s="24"/>
      <c r="H4183" s="23"/>
      <c r="I4183" s="23"/>
      <c r="J4183" s="23">
        <v>0</v>
      </c>
      <c r="K4183" s="23">
        <v>0</v>
      </c>
      <c r="L4183" s="23">
        <v>30</v>
      </c>
      <c r="M4183" s="23" t="s">
        <v>44</v>
      </c>
      <c r="N4183" s="25">
        <f>((J4183*400)+(K4183*100))+L4183</f>
        <v>30</v>
      </c>
      <c r="O4183" s="26">
        <v>1750</v>
      </c>
      <c r="P4183" s="26">
        <f>N4183*O4183</f>
        <v>52500</v>
      </c>
      <c r="Q4183" s="23">
        <v>1</v>
      </c>
      <c r="R4183" s="23" t="s">
        <v>3169</v>
      </c>
      <c r="S4183" s="27" t="s">
        <v>3170</v>
      </c>
      <c r="T4183" s="23" t="s">
        <v>3171</v>
      </c>
      <c r="U4183" s="23" t="s">
        <v>14115</v>
      </c>
      <c r="V4183" s="24" t="s">
        <v>14117</v>
      </c>
      <c r="W4183" s="23" t="s">
        <v>47</v>
      </c>
      <c r="X4183" s="23" t="s">
        <v>48</v>
      </c>
      <c r="Y4183" s="23" t="s">
        <v>49</v>
      </c>
      <c r="Z4183" s="23">
        <v>120</v>
      </c>
      <c r="AA4183" s="28">
        <v>100</v>
      </c>
      <c r="AB4183" s="26">
        <v>6550</v>
      </c>
      <c r="AC4183" s="26">
        <f>Z4183*AB4183</f>
        <v>786000</v>
      </c>
      <c r="AD4183" s="28">
        <v>7</v>
      </c>
      <c r="AE4183" s="28">
        <v>7</v>
      </c>
      <c r="AF4183" s="26">
        <f>(AC4183*(100-AE4183))/100</f>
        <v>730980</v>
      </c>
      <c r="AG4183" s="26">
        <f>P4183+AF4183</f>
        <v>783480</v>
      </c>
      <c r="AH4183" s="26">
        <f>(AG4183*AA4183)/100</f>
        <v>783480</v>
      </c>
      <c r="AI4183" s="26">
        <v>10000000</v>
      </c>
      <c r="AJ4183" s="26">
        <f>IF((AI4183-AH4183) &gt; 1,0,IF((AI4183-AH4183)&lt;0,AH4183-AI4183,AI4183-AH4183))</f>
        <v>0</v>
      </c>
      <c r="AK4183" s="26">
        <v>0.02</v>
      </c>
      <c r="AL4183" s="26">
        <f>ROUND(AJ4183*(AK4183/100),2)</f>
        <v>0</v>
      </c>
    </row>
    <row r="4184" spans="1:38" x14ac:dyDescent="0.35">
      <c r="A4184" s="23"/>
      <c r="B4184" s="24"/>
      <c r="C4184" s="23"/>
      <c r="D4184" s="23"/>
      <c r="E4184" s="23"/>
      <c r="F4184" s="23"/>
      <c r="G4184" s="24"/>
      <c r="H4184" s="23"/>
      <c r="I4184" s="23"/>
      <c r="J4184" s="23">
        <v>0</v>
      </c>
      <c r="K4184" s="23">
        <v>0</v>
      </c>
      <c r="L4184" s="23">
        <v>20.25</v>
      </c>
      <c r="M4184" s="23" t="s">
        <v>44</v>
      </c>
      <c r="N4184" s="25">
        <f>((J4184*400)+(K4184*100))+L4184</f>
        <v>20.25</v>
      </c>
      <c r="O4184" s="26">
        <v>1750</v>
      </c>
      <c r="P4184" s="26">
        <f>N4184*O4184</f>
        <v>35437.5</v>
      </c>
      <c r="Q4184" s="23">
        <v>1</v>
      </c>
      <c r="R4184" s="23" t="s">
        <v>3169</v>
      </c>
      <c r="S4184" s="27" t="s">
        <v>3170</v>
      </c>
      <c r="T4184" s="23" t="s">
        <v>3171</v>
      </c>
      <c r="U4184" s="23" t="s">
        <v>14115</v>
      </c>
      <c r="V4184" s="24" t="s">
        <v>14118</v>
      </c>
      <c r="W4184" s="23" t="s">
        <v>47</v>
      </c>
      <c r="X4184" s="23" t="s">
        <v>206</v>
      </c>
      <c r="Y4184" s="23" t="s">
        <v>49</v>
      </c>
      <c r="Z4184" s="23">
        <v>81</v>
      </c>
      <c r="AA4184" s="28">
        <v>100</v>
      </c>
      <c r="AB4184" s="26">
        <v>6550</v>
      </c>
      <c r="AC4184" s="26">
        <f>Z4184*AB4184</f>
        <v>530550</v>
      </c>
      <c r="AD4184" s="28">
        <v>7</v>
      </c>
      <c r="AE4184" s="28">
        <v>18</v>
      </c>
      <c r="AF4184" s="26">
        <f>(AC4184*(100-AE4184))/100</f>
        <v>435051</v>
      </c>
      <c r="AG4184" s="26">
        <f>P4184+AF4184</f>
        <v>470488.5</v>
      </c>
      <c r="AH4184" s="26">
        <f>(AG4184*AA4184)/100</f>
        <v>470488.5</v>
      </c>
      <c r="AI4184" s="26">
        <v>10000000</v>
      </c>
      <c r="AJ4184" s="26">
        <f>IF((AI4184-AH4184) &gt; 1,0,IF((AI4184-AH4184)&lt;0,AH4184-AI4184,AI4184-AH4184))</f>
        <v>0</v>
      </c>
      <c r="AK4184" s="26">
        <v>0.02</v>
      </c>
      <c r="AL4184" s="26">
        <f>ROUND(AJ4184*(AK4184/100),2)</f>
        <v>0</v>
      </c>
    </row>
    <row r="4185" spans="1:38" x14ac:dyDescent="0.35">
      <c r="A4185" s="23"/>
      <c r="B4185" s="24"/>
      <c r="C4185" s="23"/>
      <c r="D4185" s="23"/>
      <c r="E4185" s="23"/>
      <c r="F4185" s="23"/>
      <c r="G4185" s="24"/>
      <c r="H4185" s="23"/>
      <c r="I4185" s="23"/>
      <c r="J4185" s="23"/>
      <c r="K4185" s="23"/>
      <c r="L4185" s="23"/>
      <c r="M4185" s="23"/>
      <c r="N4185" s="25"/>
      <c r="O4185" s="26"/>
      <c r="P4185" s="26"/>
      <c r="Q4185" s="23"/>
      <c r="R4185" s="23"/>
      <c r="S4185" s="27"/>
      <c r="T4185" s="23"/>
      <c r="U4185" s="23"/>
      <c r="V4185" s="24"/>
      <c r="W4185" s="23"/>
      <c r="X4185" s="23"/>
      <c r="Y4185" s="23"/>
      <c r="Z4185" s="23"/>
      <c r="AA4185" s="28"/>
      <c r="AB4185" s="26"/>
      <c r="AC4185" s="26"/>
      <c r="AD4185" s="28"/>
      <c r="AE4185" s="28"/>
      <c r="AF4185" s="26"/>
      <c r="AG4185" s="26" t="s">
        <v>50</v>
      </c>
      <c r="AH4185" s="26">
        <f>SUM(AH4181:AH4184)</f>
        <v>2553705</v>
      </c>
      <c r="AI4185" s="26"/>
      <c r="AJ4185" s="26">
        <f>SUM(AJ4181:AJ4184)</f>
        <v>0</v>
      </c>
      <c r="AK4185" s="26"/>
      <c r="AL4185" s="26">
        <f>SUM(AL4181:AL4184)</f>
        <v>0</v>
      </c>
    </row>
    <row r="4186" spans="1:38" x14ac:dyDescent="0.35">
      <c r="A4186" s="23" t="s">
        <v>14119</v>
      </c>
      <c r="B4186" s="24" t="s">
        <v>14120</v>
      </c>
      <c r="C4186" s="23" t="s">
        <v>14121</v>
      </c>
      <c r="D4186" s="23" t="s">
        <v>14122</v>
      </c>
      <c r="E4186" s="23">
        <v>2265</v>
      </c>
      <c r="F4186" s="23" t="s">
        <v>14123</v>
      </c>
      <c r="G4186" s="24" t="s">
        <v>14124</v>
      </c>
      <c r="H4186" s="23" t="s">
        <v>42</v>
      </c>
      <c r="I4186" s="23" t="s">
        <v>14125</v>
      </c>
      <c r="J4186" s="23">
        <v>1</v>
      </c>
      <c r="K4186" s="23">
        <v>2</v>
      </c>
      <c r="L4186" s="23">
        <v>61</v>
      </c>
      <c r="M4186" s="23" t="s">
        <v>58</v>
      </c>
      <c r="N4186" s="25">
        <f>((J4186*400)+(K4186*100))+L4186</f>
        <v>661</v>
      </c>
      <c r="O4186" s="26">
        <v>180</v>
      </c>
      <c r="P4186" s="26">
        <f>N4186*O4186</f>
        <v>118980</v>
      </c>
      <c r="Q4186" s="23"/>
      <c r="R4186" s="23"/>
      <c r="S4186" s="27"/>
      <c r="T4186" s="23"/>
      <c r="U4186" s="23"/>
      <c r="V4186" s="24"/>
      <c r="W4186" s="23"/>
      <c r="X4186" s="23"/>
      <c r="Y4186" s="23"/>
      <c r="Z4186" s="23"/>
      <c r="AA4186" s="28"/>
      <c r="AB4186" s="26"/>
      <c r="AC4186" s="26"/>
      <c r="AD4186" s="28"/>
      <c r="AE4186" s="28"/>
      <c r="AF4186" s="26"/>
      <c r="AG4186" s="26">
        <f>AF4186+P4186</f>
        <v>118980</v>
      </c>
      <c r="AH4186" s="26">
        <f>AG4186</f>
        <v>118980</v>
      </c>
      <c r="AI4186" s="26">
        <v>50000000</v>
      </c>
      <c r="AJ4186" s="26">
        <f>IF((AI4186-AH4186) &gt; 1,0,IF((AI4186-AH4186)&lt;0,AH4186-AI4186,AI4186-AH4186))</f>
        <v>0</v>
      </c>
      <c r="AK4186" s="26">
        <v>0.01</v>
      </c>
      <c r="AL4186" s="26">
        <f>AJ4186*(AK4186/100)</f>
        <v>0</v>
      </c>
    </row>
    <row r="4187" spans="1:38" x14ac:dyDescent="0.35">
      <c r="A4187" s="23"/>
      <c r="B4187" s="24"/>
      <c r="C4187" s="23"/>
      <c r="D4187" s="23"/>
      <c r="E4187" s="23">
        <v>2266</v>
      </c>
      <c r="F4187" s="23" t="s">
        <v>14126</v>
      </c>
      <c r="G4187" s="24"/>
      <c r="H4187" s="23" t="s">
        <v>103</v>
      </c>
      <c r="I4187" s="23" t="s">
        <v>14127</v>
      </c>
      <c r="J4187" s="23">
        <v>0</v>
      </c>
      <c r="K4187" s="23">
        <v>3</v>
      </c>
      <c r="L4187" s="23">
        <v>7</v>
      </c>
      <c r="M4187" s="23" t="s">
        <v>58</v>
      </c>
      <c r="N4187" s="25">
        <f>((J4187*400)+(K4187*100))+L4187</f>
        <v>307</v>
      </c>
      <c r="O4187" s="26">
        <v>180</v>
      </c>
      <c r="P4187" s="26">
        <f>N4187*O4187</f>
        <v>55260</v>
      </c>
      <c r="Q4187" s="23"/>
      <c r="R4187" s="23"/>
      <c r="S4187" s="27"/>
      <c r="T4187" s="23"/>
      <c r="U4187" s="23"/>
      <c r="V4187" s="24"/>
      <c r="W4187" s="23"/>
      <c r="X4187" s="23"/>
      <c r="Y4187" s="23"/>
      <c r="Z4187" s="23"/>
      <c r="AA4187" s="28"/>
      <c r="AB4187" s="26"/>
      <c r="AC4187" s="26"/>
      <c r="AD4187" s="28"/>
      <c r="AE4187" s="28"/>
      <c r="AF4187" s="26"/>
      <c r="AG4187" s="26">
        <f>AF4187+P4187</f>
        <v>55260</v>
      </c>
      <c r="AH4187" s="26">
        <f>AG4187</f>
        <v>55260</v>
      </c>
      <c r="AI4187" s="26">
        <v>0</v>
      </c>
      <c r="AJ4187" s="26">
        <f>IF((AI4187-AH4187) &gt; 1,0,IF((AI4187-AH4187)&lt;0,AH4187-AI4187,AI4187-AH4187))</f>
        <v>55260</v>
      </c>
      <c r="AK4187" s="26">
        <v>0.01</v>
      </c>
      <c r="AL4187" s="26">
        <f>AJ4187*(AK4187/100)</f>
        <v>5.5260000000000007</v>
      </c>
    </row>
    <row r="4188" spans="1:38" x14ac:dyDescent="0.35">
      <c r="A4188" s="23"/>
      <c r="B4188" s="24"/>
      <c r="C4188" s="23"/>
      <c r="D4188" s="23"/>
      <c r="E4188" s="23"/>
      <c r="F4188" s="23"/>
      <c r="G4188" s="24"/>
      <c r="H4188" s="23"/>
      <c r="I4188" s="23"/>
      <c r="J4188" s="23"/>
      <c r="K4188" s="23"/>
      <c r="L4188" s="23"/>
      <c r="M4188" s="23"/>
      <c r="N4188" s="25"/>
      <c r="O4188" s="26"/>
      <c r="P4188" s="26"/>
      <c r="Q4188" s="23"/>
      <c r="R4188" s="23"/>
      <c r="S4188" s="27"/>
      <c r="T4188" s="23"/>
      <c r="U4188" s="23"/>
      <c r="V4188" s="24"/>
      <c r="W4188" s="23"/>
      <c r="X4188" s="23"/>
      <c r="Y4188" s="23"/>
      <c r="Z4188" s="23"/>
      <c r="AA4188" s="28"/>
      <c r="AB4188" s="26"/>
      <c r="AC4188" s="26"/>
      <c r="AD4188" s="28"/>
      <c r="AE4188" s="28"/>
      <c r="AF4188" s="26"/>
      <c r="AG4188" s="26" t="s">
        <v>50</v>
      </c>
      <c r="AH4188" s="26">
        <f>SUM(AH4186:AH4187)</f>
        <v>174240</v>
      </c>
      <c r="AI4188" s="26"/>
      <c r="AJ4188" s="26">
        <f>SUM(AJ4186:AJ4187)</f>
        <v>55260</v>
      </c>
      <c r="AK4188" s="26"/>
      <c r="AL4188" s="26">
        <f>SUM(AL4186:AL4187)</f>
        <v>5.5260000000000007</v>
      </c>
    </row>
    <row r="4189" spans="1:38" x14ac:dyDescent="0.35">
      <c r="A4189" s="23" t="s">
        <v>14128</v>
      </c>
      <c r="B4189" s="24" t="s">
        <v>14129</v>
      </c>
      <c r="C4189" s="23" t="s">
        <v>14130</v>
      </c>
      <c r="D4189" s="23" t="s">
        <v>14131</v>
      </c>
      <c r="E4189" s="23">
        <v>2267</v>
      </c>
      <c r="F4189" s="23" t="s">
        <v>14132</v>
      </c>
      <c r="G4189" s="24" t="s">
        <v>14133</v>
      </c>
      <c r="H4189" s="23" t="s">
        <v>42</v>
      </c>
      <c r="I4189" s="23" t="s">
        <v>14134</v>
      </c>
      <c r="J4189" s="23">
        <v>0</v>
      </c>
      <c r="K4189" s="23">
        <v>1</v>
      </c>
      <c r="L4189" s="23">
        <v>93.7</v>
      </c>
      <c r="M4189" s="23" t="s">
        <v>44</v>
      </c>
      <c r="N4189" s="25">
        <f>((J4189*400)+(K4189*100))+L4189</f>
        <v>193.7</v>
      </c>
      <c r="O4189" s="26">
        <v>2000</v>
      </c>
      <c r="P4189" s="26">
        <f>N4189*O4189</f>
        <v>387400</v>
      </c>
      <c r="Q4189" s="23">
        <v>1</v>
      </c>
      <c r="R4189" s="23" t="s">
        <v>14128</v>
      </c>
      <c r="S4189" s="27" t="s">
        <v>14129</v>
      </c>
      <c r="T4189" s="23" t="s">
        <v>14130</v>
      </c>
      <c r="U4189" s="23" t="s">
        <v>14135</v>
      </c>
      <c r="V4189" s="24" t="s">
        <v>14136</v>
      </c>
      <c r="W4189" s="23" t="s">
        <v>47</v>
      </c>
      <c r="X4189" s="23" t="s">
        <v>206</v>
      </c>
      <c r="Y4189" s="23" t="s">
        <v>49</v>
      </c>
      <c r="Z4189" s="23">
        <v>384</v>
      </c>
      <c r="AA4189" s="28">
        <v>100</v>
      </c>
      <c r="AB4189" s="26">
        <v>6550</v>
      </c>
      <c r="AC4189" s="26">
        <f>Z4189*AB4189</f>
        <v>2515200</v>
      </c>
      <c r="AD4189" s="28">
        <v>22</v>
      </c>
      <c r="AE4189" s="28">
        <v>85</v>
      </c>
      <c r="AF4189" s="26">
        <f>(AC4189*(100-AE4189))/100</f>
        <v>377280</v>
      </c>
      <c r="AG4189" s="26">
        <f>P4189+AF4189</f>
        <v>764680</v>
      </c>
      <c r="AH4189" s="26">
        <f>(AG4189*AA4189)/100</f>
        <v>764680</v>
      </c>
      <c r="AI4189" s="26">
        <v>50000000</v>
      </c>
      <c r="AJ4189" s="26">
        <f>IF((AI4189-AH4189) &gt; 1,0,IF((AI4189-AH4189)&lt;0,AH4189-AI4189,AI4189-AH4189))</f>
        <v>0</v>
      </c>
      <c r="AK4189" s="26">
        <v>0.02</v>
      </c>
      <c r="AL4189" s="26">
        <f>ROUND(AJ4189*(AK4189/100),2)</f>
        <v>0</v>
      </c>
    </row>
    <row r="4190" spans="1:38" x14ac:dyDescent="0.35">
      <c r="A4190" s="23"/>
      <c r="B4190" s="24"/>
      <c r="C4190" s="23"/>
      <c r="D4190" s="23"/>
      <c r="E4190" s="23"/>
      <c r="F4190" s="23"/>
      <c r="G4190" s="24"/>
      <c r="H4190" s="23"/>
      <c r="I4190" s="23"/>
      <c r="J4190" s="23"/>
      <c r="K4190" s="23"/>
      <c r="L4190" s="23"/>
      <c r="M4190" s="23"/>
      <c r="N4190" s="25"/>
      <c r="O4190" s="26"/>
      <c r="P4190" s="26"/>
      <c r="Q4190" s="23"/>
      <c r="R4190" s="23"/>
      <c r="S4190" s="27"/>
      <c r="T4190" s="23"/>
      <c r="U4190" s="23"/>
      <c r="V4190" s="24"/>
      <c r="W4190" s="23"/>
      <c r="X4190" s="23"/>
      <c r="Y4190" s="23"/>
      <c r="Z4190" s="23"/>
      <c r="AA4190" s="28"/>
      <c r="AB4190" s="26"/>
      <c r="AC4190" s="26"/>
      <c r="AD4190" s="28"/>
      <c r="AE4190" s="28"/>
      <c r="AF4190" s="26"/>
      <c r="AG4190" s="26" t="s">
        <v>50</v>
      </c>
      <c r="AH4190" s="26">
        <f>AH4189</f>
        <v>764680</v>
      </c>
      <c r="AI4190" s="26"/>
      <c r="AJ4190" s="26">
        <f>AJ4189</f>
        <v>0</v>
      </c>
      <c r="AK4190" s="26"/>
      <c r="AL4190" s="26">
        <f>AL4189</f>
        <v>0</v>
      </c>
    </row>
    <row r="4191" spans="1:38" x14ac:dyDescent="0.35">
      <c r="A4191" s="23" t="s">
        <v>14137</v>
      </c>
      <c r="B4191" s="24"/>
      <c r="C4191" s="23" t="s">
        <v>14138</v>
      </c>
      <c r="D4191" s="23" t="s">
        <v>14139</v>
      </c>
      <c r="E4191" s="23">
        <v>2268</v>
      </c>
      <c r="F4191" s="23" t="s">
        <v>14140</v>
      </c>
      <c r="G4191" s="24" t="s">
        <v>14141</v>
      </c>
      <c r="H4191" s="23" t="s">
        <v>42</v>
      </c>
      <c r="I4191" s="23" t="s">
        <v>14142</v>
      </c>
      <c r="J4191" s="23">
        <v>0</v>
      </c>
      <c r="K4191" s="23">
        <v>1</v>
      </c>
      <c r="L4191" s="23">
        <v>62.7</v>
      </c>
      <c r="M4191" s="23" t="s">
        <v>44</v>
      </c>
      <c r="N4191" s="25">
        <f>((J4191*400)+(K4191*100))+L4191</f>
        <v>162.69999999999999</v>
      </c>
      <c r="O4191" s="26">
        <v>2000</v>
      </c>
      <c r="P4191" s="26">
        <f>N4191*O4191</f>
        <v>325400</v>
      </c>
      <c r="Q4191" s="23">
        <v>1</v>
      </c>
      <c r="R4191" s="23" t="s">
        <v>14137</v>
      </c>
      <c r="S4191" s="27"/>
      <c r="T4191" s="23" t="s">
        <v>14138</v>
      </c>
      <c r="U4191" s="23" t="s">
        <v>14143</v>
      </c>
      <c r="V4191" s="24" t="s">
        <v>14144</v>
      </c>
      <c r="W4191" s="23" t="s">
        <v>47</v>
      </c>
      <c r="X4191" s="23" t="s">
        <v>48</v>
      </c>
      <c r="Y4191" s="23" t="s">
        <v>49</v>
      </c>
      <c r="Z4191" s="23">
        <v>81</v>
      </c>
      <c r="AA4191" s="28">
        <v>100</v>
      </c>
      <c r="AB4191" s="26">
        <v>6550</v>
      </c>
      <c r="AC4191" s="26">
        <f>Z4191*AB4191</f>
        <v>530550</v>
      </c>
      <c r="AD4191" s="28">
        <v>7</v>
      </c>
      <c r="AE4191" s="28">
        <v>7</v>
      </c>
      <c r="AF4191" s="26">
        <f>(AC4191*(100-AE4191))/100</f>
        <v>493411.5</v>
      </c>
      <c r="AG4191" s="26">
        <f>P4191+AF4191</f>
        <v>818811.5</v>
      </c>
      <c r="AH4191" s="26">
        <f>(AG4191*AA4191)/100</f>
        <v>818811.5</v>
      </c>
      <c r="AI4191" s="26">
        <v>50000000</v>
      </c>
      <c r="AJ4191" s="26">
        <f>IF((AI4191-AH4191) &gt; 1,0,IF((AI4191-AH4191)&lt;0,AH4191-AI4191,AI4191-AH4191))</f>
        <v>0</v>
      </c>
      <c r="AK4191" s="26">
        <v>0.02</v>
      </c>
      <c r="AL4191" s="26">
        <f>ROUND(AJ4191*(AK4191/100),2)</f>
        <v>0</v>
      </c>
    </row>
    <row r="4192" spans="1:38" x14ac:dyDescent="0.35">
      <c r="A4192" s="23"/>
      <c r="B4192" s="24"/>
      <c r="C4192" s="23"/>
      <c r="D4192" s="23"/>
      <c r="E4192" s="23">
        <v>2269</v>
      </c>
      <c r="F4192" s="23" t="s">
        <v>14145</v>
      </c>
      <c r="G4192" s="24" t="s">
        <v>14146</v>
      </c>
      <c r="H4192" s="23" t="s">
        <v>42</v>
      </c>
      <c r="I4192" s="23" t="s">
        <v>14147</v>
      </c>
      <c r="J4192" s="23">
        <v>4</v>
      </c>
      <c r="K4192" s="23">
        <v>3</v>
      </c>
      <c r="L4192" s="23">
        <v>41</v>
      </c>
      <c r="M4192" s="23" t="s">
        <v>58</v>
      </c>
      <c r="N4192" s="25">
        <f>((J4192*400)+(K4192*100))+L4192</f>
        <v>1941</v>
      </c>
      <c r="O4192" s="26">
        <v>390</v>
      </c>
      <c r="P4192" s="26">
        <f>N4192*O4192</f>
        <v>756990</v>
      </c>
      <c r="Q4192" s="23"/>
      <c r="R4192" s="23"/>
      <c r="S4192" s="27"/>
      <c r="T4192" s="23"/>
      <c r="U4192" s="23"/>
      <c r="V4192" s="24"/>
      <c r="W4192" s="23"/>
      <c r="X4192" s="23"/>
      <c r="Y4192" s="23"/>
      <c r="Z4192" s="23"/>
      <c r="AA4192" s="28"/>
      <c r="AB4192" s="26"/>
      <c r="AC4192" s="26"/>
      <c r="AD4192" s="28"/>
      <c r="AE4192" s="28"/>
      <c r="AF4192" s="26"/>
      <c r="AG4192" s="26">
        <f>AF4192+P4192</f>
        <v>756990</v>
      </c>
      <c r="AH4192" s="26">
        <f>AG4192</f>
        <v>756990</v>
      </c>
      <c r="AI4192" s="26">
        <v>50000000</v>
      </c>
      <c r="AJ4192" s="26">
        <f>IF((AI4192-AH4192) &gt; 1,0,IF((AI4192-AH4192)&lt;0,AH4192-AI4192,AI4192-AH4192))</f>
        <v>0</v>
      </c>
      <c r="AK4192" s="26">
        <v>0.01</v>
      </c>
      <c r="AL4192" s="26">
        <f>AJ4192*(AK4192/100)</f>
        <v>0</v>
      </c>
    </row>
    <row r="4193" spans="1:38" x14ac:dyDescent="0.35">
      <c r="A4193" s="23"/>
      <c r="B4193" s="24"/>
      <c r="C4193" s="23"/>
      <c r="D4193" s="23"/>
      <c r="E4193" s="23">
        <v>2270</v>
      </c>
      <c r="F4193" s="23" t="s">
        <v>14148</v>
      </c>
      <c r="G4193" s="24" t="s">
        <v>14149</v>
      </c>
      <c r="H4193" s="23" t="s">
        <v>42</v>
      </c>
      <c r="I4193" s="23" t="s">
        <v>14150</v>
      </c>
      <c r="J4193" s="23">
        <v>3</v>
      </c>
      <c r="K4193" s="23">
        <v>0</v>
      </c>
      <c r="L4193" s="23">
        <v>27</v>
      </c>
      <c r="M4193" s="23" t="s">
        <v>58</v>
      </c>
      <c r="N4193" s="25">
        <f>((J4193*400)+(K4193*100))+L4193</f>
        <v>1227</v>
      </c>
      <c r="O4193" s="26">
        <v>440</v>
      </c>
      <c r="P4193" s="26">
        <f>N4193*O4193</f>
        <v>539880</v>
      </c>
      <c r="Q4193" s="23"/>
      <c r="R4193" s="23"/>
      <c r="S4193" s="27"/>
      <c r="T4193" s="23"/>
      <c r="U4193" s="23"/>
      <c r="V4193" s="24"/>
      <c r="W4193" s="23"/>
      <c r="X4193" s="23"/>
      <c r="Y4193" s="23"/>
      <c r="Z4193" s="23"/>
      <c r="AA4193" s="28"/>
      <c r="AB4193" s="26"/>
      <c r="AC4193" s="26"/>
      <c r="AD4193" s="28"/>
      <c r="AE4193" s="28"/>
      <c r="AF4193" s="26"/>
      <c r="AG4193" s="26">
        <f>AF4193+P4193</f>
        <v>539880</v>
      </c>
      <c r="AH4193" s="26">
        <f>AG4193</f>
        <v>539880</v>
      </c>
      <c r="AI4193" s="26">
        <v>50000000</v>
      </c>
      <c r="AJ4193" s="26">
        <f>IF((AI4193-AH4193) &gt; 1,0,IF((AI4193-AH4193)&lt;0,AH4193-AI4193,AI4193-AH4193))</f>
        <v>0</v>
      </c>
      <c r="AK4193" s="26">
        <v>0.01</v>
      </c>
      <c r="AL4193" s="26">
        <f>AJ4193*(AK4193/100)</f>
        <v>0</v>
      </c>
    </row>
    <row r="4194" spans="1:38" x14ac:dyDescent="0.35">
      <c r="A4194" s="23"/>
      <c r="B4194" s="24"/>
      <c r="C4194" s="23"/>
      <c r="D4194" s="23"/>
      <c r="E4194" s="23"/>
      <c r="F4194" s="23"/>
      <c r="G4194" s="24"/>
      <c r="H4194" s="23"/>
      <c r="I4194" s="23"/>
      <c r="J4194" s="23"/>
      <c r="K4194" s="23"/>
      <c r="L4194" s="23"/>
      <c r="M4194" s="23"/>
      <c r="N4194" s="25"/>
      <c r="O4194" s="26"/>
      <c r="P4194" s="26"/>
      <c r="Q4194" s="23"/>
      <c r="R4194" s="23"/>
      <c r="S4194" s="27"/>
      <c r="T4194" s="23"/>
      <c r="U4194" s="23"/>
      <c r="V4194" s="24"/>
      <c r="W4194" s="23"/>
      <c r="X4194" s="23"/>
      <c r="Y4194" s="23"/>
      <c r="Z4194" s="23"/>
      <c r="AA4194" s="28"/>
      <c r="AB4194" s="26"/>
      <c r="AC4194" s="26"/>
      <c r="AD4194" s="28"/>
      <c r="AE4194" s="28"/>
      <c r="AF4194" s="26"/>
      <c r="AG4194" s="26" t="s">
        <v>50</v>
      </c>
      <c r="AH4194" s="26">
        <f>SUM(AH4191:AH4193)</f>
        <v>2115681.5</v>
      </c>
      <c r="AI4194" s="26"/>
      <c r="AJ4194" s="26">
        <f>SUM(AJ4191:AJ4193)</f>
        <v>0</v>
      </c>
      <c r="AK4194" s="26"/>
      <c r="AL4194" s="26">
        <f>SUM(AL4191:AL4193)</f>
        <v>0</v>
      </c>
    </row>
    <row r="4195" spans="1:38" x14ac:dyDescent="0.35">
      <c r="A4195" s="23" t="s">
        <v>14151</v>
      </c>
      <c r="B4195" s="24" t="s">
        <v>14152</v>
      </c>
      <c r="C4195" s="23" t="s">
        <v>14153</v>
      </c>
      <c r="D4195" s="23" t="s">
        <v>14154</v>
      </c>
      <c r="E4195" s="23">
        <v>2271</v>
      </c>
      <c r="F4195" s="23" t="s">
        <v>14155</v>
      </c>
      <c r="G4195" s="24" t="s">
        <v>14156</v>
      </c>
      <c r="H4195" s="23" t="s">
        <v>42</v>
      </c>
      <c r="I4195" s="23" t="s">
        <v>14157</v>
      </c>
      <c r="J4195" s="23">
        <v>1</v>
      </c>
      <c r="K4195" s="23">
        <v>0</v>
      </c>
      <c r="L4195" s="23">
        <v>45</v>
      </c>
      <c r="M4195" s="23" t="s">
        <v>58</v>
      </c>
      <c r="N4195" s="25">
        <f>((J4195*400)+(K4195*100))+L4195</f>
        <v>445</v>
      </c>
      <c r="O4195" s="26">
        <v>180</v>
      </c>
      <c r="P4195" s="26">
        <f>N4195*O4195</f>
        <v>80100</v>
      </c>
      <c r="Q4195" s="23"/>
      <c r="R4195" s="23"/>
      <c r="S4195" s="27"/>
      <c r="T4195" s="23"/>
      <c r="U4195" s="23"/>
      <c r="V4195" s="24"/>
      <c r="W4195" s="23"/>
      <c r="X4195" s="23"/>
      <c r="Y4195" s="23"/>
      <c r="Z4195" s="23"/>
      <c r="AA4195" s="28"/>
      <c r="AB4195" s="26"/>
      <c r="AC4195" s="26"/>
      <c r="AD4195" s="28"/>
      <c r="AE4195" s="28"/>
      <c r="AF4195" s="26"/>
      <c r="AG4195" s="26">
        <f>AF4195+P4195</f>
        <v>80100</v>
      </c>
      <c r="AH4195" s="26">
        <f>AG4195</f>
        <v>80100</v>
      </c>
      <c r="AI4195" s="26">
        <v>50000000</v>
      </c>
      <c r="AJ4195" s="26">
        <f>IF((AI4195-AH4195) &gt; 1,0,IF((AI4195-AH4195)&lt;0,AH4195-AI4195,AI4195-AH4195))</f>
        <v>0</v>
      </c>
      <c r="AK4195" s="26">
        <v>0.01</v>
      </c>
      <c r="AL4195" s="26">
        <f>AJ4195*(AK4195/100)</f>
        <v>0</v>
      </c>
    </row>
    <row r="4196" spans="1:38" x14ac:dyDescent="0.35">
      <c r="A4196" s="23"/>
      <c r="B4196" s="24"/>
      <c r="C4196" s="23"/>
      <c r="D4196" s="23"/>
      <c r="E4196" s="23"/>
      <c r="F4196" s="23"/>
      <c r="G4196" s="24"/>
      <c r="H4196" s="23"/>
      <c r="I4196" s="23"/>
      <c r="J4196" s="23"/>
      <c r="K4196" s="23"/>
      <c r="L4196" s="23"/>
      <c r="M4196" s="23"/>
      <c r="N4196" s="25"/>
      <c r="O4196" s="26"/>
      <c r="P4196" s="26"/>
      <c r="Q4196" s="23"/>
      <c r="R4196" s="23"/>
      <c r="S4196" s="27"/>
      <c r="T4196" s="23"/>
      <c r="U4196" s="23"/>
      <c r="V4196" s="24"/>
      <c r="W4196" s="23"/>
      <c r="X4196" s="23"/>
      <c r="Y4196" s="23"/>
      <c r="Z4196" s="23"/>
      <c r="AA4196" s="28"/>
      <c r="AB4196" s="26"/>
      <c r="AC4196" s="26"/>
      <c r="AD4196" s="28"/>
      <c r="AE4196" s="28"/>
      <c r="AF4196" s="26"/>
      <c r="AG4196" s="26" t="s">
        <v>50</v>
      </c>
      <c r="AH4196" s="26">
        <f>AH4195</f>
        <v>80100</v>
      </c>
      <c r="AI4196" s="26"/>
      <c r="AJ4196" s="26">
        <f>AJ4195</f>
        <v>0</v>
      </c>
      <c r="AK4196" s="26"/>
      <c r="AL4196" s="26">
        <f>AL4195</f>
        <v>0</v>
      </c>
    </row>
    <row r="4197" spans="1:38" x14ac:dyDescent="0.35">
      <c r="A4197" s="23" t="s">
        <v>14158</v>
      </c>
      <c r="B4197" s="24" t="s">
        <v>14159</v>
      </c>
      <c r="C4197" s="23" t="s">
        <v>14160</v>
      </c>
      <c r="D4197" s="23" t="s">
        <v>14161</v>
      </c>
      <c r="E4197" s="23">
        <v>2272</v>
      </c>
      <c r="F4197" s="23" t="s">
        <v>14162</v>
      </c>
      <c r="G4197" s="24" t="s">
        <v>14163</v>
      </c>
      <c r="H4197" s="23" t="s">
        <v>42</v>
      </c>
      <c r="I4197" s="23" t="s">
        <v>14164</v>
      </c>
      <c r="J4197" s="23">
        <v>1</v>
      </c>
      <c r="K4197" s="23">
        <v>2</v>
      </c>
      <c r="L4197" s="23">
        <v>90</v>
      </c>
      <c r="M4197" s="23" t="s">
        <v>58</v>
      </c>
      <c r="N4197" s="25">
        <f>((J4197*400)+(K4197*100))+L4197</f>
        <v>690</v>
      </c>
      <c r="O4197" s="26">
        <v>340</v>
      </c>
      <c r="P4197" s="26">
        <f>N4197*O4197</f>
        <v>234600</v>
      </c>
      <c r="Q4197" s="23"/>
      <c r="R4197" s="23"/>
      <c r="S4197" s="27"/>
      <c r="T4197" s="23"/>
      <c r="U4197" s="23"/>
      <c r="V4197" s="24"/>
      <c r="W4197" s="23"/>
      <c r="X4197" s="23"/>
      <c r="Y4197" s="23"/>
      <c r="Z4197" s="23"/>
      <c r="AA4197" s="28"/>
      <c r="AB4197" s="26"/>
      <c r="AC4197" s="26"/>
      <c r="AD4197" s="28"/>
      <c r="AE4197" s="28"/>
      <c r="AF4197" s="26"/>
      <c r="AG4197" s="26">
        <f>AF4197+P4197</f>
        <v>234600</v>
      </c>
      <c r="AH4197" s="26">
        <f>AG4197</f>
        <v>234600</v>
      </c>
      <c r="AI4197" s="26">
        <v>50000000</v>
      </c>
      <c r="AJ4197" s="26">
        <f>IF((AI4197-AH4197) &gt; 1,0,IF((AI4197-AH4197)&lt;0,AH4197-AI4197,AI4197-AH4197))</f>
        <v>0</v>
      </c>
      <c r="AK4197" s="26">
        <v>0.01</v>
      </c>
      <c r="AL4197" s="26">
        <f>AJ4197*(AK4197/100)</f>
        <v>0</v>
      </c>
    </row>
    <row r="4198" spans="1:38" x14ac:dyDescent="0.35">
      <c r="A4198" s="23"/>
      <c r="B4198" s="24"/>
      <c r="C4198" s="23"/>
      <c r="D4198" s="23"/>
      <c r="E4198" s="23"/>
      <c r="F4198" s="23"/>
      <c r="G4198" s="24"/>
      <c r="H4198" s="23"/>
      <c r="I4198" s="23"/>
      <c r="J4198" s="23"/>
      <c r="K4198" s="23"/>
      <c r="L4198" s="23"/>
      <c r="M4198" s="23"/>
      <c r="N4198" s="25"/>
      <c r="O4198" s="26"/>
      <c r="P4198" s="26"/>
      <c r="Q4198" s="23"/>
      <c r="R4198" s="23"/>
      <c r="S4198" s="27"/>
      <c r="T4198" s="23"/>
      <c r="U4198" s="23"/>
      <c r="V4198" s="24"/>
      <c r="W4198" s="23"/>
      <c r="X4198" s="23"/>
      <c r="Y4198" s="23"/>
      <c r="Z4198" s="23"/>
      <c r="AA4198" s="28"/>
      <c r="AB4198" s="26"/>
      <c r="AC4198" s="26"/>
      <c r="AD4198" s="28"/>
      <c r="AE4198" s="28"/>
      <c r="AF4198" s="26"/>
      <c r="AG4198" s="26" t="s">
        <v>50</v>
      </c>
      <c r="AH4198" s="26">
        <f>AH4197</f>
        <v>234600</v>
      </c>
      <c r="AI4198" s="26"/>
      <c r="AJ4198" s="26">
        <f>AJ4197</f>
        <v>0</v>
      </c>
      <c r="AK4198" s="26"/>
      <c r="AL4198" s="26">
        <f>AL4197</f>
        <v>0</v>
      </c>
    </row>
    <row r="4199" spans="1:38" x14ac:dyDescent="0.35">
      <c r="A4199" s="23" t="s">
        <v>14165</v>
      </c>
      <c r="B4199" s="24" t="s">
        <v>14166</v>
      </c>
      <c r="C4199" s="23" t="s">
        <v>14167</v>
      </c>
      <c r="D4199" s="23" t="s">
        <v>14168</v>
      </c>
      <c r="E4199" s="23">
        <v>2273</v>
      </c>
      <c r="F4199" s="23" t="s">
        <v>14169</v>
      </c>
      <c r="G4199" s="24" t="s">
        <v>14170</v>
      </c>
      <c r="H4199" s="23" t="s">
        <v>42</v>
      </c>
      <c r="I4199" s="23" t="s">
        <v>14171</v>
      </c>
      <c r="J4199" s="23">
        <v>1</v>
      </c>
      <c r="K4199" s="23">
        <v>1</v>
      </c>
      <c r="L4199" s="23">
        <v>42</v>
      </c>
      <c r="M4199" s="23" t="s">
        <v>58</v>
      </c>
      <c r="N4199" s="25">
        <f>((J4199*400)+(K4199*100))+L4199</f>
        <v>542</v>
      </c>
      <c r="O4199" s="26">
        <v>390</v>
      </c>
      <c r="P4199" s="26">
        <f>N4199*O4199</f>
        <v>211380</v>
      </c>
      <c r="Q4199" s="23"/>
      <c r="R4199" s="23"/>
      <c r="S4199" s="27"/>
      <c r="T4199" s="23"/>
      <c r="U4199" s="23"/>
      <c r="V4199" s="24"/>
      <c r="W4199" s="23"/>
      <c r="X4199" s="23"/>
      <c r="Y4199" s="23"/>
      <c r="Z4199" s="23"/>
      <c r="AA4199" s="28"/>
      <c r="AB4199" s="26"/>
      <c r="AC4199" s="26"/>
      <c r="AD4199" s="28"/>
      <c r="AE4199" s="28"/>
      <c r="AF4199" s="26"/>
      <c r="AG4199" s="26">
        <f>AF4199+P4199</f>
        <v>211380</v>
      </c>
      <c r="AH4199" s="26">
        <f>AG4199</f>
        <v>211380</v>
      </c>
      <c r="AI4199" s="26">
        <v>50000000</v>
      </c>
      <c r="AJ4199" s="26">
        <f>IF((AI4199-AH4199) &gt; 1,0,IF((AI4199-AH4199)&lt;0,AH4199-AI4199,AI4199-AH4199))</f>
        <v>0</v>
      </c>
      <c r="AK4199" s="26">
        <v>0.01</v>
      </c>
      <c r="AL4199" s="26">
        <f>AJ4199*(AK4199/100)</f>
        <v>0</v>
      </c>
    </row>
    <row r="4200" spans="1:38" x14ac:dyDescent="0.35">
      <c r="A4200" s="23"/>
      <c r="B4200" s="24"/>
      <c r="C4200" s="23"/>
      <c r="D4200" s="23"/>
      <c r="E4200" s="23">
        <v>2274</v>
      </c>
      <c r="F4200" s="23" t="s">
        <v>14172</v>
      </c>
      <c r="G4200" s="24" t="s">
        <v>14173</v>
      </c>
      <c r="H4200" s="23" t="s">
        <v>42</v>
      </c>
      <c r="I4200" s="23" t="s">
        <v>14174</v>
      </c>
      <c r="J4200" s="23">
        <v>1</v>
      </c>
      <c r="K4200" s="23">
        <v>1</v>
      </c>
      <c r="L4200" s="23">
        <v>42</v>
      </c>
      <c r="M4200" s="23" t="s">
        <v>58</v>
      </c>
      <c r="N4200" s="25">
        <f>((J4200*400)+(K4200*100))+L4200</f>
        <v>542</v>
      </c>
      <c r="O4200" s="26">
        <v>450</v>
      </c>
      <c r="P4200" s="26">
        <f>N4200*O4200</f>
        <v>243900</v>
      </c>
      <c r="Q4200" s="23"/>
      <c r="R4200" s="23"/>
      <c r="S4200" s="27"/>
      <c r="T4200" s="23"/>
      <c r="U4200" s="23"/>
      <c r="V4200" s="24"/>
      <c r="W4200" s="23"/>
      <c r="X4200" s="23"/>
      <c r="Y4200" s="23"/>
      <c r="Z4200" s="23"/>
      <c r="AA4200" s="28"/>
      <c r="AB4200" s="26"/>
      <c r="AC4200" s="26"/>
      <c r="AD4200" s="28"/>
      <c r="AE4200" s="28"/>
      <c r="AF4200" s="26"/>
      <c r="AG4200" s="26">
        <f>AF4200+P4200</f>
        <v>243900</v>
      </c>
      <c r="AH4200" s="26">
        <f>AG4200</f>
        <v>243900</v>
      </c>
      <c r="AI4200" s="26">
        <v>50000000</v>
      </c>
      <c r="AJ4200" s="26">
        <f>IF((AI4200-AH4200) &gt; 1,0,IF((AI4200-AH4200)&lt;0,AH4200-AI4200,AI4200-AH4200))</f>
        <v>0</v>
      </c>
      <c r="AK4200" s="26">
        <v>0.01</v>
      </c>
      <c r="AL4200" s="26">
        <f>AJ4200*(AK4200/100)</f>
        <v>0</v>
      </c>
    </row>
    <row r="4201" spans="1:38" x14ac:dyDescent="0.35">
      <c r="A4201" s="23"/>
      <c r="B4201" s="24"/>
      <c r="C4201" s="23"/>
      <c r="D4201" s="23"/>
      <c r="E4201" s="23">
        <v>2275</v>
      </c>
      <c r="F4201" s="23" t="s">
        <v>14175</v>
      </c>
      <c r="G4201" s="24" t="s">
        <v>14176</v>
      </c>
      <c r="H4201" s="23" t="s">
        <v>42</v>
      </c>
      <c r="I4201" s="23" t="s">
        <v>14177</v>
      </c>
      <c r="J4201" s="23">
        <v>0</v>
      </c>
      <c r="K4201" s="23">
        <v>3</v>
      </c>
      <c r="L4201" s="23">
        <v>22.5</v>
      </c>
      <c r="M4201" s="23" t="s">
        <v>58</v>
      </c>
      <c r="N4201" s="25">
        <f>((J4201*400)+(K4201*100))+L4201</f>
        <v>322.5</v>
      </c>
      <c r="O4201" s="26">
        <v>390</v>
      </c>
      <c r="P4201" s="26">
        <f>N4201*O4201</f>
        <v>125775</v>
      </c>
      <c r="Q4201" s="23"/>
      <c r="R4201" s="23"/>
      <c r="S4201" s="27"/>
      <c r="T4201" s="23"/>
      <c r="U4201" s="23"/>
      <c r="V4201" s="24"/>
      <c r="W4201" s="23"/>
      <c r="X4201" s="23"/>
      <c r="Y4201" s="23"/>
      <c r="Z4201" s="23"/>
      <c r="AA4201" s="28"/>
      <c r="AB4201" s="26"/>
      <c r="AC4201" s="26"/>
      <c r="AD4201" s="28"/>
      <c r="AE4201" s="28"/>
      <c r="AF4201" s="26"/>
      <c r="AG4201" s="26">
        <f>AF4201+P4201</f>
        <v>125775</v>
      </c>
      <c r="AH4201" s="26">
        <f>AG4201</f>
        <v>125775</v>
      </c>
      <c r="AI4201" s="26">
        <v>50000000</v>
      </c>
      <c r="AJ4201" s="26">
        <f>IF((AI4201-AH4201) &gt; 1,0,IF((AI4201-AH4201)&lt;0,AH4201-AI4201,AI4201-AH4201))</f>
        <v>0</v>
      </c>
      <c r="AK4201" s="26">
        <v>0.01</v>
      </c>
      <c r="AL4201" s="26">
        <f>AJ4201*(AK4201/100)</f>
        <v>0</v>
      </c>
    </row>
    <row r="4202" spans="1:38" x14ac:dyDescent="0.35">
      <c r="A4202" s="23"/>
      <c r="B4202" s="24"/>
      <c r="C4202" s="23"/>
      <c r="D4202" s="23"/>
      <c r="E4202" s="23"/>
      <c r="F4202" s="23"/>
      <c r="G4202" s="24"/>
      <c r="H4202" s="23"/>
      <c r="I4202" s="23"/>
      <c r="J4202" s="23"/>
      <c r="K4202" s="23"/>
      <c r="L4202" s="23"/>
      <c r="M4202" s="23"/>
      <c r="N4202" s="25"/>
      <c r="O4202" s="26"/>
      <c r="P4202" s="26"/>
      <c r="Q4202" s="23"/>
      <c r="R4202" s="23"/>
      <c r="S4202" s="27"/>
      <c r="T4202" s="23"/>
      <c r="U4202" s="23"/>
      <c r="V4202" s="24"/>
      <c r="W4202" s="23"/>
      <c r="X4202" s="23"/>
      <c r="Y4202" s="23"/>
      <c r="Z4202" s="23"/>
      <c r="AA4202" s="28"/>
      <c r="AB4202" s="26"/>
      <c r="AC4202" s="26"/>
      <c r="AD4202" s="28"/>
      <c r="AE4202" s="28"/>
      <c r="AF4202" s="26"/>
      <c r="AG4202" s="26" t="s">
        <v>50</v>
      </c>
      <c r="AH4202" s="26">
        <f>SUM(AH4199:AH4201)</f>
        <v>581055</v>
      </c>
      <c r="AI4202" s="26"/>
      <c r="AJ4202" s="26">
        <f>SUM(AJ4199:AJ4201)</f>
        <v>0</v>
      </c>
      <c r="AK4202" s="26"/>
      <c r="AL4202" s="26">
        <f>SUM(AL4199:AL4201)</f>
        <v>0</v>
      </c>
    </row>
    <row r="4203" spans="1:38" x14ac:dyDescent="0.35">
      <c r="A4203" s="23" t="s">
        <v>14178</v>
      </c>
      <c r="B4203" s="24" t="s">
        <v>14179</v>
      </c>
      <c r="C4203" s="23" t="s">
        <v>14180</v>
      </c>
      <c r="D4203" s="23" t="s">
        <v>14181</v>
      </c>
      <c r="E4203" s="23">
        <v>2276</v>
      </c>
      <c r="F4203" s="23" t="s">
        <v>14182</v>
      </c>
      <c r="G4203" s="24" t="s">
        <v>14183</v>
      </c>
      <c r="H4203" s="23" t="s">
        <v>42</v>
      </c>
      <c r="I4203" s="23" t="s">
        <v>14184</v>
      </c>
      <c r="J4203" s="23">
        <v>10</v>
      </c>
      <c r="K4203" s="23">
        <v>0</v>
      </c>
      <c r="L4203" s="23">
        <v>37</v>
      </c>
      <c r="M4203" s="23" t="s">
        <v>58</v>
      </c>
      <c r="N4203" s="25">
        <f>((J4203*400)+(K4203*100))+L4203</f>
        <v>4037</v>
      </c>
      <c r="O4203" s="26">
        <v>240</v>
      </c>
      <c r="P4203" s="26">
        <f>N4203*O4203</f>
        <v>968880</v>
      </c>
      <c r="Q4203" s="23"/>
      <c r="R4203" s="23"/>
      <c r="S4203" s="27"/>
      <c r="T4203" s="23"/>
      <c r="U4203" s="23"/>
      <c r="V4203" s="24"/>
      <c r="W4203" s="23"/>
      <c r="X4203" s="23"/>
      <c r="Y4203" s="23"/>
      <c r="Z4203" s="23"/>
      <c r="AA4203" s="28"/>
      <c r="AB4203" s="26"/>
      <c r="AC4203" s="26"/>
      <c r="AD4203" s="28"/>
      <c r="AE4203" s="28"/>
      <c r="AF4203" s="26"/>
      <c r="AG4203" s="26">
        <f>AF4203+P4203</f>
        <v>968880</v>
      </c>
      <c r="AH4203" s="26">
        <f>AG4203</f>
        <v>968880</v>
      </c>
      <c r="AI4203" s="26">
        <v>50000000</v>
      </c>
      <c r="AJ4203" s="26">
        <f>IF((AI4203-AH4203) &gt; 1,0,IF((AI4203-AH4203)&lt;0,AH4203-AI4203,AI4203-AH4203))</f>
        <v>0</v>
      </c>
      <c r="AK4203" s="26">
        <v>0.01</v>
      </c>
      <c r="AL4203" s="26">
        <f>AJ4203*(AK4203/100)</f>
        <v>0</v>
      </c>
    </row>
    <row r="4204" spans="1:38" x14ac:dyDescent="0.35">
      <c r="A4204" s="23"/>
      <c r="B4204" s="24"/>
      <c r="C4204" s="23"/>
      <c r="D4204" s="23"/>
      <c r="E4204" s="23"/>
      <c r="F4204" s="23"/>
      <c r="G4204" s="24"/>
      <c r="H4204" s="23"/>
      <c r="I4204" s="23"/>
      <c r="J4204" s="23"/>
      <c r="K4204" s="23"/>
      <c r="L4204" s="23"/>
      <c r="M4204" s="23"/>
      <c r="N4204" s="25"/>
      <c r="O4204" s="26"/>
      <c r="P4204" s="26"/>
      <c r="Q4204" s="23"/>
      <c r="R4204" s="23"/>
      <c r="S4204" s="27"/>
      <c r="T4204" s="23"/>
      <c r="U4204" s="23"/>
      <c r="V4204" s="24"/>
      <c r="W4204" s="23"/>
      <c r="X4204" s="23"/>
      <c r="Y4204" s="23"/>
      <c r="Z4204" s="23"/>
      <c r="AA4204" s="28"/>
      <c r="AB4204" s="26"/>
      <c r="AC4204" s="26"/>
      <c r="AD4204" s="28"/>
      <c r="AE4204" s="28"/>
      <c r="AF4204" s="26"/>
      <c r="AG4204" s="26" t="s">
        <v>50</v>
      </c>
      <c r="AH4204" s="26">
        <f>AH4203</f>
        <v>968880</v>
      </c>
      <c r="AI4204" s="26"/>
      <c r="AJ4204" s="26">
        <f>AJ4203</f>
        <v>0</v>
      </c>
      <c r="AK4204" s="26"/>
      <c r="AL4204" s="26">
        <f>AL4203</f>
        <v>0</v>
      </c>
    </row>
    <row r="4205" spans="1:38" x14ac:dyDescent="0.35">
      <c r="A4205" s="23" t="s">
        <v>14185</v>
      </c>
      <c r="B4205" s="24" t="s">
        <v>14186</v>
      </c>
      <c r="C4205" s="23" t="s">
        <v>14187</v>
      </c>
      <c r="D4205" s="23" t="s">
        <v>14188</v>
      </c>
      <c r="E4205" s="23">
        <v>2277</v>
      </c>
      <c r="F4205" s="23" t="s">
        <v>14189</v>
      </c>
      <c r="G4205" s="24" t="s">
        <v>14190</v>
      </c>
      <c r="H4205" s="23" t="s">
        <v>42</v>
      </c>
      <c r="I4205" s="23" t="s">
        <v>14191</v>
      </c>
      <c r="J4205" s="23">
        <v>0</v>
      </c>
      <c r="K4205" s="23">
        <v>2</v>
      </c>
      <c r="L4205" s="23">
        <v>99</v>
      </c>
      <c r="M4205" s="23" t="s">
        <v>44</v>
      </c>
      <c r="N4205" s="25">
        <f>((J4205*400)+(K4205*100))+L4205</f>
        <v>299</v>
      </c>
      <c r="O4205" s="26">
        <v>440</v>
      </c>
      <c r="P4205" s="26">
        <f>N4205*O4205</f>
        <v>131560</v>
      </c>
      <c r="Q4205" s="23">
        <v>1</v>
      </c>
      <c r="R4205" s="23" t="s">
        <v>14185</v>
      </c>
      <c r="S4205" s="27" t="s">
        <v>14186</v>
      </c>
      <c r="T4205" s="23" t="s">
        <v>14187</v>
      </c>
      <c r="U4205" s="23" t="s">
        <v>14192</v>
      </c>
      <c r="V4205" s="24" t="s">
        <v>14193</v>
      </c>
      <c r="W4205" s="23" t="s">
        <v>47</v>
      </c>
      <c r="X4205" s="23" t="s">
        <v>48</v>
      </c>
      <c r="Y4205" s="23" t="s">
        <v>49</v>
      </c>
      <c r="Z4205" s="23">
        <v>96</v>
      </c>
      <c r="AA4205" s="28">
        <v>100</v>
      </c>
      <c r="AB4205" s="26">
        <v>6550</v>
      </c>
      <c r="AC4205" s="26">
        <f>Z4205*AB4205</f>
        <v>628800</v>
      </c>
      <c r="AD4205" s="28">
        <v>22</v>
      </c>
      <c r="AE4205" s="28">
        <v>34</v>
      </c>
      <c r="AF4205" s="26">
        <f>(AC4205*(100-AE4205))/100</f>
        <v>415008</v>
      </c>
      <c r="AG4205" s="26">
        <f>P4205+AF4205</f>
        <v>546568</v>
      </c>
      <c r="AH4205" s="26">
        <f>(AG4205*AA4205)/100</f>
        <v>546568</v>
      </c>
      <c r="AI4205" s="26">
        <v>50000000</v>
      </c>
      <c r="AJ4205" s="26">
        <f>IF((AI4205-AH4205) &gt; 1,0,IF((AI4205-AH4205)&lt;0,AH4205-AI4205,AI4205-AH4205))</f>
        <v>0</v>
      </c>
      <c r="AK4205" s="26">
        <v>0.02</v>
      </c>
      <c r="AL4205" s="26">
        <f>ROUND(AJ4205*(AK4205/100),2)</f>
        <v>0</v>
      </c>
    </row>
    <row r="4206" spans="1:38" x14ac:dyDescent="0.35">
      <c r="A4206" s="23"/>
      <c r="B4206" s="24"/>
      <c r="C4206" s="23"/>
      <c r="D4206" s="23"/>
      <c r="E4206" s="23">
        <v>2278</v>
      </c>
      <c r="F4206" s="23" t="s">
        <v>14194</v>
      </c>
      <c r="G4206" s="24" t="s">
        <v>14195</v>
      </c>
      <c r="H4206" s="23" t="s">
        <v>42</v>
      </c>
      <c r="I4206" s="23" t="s">
        <v>14196</v>
      </c>
      <c r="J4206" s="23">
        <v>0</v>
      </c>
      <c r="K4206" s="23">
        <v>2</v>
      </c>
      <c r="L4206" s="23">
        <v>10</v>
      </c>
      <c r="M4206" s="23" t="s">
        <v>58</v>
      </c>
      <c r="N4206" s="25">
        <f>((J4206*400)+(K4206*100))+L4206</f>
        <v>210</v>
      </c>
      <c r="O4206" s="26">
        <v>500</v>
      </c>
      <c r="P4206" s="26">
        <f>N4206*O4206</f>
        <v>105000</v>
      </c>
      <c r="Q4206" s="23"/>
      <c r="R4206" s="23"/>
      <c r="S4206" s="27"/>
      <c r="T4206" s="23"/>
      <c r="U4206" s="23"/>
      <c r="V4206" s="24"/>
      <c r="W4206" s="23"/>
      <c r="X4206" s="23"/>
      <c r="Y4206" s="23"/>
      <c r="Z4206" s="23"/>
      <c r="AA4206" s="28"/>
      <c r="AB4206" s="26"/>
      <c r="AC4206" s="26"/>
      <c r="AD4206" s="28"/>
      <c r="AE4206" s="28"/>
      <c r="AF4206" s="26"/>
      <c r="AG4206" s="26">
        <f>AF4206+P4206</f>
        <v>105000</v>
      </c>
      <c r="AH4206" s="26">
        <f>AG4206</f>
        <v>105000</v>
      </c>
      <c r="AI4206" s="26">
        <v>50000000</v>
      </c>
      <c r="AJ4206" s="26">
        <f>IF((AI4206-AH4206) &gt; 1,0,IF((AI4206-AH4206)&lt;0,AH4206-AI4206,AI4206-AH4206))</f>
        <v>0</v>
      </c>
      <c r="AK4206" s="26">
        <v>0.01</v>
      </c>
      <c r="AL4206" s="26">
        <f>AJ4206*(AK4206/100)</f>
        <v>0</v>
      </c>
    </row>
    <row r="4207" spans="1:38" x14ac:dyDescent="0.35">
      <c r="A4207" s="23"/>
      <c r="B4207" s="24"/>
      <c r="C4207" s="23"/>
      <c r="D4207" s="23"/>
      <c r="E4207" s="23"/>
      <c r="F4207" s="23"/>
      <c r="G4207" s="24"/>
      <c r="H4207" s="23"/>
      <c r="I4207" s="23"/>
      <c r="J4207" s="23"/>
      <c r="K4207" s="23"/>
      <c r="L4207" s="23"/>
      <c r="M4207" s="23"/>
      <c r="N4207" s="25"/>
      <c r="O4207" s="26"/>
      <c r="P4207" s="26"/>
      <c r="Q4207" s="23"/>
      <c r="R4207" s="23"/>
      <c r="S4207" s="27"/>
      <c r="T4207" s="23"/>
      <c r="U4207" s="23"/>
      <c r="V4207" s="24"/>
      <c r="W4207" s="23"/>
      <c r="X4207" s="23"/>
      <c r="Y4207" s="23"/>
      <c r="Z4207" s="23"/>
      <c r="AA4207" s="28"/>
      <c r="AB4207" s="26"/>
      <c r="AC4207" s="26"/>
      <c r="AD4207" s="28"/>
      <c r="AE4207" s="28"/>
      <c r="AF4207" s="26"/>
      <c r="AG4207" s="26" t="s">
        <v>50</v>
      </c>
      <c r="AH4207" s="26">
        <f>SUM(AH4205:AH4206)</f>
        <v>651568</v>
      </c>
      <c r="AI4207" s="26"/>
      <c r="AJ4207" s="26">
        <f>SUM(AJ4205:AJ4206)</f>
        <v>0</v>
      </c>
      <c r="AK4207" s="26"/>
      <c r="AL4207" s="26">
        <f>SUM(AL4205:AL4206)</f>
        <v>0</v>
      </c>
    </row>
    <row r="4208" spans="1:38" x14ac:dyDescent="0.35">
      <c r="A4208" s="23" t="s">
        <v>14197</v>
      </c>
      <c r="B4208" s="24" t="s">
        <v>14198</v>
      </c>
      <c r="C4208" s="23" t="s">
        <v>14199</v>
      </c>
      <c r="D4208" s="23" t="s">
        <v>14200</v>
      </c>
      <c r="E4208" s="23">
        <v>2279</v>
      </c>
      <c r="F4208" s="23" t="s">
        <v>14201</v>
      </c>
      <c r="G4208" s="24" t="s">
        <v>14202</v>
      </c>
      <c r="H4208" s="23" t="s">
        <v>42</v>
      </c>
      <c r="I4208" s="23" t="s">
        <v>14203</v>
      </c>
      <c r="J4208" s="23">
        <v>0</v>
      </c>
      <c r="K4208" s="23">
        <v>1</v>
      </c>
      <c r="L4208" s="23">
        <v>30.6</v>
      </c>
      <c r="M4208" s="23" t="s">
        <v>44</v>
      </c>
      <c r="N4208" s="25">
        <f>((J4208*400)+(K4208*100))+L4208</f>
        <v>130.6</v>
      </c>
      <c r="O4208" s="26">
        <v>1750</v>
      </c>
      <c r="P4208" s="26">
        <f>N4208*O4208</f>
        <v>228550</v>
      </c>
      <c r="Q4208" s="23">
        <v>1</v>
      </c>
      <c r="R4208" s="23" t="s">
        <v>14197</v>
      </c>
      <c r="S4208" s="27" t="s">
        <v>14198</v>
      </c>
      <c r="T4208" s="23" t="s">
        <v>14199</v>
      </c>
      <c r="U4208" s="23" t="s">
        <v>14204</v>
      </c>
      <c r="V4208" s="24" t="s">
        <v>14205</v>
      </c>
      <c r="W4208" s="23" t="s">
        <v>47</v>
      </c>
      <c r="X4208" s="23" t="s">
        <v>48</v>
      </c>
      <c r="Y4208" s="23" t="s">
        <v>49</v>
      </c>
      <c r="Z4208" s="23">
        <v>192</v>
      </c>
      <c r="AA4208" s="28">
        <v>100</v>
      </c>
      <c r="AB4208" s="26">
        <v>6550</v>
      </c>
      <c r="AC4208" s="26">
        <f>Z4208*AB4208</f>
        <v>1257600</v>
      </c>
      <c r="AD4208" s="28">
        <v>17</v>
      </c>
      <c r="AE4208" s="28">
        <v>24</v>
      </c>
      <c r="AF4208" s="26">
        <f>(AC4208*(100-AE4208))/100</f>
        <v>955776</v>
      </c>
      <c r="AG4208" s="26">
        <f>P4208+AF4208</f>
        <v>1184326</v>
      </c>
      <c r="AH4208" s="26">
        <f>(AG4208*AA4208)/100</f>
        <v>1184326</v>
      </c>
      <c r="AI4208" s="26">
        <v>50000000</v>
      </c>
      <c r="AJ4208" s="26">
        <f>IF((AI4208-AH4208) &gt; 1,0,IF((AI4208-AH4208)&lt;0,AH4208-AI4208,AI4208-AH4208))</f>
        <v>0</v>
      </c>
      <c r="AK4208" s="26">
        <v>0.02</v>
      </c>
      <c r="AL4208" s="26">
        <f>ROUND(AJ4208*(AK4208/100),2)</f>
        <v>0</v>
      </c>
    </row>
    <row r="4209" spans="1:39" x14ac:dyDescent="0.35">
      <c r="A4209" s="23"/>
      <c r="B4209" s="24"/>
      <c r="C4209" s="23"/>
      <c r="D4209" s="23"/>
      <c r="E4209" s="23"/>
      <c r="F4209" s="23"/>
      <c r="G4209" s="24"/>
      <c r="H4209" s="23"/>
      <c r="I4209" s="23"/>
      <c r="J4209" s="23"/>
      <c r="K4209" s="23"/>
      <c r="L4209" s="23"/>
      <c r="M4209" s="23"/>
      <c r="N4209" s="25"/>
      <c r="O4209" s="26"/>
      <c r="P4209" s="26"/>
      <c r="Q4209" s="23"/>
      <c r="R4209" s="23"/>
      <c r="S4209" s="27"/>
      <c r="T4209" s="23"/>
      <c r="U4209" s="23"/>
      <c r="V4209" s="24"/>
      <c r="W4209" s="23"/>
      <c r="X4209" s="23"/>
      <c r="Y4209" s="23"/>
      <c r="Z4209" s="23"/>
      <c r="AA4209" s="28"/>
      <c r="AB4209" s="26"/>
      <c r="AC4209" s="26"/>
      <c r="AD4209" s="28"/>
      <c r="AE4209" s="28"/>
      <c r="AF4209" s="26"/>
      <c r="AG4209" s="26" t="s">
        <v>50</v>
      </c>
      <c r="AH4209" s="26">
        <f>AH4208</f>
        <v>1184326</v>
      </c>
      <c r="AI4209" s="26"/>
      <c r="AJ4209" s="26">
        <f>AJ4208</f>
        <v>0</v>
      </c>
      <c r="AK4209" s="26"/>
      <c r="AL4209" s="26">
        <f>AL4208</f>
        <v>0</v>
      </c>
    </row>
    <row r="4210" spans="1:39" x14ac:dyDescent="0.35">
      <c r="A4210" s="23" t="s">
        <v>14206</v>
      </c>
      <c r="B4210" s="24" t="s">
        <v>14207</v>
      </c>
      <c r="C4210" s="23" t="s">
        <v>14208</v>
      </c>
      <c r="D4210" s="23" t="s">
        <v>14209</v>
      </c>
      <c r="E4210" s="23">
        <v>2280</v>
      </c>
      <c r="F4210" s="23" t="s">
        <v>14210</v>
      </c>
      <c r="G4210" s="24" t="s">
        <v>14211</v>
      </c>
      <c r="H4210" s="23" t="s">
        <v>42</v>
      </c>
      <c r="I4210" s="23" t="s">
        <v>14212</v>
      </c>
      <c r="J4210" s="23">
        <v>16</v>
      </c>
      <c r="K4210" s="23">
        <v>3</v>
      </c>
      <c r="L4210" s="23">
        <v>83</v>
      </c>
      <c r="M4210" s="23" t="s">
        <v>58</v>
      </c>
      <c r="N4210" s="25">
        <f>((J4210*400)+(K4210*100))+L4210</f>
        <v>6783</v>
      </c>
      <c r="O4210" s="26">
        <v>280</v>
      </c>
      <c r="P4210" s="26">
        <f>N4210*O4210</f>
        <v>1899240</v>
      </c>
      <c r="Q4210" s="23"/>
      <c r="R4210" s="23"/>
      <c r="S4210" s="27"/>
      <c r="T4210" s="23"/>
      <c r="U4210" s="23"/>
      <c r="V4210" s="24"/>
      <c r="W4210" s="23"/>
      <c r="X4210" s="23"/>
      <c r="Y4210" s="23"/>
      <c r="Z4210" s="23"/>
      <c r="AA4210" s="28"/>
      <c r="AB4210" s="26"/>
      <c r="AC4210" s="26"/>
      <c r="AD4210" s="28"/>
      <c r="AE4210" s="28"/>
      <c r="AF4210" s="26"/>
      <c r="AG4210" s="26">
        <f>AF4210+P4210</f>
        <v>1899240</v>
      </c>
      <c r="AH4210" s="26">
        <f>AG4210</f>
        <v>1899240</v>
      </c>
      <c r="AI4210" s="26">
        <v>50000000</v>
      </c>
      <c r="AJ4210" s="26">
        <f>IF((AI4210-AH4210) &gt; 1,0,IF((AI4210-AH4210)&lt;0,AH4210-AI4210,AI4210-AH4210))</f>
        <v>0</v>
      </c>
      <c r="AK4210" s="26">
        <v>0.01</v>
      </c>
      <c r="AL4210" s="26">
        <f>AJ4210*(AK4210/100)</f>
        <v>0</v>
      </c>
    </row>
    <row r="4211" spans="1:39" x14ac:dyDescent="0.35">
      <c r="A4211" s="23"/>
      <c r="B4211" s="24"/>
      <c r="C4211" s="23"/>
      <c r="D4211" s="23"/>
      <c r="E4211" s="23">
        <v>2281</v>
      </c>
      <c r="F4211" s="23" t="s">
        <v>14213</v>
      </c>
      <c r="G4211" s="24" t="s">
        <v>14214</v>
      </c>
      <c r="H4211" s="23" t="s">
        <v>437</v>
      </c>
      <c r="I4211" s="23" t="s">
        <v>14215</v>
      </c>
      <c r="J4211" s="23">
        <v>10</v>
      </c>
      <c r="K4211" s="23">
        <v>2</v>
      </c>
      <c r="L4211" s="23">
        <v>38</v>
      </c>
      <c r="M4211" s="23" t="s">
        <v>58</v>
      </c>
      <c r="N4211" s="25">
        <f>((J4211*400)+(K4211*100))+L4211</f>
        <v>4238</v>
      </c>
      <c r="O4211" s="26">
        <v>180</v>
      </c>
      <c r="P4211" s="26">
        <f>N4211*O4211</f>
        <v>762840</v>
      </c>
      <c r="Q4211" s="23"/>
      <c r="R4211" s="23"/>
      <c r="S4211" s="27"/>
      <c r="T4211" s="23"/>
      <c r="U4211" s="23"/>
      <c r="V4211" s="24"/>
      <c r="W4211" s="23"/>
      <c r="X4211" s="23"/>
      <c r="Y4211" s="23"/>
      <c r="Z4211" s="23"/>
      <c r="AA4211" s="28"/>
      <c r="AB4211" s="26"/>
      <c r="AC4211" s="26"/>
      <c r="AD4211" s="28"/>
      <c r="AE4211" s="28"/>
      <c r="AF4211" s="26"/>
      <c r="AG4211" s="26">
        <f>AF4211+P4211</f>
        <v>762840</v>
      </c>
      <c r="AH4211" s="26">
        <f>AG4211</f>
        <v>762840</v>
      </c>
      <c r="AI4211" s="26">
        <v>0</v>
      </c>
      <c r="AJ4211" s="26">
        <f>IF((AI4211-AH4211) &gt; 1,0,IF((AI4211-AH4211)&lt;0,AH4211-AI4211,AI4211-AH4211))</f>
        <v>762840</v>
      </c>
      <c r="AK4211" s="26">
        <v>0.01</v>
      </c>
      <c r="AL4211" s="26">
        <f>AJ4211*(AK4211/100)</f>
        <v>76.284000000000006</v>
      </c>
    </row>
    <row r="4212" spans="1:39" x14ac:dyDescent="0.35">
      <c r="A4212" s="23"/>
      <c r="B4212" s="24"/>
      <c r="C4212" s="23"/>
      <c r="D4212" s="23"/>
      <c r="E4212" s="23">
        <v>2282</v>
      </c>
      <c r="F4212" s="23" t="s">
        <v>14216</v>
      </c>
      <c r="G4212" s="24" t="s">
        <v>14217</v>
      </c>
      <c r="H4212" s="23" t="s">
        <v>42</v>
      </c>
      <c r="I4212" s="23" t="s">
        <v>14218</v>
      </c>
      <c r="J4212" s="23">
        <v>0</v>
      </c>
      <c r="K4212" s="23">
        <v>2</v>
      </c>
      <c r="L4212" s="23">
        <v>61</v>
      </c>
      <c r="M4212" s="23" t="s">
        <v>44</v>
      </c>
      <c r="N4212" s="25">
        <f>((J4212*400)+(K4212*100))+L4212</f>
        <v>261</v>
      </c>
      <c r="O4212" s="26">
        <v>1750</v>
      </c>
      <c r="P4212" s="26">
        <f>N4212*O4212</f>
        <v>456750</v>
      </c>
      <c r="Q4212" s="23">
        <v>1</v>
      </c>
      <c r="R4212" s="23" t="s">
        <v>14206</v>
      </c>
      <c r="S4212" s="27" t="s">
        <v>14207</v>
      </c>
      <c r="T4212" s="23" t="s">
        <v>14208</v>
      </c>
      <c r="U4212" s="23" t="s">
        <v>14219</v>
      </c>
      <c r="V4212" s="24" t="s">
        <v>14220</v>
      </c>
      <c r="W4212" s="23" t="s">
        <v>47</v>
      </c>
      <c r="X4212" s="23" t="s">
        <v>48</v>
      </c>
      <c r="Y4212" s="23" t="s">
        <v>49</v>
      </c>
      <c r="Z4212" s="23">
        <v>132</v>
      </c>
      <c r="AA4212" s="28">
        <v>100</v>
      </c>
      <c r="AB4212" s="26">
        <v>6550</v>
      </c>
      <c r="AC4212" s="26">
        <f>Z4212*AB4212</f>
        <v>864600</v>
      </c>
      <c r="AD4212" s="28">
        <v>22</v>
      </c>
      <c r="AE4212" s="28">
        <v>34</v>
      </c>
      <c r="AF4212" s="26">
        <f>(AC4212*(100-AE4212))/100</f>
        <v>570636</v>
      </c>
      <c r="AG4212" s="26">
        <f>P4212+AF4212</f>
        <v>1027386</v>
      </c>
      <c r="AH4212" s="26">
        <f>(AG4212*AA4212)/100</f>
        <v>1027386</v>
      </c>
      <c r="AI4212" s="26">
        <v>50000000</v>
      </c>
      <c r="AJ4212" s="26">
        <f>IF((AI4212-AH4212) &gt; 1,0,IF((AI4212-AH4212)&lt;0,AH4212-AI4212,AI4212-AH4212))</f>
        <v>0</v>
      </c>
      <c r="AK4212" s="26">
        <v>0.02</v>
      </c>
      <c r="AL4212" s="26">
        <f>ROUND(AJ4212*(AK4212/100),2)</f>
        <v>0</v>
      </c>
      <c r="AM4212" s="3" t="s">
        <v>404</v>
      </c>
    </row>
    <row r="4213" spans="1:39" x14ac:dyDescent="0.35">
      <c r="A4213" s="23"/>
      <c r="B4213" s="24"/>
      <c r="C4213" s="23"/>
      <c r="D4213" s="23"/>
      <c r="E4213" s="23"/>
      <c r="F4213" s="23"/>
      <c r="G4213" s="24"/>
      <c r="H4213" s="23"/>
      <c r="I4213" s="23"/>
      <c r="J4213" s="23"/>
      <c r="K4213" s="23"/>
      <c r="L4213" s="23"/>
      <c r="M4213" s="23"/>
      <c r="N4213" s="25"/>
      <c r="O4213" s="26"/>
      <c r="P4213" s="26"/>
      <c r="Q4213" s="23"/>
      <c r="R4213" s="23"/>
      <c r="S4213" s="27"/>
      <c r="T4213" s="23"/>
      <c r="U4213" s="23"/>
      <c r="V4213" s="24"/>
      <c r="W4213" s="23"/>
      <c r="X4213" s="23"/>
      <c r="Y4213" s="23"/>
      <c r="Z4213" s="23"/>
      <c r="AA4213" s="28"/>
      <c r="AB4213" s="26"/>
      <c r="AC4213" s="26"/>
      <c r="AD4213" s="28"/>
      <c r="AE4213" s="28"/>
      <c r="AF4213" s="26"/>
      <c r="AG4213" s="26" t="s">
        <v>50</v>
      </c>
      <c r="AH4213" s="26">
        <f>SUM(AH4210:AH4212)</f>
        <v>3689466</v>
      </c>
      <c r="AI4213" s="26"/>
      <c r="AJ4213" s="26">
        <f>SUM(AJ4210:AJ4212)</f>
        <v>762840</v>
      </c>
      <c r="AK4213" s="26"/>
      <c r="AL4213" s="26">
        <f>SUM(AL4210:AL4212)</f>
        <v>76.284000000000006</v>
      </c>
    </row>
    <row r="4214" spans="1:39" x14ac:dyDescent="0.35">
      <c r="A4214" s="23" t="s">
        <v>14221</v>
      </c>
      <c r="B4214" s="24" t="s">
        <v>14222</v>
      </c>
      <c r="C4214" s="23" t="s">
        <v>14223</v>
      </c>
      <c r="D4214" s="23" t="s">
        <v>12353</v>
      </c>
      <c r="E4214" s="23">
        <v>2283</v>
      </c>
      <c r="F4214" s="23" t="s">
        <v>14224</v>
      </c>
      <c r="G4214" s="24" t="s">
        <v>14225</v>
      </c>
      <c r="H4214" s="23" t="s">
        <v>42</v>
      </c>
      <c r="I4214" s="23" t="s">
        <v>14226</v>
      </c>
      <c r="J4214" s="23">
        <v>9</v>
      </c>
      <c r="K4214" s="23">
        <v>2</v>
      </c>
      <c r="L4214" s="23">
        <v>30</v>
      </c>
      <c r="M4214" s="23" t="s">
        <v>58</v>
      </c>
      <c r="N4214" s="25">
        <f>((J4214*400)+(K4214*100))+L4214</f>
        <v>3830</v>
      </c>
      <c r="O4214" s="26">
        <v>390</v>
      </c>
      <c r="P4214" s="26">
        <f>N4214*O4214</f>
        <v>1493700</v>
      </c>
      <c r="Q4214" s="23"/>
      <c r="R4214" s="23"/>
      <c r="S4214" s="27"/>
      <c r="T4214" s="23"/>
      <c r="U4214" s="23"/>
      <c r="V4214" s="24"/>
      <c r="W4214" s="23"/>
      <c r="X4214" s="23"/>
      <c r="Y4214" s="23"/>
      <c r="Z4214" s="23"/>
      <c r="AA4214" s="28"/>
      <c r="AB4214" s="26"/>
      <c r="AC4214" s="26"/>
      <c r="AD4214" s="28"/>
      <c r="AE4214" s="28"/>
      <c r="AF4214" s="26"/>
      <c r="AG4214" s="26">
        <f>AF4214+P4214</f>
        <v>1493700</v>
      </c>
      <c r="AH4214" s="26">
        <f>AG4214</f>
        <v>1493700</v>
      </c>
      <c r="AI4214" s="26">
        <v>50000000</v>
      </c>
      <c r="AJ4214" s="26">
        <f>IF((AI4214-AH4214) &gt; 1,0,IF((AI4214-AH4214)&lt;0,AH4214-AI4214,AI4214-AH4214))</f>
        <v>0</v>
      </c>
      <c r="AK4214" s="26">
        <v>0.01</v>
      </c>
      <c r="AL4214" s="26">
        <f>AJ4214*(AK4214/100)</f>
        <v>0</v>
      </c>
    </row>
    <row r="4215" spans="1:39" x14ac:dyDescent="0.35">
      <c r="A4215" s="23"/>
      <c r="B4215" s="24"/>
      <c r="C4215" s="23"/>
      <c r="D4215" s="23"/>
      <c r="E4215" s="23">
        <v>2284</v>
      </c>
      <c r="F4215" s="23" t="s">
        <v>14227</v>
      </c>
      <c r="G4215" s="24" t="s">
        <v>14228</v>
      </c>
      <c r="H4215" s="23" t="s">
        <v>42</v>
      </c>
      <c r="I4215" s="23" t="s">
        <v>14229</v>
      </c>
      <c r="J4215" s="23">
        <v>0</v>
      </c>
      <c r="K4215" s="23">
        <v>0</v>
      </c>
      <c r="L4215" s="23">
        <v>80</v>
      </c>
      <c r="M4215" s="23" t="s">
        <v>44</v>
      </c>
      <c r="N4215" s="25">
        <f>((J4215*400)+(K4215*100))+L4215</f>
        <v>80</v>
      </c>
      <c r="O4215" s="26">
        <v>2000</v>
      </c>
      <c r="P4215" s="26">
        <f>N4215*O4215</f>
        <v>160000</v>
      </c>
      <c r="Q4215" s="23">
        <v>1</v>
      </c>
      <c r="R4215" s="23" t="s">
        <v>14221</v>
      </c>
      <c r="S4215" s="27" t="s">
        <v>14222</v>
      </c>
      <c r="T4215" s="23" t="s">
        <v>14223</v>
      </c>
      <c r="U4215" s="23" t="s">
        <v>14230</v>
      </c>
      <c r="V4215" s="24" t="s">
        <v>14231</v>
      </c>
      <c r="W4215" s="23" t="s">
        <v>47</v>
      </c>
      <c r="X4215" s="23" t="s">
        <v>253</v>
      </c>
      <c r="Y4215" s="23" t="s">
        <v>49</v>
      </c>
      <c r="Z4215" s="23">
        <v>162</v>
      </c>
      <c r="AA4215" s="28">
        <v>100</v>
      </c>
      <c r="AB4215" s="26">
        <v>6550</v>
      </c>
      <c r="AC4215" s="26">
        <f>Z4215*AB4215</f>
        <v>1061100</v>
      </c>
      <c r="AD4215" s="28">
        <v>7</v>
      </c>
      <c r="AE4215" s="28">
        <v>25</v>
      </c>
      <c r="AF4215" s="26">
        <f>(AC4215*(100-AE4215))/100</f>
        <v>795825</v>
      </c>
      <c r="AG4215" s="26">
        <f>P4215+AF4215</f>
        <v>955825</v>
      </c>
      <c r="AH4215" s="26">
        <f>(AG4215*AA4215)/100</f>
        <v>955825</v>
      </c>
      <c r="AI4215" s="26">
        <v>50000000</v>
      </c>
      <c r="AJ4215" s="26">
        <f>IF((AI4215-AH4215) &gt; 1,0,IF((AI4215-AH4215)&lt;0,AH4215-AI4215,AI4215-AH4215))</f>
        <v>0</v>
      </c>
      <c r="AK4215" s="26">
        <v>0.02</v>
      </c>
      <c r="AL4215" s="26">
        <f>ROUND(AJ4215*(AK4215/100),2)</f>
        <v>0</v>
      </c>
      <c r="AM4215" s="3" t="s">
        <v>404</v>
      </c>
    </row>
    <row r="4216" spans="1:39" x14ac:dyDescent="0.35">
      <c r="A4216" s="23"/>
      <c r="B4216" s="24"/>
      <c r="C4216" s="23"/>
      <c r="D4216" s="23"/>
      <c r="E4216" s="23"/>
      <c r="F4216" s="23"/>
      <c r="G4216" s="24"/>
      <c r="H4216" s="23"/>
      <c r="I4216" s="23"/>
      <c r="J4216" s="23"/>
      <c r="K4216" s="23"/>
      <c r="L4216" s="23"/>
      <c r="M4216" s="23"/>
      <c r="N4216" s="25"/>
      <c r="O4216" s="26"/>
      <c r="P4216" s="26"/>
      <c r="Q4216" s="23"/>
      <c r="R4216" s="23"/>
      <c r="S4216" s="27"/>
      <c r="T4216" s="23"/>
      <c r="U4216" s="23"/>
      <c r="V4216" s="24"/>
      <c r="W4216" s="23"/>
      <c r="X4216" s="23"/>
      <c r="Y4216" s="23"/>
      <c r="Z4216" s="23"/>
      <c r="AA4216" s="28"/>
      <c r="AB4216" s="26"/>
      <c r="AC4216" s="26"/>
      <c r="AD4216" s="28"/>
      <c r="AE4216" s="28"/>
      <c r="AF4216" s="26"/>
      <c r="AG4216" s="26" t="s">
        <v>50</v>
      </c>
      <c r="AH4216" s="26">
        <f>SUM(AH4214:AH4215)</f>
        <v>2449525</v>
      </c>
      <c r="AI4216" s="26"/>
      <c r="AJ4216" s="26">
        <f>SUM(AJ4214:AJ4215)</f>
        <v>0</v>
      </c>
      <c r="AK4216" s="26"/>
      <c r="AL4216" s="26">
        <f>SUM(AL4214:AL4215)</f>
        <v>0</v>
      </c>
    </row>
    <row r="4217" spans="1:39" x14ac:dyDescent="0.35">
      <c r="A4217" s="23" t="s">
        <v>14232</v>
      </c>
      <c r="B4217" s="24" t="s">
        <v>14233</v>
      </c>
      <c r="C4217" s="23" t="s">
        <v>14234</v>
      </c>
      <c r="D4217" s="23" t="s">
        <v>14235</v>
      </c>
      <c r="E4217" s="23">
        <v>2285</v>
      </c>
      <c r="F4217" s="23" t="s">
        <v>14236</v>
      </c>
      <c r="G4217" s="24" t="s">
        <v>14237</v>
      </c>
      <c r="H4217" s="23" t="s">
        <v>42</v>
      </c>
      <c r="I4217" s="23" t="s">
        <v>14238</v>
      </c>
      <c r="J4217" s="23">
        <v>0</v>
      </c>
      <c r="K4217" s="23">
        <v>1</v>
      </c>
      <c r="L4217" s="23">
        <v>77.72</v>
      </c>
      <c r="M4217" s="23" t="s">
        <v>44</v>
      </c>
      <c r="N4217" s="25">
        <f>((J4217*400)+(K4217*100))+L4217</f>
        <v>177.72</v>
      </c>
      <c r="O4217" s="26">
        <v>1750</v>
      </c>
      <c r="P4217" s="26">
        <f>N4217*O4217</f>
        <v>311010</v>
      </c>
      <c r="Q4217" s="23">
        <v>1</v>
      </c>
      <c r="R4217" s="23" t="s">
        <v>14232</v>
      </c>
      <c r="S4217" s="27" t="s">
        <v>14233</v>
      </c>
      <c r="T4217" s="23" t="s">
        <v>14234</v>
      </c>
      <c r="U4217" s="23" t="s">
        <v>14239</v>
      </c>
      <c r="V4217" s="24" t="s">
        <v>14240</v>
      </c>
      <c r="W4217" s="23" t="s">
        <v>47</v>
      </c>
      <c r="X4217" s="23" t="s">
        <v>48</v>
      </c>
      <c r="Y4217" s="23" t="s">
        <v>49</v>
      </c>
      <c r="Z4217" s="23">
        <v>192</v>
      </c>
      <c r="AA4217" s="28">
        <v>100</v>
      </c>
      <c r="AB4217" s="26">
        <v>6550</v>
      </c>
      <c r="AC4217" s="26">
        <f>Z4217*AB4217</f>
        <v>1257600</v>
      </c>
      <c r="AD4217" s="28">
        <v>22</v>
      </c>
      <c r="AE4217" s="28">
        <v>34</v>
      </c>
      <c r="AF4217" s="26">
        <f>(AC4217*(100-AE4217))/100</f>
        <v>830016</v>
      </c>
      <c r="AG4217" s="26">
        <f>P4217+AF4217</f>
        <v>1141026</v>
      </c>
      <c r="AH4217" s="26">
        <f>(AG4217*AA4217)/100</f>
        <v>1141026</v>
      </c>
      <c r="AI4217" s="26">
        <v>50000000</v>
      </c>
      <c r="AJ4217" s="26">
        <f>IF((AI4217-AH4217) &gt; 1,0,IF((AI4217-AH4217)&lt;0,AH4217-AI4217,AI4217-AH4217))</f>
        <v>0</v>
      </c>
      <c r="AK4217" s="26">
        <v>0.02</v>
      </c>
      <c r="AL4217" s="26">
        <f>ROUND(AJ4217*(AK4217/100),2)</f>
        <v>0</v>
      </c>
    </row>
    <row r="4218" spans="1:39" x14ac:dyDescent="0.35">
      <c r="A4218" s="23"/>
      <c r="B4218" s="24"/>
      <c r="C4218" s="23"/>
      <c r="D4218" s="23"/>
      <c r="E4218" s="23"/>
      <c r="F4218" s="23"/>
      <c r="G4218" s="24"/>
      <c r="H4218" s="23"/>
      <c r="I4218" s="23"/>
      <c r="J4218" s="23">
        <v>0</v>
      </c>
      <c r="K4218" s="23">
        <v>0</v>
      </c>
      <c r="L4218" s="23">
        <v>1.28</v>
      </c>
      <c r="M4218" s="23" t="s">
        <v>250</v>
      </c>
      <c r="N4218" s="25">
        <f>((J4218*400)+(K4218*100))+L4218</f>
        <v>1.28</v>
      </c>
      <c r="O4218" s="26">
        <v>1750</v>
      </c>
      <c r="P4218" s="26">
        <f>N4218*O4218</f>
        <v>2240</v>
      </c>
      <c r="Q4218" s="23">
        <v>1</v>
      </c>
      <c r="R4218" s="23" t="s">
        <v>14232</v>
      </c>
      <c r="S4218" s="27" t="s">
        <v>14233</v>
      </c>
      <c r="T4218" s="23" t="s">
        <v>14234</v>
      </c>
      <c r="U4218" s="23" t="s">
        <v>14239</v>
      </c>
      <c r="V4218" s="24" t="s">
        <v>14241</v>
      </c>
      <c r="W4218" s="23" t="s">
        <v>208</v>
      </c>
      <c r="X4218" s="23" t="s">
        <v>48</v>
      </c>
      <c r="Y4218" s="23" t="s">
        <v>916</v>
      </c>
      <c r="Z4218" s="23">
        <v>5.0999999999999996</v>
      </c>
      <c r="AA4218" s="28">
        <v>100</v>
      </c>
      <c r="AB4218" s="26">
        <v>2450</v>
      </c>
      <c r="AC4218" s="26">
        <f>Z4218*AB4218</f>
        <v>12495</v>
      </c>
      <c r="AD4218" s="28">
        <v>7</v>
      </c>
      <c r="AE4218" s="28">
        <v>7</v>
      </c>
      <c r="AF4218" s="26">
        <f>(AC4218*(100-AE4218))/100</f>
        <v>11620.35</v>
      </c>
      <c r="AG4218" s="26">
        <f>P4218+AF4218</f>
        <v>13860.35</v>
      </c>
      <c r="AH4218" s="26">
        <f>(AG4218*AA4218)/100</f>
        <v>13860.35</v>
      </c>
      <c r="AI4218" s="26">
        <v>0</v>
      </c>
      <c r="AJ4218" s="26">
        <f>IF((AI4218-AH4218) &gt; 1,0,IF((AI4218-AH4218)&lt;0,AH4218-AI4218,AI4218-AH4218))</f>
        <v>13860.35</v>
      </c>
      <c r="AK4218" s="26">
        <v>0.3</v>
      </c>
      <c r="AL4218" s="26">
        <f>ROUND(AJ4218*(AK4218/100),2)</f>
        <v>41.58</v>
      </c>
    </row>
    <row r="4219" spans="1:39" x14ac:dyDescent="0.35">
      <c r="A4219" s="23"/>
      <c r="B4219" s="24"/>
      <c r="C4219" s="23"/>
      <c r="D4219" s="23"/>
      <c r="E4219" s="23">
        <v>2286</v>
      </c>
      <c r="F4219" s="23" t="s">
        <v>14242</v>
      </c>
      <c r="G4219" s="24" t="s">
        <v>14243</v>
      </c>
      <c r="H4219" s="23" t="s">
        <v>42</v>
      </c>
      <c r="I4219" s="23" t="s">
        <v>14244</v>
      </c>
      <c r="J4219" s="23">
        <v>2</v>
      </c>
      <c r="K4219" s="23">
        <v>0</v>
      </c>
      <c r="L4219" s="23">
        <v>70</v>
      </c>
      <c r="M4219" s="23" t="s">
        <v>58</v>
      </c>
      <c r="N4219" s="25">
        <f>((J4219*400)+(K4219*100))+L4219</f>
        <v>870</v>
      </c>
      <c r="O4219" s="26">
        <v>450</v>
      </c>
      <c r="P4219" s="26">
        <f>N4219*O4219</f>
        <v>391500</v>
      </c>
      <c r="Q4219" s="23"/>
      <c r="R4219" s="23"/>
      <c r="S4219" s="27"/>
      <c r="T4219" s="23"/>
      <c r="U4219" s="23"/>
      <c r="V4219" s="24"/>
      <c r="W4219" s="23"/>
      <c r="X4219" s="23"/>
      <c r="Y4219" s="23"/>
      <c r="Z4219" s="23"/>
      <c r="AA4219" s="28"/>
      <c r="AB4219" s="26"/>
      <c r="AC4219" s="26"/>
      <c r="AD4219" s="28"/>
      <c r="AE4219" s="28"/>
      <c r="AF4219" s="26"/>
      <c r="AG4219" s="26">
        <f>AF4219+P4219</f>
        <v>391500</v>
      </c>
      <c r="AH4219" s="26">
        <f>AG4219</f>
        <v>391500</v>
      </c>
      <c r="AI4219" s="26">
        <v>50000000</v>
      </c>
      <c r="AJ4219" s="26">
        <f>IF((AI4219-AH4219) &gt; 1,0,IF((AI4219-AH4219)&lt;0,AH4219-AI4219,AI4219-AH4219))</f>
        <v>0</v>
      </c>
      <c r="AK4219" s="26">
        <v>0.01</v>
      </c>
      <c r="AL4219" s="26">
        <f>AJ4219*(AK4219/100)</f>
        <v>0</v>
      </c>
    </row>
    <row r="4220" spans="1:39" x14ac:dyDescent="0.35">
      <c r="A4220" s="23"/>
      <c r="B4220" s="24"/>
      <c r="C4220" s="23"/>
      <c r="D4220" s="23"/>
      <c r="E4220" s="23"/>
      <c r="F4220" s="23"/>
      <c r="G4220" s="24"/>
      <c r="H4220" s="23"/>
      <c r="I4220" s="23"/>
      <c r="J4220" s="23"/>
      <c r="K4220" s="23"/>
      <c r="L4220" s="23"/>
      <c r="M4220" s="23"/>
      <c r="N4220" s="25"/>
      <c r="O4220" s="26"/>
      <c r="P4220" s="26"/>
      <c r="Q4220" s="23"/>
      <c r="R4220" s="23"/>
      <c r="S4220" s="27"/>
      <c r="T4220" s="23"/>
      <c r="U4220" s="23"/>
      <c r="V4220" s="24"/>
      <c r="W4220" s="23"/>
      <c r="X4220" s="23"/>
      <c r="Y4220" s="23"/>
      <c r="Z4220" s="23"/>
      <c r="AA4220" s="28"/>
      <c r="AB4220" s="26"/>
      <c r="AC4220" s="26"/>
      <c r="AD4220" s="28"/>
      <c r="AE4220" s="28"/>
      <c r="AF4220" s="26"/>
      <c r="AG4220" s="26" t="s">
        <v>50</v>
      </c>
      <c r="AH4220" s="26">
        <f>SUM(AH4217:AH4219)</f>
        <v>1546386.35</v>
      </c>
      <c r="AI4220" s="26"/>
      <c r="AJ4220" s="26">
        <f>SUM(AJ4217:AJ4219)</f>
        <v>13860.35</v>
      </c>
      <c r="AK4220" s="26"/>
      <c r="AL4220" s="26">
        <f>SUM(AL4217:AL4219)</f>
        <v>41.58</v>
      </c>
    </row>
    <row r="4221" spans="1:39" x14ac:dyDescent="0.35">
      <c r="A4221" s="23" t="s">
        <v>14245</v>
      </c>
      <c r="B4221" s="24" t="s">
        <v>14246</v>
      </c>
      <c r="C4221" s="23" t="s">
        <v>14247</v>
      </c>
      <c r="D4221" s="23" t="s">
        <v>14248</v>
      </c>
      <c r="E4221" s="23">
        <v>2287</v>
      </c>
      <c r="F4221" s="23" t="s">
        <v>14249</v>
      </c>
      <c r="G4221" s="24" t="s">
        <v>14250</v>
      </c>
      <c r="H4221" s="23" t="s">
        <v>42</v>
      </c>
      <c r="I4221" s="23" t="s">
        <v>14251</v>
      </c>
      <c r="J4221" s="23">
        <v>4</v>
      </c>
      <c r="K4221" s="23">
        <v>0</v>
      </c>
      <c r="L4221" s="23">
        <v>90</v>
      </c>
      <c r="M4221" s="23" t="s">
        <v>58</v>
      </c>
      <c r="N4221" s="25">
        <f t="shared" ref="N4221:N4228" si="310">((J4221*400)+(K4221*100))+L4221</f>
        <v>1690</v>
      </c>
      <c r="O4221" s="26">
        <v>240</v>
      </c>
      <c r="P4221" s="26">
        <f t="shared" ref="P4221:P4228" si="311">N4221*O4221</f>
        <v>405600</v>
      </c>
      <c r="Q4221" s="23"/>
      <c r="R4221" s="23"/>
      <c r="S4221" s="27"/>
      <c r="T4221" s="23"/>
      <c r="U4221" s="23"/>
      <c r="V4221" s="24"/>
      <c r="W4221" s="23"/>
      <c r="X4221" s="23"/>
      <c r="Y4221" s="23"/>
      <c r="Z4221" s="23"/>
      <c r="AA4221" s="28"/>
      <c r="AB4221" s="26"/>
      <c r="AC4221" s="26"/>
      <c r="AD4221" s="28"/>
      <c r="AE4221" s="28"/>
      <c r="AF4221" s="26"/>
      <c r="AG4221" s="26">
        <f>AF4221+P4221</f>
        <v>405600</v>
      </c>
      <c r="AH4221" s="26">
        <f>AG4221</f>
        <v>405600</v>
      </c>
      <c r="AI4221" s="26">
        <v>50000000</v>
      </c>
      <c r="AJ4221" s="26">
        <f t="shared" ref="AJ4221:AJ4228" si="312">IF((AI4221-AH4221) &gt; 1,0,IF((AI4221-AH4221)&lt;0,AH4221-AI4221,AI4221-AH4221))</f>
        <v>0</v>
      </c>
      <c r="AK4221" s="26">
        <v>0.01</v>
      </c>
      <c r="AL4221" s="26">
        <f>AJ4221*(AK4221/100)</f>
        <v>0</v>
      </c>
    </row>
    <row r="4222" spans="1:39" x14ac:dyDescent="0.35">
      <c r="A4222" s="23"/>
      <c r="B4222" s="24"/>
      <c r="C4222" s="23"/>
      <c r="D4222" s="23"/>
      <c r="E4222" s="23">
        <v>2288</v>
      </c>
      <c r="F4222" s="23" t="s">
        <v>14252</v>
      </c>
      <c r="G4222" s="24" t="s">
        <v>14253</v>
      </c>
      <c r="H4222" s="23" t="s">
        <v>42</v>
      </c>
      <c r="I4222" s="23" t="s">
        <v>14254</v>
      </c>
      <c r="J4222" s="23">
        <v>8</v>
      </c>
      <c r="K4222" s="23">
        <v>1</v>
      </c>
      <c r="L4222" s="23">
        <v>23</v>
      </c>
      <c r="M4222" s="23" t="s">
        <v>58</v>
      </c>
      <c r="N4222" s="25">
        <f t="shared" si="310"/>
        <v>3323</v>
      </c>
      <c r="O4222" s="26">
        <v>240</v>
      </c>
      <c r="P4222" s="26">
        <f t="shared" si="311"/>
        <v>797520</v>
      </c>
      <c r="Q4222" s="23"/>
      <c r="R4222" s="23"/>
      <c r="S4222" s="27"/>
      <c r="T4222" s="23"/>
      <c r="U4222" s="23"/>
      <c r="V4222" s="24"/>
      <c r="W4222" s="23"/>
      <c r="X4222" s="23"/>
      <c r="Y4222" s="23"/>
      <c r="Z4222" s="23"/>
      <c r="AA4222" s="28"/>
      <c r="AB4222" s="26"/>
      <c r="AC4222" s="26"/>
      <c r="AD4222" s="28"/>
      <c r="AE4222" s="28"/>
      <c r="AF4222" s="26"/>
      <c r="AG4222" s="26">
        <f>AF4222+P4222</f>
        <v>797520</v>
      </c>
      <c r="AH4222" s="26">
        <f>AG4222</f>
        <v>797520</v>
      </c>
      <c r="AI4222" s="26">
        <v>50000000</v>
      </c>
      <c r="AJ4222" s="26">
        <f t="shared" si="312"/>
        <v>0</v>
      </c>
      <c r="AK4222" s="26">
        <v>0.01</v>
      </c>
      <c r="AL4222" s="26">
        <f>AJ4222*(AK4222/100)</f>
        <v>0</v>
      </c>
    </row>
    <row r="4223" spans="1:39" x14ac:dyDescent="0.35">
      <c r="A4223" s="23"/>
      <c r="B4223" s="24"/>
      <c r="C4223" s="23"/>
      <c r="D4223" s="23"/>
      <c r="E4223" s="23">
        <v>2289</v>
      </c>
      <c r="F4223" s="23" t="s">
        <v>14255</v>
      </c>
      <c r="G4223" s="24" t="s">
        <v>14256</v>
      </c>
      <c r="H4223" s="23" t="s">
        <v>42</v>
      </c>
      <c r="I4223" s="23" t="s">
        <v>14257</v>
      </c>
      <c r="J4223" s="23">
        <v>0</v>
      </c>
      <c r="K4223" s="23">
        <v>2</v>
      </c>
      <c r="L4223" s="23">
        <v>49</v>
      </c>
      <c r="M4223" s="23" t="s">
        <v>44</v>
      </c>
      <c r="N4223" s="25">
        <f t="shared" si="310"/>
        <v>249</v>
      </c>
      <c r="O4223" s="26">
        <v>2000</v>
      </c>
      <c r="P4223" s="26">
        <f t="shared" si="311"/>
        <v>498000</v>
      </c>
      <c r="Q4223" s="23">
        <v>1</v>
      </c>
      <c r="R4223" s="23" t="s">
        <v>14245</v>
      </c>
      <c r="S4223" s="27" t="s">
        <v>14246</v>
      </c>
      <c r="T4223" s="23" t="s">
        <v>14247</v>
      </c>
      <c r="U4223" s="23" t="s">
        <v>14258</v>
      </c>
      <c r="V4223" s="24" t="s">
        <v>14259</v>
      </c>
      <c r="W4223" s="23" t="s">
        <v>47</v>
      </c>
      <c r="X4223" s="23" t="s">
        <v>48</v>
      </c>
      <c r="Y4223" s="23" t="s">
        <v>49</v>
      </c>
      <c r="Z4223" s="23">
        <v>117.80500000000001</v>
      </c>
      <c r="AA4223" s="28">
        <v>100</v>
      </c>
      <c r="AB4223" s="26">
        <v>6550</v>
      </c>
      <c r="AC4223" s="26">
        <f>Z4223*AB4223</f>
        <v>771622.75</v>
      </c>
      <c r="AD4223" s="28">
        <v>32</v>
      </c>
      <c r="AE4223" s="28">
        <v>54</v>
      </c>
      <c r="AF4223" s="26">
        <f>(AC4223*(100-AE4223))/100</f>
        <v>354946.46500000003</v>
      </c>
      <c r="AG4223" s="26">
        <f>P4223+AF4223</f>
        <v>852946.46500000008</v>
      </c>
      <c r="AH4223" s="26">
        <f>(AG4223*AA4223)/100</f>
        <v>852946.4650000002</v>
      </c>
      <c r="AI4223" s="26">
        <v>50000000</v>
      </c>
      <c r="AJ4223" s="26">
        <f t="shared" si="312"/>
        <v>0</v>
      </c>
      <c r="AK4223" s="26">
        <v>0.02</v>
      </c>
      <c r="AL4223" s="26">
        <f>ROUND(AJ4223*(AK4223/100),2)</f>
        <v>0</v>
      </c>
      <c r="AM4223" s="3" t="s">
        <v>404</v>
      </c>
    </row>
    <row r="4224" spans="1:39" x14ac:dyDescent="0.35">
      <c r="A4224" s="23"/>
      <c r="B4224" s="24"/>
      <c r="C4224" s="23"/>
      <c r="D4224" s="23"/>
      <c r="E4224" s="23"/>
      <c r="F4224" s="23"/>
      <c r="G4224" s="24"/>
      <c r="H4224" s="23"/>
      <c r="I4224" s="23"/>
      <c r="J4224" s="23">
        <v>0</v>
      </c>
      <c r="K4224" s="23">
        <v>0</v>
      </c>
      <c r="L4224" s="23">
        <v>16</v>
      </c>
      <c r="M4224" s="23" t="s">
        <v>44</v>
      </c>
      <c r="N4224" s="25">
        <f t="shared" si="310"/>
        <v>16</v>
      </c>
      <c r="O4224" s="26">
        <v>2000</v>
      </c>
      <c r="P4224" s="26">
        <f t="shared" si="311"/>
        <v>32000</v>
      </c>
      <c r="Q4224" s="23">
        <v>1</v>
      </c>
      <c r="R4224" s="23" t="s">
        <v>14245</v>
      </c>
      <c r="S4224" s="27" t="s">
        <v>14246</v>
      </c>
      <c r="T4224" s="23" t="s">
        <v>14247</v>
      </c>
      <c r="U4224" s="23" t="s">
        <v>14258</v>
      </c>
      <c r="V4224" s="24" t="s">
        <v>14260</v>
      </c>
      <c r="W4224" s="23" t="s">
        <v>47</v>
      </c>
      <c r="X4224" s="23" t="s">
        <v>48</v>
      </c>
      <c r="Y4224" s="23" t="s">
        <v>49</v>
      </c>
      <c r="Z4224" s="23">
        <v>64</v>
      </c>
      <c r="AA4224" s="28">
        <v>100</v>
      </c>
      <c r="AB4224" s="26">
        <v>6550</v>
      </c>
      <c r="AC4224" s="26">
        <f>Z4224*AB4224</f>
        <v>419200</v>
      </c>
      <c r="AD4224" s="28">
        <v>32</v>
      </c>
      <c r="AE4224" s="28">
        <v>54</v>
      </c>
      <c r="AF4224" s="26">
        <f>(AC4224*(100-AE4224))/100</f>
        <v>192832</v>
      </c>
      <c r="AG4224" s="26">
        <f>P4224+AF4224</f>
        <v>224832</v>
      </c>
      <c r="AH4224" s="26">
        <f>(AG4224*AA4224)/100</f>
        <v>224832</v>
      </c>
      <c r="AI4224" s="26">
        <v>50000000</v>
      </c>
      <c r="AJ4224" s="26">
        <f t="shared" si="312"/>
        <v>0</v>
      </c>
      <c r="AK4224" s="26">
        <v>0.02</v>
      </c>
      <c r="AL4224" s="26">
        <f>ROUND(AJ4224*(AK4224/100),2)</f>
        <v>0</v>
      </c>
    </row>
    <row r="4225" spans="1:39" x14ac:dyDescent="0.35">
      <c r="A4225" s="23"/>
      <c r="B4225" s="24"/>
      <c r="C4225" s="23"/>
      <c r="D4225" s="23"/>
      <c r="E4225" s="23"/>
      <c r="F4225" s="23"/>
      <c r="G4225" s="24"/>
      <c r="H4225" s="23"/>
      <c r="I4225" s="23"/>
      <c r="J4225" s="23">
        <v>0</v>
      </c>
      <c r="K4225" s="23">
        <v>0</v>
      </c>
      <c r="L4225" s="23">
        <v>24</v>
      </c>
      <c r="M4225" s="23" t="s">
        <v>44</v>
      </c>
      <c r="N4225" s="25">
        <f t="shared" si="310"/>
        <v>24</v>
      </c>
      <c r="O4225" s="26">
        <v>2000</v>
      </c>
      <c r="P4225" s="26">
        <f t="shared" si="311"/>
        <v>48000</v>
      </c>
      <c r="Q4225" s="23">
        <v>1</v>
      </c>
      <c r="R4225" s="23" t="s">
        <v>14245</v>
      </c>
      <c r="S4225" s="27" t="s">
        <v>14246</v>
      </c>
      <c r="T4225" s="23" t="s">
        <v>14247</v>
      </c>
      <c r="U4225" s="23" t="s">
        <v>14258</v>
      </c>
      <c r="V4225" s="24" t="s">
        <v>14261</v>
      </c>
      <c r="W4225" s="23" t="s">
        <v>47</v>
      </c>
      <c r="X4225" s="23" t="s">
        <v>48</v>
      </c>
      <c r="Y4225" s="23" t="s">
        <v>49</v>
      </c>
      <c r="Z4225" s="23">
        <v>96</v>
      </c>
      <c r="AA4225" s="28">
        <v>100</v>
      </c>
      <c r="AB4225" s="26">
        <v>6550</v>
      </c>
      <c r="AC4225" s="26">
        <f>Z4225*AB4225</f>
        <v>628800</v>
      </c>
      <c r="AD4225" s="28">
        <v>32</v>
      </c>
      <c r="AE4225" s="28">
        <v>54</v>
      </c>
      <c r="AF4225" s="26">
        <f>(AC4225*(100-AE4225))/100</f>
        <v>289248</v>
      </c>
      <c r="AG4225" s="26">
        <f>P4225+AF4225</f>
        <v>337248</v>
      </c>
      <c r="AH4225" s="26">
        <f>(AG4225*AA4225)/100</f>
        <v>337248</v>
      </c>
      <c r="AI4225" s="26">
        <v>50000000</v>
      </c>
      <c r="AJ4225" s="26">
        <f t="shared" si="312"/>
        <v>0</v>
      </c>
      <c r="AK4225" s="26">
        <v>0.02</v>
      </c>
      <c r="AL4225" s="26">
        <f>ROUND(AJ4225*(AK4225/100),2)</f>
        <v>0</v>
      </c>
    </row>
    <row r="4226" spans="1:39" x14ac:dyDescent="0.35">
      <c r="A4226" s="23"/>
      <c r="B4226" s="24"/>
      <c r="C4226" s="23"/>
      <c r="D4226" s="23"/>
      <c r="E4226" s="23"/>
      <c r="F4226" s="23"/>
      <c r="G4226" s="24"/>
      <c r="H4226" s="23"/>
      <c r="I4226" s="23"/>
      <c r="J4226" s="23">
        <v>0</v>
      </c>
      <c r="K4226" s="23">
        <v>0</v>
      </c>
      <c r="L4226" s="23">
        <v>18</v>
      </c>
      <c r="M4226" s="23" t="s">
        <v>44</v>
      </c>
      <c r="N4226" s="25">
        <f t="shared" si="310"/>
        <v>18</v>
      </c>
      <c r="O4226" s="26">
        <v>2000</v>
      </c>
      <c r="P4226" s="26">
        <f t="shared" si="311"/>
        <v>36000</v>
      </c>
      <c r="Q4226" s="23">
        <v>1</v>
      </c>
      <c r="R4226" s="23" t="s">
        <v>14245</v>
      </c>
      <c r="S4226" s="27" t="s">
        <v>14246</v>
      </c>
      <c r="T4226" s="23" t="s">
        <v>14247</v>
      </c>
      <c r="U4226" s="23" t="s">
        <v>14258</v>
      </c>
      <c r="V4226" s="24" t="s">
        <v>14262</v>
      </c>
      <c r="W4226" s="23" t="s">
        <v>47</v>
      </c>
      <c r="X4226" s="23" t="s">
        <v>48</v>
      </c>
      <c r="Y4226" s="23" t="s">
        <v>49</v>
      </c>
      <c r="Z4226" s="23">
        <v>72</v>
      </c>
      <c r="AA4226" s="28">
        <v>100</v>
      </c>
      <c r="AB4226" s="26">
        <v>6550</v>
      </c>
      <c r="AC4226" s="26">
        <f>Z4226*AB4226</f>
        <v>471600</v>
      </c>
      <c r="AD4226" s="28">
        <v>32</v>
      </c>
      <c r="AE4226" s="28">
        <v>54</v>
      </c>
      <c r="AF4226" s="26">
        <f>(AC4226*(100-AE4226))/100</f>
        <v>216936</v>
      </c>
      <c r="AG4226" s="26">
        <f>P4226+AF4226</f>
        <v>252936</v>
      </c>
      <c r="AH4226" s="26">
        <f>(AG4226*AA4226)/100</f>
        <v>252936</v>
      </c>
      <c r="AI4226" s="26">
        <v>50000000</v>
      </c>
      <c r="AJ4226" s="26">
        <f t="shared" si="312"/>
        <v>0</v>
      </c>
      <c r="AK4226" s="26">
        <v>0.02</v>
      </c>
      <c r="AL4226" s="26">
        <f>ROUND(AJ4226*(AK4226/100),2)</f>
        <v>0</v>
      </c>
    </row>
    <row r="4227" spans="1:39" x14ac:dyDescent="0.35">
      <c r="A4227" s="23"/>
      <c r="B4227" s="24"/>
      <c r="C4227" s="23"/>
      <c r="D4227" s="23"/>
      <c r="E4227" s="23"/>
      <c r="F4227" s="23"/>
      <c r="G4227" s="24"/>
      <c r="H4227" s="23"/>
      <c r="I4227" s="23"/>
      <c r="J4227" s="23">
        <v>0</v>
      </c>
      <c r="K4227" s="23">
        <v>0</v>
      </c>
      <c r="L4227" s="23">
        <v>18</v>
      </c>
      <c r="M4227" s="23" t="s">
        <v>44</v>
      </c>
      <c r="N4227" s="25">
        <f t="shared" si="310"/>
        <v>18</v>
      </c>
      <c r="O4227" s="26">
        <v>2000</v>
      </c>
      <c r="P4227" s="26">
        <f t="shared" si="311"/>
        <v>36000</v>
      </c>
      <c r="Q4227" s="23">
        <v>1</v>
      </c>
      <c r="R4227" s="23" t="s">
        <v>14245</v>
      </c>
      <c r="S4227" s="27" t="s">
        <v>14246</v>
      </c>
      <c r="T4227" s="23" t="s">
        <v>14247</v>
      </c>
      <c r="U4227" s="23" t="s">
        <v>14258</v>
      </c>
      <c r="V4227" s="24" t="s">
        <v>14263</v>
      </c>
      <c r="W4227" s="23" t="s">
        <v>47</v>
      </c>
      <c r="X4227" s="23" t="s">
        <v>48</v>
      </c>
      <c r="Y4227" s="23" t="s">
        <v>49</v>
      </c>
      <c r="Z4227" s="23">
        <v>72</v>
      </c>
      <c r="AA4227" s="28">
        <v>100</v>
      </c>
      <c r="AB4227" s="26">
        <v>6550</v>
      </c>
      <c r="AC4227" s="26">
        <f>Z4227*AB4227</f>
        <v>471600</v>
      </c>
      <c r="AD4227" s="28">
        <v>32</v>
      </c>
      <c r="AE4227" s="28">
        <v>54</v>
      </c>
      <c r="AF4227" s="26">
        <f>(AC4227*(100-AE4227))/100</f>
        <v>216936</v>
      </c>
      <c r="AG4227" s="26">
        <f>P4227+AF4227</f>
        <v>252936</v>
      </c>
      <c r="AH4227" s="26">
        <f>(AG4227*AA4227)/100</f>
        <v>252936</v>
      </c>
      <c r="AI4227" s="26">
        <v>50000000</v>
      </c>
      <c r="AJ4227" s="26">
        <f t="shared" si="312"/>
        <v>0</v>
      </c>
      <c r="AK4227" s="26">
        <v>0.02</v>
      </c>
      <c r="AL4227" s="26">
        <f>ROUND(AJ4227*(AK4227/100),2)</f>
        <v>0</v>
      </c>
    </row>
    <row r="4228" spans="1:39" x14ac:dyDescent="0.35">
      <c r="A4228" s="23"/>
      <c r="B4228" s="24"/>
      <c r="C4228" s="23"/>
      <c r="D4228" s="23"/>
      <c r="E4228" s="23">
        <v>2290</v>
      </c>
      <c r="F4228" s="23" t="s">
        <v>14264</v>
      </c>
      <c r="G4228" s="24" t="s">
        <v>14265</v>
      </c>
      <c r="H4228" s="23" t="s">
        <v>42</v>
      </c>
      <c r="I4228" s="23" t="s">
        <v>14266</v>
      </c>
      <c r="J4228" s="23">
        <v>1</v>
      </c>
      <c r="K4228" s="23">
        <v>2</v>
      </c>
      <c r="L4228" s="23">
        <v>40</v>
      </c>
      <c r="M4228" s="23" t="s">
        <v>58</v>
      </c>
      <c r="N4228" s="25">
        <f t="shared" si="310"/>
        <v>640</v>
      </c>
      <c r="O4228" s="26">
        <v>390</v>
      </c>
      <c r="P4228" s="26">
        <f t="shared" si="311"/>
        <v>249600</v>
      </c>
      <c r="Q4228" s="23"/>
      <c r="R4228" s="23"/>
      <c r="S4228" s="27"/>
      <c r="T4228" s="23"/>
      <c r="U4228" s="23"/>
      <c r="V4228" s="24"/>
      <c r="W4228" s="23"/>
      <c r="X4228" s="23"/>
      <c r="Y4228" s="23"/>
      <c r="Z4228" s="23"/>
      <c r="AA4228" s="28"/>
      <c r="AB4228" s="26"/>
      <c r="AC4228" s="26"/>
      <c r="AD4228" s="28"/>
      <c r="AE4228" s="28"/>
      <c r="AF4228" s="26"/>
      <c r="AG4228" s="26">
        <f>AF4228+P4228</f>
        <v>249600</v>
      </c>
      <c r="AH4228" s="26">
        <f>AG4228</f>
        <v>249600</v>
      </c>
      <c r="AI4228" s="26">
        <v>50000000</v>
      </c>
      <c r="AJ4228" s="26">
        <f t="shared" si="312"/>
        <v>0</v>
      </c>
      <c r="AK4228" s="26">
        <v>0.01</v>
      </c>
      <c r="AL4228" s="26">
        <f>AJ4228*(AK4228/100)</f>
        <v>0</v>
      </c>
    </row>
    <row r="4229" spans="1:39" x14ac:dyDescent="0.35">
      <c r="A4229" s="23"/>
      <c r="B4229" s="24"/>
      <c r="C4229" s="23"/>
      <c r="D4229" s="23"/>
      <c r="E4229" s="23"/>
      <c r="F4229" s="23"/>
      <c r="G4229" s="24"/>
      <c r="H4229" s="23"/>
      <c r="I4229" s="23"/>
      <c r="J4229" s="23"/>
      <c r="K4229" s="23"/>
      <c r="L4229" s="23"/>
      <c r="M4229" s="23"/>
      <c r="N4229" s="25"/>
      <c r="O4229" s="26"/>
      <c r="P4229" s="26"/>
      <c r="Q4229" s="23"/>
      <c r="R4229" s="23"/>
      <c r="S4229" s="27"/>
      <c r="T4229" s="23"/>
      <c r="U4229" s="23"/>
      <c r="V4229" s="24"/>
      <c r="W4229" s="23"/>
      <c r="X4229" s="23"/>
      <c r="Y4229" s="23"/>
      <c r="Z4229" s="23"/>
      <c r="AA4229" s="28"/>
      <c r="AB4229" s="26"/>
      <c r="AC4229" s="26"/>
      <c r="AD4229" s="28"/>
      <c r="AE4229" s="28"/>
      <c r="AF4229" s="26"/>
      <c r="AG4229" s="26" t="s">
        <v>50</v>
      </c>
      <c r="AH4229" s="26">
        <f>SUM(AH4221:AH4228)</f>
        <v>3373618.4650000003</v>
      </c>
      <c r="AI4229" s="26"/>
      <c r="AJ4229" s="26">
        <f>SUM(AJ4221:AJ4228)</f>
        <v>0</v>
      </c>
      <c r="AK4229" s="26"/>
      <c r="AL4229" s="26">
        <f>SUM(AL4221:AL4228)</f>
        <v>0</v>
      </c>
    </row>
    <row r="4230" spans="1:39" x14ac:dyDescent="0.35">
      <c r="A4230" s="23" t="s">
        <v>14267</v>
      </c>
      <c r="B4230" s="24" t="s">
        <v>14268</v>
      </c>
      <c r="C4230" s="23" t="s">
        <v>14269</v>
      </c>
      <c r="D4230" s="23" t="s">
        <v>7359</v>
      </c>
      <c r="E4230" s="23">
        <v>2291</v>
      </c>
      <c r="F4230" s="23" t="s">
        <v>14270</v>
      </c>
      <c r="G4230" s="24" t="s">
        <v>14271</v>
      </c>
      <c r="H4230" s="23" t="s">
        <v>437</v>
      </c>
      <c r="I4230" s="23" t="s">
        <v>14272</v>
      </c>
      <c r="J4230" s="23">
        <v>20</v>
      </c>
      <c r="K4230" s="23">
        <v>0</v>
      </c>
      <c r="L4230" s="23">
        <v>89</v>
      </c>
      <c r="M4230" s="23" t="s">
        <v>58</v>
      </c>
      <c r="N4230" s="25">
        <f>((J4230*400)+(K4230*100))+L4230</f>
        <v>8089</v>
      </c>
      <c r="O4230" s="26">
        <v>180</v>
      </c>
      <c r="P4230" s="26">
        <f>N4230*O4230</f>
        <v>1456020</v>
      </c>
      <c r="Q4230" s="23"/>
      <c r="R4230" s="23"/>
      <c r="S4230" s="27"/>
      <c r="T4230" s="23"/>
      <c r="U4230" s="23"/>
      <c r="V4230" s="24"/>
      <c r="W4230" s="23"/>
      <c r="X4230" s="23"/>
      <c r="Y4230" s="23"/>
      <c r="Z4230" s="23"/>
      <c r="AA4230" s="28"/>
      <c r="AB4230" s="26"/>
      <c r="AC4230" s="26"/>
      <c r="AD4230" s="28"/>
      <c r="AE4230" s="28"/>
      <c r="AF4230" s="26"/>
      <c r="AG4230" s="26">
        <f>AF4230+P4230</f>
        <v>1456020</v>
      </c>
      <c r="AH4230" s="26">
        <f>AG4230</f>
        <v>1456020</v>
      </c>
      <c r="AI4230" s="26">
        <v>0</v>
      </c>
      <c r="AJ4230" s="26">
        <f>IF((AI4230-AH4230) &gt; 1,0,IF((AI4230-AH4230)&lt;0,AH4230-AI4230,AI4230-AH4230))</f>
        <v>1456020</v>
      </c>
      <c r="AK4230" s="26">
        <v>0.01</v>
      </c>
      <c r="AL4230" s="26">
        <f>AJ4230*(AK4230/100)</f>
        <v>145.602</v>
      </c>
    </row>
    <row r="4231" spans="1:39" x14ac:dyDescent="0.35">
      <c r="A4231" s="23"/>
      <c r="B4231" s="24"/>
      <c r="C4231" s="23"/>
      <c r="D4231" s="23"/>
      <c r="E4231" s="23">
        <v>2292</v>
      </c>
      <c r="F4231" s="23" t="s">
        <v>14273</v>
      </c>
      <c r="G4231" s="24" t="s">
        <v>14274</v>
      </c>
      <c r="H4231" s="23" t="s">
        <v>42</v>
      </c>
      <c r="I4231" s="23" t="s">
        <v>14275</v>
      </c>
      <c r="J4231" s="23">
        <v>1</v>
      </c>
      <c r="K4231" s="23">
        <v>0</v>
      </c>
      <c r="L4231" s="23">
        <v>15</v>
      </c>
      <c r="M4231" s="23" t="s">
        <v>58</v>
      </c>
      <c r="N4231" s="25">
        <f>((J4231*400)+(K4231*100))+L4231</f>
        <v>415</v>
      </c>
      <c r="O4231" s="26">
        <v>340</v>
      </c>
      <c r="P4231" s="26">
        <f>N4231*O4231</f>
        <v>141100</v>
      </c>
      <c r="Q4231" s="23"/>
      <c r="R4231" s="23"/>
      <c r="S4231" s="27"/>
      <c r="T4231" s="23"/>
      <c r="U4231" s="23"/>
      <c r="V4231" s="24"/>
      <c r="W4231" s="23"/>
      <c r="X4231" s="23"/>
      <c r="Y4231" s="23"/>
      <c r="Z4231" s="23"/>
      <c r="AA4231" s="28"/>
      <c r="AB4231" s="26"/>
      <c r="AC4231" s="26"/>
      <c r="AD4231" s="28"/>
      <c r="AE4231" s="28"/>
      <c r="AF4231" s="26"/>
      <c r="AG4231" s="26">
        <f>AF4231+P4231</f>
        <v>141100</v>
      </c>
      <c r="AH4231" s="26">
        <f>AG4231</f>
        <v>141100</v>
      </c>
      <c r="AI4231" s="26">
        <v>50000000</v>
      </c>
      <c r="AJ4231" s="26">
        <f>IF((AI4231-AH4231) &gt; 1,0,IF((AI4231-AH4231)&lt;0,AH4231-AI4231,AI4231-AH4231))</f>
        <v>0</v>
      </c>
      <c r="AK4231" s="26">
        <v>0.01</v>
      </c>
      <c r="AL4231" s="26">
        <f>AJ4231*(AK4231/100)</f>
        <v>0</v>
      </c>
    </row>
    <row r="4232" spans="1:39" x14ac:dyDescent="0.35">
      <c r="A4232" s="23"/>
      <c r="B4232" s="24"/>
      <c r="C4232" s="23"/>
      <c r="D4232" s="23"/>
      <c r="E4232" s="23">
        <v>2293</v>
      </c>
      <c r="F4232" s="23" t="s">
        <v>14276</v>
      </c>
      <c r="G4232" s="24" t="s">
        <v>14277</v>
      </c>
      <c r="H4232" s="23" t="s">
        <v>437</v>
      </c>
      <c r="I4232" s="23" t="s">
        <v>14278</v>
      </c>
      <c r="J4232" s="23">
        <v>6</v>
      </c>
      <c r="K4232" s="23">
        <v>3</v>
      </c>
      <c r="L4232" s="23">
        <v>51</v>
      </c>
      <c r="M4232" s="23" t="s">
        <v>58</v>
      </c>
      <c r="N4232" s="25">
        <f>((J4232*400)+(K4232*100))+L4232</f>
        <v>2751</v>
      </c>
      <c r="O4232" s="26">
        <v>180</v>
      </c>
      <c r="P4232" s="26">
        <f>N4232*O4232</f>
        <v>495180</v>
      </c>
      <c r="Q4232" s="23"/>
      <c r="R4232" s="23"/>
      <c r="S4232" s="27"/>
      <c r="T4232" s="23"/>
      <c r="U4232" s="23"/>
      <c r="V4232" s="24"/>
      <c r="W4232" s="23"/>
      <c r="X4232" s="23"/>
      <c r="Y4232" s="23"/>
      <c r="Z4232" s="23"/>
      <c r="AA4232" s="28"/>
      <c r="AB4232" s="26"/>
      <c r="AC4232" s="26"/>
      <c r="AD4232" s="28"/>
      <c r="AE4232" s="28"/>
      <c r="AF4232" s="26"/>
      <c r="AG4232" s="26">
        <f>AF4232+P4232</f>
        <v>495180</v>
      </c>
      <c r="AH4232" s="26">
        <f>AG4232</f>
        <v>495180</v>
      </c>
      <c r="AI4232" s="26">
        <v>0</v>
      </c>
      <c r="AJ4232" s="26">
        <f>IF((AI4232-AH4232) &gt; 1,0,IF((AI4232-AH4232)&lt;0,AH4232-AI4232,AI4232-AH4232))</f>
        <v>495180</v>
      </c>
      <c r="AK4232" s="26">
        <v>0.01</v>
      </c>
      <c r="AL4232" s="26">
        <f>AJ4232*(AK4232/100)</f>
        <v>49.518000000000001</v>
      </c>
    </row>
    <row r="4233" spans="1:39" x14ac:dyDescent="0.35">
      <c r="A4233" s="23"/>
      <c r="B4233" s="24"/>
      <c r="C4233" s="23"/>
      <c r="D4233" s="23"/>
      <c r="E4233" s="23"/>
      <c r="F4233" s="23"/>
      <c r="G4233" s="24"/>
      <c r="H4233" s="23"/>
      <c r="I4233" s="23"/>
      <c r="J4233" s="23"/>
      <c r="K4233" s="23"/>
      <c r="L4233" s="23"/>
      <c r="M4233" s="23"/>
      <c r="N4233" s="25"/>
      <c r="O4233" s="26"/>
      <c r="P4233" s="26"/>
      <c r="Q4233" s="23"/>
      <c r="R4233" s="23"/>
      <c r="S4233" s="27"/>
      <c r="T4233" s="23"/>
      <c r="U4233" s="23"/>
      <c r="V4233" s="24"/>
      <c r="W4233" s="23"/>
      <c r="X4233" s="23"/>
      <c r="Y4233" s="23"/>
      <c r="Z4233" s="23"/>
      <c r="AA4233" s="28"/>
      <c r="AB4233" s="26"/>
      <c r="AC4233" s="26"/>
      <c r="AD4233" s="28"/>
      <c r="AE4233" s="28"/>
      <c r="AF4233" s="26"/>
      <c r="AG4233" s="26" t="s">
        <v>50</v>
      </c>
      <c r="AH4233" s="26">
        <f>SUM(AH4230:AH4232)</f>
        <v>2092300</v>
      </c>
      <c r="AI4233" s="26"/>
      <c r="AJ4233" s="26">
        <f>SUM(AJ4230:AJ4232)</f>
        <v>1951200</v>
      </c>
      <c r="AK4233" s="26"/>
      <c r="AL4233" s="26">
        <f>SUM(AL4230:AL4232)</f>
        <v>195.12</v>
      </c>
    </row>
    <row r="4234" spans="1:39" x14ac:dyDescent="0.35">
      <c r="A4234" s="23" t="s">
        <v>14279</v>
      </c>
      <c r="B4234" s="24"/>
      <c r="C4234" s="23" t="s">
        <v>14280</v>
      </c>
      <c r="D4234" s="23" t="s">
        <v>14281</v>
      </c>
      <c r="E4234" s="23">
        <v>2294</v>
      </c>
      <c r="F4234" s="23" t="s">
        <v>14282</v>
      </c>
      <c r="G4234" s="24" t="s">
        <v>14283</v>
      </c>
      <c r="H4234" s="23" t="s">
        <v>103</v>
      </c>
      <c r="I4234" s="23" t="s">
        <v>14284</v>
      </c>
      <c r="J4234" s="23">
        <v>0</v>
      </c>
      <c r="K4234" s="23">
        <v>1</v>
      </c>
      <c r="L4234" s="23">
        <v>57</v>
      </c>
      <c r="M4234" s="23" t="s">
        <v>44</v>
      </c>
      <c r="N4234" s="25">
        <f>((J4234*400)+(K4234*100))+L4234</f>
        <v>157</v>
      </c>
      <c r="O4234" s="26">
        <v>2000</v>
      </c>
      <c r="P4234" s="26">
        <f>N4234*O4234</f>
        <v>314000</v>
      </c>
      <c r="Q4234" s="23">
        <v>1</v>
      </c>
      <c r="R4234" s="23" t="s">
        <v>8108</v>
      </c>
      <c r="S4234" s="27"/>
      <c r="T4234" s="23" t="s">
        <v>8109</v>
      </c>
      <c r="U4234" s="23" t="s">
        <v>14285</v>
      </c>
      <c r="V4234" s="24" t="s">
        <v>14286</v>
      </c>
      <c r="W4234" s="23" t="s">
        <v>47</v>
      </c>
      <c r="X4234" s="23" t="s">
        <v>48</v>
      </c>
      <c r="Y4234" s="23" t="s">
        <v>49</v>
      </c>
      <c r="Z4234" s="23">
        <v>126</v>
      </c>
      <c r="AA4234" s="28">
        <v>100</v>
      </c>
      <c r="AB4234" s="26">
        <v>6550</v>
      </c>
      <c r="AC4234" s="26">
        <f>Z4234*AB4234</f>
        <v>825300</v>
      </c>
      <c r="AD4234" s="28">
        <v>18</v>
      </c>
      <c r="AE4234" s="28">
        <v>26</v>
      </c>
      <c r="AF4234" s="26">
        <f>(AC4234*(100-AE4234))/100</f>
        <v>610722</v>
      </c>
      <c r="AG4234" s="26">
        <f>P4234+AF4234</f>
        <v>924722</v>
      </c>
      <c r="AH4234" s="26">
        <f>(AG4234*AA4234)/100</f>
        <v>924722</v>
      </c>
      <c r="AI4234" s="26">
        <f>IF(AF4234&lt;=10000000,AF4234,10000000)</f>
        <v>610722</v>
      </c>
      <c r="AJ4234" s="26">
        <f>IF((AI4234-AH4234) &gt; 1,0,IF((AI4234-AH4234)&lt;0,AH4234-AI4234,AI4234-AH4234))</f>
        <v>314000</v>
      </c>
      <c r="AK4234" s="26">
        <v>0.02</v>
      </c>
      <c r="AL4234" s="26">
        <f>ROUND(AJ4234*(AK4234/100),2)</f>
        <v>62.8</v>
      </c>
    </row>
    <row r="4235" spans="1:39" x14ac:dyDescent="0.35">
      <c r="A4235" s="23"/>
      <c r="B4235" s="24"/>
      <c r="C4235" s="23"/>
      <c r="D4235" s="23"/>
      <c r="E4235" s="23"/>
      <c r="F4235" s="23"/>
      <c r="G4235" s="24"/>
      <c r="H4235" s="23"/>
      <c r="I4235" s="23"/>
      <c r="J4235" s="23">
        <v>0</v>
      </c>
      <c r="K4235" s="23">
        <v>0</v>
      </c>
      <c r="L4235" s="23">
        <v>30</v>
      </c>
      <c r="M4235" s="23" t="s">
        <v>44</v>
      </c>
      <c r="N4235" s="25">
        <f>((J4235*400)+(K4235*100))+L4235</f>
        <v>30</v>
      </c>
      <c r="O4235" s="26">
        <v>2000</v>
      </c>
      <c r="P4235" s="26">
        <f>N4235*O4235</f>
        <v>60000</v>
      </c>
      <c r="Q4235" s="23">
        <v>1</v>
      </c>
      <c r="R4235" s="23" t="s">
        <v>14287</v>
      </c>
      <c r="S4235" s="27"/>
      <c r="T4235" s="23" t="s">
        <v>14288</v>
      </c>
      <c r="U4235" s="23" t="s">
        <v>14289</v>
      </c>
      <c r="V4235" s="24" t="s">
        <v>14290</v>
      </c>
      <c r="W4235" s="23" t="s">
        <v>47</v>
      </c>
      <c r="X4235" s="23" t="s">
        <v>48</v>
      </c>
      <c r="Y4235" s="23" t="s">
        <v>49</v>
      </c>
      <c r="Z4235" s="23">
        <v>297.5</v>
      </c>
      <c r="AA4235" s="28">
        <v>100</v>
      </c>
      <c r="AB4235" s="26">
        <v>6550</v>
      </c>
      <c r="AC4235" s="26">
        <f>Z4235*AB4235</f>
        <v>1948625</v>
      </c>
      <c r="AD4235" s="28">
        <v>82</v>
      </c>
      <c r="AE4235" s="28">
        <v>76</v>
      </c>
      <c r="AF4235" s="26">
        <f>(AC4235*(100-AE4235))/100</f>
        <v>467670</v>
      </c>
      <c r="AG4235" s="26">
        <f>P4235+AF4235</f>
        <v>527670</v>
      </c>
      <c r="AH4235" s="26">
        <f>(AG4235*AA4235)/100</f>
        <v>527670</v>
      </c>
      <c r="AI4235" s="26">
        <f>IF(AF4235&lt;=10000000,AF4235,10000000)</f>
        <v>467670</v>
      </c>
      <c r="AJ4235" s="26">
        <f>IF((AI4235-AH4235) &gt; 1,0,IF((AI4235-AH4235)&lt;0,AH4235-AI4235,AI4235-AH4235))</f>
        <v>60000</v>
      </c>
      <c r="AK4235" s="26">
        <v>0.02</v>
      </c>
      <c r="AL4235" s="26">
        <f>ROUND(AJ4235*(AK4235/100),2)</f>
        <v>12</v>
      </c>
      <c r="AM4235" s="3" t="s">
        <v>1194</v>
      </c>
    </row>
    <row r="4236" spans="1:39" x14ac:dyDescent="0.35">
      <c r="A4236" s="23"/>
      <c r="B4236" s="24"/>
      <c r="C4236" s="23"/>
      <c r="D4236" s="23"/>
      <c r="E4236" s="23">
        <v>2295</v>
      </c>
      <c r="F4236" s="23" t="s">
        <v>14291</v>
      </c>
      <c r="G4236" s="24" t="s">
        <v>14292</v>
      </c>
      <c r="H4236" s="23" t="s">
        <v>103</v>
      </c>
      <c r="I4236" s="23" t="s">
        <v>14293</v>
      </c>
      <c r="J4236" s="23">
        <v>4</v>
      </c>
      <c r="K4236" s="23">
        <v>2</v>
      </c>
      <c r="L4236" s="23">
        <v>90</v>
      </c>
      <c r="M4236" s="23" t="s">
        <v>58</v>
      </c>
      <c r="N4236" s="25">
        <f>((J4236*400)+(K4236*100))+L4236</f>
        <v>1890</v>
      </c>
      <c r="O4236" s="26">
        <v>180</v>
      </c>
      <c r="P4236" s="26">
        <f>N4236*O4236</f>
        <v>340200</v>
      </c>
      <c r="Q4236" s="23"/>
      <c r="R4236" s="23"/>
      <c r="S4236" s="27"/>
      <c r="T4236" s="23"/>
      <c r="U4236" s="23"/>
      <c r="V4236" s="24"/>
      <c r="W4236" s="23"/>
      <c r="X4236" s="23"/>
      <c r="Y4236" s="23"/>
      <c r="Z4236" s="23"/>
      <c r="AA4236" s="28"/>
      <c r="AB4236" s="26"/>
      <c r="AC4236" s="26"/>
      <c r="AD4236" s="28"/>
      <c r="AE4236" s="28"/>
      <c r="AF4236" s="26"/>
      <c r="AG4236" s="26">
        <f>AF4236+P4236</f>
        <v>340200</v>
      </c>
      <c r="AH4236" s="26">
        <f>AG4236</f>
        <v>340200</v>
      </c>
      <c r="AI4236" s="26">
        <v>0</v>
      </c>
      <c r="AJ4236" s="26">
        <f>IF((AI4236-AH4236) &gt; 1,0,IF((AI4236-AH4236)&lt;0,AH4236-AI4236,AI4236-AH4236))</f>
        <v>340200</v>
      </c>
      <c r="AK4236" s="26">
        <v>0.01</v>
      </c>
      <c r="AL4236" s="26">
        <f>AJ4236*(AK4236/100)</f>
        <v>34.020000000000003</v>
      </c>
    </row>
    <row r="4237" spans="1:39" x14ac:dyDescent="0.35">
      <c r="A4237" s="23"/>
      <c r="B4237" s="24"/>
      <c r="C4237" s="23"/>
      <c r="D4237" s="23"/>
      <c r="E4237" s="23">
        <v>2296</v>
      </c>
      <c r="F4237" s="23" t="s">
        <v>14294</v>
      </c>
      <c r="G4237" s="24" t="s">
        <v>14295</v>
      </c>
      <c r="H4237" s="23" t="s">
        <v>103</v>
      </c>
      <c r="I4237" s="23" t="s">
        <v>14296</v>
      </c>
      <c r="J4237" s="23">
        <v>3</v>
      </c>
      <c r="K4237" s="23">
        <v>0</v>
      </c>
      <c r="L4237" s="23">
        <v>30</v>
      </c>
      <c r="M4237" s="23" t="s">
        <v>58</v>
      </c>
      <c r="N4237" s="25">
        <f>((J4237*400)+(K4237*100))+L4237</f>
        <v>1230</v>
      </c>
      <c r="O4237" s="26">
        <v>340</v>
      </c>
      <c r="P4237" s="26">
        <f>N4237*O4237</f>
        <v>418200</v>
      </c>
      <c r="Q4237" s="23"/>
      <c r="R4237" s="23"/>
      <c r="S4237" s="27"/>
      <c r="T4237" s="23"/>
      <c r="U4237" s="23"/>
      <c r="V4237" s="24"/>
      <c r="W4237" s="23"/>
      <c r="X4237" s="23"/>
      <c r="Y4237" s="23"/>
      <c r="Z4237" s="23"/>
      <c r="AA4237" s="28"/>
      <c r="AB4237" s="26"/>
      <c r="AC4237" s="26"/>
      <c r="AD4237" s="28"/>
      <c r="AE4237" s="28"/>
      <c r="AF4237" s="26"/>
      <c r="AG4237" s="26">
        <f>AF4237+P4237</f>
        <v>418200</v>
      </c>
      <c r="AH4237" s="26">
        <f>AG4237</f>
        <v>418200</v>
      </c>
      <c r="AI4237" s="26">
        <v>0</v>
      </c>
      <c r="AJ4237" s="26">
        <f>IF((AI4237-AH4237) &gt; 1,0,IF((AI4237-AH4237)&lt;0,AH4237-AI4237,AI4237-AH4237))</f>
        <v>418200</v>
      </c>
      <c r="AK4237" s="26">
        <v>0.01</v>
      </c>
      <c r="AL4237" s="26">
        <f>AJ4237*(AK4237/100)</f>
        <v>41.82</v>
      </c>
    </row>
    <row r="4238" spans="1:39" x14ac:dyDescent="0.35">
      <c r="A4238" s="23"/>
      <c r="B4238" s="24"/>
      <c r="C4238" s="23"/>
      <c r="D4238" s="23"/>
      <c r="E4238" s="23"/>
      <c r="F4238" s="23"/>
      <c r="G4238" s="24"/>
      <c r="H4238" s="23"/>
      <c r="I4238" s="23"/>
      <c r="J4238" s="23"/>
      <c r="K4238" s="23"/>
      <c r="L4238" s="23"/>
      <c r="M4238" s="23"/>
      <c r="N4238" s="25"/>
      <c r="O4238" s="26"/>
      <c r="P4238" s="26"/>
      <c r="Q4238" s="23"/>
      <c r="R4238" s="23"/>
      <c r="S4238" s="27"/>
      <c r="T4238" s="23"/>
      <c r="U4238" s="23"/>
      <c r="V4238" s="24"/>
      <c r="W4238" s="23"/>
      <c r="X4238" s="23"/>
      <c r="Y4238" s="23"/>
      <c r="Z4238" s="23"/>
      <c r="AA4238" s="28"/>
      <c r="AB4238" s="26"/>
      <c r="AC4238" s="26"/>
      <c r="AD4238" s="28"/>
      <c r="AE4238" s="28"/>
      <c r="AF4238" s="26"/>
      <c r="AG4238" s="26" t="s">
        <v>50</v>
      </c>
      <c r="AH4238" s="26">
        <f>SUM(AH4234:AH4237)</f>
        <v>2210792</v>
      </c>
      <c r="AI4238" s="26"/>
      <c r="AJ4238" s="26">
        <f>SUM(AJ4234:AJ4237)</f>
        <v>1132400</v>
      </c>
      <c r="AK4238" s="26"/>
      <c r="AL4238" s="26">
        <f>SUM(AL4234:AL4237)</f>
        <v>150.63999999999999</v>
      </c>
    </row>
    <row r="4239" spans="1:39" x14ac:dyDescent="0.35">
      <c r="A4239" s="23" t="s">
        <v>14297</v>
      </c>
      <c r="B4239" s="24"/>
      <c r="C4239" s="23" t="s">
        <v>14298</v>
      </c>
      <c r="D4239" s="23" t="s">
        <v>14299</v>
      </c>
      <c r="E4239" s="23">
        <v>2297</v>
      </c>
      <c r="F4239" s="23" t="s">
        <v>14300</v>
      </c>
      <c r="G4239" s="24" t="s">
        <v>14301</v>
      </c>
      <c r="H4239" s="23" t="s">
        <v>42</v>
      </c>
      <c r="I4239" s="23" t="s">
        <v>14302</v>
      </c>
      <c r="J4239" s="23">
        <v>0</v>
      </c>
      <c r="K4239" s="23">
        <v>0</v>
      </c>
      <c r="L4239" s="23">
        <v>54</v>
      </c>
      <c r="M4239" s="23" t="s">
        <v>44</v>
      </c>
      <c r="N4239" s="25">
        <f>((J4239*400)+(K4239*100))+L4239</f>
        <v>54</v>
      </c>
      <c r="O4239" s="26">
        <v>2000</v>
      </c>
      <c r="P4239" s="26">
        <f>N4239*O4239</f>
        <v>108000</v>
      </c>
      <c r="Q4239" s="23">
        <v>1</v>
      </c>
      <c r="R4239" s="23" t="s">
        <v>14297</v>
      </c>
      <c r="S4239" s="27"/>
      <c r="T4239" s="23" t="s">
        <v>14298</v>
      </c>
      <c r="U4239" s="23" t="s">
        <v>14303</v>
      </c>
      <c r="V4239" s="24" t="s">
        <v>14304</v>
      </c>
      <c r="W4239" s="23" t="s">
        <v>47</v>
      </c>
      <c r="X4239" s="23" t="s">
        <v>206</v>
      </c>
      <c r="Y4239" s="23" t="s">
        <v>49</v>
      </c>
      <c r="Z4239" s="23">
        <v>48</v>
      </c>
      <c r="AA4239" s="28">
        <v>100</v>
      </c>
      <c r="AB4239" s="26">
        <v>6550</v>
      </c>
      <c r="AC4239" s="26">
        <f>Z4239*AB4239</f>
        <v>314400</v>
      </c>
      <c r="AD4239" s="28">
        <v>22</v>
      </c>
      <c r="AE4239" s="28">
        <v>85</v>
      </c>
      <c r="AF4239" s="26">
        <f>(AC4239*(100-AE4239))/100</f>
        <v>47160</v>
      </c>
      <c r="AG4239" s="26">
        <f>P4239+AF4239</f>
        <v>155160</v>
      </c>
      <c r="AH4239" s="26">
        <f>(AG4239*AA4239)/100</f>
        <v>155160</v>
      </c>
      <c r="AI4239" s="26">
        <v>50000000</v>
      </c>
      <c r="AJ4239" s="26">
        <f>IF((AI4239-AH4239) &gt; 1,0,IF((AI4239-AH4239)&lt;0,AH4239-AI4239,AI4239-AH4239))</f>
        <v>0</v>
      </c>
      <c r="AK4239" s="26">
        <v>0.02</v>
      </c>
      <c r="AL4239" s="26">
        <f>ROUND(AJ4239*(AK4239/100),2)</f>
        <v>0</v>
      </c>
    </row>
    <row r="4240" spans="1:39" x14ac:dyDescent="0.35">
      <c r="A4240" s="23"/>
      <c r="B4240" s="24"/>
      <c r="C4240" s="23"/>
      <c r="D4240" s="23"/>
      <c r="E4240" s="23"/>
      <c r="F4240" s="23"/>
      <c r="G4240" s="24"/>
      <c r="H4240" s="23"/>
      <c r="I4240" s="23"/>
      <c r="J4240" s="23"/>
      <c r="K4240" s="23"/>
      <c r="L4240" s="23"/>
      <c r="M4240" s="23"/>
      <c r="N4240" s="25"/>
      <c r="O4240" s="26"/>
      <c r="P4240" s="26"/>
      <c r="Q4240" s="23"/>
      <c r="R4240" s="23"/>
      <c r="S4240" s="27"/>
      <c r="T4240" s="23"/>
      <c r="U4240" s="23"/>
      <c r="V4240" s="24"/>
      <c r="W4240" s="23"/>
      <c r="X4240" s="23"/>
      <c r="Y4240" s="23"/>
      <c r="Z4240" s="23"/>
      <c r="AA4240" s="28"/>
      <c r="AB4240" s="26"/>
      <c r="AC4240" s="26"/>
      <c r="AD4240" s="28"/>
      <c r="AE4240" s="28"/>
      <c r="AF4240" s="26"/>
      <c r="AG4240" s="26" t="s">
        <v>50</v>
      </c>
      <c r="AH4240" s="26">
        <f>AH4239</f>
        <v>155160</v>
      </c>
      <c r="AI4240" s="26"/>
      <c r="AJ4240" s="26">
        <f>AJ4239</f>
        <v>0</v>
      </c>
      <c r="AK4240" s="26"/>
      <c r="AL4240" s="26">
        <f>AL4239</f>
        <v>0</v>
      </c>
    </row>
    <row r="4241" spans="1:38" x14ac:dyDescent="0.35">
      <c r="A4241" s="23" t="s">
        <v>14305</v>
      </c>
      <c r="B4241" s="24"/>
      <c r="C4241" s="23" t="s">
        <v>14306</v>
      </c>
      <c r="D4241" s="23" t="s">
        <v>2696</v>
      </c>
      <c r="E4241" s="23">
        <v>2298</v>
      </c>
      <c r="F4241" s="23" t="s">
        <v>14307</v>
      </c>
      <c r="G4241" s="24" t="s">
        <v>14308</v>
      </c>
      <c r="H4241" s="23" t="s">
        <v>250</v>
      </c>
      <c r="I4241" s="23"/>
      <c r="J4241" s="23">
        <v>0</v>
      </c>
      <c r="K4241" s="23">
        <v>0</v>
      </c>
      <c r="L4241" s="23">
        <v>24.8</v>
      </c>
      <c r="M4241" s="23" t="s">
        <v>250</v>
      </c>
      <c r="N4241" s="25">
        <f>((J4241*400)+(K4241*100))+L4241</f>
        <v>24.8</v>
      </c>
      <c r="O4241" s="26">
        <v>1300</v>
      </c>
      <c r="P4241" s="26">
        <f>N4241*O4241</f>
        <v>32240</v>
      </c>
      <c r="Q4241" s="23">
        <v>1</v>
      </c>
      <c r="R4241" s="23" t="s">
        <v>14305</v>
      </c>
      <c r="S4241" s="27"/>
      <c r="T4241" s="23" t="s">
        <v>14306</v>
      </c>
      <c r="U4241" s="23" t="s">
        <v>14309</v>
      </c>
      <c r="V4241" s="24" t="s">
        <v>14310</v>
      </c>
      <c r="W4241" s="23" t="s">
        <v>208</v>
      </c>
      <c r="X4241" s="23" t="s">
        <v>206</v>
      </c>
      <c r="Y4241" s="23" t="s">
        <v>254</v>
      </c>
      <c r="Z4241" s="23">
        <v>16</v>
      </c>
      <c r="AA4241" s="28">
        <v>100</v>
      </c>
      <c r="AB4241" s="26">
        <v>2450</v>
      </c>
      <c r="AC4241" s="26">
        <f>Z4241*AB4241</f>
        <v>39200</v>
      </c>
      <c r="AD4241" s="28">
        <v>32</v>
      </c>
      <c r="AE4241" s="28">
        <v>85</v>
      </c>
      <c r="AF4241" s="26">
        <f>(AC4241*(100-AE4241))/100</f>
        <v>5880</v>
      </c>
      <c r="AG4241" s="26">
        <f>P4241+AF4241</f>
        <v>38120</v>
      </c>
      <c r="AH4241" s="26">
        <f>(AG4241*AA4241)/100</f>
        <v>38120</v>
      </c>
      <c r="AI4241" s="26">
        <v>0</v>
      </c>
      <c r="AJ4241" s="26">
        <f>IF((AI4241-AH4241) &gt; 1,0,IF((AI4241-AH4241)&lt;0,AH4241-AI4241,AI4241-AH4241))</f>
        <v>38120</v>
      </c>
      <c r="AK4241" s="26">
        <v>0.3</v>
      </c>
      <c r="AL4241" s="26">
        <f>ROUND(AJ4241*(AK4241/100),2)</f>
        <v>114.36</v>
      </c>
    </row>
    <row r="4242" spans="1:38" x14ac:dyDescent="0.35">
      <c r="A4242" s="23"/>
      <c r="B4242" s="24"/>
      <c r="C4242" s="23"/>
      <c r="D4242" s="23"/>
      <c r="E4242" s="23"/>
      <c r="F4242" s="23"/>
      <c r="G4242" s="24"/>
      <c r="H4242" s="23"/>
      <c r="I4242" s="23"/>
      <c r="J4242" s="23"/>
      <c r="K4242" s="23"/>
      <c r="L4242" s="23"/>
      <c r="M4242" s="23"/>
      <c r="N4242" s="25"/>
      <c r="O4242" s="26"/>
      <c r="P4242" s="26"/>
      <c r="Q4242" s="23"/>
      <c r="R4242" s="23"/>
      <c r="S4242" s="27"/>
      <c r="T4242" s="23"/>
      <c r="U4242" s="23"/>
      <c r="V4242" s="24"/>
      <c r="W4242" s="23"/>
      <c r="X4242" s="23"/>
      <c r="Y4242" s="23"/>
      <c r="Z4242" s="23"/>
      <c r="AA4242" s="28"/>
      <c r="AB4242" s="26"/>
      <c r="AC4242" s="26"/>
      <c r="AD4242" s="28"/>
      <c r="AE4242" s="28"/>
      <c r="AF4242" s="26"/>
      <c r="AG4242" s="26" t="s">
        <v>50</v>
      </c>
      <c r="AH4242" s="26">
        <f>AH4241</f>
        <v>38120</v>
      </c>
      <c r="AI4242" s="26"/>
      <c r="AJ4242" s="26">
        <f>AJ4241</f>
        <v>38120</v>
      </c>
      <c r="AK4242" s="26"/>
      <c r="AL4242" s="26">
        <f>AL4241</f>
        <v>114.36</v>
      </c>
    </row>
    <row r="4243" spans="1:38" x14ac:dyDescent="0.35">
      <c r="A4243" s="23" t="s">
        <v>14311</v>
      </c>
      <c r="B4243" s="24" t="s">
        <v>14312</v>
      </c>
      <c r="C4243" s="23" t="s">
        <v>14313</v>
      </c>
      <c r="D4243" s="23" t="s">
        <v>5435</v>
      </c>
      <c r="E4243" s="23">
        <v>2299</v>
      </c>
      <c r="F4243" s="23" t="s">
        <v>14314</v>
      </c>
      <c r="G4243" s="24" t="s">
        <v>14315</v>
      </c>
      <c r="H4243" s="23" t="s">
        <v>42</v>
      </c>
      <c r="I4243" s="23" t="s">
        <v>14316</v>
      </c>
      <c r="J4243" s="23">
        <v>0</v>
      </c>
      <c r="K4243" s="23">
        <v>1</v>
      </c>
      <c r="L4243" s="23">
        <v>99.4</v>
      </c>
      <c r="M4243" s="23" t="s">
        <v>58</v>
      </c>
      <c r="N4243" s="25">
        <f>((J4243*400)+(K4243*100))+L4243</f>
        <v>199.4</v>
      </c>
      <c r="O4243" s="26">
        <v>500</v>
      </c>
      <c r="P4243" s="26">
        <f>N4243*O4243</f>
        <v>99700</v>
      </c>
      <c r="Q4243" s="23"/>
      <c r="R4243" s="23"/>
      <c r="S4243" s="27"/>
      <c r="T4243" s="23"/>
      <c r="U4243" s="23"/>
      <c r="V4243" s="24"/>
      <c r="W4243" s="23"/>
      <c r="X4243" s="23"/>
      <c r="Y4243" s="23"/>
      <c r="Z4243" s="23"/>
      <c r="AA4243" s="28"/>
      <c r="AB4243" s="26"/>
      <c r="AC4243" s="26"/>
      <c r="AD4243" s="28"/>
      <c r="AE4243" s="28"/>
      <c r="AF4243" s="26"/>
      <c r="AG4243" s="26">
        <f>AF4243+P4243</f>
        <v>99700</v>
      </c>
      <c r="AH4243" s="26">
        <f>AG4243</f>
        <v>99700</v>
      </c>
      <c r="AI4243" s="26">
        <v>50000000</v>
      </c>
      <c r="AJ4243" s="26">
        <f>IF((AI4243-AH4243) &gt; 1,0,IF((AI4243-AH4243)&lt;0,AH4243-AI4243,AI4243-AH4243))</f>
        <v>0</v>
      </c>
      <c r="AK4243" s="26">
        <v>0.01</v>
      </c>
      <c r="AL4243" s="26">
        <f>AJ4243*(AK4243/100)</f>
        <v>0</v>
      </c>
    </row>
    <row r="4244" spans="1:38" x14ac:dyDescent="0.35">
      <c r="A4244" s="23"/>
      <c r="B4244" s="24"/>
      <c r="C4244" s="23"/>
      <c r="D4244" s="23"/>
      <c r="E4244" s="23"/>
      <c r="F4244" s="23"/>
      <c r="G4244" s="24"/>
      <c r="H4244" s="23"/>
      <c r="I4244" s="23"/>
      <c r="J4244" s="23"/>
      <c r="K4244" s="23"/>
      <c r="L4244" s="23"/>
      <c r="M4244" s="23"/>
      <c r="N4244" s="25"/>
      <c r="O4244" s="26"/>
      <c r="P4244" s="26"/>
      <c r="Q4244" s="23"/>
      <c r="R4244" s="23"/>
      <c r="S4244" s="27"/>
      <c r="T4244" s="23"/>
      <c r="U4244" s="23"/>
      <c r="V4244" s="24"/>
      <c r="W4244" s="23"/>
      <c r="X4244" s="23"/>
      <c r="Y4244" s="23"/>
      <c r="Z4244" s="23"/>
      <c r="AA4244" s="28"/>
      <c r="AB4244" s="26"/>
      <c r="AC4244" s="26"/>
      <c r="AD4244" s="28"/>
      <c r="AE4244" s="28"/>
      <c r="AF4244" s="26"/>
      <c r="AG4244" s="26" t="s">
        <v>50</v>
      </c>
      <c r="AH4244" s="26">
        <f>AH4243</f>
        <v>99700</v>
      </c>
      <c r="AI4244" s="26"/>
      <c r="AJ4244" s="26">
        <f>AJ4243</f>
        <v>0</v>
      </c>
      <c r="AK4244" s="26"/>
      <c r="AL4244" s="26">
        <f>AL4243</f>
        <v>0</v>
      </c>
    </row>
    <row r="4245" spans="1:38" x14ac:dyDescent="0.35">
      <c r="A4245" s="23" t="s">
        <v>14317</v>
      </c>
      <c r="B4245" s="24"/>
      <c r="C4245" s="23" t="s">
        <v>14318</v>
      </c>
      <c r="D4245" s="23" t="s">
        <v>14154</v>
      </c>
      <c r="E4245" s="23">
        <v>2300</v>
      </c>
      <c r="F4245" s="23" t="s">
        <v>14319</v>
      </c>
      <c r="G4245" s="24" t="s">
        <v>14320</v>
      </c>
      <c r="H4245" s="23" t="s">
        <v>42</v>
      </c>
      <c r="I4245" s="23" t="s">
        <v>14321</v>
      </c>
      <c r="J4245" s="23">
        <v>10</v>
      </c>
      <c r="K4245" s="23">
        <v>0</v>
      </c>
      <c r="L4245" s="23">
        <v>37</v>
      </c>
      <c r="M4245" s="23" t="s">
        <v>58</v>
      </c>
      <c r="N4245" s="25">
        <f>((J4245*400)+(K4245*100))+L4245</f>
        <v>4037</v>
      </c>
      <c r="O4245" s="26">
        <v>180</v>
      </c>
      <c r="P4245" s="26">
        <f>N4245*O4245</f>
        <v>726660</v>
      </c>
      <c r="Q4245" s="23"/>
      <c r="R4245" s="23"/>
      <c r="S4245" s="27"/>
      <c r="T4245" s="23"/>
      <c r="U4245" s="23"/>
      <c r="V4245" s="24"/>
      <c r="W4245" s="23"/>
      <c r="X4245" s="23"/>
      <c r="Y4245" s="23"/>
      <c r="Z4245" s="23"/>
      <c r="AA4245" s="28"/>
      <c r="AB4245" s="26"/>
      <c r="AC4245" s="26"/>
      <c r="AD4245" s="28"/>
      <c r="AE4245" s="28"/>
      <c r="AF4245" s="26"/>
      <c r="AG4245" s="26">
        <f>AF4245+P4245</f>
        <v>726660</v>
      </c>
      <c r="AH4245" s="26">
        <f>AG4245</f>
        <v>726660</v>
      </c>
      <c r="AI4245" s="26">
        <v>50000000</v>
      </c>
      <c r="AJ4245" s="26">
        <f>IF((AI4245-AH4245) &gt; 1,0,IF((AI4245-AH4245)&lt;0,AH4245-AI4245,AI4245-AH4245))</f>
        <v>0</v>
      </c>
      <c r="AK4245" s="26">
        <v>0.01</v>
      </c>
      <c r="AL4245" s="26">
        <f>AJ4245*(AK4245/100)</f>
        <v>0</v>
      </c>
    </row>
    <row r="4246" spans="1:38" x14ac:dyDescent="0.35">
      <c r="A4246" s="23"/>
      <c r="B4246" s="24"/>
      <c r="C4246" s="23"/>
      <c r="D4246" s="23"/>
      <c r="E4246" s="23"/>
      <c r="F4246" s="23"/>
      <c r="G4246" s="24"/>
      <c r="H4246" s="23"/>
      <c r="I4246" s="23"/>
      <c r="J4246" s="23"/>
      <c r="K4246" s="23"/>
      <c r="L4246" s="23"/>
      <c r="M4246" s="23"/>
      <c r="N4246" s="25"/>
      <c r="O4246" s="26"/>
      <c r="P4246" s="26"/>
      <c r="Q4246" s="23"/>
      <c r="R4246" s="23"/>
      <c r="S4246" s="27"/>
      <c r="T4246" s="23"/>
      <c r="U4246" s="23"/>
      <c r="V4246" s="24"/>
      <c r="W4246" s="23"/>
      <c r="X4246" s="23"/>
      <c r="Y4246" s="23"/>
      <c r="Z4246" s="23"/>
      <c r="AA4246" s="28"/>
      <c r="AB4246" s="26"/>
      <c r="AC4246" s="26"/>
      <c r="AD4246" s="28"/>
      <c r="AE4246" s="28"/>
      <c r="AF4246" s="26"/>
      <c r="AG4246" s="26" t="s">
        <v>50</v>
      </c>
      <c r="AH4246" s="26">
        <f>AH4245</f>
        <v>726660</v>
      </c>
      <c r="AI4246" s="26"/>
      <c r="AJ4246" s="26">
        <f>AJ4245</f>
        <v>0</v>
      </c>
      <c r="AK4246" s="26"/>
      <c r="AL4246" s="26">
        <f>AL4245</f>
        <v>0</v>
      </c>
    </row>
    <row r="4247" spans="1:38" x14ac:dyDescent="0.35">
      <c r="A4247" s="23" t="s">
        <v>14322</v>
      </c>
      <c r="B4247" s="24"/>
      <c r="C4247" s="23" t="s">
        <v>14323</v>
      </c>
      <c r="D4247" s="23" t="s">
        <v>14324</v>
      </c>
      <c r="E4247" s="23">
        <v>2301</v>
      </c>
      <c r="F4247" s="23" t="s">
        <v>14325</v>
      </c>
      <c r="G4247" s="24" t="s">
        <v>14326</v>
      </c>
      <c r="H4247" s="23" t="s">
        <v>103</v>
      </c>
      <c r="I4247" s="23" t="s">
        <v>14327</v>
      </c>
      <c r="J4247" s="23">
        <v>1</v>
      </c>
      <c r="K4247" s="23">
        <v>0</v>
      </c>
      <c r="L4247" s="23">
        <v>0</v>
      </c>
      <c r="M4247" s="23" t="s">
        <v>58</v>
      </c>
      <c r="N4247" s="25">
        <f>((J4247*400)+(K4247*100))+L4247</f>
        <v>400</v>
      </c>
      <c r="O4247" s="26">
        <v>180</v>
      </c>
      <c r="P4247" s="26">
        <f>N4247*O4247</f>
        <v>72000</v>
      </c>
      <c r="Q4247" s="23"/>
      <c r="R4247" s="23"/>
      <c r="S4247" s="27"/>
      <c r="T4247" s="23"/>
      <c r="U4247" s="23"/>
      <c r="V4247" s="24"/>
      <c r="W4247" s="23"/>
      <c r="X4247" s="23"/>
      <c r="Y4247" s="23"/>
      <c r="Z4247" s="23"/>
      <c r="AA4247" s="28"/>
      <c r="AB4247" s="26"/>
      <c r="AC4247" s="26"/>
      <c r="AD4247" s="28"/>
      <c r="AE4247" s="28"/>
      <c r="AF4247" s="26"/>
      <c r="AG4247" s="26">
        <f>AF4247+P4247</f>
        <v>72000</v>
      </c>
      <c r="AH4247" s="26">
        <f>AG4247</f>
        <v>72000</v>
      </c>
      <c r="AI4247" s="26">
        <v>0</v>
      </c>
      <c r="AJ4247" s="26">
        <f>IF((AI4247-AH4247) &gt; 1,0,IF((AI4247-AH4247)&lt;0,AH4247-AI4247,AI4247-AH4247))</f>
        <v>72000</v>
      </c>
      <c r="AK4247" s="26">
        <v>0.01</v>
      </c>
      <c r="AL4247" s="26">
        <f>AJ4247*(AK4247/100)</f>
        <v>7.2</v>
      </c>
    </row>
    <row r="4248" spans="1:38" x14ac:dyDescent="0.35">
      <c r="A4248" s="23"/>
      <c r="B4248" s="24"/>
      <c r="C4248" s="23"/>
      <c r="D4248" s="23"/>
      <c r="E4248" s="23"/>
      <c r="F4248" s="23"/>
      <c r="G4248" s="24"/>
      <c r="H4248" s="23"/>
      <c r="I4248" s="23"/>
      <c r="J4248" s="23"/>
      <c r="K4248" s="23"/>
      <c r="L4248" s="23"/>
      <c r="M4248" s="23"/>
      <c r="N4248" s="25"/>
      <c r="O4248" s="26"/>
      <c r="P4248" s="26"/>
      <c r="Q4248" s="23"/>
      <c r="R4248" s="23"/>
      <c r="S4248" s="27"/>
      <c r="T4248" s="23"/>
      <c r="U4248" s="23"/>
      <c r="V4248" s="24"/>
      <c r="W4248" s="23"/>
      <c r="X4248" s="23"/>
      <c r="Y4248" s="23"/>
      <c r="Z4248" s="23"/>
      <c r="AA4248" s="28"/>
      <c r="AB4248" s="26"/>
      <c r="AC4248" s="26"/>
      <c r="AD4248" s="28"/>
      <c r="AE4248" s="28"/>
      <c r="AF4248" s="26"/>
      <c r="AG4248" s="26" t="s">
        <v>50</v>
      </c>
      <c r="AH4248" s="26">
        <f>AH4247</f>
        <v>72000</v>
      </c>
      <c r="AI4248" s="26"/>
      <c r="AJ4248" s="26">
        <f>AJ4247</f>
        <v>72000</v>
      </c>
      <c r="AK4248" s="26"/>
      <c r="AL4248" s="26">
        <f>AL4247</f>
        <v>7.2</v>
      </c>
    </row>
    <row r="4249" spans="1:38" x14ac:dyDescent="0.35">
      <c r="A4249" s="23" t="s">
        <v>14328</v>
      </c>
      <c r="B4249" s="24" t="s">
        <v>14329</v>
      </c>
      <c r="C4249" s="23" t="s">
        <v>14330</v>
      </c>
      <c r="D4249" s="23" t="s">
        <v>1174</v>
      </c>
      <c r="E4249" s="23">
        <v>2302</v>
      </c>
      <c r="F4249" s="23" t="s">
        <v>14331</v>
      </c>
      <c r="G4249" s="24" t="s">
        <v>14332</v>
      </c>
      <c r="H4249" s="23" t="s">
        <v>42</v>
      </c>
      <c r="I4249" s="23" t="s">
        <v>14333</v>
      </c>
      <c r="J4249" s="23">
        <v>0</v>
      </c>
      <c r="K4249" s="23">
        <v>1</v>
      </c>
      <c r="L4249" s="23">
        <v>77</v>
      </c>
      <c r="M4249" s="23" t="s">
        <v>58</v>
      </c>
      <c r="N4249" s="25">
        <f>((J4249*400)+(K4249*100))+L4249</f>
        <v>177</v>
      </c>
      <c r="O4249" s="26">
        <v>1750</v>
      </c>
      <c r="P4249" s="26">
        <f>N4249*O4249</f>
        <v>309750</v>
      </c>
      <c r="Q4249" s="23"/>
      <c r="R4249" s="23"/>
      <c r="S4249" s="27"/>
      <c r="T4249" s="23"/>
      <c r="U4249" s="23"/>
      <c r="V4249" s="24"/>
      <c r="W4249" s="23"/>
      <c r="X4249" s="23"/>
      <c r="Y4249" s="23"/>
      <c r="Z4249" s="23"/>
      <c r="AA4249" s="28"/>
      <c r="AB4249" s="26"/>
      <c r="AC4249" s="26"/>
      <c r="AD4249" s="28"/>
      <c r="AE4249" s="28"/>
      <c r="AF4249" s="26"/>
      <c r="AG4249" s="26">
        <f>AF4249+P4249</f>
        <v>309750</v>
      </c>
      <c r="AH4249" s="26">
        <f>AG4249</f>
        <v>309750</v>
      </c>
      <c r="AI4249" s="26">
        <v>50000000</v>
      </c>
      <c r="AJ4249" s="26">
        <f>IF((AI4249-AH4249) &gt; 1,0,IF((AI4249-AH4249)&lt;0,AH4249-AI4249,AI4249-AH4249))</f>
        <v>0</v>
      </c>
      <c r="AK4249" s="26">
        <v>0.01</v>
      </c>
      <c r="AL4249" s="26">
        <f>AJ4249*(AK4249/100)</f>
        <v>0</v>
      </c>
    </row>
    <row r="4250" spans="1:38" x14ac:dyDescent="0.35">
      <c r="A4250" s="23"/>
      <c r="B4250" s="24"/>
      <c r="C4250" s="23"/>
      <c r="D4250" s="23"/>
      <c r="E4250" s="23"/>
      <c r="F4250" s="23"/>
      <c r="G4250" s="24"/>
      <c r="H4250" s="23"/>
      <c r="I4250" s="23"/>
      <c r="J4250" s="23">
        <v>0</v>
      </c>
      <c r="K4250" s="23">
        <v>0</v>
      </c>
      <c r="L4250" s="23">
        <v>44</v>
      </c>
      <c r="M4250" s="23" t="s">
        <v>44</v>
      </c>
      <c r="N4250" s="25">
        <f>((J4250*400)+(K4250*100))+L4250</f>
        <v>44</v>
      </c>
      <c r="O4250" s="26">
        <v>1750</v>
      </c>
      <c r="P4250" s="26">
        <f>N4250*O4250</f>
        <v>77000</v>
      </c>
      <c r="Q4250" s="23">
        <v>1</v>
      </c>
      <c r="R4250" s="23" t="s">
        <v>14328</v>
      </c>
      <c r="S4250" s="27" t="s">
        <v>14329</v>
      </c>
      <c r="T4250" s="23" t="s">
        <v>14330</v>
      </c>
      <c r="U4250" s="23" t="s">
        <v>14334</v>
      </c>
      <c r="V4250" s="24" t="s">
        <v>14335</v>
      </c>
      <c r="W4250" s="23" t="s">
        <v>47</v>
      </c>
      <c r="X4250" s="23" t="s">
        <v>48</v>
      </c>
      <c r="Y4250" s="23" t="s">
        <v>49</v>
      </c>
      <c r="Z4250" s="23">
        <v>176</v>
      </c>
      <c r="AA4250" s="28">
        <v>100</v>
      </c>
      <c r="AB4250" s="26">
        <v>6550</v>
      </c>
      <c r="AC4250" s="26">
        <f>Z4250*AB4250</f>
        <v>1152800</v>
      </c>
      <c r="AD4250" s="28">
        <v>22</v>
      </c>
      <c r="AE4250" s="28">
        <v>34</v>
      </c>
      <c r="AF4250" s="26">
        <f>(AC4250*(100-AE4250))/100</f>
        <v>760848</v>
      </c>
      <c r="AG4250" s="26">
        <f>P4250+AF4250</f>
        <v>837848</v>
      </c>
      <c r="AH4250" s="26">
        <f>(AG4250*AA4250)/100</f>
        <v>837848</v>
      </c>
      <c r="AI4250" s="26">
        <v>50000000</v>
      </c>
      <c r="AJ4250" s="26">
        <f>IF((AI4250-AH4250) &gt; 1,0,IF((AI4250-AH4250)&lt;0,AH4250-AI4250,AI4250-AH4250))</f>
        <v>0</v>
      </c>
      <c r="AK4250" s="26">
        <v>0.02</v>
      </c>
      <c r="AL4250" s="26">
        <f>ROUND(AJ4250*(AK4250/100),2)</f>
        <v>0</v>
      </c>
    </row>
    <row r="4251" spans="1:38" x14ac:dyDescent="0.35">
      <c r="A4251" s="23"/>
      <c r="B4251" s="24"/>
      <c r="C4251" s="23"/>
      <c r="D4251" s="23"/>
      <c r="E4251" s="23"/>
      <c r="F4251" s="23"/>
      <c r="G4251" s="24"/>
      <c r="H4251" s="23"/>
      <c r="I4251" s="23"/>
      <c r="J4251" s="23"/>
      <c r="K4251" s="23"/>
      <c r="L4251" s="23"/>
      <c r="M4251" s="23"/>
      <c r="N4251" s="25"/>
      <c r="O4251" s="26"/>
      <c r="P4251" s="26"/>
      <c r="Q4251" s="23"/>
      <c r="R4251" s="23"/>
      <c r="S4251" s="27"/>
      <c r="T4251" s="23"/>
      <c r="U4251" s="23"/>
      <c r="V4251" s="24"/>
      <c r="W4251" s="23"/>
      <c r="X4251" s="23"/>
      <c r="Y4251" s="23"/>
      <c r="Z4251" s="23"/>
      <c r="AA4251" s="28"/>
      <c r="AB4251" s="26"/>
      <c r="AC4251" s="26"/>
      <c r="AD4251" s="28"/>
      <c r="AE4251" s="28"/>
      <c r="AF4251" s="26"/>
      <c r="AG4251" s="26" t="s">
        <v>50</v>
      </c>
      <c r="AH4251" s="26">
        <f>SUM(AH4249:AH4250)</f>
        <v>1147598</v>
      </c>
      <c r="AI4251" s="26"/>
      <c r="AJ4251" s="26">
        <f>SUM(AJ4249:AJ4250)</f>
        <v>0</v>
      </c>
      <c r="AK4251" s="26"/>
      <c r="AL4251" s="26">
        <f>SUM(AL4249:AL4250)</f>
        <v>0</v>
      </c>
    </row>
    <row r="4252" spans="1:38" x14ac:dyDescent="0.35">
      <c r="A4252" s="23" t="s">
        <v>14336</v>
      </c>
      <c r="B4252" s="24" t="s">
        <v>14337</v>
      </c>
      <c r="C4252" s="23" t="s">
        <v>14338</v>
      </c>
      <c r="D4252" s="23" t="s">
        <v>14339</v>
      </c>
      <c r="E4252" s="23">
        <v>2303</v>
      </c>
      <c r="F4252" s="23" t="s">
        <v>14340</v>
      </c>
      <c r="G4252" s="24" t="s">
        <v>14341</v>
      </c>
      <c r="H4252" s="23" t="s">
        <v>42</v>
      </c>
      <c r="I4252" s="23" t="s">
        <v>14342</v>
      </c>
      <c r="J4252" s="23">
        <v>5</v>
      </c>
      <c r="K4252" s="23">
        <v>3</v>
      </c>
      <c r="L4252" s="23">
        <v>14</v>
      </c>
      <c r="M4252" s="23" t="s">
        <v>58</v>
      </c>
      <c r="N4252" s="25">
        <f>((J4252*400)+(K4252*100))+L4252</f>
        <v>2314</v>
      </c>
      <c r="O4252" s="26">
        <v>390</v>
      </c>
      <c r="P4252" s="26">
        <f>N4252*O4252</f>
        <v>902460</v>
      </c>
      <c r="Q4252" s="23"/>
      <c r="R4252" s="23"/>
      <c r="S4252" s="27"/>
      <c r="T4252" s="23"/>
      <c r="U4252" s="23"/>
      <c r="V4252" s="24"/>
      <c r="W4252" s="23"/>
      <c r="X4252" s="23"/>
      <c r="Y4252" s="23"/>
      <c r="Z4252" s="23"/>
      <c r="AA4252" s="28"/>
      <c r="AB4252" s="26"/>
      <c r="AC4252" s="26"/>
      <c r="AD4252" s="28"/>
      <c r="AE4252" s="28"/>
      <c r="AF4252" s="26"/>
      <c r="AG4252" s="26">
        <f>AF4252+P4252</f>
        <v>902460</v>
      </c>
      <c r="AH4252" s="26">
        <f>AG4252</f>
        <v>902460</v>
      </c>
      <c r="AI4252" s="26">
        <v>50000000</v>
      </c>
      <c r="AJ4252" s="26">
        <f>IF((AI4252-AH4252) &gt; 1,0,IF((AI4252-AH4252)&lt;0,AH4252-AI4252,AI4252-AH4252))</f>
        <v>0</v>
      </c>
      <c r="AK4252" s="26">
        <v>0.01</v>
      </c>
      <c r="AL4252" s="26">
        <f>AJ4252*(AK4252/100)</f>
        <v>0</v>
      </c>
    </row>
    <row r="4253" spans="1:38" x14ac:dyDescent="0.35">
      <c r="A4253" s="23"/>
      <c r="B4253" s="24"/>
      <c r="C4253" s="23"/>
      <c r="D4253" s="23"/>
      <c r="E4253" s="23"/>
      <c r="F4253" s="23"/>
      <c r="G4253" s="24"/>
      <c r="H4253" s="23"/>
      <c r="I4253" s="23"/>
      <c r="J4253" s="23">
        <v>0</v>
      </c>
      <c r="K4253" s="23">
        <v>0</v>
      </c>
      <c r="L4253" s="23">
        <v>54</v>
      </c>
      <c r="M4253" s="23" t="s">
        <v>44</v>
      </c>
      <c r="N4253" s="25">
        <f>((J4253*400)+(K4253*100))+L4253</f>
        <v>54</v>
      </c>
      <c r="O4253" s="26">
        <v>390</v>
      </c>
      <c r="P4253" s="26">
        <f>N4253*O4253</f>
        <v>21060</v>
      </c>
      <c r="Q4253" s="23">
        <v>1</v>
      </c>
      <c r="R4253" s="23" t="s">
        <v>14336</v>
      </c>
      <c r="S4253" s="27" t="s">
        <v>14337</v>
      </c>
      <c r="T4253" s="23" t="s">
        <v>14338</v>
      </c>
      <c r="U4253" s="23" t="s">
        <v>14343</v>
      </c>
      <c r="V4253" s="24" t="s">
        <v>14344</v>
      </c>
      <c r="W4253" s="23" t="s">
        <v>47</v>
      </c>
      <c r="X4253" s="23" t="s">
        <v>48</v>
      </c>
      <c r="Y4253" s="23" t="s">
        <v>49</v>
      </c>
      <c r="Z4253" s="23">
        <v>96</v>
      </c>
      <c r="AA4253" s="28">
        <v>100</v>
      </c>
      <c r="AB4253" s="26">
        <v>6550</v>
      </c>
      <c r="AC4253" s="26">
        <f>Z4253*AB4253</f>
        <v>628800</v>
      </c>
      <c r="AD4253" s="28">
        <v>22</v>
      </c>
      <c r="AE4253" s="28">
        <v>34</v>
      </c>
      <c r="AF4253" s="26">
        <f>(AC4253*(100-AE4253))/100</f>
        <v>415008</v>
      </c>
      <c r="AG4253" s="26">
        <f>P4253+AF4253</f>
        <v>436068</v>
      </c>
      <c r="AH4253" s="26">
        <f>(AG4253*AA4253)/100</f>
        <v>436068</v>
      </c>
      <c r="AI4253" s="26">
        <v>50000000</v>
      </c>
      <c r="AJ4253" s="26">
        <f>IF((AI4253-AH4253) &gt; 1,0,IF((AI4253-AH4253)&lt;0,AH4253-AI4253,AI4253-AH4253))</f>
        <v>0</v>
      </c>
      <c r="AK4253" s="26">
        <v>0.02</v>
      </c>
      <c r="AL4253" s="26">
        <f>ROUND(AJ4253*(AK4253/100),2)</f>
        <v>0</v>
      </c>
    </row>
    <row r="4254" spans="1:38" x14ac:dyDescent="0.35">
      <c r="A4254" s="23"/>
      <c r="B4254" s="24"/>
      <c r="C4254" s="23"/>
      <c r="D4254" s="23"/>
      <c r="E4254" s="23"/>
      <c r="F4254" s="23"/>
      <c r="G4254" s="24"/>
      <c r="H4254" s="23"/>
      <c r="I4254" s="23"/>
      <c r="J4254" s="23">
        <v>0</v>
      </c>
      <c r="K4254" s="23">
        <v>0</v>
      </c>
      <c r="L4254" s="23">
        <v>30</v>
      </c>
      <c r="M4254" s="23" t="s">
        <v>44</v>
      </c>
      <c r="N4254" s="25">
        <f>((J4254*400)+(K4254*100))+L4254</f>
        <v>30</v>
      </c>
      <c r="O4254" s="26">
        <v>390</v>
      </c>
      <c r="P4254" s="26">
        <f>N4254*O4254</f>
        <v>11700</v>
      </c>
      <c r="Q4254" s="23">
        <v>1</v>
      </c>
      <c r="R4254" s="23" t="s">
        <v>14336</v>
      </c>
      <c r="S4254" s="27" t="s">
        <v>14337</v>
      </c>
      <c r="T4254" s="23" t="s">
        <v>14338</v>
      </c>
      <c r="U4254" s="23" t="s">
        <v>14343</v>
      </c>
      <c r="V4254" s="24" t="s">
        <v>14345</v>
      </c>
      <c r="W4254" s="23" t="s">
        <v>47</v>
      </c>
      <c r="X4254" s="23" t="s">
        <v>48</v>
      </c>
      <c r="Y4254" s="23" t="s">
        <v>49</v>
      </c>
      <c r="Z4254" s="23">
        <v>120</v>
      </c>
      <c r="AA4254" s="28">
        <v>100</v>
      </c>
      <c r="AB4254" s="26">
        <v>6550</v>
      </c>
      <c r="AC4254" s="26">
        <f>Z4254*AB4254</f>
        <v>786000</v>
      </c>
      <c r="AD4254" s="28">
        <v>7</v>
      </c>
      <c r="AE4254" s="28">
        <v>7</v>
      </c>
      <c r="AF4254" s="26">
        <f>(AC4254*(100-AE4254))/100</f>
        <v>730980</v>
      </c>
      <c r="AG4254" s="26">
        <f>P4254+AF4254</f>
        <v>742680</v>
      </c>
      <c r="AH4254" s="26">
        <f>(AG4254*AA4254)/100</f>
        <v>742680</v>
      </c>
      <c r="AI4254" s="26">
        <v>50000000</v>
      </c>
      <c r="AJ4254" s="26">
        <f>IF((AI4254-AH4254) &gt; 1,0,IF((AI4254-AH4254)&lt;0,AH4254-AI4254,AI4254-AH4254))</f>
        <v>0</v>
      </c>
      <c r="AK4254" s="26">
        <v>0.02</v>
      </c>
      <c r="AL4254" s="26">
        <f>ROUND(AJ4254*(AK4254/100),2)</f>
        <v>0</v>
      </c>
    </row>
    <row r="4255" spans="1:38" x14ac:dyDescent="0.35">
      <c r="A4255" s="23"/>
      <c r="B4255" s="24"/>
      <c r="C4255" s="23"/>
      <c r="D4255" s="23"/>
      <c r="E4255" s="23"/>
      <c r="F4255" s="23"/>
      <c r="G4255" s="24"/>
      <c r="H4255" s="23"/>
      <c r="I4255" s="23"/>
      <c r="J4255" s="23"/>
      <c r="K4255" s="23"/>
      <c r="L4255" s="23"/>
      <c r="M4255" s="23"/>
      <c r="N4255" s="25"/>
      <c r="O4255" s="26"/>
      <c r="P4255" s="26"/>
      <c r="Q4255" s="23"/>
      <c r="R4255" s="23"/>
      <c r="S4255" s="27"/>
      <c r="T4255" s="23"/>
      <c r="U4255" s="23"/>
      <c r="V4255" s="24"/>
      <c r="W4255" s="23"/>
      <c r="X4255" s="23"/>
      <c r="Y4255" s="23"/>
      <c r="Z4255" s="23"/>
      <c r="AA4255" s="28"/>
      <c r="AB4255" s="26"/>
      <c r="AC4255" s="26"/>
      <c r="AD4255" s="28"/>
      <c r="AE4255" s="28"/>
      <c r="AF4255" s="26"/>
      <c r="AG4255" s="26" t="s">
        <v>50</v>
      </c>
      <c r="AH4255" s="26">
        <f>SUM(AH4252:AH4254)</f>
        <v>2081208</v>
      </c>
      <c r="AI4255" s="26"/>
      <c r="AJ4255" s="26">
        <f>SUM(AJ4252:AJ4254)</f>
        <v>0</v>
      </c>
      <c r="AK4255" s="26"/>
      <c r="AL4255" s="26">
        <f>SUM(AL4252:AL4254)</f>
        <v>0</v>
      </c>
    </row>
    <row r="4256" spans="1:38" x14ac:dyDescent="0.35">
      <c r="A4256" s="23" t="s">
        <v>14346</v>
      </c>
      <c r="B4256" s="24" t="s">
        <v>14347</v>
      </c>
      <c r="C4256" s="23" t="s">
        <v>14348</v>
      </c>
      <c r="D4256" s="23" t="s">
        <v>14349</v>
      </c>
      <c r="E4256" s="23">
        <v>2304</v>
      </c>
      <c r="F4256" s="23" t="s">
        <v>14350</v>
      </c>
      <c r="G4256" s="24" t="s">
        <v>14351</v>
      </c>
      <c r="H4256" s="23" t="s">
        <v>42</v>
      </c>
      <c r="I4256" s="23" t="s">
        <v>14352</v>
      </c>
      <c r="J4256" s="23">
        <v>0</v>
      </c>
      <c r="K4256" s="23">
        <v>2</v>
      </c>
      <c r="L4256" s="23">
        <v>18</v>
      </c>
      <c r="M4256" s="23" t="s">
        <v>44</v>
      </c>
      <c r="N4256" s="25">
        <f>((J4256*400)+(K4256*100))+L4256</f>
        <v>218</v>
      </c>
      <c r="O4256" s="26">
        <v>1250</v>
      </c>
      <c r="P4256" s="26">
        <f>N4256*O4256</f>
        <v>272500</v>
      </c>
      <c r="Q4256" s="23">
        <v>1</v>
      </c>
      <c r="R4256" s="23" t="s">
        <v>11587</v>
      </c>
      <c r="S4256" s="27" t="s">
        <v>11588</v>
      </c>
      <c r="T4256" s="23" t="s">
        <v>11589</v>
      </c>
      <c r="U4256" s="23" t="s">
        <v>11593</v>
      </c>
      <c r="V4256" s="24" t="s">
        <v>14353</v>
      </c>
      <c r="W4256" s="23" t="s">
        <v>47</v>
      </c>
      <c r="X4256" s="23" t="s">
        <v>48</v>
      </c>
      <c r="Y4256" s="23" t="s">
        <v>49</v>
      </c>
      <c r="Z4256" s="23">
        <v>120</v>
      </c>
      <c r="AA4256" s="28">
        <v>100</v>
      </c>
      <c r="AB4256" s="26">
        <v>6550</v>
      </c>
      <c r="AC4256" s="26">
        <f>Z4256*AB4256</f>
        <v>786000</v>
      </c>
      <c r="AD4256" s="28">
        <v>22</v>
      </c>
      <c r="AE4256" s="28">
        <v>34</v>
      </c>
      <c r="AF4256" s="26">
        <f>(AC4256*(100-AE4256))/100</f>
        <v>518760</v>
      </c>
      <c r="AG4256" s="26">
        <f>P4256+AF4256</f>
        <v>791260</v>
      </c>
      <c r="AH4256" s="26">
        <f>(AG4256*AA4256)/100</f>
        <v>791260</v>
      </c>
      <c r="AI4256" s="26">
        <v>10000000</v>
      </c>
      <c r="AJ4256" s="26">
        <f>IF((AI4256-AH4256) &gt; 1,0,IF((AI4256-AH4256)&lt;0,AH4256-AI4256,AI4256-AH4256))</f>
        <v>0</v>
      </c>
      <c r="AK4256" s="26">
        <v>0.02</v>
      </c>
      <c r="AL4256" s="26">
        <f>ROUND(AJ4256*(AK4256/100),2)</f>
        <v>0</v>
      </c>
    </row>
    <row r="4257" spans="1:39" x14ac:dyDescent="0.35">
      <c r="A4257" s="23"/>
      <c r="B4257" s="24"/>
      <c r="C4257" s="23"/>
      <c r="D4257" s="23"/>
      <c r="E4257" s="23"/>
      <c r="F4257" s="23"/>
      <c r="G4257" s="24"/>
      <c r="H4257" s="23"/>
      <c r="I4257" s="23"/>
      <c r="J4257" s="23"/>
      <c r="K4257" s="23"/>
      <c r="L4257" s="23"/>
      <c r="M4257" s="23"/>
      <c r="N4257" s="25"/>
      <c r="O4257" s="26"/>
      <c r="P4257" s="26"/>
      <c r="Q4257" s="23"/>
      <c r="R4257" s="23"/>
      <c r="S4257" s="27"/>
      <c r="T4257" s="23"/>
      <c r="U4257" s="23"/>
      <c r="V4257" s="24"/>
      <c r="W4257" s="23"/>
      <c r="X4257" s="23"/>
      <c r="Y4257" s="23"/>
      <c r="Z4257" s="23"/>
      <c r="AA4257" s="28"/>
      <c r="AB4257" s="26"/>
      <c r="AC4257" s="26"/>
      <c r="AD4257" s="28"/>
      <c r="AE4257" s="28"/>
      <c r="AF4257" s="26"/>
      <c r="AG4257" s="26" t="s">
        <v>50</v>
      </c>
      <c r="AH4257" s="26">
        <f>AH4256</f>
        <v>791260</v>
      </c>
      <c r="AI4257" s="26"/>
      <c r="AJ4257" s="26">
        <f>AJ4256</f>
        <v>0</v>
      </c>
      <c r="AK4257" s="26"/>
      <c r="AL4257" s="26">
        <f>AL4256</f>
        <v>0</v>
      </c>
    </row>
    <row r="4258" spans="1:39" x14ac:dyDescent="0.35">
      <c r="A4258" s="23" t="s">
        <v>14354</v>
      </c>
      <c r="B4258" s="24" t="s">
        <v>14355</v>
      </c>
      <c r="C4258" s="23" t="s">
        <v>14356</v>
      </c>
      <c r="D4258" s="23" t="s">
        <v>11483</v>
      </c>
      <c r="E4258" s="23">
        <v>2305</v>
      </c>
      <c r="F4258" s="23" t="s">
        <v>14357</v>
      </c>
      <c r="G4258" s="24" t="s">
        <v>14358</v>
      </c>
      <c r="H4258" s="23" t="s">
        <v>42</v>
      </c>
      <c r="I4258" s="23" t="s">
        <v>14359</v>
      </c>
      <c r="J4258" s="23">
        <v>1</v>
      </c>
      <c r="K4258" s="23">
        <v>2</v>
      </c>
      <c r="L4258" s="23">
        <v>54</v>
      </c>
      <c r="M4258" s="23" t="s">
        <v>58</v>
      </c>
      <c r="N4258" s="25">
        <f>((J4258*400)+(K4258*100))+L4258</f>
        <v>654</v>
      </c>
      <c r="O4258" s="26">
        <v>450</v>
      </c>
      <c r="P4258" s="26">
        <f>N4258*O4258</f>
        <v>294300</v>
      </c>
      <c r="Q4258" s="23"/>
      <c r="R4258" s="23"/>
      <c r="S4258" s="27"/>
      <c r="T4258" s="23"/>
      <c r="U4258" s="23"/>
      <c r="V4258" s="24"/>
      <c r="W4258" s="23"/>
      <c r="X4258" s="23"/>
      <c r="Y4258" s="23"/>
      <c r="Z4258" s="23"/>
      <c r="AA4258" s="28"/>
      <c r="AB4258" s="26"/>
      <c r="AC4258" s="26"/>
      <c r="AD4258" s="28"/>
      <c r="AE4258" s="28"/>
      <c r="AF4258" s="26"/>
      <c r="AG4258" s="26">
        <f>AF4258+P4258</f>
        <v>294300</v>
      </c>
      <c r="AH4258" s="26">
        <f>AG4258</f>
        <v>294300</v>
      </c>
      <c r="AI4258" s="26">
        <v>50000000</v>
      </c>
      <c r="AJ4258" s="26">
        <f>IF((AI4258-AH4258) &gt; 1,0,IF((AI4258-AH4258)&lt;0,AH4258-AI4258,AI4258-AH4258))</f>
        <v>0</v>
      </c>
      <c r="AK4258" s="26">
        <v>0.01</v>
      </c>
      <c r="AL4258" s="26">
        <f>AJ4258*(AK4258/100)</f>
        <v>0</v>
      </c>
    </row>
    <row r="4259" spans="1:39" x14ac:dyDescent="0.35">
      <c r="A4259" s="23"/>
      <c r="B4259" s="24"/>
      <c r="C4259" s="23"/>
      <c r="D4259" s="23"/>
      <c r="E4259" s="23"/>
      <c r="F4259" s="23"/>
      <c r="G4259" s="24"/>
      <c r="H4259" s="23"/>
      <c r="I4259" s="23"/>
      <c r="J4259" s="23"/>
      <c r="K4259" s="23"/>
      <c r="L4259" s="23"/>
      <c r="M4259" s="23"/>
      <c r="N4259" s="25"/>
      <c r="O4259" s="26"/>
      <c r="P4259" s="26"/>
      <c r="Q4259" s="23"/>
      <c r="R4259" s="23"/>
      <c r="S4259" s="27"/>
      <c r="T4259" s="23"/>
      <c r="U4259" s="23"/>
      <c r="V4259" s="24"/>
      <c r="W4259" s="23"/>
      <c r="X4259" s="23"/>
      <c r="Y4259" s="23"/>
      <c r="Z4259" s="23"/>
      <c r="AA4259" s="28"/>
      <c r="AB4259" s="26"/>
      <c r="AC4259" s="26"/>
      <c r="AD4259" s="28"/>
      <c r="AE4259" s="28"/>
      <c r="AF4259" s="26"/>
      <c r="AG4259" s="26" t="s">
        <v>50</v>
      </c>
      <c r="AH4259" s="26">
        <f>AH4258</f>
        <v>294300</v>
      </c>
      <c r="AI4259" s="26"/>
      <c r="AJ4259" s="26">
        <f>AJ4258</f>
        <v>0</v>
      </c>
      <c r="AK4259" s="26"/>
      <c r="AL4259" s="26">
        <f>AL4258</f>
        <v>0</v>
      </c>
    </row>
    <row r="4260" spans="1:39" x14ac:dyDescent="0.35">
      <c r="A4260" s="23" t="s">
        <v>14360</v>
      </c>
      <c r="B4260" s="24"/>
      <c r="C4260" s="23" t="s">
        <v>14361</v>
      </c>
      <c r="D4260" s="23" t="s">
        <v>8322</v>
      </c>
      <c r="E4260" s="23">
        <v>2306</v>
      </c>
      <c r="F4260" s="23" t="s">
        <v>14362</v>
      </c>
      <c r="G4260" s="24" t="s">
        <v>14363</v>
      </c>
      <c r="H4260" s="23" t="s">
        <v>103</v>
      </c>
      <c r="I4260" s="23" t="s">
        <v>14364</v>
      </c>
      <c r="J4260" s="23">
        <v>2</v>
      </c>
      <c r="K4260" s="23">
        <v>0</v>
      </c>
      <c r="L4260" s="23">
        <v>77</v>
      </c>
      <c r="M4260" s="23" t="s">
        <v>58</v>
      </c>
      <c r="N4260" s="25">
        <f>((J4260*400)+(K4260*100))+L4260</f>
        <v>877</v>
      </c>
      <c r="O4260" s="26">
        <v>390</v>
      </c>
      <c r="P4260" s="26">
        <f>N4260*O4260</f>
        <v>342030</v>
      </c>
      <c r="Q4260" s="23"/>
      <c r="R4260" s="23"/>
      <c r="S4260" s="27"/>
      <c r="T4260" s="23"/>
      <c r="U4260" s="23"/>
      <c r="V4260" s="24"/>
      <c r="W4260" s="23"/>
      <c r="X4260" s="23"/>
      <c r="Y4260" s="23"/>
      <c r="Z4260" s="23"/>
      <c r="AA4260" s="28"/>
      <c r="AB4260" s="26"/>
      <c r="AC4260" s="26"/>
      <c r="AD4260" s="28"/>
      <c r="AE4260" s="28"/>
      <c r="AF4260" s="26"/>
      <c r="AG4260" s="26">
        <f>AF4260+P4260</f>
        <v>342030</v>
      </c>
      <c r="AH4260" s="26">
        <f>AG4260</f>
        <v>342030</v>
      </c>
      <c r="AI4260" s="26">
        <v>0</v>
      </c>
      <c r="AJ4260" s="26">
        <f>IF((AI4260-AH4260) &gt; 1,0,IF((AI4260-AH4260)&lt;0,AH4260-AI4260,AI4260-AH4260))</f>
        <v>342030</v>
      </c>
      <c r="AK4260" s="26">
        <v>0.01</v>
      </c>
      <c r="AL4260" s="26">
        <f>AJ4260*(AK4260/100)</f>
        <v>34.203000000000003</v>
      </c>
    </row>
    <row r="4261" spans="1:39" x14ac:dyDescent="0.35">
      <c r="A4261" s="23"/>
      <c r="B4261" s="24"/>
      <c r="C4261" s="23"/>
      <c r="D4261" s="23"/>
      <c r="E4261" s="23"/>
      <c r="F4261" s="23"/>
      <c r="G4261" s="24"/>
      <c r="H4261" s="23"/>
      <c r="I4261" s="23"/>
      <c r="J4261" s="23"/>
      <c r="K4261" s="23"/>
      <c r="L4261" s="23"/>
      <c r="M4261" s="23"/>
      <c r="N4261" s="25"/>
      <c r="O4261" s="26"/>
      <c r="P4261" s="26"/>
      <c r="Q4261" s="23"/>
      <c r="R4261" s="23"/>
      <c r="S4261" s="27"/>
      <c r="T4261" s="23"/>
      <c r="U4261" s="23"/>
      <c r="V4261" s="24"/>
      <c r="W4261" s="23"/>
      <c r="X4261" s="23"/>
      <c r="Y4261" s="23"/>
      <c r="Z4261" s="23"/>
      <c r="AA4261" s="28"/>
      <c r="AB4261" s="26"/>
      <c r="AC4261" s="26"/>
      <c r="AD4261" s="28"/>
      <c r="AE4261" s="28"/>
      <c r="AF4261" s="26"/>
      <c r="AG4261" s="26" t="s">
        <v>50</v>
      </c>
      <c r="AH4261" s="26">
        <f>AH4260</f>
        <v>342030</v>
      </c>
      <c r="AI4261" s="26"/>
      <c r="AJ4261" s="26">
        <f>AJ4260</f>
        <v>342030</v>
      </c>
      <c r="AK4261" s="26"/>
      <c r="AL4261" s="26">
        <f>AL4260</f>
        <v>34.203000000000003</v>
      </c>
    </row>
    <row r="4262" spans="1:39" x14ac:dyDescent="0.35">
      <c r="A4262" s="23" t="s">
        <v>14365</v>
      </c>
      <c r="B4262" s="24" t="s">
        <v>14366</v>
      </c>
      <c r="C4262" s="23" t="s">
        <v>14367</v>
      </c>
      <c r="D4262" s="23" t="s">
        <v>14368</v>
      </c>
      <c r="E4262" s="23">
        <v>2307</v>
      </c>
      <c r="F4262" s="23" t="s">
        <v>14369</v>
      </c>
      <c r="G4262" s="24" t="s">
        <v>14370</v>
      </c>
      <c r="H4262" s="23" t="s">
        <v>42</v>
      </c>
      <c r="I4262" s="23" t="s">
        <v>14371</v>
      </c>
      <c r="J4262" s="23">
        <v>3</v>
      </c>
      <c r="K4262" s="23">
        <v>1</v>
      </c>
      <c r="L4262" s="23">
        <v>97</v>
      </c>
      <c r="M4262" s="23" t="s">
        <v>58</v>
      </c>
      <c r="N4262" s="25">
        <f>((J4262*400)+(K4262*100))+L4262</f>
        <v>1397</v>
      </c>
      <c r="O4262" s="26">
        <v>380</v>
      </c>
      <c r="P4262" s="26">
        <f>N4262*O4262</f>
        <v>530860</v>
      </c>
      <c r="Q4262" s="23"/>
      <c r="R4262" s="23"/>
      <c r="S4262" s="27"/>
      <c r="T4262" s="23"/>
      <c r="U4262" s="23"/>
      <c r="V4262" s="24"/>
      <c r="W4262" s="23"/>
      <c r="X4262" s="23"/>
      <c r="Y4262" s="23"/>
      <c r="Z4262" s="23"/>
      <c r="AA4262" s="28"/>
      <c r="AB4262" s="26"/>
      <c r="AC4262" s="26"/>
      <c r="AD4262" s="28"/>
      <c r="AE4262" s="28"/>
      <c r="AF4262" s="26"/>
      <c r="AG4262" s="26">
        <f>AF4262+P4262</f>
        <v>530860</v>
      </c>
      <c r="AH4262" s="26">
        <f>AG4262</f>
        <v>530860</v>
      </c>
      <c r="AI4262" s="26">
        <v>50000000</v>
      </c>
      <c r="AJ4262" s="26">
        <f>IF((AI4262-AH4262) &gt; 1,0,IF((AI4262-AH4262)&lt;0,AH4262-AI4262,AI4262-AH4262))</f>
        <v>0</v>
      </c>
      <c r="AK4262" s="26">
        <v>0.01</v>
      </c>
      <c r="AL4262" s="26">
        <f>AJ4262*(AK4262/100)</f>
        <v>0</v>
      </c>
    </row>
    <row r="4263" spans="1:39" x14ac:dyDescent="0.35">
      <c r="A4263" s="23"/>
      <c r="B4263" s="24"/>
      <c r="C4263" s="23"/>
      <c r="D4263" s="23"/>
      <c r="E4263" s="23"/>
      <c r="F4263" s="23"/>
      <c r="G4263" s="24"/>
      <c r="H4263" s="23"/>
      <c r="I4263" s="23"/>
      <c r="J4263" s="23">
        <v>0</v>
      </c>
      <c r="K4263" s="23">
        <v>0</v>
      </c>
      <c r="L4263" s="23">
        <v>63</v>
      </c>
      <c r="M4263" s="23" t="s">
        <v>44</v>
      </c>
      <c r="N4263" s="25">
        <f>((J4263*400)+(K4263*100))+L4263</f>
        <v>63</v>
      </c>
      <c r="O4263" s="26">
        <v>380</v>
      </c>
      <c r="P4263" s="26">
        <f>N4263*O4263</f>
        <v>23940</v>
      </c>
      <c r="Q4263" s="23">
        <v>1</v>
      </c>
      <c r="R4263" s="23" t="s">
        <v>14365</v>
      </c>
      <c r="S4263" s="27" t="s">
        <v>14366</v>
      </c>
      <c r="T4263" s="23" t="s">
        <v>14367</v>
      </c>
      <c r="U4263" s="23" t="s">
        <v>14372</v>
      </c>
      <c r="V4263" s="24" t="s">
        <v>14373</v>
      </c>
      <c r="W4263" s="23" t="s">
        <v>47</v>
      </c>
      <c r="X4263" s="23" t="s">
        <v>48</v>
      </c>
      <c r="Y4263" s="23" t="s">
        <v>49</v>
      </c>
      <c r="Z4263" s="23">
        <v>252</v>
      </c>
      <c r="AA4263" s="28">
        <v>100</v>
      </c>
      <c r="AB4263" s="26">
        <v>6550</v>
      </c>
      <c r="AC4263" s="26">
        <f>Z4263*AB4263</f>
        <v>1650600</v>
      </c>
      <c r="AD4263" s="28">
        <v>7</v>
      </c>
      <c r="AE4263" s="28">
        <v>7</v>
      </c>
      <c r="AF4263" s="26">
        <f>(AC4263*(100-AE4263))/100</f>
        <v>1535058</v>
      </c>
      <c r="AG4263" s="26">
        <f>P4263+AF4263</f>
        <v>1558998</v>
      </c>
      <c r="AH4263" s="26">
        <f>(AG4263*AA4263)/100</f>
        <v>1558998</v>
      </c>
      <c r="AI4263" s="26">
        <v>50000000</v>
      </c>
      <c r="AJ4263" s="26">
        <f>IF((AI4263-AH4263) &gt; 1,0,IF((AI4263-AH4263)&lt;0,AH4263-AI4263,AI4263-AH4263))</f>
        <v>0</v>
      </c>
      <c r="AK4263" s="26">
        <v>0.02</v>
      </c>
      <c r="AL4263" s="26">
        <f>ROUND(AJ4263*(AK4263/100),2)</f>
        <v>0</v>
      </c>
    </row>
    <row r="4264" spans="1:39" x14ac:dyDescent="0.35">
      <c r="A4264" s="23"/>
      <c r="B4264" s="24"/>
      <c r="C4264" s="23"/>
      <c r="D4264" s="23"/>
      <c r="E4264" s="23"/>
      <c r="F4264" s="23"/>
      <c r="G4264" s="24"/>
      <c r="H4264" s="23"/>
      <c r="I4264" s="23"/>
      <c r="J4264" s="23"/>
      <c r="K4264" s="23"/>
      <c r="L4264" s="23"/>
      <c r="M4264" s="23"/>
      <c r="N4264" s="25"/>
      <c r="O4264" s="26"/>
      <c r="P4264" s="26"/>
      <c r="Q4264" s="23"/>
      <c r="R4264" s="23"/>
      <c r="S4264" s="27"/>
      <c r="T4264" s="23"/>
      <c r="U4264" s="23"/>
      <c r="V4264" s="24"/>
      <c r="W4264" s="23"/>
      <c r="X4264" s="23"/>
      <c r="Y4264" s="23"/>
      <c r="Z4264" s="23"/>
      <c r="AA4264" s="28"/>
      <c r="AB4264" s="26"/>
      <c r="AC4264" s="26"/>
      <c r="AD4264" s="28"/>
      <c r="AE4264" s="28"/>
      <c r="AF4264" s="26"/>
      <c r="AG4264" s="26" t="s">
        <v>50</v>
      </c>
      <c r="AH4264" s="26">
        <f>SUM(AH4262:AH4263)</f>
        <v>2089858</v>
      </c>
      <c r="AI4264" s="26"/>
      <c r="AJ4264" s="26">
        <f>SUM(AJ4262:AJ4263)</f>
        <v>0</v>
      </c>
      <c r="AK4264" s="26"/>
      <c r="AL4264" s="26">
        <f>SUM(AL4262:AL4263)</f>
        <v>0</v>
      </c>
    </row>
    <row r="4265" spans="1:39" x14ac:dyDescent="0.35">
      <c r="A4265" s="23" t="s">
        <v>14374</v>
      </c>
      <c r="B4265" s="24"/>
      <c r="C4265" s="23" t="s">
        <v>14375</v>
      </c>
      <c r="D4265" s="23" t="s">
        <v>14339</v>
      </c>
      <c r="E4265" s="23">
        <v>2308</v>
      </c>
      <c r="F4265" s="23" t="s">
        <v>14376</v>
      </c>
      <c r="G4265" s="24" t="s">
        <v>14377</v>
      </c>
      <c r="H4265" s="23" t="s">
        <v>42</v>
      </c>
      <c r="I4265" s="23" t="s">
        <v>14378</v>
      </c>
      <c r="J4265" s="23">
        <v>16</v>
      </c>
      <c r="K4265" s="23">
        <v>2</v>
      </c>
      <c r="L4265" s="23">
        <v>27</v>
      </c>
      <c r="M4265" s="23" t="s">
        <v>58</v>
      </c>
      <c r="N4265" s="25">
        <f>((J4265*400)+(K4265*100))+L4265</f>
        <v>6627</v>
      </c>
      <c r="O4265" s="26">
        <v>280</v>
      </c>
      <c r="P4265" s="26">
        <f>N4265*O4265</f>
        <v>1855560</v>
      </c>
      <c r="Q4265" s="23"/>
      <c r="R4265" s="23"/>
      <c r="S4265" s="27"/>
      <c r="T4265" s="23"/>
      <c r="U4265" s="23"/>
      <c r="V4265" s="24"/>
      <c r="W4265" s="23"/>
      <c r="X4265" s="23"/>
      <c r="Y4265" s="23"/>
      <c r="Z4265" s="23"/>
      <c r="AA4265" s="28"/>
      <c r="AB4265" s="26"/>
      <c r="AC4265" s="26"/>
      <c r="AD4265" s="28"/>
      <c r="AE4265" s="28"/>
      <c r="AF4265" s="26"/>
      <c r="AG4265" s="26">
        <f>AF4265+P4265</f>
        <v>1855560</v>
      </c>
      <c r="AH4265" s="26">
        <f>AG4265</f>
        <v>1855560</v>
      </c>
      <c r="AI4265" s="26">
        <v>50000000</v>
      </c>
      <c r="AJ4265" s="26">
        <f>IF((AI4265-AH4265) &gt; 1,0,IF((AI4265-AH4265)&lt;0,AH4265-AI4265,AI4265-AH4265))</f>
        <v>0</v>
      </c>
      <c r="AK4265" s="26">
        <v>0.01</v>
      </c>
      <c r="AL4265" s="26">
        <f>AJ4265*(AK4265/100)</f>
        <v>0</v>
      </c>
    </row>
    <row r="4266" spans="1:39" x14ac:dyDescent="0.35">
      <c r="A4266" s="23"/>
      <c r="B4266" s="24"/>
      <c r="C4266" s="23"/>
      <c r="D4266" s="23"/>
      <c r="E4266" s="23"/>
      <c r="F4266" s="23"/>
      <c r="G4266" s="24"/>
      <c r="H4266" s="23"/>
      <c r="I4266" s="23"/>
      <c r="J4266" s="23"/>
      <c r="K4266" s="23"/>
      <c r="L4266" s="23"/>
      <c r="M4266" s="23"/>
      <c r="N4266" s="25"/>
      <c r="O4266" s="26"/>
      <c r="P4266" s="26"/>
      <c r="Q4266" s="23"/>
      <c r="R4266" s="23"/>
      <c r="S4266" s="27"/>
      <c r="T4266" s="23"/>
      <c r="U4266" s="23"/>
      <c r="V4266" s="24"/>
      <c r="W4266" s="23"/>
      <c r="X4266" s="23"/>
      <c r="Y4266" s="23"/>
      <c r="Z4266" s="23"/>
      <c r="AA4266" s="28"/>
      <c r="AB4266" s="26"/>
      <c r="AC4266" s="26"/>
      <c r="AD4266" s="28"/>
      <c r="AE4266" s="28"/>
      <c r="AF4266" s="26"/>
      <c r="AG4266" s="26" t="s">
        <v>50</v>
      </c>
      <c r="AH4266" s="26">
        <f>AH4265</f>
        <v>1855560</v>
      </c>
      <c r="AI4266" s="26"/>
      <c r="AJ4266" s="26">
        <f>AJ4265</f>
        <v>0</v>
      </c>
      <c r="AK4266" s="26"/>
      <c r="AL4266" s="26">
        <f>AL4265</f>
        <v>0</v>
      </c>
    </row>
    <row r="4267" spans="1:39" x14ac:dyDescent="0.35">
      <c r="A4267" s="23" t="s">
        <v>14379</v>
      </c>
      <c r="B4267" s="24"/>
      <c r="C4267" s="23" t="s">
        <v>14380</v>
      </c>
      <c r="D4267" s="23" t="s">
        <v>13866</v>
      </c>
      <c r="E4267" s="23">
        <v>2309</v>
      </c>
      <c r="F4267" s="23" t="s">
        <v>14381</v>
      </c>
      <c r="G4267" s="24" t="s">
        <v>14382</v>
      </c>
      <c r="H4267" s="23" t="s">
        <v>103</v>
      </c>
      <c r="I4267" s="23" t="s">
        <v>14383</v>
      </c>
      <c r="J4267" s="23">
        <v>0</v>
      </c>
      <c r="K4267" s="23">
        <v>1</v>
      </c>
      <c r="L4267" s="23">
        <v>3</v>
      </c>
      <c r="M4267" s="23" t="s">
        <v>44</v>
      </c>
      <c r="N4267" s="25">
        <f>((J4267*400)+(K4267*100))+L4267</f>
        <v>103</v>
      </c>
      <c r="O4267" s="26">
        <v>390</v>
      </c>
      <c r="P4267" s="26">
        <f>N4267*O4267</f>
        <v>40170</v>
      </c>
      <c r="Q4267" s="23">
        <v>1</v>
      </c>
      <c r="R4267" s="23" t="s">
        <v>13864</v>
      </c>
      <c r="S4267" s="27"/>
      <c r="T4267" s="23" t="s">
        <v>13865</v>
      </c>
      <c r="U4267" s="23" t="s">
        <v>14384</v>
      </c>
      <c r="V4267" s="24" t="s">
        <v>14385</v>
      </c>
      <c r="W4267" s="23" t="s">
        <v>208</v>
      </c>
      <c r="X4267" s="23" t="s">
        <v>48</v>
      </c>
      <c r="Y4267" s="23" t="s">
        <v>49</v>
      </c>
      <c r="Z4267" s="23">
        <v>24</v>
      </c>
      <c r="AA4267" s="28">
        <v>100</v>
      </c>
      <c r="AB4267" s="26">
        <v>2450</v>
      </c>
      <c r="AC4267" s="26">
        <f>Z4267*AB4267</f>
        <v>58800</v>
      </c>
      <c r="AD4267" s="28">
        <v>32</v>
      </c>
      <c r="AE4267" s="28">
        <v>54</v>
      </c>
      <c r="AF4267" s="26">
        <f>(AC4267*(100-AE4267))/100</f>
        <v>27048</v>
      </c>
      <c r="AG4267" s="26">
        <f>P4267+AF4267</f>
        <v>67218</v>
      </c>
      <c r="AH4267" s="26">
        <f>(AG4267*AA4267)/100</f>
        <v>67218</v>
      </c>
      <c r="AI4267" s="26">
        <f>IF(AF4267&lt;=10000000,AF4267,10000000)</f>
        <v>27048</v>
      </c>
      <c r="AJ4267" s="26">
        <f>IF((AI4267-AH4267) &gt; 1,0,IF((AI4267-AH4267)&lt;0,AH4267-AI4267,AI4267-AH4267))</f>
        <v>40170</v>
      </c>
      <c r="AK4267" s="26">
        <v>0.02</v>
      </c>
      <c r="AL4267" s="26">
        <f>ROUND(AJ4267*(AK4267/100),2)</f>
        <v>8.0299999999999994</v>
      </c>
    </row>
    <row r="4268" spans="1:39" x14ac:dyDescent="0.35">
      <c r="A4268" s="23"/>
      <c r="B4268" s="24"/>
      <c r="C4268" s="23"/>
      <c r="D4268" s="23"/>
      <c r="E4268" s="23"/>
      <c r="F4268" s="23"/>
      <c r="G4268" s="24"/>
      <c r="H4268" s="23"/>
      <c r="I4268" s="23"/>
      <c r="J4268" s="23">
        <v>0</v>
      </c>
      <c r="K4268" s="23">
        <v>0</v>
      </c>
      <c r="L4268" s="23">
        <v>63</v>
      </c>
      <c r="M4268" s="23" t="s">
        <v>44</v>
      </c>
      <c r="N4268" s="25">
        <f>((J4268*400)+(K4268*100))+L4268</f>
        <v>63</v>
      </c>
      <c r="O4268" s="26">
        <v>390</v>
      </c>
      <c r="P4268" s="26">
        <f>N4268*O4268</f>
        <v>24570</v>
      </c>
      <c r="Q4268" s="23">
        <v>1</v>
      </c>
      <c r="R4268" s="23" t="s">
        <v>13864</v>
      </c>
      <c r="S4268" s="27"/>
      <c r="T4268" s="23" t="s">
        <v>13865</v>
      </c>
      <c r="U4268" s="23" t="s">
        <v>14384</v>
      </c>
      <c r="V4268" s="24" t="s">
        <v>14386</v>
      </c>
      <c r="W4268" s="23" t="s">
        <v>47</v>
      </c>
      <c r="X4268" s="23" t="s">
        <v>253</v>
      </c>
      <c r="Y4268" s="23" t="s">
        <v>49</v>
      </c>
      <c r="Z4268" s="23">
        <v>420</v>
      </c>
      <c r="AA4268" s="28">
        <v>100</v>
      </c>
      <c r="AB4268" s="26">
        <v>6550</v>
      </c>
      <c r="AC4268" s="26">
        <f>Z4268*AB4268</f>
        <v>2751000</v>
      </c>
      <c r="AD4268" s="28">
        <v>32</v>
      </c>
      <c r="AE4268" s="28">
        <v>93</v>
      </c>
      <c r="AF4268" s="26">
        <f>(AC4268*(100-AE4268))/100</f>
        <v>192570</v>
      </c>
      <c r="AG4268" s="26">
        <f>P4268+AF4268</f>
        <v>217140</v>
      </c>
      <c r="AH4268" s="26">
        <f>(AG4268*AA4268)/100</f>
        <v>217140</v>
      </c>
      <c r="AI4268" s="26">
        <f>IF(AF4268&lt;=10000000,AF4268,10000000)</f>
        <v>192570</v>
      </c>
      <c r="AJ4268" s="26">
        <f>IF((AI4268-AH4268) &gt; 1,0,IF((AI4268-AH4268)&lt;0,AH4268-AI4268,AI4268-AH4268))</f>
        <v>24570</v>
      </c>
      <c r="AK4268" s="26">
        <v>0.02</v>
      </c>
      <c r="AL4268" s="26">
        <f>ROUND(AJ4268*(AK4268/100),2)</f>
        <v>4.91</v>
      </c>
      <c r="AM4268" s="3" t="s">
        <v>404</v>
      </c>
    </row>
    <row r="4269" spans="1:39" x14ac:dyDescent="0.35">
      <c r="A4269" s="23"/>
      <c r="B4269" s="24"/>
      <c r="C4269" s="23"/>
      <c r="D4269" s="23"/>
      <c r="E4269" s="23"/>
      <c r="F4269" s="23"/>
      <c r="G4269" s="24"/>
      <c r="H4269" s="23"/>
      <c r="I4269" s="23"/>
      <c r="J4269" s="23"/>
      <c r="K4269" s="23"/>
      <c r="L4269" s="23"/>
      <c r="M4269" s="23"/>
      <c r="N4269" s="25"/>
      <c r="O4269" s="26"/>
      <c r="P4269" s="26"/>
      <c r="Q4269" s="23"/>
      <c r="R4269" s="23"/>
      <c r="S4269" s="27"/>
      <c r="T4269" s="23"/>
      <c r="U4269" s="23"/>
      <c r="V4269" s="24"/>
      <c r="W4269" s="23"/>
      <c r="X4269" s="23"/>
      <c r="Y4269" s="23"/>
      <c r="Z4269" s="23"/>
      <c r="AA4269" s="28"/>
      <c r="AB4269" s="26"/>
      <c r="AC4269" s="26"/>
      <c r="AD4269" s="28"/>
      <c r="AE4269" s="28"/>
      <c r="AF4269" s="26"/>
      <c r="AG4269" s="26" t="s">
        <v>50</v>
      </c>
      <c r="AH4269" s="26">
        <f>SUM(AH4267:AH4268)</f>
        <v>284358</v>
      </c>
      <c r="AI4269" s="26"/>
      <c r="AJ4269" s="26">
        <f>SUM(AJ4267:AJ4268)</f>
        <v>64740</v>
      </c>
      <c r="AK4269" s="26"/>
      <c r="AL4269" s="26">
        <f>SUM(AL4267:AL4268)</f>
        <v>12.94</v>
      </c>
    </row>
    <row r="4270" spans="1:39" x14ac:dyDescent="0.35">
      <c r="A4270" s="23" t="s">
        <v>14387</v>
      </c>
      <c r="B4270" s="24"/>
      <c r="C4270" s="23" t="s">
        <v>14388</v>
      </c>
      <c r="D4270" s="23" t="s">
        <v>9059</v>
      </c>
      <c r="E4270" s="23">
        <v>2310</v>
      </c>
      <c r="F4270" s="23" t="s">
        <v>14389</v>
      </c>
      <c r="G4270" s="24" t="s">
        <v>14390</v>
      </c>
      <c r="H4270" s="23" t="s">
        <v>42</v>
      </c>
      <c r="I4270" s="23" t="s">
        <v>14391</v>
      </c>
      <c r="J4270" s="23">
        <v>6</v>
      </c>
      <c r="K4270" s="23">
        <v>2</v>
      </c>
      <c r="L4270" s="23">
        <v>26</v>
      </c>
      <c r="M4270" s="23" t="s">
        <v>58</v>
      </c>
      <c r="N4270" s="25">
        <f>((J4270*400)+(K4270*100))+L4270</f>
        <v>2626</v>
      </c>
      <c r="O4270" s="26">
        <v>180</v>
      </c>
      <c r="P4270" s="26">
        <f>N4270*O4270</f>
        <v>472680</v>
      </c>
      <c r="Q4270" s="23"/>
      <c r="R4270" s="23"/>
      <c r="S4270" s="27"/>
      <c r="T4270" s="23"/>
      <c r="U4270" s="23"/>
      <c r="V4270" s="24"/>
      <c r="W4270" s="23"/>
      <c r="X4270" s="23"/>
      <c r="Y4270" s="23"/>
      <c r="Z4270" s="23"/>
      <c r="AA4270" s="28"/>
      <c r="AB4270" s="26"/>
      <c r="AC4270" s="26"/>
      <c r="AD4270" s="28"/>
      <c r="AE4270" s="28"/>
      <c r="AF4270" s="26"/>
      <c r="AG4270" s="26">
        <f>AF4270+P4270</f>
        <v>472680</v>
      </c>
      <c r="AH4270" s="26">
        <f>AG4270</f>
        <v>472680</v>
      </c>
      <c r="AI4270" s="26">
        <v>50000000</v>
      </c>
      <c r="AJ4270" s="26">
        <f>IF((AI4270-AH4270) &gt; 1,0,IF((AI4270-AH4270)&lt;0,AH4270-AI4270,AI4270-AH4270))</f>
        <v>0</v>
      </c>
      <c r="AK4270" s="26">
        <v>0.01</v>
      </c>
      <c r="AL4270" s="26">
        <f>AJ4270*(AK4270/100)</f>
        <v>0</v>
      </c>
    </row>
    <row r="4271" spans="1:39" x14ac:dyDescent="0.35">
      <c r="A4271" s="23"/>
      <c r="B4271" s="24"/>
      <c r="C4271" s="23"/>
      <c r="D4271" s="23"/>
      <c r="E4271" s="23"/>
      <c r="F4271" s="23"/>
      <c r="G4271" s="24"/>
      <c r="H4271" s="23"/>
      <c r="I4271" s="23"/>
      <c r="J4271" s="23"/>
      <c r="K4271" s="23"/>
      <c r="L4271" s="23"/>
      <c r="M4271" s="23"/>
      <c r="N4271" s="25"/>
      <c r="O4271" s="26"/>
      <c r="P4271" s="26"/>
      <c r="Q4271" s="23"/>
      <c r="R4271" s="23"/>
      <c r="S4271" s="27"/>
      <c r="T4271" s="23"/>
      <c r="U4271" s="23"/>
      <c r="V4271" s="24"/>
      <c r="W4271" s="23"/>
      <c r="X4271" s="23"/>
      <c r="Y4271" s="23"/>
      <c r="Z4271" s="23"/>
      <c r="AA4271" s="28"/>
      <c r="AB4271" s="26"/>
      <c r="AC4271" s="26"/>
      <c r="AD4271" s="28"/>
      <c r="AE4271" s="28"/>
      <c r="AF4271" s="26"/>
      <c r="AG4271" s="26" t="s">
        <v>50</v>
      </c>
      <c r="AH4271" s="26">
        <f>AH4270</f>
        <v>472680</v>
      </c>
      <c r="AI4271" s="26"/>
      <c r="AJ4271" s="26">
        <f>AJ4270</f>
        <v>0</v>
      </c>
      <c r="AK4271" s="26"/>
      <c r="AL4271" s="26">
        <f>AL4270</f>
        <v>0</v>
      </c>
    </row>
    <row r="4272" spans="1:39" x14ac:dyDescent="0.35">
      <c r="A4272" s="23" t="s">
        <v>14392</v>
      </c>
      <c r="B4272" s="24" t="s">
        <v>14393</v>
      </c>
      <c r="C4272" s="23" t="s">
        <v>14394</v>
      </c>
      <c r="D4272" s="23" t="s">
        <v>11348</v>
      </c>
      <c r="E4272" s="23">
        <v>2311</v>
      </c>
      <c r="F4272" s="23" t="s">
        <v>14395</v>
      </c>
      <c r="G4272" s="24" t="s">
        <v>14396</v>
      </c>
      <c r="H4272" s="23" t="s">
        <v>42</v>
      </c>
      <c r="I4272" s="23" t="s">
        <v>14397</v>
      </c>
      <c r="J4272" s="23">
        <v>0</v>
      </c>
      <c r="K4272" s="23">
        <v>2</v>
      </c>
      <c r="L4272" s="23">
        <v>53</v>
      </c>
      <c r="M4272" s="23" t="s">
        <v>44</v>
      </c>
      <c r="N4272" s="25">
        <f>((J4272*400)+(K4272*100))+L4272</f>
        <v>253</v>
      </c>
      <c r="O4272" s="26">
        <v>1250</v>
      </c>
      <c r="P4272" s="26">
        <f>N4272*O4272</f>
        <v>316250</v>
      </c>
      <c r="Q4272" s="23"/>
      <c r="R4272" s="23"/>
      <c r="S4272" s="27"/>
      <c r="T4272" s="23"/>
      <c r="U4272" s="23"/>
      <c r="V4272" s="24"/>
      <c r="W4272" s="23"/>
      <c r="X4272" s="23"/>
      <c r="Y4272" s="23"/>
      <c r="Z4272" s="23"/>
      <c r="AA4272" s="28"/>
      <c r="AB4272" s="26"/>
      <c r="AC4272" s="26"/>
      <c r="AD4272" s="28"/>
      <c r="AE4272" s="28"/>
      <c r="AF4272" s="26"/>
      <c r="AG4272" s="26">
        <f>AF4272+P4272</f>
        <v>316250</v>
      </c>
      <c r="AH4272" s="26">
        <f>AG4272</f>
        <v>316250</v>
      </c>
      <c r="AI4272" s="26">
        <v>50000000</v>
      </c>
      <c r="AJ4272" s="26">
        <f>IF((AI4272-AH4272) &gt; 1,0,IF((AI4272-AH4272)&lt;0,AH4272-AI4272,AI4272-AH4272))</f>
        <v>0</v>
      </c>
      <c r="AK4272" s="26">
        <v>0.02</v>
      </c>
      <c r="AL4272" s="26">
        <f>AJ4272*(AK4272/100)</f>
        <v>0</v>
      </c>
    </row>
    <row r="4273" spans="1:39" x14ac:dyDescent="0.35">
      <c r="A4273" s="23"/>
      <c r="B4273" s="24"/>
      <c r="C4273" s="23"/>
      <c r="D4273" s="23"/>
      <c r="E4273" s="23"/>
      <c r="F4273" s="23"/>
      <c r="G4273" s="24"/>
      <c r="H4273" s="23"/>
      <c r="I4273" s="23"/>
      <c r="J4273" s="23"/>
      <c r="K4273" s="23"/>
      <c r="L4273" s="23"/>
      <c r="M4273" s="23"/>
      <c r="N4273" s="25"/>
      <c r="O4273" s="26"/>
      <c r="P4273" s="26"/>
      <c r="Q4273" s="23"/>
      <c r="R4273" s="23"/>
      <c r="S4273" s="27"/>
      <c r="T4273" s="23"/>
      <c r="U4273" s="23"/>
      <c r="V4273" s="24"/>
      <c r="W4273" s="23"/>
      <c r="X4273" s="23"/>
      <c r="Y4273" s="23"/>
      <c r="Z4273" s="23"/>
      <c r="AA4273" s="28"/>
      <c r="AB4273" s="26"/>
      <c r="AC4273" s="26"/>
      <c r="AD4273" s="28"/>
      <c r="AE4273" s="28"/>
      <c r="AF4273" s="26"/>
      <c r="AG4273" s="26" t="s">
        <v>50</v>
      </c>
      <c r="AH4273" s="26">
        <f>AH4272</f>
        <v>316250</v>
      </c>
      <c r="AI4273" s="26"/>
      <c r="AJ4273" s="26">
        <f>AJ4272</f>
        <v>0</v>
      </c>
      <c r="AK4273" s="26"/>
      <c r="AL4273" s="26">
        <f>AL4272</f>
        <v>0</v>
      </c>
    </row>
    <row r="4274" spans="1:39" x14ac:dyDescent="0.35">
      <c r="A4274" s="23" t="s">
        <v>14398</v>
      </c>
      <c r="B4274" s="24" t="s">
        <v>14399</v>
      </c>
      <c r="C4274" s="23" t="s">
        <v>14400</v>
      </c>
      <c r="D4274" s="23" t="s">
        <v>14401</v>
      </c>
      <c r="E4274" s="23">
        <v>2312</v>
      </c>
      <c r="F4274" s="23" t="s">
        <v>14402</v>
      </c>
      <c r="G4274" s="24" t="s">
        <v>14403</v>
      </c>
      <c r="H4274" s="23" t="s">
        <v>42</v>
      </c>
      <c r="I4274" s="23" t="s">
        <v>14404</v>
      </c>
      <c r="J4274" s="23">
        <v>2</v>
      </c>
      <c r="K4274" s="23">
        <v>1</v>
      </c>
      <c r="L4274" s="23">
        <v>23</v>
      </c>
      <c r="M4274" s="23" t="s">
        <v>58</v>
      </c>
      <c r="N4274" s="25">
        <f>((J4274*400)+(K4274*100))+L4274</f>
        <v>923</v>
      </c>
      <c r="O4274" s="26">
        <v>390</v>
      </c>
      <c r="P4274" s="26">
        <f>N4274*O4274</f>
        <v>359970</v>
      </c>
      <c r="Q4274" s="23"/>
      <c r="R4274" s="23"/>
      <c r="S4274" s="27"/>
      <c r="T4274" s="23"/>
      <c r="U4274" s="23"/>
      <c r="V4274" s="24"/>
      <c r="W4274" s="23"/>
      <c r="X4274" s="23"/>
      <c r="Y4274" s="23"/>
      <c r="Z4274" s="23"/>
      <c r="AA4274" s="28"/>
      <c r="AB4274" s="26"/>
      <c r="AC4274" s="26"/>
      <c r="AD4274" s="28"/>
      <c r="AE4274" s="28"/>
      <c r="AF4274" s="26"/>
      <c r="AG4274" s="26">
        <f>AF4274+P4274</f>
        <v>359970</v>
      </c>
      <c r="AH4274" s="26">
        <f>AG4274</f>
        <v>359970</v>
      </c>
      <c r="AI4274" s="26">
        <v>50000000</v>
      </c>
      <c r="AJ4274" s="26">
        <f>IF((AI4274-AH4274) &gt; 1,0,IF((AI4274-AH4274)&lt;0,AH4274-AI4274,AI4274-AH4274))</f>
        <v>0</v>
      </c>
      <c r="AK4274" s="26">
        <v>0.01</v>
      </c>
      <c r="AL4274" s="26">
        <f>AJ4274*(AK4274/100)</f>
        <v>0</v>
      </c>
    </row>
    <row r="4275" spans="1:39" x14ac:dyDescent="0.35">
      <c r="A4275" s="23"/>
      <c r="B4275" s="24"/>
      <c r="C4275" s="23"/>
      <c r="D4275" s="23"/>
      <c r="E4275" s="23">
        <v>2313</v>
      </c>
      <c r="F4275" s="23" t="s">
        <v>14405</v>
      </c>
      <c r="G4275" s="24" t="s">
        <v>14406</v>
      </c>
      <c r="H4275" s="23" t="s">
        <v>103</v>
      </c>
      <c r="I4275" s="23" t="s">
        <v>14407</v>
      </c>
      <c r="J4275" s="23">
        <v>1</v>
      </c>
      <c r="K4275" s="23">
        <v>1</v>
      </c>
      <c r="L4275" s="23">
        <v>22.25</v>
      </c>
      <c r="M4275" s="23" t="s">
        <v>44</v>
      </c>
      <c r="N4275" s="25">
        <f>((J4275*400)+(K4275*100))+L4275</f>
        <v>522.25</v>
      </c>
      <c r="O4275" s="26">
        <v>1500</v>
      </c>
      <c r="P4275" s="26">
        <f>N4275*O4275</f>
        <v>783375</v>
      </c>
      <c r="Q4275" s="23">
        <v>1</v>
      </c>
      <c r="R4275" s="23" t="s">
        <v>13708</v>
      </c>
      <c r="S4275" s="27" t="s">
        <v>13709</v>
      </c>
      <c r="T4275" s="23" t="s">
        <v>13710</v>
      </c>
      <c r="U4275" s="23" t="s">
        <v>13715</v>
      </c>
      <c r="V4275" s="24" t="s">
        <v>14408</v>
      </c>
      <c r="W4275" s="23" t="s">
        <v>47</v>
      </c>
      <c r="X4275" s="23" t="s">
        <v>48</v>
      </c>
      <c r="Y4275" s="23" t="s">
        <v>49</v>
      </c>
      <c r="Z4275" s="23">
        <v>330</v>
      </c>
      <c r="AA4275" s="28">
        <v>100</v>
      </c>
      <c r="AB4275" s="26">
        <v>6550</v>
      </c>
      <c r="AC4275" s="26">
        <f>Z4275*AB4275</f>
        <v>2161500</v>
      </c>
      <c r="AD4275" s="28">
        <v>41</v>
      </c>
      <c r="AE4275" s="28">
        <v>72</v>
      </c>
      <c r="AF4275" s="26">
        <f>(AC4275*(100-AE4275))/100</f>
        <v>605220</v>
      </c>
      <c r="AG4275" s="26">
        <f>P4275+AF4275</f>
        <v>1388595</v>
      </c>
      <c r="AH4275" s="26">
        <f>(AG4275*AA4275)/100</f>
        <v>1388595</v>
      </c>
      <c r="AI4275" s="26">
        <f>IF(AF4275&lt;=10000000,AF4275,10000000)</f>
        <v>605220</v>
      </c>
      <c r="AJ4275" s="26">
        <f>IF((AI4275-AH4275) &gt; 1,0,IF((AI4275-AH4275)&lt;0,AH4275-AI4275,AI4275-AH4275))</f>
        <v>783375</v>
      </c>
      <c r="AK4275" s="26">
        <v>0.02</v>
      </c>
      <c r="AL4275" s="26">
        <f>ROUND(AJ4275*(AK4275/100),2)</f>
        <v>156.68</v>
      </c>
      <c r="AM4275" s="3" t="s">
        <v>12819</v>
      </c>
    </row>
    <row r="4276" spans="1:39" x14ac:dyDescent="0.35">
      <c r="A4276" s="23"/>
      <c r="B4276" s="24"/>
      <c r="C4276" s="23"/>
      <c r="D4276" s="23"/>
      <c r="E4276" s="23"/>
      <c r="F4276" s="23"/>
      <c r="G4276" s="24"/>
      <c r="H4276" s="23"/>
      <c r="I4276" s="23"/>
      <c r="J4276" s="23">
        <v>0</v>
      </c>
      <c r="K4276" s="23">
        <v>0</v>
      </c>
      <c r="L4276" s="23">
        <v>60.75</v>
      </c>
      <c r="M4276" s="23" t="s">
        <v>44</v>
      </c>
      <c r="N4276" s="25">
        <f>((J4276*400)+(K4276*100))+L4276</f>
        <v>60.75</v>
      </c>
      <c r="O4276" s="26">
        <v>1500</v>
      </c>
      <c r="P4276" s="26">
        <f>N4276*O4276</f>
        <v>91125</v>
      </c>
      <c r="Q4276" s="23">
        <v>1</v>
      </c>
      <c r="R4276" s="23" t="s">
        <v>14409</v>
      </c>
      <c r="S4276" s="27"/>
      <c r="T4276" s="23" t="s">
        <v>14410</v>
      </c>
      <c r="U4276" s="23" t="s">
        <v>14411</v>
      </c>
      <c r="V4276" s="24" t="s">
        <v>14412</v>
      </c>
      <c r="W4276" s="23" t="s">
        <v>47</v>
      </c>
      <c r="X4276" s="23" t="s">
        <v>48</v>
      </c>
      <c r="Y4276" s="23" t="s">
        <v>49</v>
      </c>
      <c r="Z4276" s="23">
        <v>243</v>
      </c>
      <c r="AA4276" s="28">
        <v>100</v>
      </c>
      <c r="AB4276" s="26">
        <v>6550</v>
      </c>
      <c r="AC4276" s="26">
        <f>Z4276*AB4276</f>
        <v>1591650</v>
      </c>
      <c r="AD4276" s="28">
        <v>62</v>
      </c>
      <c r="AE4276" s="28">
        <v>76</v>
      </c>
      <c r="AF4276" s="26">
        <f>(AC4276*(100-AE4276))/100</f>
        <v>381996</v>
      </c>
      <c r="AG4276" s="26">
        <f>P4276+AF4276</f>
        <v>473121</v>
      </c>
      <c r="AH4276" s="26">
        <f>(AG4276*AA4276)/100</f>
        <v>473121</v>
      </c>
      <c r="AI4276" s="26">
        <f>IF(AF4276&lt;=10000000,AF4276,10000000)</f>
        <v>381996</v>
      </c>
      <c r="AJ4276" s="26">
        <f>IF((AI4276-AH4276) &gt; 1,0,IF((AI4276-AH4276)&lt;0,AH4276-AI4276,AI4276-AH4276))</f>
        <v>91125</v>
      </c>
      <c r="AK4276" s="26">
        <v>0.02</v>
      </c>
      <c r="AL4276" s="26">
        <f>ROUND(AJ4276*(AK4276/100),2)</f>
        <v>18.23</v>
      </c>
    </row>
    <row r="4277" spans="1:39" x14ac:dyDescent="0.35">
      <c r="A4277" s="23"/>
      <c r="B4277" s="24"/>
      <c r="C4277" s="23"/>
      <c r="D4277" s="23"/>
      <c r="E4277" s="23">
        <v>2314</v>
      </c>
      <c r="F4277" s="23" t="s">
        <v>14413</v>
      </c>
      <c r="G4277" s="24" t="s">
        <v>14414</v>
      </c>
      <c r="H4277" s="23" t="s">
        <v>103</v>
      </c>
      <c r="I4277" s="23" t="s">
        <v>14415</v>
      </c>
      <c r="J4277" s="23">
        <v>3</v>
      </c>
      <c r="K4277" s="23">
        <v>1</v>
      </c>
      <c r="L4277" s="23">
        <v>33</v>
      </c>
      <c r="M4277" s="23" t="s">
        <v>58</v>
      </c>
      <c r="N4277" s="25">
        <f>((J4277*400)+(K4277*100))+L4277</f>
        <v>1333</v>
      </c>
      <c r="O4277" s="26">
        <v>450</v>
      </c>
      <c r="P4277" s="26">
        <f>N4277*O4277</f>
        <v>599850</v>
      </c>
      <c r="Q4277" s="23"/>
      <c r="R4277" s="23"/>
      <c r="S4277" s="27"/>
      <c r="T4277" s="23"/>
      <c r="U4277" s="23"/>
      <c r="V4277" s="24"/>
      <c r="W4277" s="23"/>
      <c r="X4277" s="23"/>
      <c r="Y4277" s="23"/>
      <c r="Z4277" s="23"/>
      <c r="AA4277" s="28"/>
      <c r="AB4277" s="26"/>
      <c r="AC4277" s="26"/>
      <c r="AD4277" s="28"/>
      <c r="AE4277" s="28"/>
      <c r="AF4277" s="26"/>
      <c r="AG4277" s="26">
        <f>AF4277+P4277</f>
        <v>599850</v>
      </c>
      <c r="AH4277" s="26">
        <f>AG4277</f>
        <v>599850</v>
      </c>
      <c r="AI4277" s="26">
        <v>0</v>
      </c>
      <c r="AJ4277" s="26">
        <f>IF((AI4277-AH4277) &gt; 1,0,IF((AI4277-AH4277)&lt;0,AH4277-AI4277,AI4277-AH4277))</f>
        <v>599850</v>
      </c>
      <c r="AK4277" s="26">
        <v>0.01</v>
      </c>
      <c r="AL4277" s="26">
        <f>AJ4277*(AK4277/100)</f>
        <v>59.984999999999999</v>
      </c>
    </row>
    <row r="4278" spans="1:39" x14ac:dyDescent="0.35">
      <c r="A4278" s="23"/>
      <c r="B4278" s="24"/>
      <c r="C4278" s="23"/>
      <c r="D4278" s="23"/>
      <c r="E4278" s="23">
        <v>2315</v>
      </c>
      <c r="F4278" s="23" t="s">
        <v>14416</v>
      </c>
      <c r="G4278" s="24" t="s">
        <v>14417</v>
      </c>
      <c r="H4278" s="23" t="s">
        <v>42</v>
      </c>
      <c r="I4278" s="23" t="s">
        <v>14418</v>
      </c>
      <c r="J4278" s="23">
        <v>4</v>
      </c>
      <c r="K4278" s="23">
        <v>2</v>
      </c>
      <c r="L4278" s="23">
        <v>76</v>
      </c>
      <c r="M4278" s="23" t="s">
        <v>58</v>
      </c>
      <c r="N4278" s="25">
        <f>((J4278*400)+(K4278*100))+L4278</f>
        <v>1876</v>
      </c>
      <c r="O4278" s="26">
        <v>390</v>
      </c>
      <c r="P4278" s="26">
        <f>N4278*O4278</f>
        <v>731640</v>
      </c>
      <c r="Q4278" s="23"/>
      <c r="R4278" s="23"/>
      <c r="S4278" s="27"/>
      <c r="T4278" s="23"/>
      <c r="U4278" s="23"/>
      <c r="V4278" s="24"/>
      <c r="W4278" s="23"/>
      <c r="X4278" s="23"/>
      <c r="Y4278" s="23"/>
      <c r="Z4278" s="23"/>
      <c r="AA4278" s="28"/>
      <c r="AB4278" s="26"/>
      <c r="AC4278" s="26"/>
      <c r="AD4278" s="28"/>
      <c r="AE4278" s="28"/>
      <c r="AF4278" s="26"/>
      <c r="AG4278" s="26">
        <f>AF4278+P4278</f>
        <v>731640</v>
      </c>
      <c r="AH4278" s="26">
        <f>AG4278</f>
        <v>731640</v>
      </c>
      <c r="AI4278" s="26">
        <v>50000000</v>
      </c>
      <c r="AJ4278" s="26">
        <f>IF((AI4278-AH4278) &gt; 1,0,IF((AI4278-AH4278)&lt;0,AH4278-AI4278,AI4278-AH4278))</f>
        <v>0</v>
      </c>
      <c r="AK4278" s="26">
        <v>0.01</v>
      </c>
      <c r="AL4278" s="26">
        <f>AJ4278*(AK4278/100)</f>
        <v>0</v>
      </c>
    </row>
    <row r="4279" spans="1:39" x14ac:dyDescent="0.35">
      <c r="A4279" s="23"/>
      <c r="B4279" s="24"/>
      <c r="C4279" s="23"/>
      <c r="D4279" s="23"/>
      <c r="E4279" s="23"/>
      <c r="F4279" s="23"/>
      <c r="G4279" s="24"/>
      <c r="H4279" s="23"/>
      <c r="I4279" s="23"/>
      <c r="J4279" s="23"/>
      <c r="K4279" s="23"/>
      <c r="L4279" s="23"/>
      <c r="M4279" s="23"/>
      <c r="N4279" s="25"/>
      <c r="O4279" s="26"/>
      <c r="P4279" s="26"/>
      <c r="Q4279" s="23"/>
      <c r="R4279" s="23"/>
      <c r="S4279" s="27"/>
      <c r="T4279" s="23"/>
      <c r="U4279" s="23"/>
      <c r="V4279" s="24"/>
      <c r="W4279" s="23"/>
      <c r="X4279" s="23"/>
      <c r="Y4279" s="23"/>
      <c r="Z4279" s="23"/>
      <c r="AA4279" s="28"/>
      <c r="AB4279" s="26"/>
      <c r="AC4279" s="26"/>
      <c r="AD4279" s="28"/>
      <c r="AE4279" s="28"/>
      <c r="AF4279" s="26"/>
      <c r="AG4279" s="26" t="s">
        <v>50</v>
      </c>
      <c r="AH4279" s="26">
        <f>SUM(AH4274:AH4278)</f>
        <v>3553176</v>
      </c>
      <c r="AI4279" s="26"/>
      <c r="AJ4279" s="26">
        <f>SUM(AJ4274:AJ4278)</f>
        <v>1474350</v>
      </c>
      <c r="AK4279" s="26"/>
      <c r="AL4279" s="26">
        <f>SUM(AL4274:AL4278)</f>
        <v>234.89499999999998</v>
      </c>
    </row>
    <row r="4280" spans="1:39" x14ac:dyDescent="0.35">
      <c r="A4280" s="23" t="s">
        <v>14419</v>
      </c>
      <c r="B4280" s="24" t="s">
        <v>14420</v>
      </c>
      <c r="C4280" s="23" t="s">
        <v>14421</v>
      </c>
      <c r="D4280" s="23" t="s">
        <v>8875</v>
      </c>
      <c r="E4280" s="23">
        <v>2316</v>
      </c>
      <c r="F4280" s="23" t="s">
        <v>14422</v>
      </c>
      <c r="G4280" s="24" t="s">
        <v>14423</v>
      </c>
      <c r="H4280" s="23" t="s">
        <v>42</v>
      </c>
      <c r="I4280" s="23" t="s">
        <v>14424</v>
      </c>
      <c r="J4280" s="23">
        <v>5</v>
      </c>
      <c r="K4280" s="23">
        <v>3</v>
      </c>
      <c r="L4280" s="23">
        <v>57.8</v>
      </c>
      <c r="M4280" s="23" t="s">
        <v>58</v>
      </c>
      <c r="N4280" s="25">
        <f>((J4280*400)+(K4280*100))+L4280</f>
        <v>2357.8000000000002</v>
      </c>
      <c r="O4280" s="26">
        <v>1500</v>
      </c>
      <c r="P4280" s="26">
        <f>N4280*O4280</f>
        <v>3536700.0000000005</v>
      </c>
      <c r="Q4280" s="23"/>
      <c r="R4280" s="23"/>
      <c r="S4280" s="27"/>
      <c r="T4280" s="23"/>
      <c r="U4280" s="23"/>
      <c r="V4280" s="24"/>
      <c r="W4280" s="23"/>
      <c r="X4280" s="23"/>
      <c r="Y4280" s="23"/>
      <c r="Z4280" s="23"/>
      <c r="AA4280" s="28"/>
      <c r="AB4280" s="26"/>
      <c r="AC4280" s="26"/>
      <c r="AD4280" s="28"/>
      <c r="AE4280" s="28"/>
      <c r="AF4280" s="26"/>
      <c r="AG4280" s="26">
        <f>AF4280+P4280</f>
        <v>3536700.0000000005</v>
      </c>
      <c r="AH4280" s="26">
        <f>AG4280</f>
        <v>3536700.0000000005</v>
      </c>
      <c r="AI4280" s="26">
        <v>50000000</v>
      </c>
      <c r="AJ4280" s="26">
        <f>IF((AI4280-AH4280) &gt; 1,0,IF((AI4280-AH4280)&lt;0,AH4280-AI4280,AI4280-AH4280))</f>
        <v>0</v>
      </c>
      <c r="AK4280" s="26">
        <v>0.01</v>
      </c>
      <c r="AL4280" s="26">
        <f>AJ4280*(AK4280/100)</f>
        <v>0</v>
      </c>
    </row>
    <row r="4281" spans="1:39" x14ac:dyDescent="0.35">
      <c r="A4281" s="23"/>
      <c r="B4281" s="24"/>
      <c r="C4281" s="23"/>
      <c r="D4281" s="23"/>
      <c r="E4281" s="23"/>
      <c r="F4281" s="23"/>
      <c r="G4281" s="24"/>
      <c r="H4281" s="23"/>
      <c r="I4281" s="23"/>
      <c r="J4281" s="23"/>
      <c r="K4281" s="23"/>
      <c r="L4281" s="23"/>
      <c r="M4281" s="23"/>
      <c r="N4281" s="25"/>
      <c r="O4281" s="26"/>
      <c r="P4281" s="26"/>
      <c r="Q4281" s="23"/>
      <c r="R4281" s="23"/>
      <c r="S4281" s="27"/>
      <c r="T4281" s="23"/>
      <c r="U4281" s="23"/>
      <c r="V4281" s="24"/>
      <c r="W4281" s="23"/>
      <c r="X4281" s="23"/>
      <c r="Y4281" s="23"/>
      <c r="Z4281" s="23"/>
      <c r="AA4281" s="28"/>
      <c r="AB4281" s="26"/>
      <c r="AC4281" s="26"/>
      <c r="AD4281" s="28"/>
      <c r="AE4281" s="28"/>
      <c r="AF4281" s="26"/>
      <c r="AG4281" s="26" t="s">
        <v>50</v>
      </c>
      <c r="AH4281" s="26">
        <f>AH4280</f>
        <v>3536700.0000000005</v>
      </c>
      <c r="AI4281" s="26"/>
      <c r="AJ4281" s="26">
        <f>AJ4280</f>
        <v>0</v>
      </c>
      <c r="AK4281" s="26"/>
      <c r="AL4281" s="26">
        <f>AL4280</f>
        <v>0</v>
      </c>
    </row>
    <row r="4282" spans="1:39" x14ac:dyDescent="0.35">
      <c r="A4282" s="23" t="s">
        <v>14425</v>
      </c>
      <c r="B4282" s="24" t="s">
        <v>14426</v>
      </c>
      <c r="C4282" s="23" t="s">
        <v>14427</v>
      </c>
      <c r="D4282" s="23" t="s">
        <v>14428</v>
      </c>
      <c r="E4282" s="23">
        <v>2317</v>
      </c>
      <c r="F4282" s="23" t="s">
        <v>14429</v>
      </c>
      <c r="G4282" s="24" t="s">
        <v>14430</v>
      </c>
      <c r="H4282" s="23" t="s">
        <v>42</v>
      </c>
      <c r="I4282" s="23" t="s">
        <v>14431</v>
      </c>
      <c r="J4282" s="23">
        <v>1</v>
      </c>
      <c r="K4282" s="23">
        <v>0</v>
      </c>
      <c r="L4282" s="23">
        <v>0</v>
      </c>
      <c r="M4282" s="23" t="s">
        <v>58</v>
      </c>
      <c r="N4282" s="25">
        <f>((J4282*400)+(K4282*100))+L4282</f>
        <v>400</v>
      </c>
      <c r="O4282" s="26">
        <v>440</v>
      </c>
      <c r="P4282" s="26">
        <f>N4282*O4282</f>
        <v>176000</v>
      </c>
      <c r="Q4282" s="23"/>
      <c r="R4282" s="23"/>
      <c r="S4282" s="27"/>
      <c r="T4282" s="23"/>
      <c r="U4282" s="23"/>
      <c r="V4282" s="24"/>
      <c r="W4282" s="23"/>
      <c r="X4282" s="23"/>
      <c r="Y4282" s="23"/>
      <c r="Z4282" s="23"/>
      <c r="AA4282" s="28"/>
      <c r="AB4282" s="26"/>
      <c r="AC4282" s="26"/>
      <c r="AD4282" s="28"/>
      <c r="AE4282" s="28"/>
      <c r="AF4282" s="26"/>
      <c r="AG4282" s="26">
        <f>AF4282+P4282</f>
        <v>176000</v>
      </c>
      <c r="AH4282" s="26">
        <f>AG4282</f>
        <v>176000</v>
      </c>
      <c r="AI4282" s="26">
        <v>50000000</v>
      </c>
      <c r="AJ4282" s="26">
        <f>IF((AI4282-AH4282) &gt; 1,0,IF((AI4282-AH4282)&lt;0,AH4282-AI4282,AI4282-AH4282))</f>
        <v>0</v>
      </c>
      <c r="AK4282" s="26">
        <v>0.01</v>
      </c>
      <c r="AL4282" s="26">
        <f>AJ4282*(AK4282/100)</f>
        <v>0</v>
      </c>
    </row>
    <row r="4283" spans="1:39" x14ac:dyDescent="0.35">
      <c r="A4283" s="23"/>
      <c r="B4283" s="24"/>
      <c r="C4283" s="23"/>
      <c r="D4283" s="23"/>
      <c r="E4283" s="23">
        <v>2318</v>
      </c>
      <c r="F4283" s="23" t="s">
        <v>14432</v>
      </c>
      <c r="G4283" s="24" t="s">
        <v>14433</v>
      </c>
      <c r="H4283" s="23" t="s">
        <v>42</v>
      </c>
      <c r="I4283" s="23" t="s">
        <v>14434</v>
      </c>
      <c r="J4283" s="23">
        <v>0</v>
      </c>
      <c r="K4283" s="23">
        <v>1</v>
      </c>
      <c r="L4283" s="23">
        <v>34</v>
      </c>
      <c r="M4283" s="23" t="s">
        <v>44</v>
      </c>
      <c r="N4283" s="25">
        <f>((J4283*400)+(K4283*100))+L4283</f>
        <v>134</v>
      </c>
      <c r="O4283" s="26">
        <v>180</v>
      </c>
      <c r="P4283" s="26">
        <f>N4283*O4283</f>
        <v>24120</v>
      </c>
      <c r="Q4283" s="23">
        <v>1</v>
      </c>
      <c r="R4283" s="23" t="s">
        <v>3277</v>
      </c>
      <c r="S4283" s="27" t="s">
        <v>3278</v>
      </c>
      <c r="T4283" s="23" t="s">
        <v>3279</v>
      </c>
      <c r="U4283" s="23" t="s">
        <v>3284</v>
      </c>
      <c r="V4283" s="24" t="s">
        <v>14435</v>
      </c>
      <c r="W4283" s="23" t="s">
        <v>47</v>
      </c>
      <c r="X4283" s="23" t="s">
        <v>253</v>
      </c>
      <c r="Y4283" s="23" t="s">
        <v>49</v>
      </c>
      <c r="Z4283" s="23">
        <v>200</v>
      </c>
      <c r="AA4283" s="28">
        <v>100</v>
      </c>
      <c r="AB4283" s="26">
        <v>6550</v>
      </c>
      <c r="AC4283" s="26">
        <f>Z4283*AB4283</f>
        <v>1310000</v>
      </c>
      <c r="AD4283" s="28">
        <v>22</v>
      </c>
      <c r="AE4283" s="28">
        <v>93</v>
      </c>
      <c r="AF4283" s="26">
        <f>(AC4283*(100-AE4283))/100</f>
        <v>91700</v>
      </c>
      <c r="AG4283" s="26">
        <f>P4283+AF4283</f>
        <v>115820</v>
      </c>
      <c r="AH4283" s="26">
        <f>(AG4283*AA4283)/100</f>
        <v>115820</v>
      </c>
      <c r="AI4283" s="26">
        <v>10000000</v>
      </c>
      <c r="AJ4283" s="26">
        <f>IF((AI4283-AH4283) &gt; 1,0,IF((AI4283-AH4283)&lt;0,AH4283-AI4283,AI4283-AH4283))</f>
        <v>0</v>
      </c>
      <c r="AK4283" s="26">
        <v>0.02</v>
      </c>
      <c r="AL4283" s="26">
        <f>ROUND(AJ4283*(AK4283/100),2)</f>
        <v>0</v>
      </c>
    </row>
    <row r="4284" spans="1:39" x14ac:dyDescent="0.35">
      <c r="A4284" s="23"/>
      <c r="B4284" s="24"/>
      <c r="C4284" s="23"/>
      <c r="D4284" s="23"/>
      <c r="E4284" s="23"/>
      <c r="F4284" s="23"/>
      <c r="G4284" s="24"/>
      <c r="H4284" s="23"/>
      <c r="I4284" s="23"/>
      <c r="J4284" s="23"/>
      <c r="K4284" s="23"/>
      <c r="L4284" s="23"/>
      <c r="M4284" s="23"/>
      <c r="N4284" s="25"/>
      <c r="O4284" s="26"/>
      <c r="P4284" s="26"/>
      <c r="Q4284" s="23"/>
      <c r="R4284" s="23"/>
      <c r="S4284" s="27"/>
      <c r="T4284" s="23"/>
      <c r="U4284" s="23"/>
      <c r="V4284" s="24"/>
      <c r="W4284" s="23"/>
      <c r="X4284" s="23"/>
      <c r="Y4284" s="23"/>
      <c r="Z4284" s="23"/>
      <c r="AA4284" s="28"/>
      <c r="AB4284" s="26"/>
      <c r="AC4284" s="26"/>
      <c r="AD4284" s="28"/>
      <c r="AE4284" s="28"/>
      <c r="AF4284" s="26"/>
      <c r="AG4284" s="26" t="s">
        <v>50</v>
      </c>
      <c r="AH4284" s="26">
        <f>SUM(AH4282:AH4283)</f>
        <v>291820</v>
      </c>
      <c r="AI4284" s="26"/>
      <c r="AJ4284" s="26">
        <f>SUM(AJ4282:AJ4283)</f>
        <v>0</v>
      </c>
      <c r="AK4284" s="26"/>
      <c r="AL4284" s="26">
        <f>SUM(AL4282:AL4283)</f>
        <v>0</v>
      </c>
    </row>
    <row r="4285" spans="1:39" x14ac:dyDescent="0.35">
      <c r="A4285" s="23" t="s">
        <v>14436</v>
      </c>
      <c r="B4285" s="24" t="s">
        <v>14437</v>
      </c>
      <c r="C4285" s="23" t="s">
        <v>14438</v>
      </c>
      <c r="D4285" s="23" t="s">
        <v>14439</v>
      </c>
      <c r="E4285" s="23">
        <v>2319</v>
      </c>
      <c r="F4285" s="23" t="s">
        <v>14440</v>
      </c>
      <c r="G4285" s="24" t="s">
        <v>14441</v>
      </c>
      <c r="H4285" s="23" t="s">
        <v>42</v>
      </c>
      <c r="I4285" s="23" t="s">
        <v>14442</v>
      </c>
      <c r="J4285" s="23">
        <v>1</v>
      </c>
      <c r="K4285" s="23">
        <v>0</v>
      </c>
      <c r="L4285" s="23">
        <v>5</v>
      </c>
      <c r="M4285" s="23" t="s">
        <v>138</v>
      </c>
      <c r="N4285" s="25">
        <f t="shared" ref="N4285:N4291" si="313">((J4285*400)+(K4285*100))+L4285</f>
        <v>405</v>
      </c>
      <c r="O4285" s="26">
        <v>340</v>
      </c>
      <c r="P4285" s="26">
        <f t="shared" ref="P4285:P4291" si="314">N4285*O4285</f>
        <v>137700</v>
      </c>
      <c r="Q4285" s="23"/>
      <c r="R4285" s="23"/>
      <c r="S4285" s="27"/>
      <c r="T4285" s="23"/>
      <c r="U4285" s="23"/>
      <c r="V4285" s="24"/>
      <c r="W4285" s="23"/>
      <c r="X4285" s="23"/>
      <c r="Y4285" s="23"/>
      <c r="Z4285" s="23"/>
      <c r="AA4285" s="28"/>
      <c r="AB4285" s="26"/>
      <c r="AC4285" s="26"/>
      <c r="AD4285" s="28"/>
      <c r="AE4285" s="28"/>
      <c r="AF4285" s="26"/>
      <c r="AG4285" s="26">
        <f t="shared" ref="AG4285:AG4291" si="315">AF4285+P4285</f>
        <v>137700</v>
      </c>
      <c r="AH4285" s="26">
        <f t="shared" ref="AH4285:AH4291" si="316">AG4285</f>
        <v>137700</v>
      </c>
      <c r="AI4285" s="26">
        <v>0</v>
      </c>
      <c r="AJ4285" s="26">
        <f t="shared" ref="AJ4285:AJ4291" si="317">IF((AI4285-AH4285) &gt; 1,0,IF((AI4285-AH4285)&lt;0,AH4285-AI4285,AI4285-AH4285))</f>
        <v>137700</v>
      </c>
      <c r="AK4285" s="26">
        <v>0.3</v>
      </c>
      <c r="AL4285" s="26">
        <f t="shared" ref="AL4285:AL4291" si="318">AJ4285*(AK4285/100)</f>
        <v>413.1</v>
      </c>
    </row>
    <row r="4286" spans="1:39" x14ac:dyDescent="0.35">
      <c r="A4286" s="23"/>
      <c r="B4286" s="24"/>
      <c r="C4286" s="23"/>
      <c r="D4286" s="23"/>
      <c r="E4286" s="23">
        <v>2320</v>
      </c>
      <c r="F4286" s="23" t="s">
        <v>14443</v>
      </c>
      <c r="G4286" s="24" t="s">
        <v>14444</v>
      </c>
      <c r="H4286" s="23" t="s">
        <v>42</v>
      </c>
      <c r="I4286" s="23" t="s">
        <v>14445</v>
      </c>
      <c r="J4286" s="23">
        <v>1</v>
      </c>
      <c r="K4286" s="23">
        <v>0</v>
      </c>
      <c r="L4286" s="23">
        <v>20</v>
      </c>
      <c r="M4286" s="23" t="s">
        <v>138</v>
      </c>
      <c r="N4286" s="25">
        <f t="shared" si="313"/>
        <v>420</v>
      </c>
      <c r="O4286" s="26">
        <v>180</v>
      </c>
      <c r="P4286" s="26">
        <f t="shared" si="314"/>
        <v>75600</v>
      </c>
      <c r="Q4286" s="23"/>
      <c r="R4286" s="23"/>
      <c r="S4286" s="27"/>
      <c r="T4286" s="23"/>
      <c r="U4286" s="23"/>
      <c r="V4286" s="24"/>
      <c r="W4286" s="23"/>
      <c r="X4286" s="23"/>
      <c r="Y4286" s="23"/>
      <c r="Z4286" s="23"/>
      <c r="AA4286" s="28"/>
      <c r="AB4286" s="26"/>
      <c r="AC4286" s="26"/>
      <c r="AD4286" s="28"/>
      <c r="AE4286" s="28"/>
      <c r="AF4286" s="26"/>
      <c r="AG4286" s="26">
        <f t="shared" si="315"/>
        <v>75600</v>
      </c>
      <c r="AH4286" s="26">
        <f t="shared" si="316"/>
        <v>75600</v>
      </c>
      <c r="AI4286" s="26">
        <v>0</v>
      </c>
      <c r="AJ4286" s="26">
        <f t="shared" si="317"/>
        <v>75600</v>
      </c>
      <c r="AK4286" s="26">
        <v>0.3</v>
      </c>
      <c r="AL4286" s="26">
        <f t="shared" si="318"/>
        <v>226.8</v>
      </c>
    </row>
    <row r="4287" spans="1:39" x14ac:dyDescent="0.35">
      <c r="A4287" s="23"/>
      <c r="B4287" s="24"/>
      <c r="C4287" s="23"/>
      <c r="D4287" s="23"/>
      <c r="E4287" s="23">
        <v>2321</v>
      </c>
      <c r="F4287" s="23" t="s">
        <v>14446</v>
      </c>
      <c r="G4287" s="24" t="s">
        <v>14447</v>
      </c>
      <c r="H4287" s="23" t="s">
        <v>42</v>
      </c>
      <c r="I4287" s="23" t="s">
        <v>14448</v>
      </c>
      <c r="J4287" s="23">
        <v>1</v>
      </c>
      <c r="K4287" s="23">
        <v>0</v>
      </c>
      <c r="L4287" s="23">
        <v>24</v>
      </c>
      <c r="M4287" s="23" t="s">
        <v>138</v>
      </c>
      <c r="N4287" s="25">
        <f t="shared" si="313"/>
        <v>424</v>
      </c>
      <c r="O4287" s="26">
        <v>340</v>
      </c>
      <c r="P4287" s="26">
        <f t="shared" si="314"/>
        <v>144160</v>
      </c>
      <c r="Q4287" s="23"/>
      <c r="R4287" s="23"/>
      <c r="S4287" s="27"/>
      <c r="T4287" s="23"/>
      <c r="U4287" s="23"/>
      <c r="V4287" s="24"/>
      <c r="W4287" s="23"/>
      <c r="X4287" s="23"/>
      <c r="Y4287" s="23"/>
      <c r="Z4287" s="23"/>
      <c r="AA4287" s="28"/>
      <c r="AB4287" s="26"/>
      <c r="AC4287" s="26"/>
      <c r="AD4287" s="28"/>
      <c r="AE4287" s="28"/>
      <c r="AF4287" s="26"/>
      <c r="AG4287" s="26">
        <f t="shared" si="315"/>
        <v>144160</v>
      </c>
      <c r="AH4287" s="26">
        <f t="shared" si="316"/>
        <v>144160</v>
      </c>
      <c r="AI4287" s="26">
        <v>0</v>
      </c>
      <c r="AJ4287" s="26">
        <f t="shared" si="317"/>
        <v>144160</v>
      </c>
      <c r="AK4287" s="26">
        <v>0.3</v>
      </c>
      <c r="AL4287" s="26">
        <f t="shared" si="318"/>
        <v>432.48</v>
      </c>
    </row>
    <row r="4288" spans="1:39" x14ac:dyDescent="0.35">
      <c r="A4288" s="23"/>
      <c r="B4288" s="24"/>
      <c r="C4288" s="23"/>
      <c r="D4288" s="23"/>
      <c r="E4288" s="23">
        <v>2322</v>
      </c>
      <c r="F4288" s="23" t="s">
        <v>14449</v>
      </c>
      <c r="G4288" s="24" t="s">
        <v>14450</v>
      </c>
      <c r="H4288" s="23" t="s">
        <v>42</v>
      </c>
      <c r="I4288" s="23" t="s">
        <v>14451</v>
      </c>
      <c r="J4288" s="23">
        <v>1</v>
      </c>
      <c r="K4288" s="23">
        <v>0</v>
      </c>
      <c r="L4288" s="23">
        <v>73</v>
      </c>
      <c r="M4288" s="23" t="s">
        <v>138</v>
      </c>
      <c r="N4288" s="25">
        <f t="shared" si="313"/>
        <v>473</v>
      </c>
      <c r="O4288" s="26">
        <v>340</v>
      </c>
      <c r="P4288" s="26">
        <f t="shared" si="314"/>
        <v>160820</v>
      </c>
      <c r="Q4288" s="23"/>
      <c r="R4288" s="23"/>
      <c r="S4288" s="27"/>
      <c r="T4288" s="23"/>
      <c r="U4288" s="23"/>
      <c r="V4288" s="24"/>
      <c r="W4288" s="23"/>
      <c r="X4288" s="23"/>
      <c r="Y4288" s="23"/>
      <c r="Z4288" s="23"/>
      <c r="AA4288" s="28"/>
      <c r="AB4288" s="26"/>
      <c r="AC4288" s="26"/>
      <c r="AD4288" s="28"/>
      <c r="AE4288" s="28"/>
      <c r="AF4288" s="26"/>
      <c r="AG4288" s="26">
        <f t="shared" si="315"/>
        <v>160820</v>
      </c>
      <c r="AH4288" s="26">
        <f t="shared" si="316"/>
        <v>160820</v>
      </c>
      <c r="AI4288" s="26">
        <v>0</v>
      </c>
      <c r="AJ4288" s="26">
        <f t="shared" si="317"/>
        <v>160820</v>
      </c>
      <c r="AK4288" s="26">
        <v>0.3</v>
      </c>
      <c r="AL4288" s="26">
        <f t="shared" si="318"/>
        <v>482.46000000000004</v>
      </c>
    </row>
    <row r="4289" spans="1:38" x14ac:dyDescent="0.35">
      <c r="A4289" s="23"/>
      <c r="B4289" s="24"/>
      <c r="C4289" s="23"/>
      <c r="D4289" s="23"/>
      <c r="E4289" s="23">
        <v>2323</v>
      </c>
      <c r="F4289" s="23" t="s">
        <v>14452</v>
      </c>
      <c r="G4289" s="24" t="s">
        <v>14453</v>
      </c>
      <c r="H4289" s="23" t="s">
        <v>42</v>
      </c>
      <c r="I4289" s="23" t="s">
        <v>14454</v>
      </c>
      <c r="J4289" s="23">
        <v>1</v>
      </c>
      <c r="K4289" s="23">
        <v>0</v>
      </c>
      <c r="L4289" s="23">
        <v>16</v>
      </c>
      <c r="M4289" s="23" t="s">
        <v>138</v>
      </c>
      <c r="N4289" s="25">
        <f t="shared" si="313"/>
        <v>416</v>
      </c>
      <c r="O4289" s="26">
        <v>180</v>
      </c>
      <c r="P4289" s="26">
        <f t="shared" si="314"/>
        <v>74880</v>
      </c>
      <c r="Q4289" s="23"/>
      <c r="R4289" s="23"/>
      <c r="S4289" s="27"/>
      <c r="T4289" s="23"/>
      <c r="U4289" s="23"/>
      <c r="V4289" s="24"/>
      <c r="W4289" s="23"/>
      <c r="X4289" s="23"/>
      <c r="Y4289" s="23"/>
      <c r="Z4289" s="23"/>
      <c r="AA4289" s="28"/>
      <c r="AB4289" s="26"/>
      <c r="AC4289" s="26"/>
      <c r="AD4289" s="28"/>
      <c r="AE4289" s="28"/>
      <c r="AF4289" s="26"/>
      <c r="AG4289" s="26">
        <f t="shared" si="315"/>
        <v>74880</v>
      </c>
      <c r="AH4289" s="26">
        <f t="shared" si="316"/>
        <v>74880</v>
      </c>
      <c r="AI4289" s="26">
        <v>0</v>
      </c>
      <c r="AJ4289" s="26">
        <f t="shared" si="317"/>
        <v>74880</v>
      </c>
      <c r="AK4289" s="26">
        <v>0.3</v>
      </c>
      <c r="AL4289" s="26">
        <f t="shared" si="318"/>
        <v>224.64000000000001</v>
      </c>
    </row>
    <row r="4290" spans="1:38" x14ac:dyDescent="0.35">
      <c r="A4290" s="23"/>
      <c r="B4290" s="24"/>
      <c r="C4290" s="23"/>
      <c r="D4290" s="23"/>
      <c r="E4290" s="23">
        <v>2324</v>
      </c>
      <c r="F4290" s="23" t="s">
        <v>14455</v>
      </c>
      <c r="G4290" s="24" t="s">
        <v>14456</v>
      </c>
      <c r="H4290" s="23" t="s">
        <v>42</v>
      </c>
      <c r="I4290" s="23" t="s">
        <v>14457</v>
      </c>
      <c r="J4290" s="23">
        <v>1</v>
      </c>
      <c r="K4290" s="23">
        <v>0</v>
      </c>
      <c r="L4290" s="23">
        <v>19</v>
      </c>
      <c r="M4290" s="23" t="s">
        <v>138</v>
      </c>
      <c r="N4290" s="25">
        <f t="shared" si="313"/>
        <v>419</v>
      </c>
      <c r="O4290" s="26">
        <v>390</v>
      </c>
      <c r="P4290" s="26">
        <f t="shared" si="314"/>
        <v>163410</v>
      </c>
      <c r="Q4290" s="23"/>
      <c r="R4290" s="23"/>
      <c r="S4290" s="27"/>
      <c r="T4290" s="23"/>
      <c r="U4290" s="23"/>
      <c r="V4290" s="24"/>
      <c r="W4290" s="23"/>
      <c r="X4290" s="23"/>
      <c r="Y4290" s="23"/>
      <c r="Z4290" s="23"/>
      <c r="AA4290" s="28"/>
      <c r="AB4290" s="26"/>
      <c r="AC4290" s="26"/>
      <c r="AD4290" s="28"/>
      <c r="AE4290" s="28"/>
      <c r="AF4290" s="26"/>
      <c r="AG4290" s="26">
        <f t="shared" si="315"/>
        <v>163410</v>
      </c>
      <c r="AH4290" s="26">
        <f t="shared" si="316"/>
        <v>163410</v>
      </c>
      <c r="AI4290" s="26">
        <v>0</v>
      </c>
      <c r="AJ4290" s="26">
        <f t="shared" si="317"/>
        <v>163410</v>
      </c>
      <c r="AK4290" s="26">
        <v>0.3</v>
      </c>
      <c r="AL4290" s="26">
        <f t="shared" si="318"/>
        <v>490.23</v>
      </c>
    </row>
    <row r="4291" spans="1:38" x14ac:dyDescent="0.35">
      <c r="A4291" s="23"/>
      <c r="B4291" s="24"/>
      <c r="C4291" s="23"/>
      <c r="D4291" s="23"/>
      <c r="E4291" s="23">
        <v>2325</v>
      </c>
      <c r="F4291" s="23" t="s">
        <v>14458</v>
      </c>
      <c r="G4291" s="24" t="s">
        <v>14459</v>
      </c>
      <c r="H4291" s="23" t="s">
        <v>42</v>
      </c>
      <c r="I4291" s="23" t="s">
        <v>14460</v>
      </c>
      <c r="J4291" s="23">
        <v>0</v>
      </c>
      <c r="K4291" s="23">
        <v>3</v>
      </c>
      <c r="L4291" s="23">
        <v>88</v>
      </c>
      <c r="M4291" s="23" t="s">
        <v>138</v>
      </c>
      <c r="N4291" s="25">
        <f t="shared" si="313"/>
        <v>388</v>
      </c>
      <c r="O4291" s="26">
        <v>390</v>
      </c>
      <c r="P4291" s="26">
        <f t="shared" si="314"/>
        <v>151320</v>
      </c>
      <c r="Q4291" s="23"/>
      <c r="R4291" s="23"/>
      <c r="S4291" s="27"/>
      <c r="T4291" s="23"/>
      <c r="U4291" s="23"/>
      <c r="V4291" s="24"/>
      <c r="W4291" s="23"/>
      <c r="X4291" s="23"/>
      <c r="Y4291" s="23"/>
      <c r="Z4291" s="23"/>
      <c r="AA4291" s="28"/>
      <c r="AB4291" s="26"/>
      <c r="AC4291" s="26"/>
      <c r="AD4291" s="28"/>
      <c r="AE4291" s="28"/>
      <c r="AF4291" s="26"/>
      <c r="AG4291" s="26">
        <f t="shared" si="315"/>
        <v>151320</v>
      </c>
      <c r="AH4291" s="26">
        <f t="shared" si="316"/>
        <v>151320</v>
      </c>
      <c r="AI4291" s="26">
        <v>0</v>
      </c>
      <c r="AJ4291" s="26">
        <f t="shared" si="317"/>
        <v>151320</v>
      </c>
      <c r="AK4291" s="26">
        <v>0.3</v>
      </c>
      <c r="AL4291" s="26">
        <f t="shared" si="318"/>
        <v>453.96000000000004</v>
      </c>
    </row>
    <row r="4292" spans="1:38" x14ac:dyDescent="0.35">
      <c r="A4292" s="23"/>
      <c r="B4292" s="24"/>
      <c r="C4292" s="23"/>
      <c r="D4292" s="23"/>
      <c r="E4292" s="23"/>
      <c r="F4292" s="23"/>
      <c r="G4292" s="24"/>
      <c r="H4292" s="23"/>
      <c r="I4292" s="23"/>
      <c r="J4292" s="23"/>
      <c r="K4292" s="23"/>
      <c r="L4292" s="23"/>
      <c r="M4292" s="23"/>
      <c r="N4292" s="25"/>
      <c r="O4292" s="26"/>
      <c r="P4292" s="26"/>
      <c r="Q4292" s="23"/>
      <c r="R4292" s="23"/>
      <c r="S4292" s="27"/>
      <c r="T4292" s="23"/>
      <c r="U4292" s="23"/>
      <c r="V4292" s="24"/>
      <c r="W4292" s="23"/>
      <c r="X4292" s="23"/>
      <c r="Y4292" s="23"/>
      <c r="Z4292" s="23"/>
      <c r="AA4292" s="28"/>
      <c r="AB4292" s="26"/>
      <c r="AC4292" s="26"/>
      <c r="AD4292" s="28"/>
      <c r="AE4292" s="28"/>
      <c r="AF4292" s="26"/>
      <c r="AG4292" s="26" t="s">
        <v>50</v>
      </c>
      <c r="AH4292" s="26">
        <f>SUM(AH4285:AH4291)</f>
        <v>907890</v>
      </c>
      <c r="AI4292" s="26"/>
      <c r="AJ4292" s="26">
        <f>SUM(AJ4285:AJ4291)</f>
        <v>907890</v>
      </c>
      <c r="AK4292" s="26"/>
      <c r="AL4292" s="26">
        <f>SUM(AL4285:AL4291)</f>
        <v>2723.67</v>
      </c>
    </row>
    <row r="4293" spans="1:38" x14ac:dyDescent="0.35">
      <c r="A4293" s="23" t="s">
        <v>14461</v>
      </c>
      <c r="B4293" s="24"/>
      <c r="C4293" s="23" t="s">
        <v>14462</v>
      </c>
      <c r="D4293" s="23" t="s">
        <v>14463</v>
      </c>
      <c r="E4293" s="23">
        <v>2326</v>
      </c>
      <c r="F4293" s="23" t="s">
        <v>14464</v>
      </c>
      <c r="G4293" s="24" t="s">
        <v>14465</v>
      </c>
      <c r="H4293" s="23" t="s">
        <v>103</v>
      </c>
      <c r="I4293" s="23" t="s">
        <v>14466</v>
      </c>
      <c r="J4293" s="23">
        <v>1</v>
      </c>
      <c r="K4293" s="23">
        <v>0</v>
      </c>
      <c r="L4293" s="23">
        <v>10</v>
      </c>
      <c r="M4293" s="23" t="s">
        <v>44</v>
      </c>
      <c r="N4293" s="25">
        <f>((J4293*400)+(K4293*100))+L4293</f>
        <v>410</v>
      </c>
      <c r="O4293" s="26">
        <v>1750</v>
      </c>
      <c r="P4293" s="26">
        <f>N4293*O4293</f>
        <v>717500</v>
      </c>
      <c r="Q4293" s="23">
        <v>1</v>
      </c>
      <c r="R4293" s="23" t="s">
        <v>14467</v>
      </c>
      <c r="S4293" s="27"/>
      <c r="T4293" s="23" t="s">
        <v>14468</v>
      </c>
      <c r="U4293" s="23" t="s">
        <v>14469</v>
      </c>
      <c r="V4293" s="24" t="s">
        <v>14470</v>
      </c>
      <c r="W4293" s="23" t="s">
        <v>47</v>
      </c>
      <c r="X4293" s="23" t="s">
        <v>48</v>
      </c>
      <c r="Y4293" s="23" t="s">
        <v>49</v>
      </c>
      <c r="Z4293" s="23">
        <v>336</v>
      </c>
      <c r="AA4293" s="28">
        <v>100</v>
      </c>
      <c r="AB4293" s="26">
        <v>6550</v>
      </c>
      <c r="AC4293" s="26">
        <f>Z4293*AB4293</f>
        <v>2200800</v>
      </c>
      <c r="AD4293" s="28">
        <v>32</v>
      </c>
      <c r="AE4293" s="28">
        <v>54</v>
      </c>
      <c r="AF4293" s="26">
        <f>(AC4293*(100-AE4293))/100</f>
        <v>1012368</v>
      </c>
      <c r="AG4293" s="26">
        <f>P4293+AF4293</f>
        <v>1729868</v>
      </c>
      <c r="AH4293" s="26">
        <f>(AG4293*AA4293)/100</f>
        <v>1729868</v>
      </c>
      <c r="AI4293" s="26">
        <f>IF(AF4293&lt;=10000000,AF4293,10000000)</f>
        <v>1012368</v>
      </c>
      <c r="AJ4293" s="26">
        <f>IF((AI4293-AH4293) &gt; 1,0,IF((AI4293-AH4293)&lt;0,AH4293-AI4293,AI4293-AH4293))</f>
        <v>717500</v>
      </c>
      <c r="AK4293" s="26">
        <v>0.02</v>
      </c>
      <c r="AL4293" s="26">
        <f>ROUND(AJ4293*(AK4293/100),2)</f>
        <v>143.5</v>
      </c>
    </row>
    <row r="4294" spans="1:38" x14ac:dyDescent="0.35">
      <c r="A4294" s="23"/>
      <c r="B4294" s="24"/>
      <c r="C4294" s="23"/>
      <c r="D4294" s="23"/>
      <c r="E4294" s="23"/>
      <c r="F4294" s="23"/>
      <c r="G4294" s="24"/>
      <c r="H4294" s="23"/>
      <c r="I4294" s="23"/>
      <c r="J4294" s="23"/>
      <c r="K4294" s="23"/>
      <c r="L4294" s="23"/>
      <c r="M4294" s="23"/>
      <c r="N4294" s="25"/>
      <c r="O4294" s="26"/>
      <c r="P4294" s="26"/>
      <c r="Q4294" s="23"/>
      <c r="R4294" s="23"/>
      <c r="S4294" s="27"/>
      <c r="T4294" s="23"/>
      <c r="U4294" s="23"/>
      <c r="V4294" s="24"/>
      <c r="W4294" s="23"/>
      <c r="X4294" s="23"/>
      <c r="Y4294" s="23"/>
      <c r="Z4294" s="23"/>
      <c r="AA4294" s="28"/>
      <c r="AB4294" s="26"/>
      <c r="AC4294" s="26"/>
      <c r="AD4294" s="28"/>
      <c r="AE4294" s="28"/>
      <c r="AF4294" s="26"/>
      <c r="AG4294" s="26" t="s">
        <v>50</v>
      </c>
      <c r="AH4294" s="26">
        <f>AH4293</f>
        <v>1729868</v>
      </c>
      <c r="AI4294" s="26"/>
      <c r="AJ4294" s="26">
        <f>AJ4293</f>
        <v>717500</v>
      </c>
      <c r="AK4294" s="26"/>
      <c r="AL4294" s="26">
        <f>AL4293</f>
        <v>143.5</v>
      </c>
    </row>
    <row r="4295" spans="1:38" x14ac:dyDescent="0.35">
      <c r="A4295" s="23" t="s">
        <v>14471</v>
      </c>
      <c r="B4295" s="24" t="s">
        <v>14472</v>
      </c>
      <c r="C4295" s="23" t="s">
        <v>14473</v>
      </c>
      <c r="D4295" s="23" t="s">
        <v>14474</v>
      </c>
      <c r="E4295" s="23">
        <v>2327</v>
      </c>
      <c r="F4295" s="23" t="s">
        <v>14475</v>
      </c>
      <c r="G4295" s="24" t="s">
        <v>14476</v>
      </c>
      <c r="H4295" s="23" t="s">
        <v>42</v>
      </c>
      <c r="I4295" s="23" t="s">
        <v>14477</v>
      </c>
      <c r="J4295" s="23">
        <v>10</v>
      </c>
      <c r="K4295" s="23">
        <v>0</v>
      </c>
      <c r="L4295" s="23">
        <v>23</v>
      </c>
      <c r="M4295" s="23" t="s">
        <v>58</v>
      </c>
      <c r="N4295" s="25">
        <f>((J4295*400)+(K4295*100))+L4295</f>
        <v>4023</v>
      </c>
      <c r="O4295" s="26">
        <v>180</v>
      </c>
      <c r="P4295" s="26">
        <f>N4295*O4295</f>
        <v>724140</v>
      </c>
      <c r="Q4295" s="23"/>
      <c r="R4295" s="23"/>
      <c r="S4295" s="27"/>
      <c r="T4295" s="23"/>
      <c r="U4295" s="23"/>
      <c r="V4295" s="24"/>
      <c r="W4295" s="23"/>
      <c r="X4295" s="23"/>
      <c r="Y4295" s="23"/>
      <c r="Z4295" s="23"/>
      <c r="AA4295" s="28"/>
      <c r="AB4295" s="26"/>
      <c r="AC4295" s="26"/>
      <c r="AD4295" s="28"/>
      <c r="AE4295" s="28"/>
      <c r="AF4295" s="26"/>
      <c r="AG4295" s="26">
        <f>AF4295+P4295</f>
        <v>724140</v>
      </c>
      <c r="AH4295" s="26">
        <f>AG4295</f>
        <v>724140</v>
      </c>
      <c r="AI4295" s="26">
        <v>50000000</v>
      </c>
      <c r="AJ4295" s="26">
        <f>IF((AI4295-AH4295) &gt; 1,0,IF((AI4295-AH4295)&lt;0,AH4295-AI4295,AI4295-AH4295))</f>
        <v>0</v>
      </c>
      <c r="AK4295" s="26">
        <v>0.01</v>
      </c>
      <c r="AL4295" s="26">
        <f>AJ4295*(AK4295/100)</f>
        <v>0</v>
      </c>
    </row>
    <row r="4296" spans="1:38" x14ac:dyDescent="0.35">
      <c r="A4296" s="23"/>
      <c r="B4296" s="24"/>
      <c r="C4296" s="23"/>
      <c r="D4296" s="23"/>
      <c r="E4296" s="23"/>
      <c r="F4296" s="23"/>
      <c r="G4296" s="24"/>
      <c r="H4296" s="23"/>
      <c r="I4296" s="23"/>
      <c r="J4296" s="23"/>
      <c r="K4296" s="23"/>
      <c r="L4296" s="23"/>
      <c r="M4296" s="23"/>
      <c r="N4296" s="25"/>
      <c r="O4296" s="26"/>
      <c r="P4296" s="26"/>
      <c r="Q4296" s="23"/>
      <c r="R4296" s="23"/>
      <c r="S4296" s="27"/>
      <c r="T4296" s="23"/>
      <c r="U4296" s="23"/>
      <c r="V4296" s="24"/>
      <c r="W4296" s="23"/>
      <c r="X4296" s="23"/>
      <c r="Y4296" s="23"/>
      <c r="Z4296" s="23"/>
      <c r="AA4296" s="28"/>
      <c r="AB4296" s="26"/>
      <c r="AC4296" s="26"/>
      <c r="AD4296" s="28"/>
      <c r="AE4296" s="28"/>
      <c r="AF4296" s="26"/>
      <c r="AG4296" s="26" t="s">
        <v>50</v>
      </c>
      <c r="AH4296" s="26">
        <f>AH4295</f>
        <v>724140</v>
      </c>
      <c r="AI4296" s="26"/>
      <c r="AJ4296" s="26">
        <f>AJ4295</f>
        <v>0</v>
      </c>
      <c r="AK4296" s="26"/>
      <c r="AL4296" s="26">
        <f>AL4295</f>
        <v>0</v>
      </c>
    </row>
    <row r="4297" spans="1:38" x14ac:dyDescent="0.35">
      <c r="A4297" s="23" t="s">
        <v>14478</v>
      </c>
      <c r="B4297" s="24" t="s">
        <v>14479</v>
      </c>
      <c r="C4297" s="23" t="s">
        <v>14480</v>
      </c>
      <c r="D4297" s="23" t="s">
        <v>14481</v>
      </c>
      <c r="E4297" s="23">
        <v>2328</v>
      </c>
      <c r="F4297" s="23" t="s">
        <v>14482</v>
      </c>
      <c r="G4297" s="24" t="s">
        <v>14483</v>
      </c>
      <c r="H4297" s="23" t="s">
        <v>103</v>
      </c>
      <c r="I4297" s="23" t="s">
        <v>14484</v>
      </c>
      <c r="J4297" s="23">
        <v>0</v>
      </c>
      <c r="K4297" s="23">
        <v>1</v>
      </c>
      <c r="L4297" s="23">
        <v>77.5</v>
      </c>
      <c r="M4297" s="23" t="s">
        <v>44</v>
      </c>
      <c r="N4297" s="25">
        <f>((J4297*400)+(K4297*100))+L4297</f>
        <v>177.5</v>
      </c>
      <c r="O4297" s="26">
        <v>1750</v>
      </c>
      <c r="P4297" s="26">
        <f>N4297*O4297</f>
        <v>310625</v>
      </c>
      <c r="Q4297" s="23">
        <v>1</v>
      </c>
      <c r="R4297" s="23" t="s">
        <v>14485</v>
      </c>
      <c r="S4297" s="27"/>
      <c r="T4297" s="23" t="s">
        <v>14486</v>
      </c>
      <c r="U4297" s="23" t="s">
        <v>14487</v>
      </c>
      <c r="V4297" s="24" t="s">
        <v>14488</v>
      </c>
      <c r="W4297" s="23" t="s">
        <v>47</v>
      </c>
      <c r="X4297" s="23" t="s">
        <v>206</v>
      </c>
      <c r="Y4297" s="23" t="s">
        <v>49</v>
      </c>
      <c r="Z4297" s="23">
        <v>150</v>
      </c>
      <c r="AA4297" s="28">
        <v>100</v>
      </c>
      <c r="AB4297" s="26">
        <v>6550</v>
      </c>
      <c r="AC4297" s="26">
        <f>Z4297*AB4297</f>
        <v>982500</v>
      </c>
      <c r="AD4297" s="28">
        <v>42</v>
      </c>
      <c r="AE4297" s="28">
        <v>85</v>
      </c>
      <c r="AF4297" s="26">
        <f>(AC4297*(100-AE4297))/100</f>
        <v>147375</v>
      </c>
      <c r="AG4297" s="26">
        <f>P4297+AF4297</f>
        <v>458000</v>
      </c>
      <c r="AH4297" s="26">
        <f>(AG4297*AA4297)/100</f>
        <v>458000</v>
      </c>
      <c r="AI4297" s="26">
        <f>IF(AF4297&lt;=10000000,AF4297,10000000)</f>
        <v>147375</v>
      </c>
      <c r="AJ4297" s="26">
        <f>IF((AI4297-AH4297) &gt; 1,0,IF((AI4297-AH4297)&lt;0,AH4297-AI4297,AI4297-AH4297))</f>
        <v>310625</v>
      </c>
      <c r="AK4297" s="26">
        <v>0.02</v>
      </c>
      <c r="AL4297" s="26">
        <f>ROUND(AJ4297*(AK4297/100),2)</f>
        <v>62.13</v>
      </c>
    </row>
    <row r="4298" spans="1:38" x14ac:dyDescent="0.35">
      <c r="A4298" s="23"/>
      <c r="B4298" s="24"/>
      <c r="C4298" s="23"/>
      <c r="D4298" s="23"/>
      <c r="E4298" s="23"/>
      <c r="F4298" s="23"/>
      <c r="G4298" s="24"/>
      <c r="H4298" s="23"/>
      <c r="I4298" s="23"/>
      <c r="J4298" s="23">
        <v>0</v>
      </c>
      <c r="K4298" s="23">
        <v>0</v>
      </c>
      <c r="L4298" s="23">
        <v>22.5</v>
      </c>
      <c r="M4298" s="23" t="s">
        <v>44</v>
      </c>
      <c r="N4298" s="25">
        <f>((J4298*400)+(K4298*100))+L4298</f>
        <v>22.5</v>
      </c>
      <c r="O4298" s="26">
        <v>1750</v>
      </c>
      <c r="P4298" s="26">
        <f>N4298*O4298</f>
        <v>39375</v>
      </c>
      <c r="Q4298" s="23">
        <v>1</v>
      </c>
      <c r="R4298" s="23" t="s">
        <v>14489</v>
      </c>
      <c r="S4298" s="27"/>
      <c r="T4298" s="23" t="s">
        <v>14490</v>
      </c>
      <c r="U4298" s="23" t="s">
        <v>14491</v>
      </c>
      <c r="V4298" s="24" t="s">
        <v>14492</v>
      </c>
      <c r="W4298" s="23" t="s">
        <v>47</v>
      </c>
      <c r="X4298" s="23" t="s">
        <v>48</v>
      </c>
      <c r="Y4298" s="23" t="s">
        <v>49</v>
      </c>
      <c r="Z4298" s="23">
        <v>90</v>
      </c>
      <c r="AA4298" s="28">
        <v>100</v>
      </c>
      <c r="AB4298" s="26">
        <v>6550</v>
      </c>
      <c r="AC4298" s="26">
        <f>Z4298*AB4298</f>
        <v>589500</v>
      </c>
      <c r="AD4298" s="28">
        <v>3</v>
      </c>
      <c r="AE4298" s="28">
        <v>3</v>
      </c>
      <c r="AF4298" s="26">
        <f>(AC4298*(100-AE4298))/100</f>
        <v>571815</v>
      </c>
      <c r="AG4298" s="26">
        <f>P4298+AF4298</f>
        <v>611190</v>
      </c>
      <c r="AH4298" s="26">
        <f>(AG4298*AA4298)/100</f>
        <v>611190</v>
      </c>
      <c r="AI4298" s="26">
        <f>IF(AF4298&lt;=10000000,AF4298,10000000)</f>
        <v>571815</v>
      </c>
      <c r="AJ4298" s="26">
        <f>IF((AI4298-AH4298) &gt; 1,0,IF((AI4298-AH4298)&lt;0,AH4298-AI4298,AI4298-AH4298))</f>
        <v>39375</v>
      </c>
      <c r="AK4298" s="26">
        <v>0.02</v>
      </c>
      <c r="AL4298" s="26">
        <f>ROUND(AJ4298*(AK4298/100),2)</f>
        <v>7.88</v>
      </c>
    </row>
    <row r="4299" spans="1:38" x14ac:dyDescent="0.35">
      <c r="A4299" s="23"/>
      <c r="B4299" s="24"/>
      <c r="C4299" s="23"/>
      <c r="D4299" s="23"/>
      <c r="E4299" s="23">
        <v>2329</v>
      </c>
      <c r="F4299" s="23" t="s">
        <v>14493</v>
      </c>
      <c r="G4299" s="24" t="s">
        <v>14494</v>
      </c>
      <c r="H4299" s="23" t="s">
        <v>42</v>
      </c>
      <c r="I4299" s="23" t="s">
        <v>14495</v>
      </c>
      <c r="J4299" s="23">
        <v>12</v>
      </c>
      <c r="K4299" s="23">
        <v>2</v>
      </c>
      <c r="L4299" s="23">
        <v>37</v>
      </c>
      <c r="M4299" s="23" t="s">
        <v>58</v>
      </c>
      <c r="N4299" s="25">
        <f>((J4299*400)+(K4299*100))+L4299</f>
        <v>5037</v>
      </c>
      <c r="O4299" s="26">
        <v>280</v>
      </c>
      <c r="P4299" s="26">
        <f>N4299*O4299</f>
        <v>1410360</v>
      </c>
      <c r="Q4299" s="23"/>
      <c r="R4299" s="23"/>
      <c r="S4299" s="27"/>
      <c r="T4299" s="23"/>
      <c r="U4299" s="23"/>
      <c r="V4299" s="24"/>
      <c r="W4299" s="23"/>
      <c r="X4299" s="23"/>
      <c r="Y4299" s="23"/>
      <c r="Z4299" s="23"/>
      <c r="AA4299" s="28"/>
      <c r="AB4299" s="26"/>
      <c r="AC4299" s="26"/>
      <c r="AD4299" s="28"/>
      <c r="AE4299" s="28"/>
      <c r="AF4299" s="26"/>
      <c r="AG4299" s="26">
        <f>AF4299+P4299</f>
        <v>1410360</v>
      </c>
      <c r="AH4299" s="26">
        <f>AG4299</f>
        <v>1410360</v>
      </c>
      <c r="AI4299" s="26">
        <v>50000000</v>
      </c>
      <c r="AJ4299" s="26">
        <f>IF((AI4299-AH4299) &gt; 1,0,IF((AI4299-AH4299)&lt;0,AH4299-AI4299,AI4299-AH4299))</f>
        <v>0</v>
      </c>
      <c r="AK4299" s="26">
        <v>0.01</v>
      </c>
      <c r="AL4299" s="26">
        <f>AJ4299*(AK4299/100)</f>
        <v>0</v>
      </c>
    </row>
    <row r="4300" spans="1:38" x14ac:dyDescent="0.35">
      <c r="A4300" s="23"/>
      <c r="B4300" s="24"/>
      <c r="C4300" s="23"/>
      <c r="D4300" s="23"/>
      <c r="E4300" s="23"/>
      <c r="F4300" s="23"/>
      <c r="G4300" s="24"/>
      <c r="H4300" s="23"/>
      <c r="I4300" s="23"/>
      <c r="J4300" s="23"/>
      <c r="K4300" s="23"/>
      <c r="L4300" s="23"/>
      <c r="M4300" s="23"/>
      <c r="N4300" s="25"/>
      <c r="O4300" s="26"/>
      <c r="P4300" s="26"/>
      <c r="Q4300" s="23"/>
      <c r="R4300" s="23"/>
      <c r="S4300" s="27"/>
      <c r="T4300" s="23"/>
      <c r="U4300" s="23"/>
      <c r="V4300" s="24"/>
      <c r="W4300" s="23"/>
      <c r="X4300" s="23"/>
      <c r="Y4300" s="23"/>
      <c r="Z4300" s="23"/>
      <c r="AA4300" s="28"/>
      <c r="AB4300" s="26"/>
      <c r="AC4300" s="26"/>
      <c r="AD4300" s="28"/>
      <c r="AE4300" s="28"/>
      <c r="AF4300" s="26"/>
      <c r="AG4300" s="26" t="s">
        <v>50</v>
      </c>
      <c r="AH4300" s="26">
        <f>SUM(AH4297:AH4299)</f>
        <v>2479550</v>
      </c>
      <c r="AI4300" s="26"/>
      <c r="AJ4300" s="26">
        <f>SUM(AJ4297:AJ4299)</f>
        <v>350000</v>
      </c>
      <c r="AK4300" s="26"/>
      <c r="AL4300" s="26">
        <f>SUM(AL4297:AL4299)</f>
        <v>70.010000000000005</v>
      </c>
    </row>
    <row r="4301" spans="1:38" x14ac:dyDescent="0.35">
      <c r="A4301" s="23" t="s">
        <v>14496</v>
      </c>
      <c r="B4301" s="24"/>
      <c r="C4301" s="23" t="s">
        <v>14497</v>
      </c>
      <c r="D4301" s="23" t="s">
        <v>14498</v>
      </c>
      <c r="E4301" s="23">
        <v>2330</v>
      </c>
      <c r="F4301" s="23" t="s">
        <v>14499</v>
      </c>
      <c r="G4301" s="24" t="s">
        <v>14500</v>
      </c>
      <c r="H4301" s="23" t="s">
        <v>437</v>
      </c>
      <c r="I4301" s="23" t="s">
        <v>14501</v>
      </c>
      <c r="J4301" s="23">
        <v>7</v>
      </c>
      <c r="K4301" s="23">
        <v>2</v>
      </c>
      <c r="L4301" s="23">
        <v>12</v>
      </c>
      <c r="M4301" s="23" t="s">
        <v>58</v>
      </c>
      <c r="N4301" s="25">
        <f>((J4301*400)+(K4301*100))+L4301</f>
        <v>3012</v>
      </c>
      <c r="O4301" s="26">
        <v>180</v>
      </c>
      <c r="P4301" s="26">
        <f>N4301*O4301</f>
        <v>542160</v>
      </c>
      <c r="Q4301" s="23"/>
      <c r="R4301" s="23"/>
      <c r="S4301" s="27"/>
      <c r="T4301" s="23"/>
      <c r="U4301" s="23"/>
      <c r="V4301" s="24"/>
      <c r="W4301" s="23"/>
      <c r="X4301" s="23"/>
      <c r="Y4301" s="23"/>
      <c r="Z4301" s="23"/>
      <c r="AA4301" s="28"/>
      <c r="AB4301" s="26"/>
      <c r="AC4301" s="26"/>
      <c r="AD4301" s="28"/>
      <c r="AE4301" s="28"/>
      <c r="AF4301" s="26"/>
      <c r="AG4301" s="26">
        <f>AF4301+P4301</f>
        <v>542160</v>
      </c>
      <c r="AH4301" s="26">
        <f>AG4301</f>
        <v>542160</v>
      </c>
      <c r="AI4301" s="26">
        <v>0</v>
      </c>
      <c r="AJ4301" s="26">
        <f>IF((AI4301-AH4301) &gt; 1,0,IF((AI4301-AH4301)&lt;0,AH4301-AI4301,AI4301-AH4301))</f>
        <v>542160</v>
      </c>
      <c r="AK4301" s="26">
        <v>0.01</v>
      </c>
      <c r="AL4301" s="26">
        <f>AJ4301*(AK4301/100)</f>
        <v>54.216000000000001</v>
      </c>
    </row>
    <row r="4302" spans="1:38" x14ac:dyDescent="0.35">
      <c r="A4302" s="23"/>
      <c r="B4302" s="24"/>
      <c r="C4302" s="23"/>
      <c r="D4302" s="23"/>
      <c r="E4302" s="23">
        <v>2331</v>
      </c>
      <c r="F4302" s="23" t="s">
        <v>14502</v>
      </c>
      <c r="G4302" s="24" t="s">
        <v>14503</v>
      </c>
      <c r="H4302" s="23" t="s">
        <v>437</v>
      </c>
      <c r="I4302" s="23" t="s">
        <v>14504</v>
      </c>
      <c r="J4302" s="23">
        <v>4</v>
      </c>
      <c r="K4302" s="23">
        <v>0</v>
      </c>
      <c r="L4302" s="23">
        <v>29</v>
      </c>
      <c r="M4302" s="23" t="s">
        <v>58</v>
      </c>
      <c r="N4302" s="25">
        <f>((J4302*400)+(K4302*100))+L4302</f>
        <v>1629</v>
      </c>
      <c r="O4302" s="26">
        <v>180</v>
      </c>
      <c r="P4302" s="26">
        <f>N4302*O4302</f>
        <v>293220</v>
      </c>
      <c r="Q4302" s="23"/>
      <c r="R4302" s="23"/>
      <c r="S4302" s="27"/>
      <c r="T4302" s="23"/>
      <c r="U4302" s="23"/>
      <c r="V4302" s="24"/>
      <c r="W4302" s="23"/>
      <c r="X4302" s="23"/>
      <c r="Y4302" s="23"/>
      <c r="Z4302" s="23"/>
      <c r="AA4302" s="28"/>
      <c r="AB4302" s="26"/>
      <c r="AC4302" s="26"/>
      <c r="AD4302" s="28"/>
      <c r="AE4302" s="28"/>
      <c r="AF4302" s="26"/>
      <c r="AG4302" s="26">
        <f>AF4302+P4302</f>
        <v>293220</v>
      </c>
      <c r="AH4302" s="26">
        <f>AG4302</f>
        <v>293220</v>
      </c>
      <c r="AI4302" s="26">
        <v>0</v>
      </c>
      <c r="AJ4302" s="26">
        <f>IF((AI4302-AH4302) &gt; 1,0,IF((AI4302-AH4302)&lt;0,AH4302-AI4302,AI4302-AH4302))</f>
        <v>293220</v>
      </c>
      <c r="AK4302" s="26">
        <v>0.01</v>
      </c>
      <c r="AL4302" s="26">
        <f>AJ4302*(AK4302/100)</f>
        <v>29.322000000000003</v>
      </c>
    </row>
    <row r="4303" spans="1:38" x14ac:dyDescent="0.35">
      <c r="A4303" s="23"/>
      <c r="B4303" s="24"/>
      <c r="C4303" s="23"/>
      <c r="D4303" s="23"/>
      <c r="E4303" s="23">
        <v>2332</v>
      </c>
      <c r="F4303" s="23" t="s">
        <v>14505</v>
      </c>
      <c r="G4303" s="24" t="s">
        <v>14506</v>
      </c>
      <c r="H4303" s="23" t="s">
        <v>42</v>
      </c>
      <c r="I4303" s="23" t="s">
        <v>14507</v>
      </c>
      <c r="J4303" s="23">
        <v>0</v>
      </c>
      <c r="K4303" s="23">
        <v>0</v>
      </c>
      <c r="L4303" s="23">
        <v>69</v>
      </c>
      <c r="M4303" s="23" t="s">
        <v>44</v>
      </c>
      <c r="N4303" s="25">
        <f>((J4303*400)+(K4303*100))+L4303</f>
        <v>69</v>
      </c>
      <c r="O4303" s="26">
        <v>2000</v>
      </c>
      <c r="P4303" s="26">
        <f>N4303*O4303</f>
        <v>138000</v>
      </c>
      <c r="Q4303" s="23">
        <v>1</v>
      </c>
      <c r="R4303" s="23" t="s">
        <v>14496</v>
      </c>
      <c r="S4303" s="27"/>
      <c r="T4303" s="23" t="s">
        <v>14497</v>
      </c>
      <c r="U4303" s="23" t="s">
        <v>14508</v>
      </c>
      <c r="V4303" s="24" t="s">
        <v>14509</v>
      </c>
      <c r="W4303" s="23" t="s">
        <v>47</v>
      </c>
      <c r="X4303" s="23" t="s">
        <v>48</v>
      </c>
      <c r="Y4303" s="23" t="s">
        <v>49</v>
      </c>
      <c r="Z4303" s="23">
        <v>81</v>
      </c>
      <c r="AA4303" s="28">
        <v>100</v>
      </c>
      <c r="AB4303" s="26">
        <v>6550</v>
      </c>
      <c r="AC4303" s="26">
        <f>Z4303*AB4303</f>
        <v>530550</v>
      </c>
      <c r="AD4303" s="28">
        <v>7</v>
      </c>
      <c r="AE4303" s="28">
        <v>7</v>
      </c>
      <c r="AF4303" s="26">
        <f>(AC4303*(100-AE4303))/100</f>
        <v>493411.5</v>
      </c>
      <c r="AG4303" s="26">
        <f>P4303+AF4303</f>
        <v>631411.5</v>
      </c>
      <c r="AH4303" s="26">
        <f>(AG4303*AA4303)/100</f>
        <v>631411.5</v>
      </c>
      <c r="AI4303" s="26">
        <v>50000000</v>
      </c>
      <c r="AJ4303" s="26">
        <f>IF((AI4303-AH4303) &gt; 1,0,IF((AI4303-AH4303)&lt;0,AH4303-AI4303,AI4303-AH4303))</f>
        <v>0</v>
      </c>
      <c r="AK4303" s="26">
        <v>0.02</v>
      </c>
      <c r="AL4303" s="26">
        <f>ROUND(AJ4303*(AK4303/100),2)</f>
        <v>0</v>
      </c>
    </row>
    <row r="4304" spans="1:38" x14ac:dyDescent="0.35">
      <c r="A4304" s="23"/>
      <c r="B4304" s="24"/>
      <c r="C4304" s="23"/>
      <c r="D4304" s="23"/>
      <c r="E4304" s="23"/>
      <c r="F4304" s="23"/>
      <c r="G4304" s="24"/>
      <c r="H4304" s="23"/>
      <c r="I4304" s="23"/>
      <c r="J4304" s="23"/>
      <c r="K4304" s="23"/>
      <c r="L4304" s="23"/>
      <c r="M4304" s="23"/>
      <c r="N4304" s="25"/>
      <c r="O4304" s="26"/>
      <c r="P4304" s="26"/>
      <c r="Q4304" s="23"/>
      <c r="R4304" s="23"/>
      <c r="S4304" s="27"/>
      <c r="T4304" s="23"/>
      <c r="U4304" s="23"/>
      <c r="V4304" s="24"/>
      <c r="W4304" s="23"/>
      <c r="X4304" s="23"/>
      <c r="Y4304" s="23"/>
      <c r="Z4304" s="23"/>
      <c r="AA4304" s="28"/>
      <c r="AB4304" s="26"/>
      <c r="AC4304" s="26"/>
      <c r="AD4304" s="28"/>
      <c r="AE4304" s="28"/>
      <c r="AF4304" s="26"/>
      <c r="AG4304" s="26" t="s">
        <v>50</v>
      </c>
      <c r="AH4304" s="26">
        <f>SUM(AH4301:AH4303)</f>
        <v>1466791.5</v>
      </c>
      <c r="AI4304" s="26"/>
      <c r="AJ4304" s="26">
        <f>SUM(AJ4301:AJ4303)</f>
        <v>835380</v>
      </c>
      <c r="AK4304" s="26"/>
      <c r="AL4304" s="26">
        <f>SUM(AL4301:AL4303)</f>
        <v>83.538000000000011</v>
      </c>
    </row>
    <row r="4305" spans="1:39" x14ac:dyDescent="0.35">
      <c r="A4305" s="23" t="s">
        <v>14510</v>
      </c>
      <c r="B4305" s="24"/>
      <c r="C4305" s="23" t="s">
        <v>14511</v>
      </c>
      <c r="D4305" s="23" t="s">
        <v>14512</v>
      </c>
      <c r="E4305" s="23">
        <v>2333</v>
      </c>
      <c r="F4305" s="23" t="s">
        <v>14513</v>
      </c>
      <c r="G4305" s="24" t="s">
        <v>14514</v>
      </c>
      <c r="H4305" s="23" t="s">
        <v>103</v>
      </c>
      <c r="I4305" s="23" t="s">
        <v>14515</v>
      </c>
      <c r="J4305" s="23">
        <v>1</v>
      </c>
      <c r="K4305" s="23">
        <v>2</v>
      </c>
      <c r="L4305" s="23">
        <v>61</v>
      </c>
      <c r="M4305" s="23" t="s">
        <v>58</v>
      </c>
      <c r="N4305" s="25">
        <f>((J4305*400)+(K4305*100))+L4305</f>
        <v>661</v>
      </c>
      <c r="O4305" s="26">
        <v>450</v>
      </c>
      <c r="P4305" s="26">
        <f>N4305*O4305</f>
        <v>297450</v>
      </c>
      <c r="Q4305" s="23"/>
      <c r="R4305" s="23"/>
      <c r="S4305" s="27"/>
      <c r="T4305" s="23"/>
      <c r="U4305" s="23"/>
      <c r="V4305" s="24"/>
      <c r="W4305" s="23"/>
      <c r="X4305" s="23"/>
      <c r="Y4305" s="23"/>
      <c r="Z4305" s="23"/>
      <c r="AA4305" s="28"/>
      <c r="AB4305" s="26"/>
      <c r="AC4305" s="26"/>
      <c r="AD4305" s="28"/>
      <c r="AE4305" s="28"/>
      <c r="AF4305" s="26"/>
      <c r="AG4305" s="26">
        <f>AF4305+P4305</f>
        <v>297450</v>
      </c>
      <c r="AH4305" s="26">
        <f>AG4305</f>
        <v>297450</v>
      </c>
      <c r="AI4305" s="26">
        <v>0</v>
      </c>
      <c r="AJ4305" s="26">
        <f>IF((AI4305-AH4305) &gt; 1,0,IF((AI4305-AH4305)&lt;0,AH4305-AI4305,AI4305-AH4305))</f>
        <v>297450</v>
      </c>
      <c r="AK4305" s="26">
        <v>0.01</v>
      </c>
      <c r="AL4305" s="26">
        <f>AJ4305*(AK4305/100)</f>
        <v>29.745000000000001</v>
      </c>
    </row>
    <row r="4306" spans="1:39" x14ac:dyDescent="0.35">
      <c r="A4306" s="23"/>
      <c r="B4306" s="24"/>
      <c r="C4306" s="23"/>
      <c r="D4306" s="23"/>
      <c r="E4306" s="23">
        <v>2334</v>
      </c>
      <c r="F4306" s="23" t="s">
        <v>14516</v>
      </c>
      <c r="G4306" s="24" t="s">
        <v>14517</v>
      </c>
      <c r="H4306" s="23" t="s">
        <v>103</v>
      </c>
      <c r="I4306" s="23" t="s">
        <v>14518</v>
      </c>
      <c r="J4306" s="23">
        <v>3</v>
      </c>
      <c r="K4306" s="23">
        <v>0</v>
      </c>
      <c r="L4306" s="23">
        <v>37</v>
      </c>
      <c r="M4306" s="23" t="s">
        <v>58</v>
      </c>
      <c r="N4306" s="25">
        <f>((J4306*400)+(K4306*100))+L4306</f>
        <v>1237</v>
      </c>
      <c r="O4306" s="26">
        <v>180</v>
      </c>
      <c r="P4306" s="26">
        <f>N4306*O4306</f>
        <v>222660</v>
      </c>
      <c r="Q4306" s="23"/>
      <c r="R4306" s="23"/>
      <c r="S4306" s="27"/>
      <c r="T4306" s="23"/>
      <c r="U4306" s="23"/>
      <c r="V4306" s="24"/>
      <c r="W4306" s="23"/>
      <c r="X4306" s="23"/>
      <c r="Y4306" s="23"/>
      <c r="Z4306" s="23"/>
      <c r="AA4306" s="28"/>
      <c r="AB4306" s="26"/>
      <c r="AC4306" s="26"/>
      <c r="AD4306" s="28"/>
      <c r="AE4306" s="28"/>
      <c r="AF4306" s="26"/>
      <c r="AG4306" s="26">
        <f>AF4306+P4306</f>
        <v>222660</v>
      </c>
      <c r="AH4306" s="26">
        <f>AG4306</f>
        <v>222660</v>
      </c>
      <c r="AI4306" s="26">
        <v>0</v>
      </c>
      <c r="AJ4306" s="26">
        <f>IF((AI4306-AH4306) &gt; 1,0,IF((AI4306-AH4306)&lt;0,AH4306-AI4306,AI4306-AH4306))</f>
        <v>222660</v>
      </c>
      <c r="AK4306" s="26">
        <v>0.01</v>
      </c>
      <c r="AL4306" s="26">
        <f>AJ4306*(AK4306/100)</f>
        <v>22.266000000000002</v>
      </c>
    </row>
    <row r="4307" spans="1:39" x14ac:dyDescent="0.35">
      <c r="A4307" s="23"/>
      <c r="B4307" s="24"/>
      <c r="C4307" s="23"/>
      <c r="D4307" s="23"/>
      <c r="E4307" s="23"/>
      <c r="F4307" s="23"/>
      <c r="G4307" s="24"/>
      <c r="H4307" s="23"/>
      <c r="I4307" s="23"/>
      <c r="J4307" s="23"/>
      <c r="K4307" s="23"/>
      <c r="L4307" s="23"/>
      <c r="M4307" s="23"/>
      <c r="N4307" s="25"/>
      <c r="O4307" s="26"/>
      <c r="P4307" s="26"/>
      <c r="Q4307" s="23"/>
      <c r="R4307" s="23"/>
      <c r="S4307" s="27"/>
      <c r="T4307" s="23"/>
      <c r="U4307" s="23"/>
      <c r="V4307" s="24"/>
      <c r="W4307" s="23"/>
      <c r="X4307" s="23"/>
      <c r="Y4307" s="23"/>
      <c r="Z4307" s="23"/>
      <c r="AA4307" s="28"/>
      <c r="AB4307" s="26"/>
      <c r="AC4307" s="26"/>
      <c r="AD4307" s="28"/>
      <c r="AE4307" s="28"/>
      <c r="AF4307" s="26"/>
      <c r="AG4307" s="26" t="s">
        <v>50</v>
      </c>
      <c r="AH4307" s="26">
        <f>SUM(AH4305:AH4306)</f>
        <v>520110</v>
      </c>
      <c r="AI4307" s="26"/>
      <c r="AJ4307" s="26">
        <f>SUM(AJ4305:AJ4306)</f>
        <v>520110</v>
      </c>
      <c r="AK4307" s="26"/>
      <c r="AL4307" s="26">
        <f>SUM(AL4305:AL4306)</f>
        <v>52.011000000000003</v>
      </c>
    </row>
    <row r="4308" spans="1:39" x14ac:dyDescent="0.35">
      <c r="A4308" s="23" t="s">
        <v>14519</v>
      </c>
      <c r="B4308" s="24"/>
      <c r="C4308" s="23" t="s">
        <v>14520</v>
      </c>
      <c r="D4308" s="23" t="s">
        <v>10116</v>
      </c>
      <c r="E4308" s="23">
        <v>2335</v>
      </c>
      <c r="F4308" s="23" t="s">
        <v>14521</v>
      </c>
      <c r="G4308" s="24" t="s">
        <v>14522</v>
      </c>
      <c r="H4308" s="23" t="s">
        <v>103</v>
      </c>
      <c r="I4308" s="23" t="s">
        <v>14523</v>
      </c>
      <c r="J4308" s="23">
        <v>2</v>
      </c>
      <c r="K4308" s="23">
        <v>3</v>
      </c>
      <c r="L4308" s="23">
        <v>59</v>
      </c>
      <c r="M4308" s="23" t="s">
        <v>58</v>
      </c>
      <c r="N4308" s="25">
        <f>((J4308*400)+(K4308*100))+L4308</f>
        <v>1159</v>
      </c>
      <c r="O4308" s="26">
        <v>180</v>
      </c>
      <c r="P4308" s="26">
        <f>N4308*O4308</f>
        <v>208620</v>
      </c>
      <c r="Q4308" s="23"/>
      <c r="R4308" s="23"/>
      <c r="S4308" s="27"/>
      <c r="T4308" s="23"/>
      <c r="U4308" s="23"/>
      <c r="V4308" s="24"/>
      <c r="W4308" s="23"/>
      <c r="X4308" s="23"/>
      <c r="Y4308" s="23"/>
      <c r="Z4308" s="23"/>
      <c r="AA4308" s="28"/>
      <c r="AB4308" s="26"/>
      <c r="AC4308" s="26"/>
      <c r="AD4308" s="28"/>
      <c r="AE4308" s="28"/>
      <c r="AF4308" s="26"/>
      <c r="AG4308" s="26">
        <f>AF4308+P4308</f>
        <v>208620</v>
      </c>
      <c r="AH4308" s="26">
        <f>AG4308</f>
        <v>208620</v>
      </c>
      <c r="AI4308" s="26">
        <v>0</v>
      </c>
      <c r="AJ4308" s="26">
        <f>IF((AI4308-AH4308) &gt; 1,0,IF((AI4308-AH4308)&lt;0,AH4308-AI4308,AI4308-AH4308))</f>
        <v>208620</v>
      </c>
      <c r="AK4308" s="26">
        <v>0.01</v>
      </c>
      <c r="AL4308" s="26">
        <f>AJ4308*(AK4308/100)</f>
        <v>20.862000000000002</v>
      </c>
    </row>
    <row r="4309" spans="1:39" x14ac:dyDescent="0.35">
      <c r="A4309" s="23"/>
      <c r="B4309" s="24"/>
      <c r="C4309" s="23"/>
      <c r="D4309" s="23"/>
      <c r="E4309" s="23">
        <v>2336</v>
      </c>
      <c r="F4309" s="23" t="s">
        <v>14524</v>
      </c>
      <c r="G4309" s="24" t="s">
        <v>14525</v>
      </c>
      <c r="H4309" s="23" t="s">
        <v>103</v>
      </c>
      <c r="I4309" s="23" t="s">
        <v>13802</v>
      </c>
      <c r="J4309" s="23">
        <v>8</v>
      </c>
      <c r="K4309" s="23">
        <v>0</v>
      </c>
      <c r="L4309" s="23">
        <v>53</v>
      </c>
      <c r="M4309" s="23" t="s">
        <v>58</v>
      </c>
      <c r="N4309" s="25">
        <f>((J4309*400)+(K4309*100))+L4309</f>
        <v>3253</v>
      </c>
      <c r="O4309" s="26">
        <v>180</v>
      </c>
      <c r="P4309" s="26">
        <f>N4309*O4309</f>
        <v>585540</v>
      </c>
      <c r="Q4309" s="23"/>
      <c r="R4309" s="23"/>
      <c r="S4309" s="27"/>
      <c r="T4309" s="23"/>
      <c r="U4309" s="23"/>
      <c r="V4309" s="24"/>
      <c r="W4309" s="23"/>
      <c r="X4309" s="23"/>
      <c r="Y4309" s="23"/>
      <c r="Z4309" s="23"/>
      <c r="AA4309" s="28"/>
      <c r="AB4309" s="26"/>
      <c r="AC4309" s="26"/>
      <c r="AD4309" s="28"/>
      <c r="AE4309" s="28"/>
      <c r="AF4309" s="26"/>
      <c r="AG4309" s="26">
        <f>AF4309+P4309</f>
        <v>585540</v>
      </c>
      <c r="AH4309" s="26">
        <f>AG4309</f>
        <v>585540</v>
      </c>
      <c r="AI4309" s="26">
        <v>0</v>
      </c>
      <c r="AJ4309" s="26">
        <f>IF((AI4309-AH4309) &gt; 1,0,IF((AI4309-AH4309)&lt;0,AH4309-AI4309,AI4309-AH4309))</f>
        <v>585540</v>
      </c>
      <c r="AK4309" s="26">
        <v>0.01</v>
      </c>
      <c r="AL4309" s="26">
        <f>AJ4309*(AK4309/100)</f>
        <v>58.554000000000002</v>
      </c>
    </row>
    <row r="4310" spans="1:39" x14ac:dyDescent="0.35">
      <c r="A4310" s="23"/>
      <c r="B4310" s="24"/>
      <c r="C4310" s="23"/>
      <c r="D4310" s="23"/>
      <c r="E4310" s="23"/>
      <c r="F4310" s="23"/>
      <c r="G4310" s="24"/>
      <c r="H4310" s="23"/>
      <c r="I4310" s="23"/>
      <c r="J4310" s="23"/>
      <c r="K4310" s="23"/>
      <c r="L4310" s="23"/>
      <c r="M4310" s="23"/>
      <c r="N4310" s="25"/>
      <c r="O4310" s="26"/>
      <c r="P4310" s="26"/>
      <c r="Q4310" s="23"/>
      <c r="R4310" s="23"/>
      <c r="S4310" s="27"/>
      <c r="T4310" s="23"/>
      <c r="U4310" s="23"/>
      <c r="V4310" s="24"/>
      <c r="W4310" s="23"/>
      <c r="X4310" s="23"/>
      <c r="Y4310" s="23"/>
      <c r="Z4310" s="23"/>
      <c r="AA4310" s="28"/>
      <c r="AB4310" s="26"/>
      <c r="AC4310" s="26"/>
      <c r="AD4310" s="28"/>
      <c r="AE4310" s="28"/>
      <c r="AF4310" s="26"/>
      <c r="AG4310" s="26" t="s">
        <v>50</v>
      </c>
      <c r="AH4310" s="26">
        <f>SUM(AH4308:AH4309)</f>
        <v>794160</v>
      </c>
      <c r="AI4310" s="26"/>
      <c r="AJ4310" s="26">
        <f>SUM(AJ4308:AJ4309)</f>
        <v>794160</v>
      </c>
      <c r="AK4310" s="26"/>
      <c r="AL4310" s="26">
        <f>SUM(AL4308:AL4309)</f>
        <v>79.415999999999997</v>
      </c>
    </row>
    <row r="4311" spans="1:39" x14ac:dyDescent="0.35">
      <c r="A4311" s="23" t="s">
        <v>14526</v>
      </c>
      <c r="B4311" s="24" t="s">
        <v>14527</v>
      </c>
      <c r="C4311" s="23" t="s">
        <v>14528</v>
      </c>
      <c r="D4311" s="23" t="s">
        <v>14529</v>
      </c>
      <c r="E4311" s="23">
        <v>2337</v>
      </c>
      <c r="F4311" s="23" t="s">
        <v>14530</v>
      </c>
      <c r="G4311" s="24" t="s">
        <v>14531</v>
      </c>
      <c r="H4311" s="23" t="s">
        <v>42</v>
      </c>
      <c r="I4311" s="23" t="s">
        <v>14532</v>
      </c>
      <c r="J4311" s="23">
        <v>0</v>
      </c>
      <c r="K4311" s="23">
        <v>0</v>
      </c>
      <c r="L4311" s="23">
        <v>80</v>
      </c>
      <c r="M4311" s="23" t="s">
        <v>58</v>
      </c>
      <c r="N4311" s="25">
        <f>((J4311*400)+(K4311*100))+L4311</f>
        <v>80</v>
      </c>
      <c r="O4311" s="26">
        <v>500</v>
      </c>
      <c r="P4311" s="26">
        <f>N4311*O4311</f>
        <v>40000</v>
      </c>
      <c r="Q4311" s="23"/>
      <c r="R4311" s="23"/>
      <c r="S4311" s="27"/>
      <c r="T4311" s="23"/>
      <c r="U4311" s="23"/>
      <c r="V4311" s="24"/>
      <c r="W4311" s="23"/>
      <c r="X4311" s="23"/>
      <c r="Y4311" s="23"/>
      <c r="Z4311" s="23"/>
      <c r="AA4311" s="28"/>
      <c r="AB4311" s="26"/>
      <c r="AC4311" s="26"/>
      <c r="AD4311" s="28"/>
      <c r="AE4311" s="28"/>
      <c r="AF4311" s="26"/>
      <c r="AG4311" s="26">
        <f>AF4311+P4311</f>
        <v>40000</v>
      </c>
      <c r="AH4311" s="26">
        <f>AG4311</f>
        <v>40000</v>
      </c>
      <c r="AI4311" s="26">
        <v>50000000</v>
      </c>
      <c r="AJ4311" s="26">
        <f>IF((AI4311-AH4311) &gt; 1,0,IF((AI4311-AH4311)&lt;0,AH4311-AI4311,AI4311-AH4311))</f>
        <v>0</v>
      </c>
      <c r="AK4311" s="26">
        <v>0.01</v>
      </c>
      <c r="AL4311" s="26">
        <f>AJ4311*(AK4311/100)</f>
        <v>0</v>
      </c>
    </row>
    <row r="4312" spans="1:39" x14ac:dyDescent="0.35">
      <c r="A4312" s="23"/>
      <c r="B4312" s="24"/>
      <c r="C4312" s="23"/>
      <c r="D4312" s="23"/>
      <c r="E4312" s="23"/>
      <c r="F4312" s="23"/>
      <c r="G4312" s="24"/>
      <c r="H4312" s="23"/>
      <c r="I4312" s="23"/>
      <c r="J4312" s="23">
        <v>0</v>
      </c>
      <c r="K4312" s="23">
        <v>0</v>
      </c>
      <c r="L4312" s="23">
        <v>20</v>
      </c>
      <c r="M4312" s="23" t="s">
        <v>44</v>
      </c>
      <c r="N4312" s="25">
        <f>((J4312*400)+(K4312*100))+L4312</f>
        <v>20</v>
      </c>
      <c r="O4312" s="26">
        <v>500</v>
      </c>
      <c r="P4312" s="26">
        <f>N4312*O4312</f>
        <v>10000</v>
      </c>
      <c r="Q4312" s="23">
        <v>1</v>
      </c>
      <c r="R4312" s="23" t="s">
        <v>14526</v>
      </c>
      <c r="S4312" s="27" t="s">
        <v>14527</v>
      </c>
      <c r="T4312" s="23" t="s">
        <v>14528</v>
      </c>
      <c r="U4312" s="23" t="s">
        <v>14533</v>
      </c>
      <c r="V4312" s="24" t="s">
        <v>14534</v>
      </c>
      <c r="W4312" s="23" t="s">
        <v>47</v>
      </c>
      <c r="X4312" s="23" t="s">
        <v>48</v>
      </c>
      <c r="Y4312" s="23" t="s">
        <v>49</v>
      </c>
      <c r="Z4312" s="23">
        <v>80</v>
      </c>
      <c r="AA4312" s="28">
        <v>100</v>
      </c>
      <c r="AB4312" s="26">
        <v>6550</v>
      </c>
      <c r="AC4312" s="26">
        <f>Z4312*AB4312</f>
        <v>524000</v>
      </c>
      <c r="AD4312" s="28">
        <v>22</v>
      </c>
      <c r="AE4312" s="28">
        <v>34</v>
      </c>
      <c r="AF4312" s="26">
        <f>(AC4312*(100-AE4312))/100</f>
        <v>345840</v>
      </c>
      <c r="AG4312" s="26">
        <f>P4312+AF4312</f>
        <v>355840</v>
      </c>
      <c r="AH4312" s="26">
        <f>(AG4312*AA4312)/100</f>
        <v>355840</v>
      </c>
      <c r="AI4312" s="26">
        <v>50000000</v>
      </c>
      <c r="AJ4312" s="26">
        <f>IF((AI4312-AH4312) &gt; 1,0,IF((AI4312-AH4312)&lt;0,AH4312-AI4312,AI4312-AH4312))</f>
        <v>0</v>
      </c>
      <c r="AK4312" s="26">
        <v>0.02</v>
      </c>
      <c r="AL4312" s="26">
        <f>ROUND(AJ4312*(AK4312/100),2)</f>
        <v>0</v>
      </c>
    </row>
    <row r="4313" spans="1:39" x14ac:dyDescent="0.35">
      <c r="A4313" s="23"/>
      <c r="B4313" s="24"/>
      <c r="C4313" s="23"/>
      <c r="D4313" s="23"/>
      <c r="E4313" s="23"/>
      <c r="F4313" s="23"/>
      <c r="G4313" s="24"/>
      <c r="H4313" s="23"/>
      <c r="I4313" s="23"/>
      <c r="J4313" s="23"/>
      <c r="K4313" s="23"/>
      <c r="L4313" s="23"/>
      <c r="M4313" s="23"/>
      <c r="N4313" s="25"/>
      <c r="O4313" s="26"/>
      <c r="P4313" s="26"/>
      <c r="Q4313" s="23"/>
      <c r="R4313" s="23"/>
      <c r="S4313" s="27"/>
      <c r="T4313" s="23"/>
      <c r="U4313" s="23"/>
      <c r="V4313" s="24"/>
      <c r="W4313" s="23"/>
      <c r="X4313" s="23"/>
      <c r="Y4313" s="23"/>
      <c r="Z4313" s="23"/>
      <c r="AA4313" s="28"/>
      <c r="AB4313" s="26"/>
      <c r="AC4313" s="26"/>
      <c r="AD4313" s="28"/>
      <c r="AE4313" s="28"/>
      <c r="AF4313" s="26"/>
      <c r="AG4313" s="26" t="s">
        <v>50</v>
      </c>
      <c r="AH4313" s="26">
        <f>SUM(AH4311:AH4312)</f>
        <v>395840</v>
      </c>
      <c r="AI4313" s="26"/>
      <c r="AJ4313" s="26">
        <f>SUM(AJ4311:AJ4312)</f>
        <v>0</v>
      </c>
      <c r="AK4313" s="26"/>
      <c r="AL4313" s="26">
        <f>SUM(AL4311:AL4312)</f>
        <v>0</v>
      </c>
    </row>
    <row r="4314" spans="1:39" x14ac:dyDescent="0.35">
      <c r="A4314" s="23" t="s">
        <v>14535</v>
      </c>
      <c r="B4314" s="24"/>
      <c r="C4314" s="23" t="s">
        <v>14536</v>
      </c>
      <c r="D4314" s="23" t="s">
        <v>14537</v>
      </c>
      <c r="E4314" s="23">
        <v>2338</v>
      </c>
      <c r="F4314" s="23" t="s">
        <v>14538</v>
      </c>
      <c r="G4314" s="24" t="s">
        <v>14539</v>
      </c>
      <c r="H4314" s="23" t="s">
        <v>103</v>
      </c>
      <c r="I4314" s="23" t="s">
        <v>14540</v>
      </c>
      <c r="J4314" s="23">
        <v>0</v>
      </c>
      <c r="K4314" s="23">
        <v>1</v>
      </c>
      <c r="L4314" s="23">
        <v>35</v>
      </c>
      <c r="M4314" s="23" t="s">
        <v>44</v>
      </c>
      <c r="N4314" s="25">
        <f>((J4314*400)+(K4314*100))+L4314</f>
        <v>135</v>
      </c>
      <c r="O4314" s="26">
        <v>2000</v>
      </c>
      <c r="P4314" s="26">
        <f>N4314*O4314</f>
        <v>270000</v>
      </c>
      <c r="Q4314" s="23">
        <v>1</v>
      </c>
      <c r="R4314" s="23" t="s">
        <v>14541</v>
      </c>
      <c r="S4314" s="27"/>
      <c r="T4314" s="23" t="s">
        <v>14542</v>
      </c>
      <c r="U4314" s="23" t="s">
        <v>14543</v>
      </c>
      <c r="V4314" s="24" t="s">
        <v>14544</v>
      </c>
      <c r="W4314" s="23" t="s">
        <v>47</v>
      </c>
      <c r="X4314" s="23" t="s">
        <v>253</v>
      </c>
      <c r="Y4314" s="23" t="s">
        <v>49</v>
      </c>
      <c r="Z4314" s="23">
        <v>273.60000000000002</v>
      </c>
      <c r="AA4314" s="28">
        <v>100</v>
      </c>
      <c r="AB4314" s="26">
        <v>6550</v>
      </c>
      <c r="AC4314" s="26">
        <f>Z4314*AB4314</f>
        <v>1792080.0000000002</v>
      </c>
      <c r="AD4314" s="28">
        <v>52</v>
      </c>
      <c r="AE4314" s="28">
        <v>93</v>
      </c>
      <c r="AF4314" s="26">
        <f>(AC4314*(100-AE4314))/100</f>
        <v>125445.60000000002</v>
      </c>
      <c r="AG4314" s="26">
        <f>P4314+AF4314</f>
        <v>395445.60000000003</v>
      </c>
      <c r="AH4314" s="26">
        <f>(AG4314*AA4314)/100</f>
        <v>395445.6</v>
      </c>
      <c r="AI4314" s="26">
        <f>IF(AF4314&lt;=10000000,AF4314,10000000)</f>
        <v>125445.60000000002</v>
      </c>
      <c r="AJ4314" s="26">
        <f>IF((AI4314-AH4314) &gt; 1,0,IF((AI4314-AH4314)&lt;0,AH4314-AI4314,AI4314-AH4314))</f>
        <v>269999.99999999994</v>
      </c>
      <c r="AK4314" s="26">
        <v>0.02</v>
      </c>
      <c r="AL4314" s="26">
        <f>ROUND(AJ4314*(AK4314/100),2)</f>
        <v>54</v>
      </c>
      <c r="AM4314" s="3" t="s">
        <v>404</v>
      </c>
    </row>
    <row r="4315" spans="1:39" x14ac:dyDescent="0.35">
      <c r="A4315" s="23"/>
      <c r="B4315" s="24"/>
      <c r="C4315" s="23"/>
      <c r="D4315" s="23"/>
      <c r="E4315" s="23"/>
      <c r="F4315" s="23"/>
      <c r="G4315" s="24"/>
      <c r="H4315" s="23"/>
      <c r="I4315" s="23"/>
      <c r="J4315" s="23">
        <v>0</v>
      </c>
      <c r="K4315" s="23">
        <v>0</v>
      </c>
      <c r="L4315" s="23">
        <v>21</v>
      </c>
      <c r="M4315" s="23" t="s">
        <v>44</v>
      </c>
      <c r="N4315" s="25">
        <f>((J4315*400)+(K4315*100))+L4315</f>
        <v>21</v>
      </c>
      <c r="O4315" s="26">
        <v>2000</v>
      </c>
      <c r="P4315" s="26">
        <f>N4315*O4315</f>
        <v>42000</v>
      </c>
      <c r="Q4315" s="23">
        <v>1</v>
      </c>
      <c r="R4315" s="23" t="s">
        <v>14545</v>
      </c>
      <c r="S4315" s="27"/>
      <c r="T4315" s="23" t="s">
        <v>14546</v>
      </c>
      <c r="U4315" s="23" t="s">
        <v>14547</v>
      </c>
      <c r="V4315" s="24" t="s">
        <v>14548</v>
      </c>
      <c r="W4315" s="23" t="s">
        <v>47</v>
      </c>
      <c r="X4315" s="23" t="s">
        <v>253</v>
      </c>
      <c r="Y4315" s="23" t="s">
        <v>49</v>
      </c>
      <c r="Z4315" s="23">
        <v>168</v>
      </c>
      <c r="AA4315" s="28">
        <v>100</v>
      </c>
      <c r="AB4315" s="26">
        <v>6550</v>
      </c>
      <c r="AC4315" s="26">
        <f>Z4315*AB4315</f>
        <v>1100400</v>
      </c>
      <c r="AD4315" s="28">
        <v>52</v>
      </c>
      <c r="AE4315" s="28">
        <v>93</v>
      </c>
      <c r="AF4315" s="26">
        <f>(AC4315*(100-AE4315))/100</f>
        <v>77028</v>
      </c>
      <c r="AG4315" s="26">
        <f>P4315+AF4315</f>
        <v>119028</v>
      </c>
      <c r="AH4315" s="26">
        <f>(AG4315*AA4315)/100</f>
        <v>119028</v>
      </c>
      <c r="AI4315" s="26">
        <f>IF(AF4315&lt;=10000000,AF4315,10000000)</f>
        <v>77028</v>
      </c>
      <c r="AJ4315" s="26">
        <f>IF((AI4315-AH4315) &gt; 1,0,IF((AI4315-AH4315)&lt;0,AH4315-AI4315,AI4315-AH4315))</f>
        <v>42000</v>
      </c>
      <c r="AK4315" s="26">
        <v>0.02</v>
      </c>
      <c r="AL4315" s="26">
        <f>ROUND(AJ4315*(AK4315/100),2)</f>
        <v>8.4</v>
      </c>
      <c r="AM4315" s="3" t="s">
        <v>404</v>
      </c>
    </row>
    <row r="4316" spans="1:39" x14ac:dyDescent="0.35">
      <c r="A4316" s="23"/>
      <c r="B4316" s="24"/>
      <c r="C4316" s="23"/>
      <c r="D4316" s="23"/>
      <c r="E4316" s="23"/>
      <c r="F4316" s="23"/>
      <c r="G4316" s="24"/>
      <c r="H4316" s="23"/>
      <c r="I4316" s="23"/>
      <c r="J4316" s="23"/>
      <c r="K4316" s="23"/>
      <c r="L4316" s="23"/>
      <c r="M4316" s="23"/>
      <c r="N4316" s="25"/>
      <c r="O4316" s="26"/>
      <c r="P4316" s="26"/>
      <c r="Q4316" s="23"/>
      <c r="R4316" s="23"/>
      <c r="S4316" s="27"/>
      <c r="T4316" s="23"/>
      <c r="U4316" s="23"/>
      <c r="V4316" s="24"/>
      <c r="W4316" s="23"/>
      <c r="X4316" s="23"/>
      <c r="Y4316" s="23"/>
      <c r="Z4316" s="23"/>
      <c r="AA4316" s="28"/>
      <c r="AB4316" s="26"/>
      <c r="AC4316" s="26"/>
      <c r="AD4316" s="28"/>
      <c r="AE4316" s="28"/>
      <c r="AF4316" s="26"/>
      <c r="AG4316" s="26" t="s">
        <v>50</v>
      </c>
      <c r="AH4316" s="26">
        <f>SUM(AH4314:AH4315)</f>
        <v>514473.6</v>
      </c>
      <c r="AI4316" s="26"/>
      <c r="AJ4316" s="26">
        <f>SUM(AJ4314:AJ4315)</f>
        <v>311999.99999999994</v>
      </c>
      <c r="AK4316" s="26"/>
      <c r="AL4316" s="26">
        <f>SUM(AL4314:AL4315)</f>
        <v>62.4</v>
      </c>
    </row>
    <row r="4317" spans="1:39" x14ac:dyDescent="0.35">
      <c r="A4317" s="23" t="s">
        <v>14549</v>
      </c>
      <c r="B4317" s="24" t="s">
        <v>14550</v>
      </c>
      <c r="C4317" s="23" t="s">
        <v>14551</v>
      </c>
      <c r="D4317" s="23" t="s">
        <v>14552</v>
      </c>
      <c r="E4317" s="23">
        <v>2339</v>
      </c>
      <c r="F4317" s="23" t="s">
        <v>14553</v>
      </c>
      <c r="G4317" s="24" t="s">
        <v>14554</v>
      </c>
      <c r="H4317" s="23" t="s">
        <v>42</v>
      </c>
      <c r="I4317" s="23" t="s">
        <v>14555</v>
      </c>
      <c r="J4317" s="23">
        <v>0</v>
      </c>
      <c r="K4317" s="23">
        <v>1</v>
      </c>
      <c r="L4317" s="23">
        <v>76</v>
      </c>
      <c r="M4317" s="23" t="s">
        <v>44</v>
      </c>
      <c r="N4317" s="25">
        <f>((J4317*400)+(K4317*100))+L4317</f>
        <v>176</v>
      </c>
      <c r="O4317" s="26">
        <v>2000</v>
      </c>
      <c r="P4317" s="26">
        <f>N4317*O4317</f>
        <v>352000</v>
      </c>
      <c r="Q4317" s="23"/>
      <c r="R4317" s="23"/>
      <c r="S4317" s="27"/>
      <c r="T4317" s="23"/>
      <c r="U4317" s="23"/>
      <c r="V4317" s="24"/>
      <c r="W4317" s="23"/>
      <c r="X4317" s="23"/>
      <c r="Y4317" s="23"/>
      <c r="Z4317" s="23"/>
      <c r="AA4317" s="28"/>
      <c r="AB4317" s="26"/>
      <c r="AC4317" s="26"/>
      <c r="AD4317" s="28"/>
      <c r="AE4317" s="28"/>
      <c r="AF4317" s="26"/>
      <c r="AG4317" s="26">
        <f>AF4317+P4317</f>
        <v>352000</v>
      </c>
      <c r="AH4317" s="26">
        <f>AG4317</f>
        <v>352000</v>
      </c>
      <c r="AI4317" s="26">
        <v>50000000</v>
      </c>
      <c r="AJ4317" s="26">
        <f>IF((AI4317-AH4317) &gt; 1,0,IF((AI4317-AH4317)&lt;0,AH4317-AI4317,AI4317-AH4317))</f>
        <v>0</v>
      </c>
      <c r="AK4317" s="26">
        <v>0.02</v>
      </c>
      <c r="AL4317" s="26">
        <f>AJ4317*(AK4317/100)</f>
        <v>0</v>
      </c>
    </row>
    <row r="4318" spans="1:39" x14ac:dyDescent="0.35">
      <c r="A4318" s="23"/>
      <c r="B4318" s="24"/>
      <c r="C4318" s="23"/>
      <c r="D4318" s="23"/>
      <c r="E4318" s="23"/>
      <c r="F4318" s="23"/>
      <c r="G4318" s="24"/>
      <c r="H4318" s="23"/>
      <c r="I4318" s="23"/>
      <c r="J4318" s="23"/>
      <c r="K4318" s="23"/>
      <c r="L4318" s="23"/>
      <c r="M4318" s="23"/>
      <c r="N4318" s="25"/>
      <c r="O4318" s="26"/>
      <c r="P4318" s="26"/>
      <c r="Q4318" s="23"/>
      <c r="R4318" s="23"/>
      <c r="S4318" s="27"/>
      <c r="T4318" s="23"/>
      <c r="U4318" s="23"/>
      <c r="V4318" s="24"/>
      <c r="W4318" s="23"/>
      <c r="X4318" s="23"/>
      <c r="Y4318" s="23"/>
      <c r="Z4318" s="23"/>
      <c r="AA4318" s="28"/>
      <c r="AB4318" s="26"/>
      <c r="AC4318" s="26"/>
      <c r="AD4318" s="28"/>
      <c r="AE4318" s="28"/>
      <c r="AF4318" s="26"/>
      <c r="AG4318" s="26" t="s">
        <v>50</v>
      </c>
      <c r="AH4318" s="26">
        <f>AH4317</f>
        <v>352000</v>
      </c>
      <c r="AI4318" s="26"/>
      <c r="AJ4318" s="26">
        <f>AJ4317</f>
        <v>0</v>
      </c>
      <c r="AK4318" s="26"/>
      <c r="AL4318" s="26">
        <f>AL4317</f>
        <v>0</v>
      </c>
    </row>
    <row r="4319" spans="1:39" x14ac:dyDescent="0.35">
      <c r="A4319" s="23" t="s">
        <v>14556</v>
      </c>
      <c r="B4319" s="24"/>
      <c r="C4319" s="23" t="s">
        <v>14557</v>
      </c>
      <c r="D4319" s="23" t="s">
        <v>14558</v>
      </c>
      <c r="E4319" s="23">
        <v>2340</v>
      </c>
      <c r="F4319" s="23" t="s">
        <v>14559</v>
      </c>
      <c r="G4319" s="24" t="s">
        <v>14560</v>
      </c>
      <c r="H4319" s="23" t="s">
        <v>103</v>
      </c>
      <c r="I4319" s="23" t="s">
        <v>14561</v>
      </c>
      <c r="J4319" s="23">
        <v>4</v>
      </c>
      <c r="K4319" s="23">
        <v>3</v>
      </c>
      <c r="L4319" s="23">
        <v>17</v>
      </c>
      <c r="M4319" s="23" t="s">
        <v>58</v>
      </c>
      <c r="N4319" s="25">
        <f>((J4319*400)+(K4319*100))+L4319</f>
        <v>1917</v>
      </c>
      <c r="O4319" s="26">
        <v>180</v>
      </c>
      <c r="P4319" s="26">
        <f>N4319*O4319</f>
        <v>345060</v>
      </c>
      <c r="Q4319" s="23"/>
      <c r="R4319" s="23"/>
      <c r="S4319" s="27"/>
      <c r="T4319" s="23"/>
      <c r="U4319" s="23"/>
      <c r="V4319" s="24"/>
      <c r="W4319" s="23"/>
      <c r="X4319" s="23"/>
      <c r="Y4319" s="23"/>
      <c r="Z4319" s="23"/>
      <c r="AA4319" s="28"/>
      <c r="AB4319" s="26"/>
      <c r="AC4319" s="26"/>
      <c r="AD4319" s="28"/>
      <c r="AE4319" s="28"/>
      <c r="AF4319" s="26"/>
      <c r="AG4319" s="26">
        <f>AF4319+P4319</f>
        <v>345060</v>
      </c>
      <c r="AH4319" s="26">
        <f>AG4319</f>
        <v>345060</v>
      </c>
      <c r="AI4319" s="26">
        <v>0</v>
      </c>
      <c r="AJ4319" s="26">
        <f>IF((AI4319-AH4319) &gt; 1,0,IF((AI4319-AH4319)&lt;0,AH4319-AI4319,AI4319-AH4319))</f>
        <v>345060</v>
      </c>
      <c r="AK4319" s="26">
        <v>0.01</v>
      </c>
      <c r="AL4319" s="26">
        <f>AJ4319*(AK4319/100)</f>
        <v>34.506</v>
      </c>
    </row>
    <row r="4320" spans="1:39" x14ac:dyDescent="0.35">
      <c r="A4320" s="23"/>
      <c r="B4320" s="24"/>
      <c r="C4320" s="23"/>
      <c r="D4320" s="23"/>
      <c r="E4320" s="23">
        <v>2341</v>
      </c>
      <c r="F4320" s="23" t="s">
        <v>14562</v>
      </c>
      <c r="G4320" s="24" t="s">
        <v>14563</v>
      </c>
      <c r="H4320" s="23" t="s">
        <v>103</v>
      </c>
      <c r="I4320" s="23" t="s">
        <v>14564</v>
      </c>
      <c r="J4320" s="23">
        <v>0</v>
      </c>
      <c r="K4320" s="23">
        <v>3</v>
      </c>
      <c r="L4320" s="23">
        <v>5.82</v>
      </c>
      <c r="M4320" s="23" t="s">
        <v>391</v>
      </c>
      <c r="N4320" s="25">
        <f>((J4320*400)+(K4320*100))+L4320</f>
        <v>305.82</v>
      </c>
      <c r="O4320" s="26">
        <v>1750</v>
      </c>
      <c r="P4320" s="26">
        <f>N4320*O4320</f>
        <v>535185</v>
      </c>
      <c r="Q4320" s="23">
        <v>1</v>
      </c>
      <c r="R4320" s="23" t="s">
        <v>14565</v>
      </c>
      <c r="S4320" s="27"/>
      <c r="T4320" s="23" t="s">
        <v>14566</v>
      </c>
      <c r="U4320" s="23" t="s">
        <v>14567</v>
      </c>
      <c r="V4320" s="24" t="s">
        <v>14568</v>
      </c>
      <c r="W4320" s="23" t="s">
        <v>47</v>
      </c>
      <c r="X4320" s="23" t="s">
        <v>253</v>
      </c>
      <c r="Y4320" s="23" t="s">
        <v>49</v>
      </c>
      <c r="Z4320" s="23">
        <v>152</v>
      </c>
      <c r="AA4320" s="28">
        <v>90.48</v>
      </c>
      <c r="AB4320" s="26">
        <v>6550</v>
      </c>
      <c r="AC4320" s="26">
        <f>Z4320*AB4320</f>
        <v>995600</v>
      </c>
      <c r="AD4320" s="28">
        <v>42</v>
      </c>
      <c r="AE4320" s="28">
        <v>93</v>
      </c>
      <c r="AF4320" s="26">
        <f>(AC4320*(100-AE4320))/100</f>
        <v>69692</v>
      </c>
      <c r="AG4320" s="26">
        <f>P4320+AF4320+AF4321</f>
        <v>612213</v>
      </c>
      <c r="AH4320" s="26">
        <f>(AG4320*AA4320)/100</f>
        <v>553930.32240000006</v>
      </c>
      <c r="AI4320" s="26">
        <f>IF(AF4320&lt;=10000000,AF4320,10000000)</f>
        <v>69692</v>
      </c>
      <c r="AJ4320" s="26">
        <f>IF((AI4320-AH4320) &gt; 1,0,IF((AI4320-AH4320)&lt;0,AH4320-AI4320,AI4320-AH4320))</f>
        <v>484238.32240000006</v>
      </c>
      <c r="AK4320" s="26">
        <v>0.02</v>
      </c>
      <c r="AL4320" s="26">
        <f>ROUND(AJ4320*(AK4320/100),2)</f>
        <v>96.85</v>
      </c>
      <c r="AM4320" s="3" t="s">
        <v>404</v>
      </c>
    </row>
    <row r="4321" spans="1:39" x14ac:dyDescent="0.35">
      <c r="A4321" s="23"/>
      <c r="B4321" s="24"/>
      <c r="C4321" s="23"/>
      <c r="D4321" s="23"/>
      <c r="E4321" s="23"/>
      <c r="F4321" s="23"/>
      <c r="G4321" s="24"/>
      <c r="H4321" s="23"/>
      <c r="I4321" s="23"/>
      <c r="J4321" s="23"/>
      <c r="K4321" s="23"/>
      <c r="L4321" s="23"/>
      <c r="M4321" s="23"/>
      <c r="N4321" s="25"/>
      <c r="O4321" s="26"/>
      <c r="P4321" s="26"/>
      <c r="Q4321" s="23"/>
      <c r="R4321" s="23"/>
      <c r="S4321" s="27"/>
      <c r="T4321" s="23"/>
      <c r="U4321" s="23"/>
      <c r="V4321" s="24"/>
      <c r="W4321" s="23"/>
      <c r="X4321" s="23"/>
      <c r="Y4321" s="23" t="s">
        <v>254</v>
      </c>
      <c r="Z4321" s="23">
        <v>16</v>
      </c>
      <c r="AA4321" s="28">
        <v>9.52</v>
      </c>
      <c r="AB4321" s="26">
        <v>6550</v>
      </c>
      <c r="AC4321" s="26">
        <f>Z4321*AB4321</f>
        <v>104800</v>
      </c>
      <c r="AD4321" s="28">
        <v>42</v>
      </c>
      <c r="AE4321" s="28">
        <v>93</v>
      </c>
      <c r="AF4321" s="26">
        <f>(AC4321*(100-AE4321))/100</f>
        <v>7336</v>
      </c>
      <c r="AG4321" s="26">
        <f>P4320+AF4320+AF4321</f>
        <v>612213</v>
      </c>
      <c r="AH4321" s="26">
        <f>(AG4321*AA4321)/100</f>
        <v>58282.677599999995</v>
      </c>
      <c r="AI4321" s="26">
        <v>0</v>
      </c>
      <c r="AJ4321" s="26">
        <f>IF((AI4321-AH4321) &gt; 1,0,IF((AI4321-AH4321)&lt;0,AH4321-AI4321,AI4321-AH4321))</f>
        <v>58282.677599999995</v>
      </c>
      <c r="AK4321" s="26">
        <v>0.3</v>
      </c>
      <c r="AL4321" s="26">
        <f>ROUND(AJ4321*(AK4321/100),2)</f>
        <v>174.85</v>
      </c>
    </row>
    <row r="4322" spans="1:39" x14ac:dyDescent="0.35">
      <c r="A4322" s="23"/>
      <c r="B4322" s="24"/>
      <c r="C4322" s="23"/>
      <c r="D4322" s="23"/>
      <c r="E4322" s="23"/>
      <c r="F4322" s="23"/>
      <c r="G4322" s="24"/>
      <c r="H4322" s="23"/>
      <c r="I4322" s="23"/>
      <c r="J4322" s="23">
        <v>0</v>
      </c>
      <c r="K4322" s="23">
        <v>0</v>
      </c>
      <c r="L4322" s="23">
        <v>4.18</v>
      </c>
      <c r="M4322" s="23" t="s">
        <v>250</v>
      </c>
      <c r="N4322" s="25">
        <f>((J4322*400)+(K4322*100))+L4322</f>
        <v>4.18</v>
      </c>
      <c r="O4322" s="26">
        <v>1750</v>
      </c>
      <c r="P4322" s="26">
        <f>N4322*O4322</f>
        <v>7314.9999999999991</v>
      </c>
      <c r="Q4322" s="23"/>
      <c r="R4322" s="23"/>
      <c r="S4322" s="27"/>
      <c r="T4322" s="23"/>
      <c r="U4322" s="23"/>
      <c r="V4322" s="24"/>
      <c r="W4322" s="23"/>
      <c r="X4322" s="23"/>
      <c r="Y4322" s="23"/>
      <c r="Z4322" s="23"/>
      <c r="AA4322" s="28"/>
      <c r="AB4322" s="26"/>
      <c r="AC4322" s="26"/>
      <c r="AD4322" s="28"/>
      <c r="AE4322" s="28"/>
      <c r="AF4322" s="26"/>
      <c r="AG4322" s="26">
        <f>AF4322+P4322</f>
        <v>7314.9999999999991</v>
      </c>
      <c r="AH4322" s="26">
        <f>AG4322</f>
        <v>7314.9999999999991</v>
      </c>
      <c r="AI4322" s="26">
        <v>0</v>
      </c>
      <c r="AJ4322" s="26">
        <f>IF((AI4322-AH4322) &gt; 1,0,IF((AI4322-AH4322)&lt;0,AH4322-AI4322,AI4322-AH4322))</f>
        <v>7314.9999999999991</v>
      </c>
      <c r="AK4322" s="26">
        <v>0.3</v>
      </c>
      <c r="AL4322" s="26">
        <f>AJ4322*(AK4322/100)</f>
        <v>21.944999999999997</v>
      </c>
    </row>
    <row r="4323" spans="1:39" x14ac:dyDescent="0.35">
      <c r="A4323" s="23"/>
      <c r="B4323" s="24"/>
      <c r="C4323" s="23"/>
      <c r="D4323" s="23"/>
      <c r="E4323" s="23">
        <v>2342</v>
      </c>
      <c r="F4323" s="23" t="s">
        <v>14569</v>
      </c>
      <c r="G4323" s="24" t="s">
        <v>14570</v>
      </c>
      <c r="H4323" s="23" t="s">
        <v>103</v>
      </c>
      <c r="I4323" s="23" t="s">
        <v>14571</v>
      </c>
      <c r="J4323" s="23">
        <v>2</v>
      </c>
      <c r="K4323" s="23">
        <v>1</v>
      </c>
      <c r="L4323" s="23">
        <v>47</v>
      </c>
      <c r="M4323" s="23" t="s">
        <v>58</v>
      </c>
      <c r="N4323" s="25">
        <f>((J4323*400)+(K4323*100))+L4323</f>
        <v>947</v>
      </c>
      <c r="O4323" s="26">
        <v>180</v>
      </c>
      <c r="P4323" s="26">
        <f>N4323*O4323</f>
        <v>170460</v>
      </c>
      <c r="Q4323" s="23"/>
      <c r="R4323" s="23"/>
      <c r="S4323" s="27"/>
      <c r="T4323" s="23"/>
      <c r="U4323" s="23"/>
      <c r="V4323" s="24"/>
      <c r="W4323" s="23"/>
      <c r="X4323" s="23"/>
      <c r="Y4323" s="23"/>
      <c r="Z4323" s="23"/>
      <c r="AA4323" s="28"/>
      <c r="AB4323" s="26"/>
      <c r="AC4323" s="26"/>
      <c r="AD4323" s="28"/>
      <c r="AE4323" s="28"/>
      <c r="AF4323" s="26"/>
      <c r="AG4323" s="26">
        <f>AF4323+P4323</f>
        <v>170460</v>
      </c>
      <c r="AH4323" s="26">
        <f>AG4323</f>
        <v>170460</v>
      </c>
      <c r="AI4323" s="26">
        <v>0</v>
      </c>
      <c r="AJ4323" s="26">
        <f>IF((AI4323-AH4323) &gt; 1,0,IF((AI4323-AH4323)&lt;0,AH4323-AI4323,AI4323-AH4323))</f>
        <v>170460</v>
      </c>
      <c r="AK4323" s="26">
        <v>0.01</v>
      </c>
      <c r="AL4323" s="26">
        <f>AJ4323*(AK4323/100)</f>
        <v>17.045999999999999</v>
      </c>
    </row>
    <row r="4324" spans="1:39" x14ac:dyDescent="0.35">
      <c r="A4324" s="23"/>
      <c r="B4324" s="24"/>
      <c r="C4324" s="23"/>
      <c r="D4324" s="23"/>
      <c r="E4324" s="23"/>
      <c r="F4324" s="23"/>
      <c r="G4324" s="24"/>
      <c r="H4324" s="23"/>
      <c r="I4324" s="23"/>
      <c r="J4324" s="23"/>
      <c r="K4324" s="23"/>
      <c r="L4324" s="23"/>
      <c r="M4324" s="23"/>
      <c r="N4324" s="25"/>
      <c r="O4324" s="26"/>
      <c r="P4324" s="26"/>
      <c r="Q4324" s="23"/>
      <c r="R4324" s="23"/>
      <c r="S4324" s="27"/>
      <c r="T4324" s="23"/>
      <c r="U4324" s="23"/>
      <c r="V4324" s="24"/>
      <c r="W4324" s="23"/>
      <c r="X4324" s="23"/>
      <c r="Y4324" s="23"/>
      <c r="Z4324" s="23"/>
      <c r="AA4324" s="28"/>
      <c r="AB4324" s="26"/>
      <c r="AC4324" s="26"/>
      <c r="AD4324" s="28"/>
      <c r="AE4324" s="28"/>
      <c r="AF4324" s="26"/>
      <c r="AG4324" s="26" t="s">
        <v>50</v>
      </c>
      <c r="AH4324" s="26">
        <f>SUM(AH4319:AH4323)</f>
        <v>1135048</v>
      </c>
      <c r="AI4324" s="26"/>
      <c r="AJ4324" s="26">
        <f>SUM(AJ4319:AJ4323)</f>
        <v>1065356</v>
      </c>
      <c r="AK4324" s="26"/>
      <c r="AL4324" s="26">
        <f>SUM(AL4319:AL4323)</f>
        <v>345.197</v>
      </c>
    </row>
    <row r="4325" spans="1:39" x14ac:dyDescent="0.35">
      <c r="A4325" s="23" t="s">
        <v>14572</v>
      </c>
      <c r="B4325" s="24"/>
      <c r="C4325" s="23" t="s">
        <v>14573</v>
      </c>
      <c r="D4325" s="23" t="s">
        <v>14574</v>
      </c>
      <c r="E4325" s="23">
        <v>2343</v>
      </c>
      <c r="F4325" s="23" t="s">
        <v>14575</v>
      </c>
      <c r="G4325" s="24" t="s">
        <v>14576</v>
      </c>
      <c r="H4325" s="23" t="s">
        <v>103</v>
      </c>
      <c r="I4325" s="23" t="s">
        <v>14577</v>
      </c>
      <c r="J4325" s="23">
        <v>0</v>
      </c>
      <c r="K4325" s="23">
        <v>2</v>
      </c>
      <c r="L4325" s="23">
        <v>63</v>
      </c>
      <c r="M4325" s="23" t="s">
        <v>44</v>
      </c>
      <c r="N4325" s="25">
        <f>((J4325*400)+(K4325*100))+L4325</f>
        <v>263</v>
      </c>
      <c r="O4325" s="26">
        <v>450</v>
      </c>
      <c r="P4325" s="26">
        <f>N4325*O4325</f>
        <v>118350</v>
      </c>
      <c r="Q4325" s="23">
        <v>1</v>
      </c>
      <c r="R4325" s="23" t="s">
        <v>14572</v>
      </c>
      <c r="S4325" s="27"/>
      <c r="T4325" s="23" t="s">
        <v>14573</v>
      </c>
      <c r="U4325" s="23" t="s">
        <v>14578</v>
      </c>
      <c r="V4325" s="24" t="s">
        <v>14579</v>
      </c>
      <c r="W4325" s="23" t="s">
        <v>47</v>
      </c>
      <c r="X4325" s="23" t="s">
        <v>206</v>
      </c>
      <c r="Y4325" s="23" t="s">
        <v>49</v>
      </c>
      <c r="Z4325" s="23">
        <v>180</v>
      </c>
      <c r="AA4325" s="28">
        <v>100</v>
      </c>
      <c r="AB4325" s="26">
        <v>6550</v>
      </c>
      <c r="AC4325" s="26">
        <f>Z4325*AB4325</f>
        <v>1179000</v>
      </c>
      <c r="AD4325" s="28">
        <v>42</v>
      </c>
      <c r="AE4325" s="28">
        <v>85</v>
      </c>
      <c r="AF4325" s="26">
        <f>(AC4325*(100-AE4325))/100</f>
        <v>176850</v>
      </c>
      <c r="AG4325" s="26">
        <f>P4325+AF4325</f>
        <v>295200</v>
      </c>
      <c r="AH4325" s="26">
        <f>(AG4325*AA4325)/100</f>
        <v>295200</v>
      </c>
      <c r="AI4325" s="26">
        <f>IF(AF4325&lt;=10000000,AF4325,10000000)</f>
        <v>176850</v>
      </c>
      <c r="AJ4325" s="26">
        <f>IF((AI4325-AH4325) &gt; 1,0,IF((AI4325-AH4325)&lt;0,AH4325-AI4325,AI4325-AH4325))</f>
        <v>118350</v>
      </c>
      <c r="AK4325" s="26">
        <v>0.02</v>
      </c>
      <c r="AL4325" s="26">
        <f>ROUND(AJ4325*(AK4325/100),2)</f>
        <v>23.67</v>
      </c>
    </row>
    <row r="4326" spans="1:39" x14ac:dyDescent="0.35">
      <c r="A4326" s="23"/>
      <c r="B4326" s="24"/>
      <c r="C4326" s="23"/>
      <c r="D4326" s="23"/>
      <c r="E4326" s="23"/>
      <c r="F4326" s="23"/>
      <c r="G4326" s="24"/>
      <c r="H4326" s="23"/>
      <c r="I4326" s="23"/>
      <c r="J4326" s="23">
        <v>0</v>
      </c>
      <c r="K4326" s="23">
        <v>0</v>
      </c>
      <c r="L4326" s="23">
        <v>18</v>
      </c>
      <c r="M4326" s="23" t="s">
        <v>44</v>
      </c>
      <c r="N4326" s="25">
        <f>((J4326*400)+(K4326*100))+L4326</f>
        <v>18</v>
      </c>
      <c r="O4326" s="26">
        <v>450</v>
      </c>
      <c r="P4326" s="26">
        <f>N4326*O4326</f>
        <v>8100</v>
      </c>
      <c r="Q4326" s="23">
        <v>1</v>
      </c>
      <c r="R4326" s="23" t="s">
        <v>14580</v>
      </c>
      <c r="S4326" s="27"/>
      <c r="T4326" s="23" t="s">
        <v>14581</v>
      </c>
      <c r="U4326" s="23" t="s">
        <v>14582</v>
      </c>
      <c r="V4326" s="24" t="s">
        <v>14583</v>
      </c>
      <c r="W4326" s="23" t="s">
        <v>47</v>
      </c>
      <c r="X4326" s="23" t="s">
        <v>206</v>
      </c>
      <c r="Y4326" s="23" t="s">
        <v>49</v>
      </c>
      <c r="Z4326" s="23">
        <v>72</v>
      </c>
      <c r="AA4326" s="28">
        <v>100</v>
      </c>
      <c r="AB4326" s="26">
        <v>6550</v>
      </c>
      <c r="AC4326" s="26">
        <f>Z4326*AB4326</f>
        <v>471600</v>
      </c>
      <c r="AD4326" s="28">
        <v>32</v>
      </c>
      <c r="AE4326" s="28">
        <v>85</v>
      </c>
      <c r="AF4326" s="26">
        <f>(AC4326*(100-AE4326))/100</f>
        <v>70740</v>
      </c>
      <c r="AG4326" s="26">
        <f>P4326+AF4326</f>
        <v>78840</v>
      </c>
      <c r="AH4326" s="26">
        <f>(AG4326*AA4326)/100</f>
        <v>78840</v>
      </c>
      <c r="AI4326" s="26">
        <f>IF(AF4326&lt;=10000000,AF4326,10000000)</f>
        <v>70740</v>
      </c>
      <c r="AJ4326" s="26">
        <f>IF((AI4326-AH4326) &gt; 1,0,IF((AI4326-AH4326)&lt;0,AH4326-AI4326,AI4326-AH4326))</f>
        <v>8100</v>
      </c>
      <c r="AK4326" s="26">
        <v>0.02</v>
      </c>
      <c r="AL4326" s="26">
        <f>ROUND(AJ4326*(AK4326/100),2)</f>
        <v>1.62</v>
      </c>
    </row>
    <row r="4327" spans="1:39" x14ac:dyDescent="0.35">
      <c r="A4327" s="23"/>
      <c r="B4327" s="24"/>
      <c r="C4327" s="23"/>
      <c r="D4327" s="23"/>
      <c r="E4327" s="23">
        <v>2344</v>
      </c>
      <c r="F4327" s="23" t="s">
        <v>14584</v>
      </c>
      <c r="G4327" s="24" t="s">
        <v>14585</v>
      </c>
      <c r="H4327" s="23" t="s">
        <v>103</v>
      </c>
      <c r="I4327" s="23" t="s">
        <v>14586</v>
      </c>
      <c r="J4327" s="23">
        <v>11</v>
      </c>
      <c r="K4327" s="23">
        <v>2</v>
      </c>
      <c r="L4327" s="23">
        <v>87</v>
      </c>
      <c r="M4327" s="23" t="s">
        <v>58</v>
      </c>
      <c r="N4327" s="25">
        <f>((J4327*400)+(K4327*100))+L4327</f>
        <v>4687</v>
      </c>
      <c r="O4327" s="26">
        <v>180</v>
      </c>
      <c r="P4327" s="26">
        <f>N4327*O4327</f>
        <v>843660</v>
      </c>
      <c r="Q4327" s="23"/>
      <c r="R4327" s="23"/>
      <c r="S4327" s="27"/>
      <c r="T4327" s="23"/>
      <c r="U4327" s="23"/>
      <c r="V4327" s="24"/>
      <c r="W4327" s="23"/>
      <c r="X4327" s="23"/>
      <c r="Y4327" s="23"/>
      <c r="Z4327" s="23"/>
      <c r="AA4327" s="28"/>
      <c r="AB4327" s="26"/>
      <c r="AC4327" s="26"/>
      <c r="AD4327" s="28"/>
      <c r="AE4327" s="28"/>
      <c r="AF4327" s="26"/>
      <c r="AG4327" s="26">
        <f>AF4327+P4327</f>
        <v>843660</v>
      </c>
      <c r="AH4327" s="26">
        <f>AG4327</f>
        <v>843660</v>
      </c>
      <c r="AI4327" s="26">
        <v>0</v>
      </c>
      <c r="AJ4327" s="26">
        <f>IF((AI4327-AH4327) &gt; 1,0,IF((AI4327-AH4327)&lt;0,AH4327-AI4327,AI4327-AH4327))</f>
        <v>843660</v>
      </c>
      <c r="AK4327" s="26">
        <v>0.01</v>
      </c>
      <c r="AL4327" s="26">
        <f>AJ4327*(AK4327/100)</f>
        <v>84.366</v>
      </c>
    </row>
    <row r="4328" spans="1:39" x14ac:dyDescent="0.35">
      <c r="A4328" s="23"/>
      <c r="B4328" s="24"/>
      <c r="C4328" s="23"/>
      <c r="D4328" s="23"/>
      <c r="E4328" s="23"/>
      <c r="F4328" s="23"/>
      <c r="G4328" s="24"/>
      <c r="H4328" s="23"/>
      <c r="I4328" s="23"/>
      <c r="J4328" s="23"/>
      <c r="K4328" s="23"/>
      <c r="L4328" s="23"/>
      <c r="M4328" s="23"/>
      <c r="N4328" s="25"/>
      <c r="O4328" s="26"/>
      <c r="P4328" s="26"/>
      <c r="Q4328" s="23"/>
      <c r="R4328" s="23"/>
      <c r="S4328" s="27"/>
      <c r="T4328" s="23"/>
      <c r="U4328" s="23"/>
      <c r="V4328" s="24"/>
      <c r="W4328" s="23"/>
      <c r="X4328" s="23"/>
      <c r="Y4328" s="23"/>
      <c r="Z4328" s="23"/>
      <c r="AA4328" s="28"/>
      <c r="AB4328" s="26"/>
      <c r="AC4328" s="26"/>
      <c r="AD4328" s="28"/>
      <c r="AE4328" s="28"/>
      <c r="AF4328" s="26"/>
      <c r="AG4328" s="26" t="s">
        <v>50</v>
      </c>
      <c r="AH4328" s="26">
        <f>SUM(AH4325:AH4327)</f>
        <v>1217700</v>
      </c>
      <c r="AI4328" s="26"/>
      <c r="AJ4328" s="26">
        <f>SUM(AJ4325:AJ4327)</f>
        <v>970110</v>
      </c>
      <c r="AK4328" s="26"/>
      <c r="AL4328" s="26">
        <f>SUM(AL4325:AL4327)</f>
        <v>109.65600000000001</v>
      </c>
    </row>
    <row r="4329" spans="1:39" x14ac:dyDescent="0.35">
      <c r="A4329" s="23" t="s">
        <v>7292</v>
      </c>
      <c r="B4329" s="24" t="s">
        <v>7293</v>
      </c>
      <c r="C4329" s="23" t="s">
        <v>7294</v>
      </c>
      <c r="D4329" s="23" t="s">
        <v>14587</v>
      </c>
      <c r="E4329" s="23">
        <v>2345</v>
      </c>
      <c r="F4329" s="23" t="s">
        <v>14588</v>
      </c>
      <c r="G4329" s="24" t="s">
        <v>14589</v>
      </c>
      <c r="H4329" s="23" t="s">
        <v>42</v>
      </c>
      <c r="I4329" s="23" t="s">
        <v>14590</v>
      </c>
      <c r="J4329" s="23">
        <v>0</v>
      </c>
      <c r="K4329" s="23">
        <v>2</v>
      </c>
      <c r="L4329" s="23">
        <v>28</v>
      </c>
      <c r="M4329" s="23" t="s">
        <v>58</v>
      </c>
      <c r="N4329" s="25">
        <f>((J4329*400)+(K4329*100))+L4329</f>
        <v>228</v>
      </c>
      <c r="O4329" s="26">
        <v>310</v>
      </c>
      <c r="P4329" s="26">
        <f>N4329*O4329</f>
        <v>70680</v>
      </c>
      <c r="Q4329" s="23"/>
      <c r="R4329" s="23"/>
      <c r="S4329" s="27"/>
      <c r="T4329" s="23"/>
      <c r="U4329" s="23"/>
      <c r="V4329" s="24"/>
      <c r="W4329" s="23"/>
      <c r="X4329" s="23"/>
      <c r="Y4329" s="23"/>
      <c r="Z4329" s="23"/>
      <c r="AA4329" s="28"/>
      <c r="AB4329" s="26"/>
      <c r="AC4329" s="26"/>
      <c r="AD4329" s="28"/>
      <c r="AE4329" s="28"/>
      <c r="AF4329" s="26"/>
      <c r="AG4329" s="26">
        <f>AF4329+P4329</f>
        <v>70680</v>
      </c>
      <c r="AH4329" s="26">
        <f>AG4329</f>
        <v>70680</v>
      </c>
      <c r="AI4329" s="26">
        <v>50000000</v>
      </c>
      <c r="AJ4329" s="26">
        <f>IF((AI4329-AH4329) &gt; 1,0,IF((AI4329-AH4329)&lt;0,AH4329-AI4329,AI4329-AH4329))</f>
        <v>0</v>
      </c>
      <c r="AK4329" s="26">
        <v>0.01</v>
      </c>
      <c r="AL4329" s="26">
        <f>AJ4329*(AK4329/100)</f>
        <v>0</v>
      </c>
    </row>
    <row r="4330" spans="1:39" x14ac:dyDescent="0.35">
      <c r="A4330" s="23"/>
      <c r="B4330" s="24"/>
      <c r="C4330" s="23"/>
      <c r="D4330" s="23"/>
      <c r="E4330" s="23"/>
      <c r="F4330" s="23"/>
      <c r="G4330" s="24"/>
      <c r="H4330" s="23"/>
      <c r="I4330" s="23"/>
      <c r="J4330" s="23"/>
      <c r="K4330" s="23"/>
      <c r="L4330" s="23"/>
      <c r="M4330" s="23"/>
      <c r="N4330" s="25"/>
      <c r="O4330" s="26"/>
      <c r="P4330" s="26"/>
      <c r="Q4330" s="23"/>
      <c r="R4330" s="23"/>
      <c r="S4330" s="27"/>
      <c r="T4330" s="23"/>
      <c r="U4330" s="23"/>
      <c r="V4330" s="24"/>
      <c r="W4330" s="23"/>
      <c r="X4330" s="23"/>
      <c r="Y4330" s="23"/>
      <c r="Z4330" s="23"/>
      <c r="AA4330" s="28"/>
      <c r="AB4330" s="26"/>
      <c r="AC4330" s="26"/>
      <c r="AD4330" s="28"/>
      <c r="AE4330" s="28"/>
      <c r="AF4330" s="26"/>
      <c r="AG4330" s="26" t="s">
        <v>50</v>
      </c>
      <c r="AH4330" s="26">
        <f>AH4329</f>
        <v>70680</v>
      </c>
      <c r="AI4330" s="26"/>
      <c r="AJ4330" s="26">
        <f>AJ4329</f>
        <v>0</v>
      </c>
      <c r="AK4330" s="26"/>
      <c r="AL4330" s="26">
        <f>AL4329</f>
        <v>0</v>
      </c>
    </row>
    <row r="4331" spans="1:39" x14ac:dyDescent="0.35">
      <c r="A4331" s="23" t="s">
        <v>14591</v>
      </c>
      <c r="B4331" s="24" t="s">
        <v>14592</v>
      </c>
      <c r="C4331" s="23" t="s">
        <v>14593</v>
      </c>
      <c r="D4331" s="23" t="s">
        <v>14594</v>
      </c>
      <c r="E4331" s="23">
        <v>2346</v>
      </c>
      <c r="F4331" s="23" t="s">
        <v>14595</v>
      </c>
      <c r="G4331" s="24" t="s">
        <v>14596</v>
      </c>
      <c r="H4331" s="23" t="s">
        <v>42</v>
      </c>
      <c r="I4331" s="23" t="s">
        <v>14597</v>
      </c>
      <c r="J4331" s="23">
        <v>0</v>
      </c>
      <c r="K4331" s="23">
        <v>0</v>
      </c>
      <c r="L4331" s="23">
        <v>13</v>
      </c>
      <c r="M4331" s="23" t="s">
        <v>44</v>
      </c>
      <c r="N4331" s="25">
        <f>((J4331*400)+(K4331*100))+L4331</f>
        <v>13</v>
      </c>
      <c r="O4331" s="26">
        <v>440</v>
      </c>
      <c r="P4331" s="26">
        <f>N4331*O4331</f>
        <v>5720</v>
      </c>
      <c r="Q4331" s="23"/>
      <c r="R4331" s="23"/>
      <c r="S4331" s="27"/>
      <c r="T4331" s="23"/>
      <c r="U4331" s="23"/>
      <c r="V4331" s="24"/>
      <c r="W4331" s="23"/>
      <c r="X4331" s="23"/>
      <c r="Y4331" s="23"/>
      <c r="Z4331" s="23"/>
      <c r="AA4331" s="28"/>
      <c r="AB4331" s="26"/>
      <c r="AC4331" s="26"/>
      <c r="AD4331" s="28"/>
      <c r="AE4331" s="28"/>
      <c r="AF4331" s="26"/>
      <c r="AG4331" s="26">
        <f>AF4331+P4331</f>
        <v>5720</v>
      </c>
      <c r="AH4331" s="26">
        <f>AG4331</f>
        <v>5720</v>
      </c>
      <c r="AI4331" s="26">
        <v>50000000</v>
      </c>
      <c r="AJ4331" s="26">
        <f>IF((AI4331-AH4331) &gt; 1,0,IF((AI4331-AH4331)&lt;0,AH4331-AI4331,AI4331-AH4331))</f>
        <v>0</v>
      </c>
      <c r="AK4331" s="26">
        <v>0.02</v>
      </c>
      <c r="AL4331" s="26">
        <f>AJ4331*(AK4331/100)</f>
        <v>0</v>
      </c>
    </row>
    <row r="4332" spans="1:39" x14ac:dyDescent="0.35">
      <c r="A4332" s="23"/>
      <c r="B4332" s="24"/>
      <c r="C4332" s="23"/>
      <c r="D4332" s="23"/>
      <c r="E4332" s="23">
        <v>2347</v>
      </c>
      <c r="F4332" s="23" t="s">
        <v>14598</v>
      </c>
      <c r="G4332" s="24" t="s">
        <v>14599</v>
      </c>
      <c r="H4332" s="23" t="s">
        <v>42</v>
      </c>
      <c r="I4332" s="23" t="s">
        <v>14600</v>
      </c>
      <c r="J4332" s="23">
        <v>0</v>
      </c>
      <c r="K4332" s="23">
        <v>2</v>
      </c>
      <c r="L4332" s="23">
        <v>66</v>
      </c>
      <c r="M4332" s="23" t="s">
        <v>44</v>
      </c>
      <c r="N4332" s="25">
        <f>((J4332*400)+(K4332*100))+L4332</f>
        <v>266</v>
      </c>
      <c r="O4332" s="26">
        <v>440</v>
      </c>
      <c r="P4332" s="26">
        <f>N4332*O4332</f>
        <v>117040</v>
      </c>
      <c r="Q4332" s="23">
        <v>1</v>
      </c>
      <c r="R4332" s="23" t="s">
        <v>14591</v>
      </c>
      <c r="S4332" s="27" t="s">
        <v>14592</v>
      </c>
      <c r="T4332" s="23" t="s">
        <v>14593</v>
      </c>
      <c r="U4332" s="23" t="s">
        <v>14601</v>
      </c>
      <c r="V4332" s="24" t="s">
        <v>14602</v>
      </c>
      <c r="W4332" s="23" t="s">
        <v>47</v>
      </c>
      <c r="X4332" s="23" t="s">
        <v>206</v>
      </c>
      <c r="Y4332" s="23" t="s">
        <v>49</v>
      </c>
      <c r="Z4332" s="23">
        <v>81</v>
      </c>
      <c r="AA4332" s="28">
        <v>100</v>
      </c>
      <c r="AB4332" s="26">
        <v>6550</v>
      </c>
      <c r="AC4332" s="26">
        <f>Z4332*AB4332</f>
        <v>530550</v>
      </c>
      <c r="AD4332" s="28">
        <v>7</v>
      </c>
      <c r="AE4332" s="28">
        <v>18</v>
      </c>
      <c r="AF4332" s="26">
        <f>(AC4332*(100-AE4332))/100</f>
        <v>435051</v>
      </c>
      <c r="AG4332" s="26">
        <f>P4332+AF4332</f>
        <v>552091</v>
      </c>
      <c r="AH4332" s="26">
        <f>(AG4332*AA4332)/100</f>
        <v>552091</v>
      </c>
      <c r="AI4332" s="26">
        <v>50000000</v>
      </c>
      <c r="AJ4332" s="26">
        <f>IF((AI4332-AH4332) &gt; 1,0,IF((AI4332-AH4332)&lt;0,AH4332-AI4332,AI4332-AH4332))</f>
        <v>0</v>
      </c>
      <c r="AK4332" s="26">
        <v>0.02</v>
      </c>
      <c r="AL4332" s="26">
        <f>ROUND(AJ4332*(AK4332/100),2)</f>
        <v>0</v>
      </c>
    </row>
    <row r="4333" spans="1:39" x14ac:dyDescent="0.35">
      <c r="A4333" s="23"/>
      <c r="B4333" s="24"/>
      <c r="C4333" s="23"/>
      <c r="D4333" s="23"/>
      <c r="E4333" s="23">
        <v>2348</v>
      </c>
      <c r="F4333" s="23" t="s">
        <v>14603</v>
      </c>
      <c r="G4333" s="24" t="s">
        <v>14604</v>
      </c>
      <c r="H4333" s="23" t="s">
        <v>42</v>
      </c>
      <c r="I4333" s="23" t="s">
        <v>14605</v>
      </c>
      <c r="J4333" s="23">
        <v>0</v>
      </c>
      <c r="K4333" s="23">
        <v>2</v>
      </c>
      <c r="L4333" s="23">
        <v>20</v>
      </c>
      <c r="M4333" s="23" t="s">
        <v>44</v>
      </c>
      <c r="N4333" s="25">
        <f>((J4333*400)+(K4333*100))+L4333</f>
        <v>220</v>
      </c>
      <c r="O4333" s="26">
        <v>180</v>
      </c>
      <c r="P4333" s="26">
        <f>N4333*O4333</f>
        <v>39600</v>
      </c>
      <c r="Q4333" s="23">
        <v>1</v>
      </c>
      <c r="R4333" s="23" t="s">
        <v>14591</v>
      </c>
      <c r="S4333" s="27" t="s">
        <v>14592</v>
      </c>
      <c r="T4333" s="23" t="s">
        <v>14593</v>
      </c>
      <c r="U4333" s="23" t="s">
        <v>14601</v>
      </c>
      <c r="V4333" s="24" t="s">
        <v>14606</v>
      </c>
      <c r="W4333" s="23" t="s">
        <v>47</v>
      </c>
      <c r="X4333" s="23" t="s">
        <v>48</v>
      </c>
      <c r="Y4333" s="23" t="s">
        <v>49</v>
      </c>
      <c r="Z4333" s="23">
        <v>81</v>
      </c>
      <c r="AA4333" s="28">
        <v>100</v>
      </c>
      <c r="AB4333" s="26">
        <v>6550</v>
      </c>
      <c r="AC4333" s="26">
        <f>Z4333*AB4333</f>
        <v>530550</v>
      </c>
      <c r="AD4333" s="28">
        <v>7</v>
      </c>
      <c r="AE4333" s="28">
        <v>7</v>
      </c>
      <c r="AF4333" s="26">
        <f>(AC4333*(100-AE4333))/100</f>
        <v>493411.5</v>
      </c>
      <c r="AG4333" s="26">
        <f>P4333+AF4333</f>
        <v>533011.5</v>
      </c>
      <c r="AH4333" s="26">
        <f>(AG4333*AA4333)/100</f>
        <v>533011.5</v>
      </c>
      <c r="AI4333" s="26">
        <v>50000000</v>
      </c>
      <c r="AJ4333" s="26">
        <f>IF((AI4333-AH4333) &gt; 1,0,IF((AI4333-AH4333)&lt;0,AH4333-AI4333,AI4333-AH4333))</f>
        <v>0</v>
      </c>
      <c r="AK4333" s="26">
        <v>0.02</v>
      </c>
      <c r="AL4333" s="26">
        <f>ROUND(AJ4333*(AK4333/100),2)</f>
        <v>0</v>
      </c>
    </row>
    <row r="4334" spans="1:39" x14ac:dyDescent="0.35">
      <c r="A4334" s="23"/>
      <c r="B4334" s="24"/>
      <c r="C4334" s="23"/>
      <c r="D4334" s="23"/>
      <c r="E4334" s="23">
        <v>2349</v>
      </c>
      <c r="F4334" s="23" t="s">
        <v>14607</v>
      </c>
      <c r="G4334" s="24" t="s">
        <v>14608</v>
      </c>
      <c r="H4334" s="23" t="s">
        <v>42</v>
      </c>
      <c r="I4334" s="23" t="s">
        <v>14609</v>
      </c>
      <c r="J4334" s="23">
        <v>0</v>
      </c>
      <c r="K4334" s="23">
        <v>2</v>
      </c>
      <c r="L4334" s="23">
        <v>20</v>
      </c>
      <c r="M4334" s="23" t="s">
        <v>44</v>
      </c>
      <c r="N4334" s="25">
        <f>((J4334*400)+(K4334*100))+L4334</f>
        <v>220</v>
      </c>
      <c r="O4334" s="26">
        <v>440</v>
      </c>
      <c r="P4334" s="26">
        <f>N4334*O4334</f>
        <v>96800</v>
      </c>
      <c r="Q4334" s="23">
        <v>1</v>
      </c>
      <c r="R4334" s="23" t="s">
        <v>14591</v>
      </c>
      <c r="S4334" s="27" t="s">
        <v>14592</v>
      </c>
      <c r="T4334" s="23" t="s">
        <v>14593</v>
      </c>
      <c r="U4334" s="23" t="s">
        <v>14601</v>
      </c>
      <c r="V4334" s="24" t="s">
        <v>14610</v>
      </c>
      <c r="W4334" s="23" t="s">
        <v>47</v>
      </c>
      <c r="X4334" s="23" t="s">
        <v>48</v>
      </c>
      <c r="Y4334" s="23" t="s">
        <v>49</v>
      </c>
      <c r="Z4334" s="23">
        <v>160</v>
      </c>
      <c r="AA4334" s="28">
        <v>100</v>
      </c>
      <c r="AB4334" s="26">
        <v>6550</v>
      </c>
      <c r="AC4334" s="26">
        <f>Z4334*AB4334</f>
        <v>1048000</v>
      </c>
      <c r="AD4334" s="28">
        <v>7</v>
      </c>
      <c r="AE4334" s="28">
        <v>7</v>
      </c>
      <c r="AF4334" s="26">
        <f>(AC4334*(100-AE4334))/100</f>
        <v>974640</v>
      </c>
      <c r="AG4334" s="26">
        <f>P4334+AF4334</f>
        <v>1071440</v>
      </c>
      <c r="AH4334" s="26">
        <f>(AG4334*AA4334)/100</f>
        <v>1071440</v>
      </c>
      <c r="AI4334" s="26">
        <v>50000000</v>
      </c>
      <c r="AJ4334" s="26">
        <f>IF((AI4334-AH4334) &gt; 1,0,IF((AI4334-AH4334)&lt;0,AH4334-AI4334,AI4334-AH4334))</f>
        <v>0</v>
      </c>
      <c r="AK4334" s="26">
        <v>0.02</v>
      </c>
      <c r="AL4334" s="26">
        <f>ROUND(AJ4334*(AK4334/100),2)</f>
        <v>0</v>
      </c>
    </row>
    <row r="4335" spans="1:39" x14ac:dyDescent="0.35">
      <c r="A4335" s="23"/>
      <c r="B4335" s="24"/>
      <c r="C4335" s="23"/>
      <c r="D4335" s="23"/>
      <c r="E4335" s="23"/>
      <c r="F4335" s="23"/>
      <c r="G4335" s="24"/>
      <c r="H4335" s="23"/>
      <c r="I4335" s="23"/>
      <c r="J4335" s="23"/>
      <c r="K4335" s="23"/>
      <c r="L4335" s="23"/>
      <c r="M4335" s="23"/>
      <c r="N4335" s="25"/>
      <c r="O4335" s="26"/>
      <c r="P4335" s="26"/>
      <c r="Q4335" s="23"/>
      <c r="R4335" s="23"/>
      <c r="S4335" s="27"/>
      <c r="T4335" s="23"/>
      <c r="U4335" s="23"/>
      <c r="V4335" s="24"/>
      <c r="W4335" s="23"/>
      <c r="X4335" s="23"/>
      <c r="Y4335" s="23"/>
      <c r="Z4335" s="23"/>
      <c r="AA4335" s="28"/>
      <c r="AB4335" s="26"/>
      <c r="AC4335" s="26"/>
      <c r="AD4335" s="28"/>
      <c r="AE4335" s="28"/>
      <c r="AF4335" s="26"/>
      <c r="AG4335" s="26" t="s">
        <v>50</v>
      </c>
      <c r="AH4335" s="26">
        <f>SUM(AH4331:AH4334)</f>
        <v>2162262.5</v>
      </c>
      <c r="AI4335" s="26"/>
      <c r="AJ4335" s="26">
        <f>SUM(AJ4331:AJ4334)</f>
        <v>0</v>
      </c>
      <c r="AK4335" s="26"/>
      <c r="AL4335" s="26">
        <f>SUM(AL4331:AL4334)</f>
        <v>0</v>
      </c>
    </row>
    <row r="4336" spans="1:39" x14ac:dyDescent="0.35">
      <c r="A4336" s="23" t="s">
        <v>14611</v>
      </c>
      <c r="B4336" s="24"/>
      <c r="C4336" s="23" t="s">
        <v>14612</v>
      </c>
      <c r="D4336" s="23" t="s">
        <v>14613</v>
      </c>
      <c r="E4336" s="23">
        <v>2350</v>
      </c>
      <c r="F4336" s="23" t="s">
        <v>14614</v>
      </c>
      <c r="G4336" s="24" t="s">
        <v>14615</v>
      </c>
      <c r="H4336" s="23" t="s">
        <v>103</v>
      </c>
      <c r="I4336" s="23" t="s">
        <v>14616</v>
      </c>
      <c r="J4336" s="23">
        <v>0</v>
      </c>
      <c r="K4336" s="23">
        <v>3</v>
      </c>
      <c r="L4336" s="23">
        <v>53</v>
      </c>
      <c r="M4336" s="23" t="s">
        <v>44</v>
      </c>
      <c r="N4336" s="25">
        <f>((J4336*400)+(K4336*100))+L4336</f>
        <v>353</v>
      </c>
      <c r="O4336" s="26">
        <v>1750</v>
      </c>
      <c r="P4336" s="26">
        <f>N4336*O4336</f>
        <v>617750</v>
      </c>
      <c r="Q4336" s="23">
        <v>1</v>
      </c>
      <c r="R4336" s="23" t="s">
        <v>14611</v>
      </c>
      <c r="S4336" s="27"/>
      <c r="T4336" s="23" t="s">
        <v>14612</v>
      </c>
      <c r="U4336" s="23" t="s">
        <v>14617</v>
      </c>
      <c r="V4336" s="24" t="s">
        <v>14618</v>
      </c>
      <c r="W4336" s="23" t="s">
        <v>47</v>
      </c>
      <c r="X4336" s="23" t="s">
        <v>48</v>
      </c>
      <c r="Y4336" s="23" t="s">
        <v>49</v>
      </c>
      <c r="Z4336" s="23">
        <v>230</v>
      </c>
      <c r="AA4336" s="28">
        <v>100</v>
      </c>
      <c r="AB4336" s="26">
        <v>6550</v>
      </c>
      <c r="AC4336" s="26">
        <f>Z4336*AB4336</f>
        <v>1506500</v>
      </c>
      <c r="AD4336" s="28">
        <v>52</v>
      </c>
      <c r="AE4336" s="28">
        <v>76</v>
      </c>
      <c r="AF4336" s="26">
        <f>(AC4336*(100-AE4336))/100</f>
        <v>361560</v>
      </c>
      <c r="AG4336" s="26">
        <f>P4336+AF4336</f>
        <v>979310</v>
      </c>
      <c r="AH4336" s="26">
        <f>(AG4336*AA4336)/100</f>
        <v>979310</v>
      </c>
      <c r="AI4336" s="26">
        <f>IF(AF4336&lt;=10000000,AF4336,10000000)</f>
        <v>361560</v>
      </c>
      <c r="AJ4336" s="26">
        <f>IF((AI4336-AH4336) &gt; 1,0,IF((AI4336-AH4336)&lt;0,AH4336-AI4336,AI4336-AH4336))</f>
        <v>617750</v>
      </c>
      <c r="AK4336" s="26">
        <v>0.02</v>
      </c>
      <c r="AL4336" s="26">
        <f>ROUND(AJ4336*(AK4336/100),2)</f>
        <v>123.55</v>
      </c>
      <c r="AM4336" s="3" t="s">
        <v>404</v>
      </c>
    </row>
    <row r="4337" spans="1:39" x14ac:dyDescent="0.35">
      <c r="A4337" s="23"/>
      <c r="B4337" s="24"/>
      <c r="C4337" s="23"/>
      <c r="D4337" s="23"/>
      <c r="E4337" s="23"/>
      <c r="F4337" s="23"/>
      <c r="G4337" s="24"/>
      <c r="H4337" s="23"/>
      <c r="I4337" s="23"/>
      <c r="J4337" s="23"/>
      <c r="K4337" s="23"/>
      <c r="L4337" s="23"/>
      <c r="M4337" s="23"/>
      <c r="N4337" s="25"/>
      <c r="O4337" s="26"/>
      <c r="P4337" s="26"/>
      <c r="Q4337" s="23"/>
      <c r="R4337" s="23"/>
      <c r="S4337" s="27"/>
      <c r="T4337" s="23"/>
      <c r="U4337" s="23"/>
      <c r="V4337" s="24"/>
      <c r="W4337" s="23"/>
      <c r="X4337" s="23"/>
      <c r="Y4337" s="23"/>
      <c r="Z4337" s="23"/>
      <c r="AA4337" s="28"/>
      <c r="AB4337" s="26"/>
      <c r="AC4337" s="26"/>
      <c r="AD4337" s="28"/>
      <c r="AE4337" s="28"/>
      <c r="AF4337" s="26"/>
      <c r="AG4337" s="26" t="s">
        <v>50</v>
      </c>
      <c r="AH4337" s="26">
        <f>AH4336</f>
        <v>979310</v>
      </c>
      <c r="AI4337" s="26"/>
      <c r="AJ4337" s="26">
        <f>AJ4336</f>
        <v>617750</v>
      </c>
      <c r="AK4337" s="26"/>
      <c r="AL4337" s="26">
        <f>AL4336</f>
        <v>123.55</v>
      </c>
    </row>
    <row r="4338" spans="1:39" x14ac:dyDescent="0.35">
      <c r="A4338" s="23" t="s">
        <v>14619</v>
      </c>
      <c r="B4338" s="24" t="s">
        <v>14620</v>
      </c>
      <c r="C4338" s="23" t="s">
        <v>14621</v>
      </c>
      <c r="D4338" s="23" t="s">
        <v>14622</v>
      </c>
      <c r="E4338" s="23">
        <v>2351</v>
      </c>
      <c r="F4338" s="23" t="s">
        <v>14623</v>
      </c>
      <c r="G4338" s="24" t="s">
        <v>14624</v>
      </c>
      <c r="H4338" s="23" t="s">
        <v>42</v>
      </c>
      <c r="I4338" s="23" t="s">
        <v>14625</v>
      </c>
      <c r="J4338" s="23">
        <v>7</v>
      </c>
      <c r="K4338" s="23">
        <v>3</v>
      </c>
      <c r="L4338" s="23">
        <v>41</v>
      </c>
      <c r="M4338" s="23" t="s">
        <v>58</v>
      </c>
      <c r="N4338" s="25">
        <f>((J4338*400)+(K4338*100))+L4338</f>
        <v>3141</v>
      </c>
      <c r="O4338" s="26">
        <v>390</v>
      </c>
      <c r="P4338" s="26">
        <f>N4338*O4338</f>
        <v>1224990</v>
      </c>
      <c r="Q4338" s="23"/>
      <c r="R4338" s="23"/>
      <c r="S4338" s="27"/>
      <c r="T4338" s="23"/>
      <c r="U4338" s="23"/>
      <c r="V4338" s="24"/>
      <c r="W4338" s="23"/>
      <c r="X4338" s="23"/>
      <c r="Y4338" s="23"/>
      <c r="Z4338" s="23"/>
      <c r="AA4338" s="28"/>
      <c r="AB4338" s="26"/>
      <c r="AC4338" s="26"/>
      <c r="AD4338" s="28"/>
      <c r="AE4338" s="28"/>
      <c r="AF4338" s="26"/>
      <c r="AG4338" s="26">
        <f>AF4338+P4338</f>
        <v>1224990</v>
      </c>
      <c r="AH4338" s="26">
        <f>AG4338</f>
        <v>1224990</v>
      </c>
      <c r="AI4338" s="26">
        <v>50000000</v>
      </c>
      <c r="AJ4338" s="26">
        <f>IF((AI4338-AH4338) &gt; 1,0,IF((AI4338-AH4338)&lt;0,AH4338-AI4338,AI4338-AH4338))</f>
        <v>0</v>
      </c>
      <c r="AK4338" s="26">
        <v>0.01</v>
      </c>
      <c r="AL4338" s="26">
        <f>AJ4338*(AK4338/100)</f>
        <v>0</v>
      </c>
    </row>
    <row r="4339" spans="1:39" x14ac:dyDescent="0.35">
      <c r="A4339" s="23"/>
      <c r="B4339" s="24"/>
      <c r="C4339" s="23"/>
      <c r="D4339" s="23"/>
      <c r="E4339" s="23">
        <v>2352</v>
      </c>
      <c r="F4339" s="23" t="s">
        <v>14626</v>
      </c>
      <c r="G4339" s="24" t="s">
        <v>14627</v>
      </c>
      <c r="H4339" s="23" t="s">
        <v>103</v>
      </c>
      <c r="I4339" s="23" t="s">
        <v>14628</v>
      </c>
      <c r="J4339" s="23">
        <v>0</v>
      </c>
      <c r="K4339" s="23">
        <v>1</v>
      </c>
      <c r="L4339" s="23">
        <v>70</v>
      </c>
      <c r="M4339" s="23" t="s">
        <v>44</v>
      </c>
      <c r="N4339" s="25">
        <f>((J4339*400)+(K4339*100))+L4339</f>
        <v>170</v>
      </c>
      <c r="O4339" s="26">
        <v>180</v>
      </c>
      <c r="P4339" s="26">
        <f>N4339*O4339</f>
        <v>30600</v>
      </c>
      <c r="Q4339" s="23">
        <v>1</v>
      </c>
      <c r="R4339" s="23" t="s">
        <v>14619</v>
      </c>
      <c r="S4339" s="27" t="s">
        <v>14620</v>
      </c>
      <c r="T4339" s="23" t="s">
        <v>14621</v>
      </c>
      <c r="U4339" s="23" t="s">
        <v>14629</v>
      </c>
      <c r="V4339" s="24" t="s">
        <v>14630</v>
      </c>
      <c r="W4339" s="23" t="s">
        <v>47</v>
      </c>
      <c r="X4339" s="23" t="s">
        <v>253</v>
      </c>
      <c r="Y4339" s="23" t="s">
        <v>49</v>
      </c>
      <c r="Z4339" s="23">
        <v>341</v>
      </c>
      <c r="AA4339" s="28">
        <v>100</v>
      </c>
      <c r="AB4339" s="26">
        <v>6550</v>
      </c>
      <c r="AC4339" s="26">
        <f>Z4339*AB4339</f>
        <v>2233550</v>
      </c>
      <c r="AD4339" s="28">
        <v>37</v>
      </c>
      <c r="AE4339" s="28">
        <v>93</v>
      </c>
      <c r="AF4339" s="26">
        <f>(AC4339*(100-AE4339))/100</f>
        <v>156348.5</v>
      </c>
      <c r="AG4339" s="26">
        <f>P4339+AF4339</f>
        <v>186948.5</v>
      </c>
      <c r="AH4339" s="26">
        <f>(AG4339*AA4339)/100</f>
        <v>186948.5</v>
      </c>
      <c r="AI4339" s="26">
        <f>IF(AF4339&lt;=10000000,AF4339,10000000)</f>
        <v>156348.5</v>
      </c>
      <c r="AJ4339" s="26">
        <f>IF((AI4339-AH4339) &gt; 1,0,IF((AI4339-AH4339)&lt;0,AH4339-AI4339,AI4339-AH4339))</f>
        <v>30600</v>
      </c>
      <c r="AK4339" s="26">
        <v>0.02</v>
      </c>
      <c r="AL4339" s="26">
        <f>ROUND(AJ4339*(AK4339/100),2)</f>
        <v>6.12</v>
      </c>
      <c r="AM4339" s="3" t="s">
        <v>404</v>
      </c>
    </row>
    <row r="4340" spans="1:39" x14ac:dyDescent="0.35">
      <c r="A4340" s="23"/>
      <c r="B4340" s="24"/>
      <c r="C4340" s="23"/>
      <c r="D4340" s="23"/>
      <c r="E4340" s="23"/>
      <c r="F4340" s="23"/>
      <c r="G4340" s="24"/>
      <c r="H4340" s="23"/>
      <c r="I4340" s="23"/>
      <c r="J4340" s="23"/>
      <c r="K4340" s="23"/>
      <c r="L4340" s="23"/>
      <c r="M4340" s="23"/>
      <c r="N4340" s="25"/>
      <c r="O4340" s="26"/>
      <c r="P4340" s="26"/>
      <c r="Q4340" s="23"/>
      <c r="R4340" s="23"/>
      <c r="S4340" s="27"/>
      <c r="T4340" s="23"/>
      <c r="U4340" s="23"/>
      <c r="V4340" s="24"/>
      <c r="W4340" s="23"/>
      <c r="X4340" s="23"/>
      <c r="Y4340" s="23"/>
      <c r="Z4340" s="23"/>
      <c r="AA4340" s="28"/>
      <c r="AB4340" s="26"/>
      <c r="AC4340" s="26"/>
      <c r="AD4340" s="28"/>
      <c r="AE4340" s="28"/>
      <c r="AF4340" s="26"/>
      <c r="AG4340" s="26" t="s">
        <v>50</v>
      </c>
      <c r="AH4340" s="26">
        <f>SUM(AH4338:AH4339)</f>
        <v>1411938.5</v>
      </c>
      <c r="AI4340" s="26"/>
      <c r="AJ4340" s="26">
        <f>SUM(AJ4338:AJ4339)</f>
        <v>30600</v>
      </c>
      <c r="AK4340" s="26"/>
      <c r="AL4340" s="26">
        <f>SUM(AL4338:AL4339)</f>
        <v>6.12</v>
      </c>
    </row>
    <row r="4341" spans="1:39" x14ac:dyDescent="0.35">
      <c r="A4341" s="23" t="s">
        <v>14631</v>
      </c>
      <c r="B4341" s="24"/>
      <c r="C4341" s="23" t="s">
        <v>14632</v>
      </c>
      <c r="D4341" s="23" t="s">
        <v>14633</v>
      </c>
      <c r="E4341" s="23">
        <v>2353</v>
      </c>
      <c r="F4341" s="23" t="s">
        <v>14634</v>
      </c>
      <c r="G4341" s="24" t="s">
        <v>14635</v>
      </c>
      <c r="H4341" s="23" t="s">
        <v>103</v>
      </c>
      <c r="I4341" s="23" t="s">
        <v>14636</v>
      </c>
      <c r="J4341" s="23">
        <v>0</v>
      </c>
      <c r="K4341" s="23">
        <v>0</v>
      </c>
      <c r="L4341" s="23">
        <v>75</v>
      </c>
      <c r="M4341" s="23" t="s">
        <v>44</v>
      </c>
      <c r="N4341" s="25">
        <f>((J4341*400)+(K4341*100))+L4341</f>
        <v>75</v>
      </c>
      <c r="O4341" s="26">
        <v>2000</v>
      </c>
      <c r="P4341" s="26">
        <f>N4341*O4341</f>
        <v>150000</v>
      </c>
      <c r="Q4341" s="23">
        <v>1</v>
      </c>
      <c r="R4341" s="23" t="s">
        <v>14631</v>
      </c>
      <c r="S4341" s="27"/>
      <c r="T4341" s="23" t="s">
        <v>14632</v>
      </c>
      <c r="U4341" s="23" t="s">
        <v>14637</v>
      </c>
      <c r="V4341" s="24" t="s">
        <v>14638</v>
      </c>
      <c r="W4341" s="23" t="s">
        <v>47</v>
      </c>
      <c r="X4341" s="23" t="s">
        <v>253</v>
      </c>
      <c r="Y4341" s="23" t="s">
        <v>49</v>
      </c>
      <c r="Z4341" s="23">
        <v>220</v>
      </c>
      <c r="AA4341" s="28">
        <v>100</v>
      </c>
      <c r="AB4341" s="26">
        <v>6550</v>
      </c>
      <c r="AC4341" s="26">
        <f>Z4341*AB4341</f>
        <v>1441000</v>
      </c>
      <c r="AD4341" s="28">
        <v>22</v>
      </c>
      <c r="AE4341" s="28">
        <v>93</v>
      </c>
      <c r="AF4341" s="26">
        <f>(AC4341*(100-AE4341))/100</f>
        <v>100870</v>
      </c>
      <c r="AG4341" s="26">
        <f>P4341+AF4341</f>
        <v>250870</v>
      </c>
      <c r="AH4341" s="26">
        <f>(AG4341*AA4341)/100</f>
        <v>250870</v>
      </c>
      <c r="AI4341" s="26">
        <f>IF(AF4341&lt;=10000000,AF4341,10000000)</f>
        <v>100870</v>
      </c>
      <c r="AJ4341" s="26">
        <f>IF((AI4341-AH4341) &gt; 1,0,IF((AI4341-AH4341)&lt;0,AH4341-AI4341,AI4341-AH4341))</f>
        <v>150000</v>
      </c>
      <c r="AK4341" s="26">
        <v>0.02</v>
      </c>
      <c r="AL4341" s="26">
        <f>ROUND(AJ4341*(AK4341/100),2)</f>
        <v>30</v>
      </c>
      <c r="AM4341" s="3" t="s">
        <v>404</v>
      </c>
    </row>
    <row r="4342" spans="1:39" x14ac:dyDescent="0.35">
      <c r="A4342" s="23"/>
      <c r="B4342" s="24"/>
      <c r="C4342" s="23"/>
      <c r="D4342" s="23"/>
      <c r="E4342" s="23">
        <v>2354</v>
      </c>
      <c r="F4342" s="23" t="s">
        <v>14639</v>
      </c>
      <c r="G4342" s="24" t="s">
        <v>14640</v>
      </c>
      <c r="H4342" s="23" t="s">
        <v>103</v>
      </c>
      <c r="I4342" s="23" t="s">
        <v>14641</v>
      </c>
      <c r="J4342" s="23">
        <v>5</v>
      </c>
      <c r="K4342" s="23">
        <v>0</v>
      </c>
      <c r="L4342" s="23">
        <v>37</v>
      </c>
      <c r="M4342" s="23" t="s">
        <v>58</v>
      </c>
      <c r="N4342" s="25">
        <f>((J4342*400)+(K4342*100))+L4342</f>
        <v>2037</v>
      </c>
      <c r="O4342" s="26">
        <v>180</v>
      </c>
      <c r="P4342" s="26">
        <f>N4342*O4342</f>
        <v>366660</v>
      </c>
      <c r="Q4342" s="23"/>
      <c r="R4342" s="23"/>
      <c r="S4342" s="27"/>
      <c r="T4342" s="23"/>
      <c r="U4342" s="23"/>
      <c r="V4342" s="24"/>
      <c r="W4342" s="23"/>
      <c r="X4342" s="23"/>
      <c r="Y4342" s="23"/>
      <c r="Z4342" s="23"/>
      <c r="AA4342" s="28"/>
      <c r="AB4342" s="26"/>
      <c r="AC4342" s="26"/>
      <c r="AD4342" s="28"/>
      <c r="AE4342" s="28"/>
      <c r="AF4342" s="26"/>
      <c r="AG4342" s="26">
        <f>AF4342+P4342</f>
        <v>366660</v>
      </c>
      <c r="AH4342" s="26">
        <f>AG4342</f>
        <v>366660</v>
      </c>
      <c r="AI4342" s="26">
        <v>0</v>
      </c>
      <c r="AJ4342" s="26">
        <f>IF((AI4342-AH4342) &gt; 1,0,IF((AI4342-AH4342)&lt;0,AH4342-AI4342,AI4342-AH4342))</f>
        <v>366660</v>
      </c>
      <c r="AK4342" s="26">
        <v>0.01</v>
      </c>
      <c r="AL4342" s="26">
        <f>AJ4342*(AK4342/100)</f>
        <v>36.666000000000004</v>
      </c>
    </row>
    <row r="4343" spans="1:39" x14ac:dyDescent="0.35">
      <c r="A4343" s="23"/>
      <c r="B4343" s="24"/>
      <c r="C4343" s="23"/>
      <c r="D4343" s="23"/>
      <c r="E4343" s="23"/>
      <c r="F4343" s="23"/>
      <c r="G4343" s="24"/>
      <c r="H4343" s="23"/>
      <c r="I4343" s="23"/>
      <c r="J4343" s="23"/>
      <c r="K4343" s="23"/>
      <c r="L4343" s="23"/>
      <c r="M4343" s="23"/>
      <c r="N4343" s="25"/>
      <c r="O4343" s="26"/>
      <c r="P4343" s="26"/>
      <c r="Q4343" s="23"/>
      <c r="R4343" s="23"/>
      <c r="S4343" s="27"/>
      <c r="T4343" s="23"/>
      <c r="U4343" s="23"/>
      <c r="V4343" s="24"/>
      <c r="W4343" s="23"/>
      <c r="X4343" s="23"/>
      <c r="Y4343" s="23"/>
      <c r="Z4343" s="23"/>
      <c r="AA4343" s="28"/>
      <c r="AB4343" s="26"/>
      <c r="AC4343" s="26"/>
      <c r="AD4343" s="28"/>
      <c r="AE4343" s="28"/>
      <c r="AF4343" s="26"/>
      <c r="AG4343" s="26" t="s">
        <v>50</v>
      </c>
      <c r="AH4343" s="26">
        <f>SUM(AH4341:AH4342)</f>
        <v>617530</v>
      </c>
      <c r="AI4343" s="26"/>
      <c r="AJ4343" s="26">
        <f>SUM(AJ4341:AJ4342)</f>
        <v>516660</v>
      </c>
      <c r="AK4343" s="26"/>
      <c r="AL4343" s="26">
        <f>SUM(AL4341:AL4342)</f>
        <v>66.665999999999997</v>
      </c>
    </row>
    <row r="4344" spans="1:39" x14ac:dyDescent="0.35">
      <c r="A4344" s="23" t="s">
        <v>14642</v>
      </c>
      <c r="B4344" s="24" t="s">
        <v>14643</v>
      </c>
      <c r="C4344" s="23" t="s">
        <v>14644</v>
      </c>
      <c r="D4344" s="23" t="s">
        <v>14645</v>
      </c>
      <c r="E4344" s="23">
        <v>2355</v>
      </c>
      <c r="F4344" s="23" t="s">
        <v>14646</v>
      </c>
      <c r="G4344" s="24" t="s">
        <v>14647</v>
      </c>
      <c r="H4344" s="23" t="s">
        <v>437</v>
      </c>
      <c r="I4344" s="23" t="s">
        <v>14648</v>
      </c>
      <c r="J4344" s="23">
        <v>8</v>
      </c>
      <c r="K4344" s="23">
        <v>2</v>
      </c>
      <c r="L4344" s="23">
        <v>97</v>
      </c>
      <c r="M4344" s="23" t="s">
        <v>58</v>
      </c>
      <c r="N4344" s="25">
        <f>((J4344*400)+(K4344*100))+L4344</f>
        <v>3497</v>
      </c>
      <c r="O4344" s="26">
        <v>180</v>
      </c>
      <c r="P4344" s="26">
        <f>N4344*O4344</f>
        <v>629460</v>
      </c>
      <c r="Q4344" s="23"/>
      <c r="R4344" s="23"/>
      <c r="S4344" s="27"/>
      <c r="T4344" s="23"/>
      <c r="U4344" s="23"/>
      <c r="V4344" s="24"/>
      <c r="W4344" s="23"/>
      <c r="X4344" s="23"/>
      <c r="Y4344" s="23"/>
      <c r="Z4344" s="23"/>
      <c r="AA4344" s="28"/>
      <c r="AB4344" s="26"/>
      <c r="AC4344" s="26"/>
      <c r="AD4344" s="28"/>
      <c r="AE4344" s="28"/>
      <c r="AF4344" s="26"/>
      <c r="AG4344" s="26">
        <f>AF4344+P4344</f>
        <v>629460</v>
      </c>
      <c r="AH4344" s="26">
        <f>AG4344</f>
        <v>629460</v>
      </c>
      <c r="AI4344" s="26">
        <v>0</v>
      </c>
      <c r="AJ4344" s="26">
        <f>IF((AI4344-AH4344) &gt; 1,0,IF((AI4344-AH4344)&lt;0,AH4344-AI4344,AI4344-AH4344))</f>
        <v>629460</v>
      </c>
      <c r="AK4344" s="26">
        <v>0.01</v>
      </c>
      <c r="AL4344" s="26">
        <f>AJ4344*(AK4344/100)</f>
        <v>62.946000000000005</v>
      </c>
    </row>
    <row r="4345" spans="1:39" x14ac:dyDescent="0.35">
      <c r="A4345" s="23"/>
      <c r="B4345" s="24"/>
      <c r="C4345" s="23"/>
      <c r="D4345" s="23"/>
      <c r="E4345" s="23">
        <v>2356</v>
      </c>
      <c r="F4345" s="23" t="s">
        <v>14649</v>
      </c>
      <c r="G4345" s="24" t="s">
        <v>14650</v>
      </c>
      <c r="H4345" s="23" t="s">
        <v>42</v>
      </c>
      <c r="I4345" s="23" t="s">
        <v>14651</v>
      </c>
      <c r="J4345" s="23">
        <v>0</v>
      </c>
      <c r="K4345" s="23">
        <v>2</v>
      </c>
      <c r="L4345" s="23">
        <v>10</v>
      </c>
      <c r="M4345" s="23" t="s">
        <v>58</v>
      </c>
      <c r="N4345" s="25">
        <f>((J4345*400)+(K4345*100))+L4345</f>
        <v>210</v>
      </c>
      <c r="O4345" s="26">
        <v>2000</v>
      </c>
      <c r="P4345" s="26">
        <f>N4345*O4345</f>
        <v>420000</v>
      </c>
      <c r="Q4345" s="23"/>
      <c r="R4345" s="23"/>
      <c r="S4345" s="27"/>
      <c r="T4345" s="23"/>
      <c r="U4345" s="23"/>
      <c r="V4345" s="24"/>
      <c r="W4345" s="23"/>
      <c r="X4345" s="23"/>
      <c r="Y4345" s="23"/>
      <c r="Z4345" s="23"/>
      <c r="AA4345" s="28"/>
      <c r="AB4345" s="26"/>
      <c r="AC4345" s="26"/>
      <c r="AD4345" s="28"/>
      <c r="AE4345" s="28"/>
      <c r="AF4345" s="26"/>
      <c r="AG4345" s="26">
        <f>AF4345+P4345</f>
        <v>420000</v>
      </c>
      <c r="AH4345" s="26">
        <f>AG4345</f>
        <v>420000</v>
      </c>
      <c r="AI4345" s="26">
        <v>50000000</v>
      </c>
      <c r="AJ4345" s="26">
        <f>IF((AI4345-AH4345) &gt; 1,0,IF((AI4345-AH4345)&lt;0,AH4345-AI4345,AI4345-AH4345))</f>
        <v>0</v>
      </c>
      <c r="AK4345" s="26">
        <v>0.01</v>
      </c>
      <c r="AL4345" s="26">
        <f>AJ4345*(AK4345/100)</f>
        <v>0</v>
      </c>
    </row>
    <row r="4346" spans="1:39" x14ac:dyDescent="0.35">
      <c r="A4346" s="23"/>
      <c r="B4346" s="24"/>
      <c r="C4346" s="23"/>
      <c r="D4346" s="23"/>
      <c r="E4346" s="23">
        <v>2357</v>
      </c>
      <c r="F4346" s="23" t="s">
        <v>14652</v>
      </c>
      <c r="G4346" s="24" t="s">
        <v>14653</v>
      </c>
      <c r="H4346" s="23" t="s">
        <v>437</v>
      </c>
      <c r="I4346" s="23" t="s">
        <v>14654</v>
      </c>
      <c r="J4346" s="23">
        <v>8</v>
      </c>
      <c r="K4346" s="23">
        <v>1</v>
      </c>
      <c r="L4346" s="23">
        <v>84</v>
      </c>
      <c r="M4346" s="23" t="s">
        <v>58</v>
      </c>
      <c r="N4346" s="25">
        <f>((J4346*400)+(K4346*100))+L4346</f>
        <v>3384</v>
      </c>
      <c r="O4346" s="26">
        <v>180</v>
      </c>
      <c r="P4346" s="26">
        <f>N4346*O4346</f>
        <v>609120</v>
      </c>
      <c r="Q4346" s="23"/>
      <c r="R4346" s="23"/>
      <c r="S4346" s="27"/>
      <c r="T4346" s="23"/>
      <c r="U4346" s="23"/>
      <c r="V4346" s="24"/>
      <c r="W4346" s="23"/>
      <c r="X4346" s="23"/>
      <c r="Y4346" s="23"/>
      <c r="Z4346" s="23"/>
      <c r="AA4346" s="28"/>
      <c r="AB4346" s="26"/>
      <c r="AC4346" s="26"/>
      <c r="AD4346" s="28"/>
      <c r="AE4346" s="28"/>
      <c r="AF4346" s="26"/>
      <c r="AG4346" s="26">
        <f>AF4346+P4346</f>
        <v>609120</v>
      </c>
      <c r="AH4346" s="26">
        <f>AG4346</f>
        <v>609120</v>
      </c>
      <c r="AI4346" s="26">
        <v>0</v>
      </c>
      <c r="AJ4346" s="26">
        <f>IF((AI4346-AH4346) &gt; 1,0,IF((AI4346-AH4346)&lt;0,AH4346-AI4346,AI4346-AH4346))</f>
        <v>609120</v>
      </c>
      <c r="AK4346" s="26">
        <v>0.01</v>
      </c>
      <c r="AL4346" s="26">
        <f>AJ4346*(AK4346/100)</f>
        <v>60.912000000000006</v>
      </c>
    </row>
    <row r="4347" spans="1:39" x14ac:dyDescent="0.35">
      <c r="A4347" s="23"/>
      <c r="B4347" s="24"/>
      <c r="C4347" s="23"/>
      <c r="D4347" s="23"/>
      <c r="E4347" s="23"/>
      <c r="F4347" s="23"/>
      <c r="G4347" s="24"/>
      <c r="H4347" s="23"/>
      <c r="I4347" s="23"/>
      <c r="J4347" s="23"/>
      <c r="K4347" s="23"/>
      <c r="L4347" s="23"/>
      <c r="M4347" s="23"/>
      <c r="N4347" s="25"/>
      <c r="O4347" s="26"/>
      <c r="P4347" s="26"/>
      <c r="Q4347" s="23"/>
      <c r="R4347" s="23"/>
      <c r="S4347" s="27"/>
      <c r="T4347" s="23"/>
      <c r="U4347" s="23"/>
      <c r="V4347" s="24"/>
      <c r="W4347" s="23"/>
      <c r="X4347" s="23"/>
      <c r="Y4347" s="23"/>
      <c r="Z4347" s="23"/>
      <c r="AA4347" s="28"/>
      <c r="AB4347" s="26"/>
      <c r="AC4347" s="26"/>
      <c r="AD4347" s="28"/>
      <c r="AE4347" s="28"/>
      <c r="AF4347" s="26"/>
      <c r="AG4347" s="26" t="s">
        <v>50</v>
      </c>
      <c r="AH4347" s="26">
        <f>SUM(AH4344:AH4346)</f>
        <v>1658580</v>
      </c>
      <c r="AI4347" s="26"/>
      <c r="AJ4347" s="26">
        <f>SUM(AJ4344:AJ4346)</f>
        <v>1238580</v>
      </c>
      <c r="AK4347" s="26"/>
      <c r="AL4347" s="26">
        <f>SUM(AL4344:AL4346)</f>
        <v>123.858</v>
      </c>
    </row>
    <row r="4348" spans="1:39" x14ac:dyDescent="0.35">
      <c r="A4348" s="23" t="s">
        <v>14655</v>
      </c>
      <c r="B4348" s="24" t="s">
        <v>14656</v>
      </c>
      <c r="C4348" s="23" t="s">
        <v>14657</v>
      </c>
      <c r="D4348" s="23" t="s">
        <v>14658</v>
      </c>
      <c r="E4348" s="23">
        <v>2358</v>
      </c>
      <c r="F4348" s="23" t="s">
        <v>14659</v>
      </c>
      <c r="G4348" s="24" t="s">
        <v>14660</v>
      </c>
      <c r="H4348" s="23" t="s">
        <v>42</v>
      </c>
      <c r="I4348" s="23" t="s">
        <v>14661</v>
      </c>
      <c r="J4348" s="23">
        <v>0</v>
      </c>
      <c r="K4348" s="23">
        <v>3</v>
      </c>
      <c r="L4348" s="23">
        <v>37</v>
      </c>
      <c r="M4348" s="23" t="s">
        <v>58</v>
      </c>
      <c r="N4348" s="25">
        <f>((J4348*400)+(K4348*100))+L4348</f>
        <v>337</v>
      </c>
      <c r="O4348" s="26">
        <v>500</v>
      </c>
      <c r="P4348" s="26">
        <f>N4348*O4348</f>
        <v>168500</v>
      </c>
      <c r="Q4348" s="23"/>
      <c r="R4348" s="23"/>
      <c r="S4348" s="27"/>
      <c r="T4348" s="23"/>
      <c r="U4348" s="23"/>
      <c r="V4348" s="24"/>
      <c r="W4348" s="23"/>
      <c r="X4348" s="23"/>
      <c r="Y4348" s="23"/>
      <c r="Z4348" s="23"/>
      <c r="AA4348" s="28"/>
      <c r="AB4348" s="26"/>
      <c r="AC4348" s="26"/>
      <c r="AD4348" s="28"/>
      <c r="AE4348" s="28"/>
      <c r="AF4348" s="26"/>
      <c r="AG4348" s="26">
        <f>AF4348+P4348</f>
        <v>168500</v>
      </c>
      <c r="AH4348" s="26">
        <f>AG4348</f>
        <v>168500</v>
      </c>
      <c r="AI4348" s="26">
        <v>50000000</v>
      </c>
      <c r="AJ4348" s="26">
        <f>IF((AI4348-AH4348) &gt; 1,0,IF((AI4348-AH4348)&lt;0,AH4348-AI4348,AI4348-AH4348))</f>
        <v>0</v>
      </c>
      <c r="AK4348" s="26">
        <v>0.01</v>
      </c>
      <c r="AL4348" s="26">
        <f>AJ4348*(AK4348/100)</f>
        <v>0</v>
      </c>
    </row>
    <row r="4349" spans="1:39" x14ac:dyDescent="0.35">
      <c r="A4349" s="23"/>
      <c r="B4349" s="24"/>
      <c r="C4349" s="23"/>
      <c r="D4349" s="23"/>
      <c r="E4349" s="23"/>
      <c r="F4349" s="23"/>
      <c r="G4349" s="24"/>
      <c r="H4349" s="23"/>
      <c r="I4349" s="23"/>
      <c r="J4349" s="23"/>
      <c r="K4349" s="23"/>
      <c r="L4349" s="23"/>
      <c r="M4349" s="23"/>
      <c r="N4349" s="25"/>
      <c r="O4349" s="26"/>
      <c r="P4349" s="26"/>
      <c r="Q4349" s="23"/>
      <c r="R4349" s="23"/>
      <c r="S4349" s="27"/>
      <c r="T4349" s="23"/>
      <c r="U4349" s="23"/>
      <c r="V4349" s="24"/>
      <c r="W4349" s="23"/>
      <c r="X4349" s="23"/>
      <c r="Y4349" s="23"/>
      <c r="Z4349" s="23"/>
      <c r="AA4349" s="28"/>
      <c r="AB4349" s="26"/>
      <c r="AC4349" s="26"/>
      <c r="AD4349" s="28"/>
      <c r="AE4349" s="28"/>
      <c r="AF4349" s="26"/>
      <c r="AG4349" s="26" t="s">
        <v>50</v>
      </c>
      <c r="AH4349" s="26">
        <f>AH4348</f>
        <v>168500</v>
      </c>
      <c r="AI4349" s="26"/>
      <c r="AJ4349" s="26">
        <f>AJ4348</f>
        <v>0</v>
      </c>
      <c r="AK4349" s="26"/>
      <c r="AL4349" s="26">
        <f>AL4348</f>
        <v>0</v>
      </c>
    </row>
    <row r="4350" spans="1:39" x14ac:dyDescent="0.35">
      <c r="A4350" s="23" t="s">
        <v>11717</v>
      </c>
      <c r="B4350" s="24"/>
      <c r="C4350" s="23" t="s">
        <v>11718</v>
      </c>
      <c r="D4350" s="23" t="s">
        <v>14662</v>
      </c>
      <c r="E4350" s="23">
        <v>2359</v>
      </c>
      <c r="F4350" s="23" t="s">
        <v>14663</v>
      </c>
      <c r="G4350" s="24" t="s">
        <v>14664</v>
      </c>
      <c r="H4350" s="23" t="s">
        <v>103</v>
      </c>
      <c r="I4350" s="23" t="s">
        <v>14665</v>
      </c>
      <c r="J4350" s="23">
        <v>15</v>
      </c>
      <c r="K4350" s="23">
        <v>2</v>
      </c>
      <c r="L4350" s="23">
        <v>36</v>
      </c>
      <c r="M4350" s="23" t="s">
        <v>58</v>
      </c>
      <c r="N4350" s="25">
        <f>((J4350*400)+(K4350*100))+L4350</f>
        <v>6236</v>
      </c>
      <c r="O4350" s="26">
        <v>240</v>
      </c>
      <c r="P4350" s="26">
        <f>N4350*O4350</f>
        <v>1496640</v>
      </c>
      <c r="Q4350" s="23"/>
      <c r="R4350" s="23"/>
      <c r="S4350" s="27"/>
      <c r="T4350" s="23"/>
      <c r="U4350" s="23"/>
      <c r="V4350" s="24"/>
      <c r="W4350" s="23"/>
      <c r="X4350" s="23"/>
      <c r="Y4350" s="23"/>
      <c r="Z4350" s="23"/>
      <c r="AA4350" s="28"/>
      <c r="AB4350" s="26"/>
      <c r="AC4350" s="26"/>
      <c r="AD4350" s="28"/>
      <c r="AE4350" s="28"/>
      <c r="AF4350" s="26"/>
      <c r="AG4350" s="26">
        <f>AF4350+P4350</f>
        <v>1496640</v>
      </c>
      <c r="AH4350" s="26">
        <f>AG4350</f>
        <v>1496640</v>
      </c>
      <c r="AI4350" s="26">
        <v>0</v>
      </c>
      <c r="AJ4350" s="26">
        <f>IF((AI4350-AH4350) &gt; 1,0,IF((AI4350-AH4350)&lt;0,AH4350-AI4350,AI4350-AH4350))</f>
        <v>1496640</v>
      </c>
      <c r="AK4350" s="26">
        <v>0.01</v>
      </c>
      <c r="AL4350" s="26">
        <f>AJ4350*(AK4350/100)</f>
        <v>149.66400000000002</v>
      </c>
    </row>
    <row r="4351" spans="1:39" x14ac:dyDescent="0.35">
      <c r="A4351" s="23"/>
      <c r="B4351" s="24"/>
      <c r="C4351" s="23"/>
      <c r="D4351" s="23"/>
      <c r="E4351" s="23"/>
      <c r="F4351" s="23"/>
      <c r="G4351" s="24"/>
      <c r="H4351" s="23"/>
      <c r="I4351" s="23"/>
      <c r="J4351" s="23"/>
      <c r="K4351" s="23"/>
      <c r="L4351" s="23"/>
      <c r="M4351" s="23"/>
      <c r="N4351" s="25"/>
      <c r="O4351" s="26"/>
      <c r="P4351" s="26"/>
      <c r="Q4351" s="23"/>
      <c r="R4351" s="23"/>
      <c r="S4351" s="27"/>
      <c r="T4351" s="23"/>
      <c r="U4351" s="23"/>
      <c r="V4351" s="24"/>
      <c r="W4351" s="23"/>
      <c r="X4351" s="23"/>
      <c r="Y4351" s="23"/>
      <c r="Z4351" s="23"/>
      <c r="AA4351" s="28"/>
      <c r="AB4351" s="26"/>
      <c r="AC4351" s="26"/>
      <c r="AD4351" s="28"/>
      <c r="AE4351" s="28"/>
      <c r="AF4351" s="26"/>
      <c r="AG4351" s="26" t="s">
        <v>50</v>
      </c>
      <c r="AH4351" s="26">
        <f>AH4350</f>
        <v>1496640</v>
      </c>
      <c r="AI4351" s="26"/>
      <c r="AJ4351" s="26">
        <f>AJ4350</f>
        <v>1496640</v>
      </c>
      <c r="AK4351" s="26"/>
      <c r="AL4351" s="26">
        <f>AL4350</f>
        <v>149.66400000000002</v>
      </c>
    </row>
    <row r="4352" spans="1:39" x14ac:dyDescent="0.35">
      <c r="A4352" s="23" t="s">
        <v>14666</v>
      </c>
      <c r="B4352" s="24" t="s">
        <v>14667</v>
      </c>
      <c r="C4352" s="23" t="s">
        <v>14668</v>
      </c>
      <c r="D4352" s="23" t="s">
        <v>5250</v>
      </c>
      <c r="E4352" s="23">
        <v>2360</v>
      </c>
      <c r="F4352" s="23" t="s">
        <v>14669</v>
      </c>
      <c r="G4352" s="24" t="s">
        <v>14670</v>
      </c>
      <c r="H4352" s="23" t="s">
        <v>42</v>
      </c>
      <c r="I4352" s="23" t="s">
        <v>14671</v>
      </c>
      <c r="J4352" s="23">
        <v>0</v>
      </c>
      <c r="K4352" s="23">
        <v>0</v>
      </c>
      <c r="L4352" s="23">
        <v>93.25</v>
      </c>
      <c r="M4352" s="23" t="s">
        <v>44</v>
      </c>
      <c r="N4352" s="25">
        <f>((J4352*400)+(K4352*100))+L4352</f>
        <v>93.25</v>
      </c>
      <c r="O4352" s="26">
        <v>2000</v>
      </c>
      <c r="P4352" s="26">
        <f>N4352*O4352</f>
        <v>186500</v>
      </c>
      <c r="Q4352" s="23">
        <v>1</v>
      </c>
      <c r="R4352" s="23" t="s">
        <v>14672</v>
      </c>
      <c r="S4352" s="27" t="s">
        <v>14673</v>
      </c>
      <c r="T4352" s="23" t="s">
        <v>14674</v>
      </c>
      <c r="U4352" s="23" t="s">
        <v>14675</v>
      </c>
      <c r="V4352" s="24" t="s">
        <v>14676</v>
      </c>
      <c r="W4352" s="23" t="s">
        <v>47</v>
      </c>
      <c r="X4352" s="23" t="s">
        <v>48</v>
      </c>
      <c r="Y4352" s="23" t="s">
        <v>49</v>
      </c>
      <c r="Z4352" s="23">
        <v>81</v>
      </c>
      <c r="AA4352" s="28">
        <v>100</v>
      </c>
      <c r="AB4352" s="26">
        <v>6550</v>
      </c>
      <c r="AC4352" s="26">
        <f>Z4352*AB4352</f>
        <v>530550</v>
      </c>
      <c r="AD4352" s="28">
        <v>7</v>
      </c>
      <c r="AE4352" s="28">
        <v>7</v>
      </c>
      <c r="AF4352" s="26">
        <f>(AC4352*(100-AE4352))/100</f>
        <v>493411.5</v>
      </c>
      <c r="AG4352" s="26">
        <f>P4352+AF4352</f>
        <v>679911.5</v>
      </c>
      <c r="AH4352" s="26">
        <f>(AG4352*AA4352)/100</f>
        <v>679911.5</v>
      </c>
      <c r="AI4352" s="26">
        <v>10000000</v>
      </c>
      <c r="AJ4352" s="26">
        <f>IF((AI4352-AH4352) &gt; 1,0,IF((AI4352-AH4352)&lt;0,AH4352-AI4352,AI4352-AH4352))</f>
        <v>0</v>
      </c>
      <c r="AK4352" s="26">
        <v>0.02</v>
      </c>
      <c r="AL4352" s="26">
        <f>ROUND(AJ4352*(AK4352/100),2)</f>
        <v>0</v>
      </c>
    </row>
    <row r="4353" spans="1:38" x14ac:dyDescent="0.35">
      <c r="A4353" s="23"/>
      <c r="B4353" s="24"/>
      <c r="C4353" s="23"/>
      <c r="D4353" s="23"/>
      <c r="E4353" s="23"/>
      <c r="F4353" s="23"/>
      <c r="G4353" s="24"/>
      <c r="H4353" s="23"/>
      <c r="I4353" s="23"/>
      <c r="J4353" s="23">
        <v>0</v>
      </c>
      <c r="K4353" s="23">
        <v>0</v>
      </c>
      <c r="L4353" s="23">
        <v>7.5</v>
      </c>
      <c r="M4353" s="23" t="s">
        <v>44</v>
      </c>
      <c r="N4353" s="25">
        <f>((J4353*400)+(K4353*100))+L4353</f>
        <v>7.5</v>
      </c>
      <c r="O4353" s="26">
        <v>2000</v>
      </c>
      <c r="P4353" s="26">
        <f>N4353*O4353</f>
        <v>15000</v>
      </c>
      <c r="Q4353" s="23">
        <v>1</v>
      </c>
      <c r="R4353" s="23" t="s">
        <v>14666</v>
      </c>
      <c r="S4353" s="27" t="s">
        <v>14667</v>
      </c>
      <c r="T4353" s="23" t="s">
        <v>14668</v>
      </c>
      <c r="U4353" s="23" t="s">
        <v>5253</v>
      </c>
      <c r="V4353" s="24" t="s">
        <v>14677</v>
      </c>
      <c r="W4353" s="23" t="s">
        <v>47</v>
      </c>
      <c r="X4353" s="23" t="s">
        <v>48</v>
      </c>
      <c r="Y4353" s="23" t="s">
        <v>49</v>
      </c>
      <c r="Z4353" s="23">
        <v>30</v>
      </c>
      <c r="AA4353" s="28">
        <v>100</v>
      </c>
      <c r="AB4353" s="26">
        <v>6550</v>
      </c>
      <c r="AC4353" s="26">
        <f>Z4353*AB4353</f>
        <v>196500</v>
      </c>
      <c r="AD4353" s="28">
        <v>10</v>
      </c>
      <c r="AE4353" s="28">
        <v>10</v>
      </c>
      <c r="AF4353" s="26">
        <f>(AC4353*(100-AE4353))/100</f>
        <v>176850</v>
      </c>
      <c r="AG4353" s="26">
        <f>P4353+AF4353</f>
        <v>191850</v>
      </c>
      <c r="AH4353" s="26">
        <f>(AG4353*AA4353)/100</f>
        <v>191850</v>
      </c>
      <c r="AI4353" s="26">
        <v>50000000</v>
      </c>
      <c r="AJ4353" s="26">
        <f>IF((AI4353-AH4353) &gt; 1,0,IF((AI4353-AH4353)&lt;0,AH4353-AI4353,AI4353-AH4353))</f>
        <v>0</v>
      </c>
      <c r="AK4353" s="26">
        <v>0.02</v>
      </c>
      <c r="AL4353" s="26">
        <f>ROUND(AJ4353*(AK4353/100),2)</f>
        <v>0</v>
      </c>
    </row>
    <row r="4354" spans="1:38" x14ac:dyDescent="0.35">
      <c r="A4354" s="23"/>
      <c r="B4354" s="24"/>
      <c r="C4354" s="23"/>
      <c r="D4354" s="23"/>
      <c r="E4354" s="23"/>
      <c r="F4354" s="23"/>
      <c r="G4354" s="24"/>
      <c r="H4354" s="23"/>
      <c r="I4354" s="23"/>
      <c r="J4354" s="23">
        <v>0</v>
      </c>
      <c r="K4354" s="23">
        <v>0</v>
      </c>
      <c r="L4354" s="23">
        <v>26.25</v>
      </c>
      <c r="M4354" s="23" t="s">
        <v>44</v>
      </c>
      <c r="N4354" s="25">
        <f>((J4354*400)+(K4354*100))+L4354</f>
        <v>26.25</v>
      </c>
      <c r="O4354" s="26">
        <v>2000</v>
      </c>
      <c r="P4354" s="26">
        <f>N4354*O4354</f>
        <v>52500</v>
      </c>
      <c r="Q4354" s="23">
        <v>1</v>
      </c>
      <c r="R4354" s="23" t="s">
        <v>14666</v>
      </c>
      <c r="S4354" s="27" t="s">
        <v>14667</v>
      </c>
      <c r="T4354" s="23" t="s">
        <v>14668</v>
      </c>
      <c r="U4354" s="23" t="s">
        <v>5253</v>
      </c>
      <c r="V4354" s="24" t="s">
        <v>14678</v>
      </c>
      <c r="W4354" s="23" t="s">
        <v>47</v>
      </c>
      <c r="X4354" s="23" t="s">
        <v>48</v>
      </c>
      <c r="Y4354" s="23" t="s">
        <v>49</v>
      </c>
      <c r="Z4354" s="23">
        <v>105</v>
      </c>
      <c r="AA4354" s="28">
        <v>100</v>
      </c>
      <c r="AB4354" s="26">
        <v>6550</v>
      </c>
      <c r="AC4354" s="26">
        <f>Z4354*AB4354</f>
        <v>687750</v>
      </c>
      <c r="AD4354" s="28">
        <v>62</v>
      </c>
      <c r="AE4354" s="28">
        <v>76</v>
      </c>
      <c r="AF4354" s="26">
        <f>(AC4354*(100-AE4354))/100</f>
        <v>165060</v>
      </c>
      <c r="AG4354" s="26">
        <f>P4354+AF4354</f>
        <v>217560</v>
      </c>
      <c r="AH4354" s="26">
        <f>(AG4354*AA4354)/100</f>
        <v>217560</v>
      </c>
      <c r="AI4354" s="26">
        <v>50000000</v>
      </c>
      <c r="AJ4354" s="26">
        <f>IF((AI4354-AH4354) &gt; 1,0,IF((AI4354-AH4354)&lt;0,AH4354-AI4354,AI4354-AH4354))</f>
        <v>0</v>
      </c>
      <c r="AK4354" s="26">
        <v>0.02</v>
      </c>
      <c r="AL4354" s="26">
        <f>ROUND(AJ4354*(AK4354/100),2)</f>
        <v>0</v>
      </c>
    </row>
    <row r="4355" spans="1:38" x14ac:dyDescent="0.35">
      <c r="A4355" s="23"/>
      <c r="B4355" s="24"/>
      <c r="C4355" s="23"/>
      <c r="D4355" s="23"/>
      <c r="E4355" s="23"/>
      <c r="F4355" s="23"/>
      <c r="G4355" s="24"/>
      <c r="H4355" s="23"/>
      <c r="I4355" s="23"/>
      <c r="J4355" s="23"/>
      <c r="K4355" s="23"/>
      <c r="L4355" s="23"/>
      <c r="M4355" s="23"/>
      <c r="N4355" s="25"/>
      <c r="O4355" s="26"/>
      <c r="P4355" s="26"/>
      <c r="Q4355" s="23"/>
      <c r="R4355" s="23"/>
      <c r="S4355" s="27"/>
      <c r="T4355" s="23"/>
      <c r="U4355" s="23"/>
      <c r="V4355" s="24"/>
      <c r="W4355" s="23"/>
      <c r="X4355" s="23"/>
      <c r="Y4355" s="23"/>
      <c r="Z4355" s="23"/>
      <c r="AA4355" s="28"/>
      <c r="AB4355" s="26"/>
      <c r="AC4355" s="26"/>
      <c r="AD4355" s="28"/>
      <c r="AE4355" s="28"/>
      <c r="AF4355" s="26"/>
      <c r="AG4355" s="26" t="s">
        <v>50</v>
      </c>
      <c r="AH4355" s="26">
        <f>SUM(AH4352:AH4354)</f>
        <v>1089321.5</v>
      </c>
      <c r="AI4355" s="26"/>
      <c r="AJ4355" s="26">
        <f>SUM(AJ4352:AJ4354)</f>
        <v>0</v>
      </c>
      <c r="AK4355" s="26"/>
      <c r="AL4355" s="26">
        <f>SUM(AL4352:AL4354)</f>
        <v>0</v>
      </c>
    </row>
    <row r="4356" spans="1:38" x14ac:dyDescent="0.35">
      <c r="A4356" s="23" t="s">
        <v>14679</v>
      </c>
      <c r="B4356" s="24" t="s">
        <v>14680</v>
      </c>
      <c r="C4356" s="23" t="s">
        <v>14681</v>
      </c>
      <c r="D4356" s="23" t="s">
        <v>7712</v>
      </c>
      <c r="E4356" s="23">
        <v>2361</v>
      </c>
      <c r="F4356" s="23" t="s">
        <v>14682</v>
      </c>
      <c r="G4356" s="24" t="s">
        <v>14683</v>
      </c>
      <c r="H4356" s="23" t="s">
        <v>42</v>
      </c>
      <c r="I4356" s="23" t="s">
        <v>14684</v>
      </c>
      <c r="J4356" s="23">
        <v>0</v>
      </c>
      <c r="K4356" s="23">
        <v>0</v>
      </c>
      <c r="L4356" s="23">
        <v>50</v>
      </c>
      <c r="M4356" s="23" t="s">
        <v>44</v>
      </c>
      <c r="N4356" s="25">
        <f>((J4356*400)+(K4356*100))+L4356</f>
        <v>50</v>
      </c>
      <c r="O4356" s="26">
        <v>180</v>
      </c>
      <c r="P4356" s="26">
        <f>N4356*O4356</f>
        <v>9000</v>
      </c>
      <c r="Q4356" s="23">
        <v>1</v>
      </c>
      <c r="R4356" s="23" t="s">
        <v>14679</v>
      </c>
      <c r="S4356" s="27" t="s">
        <v>14680</v>
      </c>
      <c r="T4356" s="23" t="s">
        <v>14681</v>
      </c>
      <c r="U4356" s="23" t="s">
        <v>7716</v>
      </c>
      <c r="V4356" s="24" t="s">
        <v>14685</v>
      </c>
      <c r="W4356" s="23" t="s">
        <v>47</v>
      </c>
      <c r="X4356" s="23" t="s">
        <v>48</v>
      </c>
      <c r="Y4356" s="23" t="s">
        <v>49</v>
      </c>
      <c r="Z4356" s="23">
        <v>72</v>
      </c>
      <c r="AA4356" s="28">
        <v>100</v>
      </c>
      <c r="AB4356" s="26">
        <v>6550</v>
      </c>
      <c r="AC4356" s="26">
        <f>Z4356*AB4356</f>
        <v>471600</v>
      </c>
      <c r="AD4356" s="28">
        <v>22</v>
      </c>
      <c r="AE4356" s="28">
        <v>34</v>
      </c>
      <c r="AF4356" s="26">
        <f>(AC4356*(100-AE4356))/100</f>
        <v>311256</v>
      </c>
      <c r="AG4356" s="26">
        <f>P4356+AF4356</f>
        <v>320256</v>
      </c>
      <c r="AH4356" s="26">
        <f>(AG4356*AA4356)/100</f>
        <v>320256</v>
      </c>
      <c r="AI4356" s="26">
        <v>50000000</v>
      </c>
      <c r="AJ4356" s="26">
        <f>IF((AI4356-AH4356) &gt; 1,0,IF((AI4356-AH4356)&lt;0,AH4356-AI4356,AI4356-AH4356))</f>
        <v>0</v>
      </c>
      <c r="AK4356" s="26">
        <v>0.02</v>
      </c>
      <c r="AL4356" s="26">
        <f>ROUND(AJ4356*(AK4356/100),2)</f>
        <v>0</v>
      </c>
    </row>
    <row r="4357" spans="1:38" x14ac:dyDescent="0.35">
      <c r="A4357" s="23"/>
      <c r="B4357" s="24"/>
      <c r="C4357" s="23"/>
      <c r="D4357" s="23"/>
      <c r="E4357" s="23">
        <v>2362</v>
      </c>
      <c r="F4357" s="23" t="s">
        <v>14686</v>
      </c>
      <c r="G4357" s="24" t="s">
        <v>14687</v>
      </c>
      <c r="H4357" s="23" t="s">
        <v>42</v>
      </c>
      <c r="I4357" s="23" t="s">
        <v>14688</v>
      </c>
      <c r="J4357" s="23">
        <v>0</v>
      </c>
      <c r="K4357" s="23">
        <v>0</v>
      </c>
      <c r="L4357" s="23">
        <v>15</v>
      </c>
      <c r="M4357" s="23" t="s">
        <v>58</v>
      </c>
      <c r="N4357" s="25">
        <f>((J4357*400)+(K4357*100))+L4357</f>
        <v>15</v>
      </c>
      <c r="O4357" s="26">
        <v>2000</v>
      </c>
      <c r="P4357" s="26">
        <f>N4357*O4357</f>
        <v>30000</v>
      </c>
      <c r="Q4357" s="23"/>
      <c r="R4357" s="23"/>
      <c r="S4357" s="27"/>
      <c r="T4357" s="23"/>
      <c r="U4357" s="23"/>
      <c r="V4357" s="24"/>
      <c r="W4357" s="23"/>
      <c r="X4357" s="23"/>
      <c r="Y4357" s="23"/>
      <c r="Z4357" s="23"/>
      <c r="AA4357" s="28"/>
      <c r="AB4357" s="26"/>
      <c r="AC4357" s="26"/>
      <c r="AD4357" s="28"/>
      <c r="AE4357" s="28"/>
      <c r="AF4357" s="26"/>
      <c r="AG4357" s="26">
        <f>AF4357+P4357</f>
        <v>30000</v>
      </c>
      <c r="AH4357" s="26">
        <f>AG4357</f>
        <v>30000</v>
      </c>
      <c r="AI4357" s="26">
        <v>50000000</v>
      </c>
      <c r="AJ4357" s="26">
        <f>IF((AI4357-AH4357) &gt; 1,0,IF((AI4357-AH4357)&lt;0,AH4357-AI4357,AI4357-AH4357))</f>
        <v>0</v>
      </c>
      <c r="AK4357" s="26">
        <v>0.01</v>
      </c>
      <c r="AL4357" s="26">
        <f>AJ4357*(AK4357/100)</f>
        <v>0</v>
      </c>
    </row>
    <row r="4358" spans="1:38" x14ac:dyDescent="0.35">
      <c r="A4358" s="23"/>
      <c r="B4358" s="24"/>
      <c r="C4358" s="23"/>
      <c r="D4358" s="23"/>
      <c r="E4358" s="23">
        <v>2363</v>
      </c>
      <c r="F4358" s="23" t="s">
        <v>14689</v>
      </c>
      <c r="G4358" s="24" t="s">
        <v>14690</v>
      </c>
      <c r="H4358" s="23" t="s">
        <v>42</v>
      </c>
      <c r="I4358" s="23" t="s">
        <v>14691</v>
      </c>
      <c r="J4358" s="23">
        <v>2</v>
      </c>
      <c r="K4358" s="23">
        <v>2</v>
      </c>
      <c r="L4358" s="23">
        <v>90</v>
      </c>
      <c r="M4358" s="23" t="s">
        <v>58</v>
      </c>
      <c r="N4358" s="25">
        <f>((J4358*400)+(K4358*100))+L4358</f>
        <v>1090</v>
      </c>
      <c r="O4358" s="26">
        <v>180</v>
      </c>
      <c r="P4358" s="26">
        <f>N4358*O4358</f>
        <v>196200</v>
      </c>
      <c r="Q4358" s="23"/>
      <c r="R4358" s="23"/>
      <c r="S4358" s="27"/>
      <c r="T4358" s="23"/>
      <c r="U4358" s="23"/>
      <c r="V4358" s="24"/>
      <c r="W4358" s="23"/>
      <c r="X4358" s="23"/>
      <c r="Y4358" s="23"/>
      <c r="Z4358" s="23"/>
      <c r="AA4358" s="28"/>
      <c r="AB4358" s="26"/>
      <c r="AC4358" s="26"/>
      <c r="AD4358" s="28"/>
      <c r="AE4358" s="28"/>
      <c r="AF4358" s="26"/>
      <c r="AG4358" s="26">
        <f>AF4358+P4358</f>
        <v>196200</v>
      </c>
      <c r="AH4358" s="26">
        <f>AG4358</f>
        <v>196200</v>
      </c>
      <c r="AI4358" s="26">
        <v>50000000</v>
      </c>
      <c r="AJ4358" s="26">
        <f>IF((AI4358-AH4358) &gt; 1,0,IF((AI4358-AH4358)&lt;0,AH4358-AI4358,AI4358-AH4358))</f>
        <v>0</v>
      </c>
      <c r="AK4358" s="26">
        <v>0.01</v>
      </c>
      <c r="AL4358" s="26">
        <f>AJ4358*(AK4358/100)</f>
        <v>0</v>
      </c>
    </row>
    <row r="4359" spans="1:38" x14ac:dyDescent="0.35">
      <c r="A4359" s="23"/>
      <c r="B4359" s="24"/>
      <c r="C4359" s="23"/>
      <c r="D4359" s="23"/>
      <c r="E4359" s="23">
        <v>2364</v>
      </c>
      <c r="F4359" s="23" t="s">
        <v>14692</v>
      </c>
      <c r="G4359" s="24" t="s">
        <v>14693</v>
      </c>
      <c r="H4359" s="23" t="s">
        <v>42</v>
      </c>
      <c r="I4359" s="23" t="s">
        <v>14694</v>
      </c>
      <c r="J4359" s="23">
        <v>6</v>
      </c>
      <c r="K4359" s="23">
        <v>3</v>
      </c>
      <c r="L4359" s="23">
        <v>46</v>
      </c>
      <c r="M4359" s="23" t="s">
        <v>58</v>
      </c>
      <c r="N4359" s="25">
        <f>((J4359*400)+(K4359*100))+L4359</f>
        <v>2746</v>
      </c>
      <c r="O4359" s="26">
        <v>440</v>
      </c>
      <c r="P4359" s="26">
        <f>N4359*O4359</f>
        <v>1208240</v>
      </c>
      <c r="Q4359" s="23"/>
      <c r="R4359" s="23"/>
      <c r="S4359" s="27"/>
      <c r="T4359" s="23"/>
      <c r="U4359" s="23"/>
      <c r="V4359" s="24"/>
      <c r="W4359" s="23"/>
      <c r="X4359" s="23"/>
      <c r="Y4359" s="23"/>
      <c r="Z4359" s="23"/>
      <c r="AA4359" s="28"/>
      <c r="AB4359" s="26"/>
      <c r="AC4359" s="26"/>
      <c r="AD4359" s="28"/>
      <c r="AE4359" s="28"/>
      <c r="AF4359" s="26"/>
      <c r="AG4359" s="26">
        <f>AF4359+P4359</f>
        <v>1208240</v>
      </c>
      <c r="AH4359" s="26">
        <f>AG4359</f>
        <v>1208240</v>
      </c>
      <c r="AI4359" s="26">
        <v>50000000</v>
      </c>
      <c r="AJ4359" s="26">
        <f>IF((AI4359-AH4359) &gt; 1,0,IF((AI4359-AH4359)&lt;0,AH4359-AI4359,AI4359-AH4359))</f>
        <v>0</v>
      </c>
      <c r="AK4359" s="26">
        <v>0.01</v>
      </c>
      <c r="AL4359" s="26">
        <f>AJ4359*(AK4359/100)</f>
        <v>0</v>
      </c>
    </row>
    <row r="4360" spans="1:38" x14ac:dyDescent="0.35">
      <c r="A4360" s="23"/>
      <c r="B4360" s="24"/>
      <c r="C4360" s="23"/>
      <c r="D4360" s="23"/>
      <c r="E4360" s="23"/>
      <c r="F4360" s="23"/>
      <c r="G4360" s="24"/>
      <c r="H4360" s="23"/>
      <c r="I4360" s="23"/>
      <c r="J4360" s="23"/>
      <c r="K4360" s="23"/>
      <c r="L4360" s="23"/>
      <c r="M4360" s="23"/>
      <c r="N4360" s="25"/>
      <c r="O4360" s="26"/>
      <c r="P4360" s="26"/>
      <c r="Q4360" s="23"/>
      <c r="R4360" s="23"/>
      <c r="S4360" s="27"/>
      <c r="T4360" s="23"/>
      <c r="U4360" s="23"/>
      <c r="V4360" s="24"/>
      <c r="W4360" s="23"/>
      <c r="X4360" s="23"/>
      <c r="Y4360" s="23"/>
      <c r="Z4360" s="23"/>
      <c r="AA4360" s="28"/>
      <c r="AB4360" s="26"/>
      <c r="AC4360" s="26"/>
      <c r="AD4360" s="28"/>
      <c r="AE4360" s="28"/>
      <c r="AF4360" s="26"/>
      <c r="AG4360" s="26" t="s">
        <v>50</v>
      </c>
      <c r="AH4360" s="26">
        <f>SUM(AH4356:AH4359)</f>
        <v>1754696</v>
      </c>
      <c r="AI4360" s="26"/>
      <c r="AJ4360" s="26">
        <f>SUM(AJ4356:AJ4359)</f>
        <v>0</v>
      </c>
      <c r="AK4360" s="26"/>
      <c r="AL4360" s="26">
        <f>SUM(AL4356:AL4359)</f>
        <v>0</v>
      </c>
    </row>
    <row r="4361" spans="1:38" x14ac:dyDescent="0.35">
      <c r="A4361" s="23" t="s">
        <v>14672</v>
      </c>
      <c r="B4361" s="24" t="s">
        <v>14673</v>
      </c>
      <c r="C4361" s="23" t="s">
        <v>14674</v>
      </c>
      <c r="D4361" s="23" t="s">
        <v>14695</v>
      </c>
      <c r="E4361" s="23">
        <v>2365</v>
      </c>
      <c r="F4361" s="23" t="s">
        <v>14696</v>
      </c>
      <c r="G4361" s="24" t="s">
        <v>14697</v>
      </c>
      <c r="H4361" s="23" t="s">
        <v>42</v>
      </c>
      <c r="I4361" s="23" t="s">
        <v>14698</v>
      </c>
      <c r="J4361" s="23">
        <v>9</v>
      </c>
      <c r="K4361" s="23">
        <v>1</v>
      </c>
      <c r="L4361" s="23">
        <v>10</v>
      </c>
      <c r="M4361" s="23" t="s">
        <v>58</v>
      </c>
      <c r="N4361" s="25">
        <f>((J4361*400)+(K4361*100))+L4361</f>
        <v>3710</v>
      </c>
      <c r="O4361" s="26">
        <v>390</v>
      </c>
      <c r="P4361" s="26">
        <f>N4361*O4361</f>
        <v>1446900</v>
      </c>
      <c r="Q4361" s="23"/>
      <c r="R4361" s="23"/>
      <c r="S4361" s="27"/>
      <c r="T4361" s="23"/>
      <c r="U4361" s="23"/>
      <c r="V4361" s="24"/>
      <c r="W4361" s="23"/>
      <c r="X4361" s="23"/>
      <c r="Y4361" s="23"/>
      <c r="Z4361" s="23"/>
      <c r="AA4361" s="28"/>
      <c r="AB4361" s="26"/>
      <c r="AC4361" s="26"/>
      <c r="AD4361" s="28"/>
      <c r="AE4361" s="28"/>
      <c r="AF4361" s="26"/>
      <c r="AG4361" s="26">
        <f>AF4361+P4361</f>
        <v>1446900</v>
      </c>
      <c r="AH4361" s="26">
        <f>AG4361</f>
        <v>1446900</v>
      </c>
      <c r="AI4361" s="26">
        <v>50000000</v>
      </c>
      <c r="AJ4361" s="26">
        <f>IF((AI4361-AH4361) &gt; 1,0,IF((AI4361-AH4361)&lt;0,AH4361-AI4361,AI4361-AH4361))</f>
        <v>0</v>
      </c>
      <c r="AK4361" s="26">
        <v>0.01</v>
      </c>
      <c r="AL4361" s="26">
        <f>AJ4361*(AK4361/100)</f>
        <v>0</v>
      </c>
    </row>
    <row r="4362" spans="1:38" x14ac:dyDescent="0.35">
      <c r="A4362" s="23"/>
      <c r="B4362" s="24"/>
      <c r="C4362" s="23"/>
      <c r="D4362" s="23"/>
      <c r="E4362" s="23"/>
      <c r="F4362" s="23"/>
      <c r="G4362" s="24"/>
      <c r="H4362" s="23"/>
      <c r="I4362" s="23"/>
      <c r="J4362" s="23">
        <v>0</v>
      </c>
      <c r="K4362" s="23">
        <v>0</v>
      </c>
      <c r="L4362" s="23">
        <v>24</v>
      </c>
      <c r="M4362" s="23" t="s">
        <v>44</v>
      </c>
      <c r="N4362" s="25">
        <f>((J4362*400)+(K4362*100))+L4362</f>
        <v>24</v>
      </c>
      <c r="O4362" s="26">
        <v>390</v>
      </c>
      <c r="P4362" s="26">
        <f>N4362*O4362</f>
        <v>9360</v>
      </c>
      <c r="Q4362" s="23">
        <v>1</v>
      </c>
      <c r="R4362" s="23" t="s">
        <v>8624</v>
      </c>
      <c r="S4362" s="27" t="s">
        <v>8625</v>
      </c>
      <c r="T4362" s="23" t="s">
        <v>8626</v>
      </c>
      <c r="U4362" s="23" t="s">
        <v>8631</v>
      </c>
      <c r="V4362" s="24" t="s">
        <v>14699</v>
      </c>
      <c r="W4362" s="23" t="s">
        <v>47</v>
      </c>
      <c r="X4362" s="23" t="s">
        <v>48</v>
      </c>
      <c r="Y4362" s="23" t="s">
        <v>49</v>
      </c>
      <c r="Z4362" s="23">
        <v>96</v>
      </c>
      <c r="AA4362" s="28">
        <v>100</v>
      </c>
      <c r="AB4362" s="26">
        <v>6550</v>
      </c>
      <c r="AC4362" s="26">
        <f>Z4362*AB4362</f>
        <v>628800</v>
      </c>
      <c r="AD4362" s="28">
        <v>22</v>
      </c>
      <c r="AE4362" s="28">
        <v>34</v>
      </c>
      <c r="AF4362" s="26">
        <f>(AC4362*(100-AE4362))/100</f>
        <v>415008</v>
      </c>
      <c r="AG4362" s="26">
        <f>P4362+AF4362</f>
        <v>424368</v>
      </c>
      <c r="AH4362" s="26">
        <f>(AG4362*AA4362)/100</f>
        <v>424368</v>
      </c>
      <c r="AI4362" s="26">
        <v>10000000</v>
      </c>
      <c r="AJ4362" s="26">
        <f>IF((AI4362-AH4362) &gt; 1,0,IF((AI4362-AH4362)&lt;0,AH4362-AI4362,AI4362-AH4362))</f>
        <v>0</v>
      </c>
      <c r="AK4362" s="26">
        <v>0.02</v>
      </c>
      <c r="AL4362" s="26">
        <f>ROUND(AJ4362*(AK4362/100),2)</f>
        <v>0</v>
      </c>
    </row>
    <row r="4363" spans="1:38" x14ac:dyDescent="0.35">
      <c r="A4363" s="23"/>
      <c r="B4363" s="24"/>
      <c r="C4363" s="23"/>
      <c r="D4363" s="23"/>
      <c r="E4363" s="23"/>
      <c r="F4363" s="23"/>
      <c r="G4363" s="24"/>
      <c r="H4363" s="23"/>
      <c r="I4363" s="23"/>
      <c r="J4363" s="23"/>
      <c r="K4363" s="23"/>
      <c r="L4363" s="23"/>
      <c r="M4363" s="23"/>
      <c r="N4363" s="25"/>
      <c r="O4363" s="26"/>
      <c r="P4363" s="26"/>
      <c r="Q4363" s="23"/>
      <c r="R4363" s="23"/>
      <c r="S4363" s="27"/>
      <c r="T4363" s="23"/>
      <c r="U4363" s="23"/>
      <c r="V4363" s="24"/>
      <c r="W4363" s="23"/>
      <c r="X4363" s="23"/>
      <c r="Y4363" s="23"/>
      <c r="Z4363" s="23"/>
      <c r="AA4363" s="28"/>
      <c r="AB4363" s="26"/>
      <c r="AC4363" s="26"/>
      <c r="AD4363" s="28"/>
      <c r="AE4363" s="28"/>
      <c r="AF4363" s="26"/>
      <c r="AG4363" s="26" t="s">
        <v>50</v>
      </c>
      <c r="AH4363" s="26">
        <f>SUM(AH4361:AH4362)</f>
        <v>1871268</v>
      </c>
      <c r="AI4363" s="26"/>
      <c r="AJ4363" s="26">
        <f>SUM(AJ4361:AJ4362)</f>
        <v>0</v>
      </c>
      <c r="AK4363" s="26"/>
      <c r="AL4363" s="26">
        <f>SUM(AL4361:AL4362)</f>
        <v>0</v>
      </c>
    </row>
    <row r="4364" spans="1:38" x14ac:dyDescent="0.35">
      <c r="A4364" s="23" t="s">
        <v>14700</v>
      </c>
      <c r="B4364" s="24"/>
      <c r="C4364" s="23" t="s">
        <v>14701</v>
      </c>
      <c r="D4364" s="23" t="s">
        <v>14702</v>
      </c>
      <c r="E4364" s="23">
        <v>2366</v>
      </c>
      <c r="F4364" s="23" t="s">
        <v>14703</v>
      </c>
      <c r="G4364" s="24" t="s">
        <v>14704</v>
      </c>
      <c r="H4364" s="23" t="s">
        <v>103</v>
      </c>
      <c r="I4364" s="23" t="s">
        <v>14705</v>
      </c>
      <c r="J4364" s="23">
        <v>15</v>
      </c>
      <c r="K4364" s="23">
        <v>0</v>
      </c>
      <c r="L4364" s="23">
        <v>43</v>
      </c>
      <c r="M4364" s="23" t="s">
        <v>58</v>
      </c>
      <c r="N4364" s="25">
        <f>((J4364*400)+(K4364*100))+L4364</f>
        <v>6043</v>
      </c>
      <c r="O4364" s="26">
        <v>230</v>
      </c>
      <c r="P4364" s="26">
        <f>N4364*O4364</f>
        <v>1389890</v>
      </c>
      <c r="Q4364" s="23"/>
      <c r="R4364" s="23"/>
      <c r="S4364" s="27"/>
      <c r="T4364" s="23"/>
      <c r="U4364" s="23"/>
      <c r="V4364" s="24"/>
      <c r="W4364" s="23"/>
      <c r="X4364" s="23"/>
      <c r="Y4364" s="23"/>
      <c r="Z4364" s="23"/>
      <c r="AA4364" s="28"/>
      <c r="AB4364" s="26"/>
      <c r="AC4364" s="26"/>
      <c r="AD4364" s="28"/>
      <c r="AE4364" s="28"/>
      <c r="AF4364" s="26"/>
      <c r="AG4364" s="26">
        <f>AF4364+P4364</f>
        <v>1389890</v>
      </c>
      <c r="AH4364" s="26">
        <f>AG4364</f>
        <v>1389890</v>
      </c>
      <c r="AI4364" s="26">
        <v>0</v>
      </c>
      <c r="AJ4364" s="26">
        <f>IF((AI4364-AH4364) &gt; 1,0,IF((AI4364-AH4364)&lt;0,AH4364-AI4364,AI4364-AH4364))</f>
        <v>1389890</v>
      </c>
      <c r="AK4364" s="26">
        <v>0.01</v>
      </c>
      <c r="AL4364" s="26">
        <f>AJ4364*(AK4364/100)</f>
        <v>138.989</v>
      </c>
    </row>
    <row r="4365" spans="1:38" x14ac:dyDescent="0.35">
      <c r="A4365" s="23"/>
      <c r="B4365" s="24"/>
      <c r="C4365" s="23"/>
      <c r="D4365" s="23"/>
      <c r="E4365" s="23"/>
      <c r="F4365" s="23"/>
      <c r="G4365" s="24"/>
      <c r="H4365" s="23"/>
      <c r="I4365" s="23"/>
      <c r="J4365" s="23"/>
      <c r="K4365" s="23"/>
      <c r="L4365" s="23"/>
      <c r="M4365" s="23"/>
      <c r="N4365" s="25"/>
      <c r="O4365" s="26"/>
      <c r="P4365" s="26"/>
      <c r="Q4365" s="23"/>
      <c r="R4365" s="23"/>
      <c r="S4365" s="27"/>
      <c r="T4365" s="23"/>
      <c r="U4365" s="23"/>
      <c r="V4365" s="24"/>
      <c r="W4365" s="23"/>
      <c r="X4365" s="23"/>
      <c r="Y4365" s="23"/>
      <c r="Z4365" s="23"/>
      <c r="AA4365" s="28"/>
      <c r="AB4365" s="26"/>
      <c r="AC4365" s="26"/>
      <c r="AD4365" s="28"/>
      <c r="AE4365" s="28"/>
      <c r="AF4365" s="26"/>
      <c r="AG4365" s="26" t="s">
        <v>50</v>
      </c>
      <c r="AH4365" s="26">
        <f>AH4364</f>
        <v>1389890</v>
      </c>
      <c r="AI4365" s="26"/>
      <c r="AJ4365" s="26">
        <f>AJ4364</f>
        <v>1389890</v>
      </c>
      <c r="AK4365" s="26"/>
      <c r="AL4365" s="26">
        <f>AL4364</f>
        <v>138.989</v>
      </c>
    </row>
    <row r="4366" spans="1:38" x14ac:dyDescent="0.35">
      <c r="A4366" s="23" t="s">
        <v>14706</v>
      </c>
      <c r="B4366" s="24"/>
      <c r="C4366" s="23" t="s">
        <v>14707</v>
      </c>
      <c r="D4366" s="23" t="s">
        <v>14708</v>
      </c>
      <c r="E4366" s="23">
        <v>2367</v>
      </c>
      <c r="F4366" s="23" t="s">
        <v>14709</v>
      </c>
      <c r="G4366" s="24" t="s">
        <v>14710</v>
      </c>
      <c r="H4366" s="23" t="s">
        <v>42</v>
      </c>
      <c r="I4366" s="23" t="s">
        <v>14711</v>
      </c>
      <c r="J4366" s="23">
        <v>0</v>
      </c>
      <c r="K4366" s="23">
        <v>1</v>
      </c>
      <c r="L4366" s="23">
        <v>2.2000000000000002</v>
      </c>
      <c r="M4366" s="23" t="s">
        <v>44</v>
      </c>
      <c r="N4366" s="25">
        <f>((J4366*400)+(K4366*100))+L4366</f>
        <v>102.2</v>
      </c>
      <c r="O4366" s="26">
        <v>500</v>
      </c>
      <c r="P4366" s="26">
        <f>N4366*O4366</f>
        <v>51100</v>
      </c>
      <c r="Q4366" s="23">
        <v>1</v>
      </c>
      <c r="R4366" s="23" t="s">
        <v>14706</v>
      </c>
      <c r="S4366" s="27"/>
      <c r="T4366" s="23" t="s">
        <v>14707</v>
      </c>
      <c r="U4366" s="23" t="s">
        <v>14712</v>
      </c>
      <c r="V4366" s="24" t="s">
        <v>14713</v>
      </c>
      <c r="W4366" s="23" t="s">
        <v>47</v>
      </c>
      <c r="X4366" s="23" t="s">
        <v>48</v>
      </c>
      <c r="Y4366" s="23" t="s">
        <v>49</v>
      </c>
      <c r="Z4366" s="23">
        <v>99</v>
      </c>
      <c r="AA4366" s="28">
        <v>100</v>
      </c>
      <c r="AB4366" s="26">
        <v>6550</v>
      </c>
      <c r="AC4366" s="26">
        <f>Z4366*AB4366</f>
        <v>648450</v>
      </c>
      <c r="AD4366" s="28">
        <v>7</v>
      </c>
      <c r="AE4366" s="28">
        <v>7</v>
      </c>
      <c r="AF4366" s="26">
        <f>(AC4366*(100-AE4366))/100</f>
        <v>603058.5</v>
      </c>
      <c r="AG4366" s="26">
        <f>P4366+AF4366</f>
        <v>654158.5</v>
      </c>
      <c r="AH4366" s="26">
        <f>(AG4366*AA4366)/100</f>
        <v>654158.5</v>
      </c>
      <c r="AI4366" s="26">
        <v>50000000</v>
      </c>
      <c r="AJ4366" s="26">
        <f>IF((AI4366-AH4366) &gt; 1,0,IF((AI4366-AH4366)&lt;0,AH4366-AI4366,AI4366-AH4366))</f>
        <v>0</v>
      </c>
      <c r="AK4366" s="26">
        <v>0.02</v>
      </c>
      <c r="AL4366" s="26">
        <f>ROUND(AJ4366*(AK4366/100),2)</f>
        <v>0</v>
      </c>
    </row>
    <row r="4367" spans="1:38" x14ac:dyDescent="0.35">
      <c r="A4367" s="23"/>
      <c r="B4367" s="24"/>
      <c r="C4367" s="23"/>
      <c r="D4367" s="23"/>
      <c r="E4367" s="23"/>
      <c r="F4367" s="23"/>
      <c r="G4367" s="24"/>
      <c r="H4367" s="23"/>
      <c r="I4367" s="23"/>
      <c r="J4367" s="23"/>
      <c r="K4367" s="23"/>
      <c r="L4367" s="23"/>
      <c r="M4367" s="23"/>
      <c r="N4367" s="25"/>
      <c r="O4367" s="26"/>
      <c r="P4367" s="26"/>
      <c r="Q4367" s="23"/>
      <c r="R4367" s="23"/>
      <c r="S4367" s="27"/>
      <c r="T4367" s="23"/>
      <c r="U4367" s="23"/>
      <c r="V4367" s="24"/>
      <c r="W4367" s="23"/>
      <c r="X4367" s="23"/>
      <c r="Y4367" s="23"/>
      <c r="Z4367" s="23"/>
      <c r="AA4367" s="28"/>
      <c r="AB4367" s="26"/>
      <c r="AC4367" s="26"/>
      <c r="AD4367" s="28"/>
      <c r="AE4367" s="28"/>
      <c r="AF4367" s="26"/>
      <c r="AG4367" s="26" t="s">
        <v>50</v>
      </c>
      <c r="AH4367" s="26">
        <f>AH4366</f>
        <v>654158.5</v>
      </c>
      <c r="AI4367" s="26"/>
      <c r="AJ4367" s="26">
        <f>AJ4366</f>
        <v>0</v>
      </c>
      <c r="AK4367" s="26"/>
      <c r="AL4367" s="26">
        <f>AL4366</f>
        <v>0</v>
      </c>
    </row>
    <row r="4368" spans="1:38" x14ac:dyDescent="0.35">
      <c r="A4368" s="23" t="s">
        <v>14714</v>
      </c>
      <c r="B4368" s="24" t="s">
        <v>14715</v>
      </c>
      <c r="C4368" s="23" t="s">
        <v>14716</v>
      </c>
      <c r="D4368" s="23" t="s">
        <v>14717</v>
      </c>
      <c r="E4368" s="23">
        <v>2368</v>
      </c>
      <c r="F4368" s="23" t="s">
        <v>14718</v>
      </c>
      <c r="G4368" s="24" t="s">
        <v>14719</v>
      </c>
      <c r="H4368" s="23" t="s">
        <v>42</v>
      </c>
      <c r="I4368" s="23" t="s">
        <v>14720</v>
      </c>
      <c r="J4368" s="23">
        <v>5</v>
      </c>
      <c r="K4368" s="23">
        <v>0</v>
      </c>
      <c r="L4368" s="23">
        <v>42</v>
      </c>
      <c r="M4368" s="23" t="s">
        <v>58</v>
      </c>
      <c r="N4368" s="25">
        <f>((J4368*400)+(K4368*100))+L4368</f>
        <v>2042</v>
      </c>
      <c r="O4368" s="26">
        <v>180</v>
      </c>
      <c r="P4368" s="26">
        <f>N4368*O4368</f>
        <v>367560</v>
      </c>
      <c r="Q4368" s="23"/>
      <c r="R4368" s="23"/>
      <c r="S4368" s="27"/>
      <c r="T4368" s="23"/>
      <c r="U4368" s="23"/>
      <c r="V4368" s="24"/>
      <c r="W4368" s="23"/>
      <c r="X4368" s="23"/>
      <c r="Y4368" s="23"/>
      <c r="Z4368" s="23"/>
      <c r="AA4368" s="28"/>
      <c r="AB4368" s="26"/>
      <c r="AC4368" s="26"/>
      <c r="AD4368" s="28"/>
      <c r="AE4368" s="28"/>
      <c r="AF4368" s="26"/>
      <c r="AG4368" s="26">
        <f>AF4368+P4368</f>
        <v>367560</v>
      </c>
      <c r="AH4368" s="26">
        <f>AG4368</f>
        <v>367560</v>
      </c>
      <c r="AI4368" s="26">
        <v>50000000</v>
      </c>
      <c r="AJ4368" s="26">
        <f>IF((AI4368-AH4368) &gt; 1,0,IF((AI4368-AH4368)&lt;0,AH4368-AI4368,AI4368-AH4368))</f>
        <v>0</v>
      </c>
      <c r="AK4368" s="26">
        <v>0.01</v>
      </c>
      <c r="AL4368" s="26">
        <f>AJ4368*(AK4368/100)</f>
        <v>0</v>
      </c>
    </row>
    <row r="4369" spans="1:38" x14ac:dyDescent="0.35">
      <c r="A4369" s="23"/>
      <c r="B4369" s="24"/>
      <c r="C4369" s="23"/>
      <c r="D4369" s="23"/>
      <c r="E4369" s="23">
        <v>2369</v>
      </c>
      <c r="F4369" s="23" t="s">
        <v>14721</v>
      </c>
      <c r="G4369" s="24" t="s">
        <v>14722</v>
      </c>
      <c r="H4369" s="23" t="s">
        <v>42</v>
      </c>
      <c r="I4369" s="23" t="s">
        <v>14723</v>
      </c>
      <c r="J4369" s="23">
        <v>5</v>
      </c>
      <c r="K4369" s="23">
        <v>0</v>
      </c>
      <c r="L4369" s="23">
        <v>42</v>
      </c>
      <c r="M4369" s="23" t="s">
        <v>58</v>
      </c>
      <c r="N4369" s="25">
        <f>((J4369*400)+(K4369*100))+L4369</f>
        <v>2042</v>
      </c>
      <c r="O4369" s="26">
        <v>180</v>
      </c>
      <c r="P4369" s="26">
        <f>N4369*O4369</f>
        <v>367560</v>
      </c>
      <c r="Q4369" s="23"/>
      <c r="R4369" s="23"/>
      <c r="S4369" s="27"/>
      <c r="T4369" s="23"/>
      <c r="U4369" s="23"/>
      <c r="V4369" s="24"/>
      <c r="W4369" s="23"/>
      <c r="X4369" s="23"/>
      <c r="Y4369" s="23"/>
      <c r="Z4369" s="23"/>
      <c r="AA4369" s="28"/>
      <c r="AB4369" s="26"/>
      <c r="AC4369" s="26"/>
      <c r="AD4369" s="28"/>
      <c r="AE4369" s="28"/>
      <c r="AF4369" s="26"/>
      <c r="AG4369" s="26">
        <f>AF4369+P4369</f>
        <v>367560</v>
      </c>
      <c r="AH4369" s="26">
        <f>AG4369</f>
        <v>367560</v>
      </c>
      <c r="AI4369" s="26">
        <v>50000000</v>
      </c>
      <c r="AJ4369" s="26">
        <f>IF((AI4369-AH4369) &gt; 1,0,IF((AI4369-AH4369)&lt;0,AH4369-AI4369,AI4369-AH4369))</f>
        <v>0</v>
      </c>
      <c r="AK4369" s="26">
        <v>0.01</v>
      </c>
      <c r="AL4369" s="26">
        <f>AJ4369*(AK4369/100)</f>
        <v>0</v>
      </c>
    </row>
    <row r="4370" spans="1:38" x14ac:dyDescent="0.35">
      <c r="A4370" s="23"/>
      <c r="B4370" s="24"/>
      <c r="C4370" s="23"/>
      <c r="D4370" s="23"/>
      <c r="E4370" s="23"/>
      <c r="F4370" s="23"/>
      <c r="G4370" s="24"/>
      <c r="H4370" s="23"/>
      <c r="I4370" s="23"/>
      <c r="J4370" s="23"/>
      <c r="K4370" s="23"/>
      <c r="L4370" s="23"/>
      <c r="M4370" s="23"/>
      <c r="N4370" s="25"/>
      <c r="O4370" s="26"/>
      <c r="P4370" s="26"/>
      <c r="Q4370" s="23"/>
      <c r="R4370" s="23"/>
      <c r="S4370" s="27"/>
      <c r="T4370" s="23"/>
      <c r="U4370" s="23"/>
      <c r="V4370" s="24"/>
      <c r="W4370" s="23"/>
      <c r="X4370" s="23"/>
      <c r="Y4370" s="23"/>
      <c r="Z4370" s="23"/>
      <c r="AA4370" s="28"/>
      <c r="AB4370" s="26"/>
      <c r="AC4370" s="26"/>
      <c r="AD4370" s="28"/>
      <c r="AE4370" s="28"/>
      <c r="AF4370" s="26"/>
      <c r="AG4370" s="26" t="s">
        <v>50</v>
      </c>
      <c r="AH4370" s="26">
        <f>SUM(AH4368:AH4369)</f>
        <v>735120</v>
      </c>
      <c r="AI4370" s="26"/>
      <c r="AJ4370" s="26">
        <f>SUM(AJ4368:AJ4369)</f>
        <v>0</v>
      </c>
      <c r="AK4370" s="26"/>
      <c r="AL4370" s="26">
        <f>SUM(AL4368:AL4369)</f>
        <v>0</v>
      </c>
    </row>
    <row r="4371" spans="1:38" x14ac:dyDescent="0.35">
      <c r="A4371" s="23" t="s">
        <v>14724</v>
      </c>
      <c r="B4371" s="24" t="s">
        <v>14725</v>
      </c>
      <c r="C4371" s="23" t="s">
        <v>14726</v>
      </c>
      <c r="D4371" s="23" t="s">
        <v>14727</v>
      </c>
      <c r="E4371" s="23">
        <v>2370</v>
      </c>
      <c r="F4371" s="23" t="s">
        <v>14728</v>
      </c>
      <c r="G4371" s="24" t="s">
        <v>14729</v>
      </c>
      <c r="H4371" s="23" t="s">
        <v>437</v>
      </c>
      <c r="I4371" s="23" t="s">
        <v>3628</v>
      </c>
      <c r="J4371" s="23">
        <v>1</v>
      </c>
      <c r="K4371" s="23">
        <v>0</v>
      </c>
      <c r="L4371" s="23">
        <v>79</v>
      </c>
      <c r="M4371" s="23" t="s">
        <v>58</v>
      </c>
      <c r="N4371" s="25">
        <f>((J4371*400)+(K4371*100))+L4371</f>
        <v>479</v>
      </c>
      <c r="O4371" s="26">
        <v>180</v>
      </c>
      <c r="P4371" s="26">
        <f>N4371*O4371</f>
        <v>86220</v>
      </c>
      <c r="Q4371" s="23"/>
      <c r="R4371" s="23"/>
      <c r="S4371" s="27"/>
      <c r="T4371" s="23"/>
      <c r="U4371" s="23"/>
      <c r="V4371" s="24"/>
      <c r="W4371" s="23"/>
      <c r="X4371" s="23"/>
      <c r="Y4371" s="23"/>
      <c r="Z4371" s="23"/>
      <c r="AA4371" s="28"/>
      <c r="AB4371" s="26"/>
      <c r="AC4371" s="26"/>
      <c r="AD4371" s="28"/>
      <c r="AE4371" s="28"/>
      <c r="AF4371" s="26"/>
      <c r="AG4371" s="26">
        <f>AF4371+P4371</f>
        <v>86220</v>
      </c>
      <c r="AH4371" s="26">
        <f>AG4371</f>
        <v>86220</v>
      </c>
      <c r="AI4371" s="26">
        <v>0</v>
      </c>
      <c r="AJ4371" s="26">
        <f>IF((AI4371-AH4371) &gt; 1,0,IF((AI4371-AH4371)&lt;0,AH4371-AI4371,AI4371-AH4371))</f>
        <v>86220</v>
      </c>
      <c r="AK4371" s="26">
        <v>0.01</v>
      </c>
      <c r="AL4371" s="26">
        <f>AJ4371*(AK4371/100)</f>
        <v>8.6219999999999999</v>
      </c>
    </row>
    <row r="4372" spans="1:38" x14ac:dyDescent="0.35">
      <c r="A4372" s="23"/>
      <c r="B4372" s="24"/>
      <c r="C4372" s="23"/>
      <c r="D4372" s="23"/>
      <c r="E4372" s="23"/>
      <c r="F4372" s="23"/>
      <c r="G4372" s="24"/>
      <c r="H4372" s="23"/>
      <c r="I4372" s="23"/>
      <c r="J4372" s="23"/>
      <c r="K4372" s="23"/>
      <c r="L4372" s="23"/>
      <c r="M4372" s="23"/>
      <c r="N4372" s="25"/>
      <c r="O4372" s="26"/>
      <c r="P4372" s="26"/>
      <c r="Q4372" s="23"/>
      <c r="R4372" s="23"/>
      <c r="S4372" s="27"/>
      <c r="T4372" s="23"/>
      <c r="U4372" s="23"/>
      <c r="V4372" s="24"/>
      <c r="W4372" s="23"/>
      <c r="X4372" s="23"/>
      <c r="Y4372" s="23"/>
      <c r="Z4372" s="23"/>
      <c r="AA4372" s="28"/>
      <c r="AB4372" s="26"/>
      <c r="AC4372" s="26"/>
      <c r="AD4372" s="28"/>
      <c r="AE4372" s="28"/>
      <c r="AF4372" s="26"/>
      <c r="AG4372" s="26" t="s">
        <v>50</v>
      </c>
      <c r="AH4372" s="26">
        <f>AH4371</f>
        <v>86220</v>
      </c>
      <c r="AI4372" s="26"/>
      <c r="AJ4372" s="26">
        <f>AJ4371</f>
        <v>86220</v>
      </c>
      <c r="AK4372" s="26"/>
      <c r="AL4372" s="26">
        <f>AL4371</f>
        <v>8.6219999999999999</v>
      </c>
    </row>
    <row r="4373" spans="1:38" x14ac:dyDescent="0.35">
      <c r="A4373" s="23" t="s">
        <v>14730</v>
      </c>
      <c r="B4373" s="24" t="s">
        <v>14731</v>
      </c>
      <c r="C4373" s="23" t="s">
        <v>14732</v>
      </c>
      <c r="D4373" s="23" t="s">
        <v>14733</v>
      </c>
      <c r="E4373" s="23">
        <v>2371</v>
      </c>
      <c r="F4373" s="23" t="s">
        <v>14734</v>
      </c>
      <c r="G4373" s="24" t="s">
        <v>14735</v>
      </c>
      <c r="H4373" s="23" t="s">
        <v>42</v>
      </c>
      <c r="I4373" s="23" t="s">
        <v>14736</v>
      </c>
      <c r="J4373" s="23">
        <v>0</v>
      </c>
      <c r="K4373" s="23">
        <v>0</v>
      </c>
      <c r="L4373" s="23">
        <v>39.700000000000003</v>
      </c>
      <c r="M4373" s="23" t="s">
        <v>44</v>
      </c>
      <c r="N4373" s="25">
        <f>((J4373*400)+(K4373*100))+L4373</f>
        <v>39.700000000000003</v>
      </c>
      <c r="O4373" s="26">
        <v>500</v>
      </c>
      <c r="P4373" s="26">
        <f>N4373*O4373</f>
        <v>19850</v>
      </c>
      <c r="Q4373" s="23">
        <v>1</v>
      </c>
      <c r="R4373" s="23" t="s">
        <v>1384</v>
      </c>
      <c r="S4373" s="27" t="s">
        <v>1385</v>
      </c>
      <c r="T4373" s="23" t="s">
        <v>1386</v>
      </c>
      <c r="U4373" s="23" t="s">
        <v>14737</v>
      </c>
      <c r="V4373" s="24" t="s">
        <v>14738</v>
      </c>
      <c r="W4373" s="23" t="s">
        <v>47</v>
      </c>
      <c r="X4373" s="23" t="s">
        <v>206</v>
      </c>
      <c r="Y4373" s="23" t="s">
        <v>49</v>
      </c>
      <c r="Z4373" s="23">
        <v>150</v>
      </c>
      <c r="AA4373" s="28">
        <v>100</v>
      </c>
      <c r="AB4373" s="26">
        <v>6550</v>
      </c>
      <c r="AC4373" s="26">
        <f>Z4373*AB4373</f>
        <v>982500</v>
      </c>
      <c r="AD4373" s="28">
        <v>7</v>
      </c>
      <c r="AE4373" s="28">
        <v>18</v>
      </c>
      <c r="AF4373" s="26">
        <f>(AC4373*(100-AE4373))/100</f>
        <v>805650</v>
      </c>
      <c r="AG4373" s="26">
        <f>P4373+AF4373</f>
        <v>825500</v>
      </c>
      <c r="AH4373" s="26">
        <f>(AG4373*AA4373)/100</f>
        <v>825500</v>
      </c>
      <c r="AI4373" s="26">
        <v>10000000</v>
      </c>
      <c r="AJ4373" s="26">
        <f>IF((AI4373-AH4373) &gt; 1,0,IF((AI4373-AH4373)&lt;0,AH4373-AI4373,AI4373-AH4373))</f>
        <v>0</v>
      </c>
      <c r="AK4373" s="26">
        <v>0.02</v>
      </c>
      <c r="AL4373" s="26">
        <f>ROUND(AJ4373*(AK4373/100),2)</f>
        <v>0</v>
      </c>
    </row>
    <row r="4374" spans="1:38" x14ac:dyDescent="0.35">
      <c r="A4374" s="23"/>
      <c r="B4374" s="24"/>
      <c r="C4374" s="23"/>
      <c r="D4374" s="23"/>
      <c r="E4374" s="23"/>
      <c r="F4374" s="23"/>
      <c r="G4374" s="24"/>
      <c r="H4374" s="23"/>
      <c r="I4374" s="23"/>
      <c r="J4374" s="23">
        <v>0</v>
      </c>
      <c r="K4374" s="23">
        <v>0</v>
      </c>
      <c r="L4374" s="23">
        <v>13.5</v>
      </c>
      <c r="M4374" s="23" t="s">
        <v>44</v>
      </c>
      <c r="N4374" s="25">
        <f>((J4374*400)+(K4374*100))+L4374</f>
        <v>13.5</v>
      </c>
      <c r="O4374" s="26">
        <v>500</v>
      </c>
      <c r="P4374" s="26">
        <f>N4374*O4374</f>
        <v>6750</v>
      </c>
      <c r="Q4374" s="23">
        <v>1</v>
      </c>
      <c r="R4374" s="23" t="s">
        <v>14730</v>
      </c>
      <c r="S4374" s="27" t="s">
        <v>14731</v>
      </c>
      <c r="T4374" s="23" t="s">
        <v>14732</v>
      </c>
      <c r="U4374" s="23" t="s">
        <v>14739</v>
      </c>
      <c r="V4374" s="24" t="s">
        <v>14740</v>
      </c>
      <c r="W4374" s="23" t="s">
        <v>47</v>
      </c>
      <c r="X4374" s="23" t="s">
        <v>48</v>
      </c>
      <c r="Y4374" s="23" t="s">
        <v>49</v>
      </c>
      <c r="Z4374" s="23">
        <v>54</v>
      </c>
      <c r="AA4374" s="28">
        <v>100</v>
      </c>
      <c r="AB4374" s="26">
        <v>6550</v>
      </c>
      <c r="AC4374" s="26">
        <f>Z4374*AB4374</f>
        <v>353700</v>
      </c>
      <c r="AD4374" s="28">
        <v>22</v>
      </c>
      <c r="AE4374" s="28">
        <v>34</v>
      </c>
      <c r="AF4374" s="26">
        <f>(AC4374*(100-AE4374))/100</f>
        <v>233442</v>
      </c>
      <c r="AG4374" s="26">
        <f>P4374+AF4374</f>
        <v>240192</v>
      </c>
      <c r="AH4374" s="26">
        <f>(AG4374*AA4374)/100</f>
        <v>240192</v>
      </c>
      <c r="AI4374" s="26">
        <v>50000000</v>
      </c>
      <c r="AJ4374" s="26">
        <f>IF((AI4374-AH4374) &gt; 1,0,IF((AI4374-AH4374)&lt;0,AH4374-AI4374,AI4374-AH4374))</f>
        <v>0</v>
      </c>
      <c r="AK4374" s="26">
        <v>0.02</v>
      </c>
      <c r="AL4374" s="26">
        <f>ROUND(AJ4374*(AK4374/100),2)</f>
        <v>0</v>
      </c>
    </row>
    <row r="4375" spans="1:38" x14ac:dyDescent="0.35">
      <c r="A4375" s="23"/>
      <c r="B4375" s="24"/>
      <c r="C4375" s="23"/>
      <c r="D4375" s="23"/>
      <c r="E4375" s="23"/>
      <c r="F4375" s="23"/>
      <c r="G4375" s="24"/>
      <c r="H4375" s="23"/>
      <c r="I4375" s="23"/>
      <c r="J4375" s="23"/>
      <c r="K4375" s="23"/>
      <c r="L4375" s="23"/>
      <c r="M4375" s="23"/>
      <c r="N4375" s="25"/>
      <c r="O4375" s="26"/>
      <c r="P4375" s="26"/>
      <c r="Q4375" s="23"/>
      <c r="R4375" s="23"/>
      <c r="S4375" s="27"/>
      <c r="T4375" s="23"/>
      <c r="U4375" s="23"/>
      <c r="V4375" s="24"/>
      <c r="W4375" s="23"/>
      <c r="X4375" s="23"/>
      <c r="Y4375" s="23"/>
      <c r="Z4375" s="23"/>
      <c r="AA4375" s="28"/>
      <c r="AB4375" s="26"/>
      <c r="AC4375" s="26"/>
      <c r="AD4375" s="28"/>
      <c r="AE4375" s="28"/>
      <c r="AF4375" s="26"/>
      <c r="AG4375" s="26" t="s">
        <v>50</v>
      </c>
      <c r="AH4375" s="26">
        <f>SUM(AH4373:AH4374)</f>
        <v>1065692</v>
      </c>
      <c r="AI4375" s="26"/>
      <c r="AJ4375" s="26">
        <f>SUM(AJ4373:AJ4374)</f>
        <v>0</v>
      </c>
      <c r="AK4375" s="26"/>
      <c r="AL4375" s="26">
        <f>SUM(AL4373:AL4374)</f>
        <v>0</v>
      </c>
    </row>
    <row r="4376" spans="1:38" x14ac:dyDescent="0.35">
      <c r="A4376" s="23" t="s">
        <v>14741</v>
      </c>
      <c r="B4376" s="24" t="s">
        <v>14742</v>
      </c>
      <c r="C4376" s="23" t="s">
        <v>14743</v>
      </c>
      <c r="D4376" s="23" t="s">
        <v>14744</v>
      </c>
      <c r="E4376" s="23">
        <v>2372</v>
      </c>
      <c r="F4376" s="23" t="s">
        <v>14745</v>
      </c>
      <c r="G4376" s="24" t="s">
        <v>14746</v>
      </c>
      <c r="H4376" s="23" t="s">
        <v>42</v>
      </c>
      <c r="I4376" s="23" t="s">
        <v>14747</v>
      </c>
      <c r="J4376" s="23">
        <v>0</v>
      </c>
      <c r="K4376" s="23">
        <v>2</v>
      </c>
      <c r="L4376" s="23">
        <v>58</v>
      </c>
      <c r="M4376" s="23" t="s">
        <v>44</v>
      </c>
      <c r="N4376" s="25">
        <f>((J4376*400)+(K4376*100))+L4376</f>
        <v>258</v>
      </c>
      <c r="O4376" s="26">
        <v>2000</v>
      </c>
      <c r="P4376" s="26">
        <f>N4376*O4376</f>
        <v>516000</v>
      </c>
      <c r="Q4376" s="23">
        <v>1</v>
      </c>
      <c r="R4376" s="23" t="s">
        <v>14741</v>
      </c>
      <c r="S4376" s="27" t="s">
        <v>14742</v>
      </c>
      <c r="T4376" s="23" t="s">
        <v>14743</v>
      </c>
      <c r="U4376" s="23" t="s">
        <v>14748</v>
      </c>
      <c r="V4376" s="24" t="s">
        <v>14749</v>
      </c>
      <c r="W4376" s="23" t="s">
        <v>47</v>
      </c>
      <c r="X4376" s="23" t="s">
        <v>206</v>
      </c>
      <c r="Y4376" s="23" t="s">
        <v>49</v>
      </c>
      <c r="Z4376" s="23">
        <v>81</v>
      </c>
      <c r="AA4376" s="28">
        <v>100</v>
      </c>
      <c r="AB4376" s="26">
        <v>6550</v>
      </c>
      <c r="AC4376" s="26">
        <f>Z4376*AB4376</f>
        <v>530550</v>
      </c>
      <c r="AD4376" s="28">
        <v>7</v>
      </c>
      <c r="AE4376" s="28">
        <v>18</v>
      </c>
      <c r="AF4376" s="26">
        <f>(AC4376*(100-AE4376))/100</f>
        <v>435051</v>
      </c>
      <c r="AG4376" s="26">
        <f>P4376+AF4376</f>
        <v>951051</v>
      </c>
      <c r="AH4376" s="26">
        <f>(AG4376*AA4376)/100</f>
        <v>951051</v>
      </c>
      <c r="AI4376" s="26">
        <v>50000000</v>
      </c>
      <c r="AJ4376" s="26">
        <f>IF((AI4376-AH4376) &gt; 1,0,IF((AI4376-AH4376)&lt;0,AH4376-AI4376,AI4376-AH4376))</f>
        <v>0</v>
      </c>
      <c r="AK4376" s="26">
        <v>0.02</v>
      </c>
      <c r="AL4376" s="26">
        <f>ROUND(AJ4376*(AK4376/100),2)</f>
        <v>0</v>
      </c>
    </row>
    <row r="4377" spans="1:38" x14ac:dyDescent="0.35">
      <c r="A4377" s="23"/>
      <c r="B4377" s="24"/>
      <c r="C4377" s="23"/>
      <c r="D4377" s="23"/>
      <c r="E4377" s="23"/>
      <c r="F4377" s="23"/>
      <c r="G4377" s="24"/>
      <c r="H4377" s="23"/>
      <c r="I4377" s="23"/>
      <c r="J4377" s="23"/>
      <c r="K4377" s="23"/>
      <c r="L4377" s="23"/>
      <c r="M4377" s="23"/>
      <c r="N4377" s="25"/>
      <c r="O4377" s="26"/>
      <c r="P4377" s="26"/>
      <c r="Q4377" s="23"/>
      <c r="R4377" s="23"/>
      <c r="S4377" s="27"/>
      <c r="T4377" s="23"/>
      <c r="U4377" s="23"/>
      <c r="V4377" s="24"/>
      <c r="W4377" s="23"/>
      <c r="X4377" s="23"/>
      <c r="Y4377" s="23"/>
      <c r="Z4377" s="23"/>
      <c r="AA4377" s="28"/>
      <c r="AB4377" s="26"/>
      <c r="AC4377" s="26"/>
      <c r="AD4377" s="28"/>
      <c r="AE4377" s="28"/>
      <c r="AF4377" s="26"/>
      <c r="AG4377" s="26" t="s">
        <v>50</v>
      </c>
      <c r="AH4377" s="26">
        <f>AH4376</f>
        <v>951051</v>
      </c>
      <c r="AI4377" s="26"/>
      <c r="AJ4377" s="26">
        <f>AJ4376</f>
        <v>0</v>
      </c>
      <c r="AK4377" s="26"/>
      <c r="AL4377" s="26">
        <f>AL4376</f>
        <v>0</v>
      </c>
    </row>
    <row r="4378" spans="1:38" x14ac:dyDescent="0.35">
      <c r="A4378" s="23" t="s">
        <v>14750</v>
      </c>
      <c r="B4378" s="24" t="s">
        <v>14751</v>
      </c>
      <c r="C4378" s="23" t="s">
        <v>14752</v>
      </c>
      <c r="D4378" s="23" t="s">
        <v>14753</v>
      </c>
      <c r="E4378" s="23">
        <v>2373</v>
      </c>
      <c r="F4378" s="23" t="s">
        <v>14754</v>
      </c>
      <c r="G4378" s="24" t="s">
        <v>14755</v>
      </c>
      <c r="H4378" s="23" t="s">
        <v>42</v>
      </c>
      <c r="I4378" s="23" t="s">
        <v>14756</v>
      </c>
      <c r="J4378" s="23">
        <v>1</v>
      </c>
      <c r="K4378" s="23">
        <v>3</v>
      </c>
      <c r="L4378" s="23">
        <v>60</v>
      </c>
      <c r="M4378" s="23" t="s">
        <v>58</v>
      </c>
      <c r="N4378" s="25">
        <f t="shared" ref="N4378:N4385" si="319">((J4378*400)+(K4378*100))+L4378</f>
        <v>760</v>
      </c>
      <c r="O4378" s="26">
        <v>310</v>
      </c>
      <c r="P4378" s="26">
        <f t="shared" ref="P4378:P4385" si="320">N4378*O4378</f>
        <v>235600</v>
      </c>
      <c r="Q4378" s="23"/>
      <c r="R4378" s="23"/>
      <c r="S4378" s="27"/>
      <c r="T4378" s="23"/>
      <c r="U4378" s="23"/>
      <c r="V4378" s="24"/>
      <c r="W4378" s="23"/>
      <c r="X4378" s="23"/>
      <c r="Y4378" s="23"/>
      <c r="Z4378" s="23"/>
      <c r="AA4378" s="28"/>
      <c r="AB4378" s="26"/>
      <c r="AC4378" s="26"/>
      <c r="AD4378" s="28"/>
      <c r="AE4378" s="28"/>
      <c r="AF4378" s="26"/>
      <c r="AG4378" s="26">
        <f>AF4378+P4378</f>
        <v>235600</v>
      </c>
      <c r="AH4378" s="26">
        <f>AG4378</f>
        <v>235600</v>
      </c>
      <c r="AI4378" s="26">
        <v>50000000</v>
      </c>
      <c r="AJ4378" s="26">
        <f t="shared" ref="AJ4378:AJ4385" si="321">IF((AI4378-AH4378) &gt; 1,0,IF((AI4378-AH4378)&lt;0,AH4378-AI4378,AI4378-AH4378))</f>
        <v>0</v>
      </c>
      <c r="AK4378" s="26">
        <v>0.01</v>
      </c>
      <c r="AL4378" s="26">
        <f>AJ4378*(AK4378/100)</f>
        <v>0</v>
      </c>
    </row>
    <row r="4379" spans="1:38" x14ac:dyDescent="0.35">
      <c r="A4379" s="23"/>
      <c r="B4379" s="24"/>
      <c r="C4379" s="23"/>
      <c r="D4379" s="23"/>
      <c r="E4379" s="23">
        <v>2374</v>
      </c>
      <c r="F4379" s="23" t="s">
        <v>14757</v>
      </c>
      <c r="G4379" s="24" t="s">
        <v>14758</v>
      </c>
      <c r="H4379" s="23" t="s">
        <v>42</v>
      </c>
      <c r="I4379" s="23" t="s">
        <v>14759</v>
      </c>
      <c r="J4379" s="23">
        <v>8</v>
      </c>
      <c r="K4379" s="23">
        <v>1</v>
      </c>
      <c r="L4379" s="23">
        <v>10</v>
      </c>
      <c r="M4379" s="23" t="s">
        <v>58</v>
      </c>
      <c r="N4379" s="25">
        <f t="shared" si="319"/>
        <v>3310</v>
      </c>
      <c r="O4379" s="26">
        <v>380</v>
      </c>
      <c r="P4379" s="26">
        <f t="shared" si="320"/>
        <v>1257800</v>
      </c>
      <c r="Q4379" s="23"/>
      <c r="R4379" s="23"/>
      <c r="S4379" s="27"/>
      <c r="T4379" s="23"/>
      <c r="U4379" s="23"/>
      <c r="V4379" s="24"/>
      <c r="W4379" s="23"/>
      <c r="X4379" s="23"/>
      <c r="Y4379" s="23"/>
      <c r="Z4379" s="23"/>
      <c r="AA4379" s="28"/>
      <c r="AB4379" s="26"/>
      <c r="AC4379" s="26"/>
      <c r="AD4379" s="28"/>
      <c r="AE4379" s="28"/>
      <c r="AF4379" s="26"/>
      <c r="AG4379" s="26">
        <f>AF4379+P4379</f>
        <v>1257800</v>
      </c>
      <c r="AH4379" s="26">
        <f>AG4379</f>
        <v>1257800</v>
      </c>
      <c r="AI4379" s="26">
        <v>50000000</v>
      </c>
      <c r="AJ4379" s="26">
        <f t="shared" si="321"/>
        <v>0</v>
      </c>
      <c r="AK4379" s="26">
        <v>0.01</v>
      </c>
      <c r="AL4379" s="26">
        <f>AJ4379*(AK4379/100)</f>
        <v>0</v>
      </c>
    </row>
    <row r="4380" spans="1:38" x14ac:dyDescent="0.35">
      <c r="A4380" s="23"/>
      <c r="B4380" s="24"/>
      <c r="C4380" s="23"/>
      <c r="D4380" s="23"/>
      <c r="E4380" s="23">
        <v>2375</v>
      </c>
      <c r="F4380" s="23" t="s">
        <v>14760</v>
      </c>
      <c r="G4380" s="24" t="s">
        <v>14761</v>
      </c>
      <c r="H4380" s="23" t="s">
        <v>42</v>
      </c>
      <c r="I4380" s="23" t="s">
        <v>14762</v>
      </c>
      <c r="J4380" s="23">
        <v>0</v>
      </c>
      <c r="K4380" s="23">
        <v>3</v>
      </c>
      <c r="L4380" s="23">
        <v>51</v>
      </c>
      <c r="M4380" s="23" t="s">
        <v>58</v>
      </c>
      <c r="N4380" s="25">
        <f t="shared" si="319"/>
        <v>351</v>
      </c>
      <c r="O4380" s="26">
        <v>180</v>
      </c>
      <c r="P4380" s="26">
        <f t="shared" si="320"/>
        <v>63180</v>
      </c>
      <c r="Q4380" s="23"/>
      <c r="R4380" s="23"/>
      <c r="S4380" s="27"/>
      <c r="T4380" s="23"/>
      <c r="U4380" s="23"/>
      <c r="V4380" s="24"/>
      <c r="W4380" s="23"/>
      <c r="X4380" s="23"/>
      <c r="Y4380" s="23"/>
      <c r="Z4380" s="23"/>
      <c r="AA4380" s="28"/>
      <c r="AB4380" s="26"/>
      <c r="AC4380" s="26"/>
      <c r="AD4380" s="28"/>
      <c r="AE4380" s="28"/>
      <c r="AF4380" s="26"/>
      <c r="AG4380" s="26">
        <f>AF4380+P4380</f>
        <v>63180</v>
      </c>
      <c r="AH4380" s="26">
        <f>AG4380</f>
        <v>63180</v>
      </c>
      <c r="AI4380" s="26">
        <v>50000000</v>
      </c>
      <c r="AJ4380" s="26">
        <f t="shared" si="321"/>
        <v>0</v>
      </c>
      <c r="AK4380" s="26">
        <v>0.01</v>
      </c>
      <c r="AL4380" s="26">
        <f>AJ4380*(AK4380/100)</f>
        <v>0</v>
      </c>
    </row>
    <row r="4381" spans="1:38" x14ac:dyDescent="0.35">
      <c r="A4381" s="23"/>
      <c r="B4381" s="24"/>
      <c r="C4381" s="23"/>
      <c r="D4381" s="23"/>
      <c r="E4381" s="23">
        <v>2376</v>
      </c>
      <c r="F4381" s="23" t="s">
        <v>14763</v>
      </c>
      <c r="G4381" s="24" t="s">
        <v>14764</v>
      </c>
      <c r="H4381" s="23" t="s">
        <v>42</v>
      </c>
      <c r="I4381" s="23" t="s">
        <v>14765</v>
      </c>
      <c r="J4381" s="23">
        <v>0</v>
      </c>
      <c r="K4381" s="23">
        <v>1</v>
      </c>
      <c r="L4381" s="23">
        <v>83</v>
      </c>
      <c r="M4381" s="23" t="s">
        <v>44</v>
      </c>
      <c r="N4381" s="25">
        <f t="shared" si="319"/>
        <v>183</v>
      </c>
      <c r="O4381" s="26">
        <v>1750</v>
      </c>
      <c r="P4381" s="26">
        <f t="shared" si="320"/>
        <v>320250</v>
      </c>
      <c r="Q4381" s="23">
        <v>1</v>
      </c>
      <c r="R4381" s="23" t="s">
        <v>14750</v>
      </c>
      <c r="S4381" s="27" t="s">
        <v>14751</v>
      </c>
      <c r="T4381" s="23" t="s">
        <v>14752</v>
      </c>
      <c r="U4381" s="23" t="s">
        <v>14766</v>
      </c>
      <c r="V4381" s="24" t="s">
        <v>14767</v>
      </c>
      <c r="W4381" s="23" t="s">
        <v>47</v>
      </c>
      <c r="X4381" s="23" t="s">
        <v>48</v>
      </c>
      <c r="Y4381" s="23" t="s">
        <v>49</v>
      </c>
      <c r="Z4381" s="23">
        <v>162</v>
      </c>
      <c r="AA4381" s="28">
        <v>100</v>
      </c>
      <c r="AB4381" s="26">
        <v>6550</v>
      </c>
      <c r="AC4381" s="26">
        <f>Z4381*AB4381</f>
        <v>1061100</v>
      </c>
      <c r="AD4381" s="28">
        <v>22</v>
      </c>
      <c r="AE4381" s="28">
        <v>34</v>
      </c>
      <c r="AF4381" s="26">
        <f>(AC4381*(100-AE4381))/100</f>
        <v>700326</v>
      </c>
      <c r="AG4381" s="26">
        <f>P4381+AF4381</f>
        <v>1020576</v>
      </c>
      <c r="AH4381" s="26">
        <f>(AG4381*AA4381)/100</f>
        <v>1020576</v>
      </c>
      <c r="AI4381" s="26">
        <v>50000000</v>
      </c>
      <c r="AJ4381" s="26">
        <f t="shared" si="321"/>
        <v>0</v>
      </c>
      <c r="AK4381" s="26">
        <v>0.02</v>
      </c>
      <c r="AL4381" s="26">
        <f>ROUND(AJ4381*(AK4381/100),2)</f>
        <v>0</v>
      </c>
    </row>
    <row r="4382" spans="1:38" x14ac:dyDescent="0.35">
      <c r="A4382" s="23"/>
      <c r="B4382" s="24"/>
      <c r="C4382" s="23"/>
      <c r="D4382" s="23"/>
      <c r="E4382" s="23"/>
      <c r="F4382" s="23"/>
      <c r="G4382" s="24"/>
      <c r="H4382" s="23"/>
      <c r="I4382" s="23"/>
      <c r="J4382" s="23">
        <v>0</v>
      </c>
      <c r="K4382" s="23">
        <v>0</v>
      </c>
      <c r="L4382" s="23">
        <v>40</v>
      </c>
      <c r="M4382" s="23" t="s">
        <v>44</v>
      </c>
      <c r="N4382" s="25">
        <f t="shared" si="319"/>
        <v>40</v>
      </c>
      <c r="O4382" s="26">
        <v>1750</v>
      </c>
      <c r="P4382" s="26">
        <f t="shared" si="320"/>
        <v>70000</v>
      </c>
      <c r="Q4382" s="23">
        <v>1</v>
      </c>
      <c r="R4382" s="23" t="s">
        <v>14768</v>
      </c>
      <c r="S4382" s="27" t="s">
        <v>14769</v>
      </c>
      <c r="T4382" s="23" t="s">
        <v>14770</v>
      </c>
      <c r="U4382" s="23" t="s">
        <v>14771</v>
      </c>
      <c r="V4382" s="24" t="s">
        <v>14772</v>
      </c>
      <c r="W4382" s="23" t="s">
        <v>47</v>
      </c>
      <c r="X4382" s="23" t="s">
        <v>48</v>
      </c>
      <c r="Y4382" s="23" t="s">
        <v>49</v>
      </c>
      <c r="Z4382" s="23">
        <v>160</v>
      </c>
      <c r="AA4382" s="28">
        <v>100</v>
      </c>
      <c r="AB4382" s="26">
        <v>6550</v>
      </c>
      <c r="AC4382" s="26">
        <f>Z4382*AB4382</f>
        <v>1048000</v>
      </c>
      <c r="AD4382" s="28">
        <v>22</v>
      </c>
      <c r="AE4382" s="28">
        <v>34</v>
      </c>
      <c r="AF4382" s="26">
        <f>(AC4382*(100-AE4382))/100</f>
        <v>691680</v>
      </c>
      <c r="AG4382" s="26">
        <f>P4382+AF4382</f>
        <v>761680</v>
      </c>
      <c r="AH4382" s="26">
        <f>(AG4382*AA4382)/100</f>
        <v>761680</v>
      </c>
      <c r="AI4382" s="26">
        <v>10000000</v>
      </c>
      <c r="AJ4382" s="26">
        <f t="shared" si="321"/>
        <v>0</v>
      </c>
      <c r="AK4382" s="26">
        <v>0.02</v>
      </c>
      <c r="AL4382" s="26">
        <f>ROUND(AJ4382*(AK4382/100),2)</f>
        <v>0</v>
      </c>
    </row>
    <row r="4383" spans="1:38" x14ac:dyDescent="0.35">
      <c r="A4383" s="23"/>
      <c r="B4383" s="24"/>
      <c r="C4383" s="23"/>
      <c r="D4383" s="23"/>
      <c r="E4383" s="23">
        <v>2377</v>
      </c>
      <c r="F4383" s="23" t="s">
        <v>14773</v>
      </c>
      <c r="G4383" s="24" t="s">
        <v>14774</v>
      </c>
      <c r="H4383" s="23" t="s">
        <v>42</v>
      </c>
      <c r="I4383" s="23" t="s">
        <v>14775</v>
      </c>
      <c r="J4383" s="23">
        <v>20</v>
      </c>
      <c r="K4383" s="23">
        <v>0</v>
      </c>
      <c r="L4383" s="23">
        <v>98</v>
      </c>
      <c r="M4383" s="23" t="s">
        <v>58</v>
      </c>
      <c r="N4383" s="25">
        <f t="shared" si="319"/>
        <v>8098</v>
      </c>
      <c r="O4383" s="26">
        <v>180</v>
      </c>
      <c r="P4383" s="26">
        <f t="shared" si="320"/>
        <v>1457640</v>
      </c>
      <c r="Q4383" s="23"/>
      <c r="R4383" s="23"/>
      <c r="S4383" s="27"/>
      <c r="T4383" s="23"/>
      <c r="U4383" s="23"/>
      <c r="V4383" s="24"/>
      <c r="W4383" s="23"/>
      <c r="X4383" s="23"/>
      <c r="Y4383" s="23"/>
      <c r="Z4383" s="23"/>
      <c r="AA4383" s="28"/>
      <c r="AB4383" s="26"/>
      <c r="AC4383" s="26"/>
      <c r="AD4383" s="28"/>
      <c r="AE4383" s="28"/>
      <c r="AF4383" s="26"/>
      <c r="AG4383" s="26">
        <f>AF4383+P4383</f>
        <v>1457640</v>
      </c>
      <c r="AH4383" s="26">
        <f>AG4383</f>
        <v>1457640</v>
      </c>
      <c r="AI4383" s="26">
        <v>50000000</v>
      </c>
      <c r="AJ4383" s="26">
        <f t="shared" si="321"/>
        <v>0</v>
      </c>
      <c r="AK4383" s="26">
        <v>0.01</v>
      </c>
      <c r="AL4383" s="26">
        <f>AJ4383*(AK4383/100)</f>
        <v>0</v>
      </c>
    </row>
    <row r="4384" spans="1:38" x14ac:dyDescent="0.35">
      <c r="A4384" s="23"/>
      <c r="B4384" s="24"/>
      <c r="C4384" s="23"/>
      <c r="D4384" s="23"/>
      <c r="E4384" s="23">
        <v>2378</v>
      </c>
      <c r="F4384" s="23" t="s">
        <v>14776</v>
      </c>
      <c r="G4384" s="24" t="s">
        <v>14777</v>
      </c>
      <c r="H4384" s="23" t="s">
        <v>42</v>
      </c>
      <c r="I4384" s="23" t="s">
        <v>14778</v>
      </c>
      <c r="J4384" s="23">
        <v>10</v>
      </c>
      <c r="K4384" s="23">
        <v>0</v>
      </c>
      <c r="L4384" s="23">
        <v>6</v>
      </c>
      <c r="M4384" s="23" t="s">
        <v>58</v>
      </c>
      <c r="N4384" s="25">
        <f t="shared" si="319"/>
        <v>4006</v>
      </c>
      <c r="O4384" s="26">
        <v>180</v>
      </c>
      <c r="P4384" s="26">
        <f t="shared" si="320"/>
        <v>721080</v>
      </c>
      <c r="Q4384" s="23"/>
      <c r="R4384" s="23"/>
      <c r="S4384" s="27"/>
      <c r="T4384" s="23"/>
      <c r="U4384" s="23"/>
      <c r="V4384" s="24"/>
      <c r="W4384" s="23"/>
      <c r="X4384" s="23"/>
      <c r="Y4384" s="23"/>
      <c r="Z4384" s="23"/>
      <c r="AA4384" s="28"/>
      <c r="AB4384" s="26"/>
      <c r="AC4384" s="26"/>
      <c r="AD4384" s="28"/>
      <c r="AE4384" s="28"/>
      <c r="AF4384" s="26"/>
      <c r="AG4384" s="26">
        <f>AF4384+P4384</f>
        <v>721080</v>
      </c>
      <c r="AH4384" s="26">
        <f>AG4384</f>
        <v>721080</v>
      </c>
      <c r="AI4384" s="26">
        <v>50000000</v>
      </c>
      <c r="AJ4384" s="26">
        <f t="shared" si="321"/>
        <v>0</v>
      </c>
      <c r="AK4384" s="26">
        <v>0.01</v>
      </c>
      <c r="AL4384" s="26">
        <f>AJ4384*(AK4384/100)</f>
        <v>0</v>
      </c>
    </row>
    <row r="4385" spans="1:38" x14ac:dyDescent="0.35">
      <c r="A4385" s="23"/>
      <c r="B4385" s="24"/>
      <c r="C4385" s="23"/>
      <c r="D4385" s="23"/>
      <c r="E4385" s="23">
        <v>2379</v>
      </c>
      <c r="F4385" s="23" t="s">
        <v>14779</v>
      </c>
      <c r="G4385" s="24" t="s">
        <v>14780</v>
      </c>
      <c r="H4385" s="23" t="s">
        <v>42</v>
      </c>
      <c r="I4385" s="23" t="s">
        <v>14781</v>
      </c>
      <c r="J4385" s="23">
        <v>4</v>
      </c>
      <c r="K4385" s="23">
        <v>0</v>
      </c>
      <c r="L4385" s="23">
        <v>12</v>
      </c>
      <c r="M4385" s="23" t="s">
        <v>58</v>
      </c>
      <c r="N4385" s="25">
        <f t="shared" si="319"/>
        <v>1612</v>
      </c>
      <c r="O4385" s="26">
        <v>390</v>
      </c>
      <c r="P4385" s="26">
        <f t="shared" si="320"/>
        <v>628680</v>
      </c>
      <c r="Q4385" s="23"/>
      <c r="R4385" s="23"/>
      <c r="S4385" s="27"/>
      <c r="T4385" s="23"/>
      <c r="U4385" s="23"/>
      <c r="V4385" s="24"/>
      <c r="W4385" s="23"/>
      <c r="X4385" s="23"/>
      <c r="Y4385" s="23"/>
      <c r="Z4385" s="23"/>
      <c r="AA4385" s="28"/>
      <c r="AB4385" s="26"/>
      <c r="AC4385" s="26"/>
      <c r="AD4385" s="28"/>
      <c r="AE4385" s="28"/>
      <c r="AF4385" s="26"/>
      <c r="AG4385" s="26">
        <f>AF4385+P4385</f>
        <v>628680</v>
      </c>
      <c r="AH4385" s="26">
        <f>AG4385</f>
        <v>628680</v>
      </c>
      <c r="AI4385" s="26">
        <v>50000000</v>
      </c>
      <c r="AJ4385" s="26">
        <f t="shared" si="321"/>
        <v>0</v>
      </c>
      <c r="AK4385" s="26">
        <v>0.01</v>
      </c>
      <c r="AL4385" s="26">
        <f>AJ4385*(AK4385/100)</f>
        <v>0</v>
      </c>
    </row>
    <row r="4386" spans="1:38" x14ac:dyDescent="0.35">
      <c r="A4386" s="23"/>
      <c r="B4386" s="24"/>
      <c r="C4386" s="23"/>
      <c r="D4386" s="23"/>
      <c r="E4386" s="23"/>
      <c r="F4386" s="23"/>
      <c r="G4386" s="24"/>
      <c r="H4386" s="23"/>
      <c r="I4386" s="23"/>
      <c r="J4386" s="23"/>
      <c r="K4386" s="23"/>
      <c r="L4386" s="23"/>
      <c r="M4386" s="23"/>
      <c r="N4386" s="25"/>
      <c r="O4386" s="26"/>
      <c r="P4386" s="26"/>
      <c r="Q4386" s="23"/>
      <c r="R4386" s="23"/>
      <c r="S4386" s="27"/>
      <c r="T4386" s="23"/>
      <c r="U4386" s="23"/>
      <c r="V4386" s="24"/>
      <c r="W4386" s="23"/>
      <c r="X4386" s="23"/>
      <c r="Y4386" s="23"/>
      <c r="Z4386" s="23"/>
      <c r="AA4386" s="28"/>
      <c r="AB4386" s="26"/>
      <c r="AC4386" s="26"/>
      <c r="AD4386" s="28"/>
      <c r="AE4386" s="28"/>
      <c r="AF4386" s="26"/>
      <c r="AG4386" s="26" t="s">
        <v>50</v>
      </c>
      <c r="AH4386" s="26">
        <f>SUM(AH4378:AH4385)</f>
        <v>6146236</v>
      </c>
      <c r="AI4386" s="26"/>
      <c r="AJ4386" s="26">
        <f>SUM(AJ4378:AJ4385)</f>
        <v>0</v>
      </c>
      <c r="AK4386" s="26"/>
      <c r="AL4386" s="26">
        <f>SUM(AL4378:AL4385)</f>
        <v>0</v>
      </c>
    </row>
    <row r="4387" spans="1:38" x14ac:dyDescent="0.35">
      <c r="A4387" s="23" t="s">
        <v>14782</v>
      </c>
      <c r="B4387" s="24"/>
      <c r="C4387" s="23" t="s">
        <v>14783</v>
      </c>
      <c r="D4387" s="23" t="s">
        <v>14784</v>
      </c>
      <c r="E4387" s="23">
        <v>2380</v>
      </c>
      <c r="F4387" s="23" t="s">
        <v>14785</v>
      </c>
      <c r="G4387" s="24" t="s">
        <v>14786</v>
      </c>
      <c r="H4387" s="23" t="s">
        <v>103</v>
      </c>
      <c r="I4387" s="23" t="s">
        <v>14787</v>
      </c>
      <c r="J4387" s="23">
        <v>2</v>
      </c>
      <c r="K4387" s="23">
        <v>2</v>
      </c>
      <c r="L4387" s="23">
        <v>56</v>
      </c>
      <c r="M4387" s="23" t="s">
        <v>58</v>
      </c>
      <c r="N4387" s="25">
        <f>((J4387*400)+(K4387*100))+L4387</f>
        <v>1056</v>
      </c>
      <c r="O4387" s="26">
        <v>180</v>
      </c>
      <c r="P4387" s="26">
        <f>N4387*O4387</f>
        <v>190080</v>
      </c>
      <c r="Q4387" s="23"/>
      <c r="R4387" s="23"/>
      <c r="S4387" s="27"/>
      <c r="T4387" s="23"/>
      <c r="U4387" s="23"/>
      <c r="V4387" s="24"/>
      <c r="W4387" s="23"/>
      <c r="X4387" s="23"/>
      <c r="Y4387" s="23"/>
      <c r="Z4387" s="23"/>
      <c r="AA4387" s="28"/>
      <c r="AB4387" s="26"/>
      <c r="AC4387" s="26"/>
      <c r="AD4387" s="28"/>
      <c r="AE4387" s="28"/>
      <c r="AF4387" s="26"/>
      <c r="AG4387" s="26">
        <f>AF4387+P4387</f>
        <v>190080</v>
      </c>
      <c r="AH4387" s="26">
        <f>AG4387</f>
        <v>190080</v>
      </c>
      <c r="AI4387" s="26">
        <v>0</v>
      </c>
      <c r="AJ4387" s="26">
        <f>IF((AI4387-AH4387) &gt; 1,0,IF((AI4387-AH4387)&lt;0,AH4387-AI4387,AI4387-AH4387))</f>
        <v>190080</v>
      </c>
      <c r="AK4387" s="26">
        <v>0.01</v>
      </c>
      <c r="AL4387" s="26">
        <f>AJ4387*(AK4387/100)</f>
        <v>19.008000000000003</v>
      </c>
    </row>
    <row r="4388" spans="1:38" x14ac:dyDescent="0.35">
      <c r="A4388" s="23"/>
      <c r="B4388" s="24"/>
      <c r="C4388" s="23"/>
      <c r="D4388" s="23"/>
      <c r="E4388" s="23"/>
      <c r="F4388" s="23"/>
      <c r="G4388" s="24"/>
      <c r="H4388" s="23"/>
      <c r="I4388" s="23"/>
      <c r="J4388" s="23"/>
      <c r="K4388" s="23"/>
      <c r="L4388" s="23"/>
      <c r="M4388" s="23"/>
      <c r="N4388" s="25"/>
      <c r="O4388" s="26"/>
      <c r="P4388" s="26"/>
      <c r="Q4388" s="23"/>
      <c r="R4388" s="23"/>
      <c r="S4388" s="27"/>
      <c r="T4388" s="23"/>
      <c r="U4388" s="23"/>
      <c r="V4388" s="24"/>
      <c r="W4388" s="23"/>
      <c r="X4388" s="23"/>
      <c r="Y4388" s="23"/>
      <c r="Z4388" s="23"/>
      <c r="AA4388" s="28"/>
      <c r="AB4388" s="26"/>
      <c r="AC4388" s="26"/>
      <c r="AD4388" s="28"/>
      <c r="AE4388" s="28"/>
      <c r="AF4388" s="26"/>
      <c r="AG4388" s="26" t="s">
        <v>50</v>
      </c>
      <c r="AH4388" s="26">
        <f>AH4387</f>
        <v>190080</v>
      </c>
      <c r="AI4388" s="26"/>
      <c r="AJ4388" s="26">
        <f>AJ4387</f>
        <v>190080</v>
      </c>
      <c r="AK4388" s="26"/>
      <c r="AL4388" s="26">
        <f>AL4387</f>
        <v>19.008000000000003</v>
      </c>
    </row>
    <row r="4389" spans="1:38" x14ac:dyDescent="0.35">
      <c r="A4389" s="23" t="s">
        <v>14788</v>
      </c>
      <c r="B4389" s="24"/>
      <c r="C4389" s="23" t="s">
        <v>14789</v>
      </c>
      <c r="D4389" s="23" t="s">
        <v>6068</v>
      </c>
      <c r="E4389" s="23">
        <v>2381</v>
      </c>
      <c r="F4389" s="23" t="s">
        <v>14790</v>
      </c>
      <c r="G4389" s="24" t="s">
        <v>14791</v>
      </c>
      <c r="H4389" s="23" t="s">
        <v>103</v>
      </c>
      <c r="I4389" s="23" t="s">
        <v>14792</v>
      </c>
      <c r="J4389" s="23">
        <v>5</v>
      </c>
      <c r="K4389" s="23">
        <v>1</v>
      </c>
      <c r="L4389" s="23">
        <v>84</v>
      </c>
      <c r="M4389" s="23" t="s">
        <v>58</v>
      </c>
      <c r="N4389" s="25">
        <f>((J4389*400)+(K4389*100))+L4389</f>
        <v>2184</v>
      </c>
      <c r="O4389" s="26">
        <v>180</v>
      </c>
      <c r="P4389" s="26">
        <f>N4389*O4389</f>
        <v>393120</v>
      </c>
      <c r="Q4389" s="23"/>
      <c r="R4389" s="23"/>
      <c r="S4389" s="27"/>
      <c r="T4389" s="23"/>
      <c r="U4389" s="23"/>
      <c r="V4389" s="24"/>
      <c r="W4389" s="23"/>
      <c r="X4389" s="23"/>
      <c r="Y4389" s="23"/>
      <c r="Z4389" s="23"/>
      <c r="AA4389" s="28"/>
      <c r="AB4389" s="26"/>
      <c r="AC4389" s="26"/>
      <c r="AD4389" s="28"/>
      <c r="AE4389" s="28"/>
      <c r="AF4389" s="26"/>
      <c r="AG4389" s="26">
        <f>AF4389+P4389</f>
        <v>393120</v>
      </c>
      <c r="AH4389" s="26">
        <f>AG4389</f>
        <v>393120</v>
      </c>
      <c r="AI4389" s="26">
        <v>0</v>
      </c>
      <c r="AJ4389" s="26">
        <f>IF((AI4389-AH4389) &gt; 1,0,IF((AI4389-AH4389)&lt;0,AH4389-AI4389,AI4389-AH4389))</f>
        <v>393120</v>
      </c>
      <c r="AK4389" s="26">
        <v>0.01</v>
      </c>
      <c r="AL4389" s="26">
        <f>AJ4389*(AK4389/100)</f>
        <v>39.312000000000005</v>
      </c>
    </row>
    <row r="4390" spans="1:38" x14ac:dyDescent="0.35">
      <c r="A4390" s="23"/>
      <c r="B4390" s="24"/>
      <c r="C4390" s="23"/>
      <c r="D4390" s="23"/>
      <c r="E4390" s="23"/>
      <c r="F4390" s="23"/>
      <c r="G4390" s="24"/>
      <c r="H4390" s="23"/>
      <c r="I4390" s="23"/>
      <c r="J4390" s="23"/>
      <c r="K4390" s="23"/>
      <c r="L4390" s="23"/>
      <c r="M4390" s="23"/>
      <c r="N4390" s="25"/>
      <c r="O4390" s="26"/>
      <c r="P4390" s="26"/>
      <c r="Q4390" s="23"/>
      <c r="R4390" s="23"/>
      <c r="S4390" s="27"/>
      <c r="T4390" s="23"/>
      <c r="U4390" s="23"/>
      <c r="V4390" s="24"/>
      <c r="W4390" s="23"/>
      <c r="X4390" s="23"/>
      <c r="Y4390" s="23"/>
      <c r="Z4390" s="23"/>
      <c r="AA4390" s="28"/>
      <c r="AB4390" s="26"/>
      <c r="AC4390" s="26"/>
      <c r="AD4390" s="28"/>
      <c r="AE4390" s="28"/>
      <c r="AF4390" s="26"/>
      <c r="AG4390" s="26" t="s">
        <v>50</v>
      </c>
      <c r="AH4390" s="26">
        <f>AH4389</f>
        <v>393120</v>
      </c>
      <c r="AI4390" s="26"/>
      <c r="AJ4390" s="26">
        <f>AJ4389</f>
        <v>393120</v>
      </c>
      <c r="AK4390" s="26"/>
      <c r="AL4390" s="26">
        <f>AL4389</f>
        <v>39.312000000000005</v>
      </c>
    </row>
    <row r="4391" spans="1:38" x14ac:dyDescent="0.35">
      <c r="A4391" s="23" t="s">
        <v>14793</v>
      </c>
      <c r="B4391" s="24" t="s">
        <v>14794</v>
      </c>
      <c r="C4391" s="23" t="s">
        <v>14795</v>
      </c>
      <c r="D4391" s="23" t="s">
        <v>14796</v>
      </c>
      <c r="E4391" s="23">
        <v>2382</v>
      </c>
      <c r="F4391" s="23" t="s">
        <v>14797</v>
      </c>
      <c r="G4391" s="24" t="s">
        <v>14798</v>
      </c>
      <c r="H4391" s="23" t="s">
        <v>42</v>
      </c>
      <c r="I4391" s="23" t="s">
        <v>14799</v>
      </c>
      <c r="J4391" s="23">
        <v>1</v>
      </c>
      <c r="K4391" s="23">
        <v>1</v>
      </c>
      <c r="L4391" s="23">
        <v>88</v>
      </c>
      <c r="M4391" s="23" t="s">
        <v>58</v>
      </c>
      <c r="N4391" s="25">
        <f>((J4391*400)+(K4391*100))+L4391</f>
        <v>588</v>
      </c>
      <c r="O4391" s="26">
        <v>180</v>
      </c>
      <c r="P4391" s="26">
        <f>N4391*O4391</f>
        <v>105840</v>
      </c>
      <c r="Q4391" s="23"/>
      <c r="R4391" s="23"/>
      <c r="S4391" s="27"/>
      <c r="T4391" s="23"/>
      <c r="U4391" s="23"/>
      <c r="V4391" s="24"/>
      <c r="W4391" s="23"/>
      <c r="X4391" s="23"/>
      <c r="Y4391" s="23"/>
      <c r="Z4391" s="23"/>
      <c r="AA4391" s="28"/>
      <c r="AB4391" s="26"/>
      <c r="AC4391" s="26"/>
      <c r="AD4391" s="28"/>
      <c r="AE4391" s="28"/>
      <c r="AF4391" s="26"/>
      <c r="AG4391" s="26">
        <f>AF4391+P4391</f>
        <v>105840</v>
      </c>
      <c r="AH4391" s="26">
        <f>AG4391</f>
        <v>105840</v>
      </c>
      <c r="AI4391" s="26">
        <v>50000000</v>
      </c>
      <c r="AJ4391" s="26">
        <f>IF((AI4391-AH4391) &gt; 1,0,IF((AI4391-AH4391)&lt;0,AH4391-AI4391,AI4391-AH4391))</f>
        <v>0</v>
      </c>
      <c r="AK4391" s="26">
        <v>0.01</v>
      </c>
      <c r="AL4391" s="26">
        <f>AJ4391*(AK4391/100)</f>
        <v>0</v>
      </c>
    </row>
    <row r="4392" spans="1:38" x14ac:dyDescent="0.35">
      <c r="A4392" s="23"/>
      <c r="B4392" s="24"/>
      <c r="C4392" s="23"/>
      <c r="D4392" s="23"/>
      <c r="E4392" s="23">
        <v>2383</v>
      </c>
      <c r="F4392" s="23" t="s">
        <v>14800</v>
      </c>
      <c r="G4392" s="24" t="s">
        <v>14801</v>
      </c>
      <c r="H4392" s="23" t="s">
        <v>42</v>
      </c>
      <c r="I4392" s="23" t="s">
        <v>14802</v>
      </c>
      <c r="J4392" s="23">
        <v>0</v>
      </c>
      <c r="K4392" s="23">
        <v>2</v>
      </c>
      <c r="L4392" s="23">
        <v>81</v>
      </c>
      <c r="M4392" s="23" t="s">
        <v>44</v>
      </c>
      <c r="N4392" s="25">
        <f>((J4392*400)+(K4392*100))+L4392</f>
        <v>281</v>
      </c>
      <c r="O4392" s="26">
        <v>1750</v>
      </c>
      <c r="P4392" s="26">
        <f>N4392*O4392</f>
        <v>491750</v>
      </c>
      <c r="Q4392" s="23">
        <v>1</v>
      </c>
      <c r="R4392" s="23" t="s">
        <v>14793</v>
      </c>
      <c r="S4392" s="27" t="s">
        <v>14794</v>
      </c>
      <c r="T4392" s="23" t="s">
        <v>14795</v>
      </c>
      <c r="U4392" s="23" t="s">
        <v>14803</v>
      </c>
      <c r="V4392" s="24" t="s">
        <v>14804</v>
      </c>
      <c r="W4392" s="23" t="s">
        <v>47</v>
      </c>
      <c r="X4392" s="23" t="s">
        <v>48</v>
      </c>
      <c r="Y4392" s="23" t="s">
        <v>49</v>
      </c>
      <c r="Z4392" s="23">
        <v>108</v>
      </c>
      <c r="AA4392" s="28">
        <v>100</v>
      </c>
      <c r="AB4392" s="26">
        <v>6550</v>
      </c>
      <c r="AC4392" s="26">
        <f>Z4392*AB4392</f>
        <v>707400</v>
      </c>
      <c r="AD4392" s="28">
        <v>22</v>
      </c>
      <c r="AE4392" s="28">
        <v>34</v>
      </c>
      <c r="AF4392" s="26">
        <f>(AC4392*(100-AE4392))/100</f>
        <v>466884</v>
      </c>
      <c r="AG4392" s="26">
        <f>P4392+AF4392</f>
        <v>958634</v>
      </c>
      <c r="AH4392" s="26">
        <f>(AG4392*AA4392)/100</f>
        <v>958634</v>
      </c>
      <c r="AI4392" s="26">
        <v>50000000</v>
      </c>
      <c r="AJ4392" s="26">
        <f>IF((AI4392-AH4392) &gt; 1,0,IF((AI4392-AH4392)&lt;0,AH4392-AI4392,AI4392-AH4392))</f>
        <v>0</v>
      </c>
      <c r="AK4392" s="26">
        <v>0.02</v>
      </c>
      <c r="AL4392" s="26">
        <f>ROUND(AJ4392*(AK4392/100),2)</f>
        <v>0</v>
      </c>
    </row>
    <row r="4393" spans="1:38" x14ac:dyDescent="0.35">
      <c r="A4393" s="23"/>
      <c r="B4393" s="24"/>
      <c r="C4393" s="23"/>
      <c r="D4393" s="23"/>
      <c r="E4393" s="23"/>
      <c r="F4393" s="23"/>
      <c r="G4393" s="24"/>
      <c r="H4393" s="23"/>
      <c r="I4393" s="23"/>
      <c r="J4393" s="23"/>
      <c r="K4393" s="23"/>
      <c r="L4393" s="23"/>
      <c r="M4393" s="23"/>
      <c r="N4393" s="25"/>
      <c r="O4393" s="26"/>
      <c r="P4393" s="26"/>
      <c r="Q4393" s="23"/>
      <c r="R4393" s="23"/>
      <c r="S4393" s="27"/>
      <c r="T4393" s="23"/>
      <c r="U4393" s="23"/>
      <c r="V4393" s="24"/>
      <c r="W4393" s="23"/>
      <c r="X4393" s="23"/>
      <c r="Y4393" s="23"/>
      <c r="Z4393" s="23"/>
      <c r="AA4393" s="28"/>
      <c r="AB4393" s="26"/>
      <c r="AC4393" s="26"/>
      <c r="AD4393" s="28"/>
      <c r="AE4393" s="28"/>
      <c r="AF4393" s="26"/>
      <c r="AG4393" s="26" t="s">
        <v>50</v>
      </c>
      <c r="AH4393" s="26">
        <f>SUM(AH4391:AH4392)</f>
        <v>1064474</v>
      </c>
      <c r="AI4393" s="26"/>
      <c r="AJ4393" s="26">
        <f>SUM(AJ4391:AJ4392)</f>
        <v>0</v>
      </c>
      <c r="AK4393" s="26"/>
      <c r="AL4393" s="26">
        <f>SUM(AL4391:AL4392)</f>
        <v>0</v>
      </c>
    </row>
    <row r="4394" spans="1:38" x14ac:dyDescent="0.35">
      <c r="A4394" s="23" t="s">
        <v>14805</v>
      </c>
      <c r="B4394" s="24" t="s">
        <v>14806</v>
      </c>
      <c r="C4394" s="23" t="s">
        <v>14807</v>
      </c>
      <c r="D4394" s="23" t="s">
        <v>14808</v>
      </c>
      <c r="E4394" s="23">
        <v>2384</v>
      </c>
      <c r="F4394" s="23" t="s">
        <v>14809</v>
      </c>
      <c r="G4394" s="24" t="s">
        <v>14810</v>
      </c>
      <c r="H4394" s="23" t="s">
        <v>42</v>
      </c>
      <c r="I4394" s="23" t="s">
        <v>14811</v>
      </c>
      <c r="J4394" s="23">
        <v>0</v>
      </c>
      <c r="K4394" s="23">
        <v>0</v>
      </c>
      <c r="L4394" s="23">
        <v>18</v>
      </c>
      <c r="M4394" s="23" t="s">
        <v>44</v>
      </c>
      <c r="N4394" s="25">
        <f>((J4394*400)+(K4394*100))+L4394</f>
        <v>18</v>
      </c>
      <c r="O4394" s="26">
        <v>180</v>
      </c>
      <c r="P4394" s="26">
        <f>N4394*O4394</f>
        <v>3240</v>
      </c>
      <c r="Q4394" s="23">
        <v>1</v>
      </c>
      <c r="R4394" s="23" t="s">
        <v>14805</v>
      </c>
      <c r="S4394" s="27" t="s">
        <v>14806</v>
      </c>
      <c r="T4394" s="23" t="s">
        <v>14807</v>
      </c>
      <c r="U4394" s="23" t="s">
        <v>14812</v>
      </c>
      <c r="V4394" s="24" t="s">
        <v>14813</v>
      </c>
      <c r="W4394" s="23" t="s">
        <v>47</v>
      </c>
      <c r="X4394" s="23" t="s">
        <v>48</v>
      </c>
      <c r="Y4394" s="23" t="s">
        <v>49</v>
      </c>
      <c r="Z4394" s="23">
        <v>96</v>
      </c>
      <c r="AA4394" s="28">
        <v>100</v>
      </c>
      <c r="AB4394" s="26">
        <v>6550</v>
      </c>
      <c r="AC4394" s="26">
        <f>Z4394*AB4394</f>
        <v>628800</v>
      </c>
      <c r="AD4394" s="28">
        <v>22</v>
      </c>
      <c r="AE4394" s="28">
        <v>34</v>
      </c>
      <c r="AF4394" s="26">
        <f>(AC4394*(100-AE4394))/100</f>
        <v>415008</v>
      </c>
      <c r="AG4394" s="26">
        <f>P4394+AF4394</f>
        <v>418248</v>
      </c>
      <c r="AH4394" s="26">
        <f>(AG4394*AA4394)/100</f>
        <v>418248</v>
      </c>
      <c r="AI4394" s="26">
        <v>50000000</v>
      </c>
      <c r="AJ4394" s="26">
        <f>IF((AI4394-AH4394) &gt; 1,0,IF((AI4394-AH4394)&lt;0,AH4394-AI4394,AI4394-AH4394))</f>
        <v>0</v>
      </c>
      <c r="AK4394" s="26">
        <v>0.02</v>
      </c>
      <c r="AL4394" s="26">
        <f>ROUND(AJ4394*(AK4394/100),2)</f>
        <v>0</v>
      </c>
    </row>
    <row r="4395" spans="1:38" x14ac:dyDescent="0.35">
      <c r="A4395" s="23"/>
      <c r="B4395" s="24"/>
      <c r="C4395" s="23"/>
      <c r="D4395" s="23"/>
      <c r="E4395" s="23"/>
      <c r="F4395" s="23"/>
      <c r="G4395" s="24"/>
      <c r="H4395" s="23"/>
      <c r="I4395" s="23"/>
      <c r="J4395" s="23"/>
      <c r="K4395" s="23"/>
      <c r="L4395" s="23"/>
      <c r="M4395" s="23"/>
      <c r="N4395" s="25"/>
      <c r="O4395" s="26"/>
      <c r="P4395" s="26"/>
      <c r="Q4395" s="23"/>
      <c r="R4395" s="23"/>
      <c r="S4395" s="27"/>
      <c r="T4395" s="23"/>
      <c r="U4395" s="23"/>
      <c r="V4395" s="24"/>
      <c r="W4395" s="23"/>
      <c r="X4395" s="23"/>
      <c r="Y4395" s="23"/>
      <c r="Z4395" s="23"/>
      <c r="AA4395" s="28"/>
      <c r="AB4395" s="26"/>
      <c r="AC4395" s="26"/>
      <c r="AD4395" s="28"/>
      <c r="AE4395" s="28"/>
      <c r="AF4395" s="26"/>
      <c r="AG4395" s="26" t="s">
        <v>50</v>
      </c>
      <c r="AH4395" s="26">
        <f>AH4394</f>
        <v>418248</v>
      </c>
      <c r="AI4395" s="26"/>
      <c r="AJ4395" s="26">
        <f>AJ4394</f>
        <v>0</v>
      </c>
      <c r="AK4395" s="26"/>
      <c r="AL4395" s="26">
        <f>AL4394</f>
        <v>0</v>
      </c>
    </row>
    <row r="4396" spans="1:38" x14ac:dyDescent="0.35">
      <c r="A4396" s="23" t="s">
        <v>14814</v>
      </c>
      <c r="B4396" s="24" t="s">
        <v>14815</v>
      </c>
      <c r="C4396" s="23" t="s">
        <v>14816</v>
      </c>
      <c r="D4396" s="23" t="s">
        <v>1329</v>
      </c>
      <c r="E4396" s="23">
        <v>2385</v>
      </c>
      <c r="F4396" s="23" t="s">
        <v>14817</v>
      </c>
      <c r="G4396" s="24" t="s">
        <v>14818</v>
      </c>
      <c r="H4396" s="23" t="s">
        <v>42</v>
      </c>
      <c r="I4396" s="23" t="s">
        <v>14819</v>
      </c>
      <c r="J4396" s="23">
        <v>6</v>
      </c>
      <c r="K4396" s="23">
        <v>0</v>
      </c>
      <c r="L4396" s="23">
        <v>45</v>
      </c>
      <c r="M4396" s="23" t="s">
        <v>58</v>
      </c>
      <c r="N4396" s="25">
        <f>((J4396*400)+(K4396*100))+L4396</f>
        <v>2445</v>
      </c>
      <c r="O4396" s="26">
        <v>340</v>
      </c>
      <c r="P4396" s="26">
        <f>N4396*O4396</f>
        <v>831300</v>
      </c>
      <c r="Q4396" s="23"/>
      <c r="R4396" s="23"/>
      <c r="S4396" s="27"/>
      <c r="T4396" s="23"/>
      <c r="U4396" s="23"/>
      <c r="V4396" s="24"/>
      <c r="W4396" s="23"/>
      <c r="X4396" s="23"/>
      <c r="Y4396" s="23"/>
      <c r="Z4396" s="23"/>
      <c r="AA4396" s="28"/>
      <c r="AB4396" s="26"/>
      <c r="AC4396" s="26"/>
      <c r="AD4396" s="28"/>
      <c r="AE4396" s="28"/>
      <c r="AF4396" s="26"/>
      <c r="AG4396" s="26">
        <f>AF4396+P4396</f>
        <v>831300</v>
      </c>
      <c r="AH4396" s="26">
        <f>AG4396</f>
        <v>831300</v>
      </c>
      <c r="AI4396" s="26">
        <v>50000000</v>
      </c>
      <c r="AJ4396" s="26">
        <f>IF((AI4396-AH4396) &gt; 1,0,IF((AI4396-AH4396)&lt;0,AH4396-AI4396,AI4396-AH4396))</f>
        <v>0</v>
      </c>
      <c r="AK4396" s="26">
        <v>0.01</v>
      </c>
      <c r="AL4396" s="26">
        <f>AJ4396*(AK4396/100)</f>
        <v>0</v>
      </c>
    </row>
    <row r="4397" spans="1:38" x14ac:dyDescent="0.35">
      <c r="A4397" s="23"/>
      <c r="B4397" s="24"/>
      <c r="C4397" s="23"/>
      <c r="D4397" s="23"/>
      <c r="E4397" s="23"/>
      <c r="F4397" s="23"/>
      <c r="G4397" s="24"/>
      <c r="H4397" s="23"/>
      <c r="I4397" s="23"/>
      <c r="J4397" s="23"/>
      <c r="K4397" s="23"/>
      <c r="L4397" s="23"/>
      <c r="M4397" s="23"/>
      <c r="N4397" s="25"/>
      <c r="O4397" s="26"/>
      <c r="P4397" s="26"/>
      <c r="Q4397" s="23"/>
      <c r="R4397" s="23"/>
      <c r="S4397" s="27"/>
      <c r="T4397" s="23"/>
      <c r="U4397" s="23"/>
      <c r="V4397" s="24"/>
      <c r="W4397" s="23"/>
      <c r="X4397" s="23"/>
      <c r="Y4397" s="23"/>
      <c r="Z4397" s="23"/>
      <c r="AA4397" s="28"/>
      <c r="AB4397" s="26"/>
      <c r="AC4397" s="26"/>
      <c r="AD4397" s="28"/>
      <c r="AE4397" s="28"/>
      <c r="AF4397" s="26"/>
      <c r="AG4397" s="26" t="s">
        <v>50</v>
      </c>
      <c r="AH4397" s="26">
        <f>AH4396</f>
        <v>831300</v>
      </c>
      <c r="AI4397" s="26"/>
      <c r="AJ4397" s="26">
        <f>AJ4396</f>
        <v>0</v>
      </c>
      <c r="AK4397" s="26"/>
      <c r="AL4397" s="26">
        <f>AL4396</f>
        <v>0</v>
      </c>
    </row>
    <row r="4398" spans="1:38" x14ac:dyDescent="0.35">
      <c r="A4398" s="23" t="s">
        <v>14820</v>
      </c>
      <c r="B4398" s="24" t="s">
        <v>7114</v>
      </c>
      <c r="C4398" s="23" t="s">
        <v>14821</v>
      </c>
      <c r="D4398" s="23" t="s">
        <v>14822</v>
      </c>
      <c r="E4398" s="23">
        <v>2386</v>
      </c>
      <c r="F4398" s="23" t="s">
        <v>14823</v>
      </c>
      <c r="G4398" s="24" t="s">
        <v>14824</v>
      </c>
      <c r="H4398" s="23" t="s">
        <v>103</v>
      </c>
      <c r="I4398" s="23" t="s">
        <v>14825</v>
      </c>
      <c r="J4398" s="23">
        <v>0</v>
      </c>
      <c r="K4398" s="23">
        <v>1</v>
      </c>
      <c r="L4398" s="23">
        <v>59</v>
      </c>
      <c r="M4398" s="23" t="s">
        <v>44</v>
      </c>
      <c r="N4398" s="25">
        <f>((J4398*400)+(K4398*100))+L4398</f>
        <v>159</v>
      </c>
      <c r="O4398" s="26">
        <v>500</v>
      </c>
      <c r="P4398" s="26">
        <f>N4398*O4398</f>
        <v>79500</v>
      </c>
      <c r="Q4398" s="23">
        <v>1</v>
      </c>
      <c r="R4398" s="23" t="s">
        <v>14826</v>
      </c>
      <c r="S4398" s="27"/>
      <c r="T4398" s="23" t="s">
        <v>14827</v>
      </c>
      <c r="U4398" s="23" t="s">
        <v>14828</v>
      </c>
      <c r="V4398" s="24" t="s">
        <v>14829</v>
      </c>
      <c r="W4398" s="23" t="s">
        <v>47</v>
      </c>
      <c r="X4398" s="23" t="s">
        <v>48</v>
      </c>
      <c r="Y4398" s="23" t="s">
        <v>49</v>
      </c>
      <c r="Z4398" s="23">
        <v>135</v>
      </c>
      <c r="AA4398" s="28">
        <v>100</v>
      </c>
      <c r="AB4398" s="26">
        <v>6550</v>
      </c>
      <c r="AC4398" s="26">
        <f>Z4398*AB4398</f>
        <v>884250</v>
      </c>
      <c r="AD4398" s="28">
        <v>27</v>
      </c>
      <c r="AE4398" s="28">
        <v>44</v>
      </c>
      <c r="AF4398" s="26">
        <f>(AC4398*(100-AE4398))/100</f>
        <v>495180</v>
      </c>
      <c r="AG4398" s="26">
        <f>P4398+AF4398</f>
        <v>574680</v>
      </c>
      <c r="AH4398" s="26">
        <f>(AG4398*AA4398)/100</f>
        <v>574680</v>
      </c>
      <c r="AI4398" s="26">
        <f>IF(AF4398&lt;=10000000,AF4398,10000000)</f>
        <v>495180</v>
      </c>
      <c r="AJ4398" s="26">
        <f>IF((AI4398-AH4398) &gt; 1,0,IF((AI4398-AH4398)&lt;0,AH4398-AI4398,AI4398-AH4398))</f>
        <v>79500</v>
      </c>
      <c r="AK4398" s="26">
        <v>0.02</v>
      </c>
      <c r="AL4398" s="26">
        <f>ROUND(AJ4398*(AK4398/100),2)</f>
        <v>15.9</v>
      </c>
    </row>
    <row r="4399" spans="1:38" x14ac:dyDescent="0.35">
      <c r="A4399" s="23"/>
      <c r="B4399" s="24"/>
      <c r="C4399" s="23"/>
      <c r="D4399" s="23"/>
      <c r="E4399" s="23">
        <v>2387</v>
      </c>
      <c r="F4399" s="23" t="s">
        <v>14830</v>
      </c>
      <c r="G4399" s="24" t="s">
        <v>14831</v>
      </c>
      <c r="H4399" s="23" t="s">
        <v>42</v>
      </c>
      <c r="I4399" s="23" t="s">
        <v>14832</v>
      </c>
      <c r="J4399" s="23">
        <v>7</v>
      </c>
      <c r="K4399" s="23">
        <v>1</v>
      </c>
      <c r="L4399" s="23">
        <v>97</v>
      </c>
      <c r="M4399" s="23" t="s">
        <v>58</v>
      </c>
      <c r="N4399" s="25">
        <f>((J4399*400)+(K4399*100))+L4399</f>
        <v>2997</v>
      </c>
      <c r="O4399" s="26">
        <v>340</v>
      </c>
      <c r="P4399" s="26">
        <f>N4399*O4399</f>
        <v>1018980</v>
      </c>
      <c r="Q4399" s="23"/>
      <c r="R4399" s="23"/>
      <c r="S4399" s="27"/>
      <c r="T4399" s="23"/>
      <c r="U4399" s="23"/>
      <c r="V4399" s="24"/>
      <c r="W4399" s="23"/>
      <c r="X4399" s="23"/>
      <c r="Y4399" s="23"/>
      <c r="Z4399" s="23"/>
      <c r="AA4399" s="28"/>
      <c r="AB4399" s="26"/>
      <c r="AC4399" s="26"/>
      <c r="AD4399" s="28"/>
      <c r="AE4399" s="28"/>
      <c r="AF4399" s="26"/>
      <c r="AG4399" s="26">
        <f>AF4399+P4399</f>
        <v>1018980</v>
      </c>
      <c r="AH4399" s="26">
        <f>AG4399</f>
        <v>1018980</v>
      </c>
      <c r="AI4399" s="26">
        <v>50000000</v>
      </c>
      <c r="AJ4399" s="26">
        <f>IF((AI4399-AH4399) &gt; 1,0,IF((AI4399-AH4399)&lt;0,AH4399-AI4399,AI4399-AH4399))</f>
        <v>0</v>
      </c>
      <c r="AK4399" s="26">
        <v>0.01</v>
      </c>
      <c r="AL4399" s="26">
        <f>AJ4399*(AK4399/100)</f>
        <v>0</v>
      </c>
    </row>
    <row r="4400" spans="1:38" x14ac:dyDescent="0.35">
      <c r="A4400" s="23"/>
      <c r="B4400" s="24"/>
      <c r="C4400" s="23"/>
      <c r="D4400" s="23"/>
      <c r="E4400" s="23"/>
      <c r="F4400" s="23"/>
      <c r="G4400" s="24"/>
      <c r="H4400" s="23"/>
      <c r="I4400" s="23"/>
      <c r="J4400" s="23"/>
      <c r="K4400" s="23"/>
      <c r="L4400" s="23"/>
      <c r="M4400" s="23"/>
      <c r="N4400" s="25"/>
      <c r="O4400" s="26"/>
      <c r="P4400" s="26"/>
      <c r="Q4400" s="23"/>
      <c r="R4400" s="23"/>
      <c r="S4400" s="27"/>
      <c r="T4400" s="23"/>
      <c r="U4400" s="23"/>
      <c r="V4400" s="24"/>
      <c r="W4400" s="23"/>
      <c r="X4400" s="23"/>
      <c r="Y4400" s="23"/>
      <c r="Z4400" s="23"/>
      <c r="AA4400" s="28"/>
      <c r="AB4400" s="26"/>
      <c r="AC4400" s="26"/>
      <c r="AD4400" s="28"/>
      <c r="AE4400" s="28"/>
      <c r="AF4400" s="26"/>
      <c r="AG4400" s="26" t="s">
        <v>50</v>
      </c>
      <c r="AH4400" s="26">
        <f>SUM(AH4398:AH4399)</f>
        <v>1593660</v>
      </c>
      <c r="AI4400" s="26"/>
      <c r="AJ4400" s="26">
        <f>SUM(AJ4398:AJ4399)</f>
        <v>79500</v>
      </c>
      <c r="AK4400" s="26"/>
      <c r="AL4400" s="26">
        <f>SUM(AL4398:AL4399)</f>
        <v>15.9</v>
      </c>
    </row>
    <row r="4401" spans="1:39" x14ac:dyDescent="0.35">
      <c r="A4401" s="23" t="s">
        <v>14833</v>
      </c>
      <c r="B4401" s="24"/>
      <c r="C4401" s="23" t="s">
        <v>14834</v>
      </c>
      <c r="D4401" s="23" t="s">
        <v>14835</v>
      </c>
      <c r="E4401" s="23">
        <v>2388</v>
      </c>
      <c r="F4401" s="23" t="s">
        <v>14836</v>
      </c>
      <c r="G4401" s="24" t="s">
        <v>14837</v>
      </c>
      <c r="H4401" s="23" t="s">
        <v>103</v>
      </c>
      <c r="I4401" s="23" t="s">
        <v>14838</v>
      </c>
      <c r="J4401" s="23">
        <v>1</v>
      </c>
      <c r="K4401" s="23">
        <v>0</v>
      </c>
      <c r="L4401" s="23">
        <v>53</v>
      </c>
      <c r="M4401" s="23" t="s">
        <v>58</v>
      </c>
      <c r="N4401" s="25">
        <f>((J4401*400)+(K4401*100))+L4401</f>
        <v>453</v>
      </c>
      <c r="O4401" s="26">
        <v>1750</v>
      </c>
      <c r="P4401" s="26">
        <f>N4401*O4401</f>
        <v>792750</v>
      </c>
      <c r="Q4401" s="23"/>
      <c r="R4401" s="23"/>
      <c r="S4401" s="27"/>
      <c r="T4401" s="23"/>
      <c r="U4401" s="23"/>
      <c r="V4401" s="24"/>
      <c r="W4401" s="23"/>
      <c r="X4401" s="23"/>
      <c r="Y4401" s="23"/>
      <c r="Z4401" s="23"/>
      <c r="AA4401" s="28"/>
      <c r="AB4401" s="26"/>
      <c r="AC4401" s="26"/>
      <c r="AD4401" s="28"/>
      <c r="AE4401" s="28"/>
      <c r="AF4401" s="26"/>
      <c r="AG4401" s="26">
        <f>AF4401+P4401</f>
        <v>792750</v>
      </c>
      <c r="AH4401" s="26">
        <f>AG4401</f>
        <v>792750</v>
      </c>
      <c r="AI4401" s="26">
        <v>0</v>
      </c>
      <c r="AJ4401" s="26">
        <f>IF((AI4401-AH4401) &gt; 1,0,IF((AI4401-AH4401)&lt;0,AH4401-AI4401,AI4401-AH4401))</f>
        <v>792750</v>
      </c>
      <c r="AK4401" s="26">
        <v>0.01</v>
      </c>
      <c r="AL4401" s="26">
        <f>AJ4401*(AK4401/100)</f>
        <v>79.275000000000006</v>
      </c>
    </row>
    <row r="4402" spans="1:39" x14ac:dyDescent="0.35">
      <c r="A4402" s="23"/>
      <c r="B4402" s="24"/>
      <c r="C4402" s="23"/>
      <c r="D4402" s="23"/>
      <c r="E4402" s="23">
        <v>2389</v>
      </c>
      <c r="F4402" s="23" t="s">
        <v>14839</v>
      </c>
      <c r="G4402" s="24" t="s">
        <v>14840</v>
      </c>
      <c r="H4402" s="23" t="s">
        <v>103</v>
      </c>
      <c r="I4402" s="23" t="s">
        <v>14841</v>
      </c>
      <c r="J4402" s="23">
        <v>4</v>
      </c>
      <c r="K4402" s="23">
        <v>0</v>
      </c>
      <c r="L4402" s="23">
        <v>30</v>
      </c>
      <c r="M4402" s="23" t="s">
        <v>58</v>
      </c>
      <c r="N4402" s="25">
        <f>((J4402*400)+(K4402*100))+L4402</f>
        <v>1630</v>
      </c>
      <c r="O4402" s="26">
        <v>340</v>
      </c>
      <c r="P4402" s="26">
        <f>N4402*O4402</f>
        <v>554200</v>
      </c>
      <c r="Q4402" s="23"/>
      <c r="R4402" s="23"/>
      <c r="S4402" s="27"/>
      <c r="T4402" s="23"/>
      <c r="U4402" s="23"/>
      <c r="V4402" s="24"/>
      <c r="W4402" s="23"/>
      <c r="X4402" s="23"/>
      <c r="Y4402" s="23"/>
      <c r="Z4402" s="23"/>
      <c r="AA4402" s="28"/>
      <c r="AB4402" s="26"/>
      <c r="AC4402" s="26"/>
      <c r="AD4402" s="28"/>
      <c r="AE4402" s="28"/>
      <c r="AF4402" s="26"/>
      <c r="AG4402" s="26">
        <f>AF4402+P4402</f>
        <v>554200</v>
      </c>
      <c r="AH4402" s="26">
        <f>AG4402</f>
        <v>554200</v>
      </c>
      <c r="AI4402" s="26">
        <v>0</v>
      </c>
      <c r="AJ4402" s="26">
        <f>IF((AI4402-AH4402) &gt; 1,0,IF((AI4402-AH4402)&lt;0,AH4402-AI4402,AI4402-AH4402))</f>
        <v>554200</v>
      </c>
      <c r="AK4402" s="26">
        <v>0.01</v>
      </c>
      <c r="AL4402" s="26">
        <f>AJ4402*(AK4402/100)</f>
        <v>55.42</v>
      </c>
    </row>
    <row r="4403" spans="1:39" x14ac:dyDescent="0.35">
      <c r="A4403" s="23"/>
      <c r="B4403" s="24"/>
      <c r="C4403" s="23"/>
      <c r="D4403" s="23"/>
      <c r="E4403" s="23"/>
      <c r="F4403" s="23"/>
      <c r="G4403" s="24"/>
      <c r="H4403" s="23"/>
      <c r="I4403" s="23"/>
      <c r="J4403" s="23"/>
      <c r="K4403" s="23"/>
      <c r="L4403" s="23"/>
      <c r="M4403" s="23"/>
      <c r="N4403" s="25"/>
      <c r="O4403" s="26"/>
      <c r="P4403" s="26"/>
      <c r="Q4403" s="23"/>
      <c r="R4403" s="23"/>
      <c r="S4403" s="27"/>
      <c r="T4403" s="23"/>
      <c r="U4403" s="23"/>
      <c r="V4403" s="24"/>
      <c r="W4403" s="23"/>
      <c r="X4403" s="23"/>
      <c r="Y4403" s="23"/>
      <c r="Z4403" s="23"/>
      <c r="AA4403" s="28"/>
      <c r="AB4403" s="26"/>
      <c r="AC4403" s="26"/>
      <c r="AD4403" s="28"/>
      <c r="AE4403" s="28"/>
      <c r="AF4403" s="26"/>
      <c r="AG4403" s="26" t="s">
        <v>50</v>
      </c>
      <c r="AH4403" s="26">
        <f>SUM(AH4401:AH4402)</f>
        <v>1346950</v>
      </c>
      <c r="AI4403" s="26"/>
      <c r="AJ4403" s="26">
        <f>SUM(AJ4401:AJ4402)</f>
        <v>1346950</v>
      </c>
      <c r="AK4403" s="26"/>
      <c r="AL4403" s="26">
        <f>SUM(AL4401:AL4402)</f>
        <v>134.69499999999999</v>
      </c>
    </row>
    <row r="4404" spans="1:39" x14ac:dyDescent="0.35">
      <c r="A4404" s="23" t="s">
        <v>14565</v>
      </c>
      <c r="B4404" s="24"/>
      <c r="C4404" s="23" t="s">
        <v>14566</v>
      </c>
      <c r="D4404" s="23" t="s">
        <v>14558</v>
      </c>
      <c r="E4404" s="23">
        <v>2390</v>
      </c>
      <c r="F4404" s="23" t="s">
        <v>14842</v>
      </c>
      <c r="G4404" s="24" t="s">
        <v>14843</v>
      </c>
      <c r="H4404" s="23" t="s">
        <v>103</v>
      </c>
      <c r="I4404" s="23" t="s">
        <v>14844</v>
      </c>
      <c r="J4404" s="23">
        <v>3</v>
      </c>
      <c r="K4404" s="23">
        <v>1</v>
      </c>
      <c r="L4404" s="23">
        <v>57</v>
      </c>
      <c r="M4404" s="23" t="s">
        <v>58</v>
      </c>
      <c r="N4404" s="25">
        <f>((J4404*400)+(K4404*100))+L4404</f>
        <v>1357</v>
      </c>
      <c r="O4404" s="26">
        <v>340</v>
      </c>
      <c r="P4404" s="26">
        <f>N4404*O4404</f>
        <v>461380</v>
      </c>
      <c r="Q4404" s="23"/>
      <c r="R4404" s="23"/>
      <c r="S4404" s="27"/>
      <c r="T4404" s="23"/>
      <c r="U4404" s="23"/>
      <c r="V4404" s="24"/>
      <c r="W4404" s="23"/>
      <c r="X4404" s="23"/>
      <c r="Y4404" s="23"/>
      <c r="Z4404" s="23"/>
      <c r="AA4404" s="28"/>
      <c r="AB4404" s="26"/>
      <c r="AC4404" s="26"/>
      <c r="AD4404" s="28"/>
      <c r="AE4404" s="28"/>
      <c r="AF4404" s="26"/>
      <c r="AG4404" s="26">
        <f>AF4404+P4404</f>
        <v>461380</v>
      </c>
      <c r="AH4404" s="26">
        <f>AG4404</f>
        <v>461380</v>
      </c>
      <c r="AI4404" s="26">
        <v>0</v>
      </c>
      <c r="AJ4404" s="26">
        <f>IF((AI4404-AH4404) &gt; 1,0,IF((AI4404-AH4404)&lt;0,AH4404-AI4404,AI4404-AH4404))</f>
        <v>461380</v>
      </c>
      <c r="AK4404" s="26">
        <v>0.01</v>
      </c>
      <c r="AL4404" s="26">
        <f>AJ4404*(AK4404/100)</f>
        <v>46.138000000000005</v>
      </c>
    </row>
    <row r="4405" spans="1:39" x14ac:dyDescent="0.35">
      <c r="A4405" s="23"/>
      <c r="B4405" s="24"/>
      <c r="C4405" s="23"/>
      <c r="D4405" s="23"/>
      <c r="E4405" s="23">
        <v>2391</v>
      </c>
      <c r="F4405" s="23" t="s">
        <v>14845</v>
      </c>
      <c r="G4405" s="24" t="s">
        <v>14846</v>
      </c>
      <c r="H4405" s="23" t="s">
        <v>103</v>
      </c>
      <c r="I4405" s="23" t="s">
        <v>14847</v>
      </c>
      <c r="J4405" s="23">
        <v>2</v>
      </c>
      <c r="K4405" s="23">
        <v>1</v>
      </c>
      <c r="L4405" s="23">
        <v>39</v>
      </c>
      <c r="M4405" s="23" t="s">
        <v>58</v>
      </c>
      <c r="N4405" s="25">
        <f>((J4405*400)+(K4405*100))+L4405</f>
        <v>939</v>
      </c>
      <c r="O4405" s="26">
        <v>280</v>
      </c>
      <c r="P4405" s="26">
        <f>N4405*O4405</f>
        <v>262920</v>
      </c>
      <c r="Q4405" s="23"/>
      <c r="R4405" s="23"/>
      <c r="S4405" s="27"/>
      <c r="T4405" s="23"/>
      <c r="U4405" s="23"/>
      <c r="V4405" s="24"/>
      <c r="W4405" s="23"/>
      <c r="X4405" s="23"/>
      <c r="Y4405" s="23"/>
      <c r="Z4405" s="23"/>
      <c r="AA4405" s="28"/>
      <c r="AB4405" s="26"/>
      <c r="AC4405" s="26"/>
      <c r="AD4405" s="28"/>
      <c r="AE4405" s="28"/>
      <c r="AF4405" s="26"/>
      <c r="AG4405" s="26">
        <f>AF4405+P4405</f>
        <v>262920</v>
      </c>
      <c r="AH4405" s="26">
        <f>AG4405</f>
        <v>262920</v>
      </c>
      <c r="AI4405" s="26">
        <v>0</v>
      </c>
      <c r="AJ4405" s="26">
        <f>IF((AI4405-AH4405) &gt; 1,0,IF((AI4405-AH4405)&lt;0,AH4405-AI4405,AI4405-AH4405))</f>
        <v>262920</v>
      </c>
      <c r="AK4405" s="26">
        <v>0.01</v>
      </c>
      <c r="AL4405" s="26">
        <f>AJ4405*(AK4405/100)</f>
        <v>26.292000000000002</v>
      </c>
    </row>
    <row r="4406" spans="1:39" x14ac:dyDescent="0.35">
      <c r="A4406" s="23"/>
      <c r="B4406" s="24"/>
      <c r="C4406" s="23"/>
      <c r="D4406" s="23"/>
      <c r="E4406" s="23">
        <v>2392</v>
      </c>
      <c r="F4406" s="23" t="s">
        <v>14848</v>
      </c>
      <c r="G4406" s="24" t="s">
        <v>14849</v>
      </c>
      <c r="H4406" s="23" t="s">
        <v>103</v>
      </c>
      <c r="I4406" s="23" t="s">
        <v>14850</v>
      </c>
      <c r="J4406" s="23">
        <v>2</v>
      </c>
      <c r="K4406" s="23">
        <v>2</v>
      </c>
      <c r="L4406" s="23">
        <v>70</v>
      </c>
      <c r="M4406" s="23" t="s">
        <v>58</v>
      </c>
      <c r="N4406" s="25">
        <f>((J4406*400)+(K4406*100))+L4406</f>
        <v>1070</v>
      </c>
      <c r="O4406" s="26">
        <v>280</v>
      </c>
      <c r="P4406" s="26">
        <f>N4406*O4406</f>
        <v>299600</v>
      </c>
      <c r="Q4406" s="23"/>
      <c r="R4406" s="23"/>
      <c r="S4406" s="27"/>
      <c r="T4406" s="23"/>
      <c r="U4406" s="23"/>
      <c r="V4406" s="24"/>
      <c r="W4406" s="23"/>
      <c r="X4406" s="23"/>
      <c r="Y4406" s="23"/>
      <c r="Z4406" s="23"/>
      <c r="AA4406" s="28"/>
      <c r="AB4406" s="26"/>
      <c r="AC4406" s="26"/>
      <c r="AD4406" s="28"/>
      <c r="AE4406" s="28"/>
      <c r="AF4406" s="26"/>
      <c r="AG4406" s="26">
        <f>AF4406+P4406</f>
        <v>299600</v>
      </c>
      <c r="AH4406" s="26">
        <f>AG4406</f>
        <v>299600</v>
      </c>
      <c r="AI4406" s="26">
        <v>0</v>
      </c>
      <c r="AJ4406" s="26">
        <f>IF((AI4406-AH4406) &gt; 1,0,IF((AI4406-AH4406)&lt;0,AH4406-AI4406,AI4406-AH4406))</f>
        <v>299600</v>
      </c>
      <c r="AK4406" s="26">
        <v>0.01</v>
      </c>
      <c r="AL4406" s="26">
        <f>AJ4406*(AK4406/100)</f>
        <v>29.96</v>
      </c>
    </row>
    <row r="4407" spans="1:39" x14ac:dyDescent="0.35">
      <c r="A4407" s="23"/>
      <c r="B4407" s="24"/>
      <c r="C4407" s="23"/>
      <c r="D4407" s="23"/>
      <c r="E4407" s="23"/>
      <c r="F4407" s="23"/>
      <c r="G4407" s="24"/>
      <c r="H4407" s="23"/>
      <c r="I4407" s="23"/>
      <c r="J4407" s="23"/>
      <c r="K4407" s="23"/>
      <c r="L4407" s="23"/>
      <c r="M4407" s="23"/>
      <c r="N4407" s="25"/>
      <c r="O4407" s="26"/>
      <c r="P4407" s="26"/>
      <c r="Q4407" s="23"/>
      <c r="R4407" s="23"/>
      <c r="S4407" s="27"/>
      <c r="T4407" s="23"/>
      <c r="U4407" s="23"/>
      <c r="V4407" s="24"/>
      <c r="W4407" s="23"/>
      <c r="X4407" s="23"/>
      <c r="Y4407" s="23"/>
      <c r="Z4407" s="23"/>
      <c r="AA4407" s="28"/>
      <c r="AB4407" s="26"/>
      <c r="AC4407" s="26"/>
      <c r="AD4407" s="28"/>
      <c r="AE4407" s="28"/>
      <c r="AF4407" s="26"/>
      <c r="AG4407" s="26" t="s">
        <v>50</v>
      </c>
      <c r="AH4407" s="26">
        <f>SUM(AH4404:AH4406)</f>
        <v>1023900</v>
      </c>
      <c r="AI4407" s="26"/>
      <c r="AJ4407" s="26">
        <f>SUM(AJ4404:AJ4406)</f>
        <v>1023900</v>
      </c>
      <c r="AK4407" s="26"/>
      <c r="AL4407" s="26">
        <f>SUM(AL4404:AL4406)</f>
        <v>102.39000000000001</v>
      </c>
    </row>
    <row r="4408" spans="1:39" x14ac:dyDescent="0.35">
      <c r="A4408" s="23" t="s">
        <v>14851</v>
      </c>
      <c r="B4408" s="24" t="s">
        <v>14852</v>
      </c>
      <c r="C4408" s="23" t="s">
        <v>14853</v>
      </c>
      <c r="D4408" s="23" t="s">
        <v>14854</v>
      </c>
      <c r="E4408" s="23">
        <v>2393</v>
      </c>
      <c r="F4408" s="23" t="s">
        <v>14855</v>
      </c>
      <c r="G4408" s="24" t="s">
        <v>14856</v>
      </c>
      <c r="H4408" s="23" t="s">
        <v>42</v>
      </c>
      <c r="I4408" s="23" t="s">
        <v>14857</v>
      </c>
      <c r="J4408" s="23">
        <v>0</v>
      </c>
      <c r="K4408" s="23">
        <v>2</v>
      </c>
      <c r="L4408" s="23">
        <v>56</v>
      </c>
      <c r="M4408" s="23" t="s">
        <v>44</v>
      </c>
      <c r="N4408" s="25">
        <f>((J4408*400)+(K4408*100))+L4408</f>
        <v>256</v>
      </c>
      <c r="O4408" s="26">
        <v>1750</v>
      </c>
      <c r="P4408" s="26">
        <f>N4408*O4408</f>
        <v>448000</v>
      </c>
      <c r="Q4408" s="23">
        <v>1</v>
      </c>
      <c r="R4408" s="23" t="s">
        <v>14858</v>
      </c>
      <c r="S4408" s="27" t="s">
        <v>14859</v>
      </c>
      <c r="T4408" s="23" t="s">
        <v>14860</v>
      </c>
      <c r="U4408" s="23" t="s">
        <v>14861</v>
      </c>
      <c r="V4408" s="24" t="s">
        <v>14862</v>
      </c>
      <c r="W4408" s="23" t="s">
        <v>47</v>
      </c>
      <c r="X4408" s="23" t="s">
        <v>48</v>
      </c>
      <c r="Y4408" s="23" t="s">
        <v>49</v>
      </c>
      <c r="Z4408" s="23">
        <v>133</v>
      </c>
      <c r="AA4408" s="28">
        <v>100</v>
      </c>
      <c r="AB4408" s="26">
        <v>6550</v>
      </c>
      <c r="AC4408" s="26">
        <f>Z4408*AB4408</f>
        <v>871150</v>
      </c>
      <c r="AD4408" s="28">
        <v>22</v>
      </c>
      <c r="AE4408" s="28">
        <v>34</v>
      </c>
      <c r="AF4408" s="26">
        <f>(AC4408*(100-AE4408))/100</f>
        <v>574959</v>
      </c>
      <c r="AG4408" s="26">
        <f>P4408+AF4408</f>
        <v>1022959</v>
      </c>
      <c r="AH4408" s="26">
        <f>(AG4408*AA4408)/100</f>
        <v>1022959</v>
      </c>
      <c r="AI4408" s="26">
        <v>10000000</v>
      </c>
      <c r="AJ4408" s="26">
        <f>IF((AI4408-AH4408) &gt; 1,0,IF((AI4408-AH4408)&lt;0,AH4408-AI4408,AI4408-AH4408))</f>
        <v>0</v>
      </c>
      <c r="AK4408" s="26">
        <v>0.02</v>
      </c>
      <c r="AL4408" s="26">
        <f>ROUND(AJ4408*(AK4408/100),2)</f>
        <v>0</v>
      </c>
    </row>
    <row r="4409" spans="1:39" x14ac:dyDescent="0.35">
      <c r="A4409" s="23"/>
      <c r="B4409" s="24"/>
      <c r="C4409" s="23"/>
      <c r="D4409" s="23"/>
      <c r="E4409" s="23"/>
      <c r="F4409" s="23"/>
      <c r="G4409" s="24"/>
      <c r="H4409" s="23"/>
      <c r="I4409" s="23"/>
      <c r="J4409" s="23">
        <v>0</v>
      </c>
      <c r="K4409" s="23">
        <v>0</v>
      </c>
      <c r="L4409" s="23">
        <v>40</v>
      </c>
      <c r="M4409" s="23" t="s">
        <v>44</v>
      </c>
      <c r="N4409" s="25">
        <f>((J4409*400)+(K4409*100))+L4409</f>
        <v>40</v>
      </c>
      <c r="O4409" s="26">
        <v>1750</v>
      </c>
      <c r="P4409" s="26">
        <f>N4409*O4409</f>
        <v>70000</v>
      </c>
      <c r="Q4409" s="23">
        <v>1</v>
      </c>
      <c r="R4409" s="23" t="s">
        <v>14851</v>
      </c>
      <c r="S4409" s="27" t="s">
        <v>14852</v>
      </c>
      <c r="T4409" s="23" t="s">
        <v>14853</v>
      </c>
      <c r="U4409" s="23" t="s">
        <v>14863</v>
      </c>
      <c r="V4409" s="24" t="s">
        <v>14864</v>
      </c>
      <c r="W4409" s="23" t="s">
        <v>47</v>
      </c>
      <c r="X4409" s="23" t="s">
        <v>253</v>
      </c>
      <c r="Y4409" s="23" t="s">
        <v>49</v>
      </c>
      <c r="Z4409" s="23">
        <v>198</v>
      </c>
      <c r="AA4409" s="28">
        <v>100</v>
      </c>
      <c r="AB4409" s="26">
        <v>6550</v>
      </c>
      <c r="AC4409" s="26">
        <f>Z4409*AB4409</f>
        <v>1296900</v>
      </c>
      <c r="AD4409" s="28">
        <v>7</v>
      </c>
      <c r="AE4409" s="28">
        <v>25</v>
      </c>
      <c r="AF4409" s="26">
        <f>(AC4409*(100-AE4409))/100</f>
        <v>972675</v>
      </c>
      <c r="AG4409" s="26">
        <f>P4409+AF4409</f>
        <v>1042675</v>
      </c>
      <c r="AH4409" s="26">
        <f>(AG4409*AA4409)/100</f>
        <v>1042675</v>
      </c>
      <c r="AI4409" s="26">
        <v>50000000</v>
      </c>
      <c r="AJ4409" s="26">
        <f>IF((AI4409-AH4409) &gt; 1,0,IF((AI4409-AH4409)&lt;0,AH4409-AI4409,AI4409-AH4409))</f>
        <v>0</v>
      </c>
      <c r="AK4409" s="26">
        <v>0.02</v>
      </c>
      <c r="AL4409" s="26">
        <f>ROUND(AJ4409*(AK4409/100),2)</f>
        <v>0</v>
      </c>
      <c r="AM4409" s="3" t="s">
        <v>404</v>
      </c>
    </row>
    <row r="4410" spans="1:39" x14ac:dyDescent="0.35">
      <c r="A4410" s="23"/>
      <c r="B4410" s="24"/>
      <c r="C4410" s="23"/>
      <c r="D4410" s="23"/>
      <c r="E4410" s="23"/>
      <c r="F4410" s="23"/>
      <c r="G4410" s="24"/>
      <c r="H4410" s="23"/>
      <c r="I4410" s="23"/>
      <c r="J4410" s="23"/>
      <c r="K4410" s="23"/>
      <c r="L4410" s="23"/>
      <c r="M4410" s="23"/>
      <c r="N4410" s="25"/>
      <c r="O4410" s="26"/>
      <c r="P4410" s="26"/>
      <c r="Q4410" s="23"/>
      <c r="R4410" s="23"/>
      <c r="S4410" s="27"/>
      <c r="T4410" s="23"/>
      <c r="U4410" s="23"/>
      <c r="V4410" s="24"/>
      <c r="W4410" s="23"/>
      <c r="X4410" s="23"/>
      <c r="Y4410" s="23"/>
      <c r="Z4410" s="23"/>
      <c r="AA4410" s="28"/>
      <c r="AB4410" s="26"/>
      <c r="AC4410" s="26"/>
      <c r="AD4410" s="28"/>
      <c r="AE4410" s="28"/>
      <c r="AF4410" s="26"/>
      <c r="AG4410" s="26" t="s">
        <v>50</v>
      </c>
      <c r="AH4410" s="26">
        <f>SUM(AH4408:AH4409)</f>
        <v>2065634</v>
      </c>
      <c r="AI4410" s="26"/>
      <c r="AJ4410" s="26">
        <f>SUM(AJ4408:AJ4409)</f>
        <v>0</v>
      </c>
      <c r="AK4410" s="26"/>
      <c r="AL4410" s="26">
        <f>SUM(AL4408:AL4409)</f>
        <v>0</v>
      </c>
    </row>
    <row r="4411" spans="1:39" x14ac:dyDescent="0.35">
      <c r="A4411" s="23" t="s">
        <v>14865</v>
      </c>
      <c r="B4411" s="24"/>
      <c r="C4411" s="23" t="s">
        <v>14866</v>
      </c>
      <c r="D4411" s="23" t="s">
        <v>14867</v>
      </c>
      <c r="E4411" s="23">
        <v>2394</v>
      </c>
      <c r="F4411" s="23" t="s">
        <v>14868</v>
      </c>
      <c r="G4411" s="24" t="s">
        <v>14869</v>
      </c>
      <c r="H4411" s="23" t="s">
        <v>437</v>
      </c>
      <c r="I4411" s="23" t="s">
        <v>14870</v>
      </c>
      <c r="J4411" s="23">
        <v>4</v>
      </c>
      <c r="K4411" s="23">
        <v>1</v>
      </c>
      <c r="L4411" s="23">
        <v>98</v>
      </c>
      <c r="M4411" s="23" t="s">
        <v>58</v>
      </c>
      <c r="N4411" s="25">
        <f>((J4411*400)+(K4411*100))+L4411</f>
        <v>1798</v>
      </c>
      <c r="O4411" s="26">
        <v>180</v>
      </c>
      <c r="P4411" s="26">
        <f>N4411*O4411</f>
        <v>323640</v>
      </c>
      <c r="Q4411" s="23"/>
      <c r="R4411" s="23"/>
      <c r="S4411" s="27"/>
      <c r="T4411" s="23"/>
      <c r="U4411" s="23"/>
      <c r="V4411" s="24"/>
      <c r="W4411" s="23"/>
      <c r="X4411" s="23"/>
      <c r="Y4411" s="23"/>
      <c r="Z4411" s="23"/>
      <c r="AA4411" s="28"/>
      <c r="AB4411" s="26"/>
      <c r="AC4411" s="26"/>
      <c r="AD4411" s="28"/>
      <c r="AE4411" s="28"/>
      <c r="AF4411" s="26"/>
      <c r="AG4411" s="26">
        <f>AF4411+P4411</f>
        <v>323640</v>
      </c>
      <c r="AH4411" s="26">
        <f>AG4411</f>
        <v>323640</v>
      </c>
      <c r="AI4411" s="26">
        <v>0</v>
      </c>
      <c r="AJ4411" s="26">
        <f>IF((AI4411-AH4411) &gt; 1,0,IF((AI4411-AH4411)&lt;0,AH4411-AI4411,AI4411-AH4411))</f>
        <v>323640</v>
      </c>
      <c r="AK4411" s="26">
        <v>0.01</v>
      </c>
      <c r="AL4411" s="26">
        <f>AJ4411*(AK4411/100)</f>
        <v>32.364000000000004</v>
      </c>
    </row>
    <row r="4412" spans="1:39" x14ac:dyDescent="0.35">
      <c r="A4412" s="23"/>
      <c r="B4412" s="24"/>
      <c r="C4412" s="23"/>
      <c r="D4412" s="23"/>
      <c r="E4412" s="23"/>
      <c r="F4412" s="23"/>
      <c r="G4412" s="24"/>
      <c r="H4412" s="23"/>
      <c r="I4412" s="23"/>
      <c r="J4412" s="23"/>
      <c r="K4412" s="23"/>
      <c r="L4412" s="23"/>
      <c r="M4412" s="23"/>
      <c r="N4412" s="25"/>
      <c r="O4412" s="26"/>
      <c r="P4412" s="26"/>
      <c r="Q4412" s="23"/>
      <c r="R4412" s="23"/>
      <c r="S4412" s="27"/>
      <c r="T4412" s="23"/>
      <c r="U4412" s="23"/>
      <c r="V4412" s="24"/>
      <c r="W4412" s="23"/>
      <c r="X4412" s="23"/>
      <c r="Y4412" s="23"/>
      <c r="Z4412" s="23"/>
      <c r="AA4412" s="28"/>
      <c r="AB4412" s="26"/>
      <c r="AC4412" s="26"/>
      <c r="AD4412" s="28"/>
      <c r="AE4412" s="28"/>
      <c r="AF4412" s="26"/>
      <c r="AG4412" s="26" t="s">
        <v>50</v>
      </c>
      <c r="AH4412" s="26">
        <f>AH4411</f>
        <v>323640</v>
      </c>
      <c r="AI4412" s="26"/>
      <c r="AJ4412" s="26">
        <f>AJ4411</f>
        <v>323640</v>
      </c>
      <c r="AK4412" s="26"/>
      <c r="AL4412" s="26">
        <f>AL4411</f>
        <v>32.364000000000004</v>
      </c>
    </row>
    <row r="4413" spans="1:39" x14ac:dyDescent="0.35">
      <c r="A4413" s="23" t="s">
        <v>14871</v>
      </c>
      <c r="B4413" s="24"/>
      <c r="C4413" s="23" t="s">
        <v>14872</v>
      </c>
      <c r="D4413" s="23" t="s">
        <v>14873</v>
      </c>
      <c r="E4413" s="23">
        <v>2395</v>
      </c>
      <c r="F4413" s="23" t="s">
        <v>14874</v>
      </c>
      <c r="G4413" s="24" t="s">
        <v>14875</v>
      </c>
      <c r="H4413" s="23" t="s">
        <v>129</v>
      </c>
      <c r="I4413" s="23" t="s">
        <v>554</v>
      </c>
      <c r="J4413" s="23">
        <v>6</v>
      </c>
      <c r="K4413" s="23">
        <v>3</v>
      </c>
      <c r="L4413" s="23">
        <v>20</v>
      </c>
      <c r="M4413" s="23" t="s">
        <v>58</v>
      </c>
      <c r="N4413" s="25">
        <f>((J4413*400)+(K4413*100))+L4413</f>
        <v>2720</v>
      </c>
      <c r="O4413" s="26">
        <v>180</v>
      </c>
      <c r="P4413" s="26">
        <f>N4413*O4413</f>
        <v>489600</v>
      </c>
      <c r="Q4413" s="23"/>
      <c r="R4413" s="23"/>
      <c r="S4413" s="27"/>
      <c r="T4413" s="23"/>
      <c r="U4413" s="23"/>
      <c r="V4413" s="24"/>
      <c r="W4413" s="23"/>
      <c r="X4413" s="23"/>
      <c r="Y4413" s="23"/>
      <c r="Z4413" s="23"/>
      <c r="AA4413" s="28"/>
      <c r="AB4413" s="26"/>
      <c r="AC4413" s="26"/>
      <c r="AD4413" s="28"/>
      <c r="AE4413" s="28"/>
      <c r="AF4413" s="26"/>
      <c r="AG4413" s="26">
        <f>AF4413+P4413</f>
        <v>489600</v>
      </c>
      <c r="AH4413" s="26">
        <f>AG4413</f>
        <v>489600</v>
      </c>
      <c r="AI4413" s="26">
        <v>0</v>
      </c>
      <c r="AJ4413" s="26">
        <f>IF((AI4413-AH4413) &gt; 1,0,IF((AI4413-AH4413)&lt;0,AH4413-AI4413,AI4413-AH4413))</f>
        <v>489600</v>
      </c>
      <c r="AK4413" s="26">
        <v>0.01</v>
      </c>
      <c r="AL4413" s="26">
        <f>AJ4413*(AK4413/100)</f>
        <v>48.96</v>
      </c>
    </row>
    <row r="4414" spans="1:39" x14ac:dyDescent="0.35">
      <c r="A4414" s="23"/>
      <c r="B4414" s="24"/>
      <c r="C4414" s="23"/>
      <c r="D4414" s="23"/>
      <c r="E4414" s="23"/>
      <c r="F4414" s="23"/>
      <c r="G4414" s="24"/>
      <c r="H4414" s="23"/>
      <c r="I4414" s="23"/>
      <c r="J4414" s="23"/>
      <c r="K4414" s="23"/>
      <c r="L4414" s="23"/>
      <c r="M4414" s="23"/>
      <c r="N4414" s="25"/>
      <c r="O4414" s="26"/>
      <c r="P4414" s="26"/>
      <c r="Q4414" s="23"/>
      <c r="R4414" s="23"/>
      <c r="S4414" s="27"/>
      <c r="T4414" s="23"/>
      <c r="U4414" s="23"/>
      <c r="V4414" s="24"/>
      <c r="W4414" s="23"/>
      <c r="X4414" s="23"/>
      <c r="Y4414" s="23"/>
      <c r="Z4414" s="23"/>
      <c r="AA4414" s="28"/>
      <c r="AB4414" s="26"/>
      <c r="AC4414" s="26"/>
      <c r="AD4414" s="28"/>
      <c r="AE4414" s="28"/>
      <c r="AF4414" s="26"/>
      <c r="AG4414" s="26" t="s">
        <v>50</v>
      </c>
      <c r="AH4414" s="26">
        <f>AH4413</f>
        <v>489600</v>
      </c>
      <c r="AI4414" s="26"/>
      <c r="AJ4414" s="26">
        <f>AJ4413</f>
        <v>489600</v>
      </c>
      <c r="AK4414" s="26"/>
      <c r="AL4414" s="26">
        <f>AL4413</f>
        <v>48.96</v>
      </c>
    </row>
    <row r="4415" spans="1:39" x14ac:dyDescent="0.35">
      <c r="A4415" s="23" t="s">
        <v>14876</v>
      </c>
      <c r="B4415" s="24"/>
      <c r="C4415" s="23" t="s">
        <v>14877</v>
      </c>
      <c r="D4415" s="23" t="s">
        <v>14878</v>
      </c>
      <c r="E4415" s="23">
        <v>2396</v>
      </c>
      <c r="F4415" s="23" t="s">
        <v>14879</v>
      </c>
      <c r="G4415" s="24" t="s">
        <v>14880</v>
      </c>
      <c r="H4415" s="23" t="s">
        <v>103</v>
      </c>
      <c r="I4415" s="23" t="s">
        <v>14881</v>
      </c>
      <c r="J4415" s="23">
        <v>0</v>
      </c>
      <c r="K4415" s="23">
        <v>3</v>
      </c>
      <c r="L4415" s="23">
        <v>57.17</v>
      </c>
      <c r="M4415" s="23" t="s">
        <v>44</v>
      </c>
      <c r="N4415" s="25">
        <f t="shared" ref="N4415:N4420" si="322">((J4415*400)+(K4415*100))+L4415</f>
        <v>357.17</v>
      </c>
      <c r="O4415" s="26">
        <v>500</v>
      </c>
      <c r="P4415" s="26">
        <f t="shared" ref="P4415:P4420" si="323">N4415*O4415</f>
        <v>178585</v>
      </c>
      <c r="Q4415" s="23">
        <v>1</v>
      </c>
      <c r="R4415" s="23" t="s">
        <v>14882</v>
      </c>
      <c r="S4415" s="27"/>
      <c r="T4415" s="23" t="s">
        <v>14883</v>
      </c>
      <c r="U4415" s="23" t="s">
        <v>14884</v>
      </c>
      <c r="V4415" s="24" t="s">
        <v>14885</v>
      </c>
      <c r="W4415" s="23" t="s">
        <v>47</v>
      </c>
      <c r="X4415" s="23" t="s">
        <v>253</v>
      </c>
      <c r="Y4415" s="23" t="s">
        <v>49</v>
      </c>
      <c r="Z4415" s="23">
        <v>372.9</v>
      </c>
      <c r="AA4415" s="28">
        <v>100</v>
      </c>
      <c r="AB4415" s="26">
        <v>6550</v>
      </c>
      <c r="AC4415" s="26">
        <f t="shared" ref="AC4415:AC4420" si="324">Z4415*AB4415</f>
        <v>2442495</v>
      </c>
      <c r="AD4415" s="28">
        <v>52</v>
      </c>
      <c r="AE4415" s="28">
        <v>93</v>
      </c>
      <c r="AF4415" s="26">
        <f t="shared" ref="AF4415:AF4420" si="325">(AC4415*(100-AE4415))/100</f>
        <v>170974.65</v>
      </c>
      <c r="AG4415" s="26">
        <f t="shared" ref="AG4415:AG4420" si="326">P4415+AF4415</f>
        <v>349559.65</v>
      </c>
      <c r="AH4415" s="26">
        <f t="shared" ref="AH4415:AH4420" si="327">(AG4415*AA4415)/100</f>
        <v>349559.65</v>
      </c>
      <c r="AI4415" s="26">
        <f t="shared" ref="AI4415:AI4420" si="328">IF(AF4415&lt;=10000000,AF4415,10000000)</f>
        <v>170974.65</v>
      </c>
      <c r="AJ4415" s="26">
        <f t="shared" ref="AJ4415:AJ4420" si="329">IF((AI4415-AH4415) &gt; 1,0,IF((AI4415-AH4415)&lt;0,AH4415-AI4415,AI4415-AH4415))</f>
        <v>178585.00000000003</v>
      </c>
      <c r="AK4415" s="26">
        <v>0.02</v>
      </c>
      <c r="AL4415" s="26">
        <f t="shared" ref="AL4415:AL4420" si="330">ROUND(AJ4415*(AK4415/100),2)</f>
        <v>35.72</v>
      </c>
      <c r="AM4415" s="3" t="s">
        <v>404</v>
      </c>
    </row>
    <row r="4416" spans="1:39" x14ac:dyDescent="0.35">
      <c r="A4416" s="23"/>
      <c r="B4416" s="24"/>
      <c r="C4416" s="23"/>
      <c r="D4416" s="23"/>
      <c r="E4416" s="23"/>
      <c r="F4416" s="23"/>
      <c r="G4416" s="24"/>
      <c r="H4416" s="23"/>
      <c r="I4416" s="23"/>
      <c r="J4416" s="23">
        <v>0</v>
      </c>
      <c r="K4416" s="23">
        <v>0</v>
      </c>
      <c r="L4416" s="23">
        <v>47.38</v>
      </c>
      <c r="M4416" s="23" t="s">
        <v>44</v>
      </c>
      <c r="N4416" s="25">
        <f t="shared" si="322"/>
        <v>47.38</v>
      </c>
      <c r="O4416" s="26">
        <v>500</v>
      </c>
      <c r="P4416" s="26">
        <f t="shared" si="323"/>
        <v>23690</v>
      </c>
      <c r="Q4416" s="23">
        <v>1</v>
      </c>
      <c r="R4416" s="23" t="s">
        <v>14886</v>
      </c>
      <c r="S4416" s="27"/>
      <c r="T4416" s="23" t="s">
        <v>14887</v>
      </c>
      <c r="U4416" s="23" t="s">
        <v>14888</v>
      </c>
      <c r="V4416" s="24" t="s">
        <v>14889</v>
      </c>
      <c r="W4416" s="23" t="s">
        <v>47</v>
      </c>
      <c r="X4416" s="23" t="s">
        <v>206</v>
      </c>
      <c r="Y4416" s="23" t="s">
        <v>49</v>
      </c>
      <c r="Z4416" s="23">
        <v>189.52</v>
      </c>
      <c r="AA4416" s="28">
        <v>100</v>
      </c>
      <c r="AB4416" s="26">
        <v>6550</v>
      </c>
      <c r="AC4416" s="26">
        <f t="shared" si="324"/>
        <v>1241356</v>
      </c>
      <c r="AD4416" s="28">
        <v>72</v>
      </c>
      <c r="AE4416" s="28">
        <v>85</v>
      </c>
      <c r="AF4416" s="26">
        <f t="shared" si="325"/>
        <v>186203.4</v>
      </c>
      <c r="AG4416" s="26">
        <f t="shared" si="326"/>
        <v>209893.4</v>
      </c>
      <c r="AH4416" s="26">
        <f t="shared" si="327"/>
        <v>209893.4</v>
      </c>
      <c r="AI4416" s="26">
        <f t="shared" si="328"/>
        <v>186203.4</v>
      </c>
      <c r="AJ4416" s="26">
        <f t="shared" si="329"/>
        <v>23690</v>
      </c>
      <c r="AK4416" s="26">
        <v>0.02</v>
      </c>
      <c r="AL4416" s="26">
        <f t="shared" si="330"/>
        <v>4.74</v>
      </c>
    </row>
    <row r="4417" spans="1:39" x14ac:dyDescent="0.35">
      <c r="A4417" s="23"/>
      <c r="B4417" s="24"/>
      <c r="C4417" s="23"/>
      <c r="D4417" s="23"/>
      <c r="E4417" s="23"/>
      <c r="F4417" s="23"/>
      <c r="G4417" s="24"/>
      <c r="H4417" s="23"/>
      <c r="I4417" s="23"/>
      <c r="J4417" s="23">
        <v>0</v>
      </c>
      <c r="K4417" s="23">
        <v>0</v>
      </c>
      <c r="L4417" s="23">
        <v>20.25</v>
      </c>
      <c r="M4417" s="23" t="s">
        <v>44</v>
      </c>
      <c r="N4417" s="25">
        <f t="shared" si="322"/>
        <v>20.25</v>
      </c>
      <c r="O4417" s="26">
        <v>500</v>
      </c>
      <c r="P4417" s="26">
        <f t="shared" si="323"/>
        <v>10125</v>
      </c>
      <c r="Q4417" s="23">
        <v>1</v>
      </c>
      <c r="R4417" s="23" t="s">
        <v>14890</v>
      </c>
      <c r="S4417" s="27"/>
      <c r="T4417" s="23" t="s">
        <v>14891</v>
      </c>
      <c r="U4417" s="23" t="s">
        <v>14892</v>
      </c>
      <c r="V4417" s="24" t="s">
        <v>14893</v>
      </c>
      <c r="W4417" s="23" t="s">
        <v>47</v>
      </c>
      <c r="X4417" s="23" t="s">
        <v>253</v>
      </c>
      <c r="Y4417" s="23" t="s">
        <v>49</v>
      </c>
      <c r="Z4417" s="23">
        <v>162</v>
      </c>
      <c r="AA4417" s="28">
        <v>100</v>
      </c>
      <c r="AB4417" s="26">
        <v>6550</v>
      </c>
      <c r="AC4417" s="26">
        <f t="shared" si="324"/>
        <v>1061100</v>
      </c>
      <c r="AD4417" s="28">
        <v>49</v>
      </c>
      <c r="AE4417" s="28">
        <v>93</v>
      </c>
      <c r="AF4417" s="26">
        <f t="shared" si="325"/>
        <v>74277</v>
      </c>
      <c r="AG4417" s="26">
        <f t="shared" si="326"/>
        <v>84402</v>
      </c>
      <c r="AH4417" s="26">
        <f t="shared" si="327"/>
        <v>84402</v>
      </c>
      <c r="AI4417" s="26">
        <f t="shared" si="328"/>
        <v>74277</v>
      </c>
      <c r="AJ4417" s="26">
        <f t="shared" si="329"/>
        <v>10125</v>
      </c>
      <c r="AK4417" s="26">
        <v>0.02</v>
      </c>
      <c r="AL4417" s="26">
        <f t="shared" si="330"/>
        <v>2.0299999999999998</v>
      </c>
      <c r="AM4417" s="3" t="s">
        <v>404</v>
      </c>
    </row>
    <row r="4418" spans="1:39" x14ac:dyDescent="0.35">
      <c r="A4418" s="23"/>
      <c r="B4418" s="24"/>
      <c r="C4418" s="23"/>
      <c r="D4418" s="23"/>
      <c r="E4418" s="23"/>
      <c r="F4418" s="23"/>
      <c r="G4418" s="24"/>
      <c r="H4418" s="23"/>
      <c r="I4418" s="23"/>
      <c r="J4418" s="23">
        <v>0</v>
      </c>
      <c r="K4418" s="23">
        <v>0</v>
      </c>
      <c r="L4418" s="23">
        <v>32.9</v>
      </c>
      <c r="M4418" s="23" t="s">
        <v>44</v>
      </c>
      <c r="N4418" s="25">
        <f t="shared" si="322"/>
        <v>32.9</v>
      </c>
      <c r="O4418" s="26">
        <v>500</v>
      </c>
      <c r="P4418" s="26">
        <f t="shared" si="323"/>
        <v>16450</v>
      </c>
      <c r="Q4418" s="23">
        <v>1</v>
      </c>
      <c r="R4418" s="23" t="s">
        <v>10705</v>
      </c>
      <c r="S4418" s="27" t="s">
        <v>10706</v>
      </c>
      <c r="T4418" s="23" t="s">
        <v>10707</v>
      </c>
      <c r="U4418" s="23" t="s">
        <v>14894</v>
      </c>
      <c r="V4418" s="24" t="s">
        <v>14895</v>
      </c>
      <c r="W4418" s="23" t="s">
        <v>47</v>
      </c>
      <c r="X4418" s="23" t="s">
        <v>206</v>
      </c>
      <c r="Y4418" s="23" t="s">
        <v>49</v>
      </c>
      <c r="Z4418" s="23">
        <v>131.6</v>
      </c>
      <c r="AA4418" s="28">
        <v>100</v>
      </c>
      <c r="AB4418" s="26">
        <v>6550</v>
      </c>
      <c r="AC4418" s="26">
        <f t="shared" si="324"/>
        <v>861980</v>
      </c>
      <c r="AD4418" s="28">
        <v>3</v>
      </c>
      <c r="AE4418" s="28">
        <v>6</v>
      </c>
      <c r="AF4418" s="26">
        <f t="shared" si="325"/>
        <v>810261.2</v>
      </c>
      <c r="AG4418" s="26">
        <f t="shared" si="326"/>
        <v>826711.2</v>
      </c>
      <c r="AH4418" s="26">
        <f t="shared" si="327"/>
        <v>826711.2</v>
      </c>
      <c r="AI4418" s="26">
        <f t="shared" si="328"/>
        <v>810261.2</v>
      </c>
      <c r="AJ4418" s="26">
        <f t="shared" si="329"/>
        <v>16450</v>
      </c>
      <c r="AK4418" s="26">
        <v>0.02</v>
      </c>
      <c r="AL4418" s="26">
        <f t="shared" si="330"/>
        <v>3.29</v>
      </c>
    </row>
    <row r="4419" spans="1:39" x14ac:dyDescent="0.35">
      <c r="A4419" s="23"/>
      <c r="B4419" s="24"/>
      <c r="C4419" s="23"/>
      <c r="D4419" s="23"/>
      <c r="E4419" s="23"/>
      <c r="F4419" s="23"/>
      <c r="G4419" s="24"/>
      <c r="H4419" s="23"/>
      <c r="I4419" s="23"/>
      <c r="J4419" s="23">
        <v>0</v>
      </c>
      <c r="K4419" s="23">
        <v>0</v>
      </c>
      <c r="L4419" s="23">
        <v>42.3</v>
      </c>
      <c r="M4419" s="23" t="s">
        <v>44</v>
      </c>
      <c r="N4419" s="25">
        <f t="shared" si="322"/>
        <v>42.3</v>
      </c>
      <c r="O4419" s="26">
        <v>500</v>
      </c>
      <c r="P4419" s="26">
        <f t="shared" si="323"/>
        <v>21150</v>
      </c>
      <c r="Q4419" s="23">
        <v>1</v>
      </c>
      <c r="R4419" s="23" t="s">
        <v>240</v>
      </c>
      <c r="S4419" s="27" t="s">
        <v>241</v>
      </c>
      <c r="T4419" s="23" t="s">
        <v>242</v>
      </c>
      <c r="U4419" s="23" t="s">
        <v>251</v>
      </c>
      <c r="V4419" s="24" t="s">
        <v>14896</v>
      </c>
      <c r="W4419" s="23" t="s">
        <v>47</v>
      </c>
      <c r="X4419" s="23" t="s">
        <v>206</v>
      </c>
      <c r="Y4419" s="23" t="s">
        <v>49</v>
      </c>
      <c r="Z4419" s="23">
        <v>169.2</v>
      </c>
      <c r="AA4419" s="28">
        <v>100</v>
      </c>
      <c r="AB4419" s="26">
        <v>6550</v>
      </c>
      <c r="AC4419" s="26">
        <f t="shared" si="324"/>
        <v>1108260</v>
      </c>
      <c r="AD4419" s="28">
        <v>27</v>
      </c>
      <c r="AE4419" s="28">
        <v>85</v>
      </c>
      <c r="AF4419" s="26">
        <f t="shared" si="325"/>
        <v>166239</v>
      </c>
      <c r="AG4419" s="26">
        <f t="shared" si="326"/>
        <v>187389</v>
      </c>
      <c r="AH4419" s="26">
        <f t="shared" si="327"/>
        <v>187389</v>
      </c>
      <c r="AI4419" s="26">
        <f t="shared" si="328"/>
        <v>166239</v>
      </c>
      <c r="AJ4419" s="26">
        <f t="shared" si="329"/>
        <v>21150</v>
      </c>
      <c r="AK4419" s="26">
        <v>0.02</v>
      </c>
      <c r="AL4419" s="26">
        <f t="shared" si="330"/>
        <v>4.2300000000000004</v>
      </c>
    </row>
    <row r="4420" spans="1:39" x14ac:dyDescent="0.35">
      <c r="A4420" s="23"/>
      <c r="B4420" s="24"/>
      <c r="C4420" s="23"/>
      <c r="D4420" s="23"/>
      <c r="E4420" s="23"/>
      <c r="F4420" s="23"/>
      <c r="G4420" s="24"/>
      <c r="H4420" s="23"/>
      <c r="I4420" s="23"/>
      <c r="J4420" s="23">
        <v>0</v>
      </c>
      <c r="K4420" s="23">
        <v>0</v>
      </c>
      <c r="L4420" s="23">
        <v>21</v>
      </c>
      <c r="M4420" s="23" t="s">
        <v>44</v>
      </c>
      <c r="N4420" s="25">
        <f t="shared" si="322"/>
        <v>21</v>
      </c>
      <c r="O4420" s="26">
        <v>500</v>
      </c>
      <c r="P4420" s="26">
        <f t="shared" si="323"/>
        <v>10500</v>
      </c>
      <c r="Q4420" s="23">
        <v>1</v>
      </c>
      <c r="R4420" s="23" t="s">
        <v>11392</v>
      </c>
      <c r="S4420" s="27" t="s">
        <v>11393</v>
      </c>
      <c r="T4420" s="23" t="s">
        <v>11394</v>
      </c>
      <c r="U4420" s="23" t="s">
        <v>14897</v>
      </c>
      <c r="V4420" s="24" t="s">
        <v>14898</v>
      </c>
      <c r="W4420" s="23" t="s">
        <v>47</v>
      </c>
      <c r="X4420" s="23" t="s">
        <v>206</v>
      </c>
      <c r="Y4420" s="23" t="s">
        <v>49</v>
      </c>
      <c r="Z4420" s="23">
        <v>84</v>
      </c>
      <c r="AA4420" s="28">
        <v>100</v>
      </c>
      <c r="AB4420" s="26">
        <v>6550</v>
      </c>
      <c r="AC4420" s="26">
        <f t="shared" si="324"/>
        <v>550200</v>
      </c>
      <c r="AD4420" s="28">
        <v>72</v>
      </c>
      <c r="AE4420" s="28">
        <v>85</v>
      </c>
      <c r="AF4420" s="26">
        <f t="shared" si="325"/>
        <v>82530</v>
      </c>
      <c r="AG4420" s="26">
        <f t="shared" si="326"/>
        <v>93030</v>
      </c>
      <c r="AH4420" s="26">
        <f t="shared" si="327"/>
        <v>93030</v>
      </c>
      <c r="AI4420" s="26">
        <f t="shared" si="328"/>
        <v>82530</v>
      </c>
      <c r="AJ4420" s="26">
        <f t="shared" si="329"/>
        <v>10500</v>
      </c>
      <c r="AK4420" s="26">
        <v>0.02</v>
      </c>
      <c r="AL4420" s="26">
        <f t="shared" si="330"/>
        <v>2.1</v>
      </c>
    </row>
    <row r="4421" spans="1:39" x14ac:dyDescent="0.35">
      <c r="A4421" s="23"/>
      <c r="B4421" s="24"/>
      <c r="C4421" s="23"/>
      <c r="D4421" s="23"/>
      <c r="E4421" s="23"/>
      <c r="F4421" s="23"/>
      <c r="G4421" s="24"/>
      <c r="H4421" s="23"/>
      <c r="I4421" s="23"/>
      <c r="J4421" s="23"/>
      <c r="K4421" s="23"/>
      <c r="L4421" s="23"/>
      <c r="M4421" s="23"/>
      <c r="N4421" s="25"/>
      <c r="O4421" s="26"/>
      <c r="P4421" s="26"/>
      <c r="Q4421" s="23"/>
      <c r="R4421" s="23"/>
      <c r="S4421" s="27"/>
      <c r="T4421" s="23"/>
      <c r="U4421" s="23"/>
      <c r="V4421" s="24"/>
      <c r="W4421" s="23"/>
      <c r="X4421" s="23"/>
      <c r="Y4421" s="23"/>
      <c r="Z4421" s="23"/>
      <c r="AA4421" s="28"/>
      <c r="AB4421" s="26"/>
      <c r="AC4421" s="26"/>
      <c r="AD4421" s="28"/>
      <c r="AE4421" s="28"/>
      <c r="AF4421" s="26"/>
      <c r="AG4421" s="26" t="s">
        <v>50</v>
      </c>
      <c r="AH4421" s="26">
        <f>SUM(AH4415:AH4420)</f>
        <v>1750985.25</v>
      </c>
      <c r="AI4421" s="26"/>
      <c r="AJ4421" s="26">
        <f>SUM(AJ4415:AJ4420)</f>
        <v>260500.00000000003</v>
      </c>
      <c r="AK4421" s="26"/>
      <c r="AL4421" s="26">
        <f>SUM(AL4415:AL4420)</f>
        <v>52.110000000000007</v>
      </c>
    </row>
    <row r="4422" spans="1:39" x14ac:dyDescent="0.35">
      <c r="A4422" s="23" t="s">
        <v>14899</v>
      </c>
      <c r="B4422" s="24" t="s">
        <v>14900</v>
      </c>
      <c r="C4422" s="23" t="s">
        <v>14901</v>
      </c>
      <c r="D4422" s="23" t="s">
        <v>14902</v>
      </c>
      <c r="E4422" s="23">
        <v>2397</v>
      </c>
      <c r="F4422" s="23" t="s">
        <v>14903</v>
      </c>
      <c r="G4422" s="24" t="s">
        <v>14904</v>
      </c>
      <c r="H4422" s="23" t="s">
        <v>103</v>
      </c>
      <c r="I4422" s="23" t="s">
        <v>14905</v>
      </c>
      <c r="J4422" s="23">
        <v>1</v>
      </c>
      <c r="K4422" s="23">
        <v>2</v>
      </c>
      <c r="L4422" s="23">
        <v>1</v>
      </c>
      <c r="M4422" s="23" t="s">
        <v>58</v>
      </c>
      <c r="N4422" s="25">
        <f>((J4422*400)+(K4422*100))+L4422</f>
        <v>601</v>
      </c>
      <c r="O4422" s="26">
        <v>340</v>
      </c>
      <c r="P4422" s="26">
        <f>N4422*O4422</f>
        <v>204340</v>
      </c>
      <c r="Q4422" s="23"/>
      <c r="R4422" s="23"/>
      <c r="S4422" s="27"/>
      <c r="T4422" s="23"/>
      <c r="U4422" s="23"/>
      <c r="V4422" s="24"/>
      <c r="W4422" s="23"/>
      <c r="X4422" s="23"/>
      <c r="Y4422" s="23"/>
      <c r="Z4422" s="23"/>
      <c r="AA4422" s="28"/>
      <c r="AB4422" s="26"/>
      <c r="AC4422" s="26"/>
      <c r="AD4422" s="28"/>
      <c r="AE4422" s="28"/>
      <c r="AF4422" s="26"/>
      <c r="AG4422" s="26">
        <f>AF4422+P4422</f>
        <v>204340</v>
      </c>
      <c r="AH4422" s="26">
        <f>AG4422</f>
        <v>204340</v>
      </c>
      <c r="AI4422" s="26">
        <v>0</v>
      </c>
      <c r="AJ4422" s="26">
        <f>IF((AI4422-AH4422) &gt; 1,0,IF((AI4422-AH4422)&lt;0,AH4422-AI4422,AI4422-AH4422))</f>
        <v>204340</v>
      </c>
      <c r="AK4422" s="26">
        <v>0.01</v>
      </c>
      <c r="AL4422" s="26">
        <f>AJ4422*(AK4422/100)</f>
        <v>20.434000000000001</v>
      </c>
    </row>
    <row r="4423" spans="1:39" x14ac:dyDescent="0.35">
      <c r="A4423" s="23"/>
      <c r="B4423" s="24"/>
      <c r="C4423" s="23"/>
      <c r="D4423" s="23"/>
      <c r="E4423" s="23"/>
      <c r="F4423" s="23"/>
      <c r="G4423" s="24"/>
      <c r="H4423" s="23"/>
      <c r="I4423" s="23"/>
      <c r="J4423" s="23"/>
      <c r="K4423" s="23"/>
      <c r="L4423" s="23"/>
      <c r="M4423" s="23"/>
      <c r="N4423" s="25"/>
      <c r="O4423" s="26"/>
      <c r="P4423" s="26"/>
      <c r="Q4423" s="23"/>
      <c r="R4423" s="23"/>
      <c r="S4423" s="27"/>
      <c r="T4423" s="23"/>
      <c r="U4423" s="23"/>
      <c r="V4423" s="24"/>
      <c r="W4423" s="23"/>
      <c r="X4423" s="23"/>
      <c r="Y4423" s="23"/>
      <c r="Z4423" s="23"/>
      <c r="AA4423" s="28"/>
      <c r="AB4423" s="26"/>
      <c r="AC4423" s="26"/>
      <c r="AD4423" s="28"/>
      <c r="AE4423" s="28"/>
      <c r="AF4423" s="26"/>
      <c r="AG4423" s="26" t="s">
        <v>50</v>
      </c>
      <c r="AH4423" s="26">
        <f>AH4422</f>
        <v>204340</v>
      </c>
      <c r="AI4423" s="26"/>
      <c r="AJ4423" s="26">
        <f>AJ4422</f>
        <v>204340</v>
      </c>
      <c r="AK4423" s="26"/>
      <c r="AL4423" s="26">
        <f>AL4422</f>
        <v>20.434000000000001</v>
      </c>
    </row>
    <row r="4424" spans="1:39" x14ac:dyDescent="0.35">
      <c r="A4424" s="23" t="s">
        <v>14906</v>
      </c>
      <c r="B4424" s="24" t="s">
        <v>14907</v>
      </c>
      <c r="C4424" s="23" t="s">
        <v>14908</v>
      </c>
      <c r="D4424" s="23" t="s">
        <v>14909</v>
      </c>
      <c r="E4424" s="23">
        <v>2398</v>
      </c>
      <c r="F4424" s="23" t="s">
        <v>14910</v>
      </c>
      <c r="G4424" s="24" t="s">
        <v>14911</v>
      </c>
      <c r="H4424" s="23" t="s">
        <v>42</v>
      </c>
      <c r="I4424" s="23" t="s">
        <v>14912</v>
      </c>
      <c r="J4424" s="23">
        <v>2</v>
      </c>
      <c r="K4424" s="23">
        <v>3</v>
      </c>
      <c r="L4424" s="23">
        <v>33</v>
      </c>
      <c r="M4424" s="23" t="s">
        <v>58</v>
      </c>
      <c r="N4424" s="25">
        <f>((J4424*400)+(K4424*100))+L4424</f>
        <v>1133</v>
      </c>
      <c r="O4424" s="26">
        <v>500</v>
      </c>
      <c r="P4424" s="26">
        <f>N4424*O4424</f>
        <v>566500</v>
      </c>
      <c r="Q4424" s="23"/>
      <c r="R4424" s="23"/>
      <c r="S4424" s="27"/>
      <c r="T4424" s="23"/>
      <c r="U4424" s="23"/>
      <c r="V4424" s="24"/>
      <c r="W4424" s="23"/>
      <c r="X4424" s="23"/>
      <c r="Y4424" s="23"/>
      <c r="Z4424" s="23"/>
      <c r="AA4424" s="28"/>
      <c r="AB4424" s="26"/>
      <c r="AC4424" s="26"/>
      <c r="AD4424" s="28"/>
      <c r="AE4424" s="28"/>
      <c r="AF4424" s="26"/>
      <c r="AG4424" s="26">
        <f>AF4424+P4424</f>
        <v>566500</v>
      </c>
      <c r="AH4424" s="26">
        <f>AG4424</f>
        <v>566500</v>
      </c>
      <c r="AI4424" s="26">
        <v>50000000</v>
      </c>
      <c r="AJ4424" s="26">
        <f>IF((AI4424-AH4424) &gt; 1,0,IF((AI4424-AH4424)&lt;0,AH4424-AI4424,AI4424-AH4424))</f>
        <v>0</v>
      </c>
      <c r="AK4424" s="26">
        <v>0.01</v>
      </c>
      <c r="AL4424" s="26">
        <f>AJ4424*(AK4424/100)</f>
        <v>0</v>
      </c>
    </row>
    <row r="4425" spans="1:39" x14ac:dyDescent="0.35">
      <c r="A4425" s="23"/>
      <c r="B4425" s="24"/>
      <c r="C4425" s="23"/>
      <c r="D4425" s="23"/>
      <c r="E4425" s="23">
        <v>2399</v>
      </c>
      <c r="F4425" s="23" t="s">
        <v>14913</v>
      </c>
      <c r="G4425" s="24" t="s">
        <v>14914</v>
      </c>
      <c r="H4425" s="23" t="s">
        <v>42</v>
      </c>
      <c r="I4425" s="23" t="s">
        <v>14915</v>
      </c>
      <c r="J4425" s="23">
        <v>8</v>
      </c>
      <c r="K4425" s="23">
        <v>0</v>
      </c>
      <c r="L4425" s="23">
        <v>43</v>
      </c>
      <c r="M4425" s="23" t="s">
        <v>58</v>
      </c>
      <c r="N4425" s="25">
        <f>((J4425*400)+(K4425*100))+L4425</f>
        <v>3243</v>
      </c>
      <c r="O4425" s="26">
        <v>240</v>
      </c>
      <c r="P4425" s="26">
        <f>N4425*O4425</f>
        <v>778320</v>
      </c>
      <c r="Q4425" s="23"/>
      <c r="R4425" s="23"/>
      <c r="S4425" s="27"/>
      <c r="T4425" s="23"/>
      <c r="U4425" s="23"/>
      <c r="V4425" s="24"/>
      <c r="W4425" s="23"/>
      <c r="X4425" s="23"/>
      <c r="Y4425" s="23"/>
      <c r="Z4425" s="23"/>
      <c r="AA4425" s="28"/>
      <c r="AB4425" s="26"/>
      <c r="AC4425" s="26"/>
      <c r="AD4425" s="28"/>
      <c r="AE4425" s="28"/>
      <c r="AF4425" s="26"/>
      <c r="AG4425" s="26">
        <f>AF4425+P4425</f>
        <v>778320</v>
      </c>
      <c r="AH4425" s="26">
        <f>AG4425</f>
        <v>778320</v>
      </c>
      <c r="AI4425" s="26">
        <v>50000000</v>
      </c>
      <c r="AJ4425" s="26">
        <f>IF((AI4425-AH4425) &gt; 1,0,IF((AI4425-AH4425)&lt;0,AH4425-AI4425,AI4425-AH4425))</f>
        <v>0</v>
      </c>
      <c r="AK4425" s="26">
        <v>0.01</v>
      </c>
      <c r="AL4425" s="26">
        <f>AJ4425*(AK4425/100)</f>
        <v>0</v>
      </c>
    </row>
    <row r="4426" spans="1:39" x14ac:dyDescent="0.35">
      <c r="A4426" s="23"/>
      <c r="B4426" s="24"/>
      <c r="C4426" s="23"/>
      <c r="D4426" s="23"/>
      <c r="E4426" s="23">
        <v>2400</v>
      </c>
      <c r="F4426" s="23" t="s">
        <v>14916</v>
      </c>
      <c r="G4426" s="24" t="s">
        <v>14917</v>
      </c>
      <c r="H4426" s="23" t="s">
        <v>42</v>
      </c>
      <c r="I4426" s="23" t="s">
        <v>14918</v>
      </c>
      <c r="J4426" s="23">
        <v>0</v>
      </c>
      <c r="K4426" s="23">
        <v>2</v>
      </c>
      <c r="L4426" s="23">
        <v>12</v>
      </c>
      <c r="M4426" s="23" t="s">
        <v>58</v>
      </c>
      <c r="N4426" s="25">
        <f>((J4426*400)+(K4426*100))+L4426</f>
        <v>212</v>
      </c>
      <c r="O4426" s="26">
        <v>180</v>
      </c>
      <c r="P4426" s="26">
        <f>N4426*O4426</f>
        <v>38160</v>
      </c>
      <c r="Q4426" s="23"/>
      <c r="R4426" s="23"/>
      <c r="S4426" s="27"/>
      <c r="T4426" s="23"/>
      <c r="U4426" s="23"/>
      <c r="V4426" s="24"/>
      <c r="W4426" s="23"/>
      <c r="X4426" s="23"/>
      <c r="Y4426" s="23"/>
      <c r="Z4426" s="23"/>
      <c r="AA4426" s="28"/>
      <c r="AB4426" s="26"/>
      <c r="AC4426" s="26"/>
      <c r="AD4426" s="28"/>
      <c r="AE4426" s="28"/>
      <c r="AF4426" s="26"/>
      <c r="AG4426" s="26">
        <f>AF4426+P4426</f>
        <v>38160</v>
      </c>
      <c r="AH4426" s="26">
        <f>AG4426</f>
        <v>38160</v>
      </c>
      <c r="AI4426" s="26">
        <v>50000000</v>
      </c>
      <c r="AJ4426" s="26">
        <f>IF((AI4426-AH4426) &gt; 1,0,IF((AI4426-AH4426)&lt;0,AH4426-AI4426,AI4426-AH4426))</f>
        <v>0</v>
      </c>
      <c r="AK4426" s="26">
        <v>0.01</v>
      </c>
      <c r="AL4426" s="26">
        <f>AJ4426*(AK4426/100)</f>
        <v>0</v>
      </c>
    </row>
    <row r="4427" spans="1:39" x14ac:dyDescent="0.35">
      <c r="A4427" s="23"/>
      <c r="B4427" s="24"/>
      <c r="C4427" s="23"/>
      <c r="D4427" s="23"/>
      <c r="E4427" s="23">
        <v>2401</v>
      </c>
      <c r="F4427" s="23" t="s">
        <v>14919</v>
      </c>
      <c r="G4427" s="24" t="s">
        <v>14920</v>
      </c>
      <c r="H4427" s="23" t="s">
        <v>42</v>
      </c>
      <c r="I4427" s="23" t="s">
        <v>14921</v>
      </c>
      <c r="J4427" s="23">
        <v>0</v>
      </c>
      <c r="K4427" s="23">
        <v>2</v>
      </c>
      <c r="L4427" s="23">
        <v>77</v>
      </c>
      <c r="M4427" s="23" t="s">
        <v>44</v>
      </c>
      <c r="N4427" s="25">
        <f>((J4427*400)+(K4427*100))+L4427</f>
        <v>277</v>
      </c>
      <c r="O4427" s="26">
        <v>1250</v>
      </c>
      <c r="P4427" s="26">
        <f>N4427*O4427</f>
        <v>346250</v>
      </c>
      <c r="Q4427" s="23">
        <v>1</v>
      </c>
      <c r="R4427" s="23" t="s">
        <v>14906</v>
      </c>
      <c r="S4427" s="27" t="s">
        <v>14907</v>
      </c>
      <c r="T4427" s="23" t="s">
        <v>14908</v>
      </c>
      <c r="U4427" s="23" t="s">
        <v>14922</v>
      </c>
      <c r="V4427" s="24" t="s">
        <v>14923</v>
      </c>
      <c r="W4427" s="23" t="s">
        <v>47</v>
      </c>
      <c r="X4427" s="23" t="s">
        <v>206</v>
      </c>
      <c r="Y4427" s="23" t="s">
        <v>49</v>
      </c>
      <c r="Z4427" s="23">
        <v>96</v>
      </c>
      <c r="AA4427" s="28">
        <v>100</v>
      </c>
      <c r="AB4427" s="26">
        <v>6550</v>
      </c>
      <c r="AC4427" s="26">
        <f>Z4427*AB4427</f>
        <v>628800</v>
      </c>
      <c r="AD4427" s="28">
        <v>22</v>
      </c>
      <c r="AE4427" s="28">
        <v>85</v>
      </c>
      <c r="AF4427" s="26">
        <f>(AC4427*(100-AE4427))/100</f>
        <v>94320</v>
      </c>
      <c r="AG4427" s="26">
        <f>P4427+AF4427</f>
        <v>440570</v>
      </c>
      <c r="AH4427" s="26">
        <f>(AG4427*AA4427)/100</f>
        <v>440570</v>
      </c>
      <c r="AI4427" s="26">
        <v>50000000</v>
      </c>
      <c r="AJ4427" s="26">
        <f>IF((AI4427-AH4427) &gt; 1,0,IF((AI4427-AH4427)&lt;0,AH4427-AI4427,AI4427-AH4427))</f>
        <v>0</v>
      </c>
      <c r="AK4427" s="26">
        <v>0.02</v>
      </c>
      <c r="AL4427" s="26">
        <f>ROUND(AJ4427*(AK4427/100),2)</f>
        <v>0</v>
      </c>
    </row>
    <row r="4428" spans="1:39" x14ac:dyDescent="0.35">
      <c r="A4428" s="23"/>
      <c r="B4428" s="24"/>
      <c r="C4428" s="23"/>
      <c r="D4428" s="23"/>
      <c r="E4428" s="23"/>
      <c r="F4428" s="23"/>
      <c r="G4428" s="24"/>
      <c r="H4428" s="23"/>
      <c r="I4428" s="23"/>
      <c r="J4428" s="23"/>
      <c r="K4428" s="23"/>
      <c r="L4428" s="23"/>
      <c r="M4428" s="23"/>
      <c r="N4428" s="25"/>
      <c r="O4428" s="26"/>
      <c r="P4428" s="26"/>
      <c r="Q4428" s="23"/>
      <c r="R4428" s="23"/>
      <c r="S4428" s="27"/>
      <c r="T4428" s="23"/>
      <c r="U4428" s="23"/>
      <c r="V4428" s="24"/>
      <c r="W4428" s="23"/>
      <c r="X4428" s="23"/>
      <c r="Y4428" s="23"/>
      <c r="Z4428" s="23"/>
      <c r="AA4428" s="28"/>
      <c r="AB4428" s="26"/>
      <c r="AC4428" s="26"/>
      <c r="AD4428" s="28"/>
      <c r="AE4428" s="28"/>
      <c r="AF4428" s="26"/>
      <c r="AG4428" s="26" t="s">
        <v>50</v>
      </c>
      <c r="AH4428" s="26">
        <f>SUM(AH4424:AH4427)</f>
        <v>1823550</v>
      </c>
      <c r="AI4428" s="26"/>
      <c r="AJ4428" s="26">
        <f>SUM(AJ4424:AJ4427)</f>
        <v>0</v>
      </c>
      <c r="AK4428" s="26"/>
      <c r="AL4428" s="26">
        <f>SUM(AL4424:AL4427)</f>
        <v>0</v>
      </c>
    </row>
    <row r="4429" spans="1:39" x14ac:dyDescent="0.35">
      <c r="A4429" s="23" t="s">
        <v>14924</v>
      </c>
      <c r="B4429" s="24" t="s">
        <v>14925</v>
      </c>
      <c r="C4429" s="23" t="s">
        <v>14926</v>
      </c>
      <c r="D4429" s="23" t="s">
        <v>1788</v>
      </c>
      <c r="E4429" s="23">
        <v>2402</v>
      </c>
      <c r="F4429" s="23" t="s">
        <v>14927</v>
      </c>
      <c r="G4429" s="24" t="s">
        <v>14928</v>
      </c>
      <c r="H4429" s="23" t="s">
        <v>42</v>
      </c>
      <c r="I4429" s="23" t="s">
        <v>14929</v>
      </c>
      <c r="J4429" s="23">
        <v>8</v>
      </c>
      <c r="K4429" s="23">
        <v>0</v>
      </c>
      <c r="L4429" s="23">
        <v>3</v>
      </c>
      <c r="M4429" s="23" t="s">
        <v>58</v>
      </c>
      <c r="N4429" s="25">
        <f>((J4429*400)+(K4429*100))+L4429</f>
        <v>3203</v>
      </c>
      <c r="O4429" s="26">
        <v>180</v>
      </c>
      <c r="P4429" s="26">
        <f>N4429*O4429</f>
        <v>576540</v>
      </c>
      <c r="Q4429" s="23"/>
      <c r="R4429" s="23"/>
      <c r="S4429" s="27"/>
      <c r="T4429" s="23"/>
      <c r="U4429" s="23"/>
      <c r="V4429" s="24"/>
      <c r="W4429" s="23"/>
      <c r="X4429" s="23"/>
      <c r="Y4429" s="23"/>
      <c r="Z4429" s="23"/>
      <c r="AA4429" s="28"/>
      <c r="AB4429" s="26"/>
      <c r="AC4429" s="26"/>
      <c r="AD4429" s="28"/>
      <c r="AE4429" s="28"/>
      <c r="AF4429" s="26"/>
      <c r="AG4429" s="26">
        <f>AF4429+P4429</f>
        <v>576540</v>
      </c>
      <c r="AH4429" s="26">
        <f>AG4429</f>
        <v>576540</v>
      </c>
      <c r="AI4429" s="26">
        <v>50000000</v>
      </c>
      <c r="AJ4429" s="26">
        <f>IF((AI4429-AH4429) &gt; 1,0,IF((AI4429-AH4429)&lt;0,AH4429-AI4429,AI4429-AH4429))</f>
        <v>0</v>
      </c>
      <c r="AK4429" s="26">
        <v>0.01</v>
      </c>
      <c r="AL4429" s="26">
        <f>AJ4429*(AK4429/100)</f>
        <v>0</v>
      </c>
    </row>
    <row r="4430" spans="1:39" x14ac:dyDescent="0.35">
      <c r="A4430" s="23"/>
      <c r="B4430" s="24"/>
      <c r="C4430" s="23"/>
      <c r="D4430" s="23"/>
      <c r="E4430" s="23"/>
      <c r="F4430" s="23"/>
      <c r="G4430" s="24"/>
      <c r="H4430" s="23"/>
      <c r="I4430" s="23"/>
      <c r="J4430" s="23"/>
      <c r="K4430" s="23"/>
      <c r="L4430" s="23"/>
      <c r="M4430" s="23"/>
      <c r="N4430" s="25"/>
      <c r="O4430" s="26"/>
      <c r="P4430" s="26"/>
      <c r="Q4430" s="23"/>
      <c r="R4430" s="23"/>
      <c r="S4430" s="27"/>
      <c r="T4430" s="23"/>
      <c r="U4430" s="23"/>
      <c r="V4430" s="24"/>
      <c r="W4430" s="23"/>
      <c r="X4430" s="23"/>
      <c r="Y4430" s="23"/>
      <c r="Z4430" s="23"/>
      <c r="AA4430" s="28"/>
      <c r="AB4430" s="26"/>
      <c r="AC4430" s="26"/>
      <c r="AD4430" s="28"/>
      <c r="AE4430" s="28"/>
      <c r="AF4430" s="26"/>
      <c r="AG4430" s="26" t="s">
        <v>50</v>
      </c>
      <c r="AH4430" s="26">
        <f>AH4429</f>
        <v>576540</v>
      </c>
      <c r="AI4430" s="26"/>
      <c r="AJ4430" s="26">
        <f>AJ4429</f>
        <v>0</v>
      </c>
      <c r="AK4430" s="26"/>
      <c r="AL4430" s="26">
        <f>AL4429</f>
        <v>0</v>
      </c>
    </row>
    <row r="4431" spans="1:39" x14ac:dyDescent="0.35">
      <c r="A4431" s="23" t="s">
        <v>14930</v>
      </c>
      <c r="B4431" s="24" t="s">
        <v>14931</v>
      </c>
      <c r="C4431" s="23" t="s">
        <v>14932</v>
      </c>
      <c r="D4431" s="23" t="s">
        <v>14933</v>
      </c>
      <c r="E4431" s="23">
        <v>2403</v>
      </c>
      <c r="F4431" s="23" t="s">
        <v>14934</v>
      </c>
      <c r="G4431" s="24" t="s">
        <v>14935</v>
      </c>
      <c r="H4431" s="23" t="s">
        <v>42</v>
      </c>
      <c r="I4431" s="23" t="s">
        <v>14936</v>
      </c>
      <c r="J4431" s="23">
        <v>3</v>
      </c>
      <c r="K4431" s="23">
        <v>3</v>
      </c>
      <c r="L4431" s="23">
        <v>13</v>
      </c>
      <c r="M4431" s="23" t="s">
        <v>58</v>
      </c>
      <c r="N4431" s="25">
        <f>((J4431*400)+(K4431*100))+L4431</f>
        <v>1513</v>
      </c>
      <c r="O4431" s="26">
        <v>180</v>
      </c>
      <c r="P4431" s="26">
        <f>N4431*O4431</f>
        <v>272340</v>
      </c>
      <c r="Q4431" s="23"/>
      <c r="R4431" s="23"/>
      <c r="S4431" s="27"/>
      <c r="T4431" s="23"/>
      <c r="U4431" s="23"/>
      <c r="V4431" s="24"/>
      <c r="W4431" s="23"/>
      <c r="X4431" s="23"/>
      <c r="Y4431" s="23"/>
      <c r="Z4431" s="23"/>
      <c r="AA4431" s="28"/>
      <c r="AB4431" s="26"/>
      <c r="AC4431" s="26"/>
      <c r="AD4431" s="28"/>
      <c r="AE4431" s="28"/>
      <c r="AF4431" s="26"/>
      <c r="AG4431" s="26">
        <f>AF4431+P4431</f>
        <v>272340</v>
      </c>
      <c r="AH4431" s="26">
        <f>AG4431</f>
        <v>272340</v>
      </c>
      <c r="AI4431" s="26">
        <v>50000000</v>
      </c>
      <c r="AJ4431" s="26">
        <f>IF((AI4431-AH4431) &gt; 1,0,IF((AI4431-AH4431)&lt;0,AH4431-AI4431,AI4431-AH4431))</f>
        <v>0</v>
      </c>
      <c r="AK4431" s="26">
        <v>0.01</v>
      </c>
      <c r="AL4431" s="26">
        <f>AJ4431*(AK4431/100)</f>
        <v>0</v>
      </c>
    </row>
    <row r="4432" spans="1:39" x14ac:dyDescent="0.35">
      <c r="A4432" s="23"/>
      <c r="B4432" s="24"/>
      <c r="C4432" s="23"/>
      <c r="D4432" s="23"/>
      <c r="E4432" s="23"/>
      <c r="F4432" s="23"/>
      <c r="G4432" s="24"/>
      <c r="H4432" s="23"/>
      <c r="I4432" s="23"/>
      <c r="J4432" s="23"/>
      <c r="K4432" s="23"/>
      <c r="L4432" s="23"/>
      <c r="M4432" s="23"/>
      <c r="N4432" s="25"/>
      <c r="O4432" s="26"/>
      <c r="P4432" s="26"/>
      <c r="Q4432" s="23"/>
      <c r="R4432" s="23"/>
      <c r="S4432" s="27"/>
      <c r="T4432" s="23"/>
      <c r="U4432" s="23"/>
      <c r="V4432" s="24"/>
      <c r="W4432" s="23"/>
      <c r="X4432" s="23"/>
      <c r="Y4432" s="23"/>
      <c r="Z4432" s="23"/>
      <c r="AA4432" s="28"/>
      <c r="AB4432" s="26"/>
      <c r="AC4432" s="26"/>
      <c r="AD4432" s="28"/>
      <c r="AE4432" s="28"/>
      <c r="AF4432" s="26"/>
      <c r="AG4432" s="26" t="s">
        <v>50</v>
      </c>
      <c r="AH4432" s="26">
        <f>AH4431</f>
        <v>272340</v>
      </c>
      <c r="AI4432" s="26"/>
      <c r="AJ4432" s="26">
        <f>AJ4431</f>
        <v>0</v>
      </c>
      <c r="AK4432" s="26"/>
      <c r="AL4432" s="26">
        <f>AL4431</f>
        <v>0</v>
      </c>
    </row>
    <row r="4433" spans="1:38" x14ac:dyDescent="0.35">
      <c r="A4433" s="23" t="s">
        <v>14937</v>
      </c>
      <c r="B4433" s="24"/>
      <c r="C4433" s="23" t="s">
        <v>14938</v>
      </c>
      <c r="D4433" s="23" t="s">
        <v>14939</v>
      </c>
      <c r="E4433" s="23">
        <v>2404</v>
      </c>
      <c r="F4433" s="23" t="s">
        <v>14940</v>
      </c>
      <c r="G4433" s="24" t="s">
        <v>14941</v>
      </c>
      <c r="H4433" s="23" t="s">
        <v>103</v>
      </c>
      <c r="I4433" s="23" t="s">
        <v>14942</v>
      </c>
      <c r="J4433" s="23">
        <v>0</v>
      </c>
      <c r="K4433" s="23">
        <v>1</v>
      </c>
      <c r="L4433" s="23">
        <v>2</v>
      </c>
      <c r="M4433" s="23" t="s">
        <v>44</v>
      </c>
      <c r="N4433" s="25">
        <f>((J4433*400)+(K4433*100))+L4433</f>
        <v>102</v>
      </c>
      <c r="O4433" s="26">
        <v>180</v>
      </c>
      <c r="P4433" s="26">
        <f>N4433*O4433</f>
        <v>18360</v>
      </c>
      <c r="Q4433" s="23">
        <v>1</v>
      </c>
      <c r="R4433" s="23" t="s">
        <v>14943</v>
      </c>
      <c r="S4433" s="27"/>
      <c r="T4433" s="23" t="s">
        <v>14944</v>
      </c>
      <c r="U4433" s="23" t="s">
        <v>14945</v>
      </c>
      <c r="V4433" s="24" t="s">
        <v>14946</v>
      </c>
      <c r="W4433" s="23" t="s">
        <v>47</v>
      </c>
      <c r="X4433" s="23" t="s">
        <v>48</v>
      </c>
      <c r="Y4433" s="23" t="s">
        <v>49</v>
      </c>
      <c r="Z4433" s="23">
        <v>135</v>
      </c>
      <c r="AA4433" s="28">
        <v>100</v>
      </c>
      <c r="AB4433" s="26">
        <v>6550</v>
      </c>
      <c r="AC4433" s="26">
        <f>Z4433*AB4433</f>
        <v>884250</v>
      </c>
      <c r="AD4433" s="28">
        <v>22</v>
      </c>
      <c r="AE4433" s="28">
        <v>34</v>
      </c>
      <c r="AF4433" s="26">
        <f>(AC4433*(100-AE4433))/100</f>
        <v>583605</v>
      </c>
      <c r="AG4433" s="26">
        <f>P4433+AF4433</f>
        <v>601965</v>
      </c>
      <c r="AH4433" s="26">
        <f>(AG4433*AA4433)/100</f>
        <v>601965</v>
      </c>
      <c r="AI4433" s="26">
        <f>IF(AF4433&lt;=10000000,AF4433,10000000)</f>
        <v>583605</v>
      </c>
      <c r="AJ4433" s="26">
        <f>IF((AI4433-AH4433) &gt; 1,0,IF((AI4433-AH4433)&lt;0,AH4433-AI4433,AI4433-AH4433))</f>
        <v>18360</v>
      </c>
      <c r="AK4433" s="26">
        <v>0.02</v>
      </c>
      <c r="AL4433" s="26">
        <f>ROUND(AJ4433*(AK4433/100),2)</f>
        <v>3.67</v>
      </c>
    </row>
    <row r="4434" spans="1:38" x14ac:dyDescent="0.35">
      <c r="A4434" s="23"/>
      <c r="B4434" s="24"/>
      <c r="C4434" s="23"/>
      <c r="D4434" s="23"/>
      <c r="E4434" s="23"/>
      <c r="F4434" s="23"/>
      <c r="G4434" s="24"/>
      <c r="H4434" s="23"/>
      <c r="I4434" s="23"/>
      <c r="J4434" s="23">
        <v>0</v>
      </c>
      <c r="K4434" s="23">
        <v>0</v>
      </c>
      <c r="L4434" s="23">
        <v>21</v>
      </c>
      <c r="M4434" s="23" t="s">
        <v>44</v>
      </c>
      <c r="N4434" s="25">
        <f>((J4434*400)+(K4434*100))+L4434</f>
        <v>21</v>
      </c>
      <c r="O4434" s="26">
        <v>180</v>
      </c>
      <c r="P4434" s="26">
        <f>N4434*O4434</f>
        <v>3780</v>
      </c>
      <c r="Q4434" s="23">
        <v>1</v>
      </c>
      <c r="R4434" s="23" t="s">
        <v>14947</v>
      </c>
      <c r="S4434" s="27"/>
      <c r="T4434" s="23" t="s">
        <v>14948</v>
      </c>
      <c r="U4434" s="23" t="s">
        <v>14949</v>
      </c>
      <c r="V4434" s="24" t="s">
        <v>14950</v>
      </c>
      <c r="W4434" s="23" t="s">
        <v>47</v>
      </c>
      <c r="X4434" s="23" t="s">
        <v>48</v>
      </c>
      <c r="Y4434" s="23" t="s">
        <v>49</v>
      </c>
      <c r="Z4434" s="23">
        <v>84</v>
      </c>
      <c r="AA4434" s="28">
        <v>100</v>
      </c>
      <c r="AB4434" s="26">
        <v>6550</v>
      </c>
      <c r="AC4434" s="26">
        <f>Z4434*AB4434</f>
        <v>550200</v>
      </c>
      <c r="AD4434" s="28">
        <v>17</v>
      </c>
      <c r="AE4434" s="28">
        <v>24</v>
      </c>
      <c r="AF4434" s="26">
        <f>(AC4434*(100-AE4434))/100</f>
        <v>418152</v>
      </c>
      <c r="AG4434" s="26">
        <f>P4434+AF4434</f>
        <v>421932</v>
      </c>
      <c r="AH4434" s="26">
        <f>(AG4434*AA4434)/100</f>
        <v>421932</v>
      </c>
      <c r="AI4434" s="26">
        <f>IF(AF4434&lt;=10000000,AF4434,10000000)</f>
        <v>418152</v>
      </c>
      <c r="AJ4434" s="26">
        <f>IF((AI4434-AH4434) &gt; 1,0,IF((AI4434-AH4434)&lt;0,AH4434-AI4434,AI4434-AH4434))</f>
        <v>3780</v>
      </c>
      <c r="AK4434" s="26">
        <v>0.02</v>
      </c>
      <c r="AL4434" s="26">
        <f>ROUND(AJ4434*(AK4434/100),2)</f>
        <v>0.76</v>
      </c>
    </row>
    <row r="4435" spans="1:38" x14ac:dyDescent="0.35">
      <c r="A4435" s="23"/>
      <c r="B4435" s="24"/>
      <c r="C4435" s="23"/>
      <c r="D4435" s="23"/>
      <c r="E4435" s="23"/>
      <c r="F4435" s="23"/>
      <c r="G4435" s="24"/>
      <c r="H4435" s="23"/>
      <c r="I4435" s="23"/>
      <c r="J4435" s="23"/>
      <c r="K4435" s="23"/>
      <c r="L4435" s="23"/>
      <c r="M4435" s="23"/>
      <c r="N4435" s="25"/>
      <c r="O4435" s="26"/>
      <c r="P4435" s="26"/>
      <c r="Q4435" s="23"/>
      <c r="R4435" s="23"/>
      <c r="S4435" s="27"/>
      <c r="T4435" s="23"/>
      <c r="U4435" s="23"/>
      <c r="V4435" s="24"/>
      <c r="W4435" s="23"/>
      <c r="X4435" s="23"/>
      <c r="Y4435" s="23"/>
      <c r="Z4435" s="23"/>
      <c r="AA4435" s="28"/>
      <c r="AB4435" s="26"/>
      <c r="AC4435" s="26"/>
      <c r="AD4435" s="28"/>
      <c r="AE4435" s="28"/>
      <c r="AF4435" s="26"/>
      <c r="AG4435" s="26" t="s">
        <v>50</v>
      </c>
      <c r="AH4435" s="26">
        <f>SUM(AH4433:AH4434)</f>
        <v>1023897</v>
      </c>
      <c r="AI4435" s="26"/>
      <c r="AJ4435" s="26">
        <f>SUM(AJ4433:AJ4434)</f>
        <v>22140</v>
      </c>
      <c r="AK4435" s="26"/>
      <c r="AL4435" s="26">
        <f>SUM(AL4433:AL4434)</f>
        <v>4.43</v>
      </c>
    </row>
    <row r="4436" spans="1:38" x14ac:dyDescent="0.35">
      <c r="A4436" s="23" t="s">
        <v>14951</v>
      </c>
      <c r="B4436" s="24" t="s">
        <v>14952</v>
      </c>
      <c r="C4436" s="23" t="s">
        <v>14953</v>
      </c>
      <c r="D4436" s="23" t="s">
        <v>14954</v>
      </c>
      <c r="E4436" s="23">
        <v>2405</v>
      </c>
      <c r="F4436" s="23" t="s">
        <v>14955</v>
      </c>
      <c r="G4436" s="24" t="s">
        <v>14956</v>
      </c>
      <c r="H4436" s="23" t="s">
        <v>42</v>
      </c>
      <c r="I4436" s="23" t="s">
        <v>14957</v>
      </c>
      <c r="J4436" s="23">
        <v>6</v>
      </c>
      <c r="K4436" s="23">
        <v>0</v>
      </c>
      <c r="L4436" s="23">
        <v>64</v>
      </c>
      <c r="M4436" s="23" t="s">
        <v>58</v>
      </c>
      <c r="N4436" s="25">
        <f>((J4436*400)+(K4436*100))+L4436</f>
        <v>2464</v>
      </c>
      <c r="O4436" s="26">
        <v>390</v>
      </c>
      <c r="P4436" s="26">
        <f>N4436*O4436</f>
        <v>960960</v>
      </c>
      <c r="Q4436" s="23"/>
      <c r="R4436" s="23"/>
      <c r="S4436" s="27"/>
      <c r="T4436" s="23"/>
      <c r="U4436" s="23"/>
      <c r="V4436" s="24"/>
      <c r="W4436" s="23"/>
      <c r="X4436" s="23"/>
      <c r="Y4436" s="23"/>
      <c r="Z4436" s="23"/>
      <c r="AA4436" s="28"/>
      <c r="AB4436" s="26"/>
      <c r="AC4436" s="26"/>
      <c r="AD4436" s="28"/>
      <c r="AE4436" s="28"/>
      <c r="AF4436" s="26"/>
      <c r="AG4436" s="26">
        <f>AF4436+P4436</f>
        <v>960960</v>
      </c>
      <c r="AH4436" s="26">
        <f>AG4436</f>
        <v>960960</v>
      </c>
      <c r="AI4436" s="26">
        <v>50000000</v>
      </c>
      <c r="AJ4436" s="26">
        <f>IF((AI4436-AH4436) &gt; 1,0,IF((AI4436-AH4436)&lt;0,AH4436-AI4436,AI4436-AH4436))</f>
        <v>0</v>
      </c>
      <c r="AK4436" s="26">
        <v>0.01</v>
      </c>
      <c r="AL4436" s="26">
        <f>AJ4436*(AK4436/100)</f>
        <v>0</v>
      </c>
    </row>
    <row r="4437" spans="1:38" x14ac:dyDescent="0.35">
      <c r="A4437" s="23"/>
      <c r="B4437" s="24"/>
      <c r="C4437" s="23"/>
      <c r="D4437" s="23"/>
      <c r="E4437" s="23"/>
      <c r="F4437" s="23"/>
      <c r="G4437" s="24"/>
      <c r="H4437" s="23"/>
      <c r="I4437" s="23"/>
      <c r="J4437" s="23"/>
      <c r="K4437" s="23"/>
      <c r="L4437" s="23"/>
      <c r="M4437" s="23"/>
      <c r="N4437" s="25"/>
      <c r="O4437" s="26"/>
      <c r="P4437" s="26"/>
      <c r="Q4437" s="23"/>
      <c r="R4437" s="23"/>
      <c r="S4437" s="27"/>
      <c r="T4437" s="23"/>
      <c r="U4437" s="23"/>
      <c r="V4437" s="24"/>
      <c r="W4437" s="23"/>
      <c r="X4437" s="23"/>
      <c r="Y4437" s="23"/>
      <c r="Z4437" s="23"/>
      <c r="AA4437" s="28"/>
      <c r="AB4437" s="26"/>
      <c r="AC4437" s="26"/>
      <c r="AD4437" s="28"/>
      <c r="AE4437" s="28"/>
      <c r="AF4437" s="26"/>
      <c r="AG4437" s="26" t="s">
        <v>50</v>
      </c>
      <c r="AH4437" s="26">
        <f>AH4436</f>
        <v>960960</v>
      </c>
      <c r="AI4437" s="26"/>
      <c r="AJ4437" s="26">
        <f>AJ4436</f>
        <v>0</v>
      </c>
      <c r="AK4437" s="26"/>
      <c r="AL4437" s="26">
        <f>AL4436</f>
        <v>0</v>
      </c>
    </row>
    <row r="4438" spans="1:38" x14ac:dyDescent="0.35">
      <c r="A4438" s="23" t="s">
        <v>14958</v>
      </c>
      <c r="B4438" s="24" t="s">
        <v>14959</v>
      </c>
      <c r="C4438" s="23" t="s">
        <v>14960</v>
      </c>
      <c r="D4438" s="23" t="s">
        <v>2690</v>
      </c>
      <c r="E4438" s="23">
        <v>2406</v>
      </c>
      <c r="F4438" s="23" t="s">
        <v>14961</v>
      </c>
      <c r="G4438" s="24" t="s">
        <v>14962</v>
      </c>
      <c r="H4438" s="23" t="s">
        <v>42</v>
      </c>
      <c r="I4438" s="23" t="s">
        <v>14963</v>
      </c>
      <c r="J4438" s="23">
        <v>1</v>
      </c>
      <c r="K4438" s="23">
        <v>2</v>
      </c>
      <c r="L4438" s="23">
        <v>52.7</v>
      </c>
      <c r="M4438" s="23" t="s">
        <v>58</v>
      </c>
      <c r="N4438" s="25">
        <f>((J4438*400)+(K4438*100))+L4438</f>
        <v>652.70000000000005</v>
      </c>
      <c r="O4438" s="26">
        <v>440</v>
      </c>
      <c r="P4438" s="26">
        <f>N4438*O4438</f>
        <v>287188</v>
      </c>
      <c r="Q4438" s="23"/>
      <c r="R4438" s="23"/>
      <c r="S4438" s="27"/>
      <c r="T4438" s="23"/>
      <c r="U4438" s="23"/>
      <c r="V4438" s="24"/>
      <c r="W4438" s="23"/>
      <c r="X4438" s="23"/>
      <c r="Y4438" s="23"/>
      <c r="Z4438" s="23"/>
      <c r="AA4438" s="28"/>
      <c r="AB4438" s="26"/>
      <c r="AC4438" s="26"/>
      <c r="AD4438" s="28"/>
      <c r="AE4438" s="28"/>
      <c r="AF4438" s="26"/>
      <c r="AG4438" s="26">
        <f>AF4438+P4438</f>
        <v>287188</v>
      </c>
      <c r="AH4438" s="26">
        <f>AG4438</f>
        <v>287188</v>
      </c>
      <c r="AI4438" s="26">
        <v>50000000</v>
      </c>
      <c r="AJ4438" s="26">
        <f>IF((AI4438-AH4438) &gt; 1,0,IF((AI4438-AH4438)&lt;0,AH4438-AI4438,AI4438-AH4438))</f>
        <v>0</v>
      </c>
      <c r="AK4438" s="26">
        <v>0.01</v>
      </c>
      <c r="AL4438" s="26">
        <f>AJ4438*(AK4438/100)</f>
        <v>0</v>
      </c>
    </row>
    <row r="4439" spans="1:38" x14ac:dyDescent="0.35">
      <c r="A4439" s="23"/>
      <c r="B4439" s="24"/>
      <c r="C4439" s="23"/>
      <c r="D4439" s="23"/>
      <c r="E4439" s="23"/>
      <c r="F4439" s="23"/>
      <c r="G4439" s="24"/>
      <c r="H4439" s="23"/>
      <c r="I4439" s="23"/>
      <c r="J4439" s="23"/>
      <c r="K4439" s="23"/>
      <c r="L4439" s="23"/>
      <c r="M4439" s="23"/>
      <c r="N4439" s="25"/>
      <c r="O4439" s="26"/>
      <c r="P4439" s="26"/>
      <c r="Q4439" s="23"/>
      <c r="R4439" s="23"/>
      <c r="S4439" s="27"/>
      <c r="T4439" s="23"/>
      <c r="U4439" s="23"/>
      <c r="V4439" s="24"/>
      <c r="W4439" s="23"/>
      <c r="X4439" s="23"/>
      <c r="Y4439" s="23"/>
      <c r="Z4439" s="23"/>
      <c r="AA4439" s="28"/>
      <c r="AB4439" s="26"/>
      <c r="AC4439" s="26"/>
      <c r="AD4439" s="28"/>
      <c r="AE4439" s="28"/>
      <c r="AF4439" s="26"/>
      <c r="AG4439" s="26" t="s">
        <v>50</v>
      </c>
      <c r="AH4439" s="26">
        <f>AH4438</f>
        <v>287188</v>
      </c>
      <c r="AI4439" s="26"/>
      <c r="AJ4439" s="26">
        <f>AJ4438</f>
        <v>0</v>
      </c>
      <c r="AK4439" s="26"/>
      <c r="AL4439" s="26">
        <f>AL4438</f>
        <v>0</v>
      </c>
    </row>
    <row r="4440" spans="1:38" x14ac:dyDescent="0.35">
      <c r="A4440" s="23" t="s">
        <v>14964</v>
      </c>
      <c r="B4440" s="24" t="s">
        <v>14965</v>
      </c>
      <c r="C4440" s="23" t="s">
        <v>14966</v>
      </c>
      <c r="D4440" s="23" t="s">
        <v>1127</v>
      </c>
      <c r="E4440" s="23">
        <v>2407</v>
      </c>
      <c r="F4440" s="23" t="s">
        <v>14967</v>
      </c>
      <c r="G4440" s="24" t="s">
        <v>14968</v>
      </c>
      <c r="H4440" s="23" t="s">
        <v>42</v>
      </c>
      <c r="I4440" s="23" t="s">
        <v>14969</v>
      </c>
      <c r="J4440" s="23">
        <v>0</v>
      </c>
      <c r="K4440" s="23">
        <v>0</v>
      </c>
      <c r="L4440" s="23">
        <v>30</v>
      </c>
      <c r="M4440" s="23" t="s">
        <v>44</v>
      </c>
      <c r="N4440" s="25">
        <f>((J4440*400)+(K4440*100))+L4440</f>
        <v>30</v>
      </c>
      <c r="O4440" s="26">
        <v>1750</v>
      </c>
      <c r="P4440" s="26">
        <f>N4440*O4440</f>
        <v>52500</v>
      </c>
      <c r="Q4440" s="23">
        <v>1</v>
      </c>
      <c r="R4440" s="23" t="s">
        <v>14964</v>
      </c>
      <c r="S4440" s="27" t="s">
        <v>14965</v>
      </c>
      <c r="T4440" s="23" t="s">
        <v>14966</v>
      </c>
      <c r="U4440" s="23" t="s">
        <v>1131</v>
      </c>
      <c r="V4440" s="24" t="s">
        <v>14970</v>
      </c>
      <c r="W4440" s="23" t="s">
        <v>47</v>
      </c>
      <c r="X4440" s="23" t="s">
        <v>48</v>
      </c>
      <c r="Y4440" s="23" t="s">
        <v>49</v>
      </c>
      <c r="Z4440" s="23">
        <v>120</v>
      </c>
      <c r="AA4440" s="28">
        <v>100</v>
      </c>
      <c r="AB4440" s="26">
        <v>6550</v>
      </c>
      <c r="AC4440" s="26">
        <f>Z4440*AB4440</f>
        <v>786000</v>
      </c>
      <c r="AD4440" s="28">
        <v>22</v>
      </c>
      <c r="AE4440" s="28">
        <v>34</v>
      </c>
      <c r="AF4440" s="26">
        <f>(AC4440*(100-AE4440))/100</f>
        <v>518760</v>
      </c>
      <c r="AG4440" s="26">
        <f>P4440+AF4440</f>
        <v>571260</v>
      </c>
      <c r="AH4440" s="26">
        <f>(AG4440*AA4440)/100</f>
        <v>571260</v>
      </c>
      <c r="AI4440" s="26">
        <v>50000000</v>
      </c>
      <c r="AJ4440" s="26">
        <f>IF((AI4440-AH4440) &gt; 1,0,IF((AI4440-AH4440)&lt;0,AH4440-AI4440,AI4440-AH4440))</f>
        <v>0</v>
      </c>
      <c r="AK4440" s="26">
        <v>0.02</v>
      </c>
      <c r="AL4440" s="26">
        <f>ROUND(AJ4440*(AK4440/100),2)</f>
        <v>0</v>
      </c>
    </row>
    <row r="4441" spans="1:38" x14ac:dyDescent="0.35">
      <c r="A4441" s="23"/>
      <c r="B4441" s="24"/>
      <c r="C4441" s="23"/>
      <c r="D4441" s="23"/>
      <c r="E4441" s="23">
        <v>2408</v>
      </c>
      <c r="F4441" s="23" t="s">
        <v>14971</v>
      </c>
      <c r="G4441" s="24" t="s">
        <v>14972</v>
      </c>
      <c r="H4441" s="23" t="s">
        <v>42</v>
      </c>
      <c r="I4441" s="23" t="s">
        <v>14973</v>
      </c>
      <c r="J4441" s="23">
        <v>0</v>
      </c>
      <c r="K4441" s="23">
        <v>0</v>
      </c>
      <c r="L4441" s="23">
        <v>82.4</v>
      </c>
      <c r="M4441" s="23" t="s">
        <v>44</v>
      </c>
      <c r="N4441" s="25">
        <f>((J4441*400)+(K4441*100))+L4441</f>
        <v>82.4</v>
      </c>
      <c r="O4441" s="26">
        <v>180</v>
      </c>
      <c r="P4441" s="26">
        <f>N4441*O4441</f>
        <v>14832.000000000002</v>
      </c>
      <c r="Q4441" s="23">
        <v>1</v>
      </c>
      <c r="R4441" s="23" t="s">
        <v>14964</v>
      </c>
      <c r="S4441" s="27" t="s">
        <v>14965</v>
      </c>
      <c r="T4441" s="23" t="s">
        <v>14966</v>
      </c>
      <c r="U4441" s="23" t="s">
        <v>1131</v>
      </c>
      <c r="V4441" s="24" t="s">
        <v>14974</v>
      </c>
      <c r="W4441" s="23" t="s">
        <v>47</v>
      </c>
      <c r="X4441" s="23" t="s">
        <v>206</v>
      </c>
      <c r="Y4441" s="23" t="s">
        <v>49</v>
      </c>
      <c r="Z4441" s="23">
        <v>80</v>
      </c>
      <c r="AA4441" s="28">
        <v>100</v>
      </c>
      <c r="AB4441" s="26">
        <v>6550</v>
      </c>
      <c r="AC4441" s="26">
        <f>Z4441*AB4441</f>
        <v>524000</v>
      </c>
      <c r="AD4441" s="28">
        <v>12</v>
      </c>
      <c r="AE4441" s="28">
        <v>38</v>
      </c>
      <c r="AF4441" s="26">
        <f>(AC4441*(100-AE4441))/100</f>
        <v>324880</v>
      </c>
      <c r="AG4441" s="26">
        <f>P4441+AF4441</f>
        <v>339712</v>
      </c>
      <c r="AH4441" s="26">
        <f>(AG4441*AA4441)/100</f>
        <v>339712</v>
      </c>
      <c r="AI4441" s="26">
        <v>50000000</v>
      </c>
      <c r="AJ4441" s="26">
        <f>IF((AI4441-AH4441) &gt; 1,0,IF((AI4441-AH4441)&lt;0,AH4441-AI4441,AI4441-AH4441))</f>
        <v>0</v>
      </c>
      <c r="AK4441" s="26">
        <v>0.02</v>
      </c>
      <c r="AL4441" s="26">
        <f>ROUND(AJ4441*(AK4441/100),2)</f>
        <v>0</v>
      </c>
    </row>
    <row r="4442" spans="1:38" x14ac:dyDescent="0.35">
      <c r="A4442" s="23"/>
      <c r="B4442" s="24"/>
      <c r="C4442" s="23"/>
      <c r="D4442" s="23"/>
      <c r="E4442" s="23"/>
      <c r="F4442" s="23"/>
      <c r="G4442" s="24"/>
      <c r="H4442" s="23"/>
      <c r="I4442" s="23"/>
      <c r="J4442" s="23"/>
      <c r="K4442" s="23"/>
      <c r="L4442" s="23"/>
      <c r="M4442" s="23"/>
      <c r="N4442" s="25"/>
      <c r="O4442" s="26"/>
      <c r="P4442" s="26"/>
      <c r="Q4442" s="23"/>
      <c r="R4442" s="23"/>
      <c r="S4442" s="27"/>
      <c r="T4442" s="23"/>
      <c r="U4442" s="23"/>
      <c r="V4442" s="24"/>
      <c r="W4442" s="23"/>
      <c r="X4442" s="23"/>
      <c r="Y4442" s="23"/>
      <c r="Z4442" s="23"/>
      <c r="AA4442" s="28"/>
      <c r="AB4442" s="26"/>
      <c r="AC4442" s="26"/>
      <c r="AD4442" s="28"/>
      <c r="AE4442" s="28"/>
      <c r="AF4442" s="26"/>
      <c r="AG4442" s="26" t="s">
        <v>50</v>
      </c>
      <c r="AH4442" s="26">
        <f>SUM(AH4440:AH4441)</f>
        <v>910972</v>
      </c>
      <c r="AI4442" s="26"/>
      <c r="AJ4442" s="26">
        <f>SUM(AJ4440:AJ4441)</f>
        <v>0</v>
      </c>
      <c r="AK4442" s="26"/>
      <c r="AL4442" s="26">
        <f>SUM(AL4440:AL4441)</f>
        <v>0</v>
      </c>
    </row>
    <row r="4443" spans="1:38" x14ac:dyDescent="0.35">
      <c r="A4443" s="23" t="s">
        <v>14975</v>
      </c>
      <c r="B4443" s="24" t="s">
        <v>14976</v>
      </c>
      <c r="C4443" s="23" t="s">
        <v>14977</v>
      </c>
      <c r="D4443" s="23" t="s">
        <v>13822</v>
      </c>
      <c r="E4443" s="23">
        <v>2409</v>
      </c>
      <c r="F4443" s="23" t="s">
        <v>14978</v>
      </c>
      <c r="G4443" s="24" t="s">
        <v>14979</v>
      </c>
      <c r="H4443" s="23" t="s">
        <v>42</v>
      </c>
      <c r="I4443" s="23" t="s">
        <v>14980</v>
      </c>
      <c r="J4443" s="23">
        <v>5</v>
      </c>
      <c r="K4443" s="23">
        <v>3</v>
      </c>
      <c r="L4443" s="23">
        <v>96</v>
      </c>
      <c r="M4443" s="23" t="s">
        <v>58</v>
      </c>
      <c r="N4443" s="25">
        <f>((J4443*400)+(K4443*100))+L4443</f>
        <v>2396</v>
      </c>
      <c r="O4443" s="26">
        <v>390</v>
      </c>
      <c r="P4443" s="26">
        <f>N4443*O4443</f>
        <v>934440</v>
      </c>
      <c r="Q4443" s="23"/>
      <c r="R4443" s="23"/>
      <c r="S4443" s="27"/>
      <c r="T4443" s="23"/>
      <c r="U4443" s="23"/>
      <c r="V4443" s="24"/>
      <c r="W4443" s="23"/>
      <c r="X4443" s="23"/>
      <c r="Y4443" s="23"/>
      <c r="Z4443" s="23"/>
      <c r="AA4443" s="28"/>
      <c r="AB4443" s="26"/>
      <c r="AC4443" s="26"/>
      <c r="AD4443" s="28"/>
      <c r="AE4443" s="28"/>
      <c r="AF4443" s="26"/>
      <c r="AG4443" s="26">
        <f>AF4443+P4443</f>
        <v>934440</v>
      </c>
      <c r="AH4443" s="26">
        <f>AG4443</f>
        <v>934440</v>
      </c>
      <c r="AI4443" s="26">
        <v>50000000</v>
      </c>
      <c r="AJ4443" s="26">
        <f>IF((AI4443-AH4443) &gt; 1,0,IF((AI4443-AH4443)&lt;0,AH4443-AI4443,AI4443-AH4443))</f>
        <v>0</v>
      </c>
      <c r="AK4443" s="26">
        <v>0.01</v>
      </c>
      <c r="AL4443" s="26">
        <f>AJ4443*(AK4443/100)</f>
        <v>0</v>
      </c>
    </row>
    <row r="4444" spans="1:38" x14ac:dyDescent="0.35">
      <c r="A4444" s="23"/>
      <c r="B4444" s="24"/>
      <c r="C4444" s="23"/>
      <c r="D4444" s="23"/>
      <c r="E4444" s="23"/>
      <c r="F4444" s="23"/>
      <c r="G4444" s="24"/>
      <c r="H4444" s="23"/>
      <c r="I4444" s="23"/>
      <c r="J4444" s="23"/>
      <c r="K4444" s="23"/>
      <c r="L4444" s="23"/>
      <c r="M4444" s="23"/>
      <c r="N4444" s="25"/>
      <c r="O4444" s="26"/>
      <c r="P4444" s="26"/>
      <c r="Q4444" s="23"/>
      <c r="R4444" s="23"/>
      <c r="S4444" s="27"/>
      <c r="T4444" s="23"/>
      <c r="U4444" s="23"/>
      <c r="V4444" s="24"/>
      <c r="W4444" s="23"/>
      <c r="X4444" s="23"/>
      <c r="Y4444" s="23"/>
      <c r="Z4444" s="23"/>
      <c r="AA4444" s="28"/>
      <c r="AB4444" s="26"/>
      <c r="AC4444" s="26"/>
      <c r="AD4444" s="28"/>
      <c r="AE4444" s="28"/>
      <c r="AF4444" s="26"/>
      <c r="AG4444" s="26" t="s">
        <v>50</v>
      </c>
      <c r="AH4444" s="26">
        <f>AH4443</f>
        <v>934440</v>
      </c>
      <c r="AI4444" s="26"/>
      <c r="AJ4444" s="26">
        <f>AJ4443</f>
        <v>0</v>
      </c>
      <c r="AK4444" s="26"/>
      <c r="AL4444" s="26">
        <f>AL4443</f>
        <v>0</v>
      </c>
    </row>
    <row r="4445" spans="1:38" x14ac:dyDescent="0.35">
      <c r="A4445" s="23" t="s">
        <v>14981</v>
      </c>
      <c r="B4445" s="24" t="s">
        <v>14982</v>
      </c>
      <c r="C4445" s="23" t="s">
        <v>14983</v>
      </c>
      <c r="D4445" s="23" t="s">
        <v>14984</v>
      </c>
      <c r="E4445" s="23">
        <v>2410</v>
      </c>
      <c r="F4445" s="23" t="s">
        <v>14985</v>
      </c>
      <c r="G4445" s="24" t="s">
        <v>14986</v>
      </c>
      <c r="H4445" s="23" t="s">
        <v>42</v>
      </c>
      <c r="I4445" s="23" t="s">
        <v>14987</v>
      </c>
      <c r="J4445" s="23">
        <v>0</v>
      </c>
      <c r="K4445" s="23">
        <v>2</v>
      </c>
      <c r="L4445" s="23">
        <v>97</v>
      </c>
      <c r="M4445" s="23" t="s">
        <v>44</v>
      </c>
      <c r="N4445" s="25">
        <f>((J4445*400)+(K4445*100))+L4445</f>
        <v>297</v>
      </c>
      <c r="O4445" s="26">
        <v>2000</v>
      </c>
      <c r="P4445" s="26">
        <f>N4445*O4445</f>
        <v>594000</v>
      </c>
      <c r="Q4445" s="23">
        <v>1</v>
      </c>
      <c r="R4445" s="23" t="s">
        <v>14981</v>
      </c>
      <c r="S4445" s="27" t="s">
        <v>14982</v>
      </c>
      <c r="T4445" s="23" t="s">
        <v>14983</v>
      </c>
      <c r="U4445" s="23" t="s">
        <v>14988</v>
      </c>
      <c r="V4445" s="24" t="s">
        <v>14989</v>
      </c>
      <c r="W4445" s="23" t="s">
        <v>47</v>
      </c>
      <c r="X4445" s="23" t="s">
        <v>48</v>
      </c>
      <c r="Y4445" s="23" t="s">
        <v>49</v>
      </c>
      <c r="Z4445" s="23">
        <v>72</v>
      </c>
      <c r="AA4445" s="28">
        <v>100</v>
      </c>
      <c r="AB4445" s="26">
        <v>6550</v>
      </c>
      <c r="AC4445" s="26">
        <f>Z4445*AB4445</f>
        <v>471600</v>
      </c>
      <c r="AD4445" s="28">
        <v>22</v>
      </c>
      <c r="AE4445" s="28">
        <v>34</v>
      </c>
      <c r="AF4445" s="26">
        <f>(AC4445*(100-AE4445))/100</f>
        <v>311256</v>
      </c>
      <c r="AG4445" s="26">
        <f>P4445+AF4445</f>
        <v>905256</v>
      </c>
      <c r="AH4445" s="26">
        <f>(AG4445*AA4445)/100</f>
        <v>905256</v>
      </c>
      <c r="AI4445" s="26">
        <v>50000000</v>
      </c>
      <c r="AJ4445" s="26">
        <f>IF((AI4445-AH4445) &gt; 1,0,IF((AI4445-AH4445)&lt;0,AH4445-AI4445,AI4445-AH4445))</f>
        <v>0</v>
      </c>
      <c r="AK4445" s="26">
        <v>0.02</v>
      </c>
      <c r="AL4445" s="26">
        <f>ROUND(AJ4445*(AK4445/100),2)</f>
        <v>0</v>
      </c>
    </row>
    <row r="4446" spans="1:38" x14ac:dyDescent="0.35">
      <c r="A4446" s="23"/>
      <c r="B4446" s="24"/>
      <c r="C4446" s="23"/>
      <c r="D4446" s="23"/>
      <c r="E4446" s="23"/>
      <c r="F4446" s="23"/>
      <c r="G4446" s="24"/>
      <c r="H4446" s="23"/>
      <c r="I4446" s="23"/>
      <c r="J4446" s="23"/>
      <c r="K4446" s="23"/>
      <c r="L4446" s="23"/>
      <c r="M4446" s="23"/>
      <c r="N4446" s="25"/>
      <c r="O4446" s="26"/>
      <c r="P4446" s="26"/>
      <c r="Q4446" s="23"/>
      <c r="R4446" s="23"/>
      <c r="S4446" s="27"/>
      <c r="T4446" s="23"/>
      <c r="U4446" s="23"/>
      <c r="V4446" s="24"/>
      <c r="W4446" s="23"/>
      <c r="X4446" s="23"/>
      <c r="Y4446" s="23"/>
      <c r="Z4446" s="23"/>
      <c r="AA4446" s="28"/>
      <c r="AB4446" s="26"/>
      <c r="AC4446" s="26"/>
      <c r="AD4446" s="28"/>
      <c r="AE4446" s="28"/>
      <c r="AF4446" s="26"/>
      <c r="AG4446" s="26" t="s">
        <v>50</v>
      </c>
      <c r="AH4446" s="26">
        <f>AH4445</f>
        <v>905256</v>
      </c>
      <c r="AI4446" s="26"/>
      <c r="AJ4446" s="26">
        <f>AJ4445</f>
        <v>0</v>
      </c>
      <c r="AK4446" s="26"/>
      <c r="AL4446" s="26">
        <f>AL4445</f>
        <v>0</v>
      </c>
    </row>
    <row r="4447" spans="1:38" x14ac:dyDescent="0.35">
      <c r="A4447" s="23" t="s">
        <v>14990</v>
      </c>
      <c r="B4447" s="24" t="s">
        <v>14991</v>
      </c>
      <c r="C4447" s="23" t="s">
        <v>14992</v>
      </c>
      <c r="D4447" s="23" t="s">
        <v>14993</v>
      </c>
      <c r="E4447" s="23">
        <v>2411</v>
      </c>
      <c r="F4447" s="23" t="s">
        <v>14994</v>
      </c>
      <c r="G4447" s="24" t="s">
        <v>14995</v>
      </c>
      <c r="H4447" s="23" t="s">
        <v>42</v>
      </c>
      <c r="I4447" s="23" t="s">
        <v>14996</v>
      </c>
      <c r="J4447" s="23">
        <v>0</v>
      </c>
      <c r="K4447" s="23">
        <v>2</v>
      </c>
      <c r="L4447" s="23">
        <v>26</v>
      </c>
      <c r="M4447" s="23" t="s">
        <v>44</v>
      </c>
      <c r="N4447" s="25">
        <f>((J4447*400)+(K4447*100))+L4447</f>
        <v>226</v>
      </c>
      <c r="O4447" s="26">
        <v>500</v>
      </c>
      <c r="P4447" s="26">
        <f>N4447*O4447</f>
        <v>113000</v>
      </c>
      <c r="Q4447" s="23">
        <v>1</v>
      </c>
      <c r="R4447" s="23" t="s">
        <v>14990</v>
      </c>
      <c r="S4447" s="27" t="s">
        <v>14991</v>
      </c>
      <c r="T4447" s="23" t="s">
        <v>14992</v>
      </c>
      <c r="U4447" s="23" t="s">
        <v>14997</v>
      </c>
      <c r="V4447" s="24" t="s">
        <v>14998</v>
      </c>
      <c r="W4447" s="23" t="s">
        <v>47</v>
      </c>
      <c r="X4447" s="23" t="s">
        <v>48</v>
      </c>
      <c r="Y4447" s="23" t="s">
        <v>49</v>
      </c>
      <c r="Z4447" s="23">
        <v>96</v>
      </c>
      <c r="AA4447" s="28">
        <v>100</v>
      </c>
      <c r="AB4447" s="26">
        <v>6550</v>
      </c>
      <c r="AC4447" s="26">
        <f>Z4447*AB4447</f>
        <v>628800</v>
      </c>
      <c r="AD4447" s="28">
        <v>22</v>
      </c>
      <c r="AE4447" s="28">
        <v>34</v>
      </c>
      <c r="AF4447" s="26">
        <f>(AC4447*(100-AE4447))/100</f>
        <v>415008</v>
      </c>
      <c r="AG4447" s="26">
        <f>P4447+AF4447</f>
        <v>528008</v>
      </c>
      <c r="AH4447" s="26">
        <f>(AG4447*AA4447)/100</f>
        <v>528008</v>
      </c>
      <c r="AI4447" s="26">
        <v>50000000</v>
      </c>
      <c r="AJ4447" s="26">
        <f>IF((AI4447-AH4447) &gt; 1,0,IF((AI4447-AH4447)&lt;0,AH4447-AI4447,AI4447-AH4447))</f>
        <v>0</v>
      </c>
      <c r="AK4447" s="26">
        <v>0.02</v>
      </c>
      <c r="AL4447" s="26">
        <f>ROUND(AJ4447*(AK4447/100),2)</f>
        <v>0</v>
      </c>
    </row>
    <row r="4448" spans="1:38" x14ac:dyDescent="0.35">
      <c r="A4448" s="23"/>
      <c r="B4448" s="24"/>
      <c r="C4448" s="23"/>
      <c r="D4448" s="23"/>
      <c r="E4448" s="23"/>
      <c r="F4448" s="23"/>
      <c r="G4448" s="24"/>
      <c r="H4448" s="23"/>
      <c r="I4448" s="23"/>
      <c r="J4448" s="23">
        <v>0</v>
      </c>
      <c r="K4448" s="23">
        <v>0</v>
      </c>
      <c r="L4448" s="23">
        <v>18</v>
      </c>
      <c r="M4448" s="23" t="s">
        <v>44</v>
      </c>
      <c r="N4448" s="25">
        <f>((J4448*400)+(K4448*100))+L4448</f>
        <v>18</v>
      </c>
      <c r="O4448" s="26">
        <v>500</v>
      </c>
      <c r="P4448" s="26">
        <f>N4448*O4448</f>
        <v>9000</v>
      </c>
      <c r="Q4448" s="23">
        <v>1</v>
      </c>
      <c r="R4448" s="23" t="s">
        <v>14990</v>
      </c>
      <c r="S4448" s="27" t="s">
        <v>14991</v>
      </c>
      <c r="T4448" s="23" t="s">
        <v>14992</v>
      </c>
      <c r="U4448" s="23" t="s">
        <v>14997</v>
      </c>
      <c r="V4448" s="24" t="s">
        <v>14999</v>
      </c>
      <c r="W4448" s="23" t="s">
        <v>47</v>
      </c>
      <c r="X4448" s="23" t="s">
        <v>48</v>
      </c>
      <c r="Y4448" s="23" t="s">
        <v>49</v>
      </c>
      <c r="Z4448" s="23">
        <v>72</v>
      </c>
      <c r="AA4448" s="28">
        <v>100</v>
      </c>
      <c r="AB4448" s="26">
        <v>6550</v>
      </c>
      <c r="AC4448" s="26">
        <f>Z4448*AB4448</f>
        <v>471600</v>
      </c>
      <c r="AD4448" s="28">
        <v>22</v>
      </c>
      <c r="AE4448" s="28">
        <v>34</v>
      </c>
      <c r="AF4448" s="26">
        <f>(AC4448*(100-AE4448))/100</f>
        <v>311256</v>
      </c>
      <c r="AG4448" s="26">
        <f>P4448+AF4448</f>
        <v>320256</v>
      </c>
      <c r="AH4448" s="26">
        <f>(AG4448*AA4448)/100</f>
        <v>320256</v>
      </c>
      <c r="AI4448" s="26">
        <v>50000000</v>
      </c>
      <c r="AJ4448" s="26">
        <f>IF((AI4448-AH4448) &gt; 1,0,IF((AI4448-AH4448)&lt;0,AH4448-AI4448,AI4448-AH4448))</f>
        <v>0</v>
      </c>
      <c r="AK4448" s="26">
        <v>0.02</v>
      </c>
      <c r="AL4448" s="26">
        <f>ROUND(AJ4448*(AK4448/100),2)</f>
        <v>0</v>
      </c>
    </row>
    <row r="4449" spans="1:38" x14ac:dyDescent="0.35">
      <c r="A4449" s="23"/>
      <c r="B4449" s="24"/>
      <c r="C4449" s="23"/>
      <c r="D4449" s="23"/>
      <c r="E4449" s="23"/>
      <c r="F4449" s="23"/>
      <c r="G4449" s="24"/>
      <c r="H4449" s="23"/>
      <c r="I4449" s="23"/>
      <c r="J4449" s="23"/>
      <c r="K4449" s="23"/>
      <c r="L4449" s="23"/>
      <c r="M4449" s="23"/>
      <c r="N4449" s="25"/>
      <c r="O4449" s="26"/>
      <c r="P4449" s="26"/>
      <c r="Q4449" s="23"/>
      <c r="R4449" s="23"/>
      <c r="S4449" s="27"/>
      <c r="T4449" s="23"/>
      <c r="U4449" s="23"/>
      <c r="V4449" s="24"/>
      <c r="W4449" s="23"/>
      <c r="X4449" s="23"/>
      <c r="Y4449" s="23"/>
      <c r="Z4449" s="23"/>
      <c r="AA4449" s="28"/>
      <c r="AB4449" s="26"/>
      <c r="AC4449" s="26"/>
      <c r="AD4449" s="28"/>
      <c r="AE4449" s="28"/>
      <c r="AF4449" s="26"/>
      <c r="AG4449" s="26" t="s">
        <v>50</v>
      </c>
      <c r="AH4449" s="26">
        <f>SUM(AH4447:AH4448)</f>
        <v>848264</v>
      </c>
      <c r="AI4449" s="26"/>
      <c r="AJ4449" s="26">
        <f>SUM(AJ4447:AJ4448)</f>
        <v>0</v>
      </c>
      <c r="AK4449" s="26"/>
      <c r="AL4449" s="26">
        <f>SUM(AL4447:AL4448)</f>
        <v>0</v>
      </c>
    </row>
    <row r="4450" spans="1:38" x14ac:dyDescent="0.35">
      <c r="A4450" s="23" t="s">
        <v>15000</v>
      </c>
      <c r="B4450" s="24" t="s">
        <v>15001</v>
      </c>
      <c r="C4450" s="23" t="s">
        <v>15002</v>
      </c>
      <c r="D4450" s="23" t="s">
        <v>15003</v>
      </c>
      <c r="E4450" s="23">
        <v>2412</v>
      </c>
      <c r="F4450" s="23" t="s">
        <v>15004</v>
      </c>
      <c r="G4450" s="24" t="s">
        <v>15005</v>
      </c>
      <c r="H4450" s="23" t="s">
        <v>42</v>
      </c>
      <c r="I4450" s="23" t="s">
        <v>15006</v>
      </c>
      <c r="J4450" s="23">
        <v>0</v>
      </c>
      <c r="K4450" s="23">
        <v>0</v>
      </c>
      <c r="L4450" s="23">
        <v>20.25</v>
      </c>
      <c r="M4450" s="23" t="s">
        <v>44</v>
      </c>
      <c r="N4450" s="25">
        <f>((J4450*400)+(K4450*100))+L4450</f>
        <v>20.25</v>
      </c>
      <c r="O4450" s="26">
        <v>500</v>
      </c>
      <c r="P4450" s="26">
        <f>N4450*O4450</f>
        <v>10125</v>
      </c>
      <c r="Q4450" s="23">
        <v>1</v>
      </c>
      <c r="R4450" s="23" t="s">
        <v>15000</v>
      </c>
      <c r="S4450" s="27" t="s">
        <v>15001</v>
      </c>
      <c r="T4450" s="23" t="s">
        <v>15002</v>
      </c>
      <c r="U4450" s="23" t="s">
        <v>15007</v>
      </c>
      <c r="V4450" s="24" t="s">
        <v>15008</v>
      </c>
      <c r="W4450" s="23" t="s">
        <v>47</v>
      </c>
      <c r="X4450" s="23" t="s">
        <v>206</v>
      </c>
      <c r="Y4450" s="23" t="s">
        <v>49</v>
      </c>
      <c r="Z4450" s="23">
        <v>81</v>
      </c>
      <c r="AA4450" s="28">
        <v>100</v>
      </c>
      <c r="AB4450" s="26">
        <v>6550</v>
      </c>
      <c r="AC4450" s="26">
        <f>Z4450*AB4450</f>
        <v>530550</v>
      </c>
      <c r="AD4450" s="28">
        <v>7</v>
      </c>
      <c r="AE4450" s="28">
        <v>18</v>
      </c>
      <c r="AF4450" s="26">
        <f>(AC4450*(100-AE4450))/100</f>
        <v>435051</v>
      </c>
      <c r="AG4450" s="26">
        <f>P4450+AF4450</f>
        <v>445176</v>
      </c>
      <c r="AH4450" s="26">
        <f>(AG4450*AA4450)/100</f>
        <v>445176</v>
      </c>
      <c r="AI4450" s="26">
        <v>50000000</v>
      </c>
      <c r="AJ4450" s="26">
        <f>IF((AI4450-AH4450) &gt; 1,0,IF((AI4450-AH4450)&lt;0,AH4450-AI4450,AI4450-AH4450))</f>
        <v>0</v>
      </c>
      <c r="AK4450" s="26">
        <v>0.02</v>
      </c>
      <c r="AL4450" s="26">
        <f>ROUND(AJ4450*(AK4450/100),2)</f>
        <v>0</v>
      </c>
    </row>
    <row r="4451" spans="1:38" x14ac:dyDescent="0.35">
      <c r="A4451" s="23"/>
      <c r="B4451" s="24"/>
      <c r="C4451" s="23"/>
      <c r="D4451" s="23"/>
      <c r="E4451" s="23"/>
      <c r="F4451" s="23"/>
      <c r="G4451" s="24"/>
      <c r="H4451" s="23"/>
      <c r="I4451" s="23"/>
      <c r="J4451" s="23"/>
      <c r="K4451" s="23"/>
      <c r="L4451" s="23"/>
      <c r="M4451" s="23"/>
      <c r="N4451" s="25"/>
      <c r="O4451" s="26"/>
      <c r="P4451" s="26"/>
      <c r="Q4451" s="23"/>
      <c r="R4451" s="23"/>
      <c r="S4451" s="27"/>
      <c r="T4451" s="23"/>
      <c r="U4451" s="23"/>
      <c r="V4451" s="24"/>
      <c r="W4451" s="23"/>
      <c r="X4451" s="23"/>
      <c r="Y4451" s="23"/>
      <c r="Z4451" s="23"/>
      <c r="AA4451" s="28"/>
      <c r="AB4451" s="26"/>
      <c r="AC4451" s="26"/>
      <c r="AD4451" s="28"/>
      <c r="AE4451" s="28"/>
      <c r="AF4451" s="26"/>
      <c r="AG4451" s="26" t="s">
        <v>50</v>
      </c>
      <c r="AH4451" s="26">
        <f>AH4450</f>
        <v>445176</v>
      </c>
      <c r="AI4451" s="26"/>
      <c r="AJ4451" s="26">
        <f>AJ4450</f>
        <v>0</v>
      </c>
      <c r="AK4451" s="26"/>
      <c r="AL4451" s="26">
        <f>AL4450</f>
        <v>0</v>
      </c>
    </row>
    <row r="4452" spans="1:38" x14ac:dyDescent="0.35">
      <c r="A4452" s="23" t="s">
        <v>15009</v>
      </c>
      <c r="B4452" s="24" t="s">
        <v>15010</v>
      </c>
      <c r="C4452" s="23" t="s">
        <v>15011</v>
      </c>
      <c r="D4452" s="23" t="s">
        <v>13343</v>
      </c>
      <c r="E4452" s="23">
        <v>2413</v>
      </c>
      <c r="F4452" s="23" t="s">
        <v>15012</v>
      </c>
      <c r="G4452" s="24" t="s">
        <v>15013</v>
      </c>
      <c r="H4452" s="23" t="s">
        <v>42</v>
      </c>
      <c r="I4452" s="23" t="s">
        <v>15014</v>
      </c>
      <c r="J4452" s="23">
        <v>3</v>
      </c>
      <c r="K4452" s="23">
        <v>0</v>
      </c>
      <c r="L4452" s="23">
        <v>32</v>
      </c>
      <c r="M4452" s="23" t="s">
        <v>58</v>
      </c>
      <c r="N4452" s="25">
        <f>((J4452*400)+(K4452*100))+L4452</f>
        <v>1232</v>
      </c>
      <c r="O4452" s="26">
        <v>340</v>
      </c>
      <c r="P4452" s="26">
        <f>N4452*O4452</f>
        <v>418880</v>
      </c>
      <c r="Q4452" s="23"/>
      <c r="R4452" s="23"/>
      <c r="S4452" s="27"/>
      <c r="T4452" s="23"/>
      <c r="U4452" s="23"/>
      <c r="V4452" s="24"/>
      <c r="W4452" s="23"/>
      <c r="X4452" s="23"/>
      <c r="Y4452" s="23"/>
      <c r="Z4452" s="23"/>
      <c r="AA4452" s="28"/>
      <c r="AB4452" s="26"/>
      <c r="AC4452" s="26"/>
      <c r="AD4452" s="28"/>
      <c r="AE4452" s="28"/>
      <c r="AF4452" s="26"/>
      <c r="AG4452" s="26">
        <f>AF4452+P4452</f>
        <v>418880</v>
      </c>
      <c r="AH4452" s="26">
        <f>AG4452</f>
        <v>418880</v>
      </c>
      <c r="AI4452" s="26">
        <v>50000000</v>
      </c>
      <c r="AJ4452" s="26">
        <f>IF((AI4452-AH4452) &gt; 1,0,IF((AI4452-AH4452)&lt;0,AH4452-AI4452,AI4452-AH4452))</f>
        <v>0</v>
      </c>
      <c r="AK4452" s="26">
        <v>0.01</v>
      </c>
      <c r="AL4452" s="26">
        <f>AJ4452*(AK4452/100)</f>
        <v>0</v>
      </c>
    </row>
    <row r="4453" spans="1:38" x14ac:dyDescent="0.35">
      <c r="A4453" s="23"/>
      <c r="B4453" s="24"/>
      <c r="C4453" s="23"/>
      <c r="D4453" s="23"/>
      <c r="E4453" s="23"/>
      <c r="F4453" s="23"/>
      <c r="G4453" s="24"/>
      <c r="H4453" s="23"/>
      <c r="I4453" s="23"/>
      <c r="J4453" s="23"/>
      <c r="K4453" s="23"/>
      <c r="L4453" s="23"/>
      <c r="M4453" s="23"/>
      <c r="N4453" s="25"/>
      <c r="O4453" s="26"/>
      <c r="P4453" s="26"/>
      <c r="Q4453" s="23"/>
      <c r="R4453" s="23"/>
      <c r="S4453" s="27"/>
      <c r="T4453" s="23"/>
      <c r="U4453" s="23"/>
      <c r="V4453" s="24"/>
      <c r="W4453" s="23"/>
      <c r="X4453" s="23"/>
      <c r="Y4453" s="23"/>
      <c r="Z4453" s="23"/>
      <c r="AA4453" s="28"/>
      <c r="AB4453" s="26"/>
      <c r="AC4453" s="26"/>
      <c r="AD4453" s="28"/>
      <c r="AE4453" s="28"/>
      <c r="AF4453" s="26"/>
      <c r="AG4453" s="26" t="s">
        <v>50</v>
      </c>
      <c r="AH4453" s="26">
        <f>AH4452</f>
        <v>418880</v>
      </c>
      <c r="AI4453" s="26"/>
      <c r="AJ4453" s="26">
        <f>AJ4452</f>
        <v>0</v>
      </c>
      <c r="AK4453" s="26"/>
      <c r="AL4453" s="26">
        <f>AL4452</f>
        <v>0</v>
      </c>
    </row>
    <row r="4454" spans="1:38" x14ac:dyDescent="0.35">
      <c r="A4454" s="23" t="s">
        <v>3617</v>
      </c>
      <c r="B4454" s="24"/>
      <c r="C4454" s="23" t="s">
        <v>15015</v>
      </c>
      <c r="D4454" s="23" t="s">
        <v>15016</v>
      </c>
      <c r="E4454" s="23">
        <v>2414</v>
      </c>
      <c r="F4454" s="23" t="s">
        <v>15017</v>
      </c>
      <c r="G4454" s="24" t="s">
        <v>15018</v>
      </c>
      <c r="H4454" s="23" t="s">
        <v>42</v>
      </c>
      <c r="I4454" s="23" t="s">
        <v>15019</v>
      </c>
      <c r="J4454" s="23">
        <v>1</v>
      </c>
      <c r="K4454" s="23">
        <v>1</v>
      </c>
      <c r="L4454" s="23">
        <v>95</v>
      </c>
      <c r="M4454" s="23" t="s">
        <v>58</v>
      </c>
      <c r="N4454" s="25">
        <f>((J4454*400)+(K4454*100))+L4454</f>
        <v>595</v>
      </c>
      <c r="O4454" s="26">
        <v>180</v>
      </c>
      <c r="P4454" s="26">
        <f>N4454*O4454</f>
        <v>107100</v>
      </c>
      <c r="Q4454" s="23"/>
      <c r="R4454" s="23"/>
      <c r="S4454" s="27"/>
      <c r="T4454" s="23"/>
      <c r="U4454" s="23"/>
      <c r="V4454" s="24"/>
      <c r="W4454" s="23"/>
      <c r="X4454" s="23"/>
      <c r="Y4454" s="23"/>
      <c r="Z4454" s="23"/>
      <c r="AA4454" s="28"/>
      <c r="AB4454" s="26"/>
      <c r="AC4454" s="26"/>
      <c r="AD4454" s="28"/>
      <c r="AE4454" s="28"/>
      <c r="AF4454" s="26"/>
      <c r="AG4454" s="26">
        <f>AF4454+P4454</f>
        <v>107100</v>
      </c>
      <c r="AH4454" s="26">
        <f>AG4454</f>
        <v>107100</v>
      </c>
      <c r="AI4454" s="26">
        <v>50000000</v>
      </c>
      <c r="AJ4454" s="26">
        <f>IF((AI4454-AH4454) &gt; 1,0,IF((AI4454-AH4454)&lt;0,AH4454-AI4454,AI4454-AH4454))</f>
        <v>0</v>
      </c>
      <c r="AK4454" s="26">
        <v>0.01</v>
      </c>
      <c r="AL4454" s="26">
        <f>AJ4454*(AK4454/100)</f>
        <v>0</v>
      </c>
    </row>
    <row r="4455" spans="1:38" x14ac:dyDescent="0.35">
      <c r="A4455" s="23"/>
      <c r="B4455" s="24"/>
      <c r="C4455" s="23"/>
      <c r="D4455" s="23"/>
      <c r="E4455" s="23">
        <v>2415</v>
      </c>
      <c r="F4455" s="23" t="s">
        <v>15020</v>
      </c>
      <c r="G4455" s="24" t="s">
        <v>15021</v>
      </c>
      <c r="H4455" s="23" t="s">
        <v>42</v>
      </c>
      <c r="I4455" s="23" t="s">
        <v>15022</v>
      </c>
      <c r="J4455" s="23">
        <v>0</v>
      </c>
      <c r="K4455" s="23">
        <v>1</v>
      </c>
      <c r="L4455" s="23">
        <v>36</v>
      </c>
      <c r="M4455" s="23" t="s">
        <v>44</v>
      </c>
      <c r="N4455" s="25">
        <f>((J4455*400)+(K4455*100))+L4455</f>
        <v>136</v>
      </c>
      <c r="O4455" s="26">
        <v>500</v>
      </c>
      <c r="P4455" s="26">
        <f>N4455*O4455</f>
        <v>68000</v>
      </c>
      <c r="Q4455" s="23">
        <v>1</v>
      </c>
      <c r="R4455" s="23" t="s">
        <v>3617</v>
      </c>
      <c r="S4455" s="27"/>
      <c r="T4455" s="23" t="s">
        <v>15015</v>
      </c>
      <c r="U4455" s="23" t="s">
        <v>15023</v>
      </c>
      <c r="V4455" s="24" t="s">
        <v>15024</v>
      </c>
      <c r="W4455" s="23" t="s">
        <v>47</v>
      </c>
      <c r="X4455" s="23" t="s">
        <v>48</v>
      </c>
      <c r="Y4455" s="23" t="s">
        <v>49</v>
      </c>
      <c r="Z4455" s="23">
        <v>192</v>
      </c>
      <c r="AA4455" s="28">
        <v>100</v>
      </c>
      <c r="AB4455" s="26">
        <v>6550</v>
      </c>
      <c r="AC4455" s="26">
        <f>Z4455*AB4455</f>
        <v>1257600</v>
      </c>
      <c r="AD4455" s="28">
        <v>7</v>
      </c>
      <c r="AE4455" s="28">
        <v>7</v>
      </c>
      <c r="AF4455" s="26">
        <f>(AC4455*(100-AE4455))/100</f>
        <v>1169568</v>
      </c>
      <c r="AG4455" s="26">
        <f>P4455+AF4455</f>
        <v>1237568</v>
      </c>
      <c r="AH4455" s="26">
        <f>(AG4455*AA4455)/100</f>
        <v>1237568</v>
      </c>
      <c r="AI4455" s="26">
        <v>50000000</v>
      </c>
      <c r="AJ4455" s="26">
        <f>IF((AI4455-AH4455) &gt; 1,0,IF((AI4455-AH4455)&lt;0,AH4455-AI4455,AI4455-AH4455))</f>
        <v>0</v>
      </c>
      <c r="AK4455" s="26">
        <v>0.02</v>
      </c>
      <c r="AL4455" s="26">
        <f>ROUND(AJ4455*(AK4455/100),2)</f>
        <v>0</v>
      </c>
    </row>
    <row r="4456" spans="1:38" x14ac:dyDescent="0.35">
      <c r="A4456" s="23"/>
      <c r="B4456" s="24"/>
      <c r="C4456" s="23"/>
      <c r="D4456" s="23"/>
      <c r="E4456" s="23"/>
      <c r="F4456" s="23"/>
      <c r="G4456" s="24"/>
      <c r="H4456" s="23"/>
      <c r="I4456" s="23"/>
      <c r="J4456" s="23"/>
      <c r="K4456" s="23"/>
      <c r="L4456" s="23"/>
      <c r="M4456" s="23"/>
      <c r="N4456" s="25"/>
      <c r="O4456" s="26"/>
      <c r="P4456" s="26"/>
      <c r="Q4456" s="23"/>
      <c r="R4456" s="23"/>
      <c r="S4456" s="27"/>
      <c r="T4456" s="23"/>
      <c r="U4456" s="23"/>
      <c r="V4456" s="24"/>
      <c r="W4456" s="23"/>
      <c r="X4456" s="23"/>
      <c r="Y4456" s="23"/>
      <c r="Z4456" s="23"/>
      <c r="AA4456" s="28"/>
      <c r="AB4456" s="26"/>
      <c r="AC4456" s="26"/>
      <c r="AD4456" s="28"/>
      <c r="AE4456" s="28"/>
      <c r="AF4456" s="26"/>
      <c r="AG4456" s="26" t="s">
        <v>50</v>
      </c>
      <c r="AH4456" s="26">
        <f>SUM(AH4454:AH4455)</f>
        <v>1344668</v>
      </c>
      <c r="AI4456" s="26"/>
      <c r="AJ4456" s="26">
        <f>SUM(AJ4454:AJ4455)</f>
        <v>0</v>
      </c>
      <c r="AK4456" s="26"/>
      <c r="AL4456" s="26">
        <f>SUM(AL4454:AL4455)</f>
        <v>0</v>
      </c>
    </row>
    <row r="4457" spans="1:38" x14ac:dyDescent="0.35">
      <c r="A4457" s="23" t="s">
        <v>15025</v>
      </c>
      <c r="B4457" s="24"/>
      <c r="C4457" s="23" t="s">
        <v>15026</v>
      </c>
      <c r="D4457" s="23" t="s">
        <v>15027</v>
      </c>
      <c r="E4457" s="23">
        <v>2416</v>
      </c>
      <c r="F4457" s="23" t="s">
        <v>15028</v>
      </c>
      <c r="G4457" s="24" t="s">
        <v>15029</v>
      </c>
      <c r="H4457" s="23" t="s">
        <v>42</v>
      </c>
      <c r="I4457" s="23" t="s">
        <v>15030</v>
      </c>
      <c r="J4457" s="23">
        <v>11</v>
      </c>
      <c r="K4457" s="23">
        <v>0</v>
      </c>
      <c r="L4457" s="23">
        <v>0</v>
      </c>
      <c r="M4457" s="23" t="s">
        <v>58</v>
      </c>
      <c r="N4457" s="25">
        <f>((J4457*400)+(K4457*100))+L4457</f>
        <v>4400</v>
      </c>
      <c r="O4457" s="26">
        <v>310</v>
      </c>
      <c r="P4457" s="26">
        <f>N4457*O4457</f>
        <v>1364000</v>
      </c>
      <c r="Q4457" s="23"/>
      <c r="R4457" s="23"/>
      <c r="S4457" s="27"/>
      <c r="T4457" s="23"/>
      <c r="U4457" s="23"/>
      <c r="V4457" s="24"/>
      <c r="W4457" s="23"/>
      <c r="X4457" s="23"/>
      <c r="Y4457" s="23"/>
      <c r="Z4457" s="23"/>
      <c r="AA4457" s="28"/>
      <c r="AB4457" s="26"/>
      <c r="AC4457" s="26"/>
      <c r="AD4457" s="28"/>
      <c r="AE4457" s="28"/>
      <c r="AF4457" s="26"/>
      <c r="AG4457" s="26">
        <f>AF4457+P4457</f>
        <v>1364000</v>
      </c>
      <c r="AH4457" s="26">
        <f>AG4457</f>
        <v>1364000</v>
      </c>
      <c r="AI4457" s="26">
        <v>50000000</v>
      </c>
      <c r="AJ4457" s="26">
        <f>IF((AI4457-AH4457) &gt; 1,0,IF((AI4457-AH4457)&lt;0,AH4457-AI4457,AI4457-AH4457))</f>
        <v>0</v>
      </c>
      <c r="AK4457" s="26">
        <v>0.01</v>
      </c>
      <c r="AL4457" s="26">
        <f>AJ4457*(AK4457/100)</f>
        <v>0</v>
      </c>
    </row>
    <row r="4458" spans="1:38" x14ac:dyDescent="0.35">
      <c r="A4458" s="23"/>
      <c r="B4458" s="24"/>
      <c r="C4458" s="23"/>
      <c r="D4458" s="23"/>
      <c r="E4458" s="23"/>
      <c r="F4458" s="23"/>
      <c r="G4458" s="24"/>
      <c r="H4458" s="23"/>
      <c r="I4458" s="23"/>
      <c r="J4458" s="23"/>
      <c r="K4458" s="23"/>
      <c r="L4458" s="23"/>
      <c r="M4458" s="23"/>
      <c r="N4458" s="25"/>
      <c r="O4458" s="26"/>
      <c r="P4458" s="26"/>
      <c r="Q4458" s="23"/>
      <c r="R4458" s="23"/>
      <c r="S4458" s="27"/>
      <c r="T4458" s="23"/>
      <c r="U4458" s="23"/>
      <c r="V4458" s="24"/>
      <c r="W4458" s="23"/>
      <c r="X4458" s="23"/>
      <c r="Y4458" s="23"/>
      <c r="Z4458" s="23"/>
      <c r="AA4458" s="28"/>
      <c r="AB4458" s="26"/>
      <c r="AC4458" s="26"/>
      <c r="AD4458" s="28"/>
      <c r="AE4458" s="28"/>
      <c r="AF4458" s="26"/>
      <c r="AG4458" s="26" t="s">
        <v>50</v>
      </c>
      <c r="AH4458" s="26">
        <f>AH4457</f>
        <v>1364000</v>
      </c>
      <c r="AI4458" s="26"/>
      <c r="AJ4458" s="26">
        <f>AJ4457</f>
        <v>0</v>
      </c>
      <c r="AK4458" s="26"/>
      <c r="AL4458" s="26">
        <f>AL4457</f>
        <v>0</v>
      </c>
    </row>
    <row r="4459" spans="1:38" x14ac:dyDescent="0.35">
      <c r="A4459" s="23" t="s">
        <v>15031</v>
      </c>
      <c r="B4459" s="24"/>
      <c r="C4459" s="23" t="s">
        <v>15032</v>
      </c>
      <c r="D4459" s="23" t="s">
        <v>15033</v>
      </c>
      <c r="E4459" s="23">
        <v>2417</v>
      </c>
      <c r="F4459" s="23" t="s">
        <v>15034</v>
      </c>
      <c r="G4459" s="24" t="s">
        <v>15035</v>
      </c>
      <c r="H4459" s="23" t="s">
        <v>103</v>
      </c>
      <c r="I4459" s="23" t="s">
        <v>15036</v>
      </c>
      <c r="J4459" s="23">
        <v>0</v>
      </c>
      <c r="K4459" s="23">
        <v>2</v>
      </c>
      <c r="L4459" s="23">
        <v>11.87</v>
      </c>
      <c r="M4459" s="23" t="s">
        <v>44</v>
      </c>
      <c r="N4459" s="25">
        <f>((J4459*400)+(K4459*100))+L4459</f>
        <v>211.87</v>
      </c>
      <c r="O4459" s="26">
        <v>2000</v>
      </c>
      <c r="P4459" s="26">
        <f>N4459*O4459</f>
        <v>423740</v>
      </c>
      <c r="Q4459" s="23">
        <v>1</v>
      </c>
      <c r="R4459" s="23" t="s">
        <v>15031</v>
      </c>
      <c r="S4459" s="27"/>
      <c r="T4459" s="23" t="s">
        <v>15032</v>
      </c>
      <c r="U4459" s="23" t="s">
        <v>15037</v>
      </c>
      <c r="V4459" s="24" t="s">
        <v>15038</v>
      </c>
      <c r="W4459" s="23" t="s">
        <v>47</v>
      </c>
      <c r="X4459" s="23" t="s">
        <v>48</v>
      </c>
      <c r="Y4459" s="23" t="s">
        <v>49</v>
      </c>
      <c r="Z4459" s="23">
        <v>333.5</v>
      </c>
      <c r="AA4459" s="28">
        <v>100</v>
      </c>
      <c r="AB4459" s="26">
        <v>6550</v>
      </c>
      <c r="AC4459" s="26">
        <f>Z4459*AB4459</f>
        <v>2184425</v>
      </c>
      <c r="AD4459" s="28">
        <v>32</v>
      </c>
      <c r="AE4459" s="28">
        <v>54</v>
      </c>
      <c r="AF4459" s="26">
        <f>(AC4459*(100-AE4459))/100</f>
        <v>1004835.5</v>
      </c>
      <c r="AG4459" s="26">
        <f>P4459+AF4459</f>
        <v>1428575.5</v>
      </c>
      <c r="AH4459" s="26">
        <f>(AG4459*AA4459)/100</f>
        <v>1428575.5</v>
      </c>
      <c r="AI4459" s="26">
        <f>IF(AF4459&lt;=10000000,AF4459,10000000)</f>
        <v>1004835.5</v>
      </c>
      <c r="AJ4459" s="26">
        <f>IF((AI4459-AH4459) &gt; 1,0,IF((AI4459-AH4459)&lt;0,AH4459-AI4459,AI4459-AH4459))</f>
        <v>423740</v>
      </c>
      <c r="AK4459" s="26">
        <v>0.02</v>
      </c>
      <c r="AL4459" s="26">
        <f>ROUND(AJ4459*(AK4459/100),2)</f>
        <v>84.75</v>
      </c>
    </row>
    <row r="4460" spans="1:38" x14ac:dyDescent="0.35">
      <c r="A4460" s="23"/>
      <c r="B4460" s="24"/>
      <c r="C4460" s="23"/>
      <c r="D4460" s="23"/>
      <c r="E4460" s="23"/>
      <c r="F4460" s="23"/>
      <c r="G4460" s="24"/>
      <c r="H4460" s="23"/>
      <c r="I4460" s="23"/>
      <c r="J4460" s="23">
        <v>0</v>
      </c>
      <c r="K4460" s="23">
        <v>0</v>
      </c>
      <c r="L4460" s="23">
        <v>60.13</v>
      </c>
      <c r="M4460" s="23" t="s">
        <v>44</v>
      </c>
      <c r="N4460" s="25">
        <f>((J4460*400)+(K4460*100))+L4460</f>
        <v>60.13</v>
      </c>
      <c r="O4460" s="26">
        <v>2000</v>
      </c>
      <c r="P4460" s="26">
        <f>N4460*O4460</f>
        <v>120260</v>
      </c>
      <c r="Q4460" s="23">
        <v>1</v>
      </c>
      <c r="R4460" s="23" t="s">
        <v>7336</v>
      </c>
      <c r="S4460" s="27"/>
      <c r="T4460" s="23" t="s">
        <v>7337</v>
      </c>
      <c r="U4460" s="23" t="s">
        <v>15039</v>
      </c>
      <c r="V4460" s="24" t="s">
        <v>15040</v>
      </c>
      <c r="W4460" s="23" t="s">
        <v>47</v>
      </c>
      <c r="X4460" s="23" t="s">
        <v>206</v>
      </c>
      <c r="Y4460" s="23" t="s">
        <v>49</v>
      </c>
      <c r="Z4460" s="23">
        <v>240.5</v>
      </c>
      <c r="AA4460" s="28">
        <v>100</v>
      </c>
      <c r="AB4460" s="26">
        <v>6550</v>
      </c>
      <c r="AC4460" s="26">
        <f>Z4460*AB4460</f>
        <v>1575275</v>
      </c>
      <c r="AD4460" s="28">
        <v>102</v>
      </c>
      <c r="AE4460" s="28">
        <v>85</v>
      </c>
      <c r="AF4460" s="26">
        <f>(AC4460*(100-AE4460))/100</f>
        <v>236291.25</v>
      </c>
      <c r="AG4460" s="26">
        <f>P4460+AF4460</f>
        <v>356551.25</v>
      </c>
      <c r="AH4460" s="26">
        <f>(AG4460*AA4460)/100</f>
        <v>356551.25</v>
      </c>
      <c r="AI4460" s="26">
        <f>IF(AF4460&lt;=10000000,AF4460,10000000)</f>
        <v>236291.25</v>
      </c>
      <c r="AJ4460" s="26">
        <f>IF((AI4460-AH4460) &gt; 1,0,IF((AI4460-AH4460)&lt;0,AH4460-AI4460,AI4460-AH4460))</f>
        <v>120260</v>
      </c>
      <c r="AK4460" s="26">
        <v>0.02</v>
      </c>
      <c r="AL4460" s="26">
        <f>ROUND(AJ4460*(AK4460/100),2)</f>
        <v>24.05</v>
      </c>
    </row>
    <row r="4461" spans="1:38" x14ac:dyDescent="0.35">
      <c r="A4461" s="23"/>
      <c r="B4461" s="24"/>
      <c r="C4461" s="23"/>
      <c r="D4461" s="23"/>
      <c r="E4461" s="23"/>
      <c r="F4461" s="23"/>
      <c r="G4461" s="24"/>
      <c r="H4461" s="23"/>
      <c r="I4461" s="23"/>
      <c r="J4461" s="23"/>
      <c r="K4461" s="23"/>
      <c r="L4461" s="23"/>
      <c r="M4461" s="23"/>
      <c r="N4461" s="25"/>
      <c r="O4461" s="26"/>
      <c r="P4461" s="26"/>
      <c r="Q4461" s="23"/>
      <c r="R4461" s="23"/>
      <c r="S4461" s="27"/>
      <c r="T4461" s="23"/>
      <c r="U4461" s="23"/>
      <c r="V4461" s="24"/>
      <c r="W4461" s="23"/>
      <c r="X4461" s="23"/>
      <c r="Y4461" s="23"/>
      <c r="Z4461" s="23"/>
      <c r="AA4461" s="28"/>
      <c r="AB4461" s="26"/>
      <c r="AC4461" s="26"/>
      <c r="AD4461" s="28"/>
      <c r="AE4461" s="28"/>
      <c r="AF4461" s="26"/>
      <c r="AG4461" s="26" t="s">
        <v>50</v>
      </c>
      <c r="AH4461" s="26">
        <f>SUM(AH4459:AH4460)</f>
        <v>1785126.75</v>
      </c>
      <c r="AI4461" s="26"/>
      <c r="AJ4461" s="26">
        <f>SUM(AJ4459:AJ4460)</f>
        <v>544000</v>
      </c>
      <c r="AK4461" s="26"/>
      <c r="AL4461" s="26">
        <f>SUM(AL4459:AL4460)</f>
        <v>108.8</v>
      </c>
    </row>
    <row r="4462" spans="1:38" x14ac:dyDescent="0.35">
      <c r="A4462" s="23" t="s">
        <v>15041</v>
      </c>
      <c r="B4462" s="24"/>
      <c r="C4462" s="23" t="s">
        <v>15042</v>
      </c>
      <c r="D4462" s="23" t="s">
        <v>15043</v>
      </c>
      <c r="E4462" s="23">
        <v>2418</v>
      </c>
      <c r="F4462" s="23" t="s">
        <v>15044</v>
      </c>
      <c r="G4462" s="24" t="s">
        <v>15045</v>
      </c>
      <c r="H4462" s="23" t="s">
        <v>437</v>
      </c>
      <c r="I4462" s="23" t="s">
        <v>15046</v>
      </c>
      <c r="J4462" s="23">
        <v>3</v>
      </c>
      <c r="K4462" s="23">
        <v>0</v>
      </c>
      <c r="L4462" s="23">
        <v>56</v>
      </c>
      <c r="M4462" s="23" t="s">
        <v>58</v>
      </c>
      <c r="N4462" s="25">
        <f>((J4462*400)+(K4462*100))+L4462</f>
        <v>1256</v>
      </c>
      <c r="O4462" s="26">
        <v>180</v>
      </c>
      <c r="P4462" s="26">
        <f>N4462*O4462</f>
        <v>226080</v>
      </c>
      <c r="Q4462" s="23"/>
      <c r="R4462" s="23"/>
      <c r="S4462" s="27"/>
      <c r="T4462" s="23"/>
      <c r="U4462" s="23"/>
      <c r="V4462" s="24"/>
      <c r="W4462" s="23"/>
      <c r="X4462" s="23"/>
      <c r="Y4462" s="23"/>
      <c r="Z4462" s="23"/>
      <c r="AA4462" s="28"/>
      <c r="AB4462" s="26"/>
      <c r="AC4462" s="26"/>
      <c r="AD4462" s="28"/>
      <c r="AE4462" s="28"/>
      <c r="AF4462" s="26"/>
      <c r="AG4462" s="26">
        <f>AF4462+P4462</f>
        <v>226080</v>
      </c>
      <c r="AH4462" s="26">
        <f>AG4462</f>
        <v>226080</v>
      </c>
      <c r="AI4462" s="26">
        <v>0</v>
      </c>
      <c r="AJ4462" s="26">
        <f>IF((AI4462-AH4462) &gt; 1,0,IF((AI4462-AH4462)&lt;0,AH4462-AI4462,AI4462-AH4462))</f>
        <v>226080</v>
      </c>
      <c r="AK4462" s="26">
        <v>0.01</v>
      </c>
      <c r="AL4462" s="26">
        <f>AJ4462*(AK4462/100)</f>
        <v>22.608000000000001</v>
      </c>
    </row>
    <row r="4463" spans="1:38" x14ac:dyDescent="0.35">
      <c r="A4463" s="23"/>
      <c r="B4463" s="24"/>
      <c r="C4463" s="23"/>
      <c r="D4463" s="23"/>
      <c r="E4463" s="23"/>
      <c r="F4463" s="23"/>
      <c r="G4463" s="24"/>
      <c r="H4463" s="23"/>
      <c r="I4463" s="23"/>
      <c r="J4463" s="23"/>
      <c r="K4463" s="23"/>
      <c r="L4463" s="23"/>
      <c r="M4463" s="23"/>
      <c r="N4463" s="25"/>
      <c r="O4463" s="26"/>
      <c r="P4463" s="26"/>
      <c r="Q4463" s="23"/>
      <c r="R4463" s="23"/>
      <c r="S4463" s="27"/>
      <c r="T4463" s="23"/>
      <c r="U4463" s="23"/>
      <c r="V4463" s="24"/>
      <c r="W4463" s="23"/>
      <c r="X4463" s="23"/>
      <c r="Y4463" s="23"/>
      <c r="Z4463" s="23"/>
      <c r="AA4463" s="28"/>
      <c r="AB4463" s="26"/>
      <c r="AC4463" s="26"/>
      <c r="AD4463" s="28"/>
      <c r="AE4463" s="28"/>
      <c r="AF4463" s="26"/>
      <c r="AG4463" s="26" t="s">
        <v>50</v>
      </c>
      <c r="AH4463" s="26">
        <f>AH4462</f>
        <v>226080</v>
      </c>
      <c r="AI4463" s="26"/>
      <c r="AJ4463" s="26">
        <f>AJ4462</f>
        <v>226080</v>
      </c>
      <c r="AK4463" s="26"/>
      <c r="AL4463" s="26">
        <f>AL4462</f>
        <v>22.608000000000001</v>
      </c>
    </row>
    <row r="4464" spans="1:38" x14ac:dyDescent="0.35">
      <c r="A4464" s="23" t="s">
        <v>15047</v>
      </c>
      <c r="B4464" s="24"/>
      <c r="C4464" s="23" t="s">
        <v>15048</v>
      </c>
      <c r="D4464" s="23" t="s">
        <v>15049</v>
      </c>
      <c r="E4464" s="23">
        <v>2419</v>
      </c>
      <c r="F4464" s="23" t="s">
        <v>15050</v>
      </c>
      <c r="G4464" s="24" t="s">
        <v>15051</v>
      </c>
      <c r="H4464" s="23" t="s">
        <v>103</v>
      </c>
      <c r="I4464" s="23" t="s">
        <v>15052</v>
      </c>
      <c r="J4464" s="23">
        <v>4</v>
      </c>
      <c r="K4464" s="23">
        <v>0</v>
      </c>
      <c r="L4464" s="23">
        <v>95</v>
      </c>
      <c r="M4464" s="23" t="s">
        <v>58</v>
      </c>
      <c r="N4464" s="25">
        <f>((J4464*400)+(K4464*100))+L4464</f>
        <v>1695</v>
      </c>
      <c r="O4464" s="26">
        <v>180</v>
      </c>
      <c r="P4464" s="26">
        <f>N4464*O4464</f>
        <v>305100</v>
      </c>
      <c r="Q4464" s="23"/>
      <c r="R4464" s="23"/>
      <c r="S4464" s="27"/>
      <c r="T4464" s="23"/>
      <c r="U4464" s="23"/>
      <c r="V4464" s="24"/>
      <c r="W4464" s="23"/>
      <c r="X4464" s="23"/>
      <c r="Y4464" s="23"/>
      <c r="Z4464" s="23"/>
      <c r="AA4464" s="28"/>
      <c r="AB4464" s="26"/>
      <c r="AC4464" s="26"/>
      <c r="AD4464" s="28"/>
      <c r="AE4464" s="28"/>
      <c r="AF4464" s="26"/>
      <c r="AG4464" s="26">
        <f>AF4464+P4464</f>
        <v>305100</v>
      </c>
      <c r="AH4464" s="26">
        <f>AG4464</f>
        <v>305100</v>
      </c>
      <c r="AI4464" s="26">
        <v>0</v>
      </c>
      <c r="AJ4464" s="26">
        <f>IF((AI4464-AH4464) &gt; 1,0,IF((AI4464-AH4464)&lt;0,AH4464-AI4464,AI4464-AH4464))</f>
        <v>305100</v>
      </c>
      <c r="AK4464" s="26">
        <v>0.01</v>
      </c>
      <c r="AL4464" s="26">
        <f>AJ4464*(AK4464/100)</f>
        <v>30.51</v>
      </c>
    </row>
    <row r="4465" spans="1:39" x14ac:dyDescent="0.35">
      <c r="A4465" s="23"/>
      <c r="B4465" s="24"/>
      <c r="C4465" s="23"/>
      <c r="D4465" s="23"/>
      <c r="E4465" s="23">
        <v>2420</v>
      </c>
      <c r="F4465" s="23" t="s">
        <v>15053</v>
      </c>
      <c r="G4465" s="24" t="s">
        <v>15054</v>
      </c>
      <c r="H4465" s="23" t="s">
        <v>103</v>
      </c>
      <c r="I4465" s="23" t="s">
        <v>15055</v>
      </c>
      <c r="J4465" s="23">
        <v>0</v>
      </c>
      <c r="K4465" s="23">
        <v>1</v>
      </c>
      <c r="L4465" s="23">
        <v>23</v>
      </c>
      <c r="M4465" s="23" t="s">
        <v>44</v>
      </c>
      <c r="N4465" s="25">
        <f>((J4465*400)+(K4465*100))+L4465</f>
        <v>123</v>
      </c>
      <c r="O4465" s="26">
        <v>180</v>
      </c>
      <c r="P4465" s="26">
        <f>N4465*O4465</f>
        <v>22140</v>
      </c>
      <c r="Q4465" s="23">
        <v>1</v>
      </c>
      <c r="R4465" s="23" t="s">
        <v>15047</v>
      </c>
      <c r="S4465" s="27"/>
      <c r="T4465" s="23" t="s">
        <v>15048</v>
      </c>
      <c r="U4465" s="23" t="s">
        <v>15056</v>
      </c>
      <c r="V4465" s="24" t="s">
        <v>15057</v>
      </c>
      <c r="W4465" s="23" t="s">
        <v>47</v>
      </c>
      <c r="X4465" s="23" t="s">
        <v>253</v>
      </c>
      <c r="Y4465" s="23" t="s">
        <v>49</v>
      </c>
      <c r="Z4465" s="23">
        <v>190.4</v>
      </c>
      <c r="AA4465" s="28">
        <v>100</v>
      </c>
      <c r="AB4465" s="26">
        <v>6550</v>
      </c>
      <c r="AC4465" s="26">
        <f>Z4465*AB4465</f>
        <v>1247120</v>
      </c>
      <c r="AD4465" s="28">
        <v>62</v>
      </c>
      <c r="AE4465" s="28">
        <v>93</v>
      </c>
      <c r="AF4465" s="26">
        <f>(AC4465*(100-AE4465))/100</f>
        <v>87298.4</v>
      </c>
      <c r="AG4465" s="26">
        <f>P4465+AF4465</f>
        <v>109438.39999999999</v>
      </c>
      <c r="AH4465" s="26">
        <f>(AG4465*AA4465)/100</f>
        <v>109438.39999999999</v>
      </c>
      <c r="AI4465" s="26">
        <f>IF(AF4465&lt;=10000000,AF4465,10000000)</f>
        <v>87298.4</v>
      </c>
      <c r="AJ4465" s="26">
        <f>IF((AI4465-AH4465) &gt; 1,0,IF((AI4465-AH4465)&lt;0,AH4465-AI4465,AI4465-AH4465))</f>
        <v>22140</v>
      </c>
      <c r="AK4465" s="26">
        <v>0.02</v>
      </c>
      <c r="AL4465" s="26">
        <f>ROUND(AJ4465*(AK4465/100),2)</f>
        <v>4.43</v>
      </c>
      <c r="AM4465" s="3" t="s">
        <v>404</v>
      </c>
    </row>
    <row r="4466" spans="1:39" x14ac:dyDescent="0.35">
      <c r="A4466" s="23"/>
      <c r="B4466" s="24"/>
      <c r="C4466" s="23"/>
      <c r="D4466" s="23"/>
      <c r="E4466" s="23"/>
      <c r="F4466" s="23"/>
      <c r="G4466" s="24"/>
      <c r="H4466" s="23"/>
      <c r="I4466" s="23"/>
      <c r="J4466" s="23"/>
      <c r="K4466" s="23"/>
      <c r="L4466" s="23"/>
      <c r="M4466" s="23"/>
      <c r="N4466" s="25"/>
      <c r="O4466" s="26"/>
      <c r="P4466" s="26"/>
      <c r="Q4466" s="23"/>
      <c r="R4466" s="23"/>
      <c r="S4466" s="27"/>
      <c r="T4466" s="23"/>
      <c r="U4466" s="23"/>
      <c r="V4466" s="24"/>
      <c r="W4466" s="23"/>
      <c r="X4466" s="23"/>
      <c r="Y4466" s="23"/>
      <c r="Z4466" s="23"/>
      <c r="AA4466" s="28"/>
      <c r="AB4466" s="26"/>
      <c r="AC4466" s="26"/>
      <c r="AD4466" s="28"/>
      <c r="AE4466" s="28"/>
      <c r="AF4466" s="26"/>
      <c r="AG4466" s="26" t="s">
        <v>50</v>
      </c>
      <c r="AH4466" s="26">
        <f>SUM(AH4464:AH4465)</f>
        <v>414538.4</v>
      </c>
      <c r="AI4466" s="26"/>
      <c r="AJ4466" s="26">
        <f>SUM(AJ4464:AJ4465)</f>
        <v>327240</v>
      </c>
      <c r="AK4466" s="26"/>
      <c r="AL4466" s="26">
        <f>SUM(AL4464:AL4465)</f>
        <v>34.94</v>
      </c>
    </row>
    <row r="4467" spans="1:39" x14ac:dyDescent="0.35">
      <c r="A4467" s="23" t="s">
        <v>15058</v>
      </c>
      <c r="B4467" s="24"/>
      <c r="C4467" s="23" t="s">
        <v>15059</v>
      </c>
      <c r="D4467" s="23" t="s">
        <v>15060</v>
      </c>
      <c r="E4467" s="23">
        <v>2421</v>
      </c>
      <c r="F4467" s="23" t="s">
        <v>15061</v>
      </c>
      <c r="G4467" s="24" t="s">
        <v>15062</v>
      </c>
      <c r="H4467" s="23" t="s">
        <v>42</v>
      </c>
      <c r="I4467" s="23" t="s">
        <v>15063</v>
      </c>
      <c r="J4467" s="23">
        <v>9</v>
      </c>
      <c r="K4467" s="23">
        <v>2</v>
      </c>
      <c r="L4467" s="23">
        <v>69</v>
      </c>
      <c r="M4467" s="23" t="s">
        <v>58</v>
      </c>
      <c r="N4467" s="25">
        <f>((J4467*400)+(K4467*100))+L4467</f>
        <v>3869</v>
      </c>
      <c r="O4467" s="26">
        <v>180</v>
      </c>
      <c r="P4467" s="26">
        <f>N4467*O4467</f>
        <v>696420</v>
      </c>
      <c r="Q4467" s="23"/>
      <c r="R4467" s="23"/>
      <c r="S4467" s="27"/>
      <c r="T4467" s="23"/>
      <c r="U4467" s="23"/>
      <c r="V4467" s="24"/>
      <c r="W4467" s="23"/>
      <c r="X4467" s="23"/>
      <c r="Y4467" s="23"/>
      <c r="Z4467" s="23"/>
      <c r="AA4467" s="28"/>
      <c r="AB4467" s="26"/>
      <c r="AC4467" s="26"/>
      <c r="AD4467" s="28"/>
      <c r="AE4467" s="28"/>
      <c r="AF4467" s="26"/>
      <c r="AG4467" s="26">
        <f>AF4467+P4467</f>
        <v>696420</v>
      </c>
      <c r="AH4467" s="26">
        <f>AG4467</f>
        <v>696420</v>
      </c>
      <c r="AI4467" s="26">
        <v>50000000</v>
      </c>
      <c r="AJ4467" s="26">
        <f>IF((AI4467-AH4467) &gt; 1,0,IF((AI4467-AH4467)&lt;0,AH4467-AI4467,AI4467-AH4467))</f>
        <v>0</v>
      </c>
      <c r="AK4467" s="26">
        <v>0.01</v>
      </c>
      <c r="AL4467" s="26">
        <f>AJ4467*(AK4467/100)</f>
        <v>0</v>
      </c>
    </row>
    <row r="4468" spans="1:39" x14ac:dyDescent="0.35">
      <c r="A4468" s="23"/>
      <c r="B4468" s="24"/>
      <c r="C4468" s="23"/>
      <c r="D4468" s="23"/>
      <c r="E4468" s="23"/>
      <c r="F4468" s="23"/>
      <c r="G4468" s="24"/>
      <c r="H4468" s="23"/>
      <c r="I4468" s="23"/>
      <c r="J4468" s="23"/>
      <c r="K4468" s="23"/>
      <c r="L4468" s="23"/>
      <c r="M4468" s="23"/>
      <c r="N4468" s="25"/>
      <c r="O4468" s="26"/>
      <c r="P4468" s="26"/>
      <c r="Q4468" s="23"/>
      <c r="R4468" s="23"/>
      <c r="S4468" s="27"/>
      <c r="T4468" s="23"/>
      <c r="U4468" s="23"/>
      <c r="V4468" s="24"/>
      <c r="W4468" s="23"/>
      <c r="X4468" s="23"/>
      <c r="Y4468" s="23"/>
      <c r="Z4468" s="23"/>
      <c r="AA4468" s="28"/>
      <c r="AB4468" s="26"/>
      <c r="AC4468" s="26"/>
      <c r="AD4468" s="28"/>
      <c r="AE4468" s="28"/>
      <c r="AF4468" s="26"/>
      <c r="AG4468" s="26" t="s">
        <v>50</v>
      </c>
      <c r="AH4468" s="26">
        <f>AH4467</f>
        <v>696420</v>
      </c>
      <c r="AI4468" s="26"/>
      <c r="AJ4468" s="26">
        <f>AJ4467</f>
        <v>0</v>
      </c>
      <c r="AK4468" s="26"/>
      <c r="AL4468" s="26">
        <f>AL4467</f>
        <v>0</v>
      </c>
    </row>
    <row r="4469" spans="1:39" x14ac:dyDescent="0.35">
      <c r="A4469" s="23" t="s">
        <v>15064</v>
      </c>
      <c r="B4469" s="24" t="s">
        <v>15065</v>
      </c>
      <c r="C4469" s="23" t="s">
        <v>15066</v>
      </c>
      <c r="D4469" s="23" t="s">
        <v>15067</v>
      </c>
      <c r="E4469" s="23">
        <v>2422</v>
      </c>
      <c r="F4469" s="23" t="s">
        <v>15068</v>
      </c>
      <c r="G4469" s="24" t="s">
        <v>15069</v>
      </c>
      <c r="H4469" s="23" t="s">
        <v>42</v>
      </c>
      <c r="I4469" s="23" t="s">
        <v>15070</v>
      </c>
      <c r="J4469" s="23">
        <v>10</v>
      </c>
      <c r="K4469" s="23">
        <v>1</v>
      </c>
      <c r="L4469" s="23">
        <v>45</v>
      </c>
      <c r="M4469" s="23" t="s">
        <v>58</v>
      </c>
      <c r="N4469" s="25">
        <f>((J4469*400)+(K4469*100))+L4469</f>
        <v>4145</v>
      </c>
      <c r="O4469" s="26">
        <v>340</v>
      </c>
      <c r="P4469" s="26">
        <f>N4469*O4469</f>
        <v>1409300</v>
      </c>
      <c r="Q4469" s="23"/>
      <c r="R4469" s="23"/>
      <c r="S4469" s="27"/>
      <c r="T4469" s="23"/>
      <c r="U4469" s="23"/>
      <c r="V4469" s="24"/>
      <c r="W4469" s="23"/>
      <c r="X4469" s="23"/>
      <c r="Y4469" s="23"/>
      <c r="Z4469" s="23"/>
      <c r="AA4469" s="28"/>
      <c r="AB4469" s="26"/>
      <c r="AC4469" s="26"/>
      <c r="AD4469" s="28"/>
      <c r="AE4469" s="28"/>
      <c r="AF4469" s="26"/>
      <c r="AG4469" s="26">
        <f>AF4469+P4469</f>
        <v>1409300</v>
      </c>
      <c r="AH4469" s="26">
        <f>AG4469</f>
        <v>1409300</v>
      </c>
      <c r="AI4469" s="26">
        <v>50000000</v>
      </c>
      <c r="AJ4469" s="26">
        <f>IF((AI4469-AH4469) &gt; 1,0,IF((AI4469-AH4469)&lt;0,AH4469-AI4469,AI4469-AH4469))</f>
        <v>0</v>
      </c>
      <c r="AK4469" s="26">
        <v>0.01</v>
      </c>
      <c r="AL4469" s="26">
        <f>AJ4469*(AK4469/100)</f>
        <v>0</v>
      </c>
    </row>
    <row r="4470" spans="1:39" x14ac:dyDescent="0.35">
      <c r="A4470" s="23"/>
      <c r="B4470" s="24"/>
      <c r="C4470" s="23"/>
      <c r="D4470" s="23"/>
      <c r="E4470" s="23">
        <v>2423</v>
      </c>
      <c r="F4470" s="23" t="s">
        <v>15071</v>
      </c>
      <c r="G4470" s="24" t="s">
        <v>15072</v>
      </c>
      <c r="H4470" s="23" t="s">
        <v>42</v>
      </c>
      <c r="I4470" s="23" t="s">
        <v>15073</v>
      </c>
      <c r="J4470" s="23">
        <v>1</v>
      </c>
      <c r="K4470" s="23">
        <v>3</v>
      </c>
      <c r="L4470" s="23">
        <v>51</v>
      </c>
      <c r="M4470" s="23" t="s">
        <v>58</v>
      </c>
      <c r="N4470" s="25">
        <f>((J4470*400)+(K4470*100))+L4470</f>
        <v>751</v>
      </c>
      <c r="O4470" s="26">
        <v>180</v>
      </c>
      <c r="P4470" s="26">
        <f>N4470*O4470</f>
        <v>135180</v>
      </c>
      <c r="Q4470" s="23"/>
      <c r="R4470" s="23"/>
      <c r="S4470" s="27"/>
      <c r="T4470" s="23"/>
      <c r="U4470" s="23"/>
      <c r="V4470" s="24"/>
      <c r="W4470" s="23"/>
      <c r="X4470" s="23"/>
      <c r="Y4470" s="23"/>
      <c r="Z4470" s="23"/>
      <c r="AA4470" s="28"/>
      <c r="AB4470" s="26"/>
      <c r="AC4470" s="26"/>
      <c r="AD4470" s="28"/>
      <c r="AE4470" s="28"/>
      <c r="AF4470" s="26"/>
      <c r="AG4470" s="26">
        <f>AF4470+P4470</f>
        <v>135180</v>
      </c>
      <c r="AH4470" s="26">
        <f>AG4470</f>
        <v>135180</v>
      </c>
      <c r="AI4470" s="26">
        <v>50000000</v>
      </c>
      <c r="AJ4470" s="26">
        <f>IF((AI4470-AH4470) &gt; 1,0,IF((AI4470-AH4470)&lt;0,AH4470-AI4470,AI4470-AH4470))</f>
        <v>0</v>
      </c>
      <c r="AK4470" s="26">
        <v>0.01</v>
      </c>
      <c r="AL4470" s="26">
        <f>AJ4470*(AK4470/100)</f>
        <v>0</v>
      </c>
    </row>
    <row r="4471" spans="1:39" x14ac:dyDescent="0.35">
      <c r="A4471" s="23"/>
      <c r="B4471" s="24"/>
      <c r="C4471" s="23"/>
      <c r="D4471" s="23"/>
      <c r="E4471" s="23">
        <v>2424</v>
      </c>
      <c r="F4471" s="23" t="s">
        <v>15074</v>
      </c>
      <c r="G4471" s="24" t="s">
        <v>15075</v>
      </c>
      <c r="H4471" s="23" t="s">
        <v>42</v>
      </c>
      <c r="I4471" s="23" t="s">
        <v>15076</v>
      </c>
      <c r="J4471" s="23">
        <v>0</v>
      </c>
      <c r="K4471" s="23">
        <v>0</v>
      </c>
      <c r="L4471" s="23">
        <v>66</v>
      </c>
      <c r="M4471" s="23" t="s">
        <v>44</v>
      </c>
      <c r="N4471" s="25">
        <f>((J4471*400)+(K4471*100))+L4471</f>
        <v>66</v>
      </c>
      <c r="O4471" s="26">
        <v>180</v>
      </c>
      <c r="P4471" s="26">
        <f>N4471*O4471</f>
        <v>11880</v>
      </c>
      <c r="Q4471" s="23">
        <v>1</v>
      </c>
      <c r="R4471" s="23" t="s">
        <v>15064</v>
      </c>
      <c r="S4471" s="27" t="s">
        <v>15065</v>
      </c>
      <c r="T4471" s="23" t="s">
        <v>15066</v>
      </c>
      <c r="U4471" s="23" t="s">
        <v>15077</v>
      </c>
      <c r="V4471" s="24" t="s">
        <v>15078</v>
      </c>
      <c r="W4471" s="23" t="s">
        <v>47</v>
      </c>
      <c r="X4471" s="23" t="s">
        <v>48</v>
      </c>
      <c r="Y4471" s="23" t="s">
        <v>49</v>
      </c>
      <c r="Z4471" s="23">
        <v>96</v>
      </c>
      <c r="AA4471" s="28">
        <v>100</v>
      </c>
      <c r="AB4471" s="26">
        <v>6550</v>
      </c>
      <c r="AC4471" s="26">
        <f>Z4471*AB4471</f>
        <v>628800</v>
      </c>
      <c r="AD4471" s="28">
        <v>22</v>
      </c>
      <c r="AE4471" s="28">
        <v>34</v>
      </c>
      <c r="AF4471" s="26">
        <f>(AC4471*(100-AE4471))/100</f>
        <v>415008</v>
      </c>
      <c r="AG4471" s="26">
        <f>P4471+AF4471</f>
        <v>426888</v>
      </c>
      <c r="AH4471" s="26">
        <f>(AG4471*AA4471)/100</f>
        <v>426888</v>
      </c>
      <c r="AI4471" s="26">
        <v>50000000</v>
      </c>
      <c r="AJ4471" s="26">
        <f>IF((AI4471-AH4471) &gt; 1,0,IF((AI4471-AH4471)&lt;0,AH4471-AI4471,AI4471-AH4471))</f>
        <v>0</v>
      </c>
      <c r="AK4471" s="26">
        <v>0.02</v>
      </c>
      <c r="AL4471" s="26">
        <f>ROUND(AJ4471*(AK4471/100),2)</f>
        <v>0</v>
      </c>
    </row>
    <row r="4472" spans="1:39" x14ac:dyDescent="0.35">
      <c r="A4472" s="23"/>
      <c r="B4472" s="24"/>
      <c r="C4472" s="23"/>
      <c r="D4472" s="23"/>
      <c r="E4472" s="23"/>
      <c r="F4472" s="23"/>
      <c r="G4472" s="24"/>
      <c r="H4472" s="23"/>
      <c r="I4472" s="23"/>
      <c r="J4472" s="23">
        <v>0</v>
      </c>
      <c r="K4472" s="23">
        <v>0</v>
      </c>
      <c r="L4472" s="23">
        <v>18</v>
      </c>
      <c r="M4472" s="23" t="s">
        <v>44</v>
      </c>
      <c r="N4472" s="25">
        <f>((J4472*400)+(K4472*100))+L4472</f>
        <v>18</v>
      </c>
      <c r="O4472" s="26">
        <v>180</v>
      </c>
      <c r="P4472" s="26">
        <f>N4472*O4472</f>
        <v>3240</v>
      </c>
      <c r="Q4472" s="23">
        <v>1</v>
      </c>
      <c r="R4472" s="23" t="s">
        <v>15064</v>
      </c>
      <c r="S4472" s="27" t="s">
        <v>15065</v>
      </c>
      <c r="T4472" s="23" t="s">
        <v>15066</v>
      </c>
      <c r="U4472" s="23" t="s">
        <v>15077</v>
      </c>
      <c r="V4472" s="24" t="s">
        <v>15079</v>
      </c>
      <c r="W4472" s="23" t="s">
        <v>47</v>
      </c>
      <c r="X4472" s="23" t="s">
        <v>48</v>
      </c>
      <c r="Y4472" s="23" t="s">
        <v>49</v>
      </c>
      <c r="Z4472" s="23">
        <v>72</v>
      </c>
      <c r="AA4472" s="28">
        <v>100</v>
      </c>
      <c r="AB4472" s="26">
        <v>6550</v>
      </c>
      <c r="AC4472" s="26">
        <f>Z4472*AB4472</f>
        <v>471600</v>
      </c>
      <c r="AD4472" s="28">
        <v>22</v>
      </c>
      <c r="AE4472" s="28">
        <v>34</v>
      </c>
      <c r="AF4472" s="26">
        <f>(AC4472*(100-AE4472))/100</f>
        <v>311256</v>
      </c>
      <c r="AG4472" s="26">
        <f>P4472+AF4472</f>
        <v>314496</v>
      </c>
      <c r="AH4472" s="26">
        <f>(AG4472*AA4472)/100</f>
        <v>314496</v>
      </c>
      <c r="AI4472" s="26">
        <v>50000000</v>
      </c>
      <c r="AJ4472" s="26">
        <f>IF((AI4472-AH4472) &gt; 1,0,IF((AI4472-AH4472)&lt;0,AH4472-AI4472,AI4472-AH4472))</f>
        <v>0</v>
      </c>
      <c r="AK4472" s="26">
        <v>0.02</v>
      </c>
      <c r="AL4472" s="26">
        <f>ROUND(AJ4472*(AK4472/100),2)</f>
        <v>0</v>
      </c>
    </row>
    <row r="4473" spans="1:39" x14ac:dyDescent="0.35">
      <c r="A4473" s="23"/>
      <c r="B4473" s="24"/>
      <c r="C4473" s="23"/>
      <c r="D4473" s="23"/>
      <c r="E4473" s="23"/>
      <c r="F4473" s="23"/>
      <c r="G4473" s="24"/>
      <c r="H4473" s="23"/>
      <c r="I4473" s="23"/>
      <c r="J4473" s="23"/>
      <c r="K4473" s="23"/>
      <c r="L4473" s="23"/>
      <c r="M4473" s="23"/>
      <c r="N4473" s="25"/>
      <c r="O4473" s="26"/>
      <c r="P4473" s="26"/>
      <c r="Q4473" s="23"/>
      <c r="R4473" s="23"/>
      <c r="S4473" s="27"/>
      <c r="T4473" s="23"/>
      <c r="U4473" s="23"/>
      <c r="V4473" s="24"/>
      <c r="W4473" s="23"/>
      <c r="X4473" s="23"/>
      <c r="Y4473" s="23"/>
      <c r="Z4473" s="23"/>
      <c r="AA4473" s="28"/>
      <c r="AB4473" s="26"/>
      <c r="AC4473" s="26"/>
      <c r="AD4473" s="28"/>
      <c r="AE4473" s="28"/>
      <c r="AF4473" s="26"/>
      <c r="AG4473" s="26" t="s">
        <v>50</v>
      </c>
      <c r="AH4473" s="26">
        <f>SUM(AH4469:AH4472)</f>
        <v>2285864</v>
      </c>
      <c r="AI4473" s="26"/>
      <c r="AJ4473" s="26">
        <f>SUM(AJ4469:AJ4472)</f>
        <v>0</v>
      </c>
      <c r="AK4473" s="26"/>
      <c r="AL4473" s="26">
        <f>SUM(AL4469:AL4472)</f>
        <v>0</v>
      </c>
    </row>
    <row r="4474" spans="1:39" x14ac:dyDescent="0.35">
      <c r="A4474" s="23" t="s">
        <v>15080</v>
      </c>
      <c r="B4474" s="24"/>
      <c r="C4474" s="23" t="s">
        <v>15081</v>
      </c>
      <c r="D4474" s="23" t="s">
        <v>15082</v>
      </c>
      <c r="E4474" s="23">
        <v>2425</v>
      </c>
      <c r="F4474" s="23" t="s">
        <v>15083</v>
      </c>
      <c r="G4474" s="24" t="s">
        <v>15084</v>
      </c>
      <c r="H4474" s="23" t="s">
        <v>437</v>
      </c>
      <c r="I4474" s="23" t="s">
        <v>15085</v>
      </c>
      <c r="J4474" s="23">
        <v>15</v>
      </c>
      <c r="K4474" s="23">
        <v>2</v>
      </c>
      <c r="L4474" s="23">
        <v>95</v>
      </c>
      <c r="M4474" s="23" t="s">
        <v>58</v>
      </c>
      <c r="N4474" s="25">
        <f>((J4474*400)+(K4474*100))+L4474</f>
        <v>6295</v>
      </c>
      <c r="O4474" s="26">
        <v>180</v>
      </c>
      <c r="P4474" s="26">
        <f>N4474*O4474</f>
        <v>1133100</v>
      </c>
      <c r="Q4474" s="23"/>
      <c r="R4474" s="23"/>
      <c r="S4474" s="27"/>
      <c r="T4474" s="23"/>
      <c r="U4474" s="23"/>
      <c r="V4474" s="24"/>
      <c r="W4474" s="23"/>
      <c r="X4474" s="23"/>
      <c r="Y4474" s="23"/>
      <c r="Z4474" s="23"/>
      <c r="AA4474" s="28"/>
      <c r="AB4474" s="26"/>
      <c r="AC4474" s="26"/>
      <c r="AD4474" s="28"/>
      <c r="AE4474" s="28"/>
      <c r="AF4474" s="26"/>
      <c r="AG4474" s="26">
        <f>AF4474+P4474</f>
        <v>1133100</v>
      </c>
      <c r="AH4474" s="26">
        <f>AG4474</f>
        <v>1133100</v>
      </c>
      <c r="AI4474" s="26">
        <v>0</v>
      </c>
      <c r="AJ4474" s="26">
        <f>IF((AI4474-AH4474) &gt; 1,0,IF((AI4474-AH4474)&lt;0,AH4474-AI4474,AI4474-AH4474))</f>
        <v>1133100</v>
      </c>
      <c r="AK4474" s="26">
        <v>0.01</v>
      </c>
      <c r="AL4474" s="26">
        <f>AJ4474*(AK4474/100)</f>
        <v>113.31</v>
      </c>
    </row>
    <row r="4475" spans="1:39" x14ac:dyDescent="0.35">
      <c r="A4475" s="23"/>
      <c r="B4475" s="24"/>
      <c r="C4475" s="23"/>
      <c r="D4475" s="23"/>
      <c r="E4475" s="23">
        <v>2426</v>
      </c>
      <c r="F4475" s="23" t="s">
        <v>15086</v>
      </c>
      <c r="G4475" s="24" t="s">
        <v>15087</v>
      </c>
      <c r="H4475" s="23" t="s">
        <v>42</v>
      </c>
      <c r="I4475" s="23" t="s">
        <v>15088</v>
      </c>
      <c r="J4475" s="23">
        <v>1</v>
      </c>
      <c r="K4475" s="23">
        <v>2</v>
      </c>
      <c r="L4475" s="23">
        <v>64</v>
      </c>
      <c r="M4475" s="23" t="s">
        <v>58</v>
      </c>
      <c r="N4475" s="25">
        <f>((J4475*400)+(K4475*100))+L4475</f>
        <v>664</v>
      </c>
      <c r="O4475" s="26">
        <v>390</v>
      </c>
      <c r="P4475" s="26">
        <f>N4475*O4475</f>
        <v>258960</v>
      </c>
      <c r="Q4475" s="23"/>
      <c r="R4475" s="23"/>
      <c r="S4475" s="27"/>
      <c r="T4475" s="23"/>
      <c r="U4475" s="23"/>
      <c r="V4475" s="24"/>
      <c r="W4475" s="23"/>
      <c r="X4475" s="23"/>
      <c r="Y4475" s="23"/>
      <c r="Z4475" s="23"/>
      <c r="AA4475" s="28"/>
      <c r="AB4475" s="26"/>
      <c r="AC4475" s="26"/>
      <c r="AD4475" s="28"/>
      <c r="AE4475" s="28"/>
      <c r="AF4475" s="26"/>
      <c r="AG4475" s="26">
        <f>AF4475+P4475</f>
        <v>258960</v>
      </c>
      <c r="AH4475" s="26">
        <f>AG4475</f>
        <v>258960</v>
      </c>
      <c r="AI4475" s="26">
        <v>50000000</v>
      </c>
      <c r="AJ4475" s="26">
        <f>IF((AI4475-AH4475) &gt; 1,0,IF((AI4475-AH4475)&lt;0,AH4475-AI4475,AI4475-AH4475))</f>
        <v>0</v>
      </c>
      <c r="AK4475" s="26">
        <v>0.01</v>
      </c>
      <c r="AL4475" s="26">
        <f>AJ4475*(AK4475/100)</f>
        <v>0</v>
      </c>
    </row>
    <row r="4476" spans="1:39" x14ac:dyDescent="0.35">
      <c r="A4476" s="23"/>
      <c r="B4476" s="24"/>
      <c r="C4476" s="23"/>
      <c r="D4476" s="23"/>
      <c r="E4476" s="23"/>
      <c r="F4476" s="23"/>
      <c r="G4476" s="24"/>
      <c r="H4476" s="23"/>
      <c r="I4476" s="23"/>
      <c r="J4476" s="23"/>
      <c r="K4476" s="23"/>
      <c r="L4476" s="23"/>
      <c r="M4476" s="23"/>
      <c r="N4476" s="25"/>
      <c r="O4476" s="26"/>
      <c r="P4476" s="26"/>
      <c r="Q4476" s="23"/>
      <c r="R4476" s="23"/>
      <c r="S4476" s="27"/>
      <c r="T4476" s="23"/>
      <c r="U4476" s="23"/>
      <c r="V4476" s="24"/>
      <c r="W4476" s="23"/>
      <c r="X4476" s="23"/>
      <c r="Y4476" s="23"/>
      <c r="Z4476" s="23"/>
      <c r="AA4476" s="28"/>
      <c r="AB4476" s="26"/>
      <c r="AC4476" s="26"/>
      <c r="AD4476" s="28"/>
      <c r="AE4476" s="28"/>
      <c r="AF4476" s="26"/>
      <c r="AG4476" s="26" t="s">
        <v>50</v>
      </c>
      <c r="AH4476" s="26">
        <f>SUM(AH4474:AH4475)</f>
        <v>1392060</v>
      </c>
      <c r="AI4476" s="26"/>
      <c r="AJ4476" s="26">
        <f>SUM(AJ4474:AJ4475)</f>
        <v>1133100</v>
      </c>
      <c r="AK4476" s="26"/>
      <c r="AL4476" s="26">
        <f>SUM(AL4474:AL4475)</f>
        <v>113.31</v>
      </c>
    </row>
    <row r="4477" spans="1:39" x14ac:dyDescent="0.35">
      <c r="A4477" s="23" t="s">
        <v>15089</v>
      </c>
      <c r="B4477" s="24"/>
      <c r="C4477" s="23" t="s">
        <v>15090</v>
      </c>
      <c r="D4477" s="23" t="s">
        <v>15091</v>
      </c>
      <c r="E4477" s="23">
        <v>2427</v>
      </c>
      <c r="F4477" s="23" t="s">
        <v>15092</v>
      </c>
      <c r="G4477" s="24" t="s">
        <v>15093</v>
      </c>
      <c r="H4477" s="23" t="s">
        <v>129</v>
      </c>
      <c r="I4477" s="23" t="s">
        <v>182</v>
      </c>
      <c r="J4477" s="23">
        <v>9</v>
      </c>
      <c r="K4477" s="23">
        <v>1</v>
      </c>
      <c r="L4477" s="23">
        <v>74</v>
      </c>
      <c r="M4477" s="23" t="s">
        <v>58</v>
      </c>
      <c r="N4477" s="25">
        <f>((J4477*400)+(K4477*100))+L4477</f>
        <v>3774</v>
      </c>
      <c r="O4477" s="26">
        <v>180</v>
      </c>
      <c r="P4477" s="26">
        <f>N4477*O4477</f>
        <v>679320</v>
      </c>
      <c r="Q4477" s="23"/>
      <c r="R4477" s="23"/>
      <c r="S4477" s="27"/>
      <c r="T4477" s="23"/>
      <c r="U4477" s="23"/>
      <c r="V4477" s="24"/>
      <c r="W4477" s="23"/>
      <c r="X4477" s="23"/>
      <c r="Y4477" s="23"/>
      <c r="Z4477" s="23"/>
      <c r="AA4477" s="28"/>
      <c r="AB4477" s="26"/>
      <c r="AC4477" s="26"/>
      <c r="AD4477" s="28"/>
      <c r="AE4477" s="28"/>
      <c r="AF4477" s="26"/>
      <c r="AG4477" s="26">
        <f>AF4477+P4477</f>
        <v>679320</v>
      </c>
      <c r="AH4477" s="26">
        <f>AG4477</f>
        <v>679320</v>
      </c>
      <c r="AI4477" s="26">
        <v>0</v>
      </c>
      <c r="AJ4477" s="26">
        <f>IF((AI4477-AH4477) &gt; 1,0,IF((AI4477-AH4477)&lt;0,AH4477-AI4477,AI4477-AH4477))</f>
        <v>679320</v>
      </c>
      <c r="AK4477" s="26">
        <v>0.01</v>
      </c>
      <c r="AL4477" s="26">
        <f>AJ4477*(AK4477/100)</f>
        <v>67.932000000000002</v>
      </c>
    </row>
    <row r="4478" spans="1:39" x14ac:dyDescent="0.35">
      <c r="A4478" s="23"/>
      <c r="B4478" s="24"/>
      <c r="C4478" s="23"/>
      <c r="D4478" s="23"/>
      <c r="E4478" s="23"/>
      <c r="F4478" s="23"/>
      <c r="G4478" s="24"/>
      <c r="H4478" s="23"/>
      <c r="I4478" s="23"/>
      <c r="J4478" s="23"/>
      <c r="K4478" s="23"/>
      <c r="L4478" s="23"/>
      <c r="M4478" s="23"/>
      <c r="N4478" s="25"/>
      <c r="O4478" s="26"/>
      <c r="P4478" s="26"/>
      <c r="Q4478" s="23"/>
      <c r="R4478" s="23"/>
      <c r="S4478" s="27"/>
      <c r="T4478" s="23"/>
      <c r="U4478" s="23"/>
      <c r="V4478" s="24"/>
      <c r="W4478" s="23"/>
      <c r="X4478" s="23"/>
      <c r="Y4478" s="23"/>
      <c r="Z4478" s="23"/>
      <c r="AA4478" s="28"/>
      <c r="AB4478" s="26"/>
      <c r="AC4478" s="26"/>
      <c r="AD4478" s="28"/>
      <c r="AE4478" s="28"/>
      <c r="AF4478" s="26"/>
      <c r="AG4478" s="26" t="s">
        <v>50</v>
      </c>
      <c r="AH4478" s="26">
        <f>AH4477</f>
        <v>679320</v>
      </c>
      <c r="AI4478" s="26"/>
      <c r="AJ4478" s="26">
        <f>AJ4477</f>
        <v>679320</v>
      </c>
      <c r="AK4478" s="26"/>
      <c r="AL4478" s="26">
        <f>AL4477</f>
        <v>67.932000000000002</v>
      </c>
    </row>
    <row r="4479" spans="1:39" x14ac:dyDescent="0.35">
      <c r="A4479" s="23" t="s">
        <v>15094</v>
      </c>
      <c r="B4479" s="24" t="s">
        <v>15095</v>
      </c>
      <c r="C4479" s="23" t="s">
        <v>15096</v>
      </c>
      <c r="D4479" s="23" t="s">
        <v>15097</v>
      </c>
      <c r="E4479" s="23">
        <v>2428</v>
      </c>
      <c r="F4479" s="23" t="s">
        <v>15098</v>
      </c>
      <c r="G4479" s="24" t="s">
        <v>15099</v>
      </c>
      <c r="H4479" s="23" t="s">
        <v>42</v>
      </c>
      <c r="I4479" s="23" t="s">
        <v>15100</v>
      </c>
      <c r="J4479" s="23">
        <v>16</v>
      </c>
      <c r="K4479" s="23">
        <v>2</v>
      </c>
      <c r="L4479" s="23">
        <v>67</v>
      </c>
      <c r="M4479" s="23" t="s">
        <v>58</v>
      </c>
      <c r="N4479" s="25">
        <f t="shared" ref="N4479:N4484" si="331">((J4479*400)+(K4479*100))+L4479</f>
        <v>6667</v>
      </c>
      <c r="O4479" s="26">
        <v>180</v>
      </c>
      <c r="P4479" s="26">
        <f t="shared" ref="P4479:P4484" si="332">N4479*O4479</f>
        <v>1200060</v>
      </c>
      <c r="Q4479" s="23"/>
      <c r="R4479" s="23"/>
      <c r="S4479" s="27"/>
      <c r="T4479" s="23"/>
      <c r="U4479" s="23"/>
      <c r="V4479" s="24"/>
      <c r="W4479" s="23"/>
      <c r="X4479" s="23"/>
      <c r="Y4479" s="23"/>
      <c r="Z4479" s="23"/>
      <c r="AA4479" s="28"/>
      <c r="AB4479" s="26"/>
      <c r="AC4479" s="26"/>
      <c r="AD4479" s="28"/>
      <c r="AE4479" s="28"/>
      <c r="AF4479" s="26"/>
      <c r="AG4479" s="26">
        <f>AF4479+P4479</f>
        <v>1200060</v>
      </c>
      <c r="AH4479" s="26">
        <f>AG4479</f>
        <v>1200060</v>
      </c>
      <c r="AI4479" s="26">
        <v>50000000</v>
      </c>
      <c r="AJ4479" s="26">
        <f t="shared" ref="AJ4479:AJ4484" si="333">IF((AI4479-AH4479) &gt; 1,0,IF((AI4479-AH4479)&lt;0,AH4479-AI4479,AI4479-AH4479))</f>
        <v>0</v>
      </c>
      <c r="AK4479" s="26">
        <v>0.01</v>
      </c>
      <c r="AL4479" s="26">
        <f>AJ4479*(AK4479/100)</f>
        <v>0</v>
      </c>
    </row>
    <row r="4480" spans="1:39" x14ac:dyDescent="0.35">
      <c r="A4480" s="23"/>
      <c r="B4480" s="24"/>
      <c r="C4480" s="23"/>
      <c r="D4480" s="23"/>
      <c r="E4480" s="23">
        <v>2429</v>
      </c>
      <c r="F4480" s="23" t="s">
        <v>15101</v>
      </c>
      <c r="G4480" s="24" t="s">
        <v>15102</v>
      </c>
      <c r="H4480" s="23" t="s">
        <v>42</v>
      </c>
      <c r="I4480" s="23" t="s">
        <v>15103</v>
      </c>
      <c r="J4480" s="23">
        <v>7</v>
      </c>
      <c r="K4480" s="23">
        <v>1</v>
      </c>
      <c r="L4480" s="23">
        <v>82</v>
      </c>
      <c r="M4480" s="23" t="s">
        <v>58</v>
      </c>
      <c r="N4480" s="25">
        <f t="shared" si="331"/>
        <v>2982</v>
      </c>
      <c r="O4480" s="26">
        <v>180</v>
      </c>
      <c r="P4480" s="26">
        <f t="shared" si="332"/>
        <v>536760</v>
      </c>
      <c r="Q4480" s="23"/>
      <c r="R4480" s="23"/>
      <c r="S4480" s="27"/>
      <c r="T4480" s="23"/>
      <c r="U4480" s="23"/>
      <c r="V4480" s="24"/>
      <c r="W4480" s="23"/>
      <c r="X4480" s="23"/>
      <c r="Y4480" s="23"/>
      <c r="Z4480" s="23"/>
      <c r="AA4480" s="28"/>
      <c r="AB4480" s="26"/>
      <c r="AC4480" s="26"/>
      <c r="AD4480" s="28"/>
      <c r="AE4480" s="28"/>
      <c r="AF4480" s="26"/>
      <c r="AG4480" s="26">
        <f>AF4480+P4480</f>
        <v>536760</v>
      </c>
      <c r="AH4480" s="26">
        <f>AG4480</f>
        <v>536760</v>
      </c>
      <c r="AI4480" s="26">
        <v>50000000</v>
      </c>
      <c r="AJ4480" s="26">
        <f t="shared" si="333"/>
        <v>0</v>
      </c>
      <c r="AK4480" s="26">
        <v>0.01</v>
      </c>
      <c r="AL4480" s="26">
        <f>AJ4480*(AK4480/100)</f>
        <v>0</v>
      </c>
    </row>
    <row r="4481" spans="1:38" x14ac:dyDescent="0.35">
      <c r="A4481" s="23"/>
      <c r="B4481" s="24"/>
      <c r="C4481" s="23"/>
      <c r="D4481" s="23"/>
      <c r="E4481" s="23">
        <v>2430</v>
      </c>
      <c r="F4481" s="23" t="s">
        <v>15104</v>
      </c>
      <c r="G4481" s="24" t="s">
        <v>15105</v>
      </c>
      <c r="H4481" s="23" t="s">
        <v>42</v>
      </c>
      <c r="I4481" s="23" t="s">
        <v>15106</v>
      </c>
      <c r="J4481" s="23">
        <v>3</v>
      </c>
      <c r="K4481" s="23">
        <v>0</v>
      </c>
      <c r="L4481" s="23">
        <v>40</v>
      </c>
      <c r="M4481" s="23" t="s">
        <v>58</v>
      </c>
      <c r="N4481" s="25">
        <f t="shared" si="331"/>
        <v>1240</v>
      </c>
      <c r="O4481" s="26">
        <v>180</v>
      </c>
      <c r="P4481" s="26">
        <f t="shared" si="332"/>
        <v>223200</v>
      </c>
      <c r="Q4481" s="23"/>
      <c r="R4481" s="23"/>
      <c r="S4481" s="27"/>
      <c r="T4481" s="23"/>
      <c r="U4481" s="23"/>
      <c r="V4481" s="24"/>
      <c r="W4481" s="23"/>
      <c r="X4481" s="23"/>
      <c r="Y4481" s="23"/>
      <c r="Z4481" s="23"/>
      <c r="AA4481" s="28"/>
      <c r="AB4481" s="26"/>
      <c r="AC4481" s="26"/>
      <c r="AD4481" s="28"/>
      <c r="AE4481" s="28"/>
      <c r="AF4481" s="26"/>
      <c r="AG4481" s="26">
        <f>AF4481+P4481</f>
        <v>223200</v>
      </c>
      <c r="AH4481" s="26">
        <f>AG4481</f>
        <v>223200</v>
      </c>
      <c r="AI4481" s="26">
        <v>50000000</v>
      </c>
      <c r="AJ4481" s="26">
        <f t="shared" si="333"/>
        <v>0</v>
      </c>
      <c r="AK4481" s="26">
        <v>0.01</v>
      </c>
      <c r="AL4481" s="26">
        <f>AJ4481*(AK4481/100)</f>
        <v>0</v>
      </c>
    </row>
    <row r="4482" spans="1:38" x14ac:dyDescent="0.35">
      <c r="A4482" s="23"/>
      <c r="B4482" s="24"/>
      <c r="C4482" s="23"/>
      <c r="D4482" s="23"/>
      <c r="E4482" s="23">
        <v>2431</v>
      </c>
      <c r="F4482" s="23" t="s">
        <v>15107</v>
      </c>
      <c r="G4482" s="24" t="s">
        <v>15108</v>
      </c>
      <c r="H4482" s="23" t="s">
        <v>42</v>
      </c>
      <c r="I4482" s="23" t="s">
        <v>15109</v>
      </c>
      <c r="J4482" s="23">
        <v>2</v>
      </c>
      <c r="K4482" s="23">
        <v>0</v>
      </c>
      <c r="L4482" s="23">
        <v>43</v>
      </c>
      <c r="M4482" s="23" t="s">
        <v>58</v>
      </c>
      <c r="N4482" s="25">
        <f t="shared" si="331"/>
        <v>843</v>
      </c>
      <c r="O4482" s="26">
        <v>180</v>
      </c>
      <c r="P4482" s="26">
        <f t="shared" si="332"/>
        <v>151740</v>
      </c>
      <c r="Q4482" s="23"/>
      <c r="R4482" s="23"/>
      <c r="S4482" s="27"/>
      <c r="T4482" s="23"/>
      <c r="U4482" s="23"/>
      <c r="V4482" s="24"/>
      <c r="W4482" s="23"/>
      <c r="X4482" s="23"/>
      <c r="Y4482" s="23"/>
      <c r="Z4482" s="23"/>
      <c r="AA4482" s="28"/>
      <c r="AB4482" s="26"/>
      <c r="AC4482" s="26"/>
      <c r="AD4482" s="28"/>
      <c r="AE4482" s="28"/>
      <c r="AF4482" s="26"/>
      <c r="AG4482" s="26">
        <f>AF4482+P4482</f>
        <v>151740</v>
      </c>
      <c r="AH4482" s="26">
        <f>AG4482</f>
        <v>151740</v>
      </c>
      <c r="AI4482" s="26">
        <v>50000000</v>
      </c>
      <c r="AJ4482" s="26">
        <f t="shared" si="333"/>
        <v>0</v>
      </c>
      <c r="AK4482" s="26">
        <v>0.01</v>
      </c>
      <c r="AL4482" s="26">
        <f>AJ4482*(AK4482/100)</f>
        <v>0</v>
      </c>
    </row>
    <row r="4483" spans="1:38" x14ac:dyDescent="0.35">
      <c r="A4483" s="23"/>
      <c r="B4483" s="24"/>
      <c r="C4483" s="23"/>
      <c r="D4483" s="23"/>
      <c r="E4483" s="23">
        <v>2432</v>
      </c>
      <c r="F4483" s="23" t="s">
        <v>15110</v>
      </c>
      <c r="G4483" s="24" t="s">
        <v>15111</v>
      </c>
      <c r="H4483" s="23" t="s">
        <v>42</v>
      </c>
      <c r="I4483" s="23" t="s">
        <v>15112</v>
      </c>
      <c r="J4483" s="23">
        <v>0</v>
      </c>
      <c r="K4483" s="23">
        <v>0</v>
      </c>
      <c r="L4483" s="23">
        <v>20.25</v>
      </c>
      <c r="M4483" s="23" t="s">
        <v>44</v>
      </c>
      <c r="N4483" s="25">
        <f t="shared" si="331"/>
        <v>20.25</v>
      </c>
      <c r="O4483" s="26">
        <v>500</v>
      </c>
      <c r="P4483" s="26">
        <f t="shared" si="332"/>
        <v>10125</v>
      </c>
      <c r="Q4483" s="23">
        <v>1</v>
      </c>
      <c r="R4483" s="23" t="s">
        <v>15094</v>
      </c>
      <c r="S4483" s="27" t="s">
        <v>15095</v>
      </c>
      <c r="T4483" s="23" t="s">
        <v>15096</v>
      </c>
      <c r="U4483" s="23" t="s">
        <v>15113</v>
      </c>
      <c r="V4483" s="24" t="s">
        <v>15114</v>
      </c>
      <c r="W4483" s="23" t="s">
        <v>47</v>
      </c>
      <c r="X4483" s="23" t="s">
        <v>206</v>
      </c>
      <c r="Y4483" s="23" t="s">
        <v>49</v>
      </c>
      <c r="Z4483" s="23">
        <v>81</v>
      </c>
      <c r="AA4483" s="28">
        <v>100</v>
      </c>
      <c r="AB4483" s="26">
        <v>6550</v>
      </c>
      <c r="AC4483" s="26">
        <f>Z4483*AB4483</f>
        <v>530550</v>
      </c>
      <c r="AD4483" s="28">
        <v>7</v>
      </c>
      <c r="AE4483" s="28">
        <v>18</v>
      </c>
      <c r="AF4483" s="26">
        <f>(AC4483*(100-AE4483))/100</f>
        <v>435051</v>
      </c>
      <c r="AG4483" s="26">
        <f>P4483+AF4483</f>
        <v>445176</v>
      </c>
      <c r="AH4483" s="26">
        <f>(AG4483*AA4483)/100</f>
        <v>445176</v>
      </c>
      <c r="AI4483" s="26">
        <v>50000000</v>
      </c>
      <c r="AJ4483" s="26">
        <f t="shared" si="333"/>
        <v>0</v>
      </c>
      <c r="AK4483" s="26">
        <v>0.02</v>
      </c>
      <c r="AL4483" s="26">
        <f>ROUND(AJ4483*(AK4483/100),2)</f>
        <v>0</v>
      </c>
    </row>
    <row r="4484" spans="1:38" x14ac:dyDescent="0.35">
      <c r="A4484" s="23"/>
      <c r="B4484" s="24"/>
      <c r="C4484" s="23"/>
      <c r="D4484" s="23"/>
      <c r="E4484" s="23">
        <v>2433</v>
      </c>
      <c r="F4484" s="23" t="s">
        <v>15115</v>
      </c>
      <c r="G4484" s="24" t="s">
        <v>15116</v>
      </c>
      <c r="H4484" s="23" t="s">
        <v>42</v>
      </c>
      <c r="I4484" s="23" t="s">
        <v>15117</v>
      </c>
      <c r="J4484" s="23">
        <v>23</v>
      </c>
      <c r="K4484" s="23">
        <v>3</v>
      </c>
      <c r="L4484" s="23">
        <v>71</v>
      </c>
      <c r="M4484" s="23" t="s">
        <v>58</v>
      </c>
      <c r="N4484" s="25">
        <f t="shared" si="331"/>
        <v>9571</v>
      </c>
      <c r="O4484" s="26">
        <v>240</v>
      </c>
      <c r="P4484" s="26">
        <f t="shared" si="332"/>
        <v>2297040</v>
      </c>
      <c r="Q4484" s="23"/>
      <c r="R4484" s="23"/>
      <c r="S4484" s="27"/>
      <c r="T4484" s="23"/>
      <c r="U4484" s="23"/>
      <c r="V4484" s="24"/>
      <c r="W4484" s="23"/>
      <c r="X4484" s="23"/>
      <c r="Y4484" s="23"/>
      <c r="Z4484" s="23"/>
      <c r="AA4484" s="28"/>
      <c r="AB4484" s="26"/>
      <c r="AC4484" s="26"/>
      <c r="AD4484" s="28"/>
      <c r="AE4484" s="28"/>
      <c r="AF4484" s="26"/>
      <c r="AG4484" s="26">
        <f>AF4484+P4484</f>
        <v>2297040</v>
      </c>
      <c r="AH4484" s="26">
        <f>AG4484</f>
        <v>2297040</v>
      </c>
      <c r="AI4484" s="26">
        <v>50000000</v>
      </c>
      <c r="AJ4484" s="26">
        <f t="shared" si="333"/>
        <v>0</v>
      </c>
      <c r="AK4484" s="26">
        <v>0.01</v>
      </c>
      <c r="AL4484" s="26">
        <f>AJ4484*(AK4484/100)</f>
        <v>0</v>
      </c>
    </row>
    <row r="4485" spans="1:38" x14ac:dyDescent="0.35">
      <c r="A4485" s="23"/>
      <c r="B4485" s="24"/>
      <c r="C4485" s="23"/>
      <c r="D4485" s="23"/>
      <c r="E4485" s="23"/>
      <c r="F4485" s="23"/>
      <c r="G4485" s="24"/>
      <c r="H4485" s="23"/>
      <c r="I4485" s="23"/>
      <c r="J4485" s="23"/>
      <c r="K4485" s="23"/>
      <c r="L4485" s="23"/>
      <c r="M4485" s="23"/>
      <c r="N4485" s="25"/>
      <c r="O4485" s="26"/>
      <c r="P4485" s="26"/>
      <c r="Q4485" s="23"/>
      <c r="R4485" s="23"/>
      <c r="S4485" s="27"/>
      <c r="T4485" s="23"/>
      <c r="U4485" s="23"/>
      <c r="V4485" s="24"/>
      <c r="W4485" s="23"/>
      <c r="X4485" s="23"/>
      <c r="Y4485" s="23"/>
      <c r="Z4485" s="23"/>
      <c r="AA4485" s="28"/>
      <c r="AB4485" s="26"/>
      <c r="AC4485" s="26"/>
      <c r="AD4485" s="28"/>
      <c r="AE4485" s="28"/>
      <c r="AF4485" s="26"/>
      <c r="AG4485" s="26" t="s">
        <v>50</v>
      </c>
      <c r="AH4485" s="26">
        <f>SUM(AH4479:AH4484)</f>
        <v>4853976</v>
      </c>
      <c r="AI4485" s="26"/>
      <c r="AJ4485" s="26">
        <f>SUM(AJ4479:AJ4484)</f>
        <v>0</v>
      </c>
      <c r="AK4485" s="26"/>
      <c r="AL4485" s="26">
        <f>SUM(AL4479:AL4484)</f>
        <v>0</v>
      </c>
    </row>
    <row r="4486" spans="1:38" x14ac:dyDescent="0.35">
      <c r="A4486" s="23" t="s">
        <v>15118</v>
      </c>
      <c r="B4486" s="24" t="s">
        <v>15119</v>
      </c>
      <c r="C4486" s="23" t="s">
        <v>15120</v>
      </c>
      <c r="D4486" s="23" t="s">
        <v>1008</v>
      </c>
      <c r="E4486" s="23">
        <v>2434</v>
      </c>
      <c r="F4486" s="23" t="s">
        <v>15121</v>
      </c>
      <c r="G4486" s="24" t="s">
        <v>15122</v>
      </c>
      <c r="H4486" s="23" t="s">
        <v>42</v>
      </c>
      <c r="I4486" s="23" t="s">
        <v>15123</v>
      </c>
      <c r="J4486" s="23">
        <v>14</v>
      </c>
      <c r="K4486" s="23">
        <v>0</v>
      </c>
      <c r="L4486" s="23">
        <v>33</v>
      </c>
      <c r="M4486" s="23" t="s">
        <v>58</v>
      </c>
      <c r="N4486" s="25">
        <f>((J4486*400)+(K4486*100))+L4486</f>
        <v>5633</v>
      </c>
      <c r="O4486" s="26">
        <v>180</v>
      </c>
      <c r="P4486" s="26">
        <f>N4486*O4486</f>
        <v>1013940</v>
      </c>
      <c r="Q4486" s="23"/>
      <c r="R4486" s="23"/>
      <c r="S4486" s="27"/>
      <c r="T4486" s="23"/>
      <c r="U4486" s="23"/>
      <c r="V4486" s="24"/>
      <c r="W4486" s="23"/>
      <c r="X4486" s="23"/>
      <c r="Y4486" s="23"/>
      <c r="Z4486" s="23"/>
      <c r="AA4486" s="28"/>
      <c r="AB4486" s="26"/>
      <c r="AC4486" s="26"/>
      <c r="AD4486" s="28"/>
      <c r="AE4486" s="28"/>
      <c r="AF4486" s="26"/>
      <c r="AG4486" s="26">
        <f>AF4486+P4486</f>
        <v>1013940</v>
      </c>
      <c r="AH4486" s="26">
        <f>AG4486</f>
        <v>1013940</v>
      </c>
      <c r="AI4486" s="26">
        <v>50000000</v>
      </c>
      <c r="AJ4486" s="26">
        <f>IF((AI4486-AH4486) &gt; 1,0,IF((AI4486-AH4486)&lt;0,AH4486-AI4486,AI4486-AH4486))</f>
        <v>0</v>
      </c>
      <c r="AK4486" s="26">
        <v>0.01</v>
      </c>
      <c r="AL4486" s="26">
        <f>AJ4486*(AK4486/100)</f>
        <v>0</v>
      </c>
    </row>
    <row r="4487" spans="1:38" x14ac:dyDescent="0.35">
      <c r="A4487" s="23"/>
      <c r="B4487" s="24"/>
      <c r="C4487" s="23"/>
      <c r="D4487" s="23"/>
      <c r="E4487" s="23">
        <v>2435</v>
      </c>
      <c r="F4487" s="23" t="s">
        <v>15124</v>
      </c>
      <c r="G4487" s="24" t="s">
        <v>15125</v>
      </c>
      <c r="H4487" s="23" t="s">
        <v>42</v>
      </c>
      <c r="I4487" s="23" t="s">
        <v>15126</v>
      </c>
      <c r="J4487" s="23">
        <v>0</v>
      </c>
      <c r="K4487" s="23">
        <v>1</v>
      </c>
      <c r="L4487" s="23">
        <v>0.5</v>
      </c>
      <c r="M4487" s="23" t="s">
        <v>44</v>
      </c>
      <c r="N4487" s="25">
        <f>((J4487*400)+(K4487*100))+L4487</f>
        <v>100.5</v>
      </c>
      <c r="O4487" s="26">
        <v>2000</v>
      </c>
      <c r="P4487" s="26">
        <f>N4487*O4487</f>
        <v>201000</v>
      </c>
      <c r="Q4487" s="23">
        <v>1</v>
      </c>
      <c r="R4487" s="23" t="s">
        <v>15118</v>
      </c>
      <c r="S4487" s="27" t="s">
        <v>15119</v>
      </c>
      <c r="T4487" s="23" t="s">
        <v>15120</v>
      </c>
      <c r="U4487" s="23" t="s">
        <v>1012</v>
      </c>
      <c r="V4487" s="24" t="s">
        <v>15127</v>
      </c>
      <c r="W4487" s="23" t="s">
        <v>47</v>
      </c>
      <c r="X4487" s="23" t="s">
        <v>48</v>
      </c>
      <c r="Y4487" s="23" t="s">
        <v>49</v>
      </c>
      <c r="Z4487" s="23">
        <v>81</v>
      </c>
      <c r="AA4487" s="28">
        <v>100</v>
      </c>
      <c r="AB4487" s="26">
        <v>6550</v>
      </c>
      <c r="AC4487" s="26">
        <f>Z4487*AB4487</f>
        <v>530550</v>
      </c>
      <c r="AD4487" s="28">
        <v>22</v>
      </c>
      <c r="AE4487" s="28">
        <v>34</v>
      </c>
      <c r="AF4487" s="26">
        <f>(AC4487*(100-AE4487))/100</f>
        <v>350163</v>
      </c>
      <c r="AG4487" s="26">
        <f>P4487+AF4487</f>
        <v>551163</v>
      </c>
      <c r="AH4487" s="26">
        <f>(AG4487*AA4487)/100</f>
        <v>551163</v>
      </c>
      <c r="AI4487" s="26">
        <v>50000000</v>
      </c>
      <c r="AJ4487" s="26">
        <f>IF((AI4487-AH4487) &gt; 1,0,IF((AI4487-AH4487)&lt;0,AH4487-AI4487,AI4487-AH4487))</f>
        <v>0</v>
      </c>
      <c r="AK4487" s="26">
        <v>0.02</v>
      </c>
      <c r="AL4487" s="26">
        <f>ROUND(AJ4487*(AK4487/100),2)</f>
        <v>0</v>
      </c>
    </row>
    <row r="4488" spans="1:38" x14ac:dyDescent="0.35">
      <c r="A4488" s="23"/>
      <c r="B4488" s="24"/>
      <c r="C4488" s="23"/>
      <c r="D4488" s="23"/>
      <c r="E4488" s="23"/>
      <c r="F4488" s="23"/>
      <c r="G4488" s="24"/>
      <c r="H4488" s="23"/>
      <c r="I4488" s="23"/>
      <c r="J4488" s="23">
        <v>0</v>
      </c>
      <c r="K4488" s="23">
        <v>0</v>
      </c>
      <c r="L4488" s="23">
        <v>37.5</v>
      </c>
      <c r="M4488" s="23" t="s">
        <v>44</v>
      </c>
      <c r="N4488" s="25">
        <f>((J4488*400)+(K4488*100))+L4488</f>
        <v>37.5</v>
      </c>
      <c r="O4488" s="26">
        <v>2000</v>
      </c>
      <c r="P4488" s="26">
        <f>N4488*O4488</f>
        <v>75000</v>
      </c>
      <c r="Q4488" s="23">
        <v>1</v>
      </c>
      <c r="R4488" s="23" t="s">
        <v>15118</v>
      </c>
      <c r="S4488" s="27" t="s">
        <v>15119</v>
      </c>
      <c r="T4488" s="23" t="s">
        <v>15120</v>
      </c>
      <c r="U4488" s="23" t="s">
        <v>1012</v>
      </c>
      <c r="V4488" s="24" t="s">
        <v>15128</v>
      </c>
      <c r="W4488" s="23" t="s">
        <v>47</v>
      </c>
      <c r="X4488" s="23" t="s">
        <v>206</v>
      </c>
      <c r="Y4488" s="23" t="s">
        <v>49</v>
      </c>
      <c r="Z4488" s="23">
        <v>81</v>
      </c>
      <c r="AA4488" s="28">
        <v>100</v>
      </c>
      <c r="AB4488" s="26">
        <v>6550</v>
      </c>
      <c r="AC4488" s="26">
        <f>Z4488*AB4488</f>
        <v>530550</v>
      </c>
      <c r="AD4488" s="28">
        <v>7</v>
      </c>
      <c r="AE4488" s="28">
        <v>18</v>
      </c>
      <c r="AF4488" s="26">
        <f>(AC4488*(100-AE4488))/100</f>
        <v>435051</v>
      </c>
      <c r="AG4488" s="26">
        <f>P4488+AF4488</f>
        <v>510051</v>
      </c>
      <c r="AH4488" s="26">
        <f>(AG4488*AA4488)/100</f>
        <v>510051</v>
      </c>
      <c r="AI4488" s="26">
        <v>50000000</v>
      </c>
      <c r="AJ4488" s="26">
        <f>IF((AI4488-AH4488) &gt; 1,0,IF((AI4488-AH4488)&lt;0,AH4488-AI4488,AI4488-AH4488))</f>
        <v>0</v>
      </c>
      <c r="AK4488" s="26">
        <v>0.02</v>
      </c>
      <c r="AL4488" s="26">
        <f>ROUND(AJ4488*(AK4488/100),2)</f>
        <v>0</v>
      </c>
    </row>
    <row r="4489" spans="1:38" x14ac:dyDescent="0.35">
      <c r="A4489" s="23"/>
      <c r="B4489" s="24"/>
      <c r="C4489" s="23"/>
      <c r="D4489" s="23"/>
      <c r="E4489" s="23"/>
      <c r="F4489" s="23"/>
      <c r="G4489" s="24"/>
      <c r="H4489" s="23"/>
      <c r="I4489" s="23"/>
      <c r="J4489" s="23"/>
      <c r="K4489" s="23"/>
      <c r="L4489" s="23"/>
      <c r="M4489" s="23"/>
      <c r="N4489" s="25"/>
      <c r="O4489" s="26"/>
      <c r="P4489" s="26"/>
      <c r="Q4489" s="23"/>
      <c r="R4489" s="23"/>
      <c r="S4489" s="27"/>
      <c r="T4489" s="23"/>
      <c r="U4489" s="23"/>
      <c r="V4489" s="24"/>
      <c r="W4489" s="23"/>
      <c r="X4489" s="23"/>
      <c r="Y4489" s="23"/>
      <c r="Z4489" s="23"/>
      <c r="AA4489" s="28"/>
      <c r="AB4489" s="26"/>
      <c r="AC4489" s="26"/>
      <c r="AD4489" s="28"/>
      <c r="AE4489" s="28"/>
      <c r="AF4489" s="26"/>
      <c r="AG4489" s="26" t="s">
        <v>50</v>
      </c>
      <c r="AH4489" s="26">
        <f>SUM(AH4486:AH4488)</f>
        <v>2075154</v>
      </c>
      <c r="AI4489" s="26"/>
      <c r="AJ4489" s="26">
        <f>SUM(AJ4486:AJ4488)</f>
        <v>0</v>
      </c>
      <c r="AK4489" s="26"/>
      <c r="AL4489" s="26">
        <f>SUM(AL4486:AL4488)</f>
        <v>0</v>
      </c>
    </row>
    <row r="4490" spans="1:38" x14ac:dyDescent="0.35">
      <c r="A4490" s="23" t="s">
        <v>15129</v>
      </c>
      <c r="B4490" s="24"/>
      <c r="C4490" s="23" t="s">
        <v>15130</v>
      </c>
      <c r="D4490" s="23" t="s">
        <v>11483</v>
      </c>
      <c r="E4490" s="23">
        <v>2436</v>
      </c>
      <c r="F4490" s="23" t="s">
        <v>15131</v>
      </c>
      <c r="G4490" s="24" t="s">
        <v>15132</v>
      </c>
      <c r="H4490" s="23" t="s">
        <v>103</v>
      </c>
      <c r="I4490" s="23" t="s">
        <v>15133</v>
      </c>
      <c r="J4490" s="23">
        <v>0</v>
      </c>
      <c r="K4490" s="23">
        <v>2</v>
      </c>
      <c r="L4490" s="23">
        <v>80</v>
      </c>
      <c r="M4490" s="23" t="s">
        <v>58</v>
      </c>
      <c r="N4490" s="25">
        <f>((J4490*400)+(K4490*100))+L4490</f>
        <v>280</v>
      </c>
      <c r="O4490" s="26">
        <v>180</v>
      </c>
      <c r="P4490" s="26">
        <f>N4490*O4490</f>
        <v>50400</v>
      </c>
      <c r="Q4490" s="23"/>
      <c r="R4490" s="23"/>
      <c r="S4490" s="27"/>
      <c r="T4490" s="23"/>
      <c r="U4490" s="23"/>
      <c r="V4490" s="24"/>
      <c r="W4490" s="23"/>
      <c r="X4490" s="23"/>
      <c r="Y4490" s="23"/>
      <c r="Z4490" s="23"/>
      <c r="AA4490" s="28"/>
      <c r="AB4490" s="26"/>
      <c r="AC4490" s="26"/>
      <c r="AD4490" s="28"/>
      <c r="AE4490" s="28"/>
      <c r="AF4490" s="26"/>
      <c r="AG4490" s="26">
        <f>AF4490+P4490</f>
        <v>50400</v>
      </c>
      <c r="AH4490" s="26">
        <f>AG4490</f>
        <v>50400</v>
      </c>
      <c r="AI4490" s="26">
        <v>0</v>
      </c>
      <c r="AJ4490" s="26">
        <f>IF((AI4490-AH4490) &gt; 1,0,IF((AI4490-AH4490)&lt;0,AH4490-AI4490,AI4490-AH4490))</f>
        <v>50400</v>
      </c>
      <c r="AK4490" s="26">
        <v>0.01</v>
      </c>
      <c r="AL4490" s="26">
        <f>AJ4490*(AK4490/100)</f>
        <v>5.04</v>
      </c>
    </row>
    <row r="4491" spans="1:38" x14ac:dyDescent="0.35">
      <c r="A4491" s="23"/>
      <c r="B4491" s="24"/>
      <c r="C4491" s="23"/>
      <c r="D4491" s="23"/>
      <c r="E4491" s="23"/>
      <c r="F4491" s="23"/>
      <c r="G4491" s="24"/>
      <c r="H4491" s="23"/>
      <c r="I4491" s="23"/>
      <c r="J4491" s="23"/>
      <c r="K4491" s="23"/>
      <c r="L4491" s="23"/>
      <c r="M4491" s="23"/>
      <c r="N4491" s="25"/>
      <c r="O4491" s="26"/>
      <c r="P4491" s="26"/>
      <c r="Q4491" s="23"/>
      <c r="R4491" s="23"/>
      <c r="S4491" s="27"/>
      <c r="T4491" s="23"/>
      <c r="U4491" s="23"/>
      <c r="V4491" s="24"/>
      <c r="W4491" s="23"/>
      <c r="X4491" s="23"/>
      <c r="Y4491" s="23"/>
      <c r="Z4491" s="23"/>
      <c r="AA4491" s="28"/>
      <c r="AB4491" s="26"/>
      <c r="AC4491" s="26"/>
      <c r="AD4491" s="28"/>
      <c r="AE4491" s="28"/>
      <c r="AF4491" s="26"/>
      <c r="AG4491" s="26" t="s">
        <v>50</v>
      </c>
      <c r="AH4491" s="26">
        <f>AH4490</f>
        <v>50400</v>
      </c>
      <c r="AI4491" s="26"/>
      <c r="AJ4491" s="26">
        <f>AJ4490</f>
        <v>50400</v>
      </c>
      <c r="AK4491" s="26"/>
      <c r="AL4491" s="26">
        <f>AL4490</f>
        <v>5.04</v>
      </c>
    </row>
    <row r="4492" spans="1:38" x14ac:dyDescent="0.35">
      <c r="A4492" s="23" t="s">
        <v>15134</v>
      </c>
      <c r="B4492" s="24" t="s">
        <v>15135</v>
      </c>
      <c r="C4492" s="23" t="s">
        <v>15136</v>
      </c>
      <c r="D4492" s="23" t="s">
        <v>15137</v>
      </c>
      <c r="E4492" s="23">
        <v>2437</v>
      </c>
      <c r="F4492" s="23" t="s">
        <v>15138</v>
      </c>
      <c r="G4492" s="24" t="s">
        <v>15139</v>
      </c>
      <c r="H4492" s="23" t="s">
        <v>42</v>
      </c>
      <c r="I4492" s="23" t="s">
        <v>15140</v>
      </c>
      <c r="J4492" s="23">
        <v>6</v>
      </c>
      <c r="K4492" s="23">
        <v>3</v>
      </c>
      <c r="L4492" s="23">
        <v>19</v>
      </c>
      <c r="M4492" s="23" t="s">
        <v>58</v>
      </c>
      <c r="N4492" s="25">
        <f>((J4492*400)+(K4492*100))+L4492</f>
        <v>2719</v>
      </c>
      <c r="O4492" s="26">
        <v>180</v>
      </c>
      <c r="P4492" s="26">
        <f>N4492*O4492</f>
        <v>489420</v>
      </c>
      <c r="Q4492" s="23"/>
      <c r="R4492" s="23"/>
      <c r="S4492" s="27"/>
      <c r="T4492" s="23"/>
      <c r="U4492" s="23"/>
      <c r="V4492" s="24"/>
      <c r="W4492" s="23"/>
      <c r="X4492" s="23"/>
      <c r="Y4492" s="23"/>
      <c r="Z4492" s="23"/>
      <c r="AA4492" s="28"/>
      <c r="AB4492" s="26"/>
      <c r="AC4492" s="26"/>
      <c r="AD4492" s="28"/>
      <c r="AE4492" s="28"/>
      <c r="AF4492" s="26"/>
      <c r="AG4492" s="26">
        <f>AF4492+P4492</f>
        <v>489420</v>
      </c>
      <c r="AH4492" s="26">
        <f>AG4492</f>
        <v>489420</v>
      </c>
      <c r="AI4492" s="26">
        <v>50000000</v>
      </c>
      <c r="AJ4492" s="26">
        <f>IF((AI4492-AH4492) &gt; 1,0,IF((AI4492-AH4492)&lt;0,AH4492-AI4492,AI4492-AH4492))</f>
        <v>0</v>
      </c>
      <c r="AK4492" s="26">
        <v>0.01</v>
      </c>
      <c r="AL4492" s="26">
        <f>AJ4492*(AK4492/100)</f>
        <v>0</v>
      </c>
    </row>
    <row r="4493" spans="1:38" x14ac:dyDescent="0.35">
      <c r="A4493" s="23"/>
      <c r="B4493" s="24"/>
      <c r="C4493" s="23"/>
      <c r="D4493" s="23"/>
      <c r="E4493" s="23"/>
      <c r="F4493" s="23"/>
      <c r="G4493" s="24"/>
      <c r="H4493" s="23"/>
      <c r="I4493" s="23"/>
      <c r="J4493" s="23"/>
      <c r="K4493" s="23"/>
      <c r="L4493" s="23"/>
      <c r="M4493" s="23"/>
      <c r="N4493" s="25"/>
      <c r="O4493" s="26"/>
      <c r="P4493" s="26"/>
      <c r="Q4493" s="23"/>
      <c r="R4493" s="23"/>
      <c r="S4493" s="27"/>
      <c r="T4493" s="23"/>
      <c r="U4493" s="23"/>
      <c r="V4493" s="24"/>
      <c r="W4493" s="23"/>
      <c r="X4493" s="23"/>
      <c r="Y4493" s="23"/>
      <c r="Z4493" s="23"/>
      <c r="AA4493" s="28"/>
      <c r="AB4493" s="26"/>
      <c r="AC4493" s="26"/>
      <c r="AD4493" s="28"/>
      <c r="AE4493" s="28"/>
      <c r="AF4493" s="26"/>
      <c r="AG4493" s="26" t="s">
        <v>50</v>
      </c>
      <c r="AH4493" s="26">
        <f>AH4492</f>
        <v>489420</v>
      </c>
      <c r="AI4493" s="26"/>
      <c r="AJ4493" s="26">
        <f>AJ4492</f>
        <v>0</v>
      </c>
      <c r="AK4493" s="26"/>
      <c r="AL4493" s="26">
        <f>AL4492</f>
        <v>0</v>
      </c>
    </row>
    <row r="4494" spans="1:38" x14ac:dyDescent="0.35">
      <c r="A4494" s="23" t="s">
        <v>15141</v>
      </c>
      <c r="B4494" s="24" t="s">
        <v>15142</v>
      </c>
      <c r="C4494" s="23" t="s">
        <v>15143</v>
      </c>
      <c r="D4494" s="23" t="s">
        <v>15144</v>
      </c>
      <c r="E4494" s="23">
        <v>2438</v>
      </c>
      <c r="F4494" s="23" t="s">
        <v>15145</v>
      </c>
      <c r="G4494" s="24" t="s">
        <v>15146</v>
      </c>
      <c r="H4494" s="23" t="s">
        <v>42</v>
      </c>
      <c r="I4494" s="23" t="s">
        <v>15147</v>
      </c>
      <c r="J4494" s="23">
        <v>2</v>
      </c>
      <c r="K4494" s="23">
        <v>1</v>
      </c>
      <c r="L4494" s="23">
        <v>13.6</v>
      </c>
      <c r="M4494" s="23" t="s">
        <v>58</v>
      </c>
      <c r="N4494" s="25">
        <f t="shared" ref="N4494:N4500" si="334">((J4494*400)+(K4494*100))+L4494</f>
        <v>913.6</v>
      </c>
      <c r="O4494" s="26">
        <v>230</v>
      </c>
      <c r="P4494" s="26">
        <f t="shared" ref="P4494:P4500" si="335">N4494*O4494</f>
        <v>210128</v>
      </c>
      <c r="Q4494" s="23"/>
      <c r="R4494" s="23"/>
      <c r="S4494" s="27"/>
      <c r="T4494" s="23"/>
      <c r="U4494" s="23"/>
      <c r="V4494" s="24"/>
      <c r="W4494" s="23"/>
      <c r="X4494" s="23"/>
      <c r="Y4494" s="23"/>
      <c r="Z4494" s="23"/>
      <c r="AA4494" s="28"/>
      <c r="AB4494" s="26"/>
      <c r="AC4494" s="26"/>
      <c r="AD4494" s="28"/>
      <c r="AE4494" s="28"/>
      <c r="AF4494" s="26"/>
      <c r="AG4494" s="26">
        <f>AF4494+P4494</f>
        <v>210128</v>
      </c>
      <c r="AH4494" s="26">
        <f>AG4494</f>
        <v>210128</v>
      </c>
      <c r="AI4494" s="26">
        <v>50000000</v>
      </c>
      <c r="AJ4494" s="26">
        <f t="shared" ref="AJ4494:AJ4500" si="336">IF((AI4494-AH4494) &gt; 1,0,IF((AI4494-AH4494)&lt;0,AH4494-AI4494,AI4494-AH4494))</f>
        <v>0</v>
      </c>
      <c r="AK4494" s="26">
        <v>0.01</v>
      </c>
      <c r="AL4494" s="26">
        <f>AJ4494*(AK4494/100)</f>
        <v>0</v>
      </c>
    </row>
    <row r="4495" spans="1:38" x14ac:dyDescent="0.35">
      <c r="A4495" s="23"/>
      <c r="B4495" s="24"/>
      <c r="C4495" s="23"/>
      <c r="D4495" s="23"/>
      <c r="E4495" s="23">
        <v>2439</v>
      </c>
      <c r="F4495" s="23" t="s">
        <v>15148</v>
      </c>
      <c r="G4495" s="24" t="s">
        <v>15149</v>
      </c>
      <c r="H4495" s="23" t="s">
        <v>42</v>
      </c>
      <c r="I4495" s="23" t="s">
        <v>15150</v>
      </c>
      <c r="J4495" s="23">
        <v>0</v>
      </c>
      <c r="K4495" s="23">
        <v>0</v>
      </c>
      <c r="L4495" s="23">
        <v>11.9</v>
      </c>
      <c r="M4495" s="23" t="s">
        <v>58</v>
      </c>
      <c r="N4495" s="25">
        <f t="shared" si="334"/>
        <v>11.9</v>
      </c>
      <c r="O4495" s="26">
        <v>500</v>
      </c>
      <c r="P4495" s="26">
        <f t="shared" si="335"/>
        <v>5950</v>
      </c>
      <c r="Q4495" s="23"/>
      <c r="R4495" s="23"/>
      <c r="S4495" s="27"/>
      <c r="T4495" s="23"/>
      <c r="U4495" s="23"/>
      <c r="V4495" s="24"/>
      <c r="W4495" s="23"/>
      <c r="X4495" s="23"/>
      <c r="Y4495" s="23"/>
      <c r="Z4495" s="23"/>
      <c r="AA4495" s="28"/>
      <c r="AB4495" s="26"/>
      <c r="AC4495" s="26"/>
      <c r="AD4495" s="28"/>
      <c r="AE4495" s="28"/>
      <c r="AF4495" s="26"/>
      <c r="AG4495" s="26">
        <f>AF4495+P4495</f>
        <v>5950</v>
      </c>
      <c r="AH4495" s="26">
        <f>AG4495</f>
        <v>5950</v>
      </c>
      <c r="AI4495" s="26">
        <v>50000000</v>
      </c>
      <c r="AJ4495" s="26">
        <f t="shared" si="336"/>
        <v>0</v>
      </c>
      <c r="AK4495" s="26">
        <v>0.01</v>
      </c>
      <c r="AL4495" s="26">
        <f>AJ4495*(AK4495/100)</f>
        <v>0</v>
      </c>
    </row>
    <row r="4496" spans="1:38" x14ac:dyDescent="0.35">
      <c r="A4496" s="23"/>
      <c r="B4496" s="24"/>
      <c r="C4496" s="23"/>
      <c r="D4496" s="23"/>
      <c r="E4496" s="23">
        <v>2440</v>
      </c>
      <c r="F4496" s="23" t="s">
        <v>15151</v>
      </c>
      <c r="G4496" s="24" t="s">
        <v>15152</v>
      </c>
      <c r="H4496" s="23" t="s">
        <v>42</v>
      </c>
      <c r="I4496" s="23" t="s">
        <v>15153</v>
      </c>
      <c r="J4496" s="23">
        <v>7</v>
      </c>
      <c r="K4496" s="23">
        <v>0</v>
      </c>
      <c r="L4496" s="23">
        <v>63</v>
      </c>
      <c r="M4496" s="23" t="s">
        <v>58</v>
      </c>
      <c r="N4496" s="25">
        <f t="shared" si="334"/>
        <v>2863</v>
      </c>
      <c r="O4496" s="26">
        <v>340</v>
      </c>
      <c r="P4496" s="26">
        <f t="shared" si="335"/>
        <v>973420</v>
      </c>
      <c r="Q4496" s="23"/>
      <c r="R4496" s="23"/>
      <c r="S4496" s="27"/>
      <c r="T4496" s="23"/>
      <c r="U4496" s="23"/>
      <c r="V4496" s="24"/>
      <c r="W4496" s="23"/>
      <c r="X4496" s="23"/>
      <c r="Y4496" s="23"/>
      <c r="Z4496" s="23"/>
      <c r="AA4496" s="28"/>
      <c r="AB4496" s="26"/>
      <c r="AC4496" s="26"/>
      <c r="AD4496" s="28"/>
      <c r="AE4496" s="28"/>
      <c r="AF4496" s="26"/>
      <c r="AG4496" s="26">
        <f>AF4496+P4496</f>
        <v>973420</v>
      </c>
      <c r="AH4496" s="26">
        <f>AG4496</f>
        <v>973420</v>
      </c>
      <c r="AI4496" s="26">
        <v>50000000</v>
      </c>
      <c r="AJ4496" s="26">
        <f t="shared" si="336"/>
        <v>0</v>
      </c>
      <c r="AK4496" s="26">
        <v>0.01</v>
      </c>
      <c r="AL4496" s="26">
        <f>AJ4496*(AK4496/100)</f>
        <v>0</v>
      </c>
    </row>
    <row r="4497" spans="1:38" x14ac:dyDescent="0.35">
      <c r="A4497" s="23"/>
      <c r="B4497" s="24"/>
      <c r="C4497" s="23"/>
      <c r="D4497" s="23"/>
      <c r="E4497" s="23">
        <v>2441</v>
      </c>
      <c r="F4497" s="23" t="s">
        <v>15154</v>
      </c>
      <c r="G4497" s="24" t="s">
        <v>15155</v>
      </c>
      <c r="H4497" s="23" t="s">
        <v>42</v>
      </c>
      <c r="I4497" s="23" t="s">
        <v>15156</v>
      </c>
      <c r="J4497" s="23">
        <v>0</v>
      </c>
      <c r="K4497" s="23">
        <v>2</v>
      </c>
      <c r="L4497" s="23">
        <v>39.5</v>
      </c>
      <c r="M4497" s="23" t="s">
        <v>44</v>
      </c>
      <c r="N4497" s="25">
        <f t="shared" si="334"/>
        <v>239.5</v>
      </c>
      <c r="O4497" s="26">
        <v>500</v>
      </c>
      <c r="P4497" s="26">
        <f t="shared" si="335"/>
        <v>119750</v>
      </c>
      <c r="Q4497" s="23">
        <v>1</v>
      </c>
      <c r="R4497" s="23" t="s">
        <v>15141</v>
      </c>
      <c r="S4497" s="27" t="s">
        <v>15142</v>
      </c>
      <c r="T4497" s="23" t="s">
        <v>15143</v>
      </c>
      <c r="U4497" s="23" t="s">
        <v>15157</v>
      </c>
      <c r="V4497" s="24" t="s">
        <v>15158</v>
      </c>
      <c r="W4497" s="23" t="s">
        <v>47</v>
      </c>
      <c r="X4497" s="23" t="s">
        <v>206</v>
      </c>
      <c r="Y4497" s="23" t="s">
        <v>49</v>
      </c>
      <c r="Z4497" s="23">
        <v>81</v>
      </c>
      <c r="AA4497" s="28">
        <v>100</v>
      </c>
      <c r="AB4497" s="26">
        <v>6550</v>
      </c>
      <c r="AC4497" s="26">
        <f>Z4497*AB4497</f>
        <v>530550</v>
      </c>
      <c r="AD4497" s="28">
        <v>7</v>
      </c>
      <c r="AE4497" s="28">
        <v>18</v>
      </c>
      <c r="AF4497" s="26">
        <f>(AC4497*(100-AE4497))/100</f>
        <v>435051</v>
      </c>
      <c r="AG4497" s="26">
        <f>P4497+AF4497</f>
        <v>554801</v>
      </c>
      <c r="AH4497" s="26">
        <f>(AG4497*AA4497)/100</f>
        <v>554801</v>
      </c>
      <c r="AI4497" s="26">
        <v>50000000</v>
      </c>
      <c r="AJ4497" s="26">
        <f t="shared" si="336"/>
        <v>0</v>
      </c>
      <c r="AK4497" s="26">
        <v>0.02</v>
      </c>
      <c r="AL4497" s="26">
        <f>ROUND(AJ4497*(AK4497/100),2)</f>
        <v>0</v>
      </c>
    </row>
    <row r="4498" spans="1:38" x14ac:dyDescent="0.35">
      <c r="A4498" s="23"/>
      <c r="B4498" s="24"/>
      <c r="C4498" s="23"/>
      <c r="D4498" s="23"/>
      <c r="E4498" s="23">
        <v>2442</v>
      </c>
      <c r="F4498" s="23" t="s">
        <v>15159</v>
      </c>
      <c r="G4498" s="24" t="s">
        <v>15160</v>
      </c>
      <c r="H4498" s="23" t="s">
        <v>42</v>
      </c>
      <c r="I4498" s="23" t="s">
        <v>15161</v>
      </c>
      <c r="J4498" s="23">
        <v>0</v>
      </c>
      <c r="K4498" s="23">
        <v>3</v>
      </c>
      <c r="L4498" s="23">
        <v>41</v>
      </c>
      <c r="M4498" s="23" t="s">
        <v>44</v>
      </c>
      <c r="N4498" s="25">
        <f t="shared" si="334"/>
        <v>341</v>
      </c>
      <c r="O4498" s="26">
        <v>180</v>
      </c>
      <c r="P4498" s="26">
        <f t="shared" si="335"/>
        <v>61380</v>
      </c>
      <c r="Q4498" s="23">
        <v>1</v>
      </c>
      <c r="R4498" s="23" t="s">
        <v>15141</v>
      </c>
      <c r="S4498" s="27" t="s">
        <v>15142</v>
      </c>
      <c r="T4498" s="23" t="s">
        <v>15143</v>
      </c>
      <c r="U4498" s="23" t="s">
        <v>15157</v>
      </c>
      <c r="V4498" s="24" t="s">
        <v>15162</v>
      </c>
      <c r="W4498" s="23" t="s">
        <v>47</v>
      </c>
      <c r="X4498" s="23" t="s">
        <v>48</v>
      </c>
      <c r="Y4498" s="23" t="s">
        <v>49</v>
      </c>
      <c r="Z4498" s="23">
        <v>96</v>
      </c>
      <c r="AA4498" s="28">
        <v>100</v>
      </c>
      <c r="AB4498" s="26">
        <v>6550</v>
      </c>
      <c r="AC4498" s="26">
        <f>Z4498*AB4498</f>
        <v>628800</v>
      </c>
      <c r="AD4498" s="28">
        <v>22</v>
      </c>
      <c r="AE4498" s="28">
        <v>34</v>
      </c>
      <c r="AF4498" s="26">
        <f>(AC4498*(100-AE4498))/100</f>
        <v>415008</v>
      </c>
      <c r="AG4498" s="26">
        <f>P4498+AF4498</f>
        <v>476388</v>
      </c>
      <c r="AH4498" s="26">
        <f>(AG4498*AA4498)/100</f>
        <v>476388</v>
      </c>
      <c r="AI4498" s="26">
        <v>50000000</v>
      </c>
      <c r="AJ4498" s="26">
        <f t="shared" si="336"/>
        <v>0</v>
      </c>
      <c r="AK4498" s="26">
        <v>0.02</v>
      </c>
      <c r="AL4498" s="26">
        <f>ROUND(AJ4498*(AK4498/100),2)</f>
        <v>0</v>
      </c>
    </row>
    <row r="4499" spans="1:38" x14ac:dyDescent="0.35">
      <c r="A4499" s="23"/>
      <c r="B4499" s="24"/>
      <c r="C4499" s="23"/>
      <c r="D4499" s="23"/>
      <c r="E4499" s="23"/>
      <c r="F4499" s="23"/>
      <c r="G4499" s="24"/>
      <c r="H4499" s="23"/>
      <c r="I4499" s="23"/>
      <c r="J4499" s="23">
        <v>0</v>
      </c>
      <c r="K4499" s="23">
        <v>0</v>
      </c>
      <c r="L4499" s="23">
        <v>20</v>
      </c>
      <c r="M4499" s="23" t="s">
        <v>44</v>
      </c>
      <c r="N4499" s="25">
        <f t="shared" si="334"/>
        <v>20</v>
      </c>
      <c r="O4499" s="26">
        <v>180</v>
      </c>
      <c r="P4499" s="26">
        <f t="shared" si="335"/>
        <v>3600</v>
      </c>
      <c r="Q4499" s="23">
        <v>1</v>
      </c>
      <c r="R4499" s="23" t="s">
        <v>15141</v>
      </c>
      <c r="S4499" s="27" t="s">
        <v>15142</v>
      </c>
      <c r="T4499" s="23" t="s">
        <v>15143</v>
      </c>
      <c r="U4499" s="23" t="s">
        <v>15157</v>
      </c>
      <c r="V4499" s="24" t="s">
        <v>15163</v>
      </c>
      <c r="W4499" s="23" t="s">
        <v>47</v>
      </c>
      <c r="X4499" s="23" t="s">
        <v>206</v>
      </c>
      <c r="Y4499" s="23" t="s">
        <v>49</v>
      </c>
      <c r="Z4499" s="23">
        <v>80</v>
      </c>
      <c r="AA4499" s="28">
        <v>100</v>
      </c>
      <c r="AB4499" s="26">
        <v>6550</v>
      </c>
      <c r="AC4499" s="26">
        <f>Z4499*AB4499</f>
        <v>524000</v>
      </c>
      <c r="AD4499" s="28">
        <v>22</v>
      </c>
      <c r="AE4499" s="28">
        <v>85</v>
      </c>
      <c r="AF4499" s="26">
        <f>(AC4499*(100-AE4499))/100</f>
        <v>78600</v>
      </c>
      <c r="AG4499" s="26">
        <f>P4499+AF4499</f>
        <v>82200</v>
      </c>
      <c r="AH4499" s="26">
        <f>(AG4499*AA4499)/100</f>
        <v>82200</v>
      </c>
      <c r="AI4499" s="26">
        <v>50000000</v>
      </c>
      <c r="AJ4499" s="26">
        <f t="shared" si="336"/>
        <v>0</v>
      </c>
      <c r="AK4499" s="26">
        <v>0.02</v>
      </c>
      <c r="AL4499" s="26">
        <f>ROUND(AJ4499*(AK4499/100),2)</f>
        <v>0</v>
      </c>
    </row>
    <row r="4500" spans="1:38" x14ac:dyDescent="0.35">
      <c r="A4500" s="23"/>
      <c r="B4500" s="24"/>
      <c r="C4500" s="23"/>
      <c r="D4500" s="23"/>
      <c r="E4500" s="23"/>
      <c r="F4500" s="23"/>
      <c r="G4500" s="24"/>
      <c r="H4500" s="23"/>
      <c r="I4500" s="23"/>
      <c r="J4500" s="23">
        <v>0</v>
      </c>
      <c r="K4500" s="23">
        <v>0</v>
      </c>
      <c r="L4500" s="23">
        <v>20</v>
      </c>
      <c r="M4500" s="23" t="s">
        <v>44</v>
      </c>
      <c r="N4500" s="25">
        <f t="shared" si="334"/>
        <v>20</v>
      </c>
      <c r="O4500" s="26">
        <v>180</v>
      </c>
      <c r="P4500" s="26">
        <f t="shared" si="335"/>
        <v>3600</v>
      </c>
      <c r="Q4500" s="23">
        <v>1</v>
      </c>
      <c r="R4500" s="23" t="s">
        <v>15141</v>
      </c>
      <c r="S4500" s="27" t="s">
        <v>15142</v>
      </c>
      <c r="T4500" s="23" t="s">
        <v>15143</v>
      </c>
      <c r="U4500" s="23" t="s">
        <v>15157</v>
      </c>
      <c r="V4500" s="24" t="s">
        <v>15164</v>
      </c>
      <c r="W4500" s="23" t="s">
        <v>47</v>
      </c>
      <c r="X4500" s="23" t="s">
        <v>48</v>
      </c>
      <c r="Y4500" s="23" t="s">
        <v>49</v>
      </c>
      <c r="Z4500" s="23">
        <v>80</v>
      </c>
      <c r="AA4500" s="28">
        <v>100</v>
      </c>
      <c r="AB4500" s="26">
        <v>6550</v>
      </c>
      <c r="AC4500" s="26">
        <f>Z4500*AB4500</f>
        <v>524000</v>
      </c>
      <c r="AD4500" s="28">
        <v>22</v>
      </c>
      <c r="AE4500" s="28">
        <v>34</v>
      </c>
      <c r="AF4500" s="26">
        <f>(AC4500*(100-AE4500))/100</f>
        <v>345840</v>
      </c>
      <c r="AG4500" s="26">
        <f>P4500+AF4500</f>
        <v>349440</v>
      </c>
      <c r="AH4500" s="26">
        <f>(AG4500*AA4500)/100</f>
        <v>349440</v>
      </c>
      <c r="AI4500" s="26">
        <v>50000000</v>
      </c>
      <c r="AJ4500" s="26">
        <f t="shared" si="336"/>
        <v>0</v>
      </c>
      <c r="AK4500" s="26">
        <v>0.02</v>
      </c>
      <c r="AL4500" s="26">
        <f>ROUND(AJ4500*(AK4500/100),2)</f>
        <v>0</v>
      </c>
    </row>
    <row r="4501" spans="1:38" x14ac:dyDescent="0.35">
      <c r="A4501" s="23"/>
      <c r="B4501" s="24"/>
      <c r="C4501" s="23"/>
      <c r="D4501" s="23"/>
      <c r="E4501" s="23"/>
      <c r="F4501" s="23"/>
      <c r="G4501" s="24"/>
      <c r="H4501" s="23"/>
      <c r="I4501" s="23"/>
      <c r="J4501" s="23"/>
      <c r="K4501" s="23"/>
      <c r="L4501" s="23"/>
      <c r="M4501" s="23"/>
      <c r="N4501" s="25"/>
      <c r="O4501" s="26"/>
      <c r="P4501" s="26"/>
      <c r="Q4501" s="23"/>
      <c r="R4501" s="23"/>
      <c r="S4501" s="27"/>
      <c r="T4501" s="23"/>
      <c r="U4501" s="23"/>
      <c r="V4501" s="24"/>
      <c r="W4501" s="23"/>
      <c r="X4501" s="23"/>
      <c r="Y4501" s="23"/>
      <c r="Z4501" s="23"/>
      <c r="AA4501" s="28"/>
      <c r="AB4501" s="26"/>
      <c r="AC4501" s="26"/>
      <c r="AD4501" s="28"/>
      <c r="AE4501" s="28"/>
      <c r="AF4501" s="26"/>
      <c r="AG4501" s="26" t="s">
        <v>50</v>
      </c>
      <c r="AH4501" s="26">
        <f>SUM(AH4494:AH4500)</f>
        <v>2652327</v>
      </c>
      <c r="AI4501" s="26"/>
      <c r="AJ4501" s="26">
        <f>SUM(AJ4494:AJ4500)</f>
        <v>0</v>
      </c>
      <c r="AK4501" s="26"/>
      <c r="AL4501" s="26">
        <f>SUM(AL4494:AL4500)</f>
        <v>0</v>
      </c>
    </row>
    <row r="4502" spans="1:38" x14ac:dyDescent="0.35">
      <c r="A4502" s="23" t="s">
        <v>15165</v>
      </c>
      <c r="B4502" s="24" t="s">
        <v>7639</v>
      </c>
      <c r="C4502" s="23" t="s">
        <v>15166</v>
      </c>
      <c r="D4502" s="23" t="s">
        <v>15167</v>
      </c>
      <c r="E4502" s="23">
        <v>2443</v>
      </c>
      <c r="F4502" s="23" t="s">
        <v>15168</v>
      </c>
      <c r="G4502" s="24" t="s">
        <v>15169</v>
      </c>
      <c r="H4502" s="23" t="s">
        <v>42</v>
      </c>
      <c r="I4502" s="23" t="s">
        <v>15170</v>
      </c>
      <c r="J4502" s="23">
        <v>0</v>
      </c>
      <c r="K4502" s="23">
        <v>0</v>
      </c>
      <c r="L4502" s="23">
        <v>87.7</v>
      </c>
      <c r="M4502" s="23" t="s">
        <v>44</v>
      </c>
      <c r="N4502" s="25">
        <f>((J4502*400)+(K4502*100))+L4502</f>
        <v>87.7</v>
      </c>
      <c r="O4502" s="26">
        <v>2000</v>
      </c>
      <c r="P4502" s="26">
        <f>N4502*O4502</f>
        <v>175400</v>
      </c>
      <c r="Q4502" s="23">
        <v>1</v>
      </c>
      <c r="R4502" s="23" t="s">
        <v>15165</v>
      </c>
      <c r="S4502" s="27" t="s">
        <v>7639</v>
      </c>
      <c r="T4502" s="23" t="s">
        <v>15166</v>
      </c>
      <c r="U4502" s="23" t="s">
        <v>15171</v>
      </c>
      <c r="V4502" s="24" t="s">
        <v>15172</v>
      </c>
      <c r="W4502" s="23" t="s">
        <v>47</v>
      </c>
      <c r="X4502" s="23" t="s">
        <v>48</v>
      </c>
      <c r="Y4502" s="23" t="s">
        <v>49</v>
      </c>
      <c r="Z4502" s="23">
        <v>80</v>
      </c>
      <c r="AA4502" s="28">
        <v>100</v>
      </c>
      <c r="AB4502" s="26">
        <v>6550</v>
      </c>
      <c r="AC4502" s="26">
        <f>Z4502*AB4502</f>
        <v>524000</v>
      </c>
      <c r="AD4502" s="28">
        <v>7</v>
      </c>
      <c r="AE4502" s="28">
        <v>7</v>
      </c>
      <c r="AF4502" s="26">
        <f>(AC4502*(100-AE4502))/100</f>
        <v>487320</v>
      </c>
      <c r="AG4502" s="26">
        <f>P4502+AF4502</f>
        <v>662720</v>
      </c>
      <c r="AH4502" s="26">
        <f>(AG4502*AA4502)/100</f>
        <v>662720</v>
      </c>
      <c r="AI4502" s="26">
        <v>50000000</v>
      </c>
      <c r="AJ4502" s="26">
        <f>IF((AI4502-AH4502) &gt; 1,0,IF((AI4502-AH4502)&lt;0,AH4502-AI4502,AI4502-AH4502))</f>
        <v>0</v>
      </c>
      <c r="AK4502" s="26">
        <v>0.02</v>
      </c>
      <c r="AL4502" s="26">
        <f>ROUND(AJ4502*(AK4502/100),2)</f>
        <v>0</v>
      </c>
    </row>
    <row r="4503" spans="1:38" x14ac:dyDescent="0.35">
      <c r="A4503" s="23"/>
      <c r="B4503" s="24"/>
      <c r="C4503" s="23"/>
      <c r="D4503" s="23"/>
      <c r="E4503" s="23">
        <v>2444</v>
      </c>
      <c r="F4503" s="23" t="s">
        <v>15173</v>
      </c>
      <c r="G4503" s="24" t="s">
        <v>15174</v>
      </c>
      <c r="H4503" s="23" t="s">
        <v>42</v>
      </c>
      <c r="I4503" s="23" t="s">
        <v>15175</v>
      </c>
      <c r="J4503" s="23">
        <v>4</v>
      </c>
      <c r="K4503" s="23">
        <v>0</v>
      </c>
      <c r="L4503" s="23">
        <v>20</v>
      </c>
      <c r="M4503" s="23" t="s">
        <v>58</v>
      </c>
      <c r="N4503" s="25">
        <f>((J4503*400)+(K4503*100))+L4503</f>
        <v>1620</v>
      </c>
      <c r="O4503" s="26">
        <v>180</v>
      </c>
      <c r="P4503" s="26">
        <f>N4503*O4503</f>
        <v>291600</v>
      </c>
      <c r="Q4503" s="23"/>
      <c r="R4503" s="23"/>
      <c r="S4503" s="27"/>
      <c r="T4503" s="23"/>
      <c r="U4503" s="23"/>
      <c r="V4503" s="24"/>
      <c r="W4503" s="23"/>
      <c r="X4503" s="23"/>
      <c r="Y4503" s="23"/>
      <c r="Z4503" s="23"/>
      <c r="AA4503" s="28"/>
      <c r="AB4503" s="26"/>
      <c r="AC4503" s="26"/>
      <c r="AD4503" s="28"/>
      <c r="AE4503" s="28"/>
      <c r="AF4503" s="26"/>
      <c r="AG4503" s="26">
        <f>AF4503+P4503</f>
        <v>291600</v>
      </c>
      <c r="AH4503" s="26">
        <f>AG4503</f>
        <v>291600</v>
      </c>
      <c r="AI4503" s="26">
        <v>50000000</v>
      </c>
      <c r="AJ4503" s="26">
        <f>IF((AI4503-AH4503) &gt; 1,0,IF((AI4503-AH4503)&lt;0,AH4503-AI4503,AI4503-AH4503))</f>
        <v>0</v>
      </c>
      <c r="AK4503" s="26">
        <v>0.01</v>
      </c>
      <c r="AL4503" s="26">
        <f>AJ4503*(AK4503/100)</f>
        <v>0</v>
      </c>
    </row>
    <row r="4504" spans="1:38" x14ac:dyDescent="0.35">
      <c r="A4504" s="23"/>
      <c r="B4504" s="24"/>
      <c r="C4504" s="23"/>
      <c r="D4504" s="23"/>
      <c r="E4504" s="23">
        <v>2445</v>
      </c>
      <c r="F4504" s="23" t="s">
        <v>15176</v>
      </c>
      <c r="G4504" s="24" t="s">
        <v>15177</v>
      </c>
      <c r="H4504" s="23" t="s">
        <v>42</v>
      </c>
      <c r="I4504" s="23" t="s">
        <v>15178</v>
      </c>
      <c r="J4504" s="23">
        <v>0</v>
      </c>
      <c r="K4504" s="23">
        <v>1</v>
      </c>
      <c r="L4504" s="23">
        <v>20</v>
      </c>
      <c r="M4504" s="23" t="s">
        <v>44</v>
      </c>
      <c r="N4504" s="25">
        <f>((J4504*400)+(K4504*100))+L4504</f>
        <v>120</v>
      </c>
      <c r="O4504" s="26">
        <v>2000</v>
      </c>
      <c r="P4504" s="26">
        <f>N4504*O4504</f>
        <v>240000</v>
      </c>
      <c r="Q4504" s="23">
        <v>1</v>
      </c>
      <c r="R4504" s="23" t="s">
        <v>15165</v>
      </c>
      <c r="S4504" s="27" t="s">
        <v>7639</v>
      </c>
      <c r="T4504" s="23" t="s">
        <v>15166</v>
      </c>
      <c r="U4504" s="23" t="s">
        <v>15171</v>
      </c>
      <c r="V4504" s="24" t="s">
        <v>15179</v>
      </c>
      <c r="W4504" s="23" t="s">
        <v>47</v>
      </c>
      <c r="X4504" s="23" t="s">
        <v>206</v>
      </c>
      <c r="Y4504" s="23" t="s">
        <v>49</v>
      </c>
      <c r="Z4504" s="23">
        <v>81</v>
      </c>
      <c r="AA4504" s="28">
        <v>100</v>
      </c>
      <c r="AB4504" s="26">
        <v>6550</v>
      </c>
      <c r="AC4504" s="26">
        <f>Z4504*AB4504</f>
        <v>530550</v>
      </c>
      <c r="AD4504" s="28">
        <v>7</v>
      </c>
      <c r="AE4504" s="28">
        <v>18</v>
      </c>
      <c r="AF4504" s="26">
        <f>(AC4504*(100-AE4504))/100</f>
        <v>435051</v>
      </c>
      <c r="AG4504" s="26">
        <f>P4504+AF4504</f>
        <v>675051</v>
      </c>
      <c r="AH4504" s="26">
        <f>(AG4504*AA4504)/100</f>
        <v>675051</v>
      </c>
      <c r="AI4504" s="26">
        <v>50000000</v>
      </c>
      <c r="AJ4504" s="26">
        <f>IF((AI4504-AH4504) &gt; 1,0,IF((AI4504-AH4504)&lt;0,AH4504-AI4504,AI4504-AH4504))</f>
        <v>0</v>
      </c>
      <c r="AK4504" s="26">
        <v>0.02</v>
      </c>
      <c r="AL4504" s="26">
        <f>ROUND(AJ4504*(AK4504/100),2)</f>
        <v>0</v>
      </c>
    </row>
    <row r="4505" spans="1:38" x14ac:dyDescent="0.35">
      <c r="A4505" s="23"/>
      <c r="B4505" s="24"/>
      <c r="C4505" s="23"/>
      <c r="D4505" s="23"/>
      <c r="E4505" s="23">
        <v>2446</v>
      </c>
      <c r="F4505" s="23" t="s">
        <v>15180</v>
      </c>
      <c r="G4505" s="24" t="s">
        <v>15181</v>
      </c>
      <c r="H4505" s="23" t="s">
        <v>42</v>
      </c>
      <c r="I4505" s="23" t="s">
        <v>15182</v>
      </c>
      <c r="J4505" s="23">
        <v>11</v>
      </c>
      <c r="K4505" s="23">
        <v>0</v>
      </c>
      <c r="L4505" s="23">
        <v>69</v>
      </c>
      <c r="M4505" s="23" t="s">
        <v>58</v>
      </c>
      <c r="N4505" s="25">
        <f>((J4505*400)+(K4505*100))+L4505</f>
        <v>4469</v>
      </c>
      <c r="O4505" s="26">
        <v>180</v>
      </c>
      <c r="P4505" s="26">
        <f>N4505*O4505</f>
        <v>804420</v>
      </c>
      <c r="Q4505" s="23"/>
      <c r="R4505" s="23"/>
      <c r="S4505" s="27"/>
      <c r="T4505" s="23"/>
      <c r="U4505" s="23"/>
      <c r="V4505" s="24"/>
      <c r="W4505" s="23"/>
      <c r="X4505" s="23"/>
      <c r="Y4505" s="23"/>
      <c r="Z4505" s="23"/>
      <c r="AA4505" s="28"/>
      <c r="AB4505" s="26"/>
      <c r="AC4505" s="26"/>
      <c r="AD4505" s="28"/>
      <c r="AE4505" s="28"/>
      <c r="AF4505" s="26"/>
      <c r="AG4505" s="26">
        <f>AF4505+P4505</f>
        <v>804420</v>
      </c>
      <c r="AH4505" s="26">
        <f>AG4505</f>
        <v>804420</v>
      </c>
      <c r="AI4505" s="26">
        <v>50000000</v>
      </c>
      <c r="AJ4505" s="26">
        <f>IF((AI4505-AH4505) &gt; 1,0,IF((AI4505-AH4505)&lt;0,AH4505-AI4505,AI4505-AH4505))</f>
        <v>0</v>
      </c>
      <c r="AK4505" s="26">
        <v>0.01</v>
      </c>
      <c r="AL4505" s="26">
        <f>AJ4505*(AK4505/100)</f>
        <v>0</v>
      </c>
    </row>
    <row r="4506" spans="1:38" x14ac:dyDescent="0.35">
      <c r="A4506" s="23"/>
      <c r="B4506" s="24"/>
      <c r="C4506" s="23"/>
      <c r="D4506" s="23"/>
      <c r="E4506" s="23"/>
      <c r="F4506" s="23"/>
      <c r="G4506" s="24"/>
      <c r="H4506" s="23"/>
      <c r="I4506" s="23"/>
      <c r="J4506" s="23"/>
      <c r="K4506" s="23"/>
      <c r="L4506" s="23"/>
      <c r="M4506" s="23"/>
      <c r="N4506" s="25"/>
      <c r="O4506" s="26"/>
      <c r="P4506" s="26"/>
      <c r="Q4506" s="23"/>
      <c r="R4506" s="23"/>
      <c r="S4506" s="27"/>
      <c r="T4506" s="23"/>
      <c r="U4506" s="23"/>
      <c r="V4506" s="24"/>
      <c r="W4506" s="23"/>
      <c r="X4506" s="23"/>
      <c r="Y4506" s="23"/>
      <c r="Z4506" s="23"/>
      <c r="AA4506" s="28"/>
      <c r="AB4506" s="26"/>
      <c r="AC4506" s="26"/>
      <c r="AD4506" s="28"/>
      <c r="AE4506" s="28"/>
      <c r="AF4506" s="26"/>
      <c r="AG4506" s="26" t="s">
        <v>50</v>
      </c>
      <c r="AH4506" s="26">
        <f>SUM(AH4502:AH4505)</f>
        <v>2433791</v>
      </c>
      <c r="AI4506" s="26"/>
      <c r="AJ4506" s="26">
        <f>SUM(AJ4502:AJ4505)</f>
        <v>0</v>
      </c>
      <c r="AK4506" s="26"/>
      <c r="AL4506" s="26">
        <f>SUM(AL4502:AL4505)</f>
        <v>0</v>
      </c>
    </row>
    <row r="4507" spans="1:38" x14ac:dyDescent="0.35">
      <c r="A4507" s="23" t="s">
        <v>15183</v>
      </c>
      <c r="B4507" s="24"/>
      <c r="C4507" s="23" t="s">
        <v>15184</v>
      </c>
      <c r="D4507" s="23" t="s">
        <v>15185</v>
      </c>
      <c r="E4507" s="23">
        <v>2447</v>
      </c>
      <c r="F4507" s="23" t="s">
        <v>15186</v>
      </c>
      <c r="G4507" s="24" t="s">
        <v>15187</v>
      </c>
      <c r="H4507" s="23" t="s">
        <v>103</v>
      </c>
      <c r="I4507" s="23" t="s">
        <v>15188</v>
      </c>
      <c r="J4507" s="23">
        <v>4</v>
      </c>
      <c r="K4507" s="23">
        <v>2</v>
      </c>
      <c r="L4507" s="23">
        <v>60</v>
      </c>
      <c r="M4507" s="23" t="s">
        <v>58</v>
      </c>
      <c r="N4507" s="25">
        <f>((J4507*400)+(K4507*100))+L4507</f>
        <v>1860</v>
      </c>
      <c r="O4507" s="26">
        <v>180</v>
      </c>
      <c r="P4507" s="26">
        <f>N4507*O4507</f>
        <v>334800</v>
      </c>
      <c r="Q4507" s="23"/>
      <c r="R4507" s="23"/>
      <c r="S4507" s="27"/>
      <c r="T4507" s="23"/>
      <c r="U4507" s="23"/>
      <c r="V4507" s="24"/>
      <c r="W4507" s="23"/>
      <c r="X4507" s="23"/>
      <c r="Y4507" s="23"/>
      <c r="Z4507" s="23"/>
      <c r="AA4507" s="28"/>
      <c r="AB4507" s="26"/>
      <c r="AC4507" s="26"/>
      <c r="AD4507" s="28"/>
      <c r="AE4507" s="28"/>
      <c r="AF4507" s="26"/>
      <c r="AG4507" s="26">
        <f>AF4507+P4507</f>
        <v>334800</v>
      </c>
      <c r="AH4507" s="26">
        <f>AG4507</f>
        <v>334800</v>
      </c>
      <c r="AI4507" s="26">
        <v>0</v>
      </c>
      <c r="AJ4507" s="26">
        <f>IF((AI4507-AH4507) &gt; 1,0,IF((AI4507-AH4507)&lt;0,AH4507-AI4507,AI4507-AH4507))</f>
        <v>334800</v>
      </c>
      <c r="AK4507" s="26">
        <v>0.01</v>
      </c>
      <c r="AL4507" s="26">
        <f>AJ4507*(AK4507/100)</f>
        <v>33.480000000000004</v>
      </c>
    </row>
    <row r="4508" spans="1:38" x14ac:dyDescent="0.35">
      <c r="A4508" s="23"/>
      <c r="B4508" s="24"/>
      <c r="C4508" s="23"/>
      <c r="D4508" s="23"/>
      <c r="E4508" s="23"/>
      <c r="F4508" s="23"/>
      <c r="G4508" s="24"/>
      <c r="H4508" s="23"/>
      <c r="I4508" s="23"/>
      <c r="J4508" s="23"/>
      <c r="K4508" s="23"/>
      <c r="L4508" s="23"/>
      <c r="M4508" s="23"/>
      <c r="N4508" s="25"/>
      <c r="O4508" s="26"/>
      <c r="P4508" s="26"/>
      <c r="Q4508" s="23"/>
      <c r="R4508" s="23"/>
      <c r="S4508" s="27"/>
      <c r="T4508" s="23"/>
      <c r="U4508" s="23"/>
      <c r="V4508" s="24"/>
      <c r="W4508" s="23"/>
      <c r="X4508" s="23"/>
      <c r="Y4508" s="23"/>
      <c r="Z4508" s="23"/>
      <c r="AA4508" s="28"/>
      <c r="AB4508" s="26"/>
      <c r="AC4508" s="26"/>
      <c r="AD4508" s="28"/>
      <c r="AE4508" s="28"/>
      <c r="AF4508" s="26"/>
      <c r="AG4508" s="26" t="s">
        <v>50</v>
      </c>
      <c r="AH4508" s="26">
        <f>AH4507</f>
        <v>334800</v>
      </c>
      <c r="AI4508" s="26"/>
      <c r="AJ4508" s="26">
        <f>AJ4507</f>
        <v>334800</v>
      </c>
      <c r="AK4508" s="26"/>
      <c r="AL4508" s="26">
        <f>AL4507</f>
        <v>33.480000000000004</v>
      </c>
    </row>
    <row r="4509" spans="1:38" x14ac:dyDescent="0.35">
      <c r="A4509" s="23" t="s">
        <v>15189</v>
      </c>
      <c r="B4509" s="24" t="s">
        <v>15190</v>
      </c>
      <c r="C4509" s="23" t="s">
        <v>15191</v>
      </c>
      <c r="D4509" s="23" t="s">
        <v>15192</v>
      </c>
      <c r="E4509" s="23">
        <v>2448</v>
      </c>
      <c r="F4509" s="23" t="s">
        <v>15193</v>
      </c>
      <c r="G4509" s="24" t="s">
        <v>15194</v>
      </c>
      <c r="H4509" s="23" t="s">
        <v>42</v>
      </c>
      <c r="I4509" s="23" t="s">
        <v>15195</v>
      </c>
      <c r="J4509" s="23">
        <v>1</v>
      </c>
      <c r="K4509" s="23">
        <v>0</v>
      </c>
      <c r="L4509" s="23">
        <v>98</v>
      </c>
      <c r="M4509" s="23" t="s">
        <v>58</v>
      </c>
      <c r="N4509" s="25">
        <f>((J4509*400)+(K4509*100))+L4509</f>
        <v>498</v>
      </c>
      <c r="O4509" s="26">
        <v>390</v>
      </c>
      <c r="P4509" s="26">
        <f>N4509*O4509</f>
        <v>194220</v>
      </c>
      <c r="Q4509" s="23"/>
      <c r="R4509" s="23"/>
      <c r="S4509" s="27"/>
      <c r="T4509" s="23"/>
      <c r="U4509" s="23"/>
      <c r="V4509" s="24"/>
      <c r="W4509" s="23"/>
      <c r="X4509" s="23"/>
      <c r="Y4509" s="23"/>
      <c r="Z4509" s="23"/>
      <c r="AA4509" s="28"/>
      <c r="AB4509" s="26"/>
      <c r="AC4509" s="26"/>
      <c r="AD4509" s="28"/>
      <c r="AE4509" s="28"/>
      <c r="AF4509" s="26"/>
      <c r="AG4509" s="26">
        <f>AF4509+P4509</f>
        <v>194220</v>
      </c>
      <c r="AH4509" s="26">
        <f>AG4509</f>
        <v>194220</v>
      </c>
      <c r="AI4509" s="26">
        <v>50000000</v>
      </c>
      <c r="AJ4509" s="26">
        <f>IF((AI4509-AH4509) &gt; 1,0,IF((AI4509-AH4509)&lt;0,AH4509-AI4509,AI4509-AH4509))</f>
        <v>0</v>
      </c>
      <c r="AK4509" s="26">
        <v>0.01</v>
      </c>
      <c r="AL4509" s="26">
        <f>AJ4509*(AK4509/100)</f>
        <v>0</v>
      </c>
    </row>
    <row r="4510" spans="1:38" x14ac:dyDescent="0.35">
      <c r="A4510" s="23"/>
      <c r="B4510" s="24"/>
      <c r="C4510" s="23"/>
      <c r="D4510" s="23"/>
      <c r="E4510" s="23"/>
      <c r="F4510" s="23"/>
      <c r="G4510" s="24"/>
      <c r="H4510" s="23"/>
      <c r="I4510" s="23"/>
      <c r="J4510" s="23"/>
      <c r="K4510" s="23"/>
      <c r="L4510" s="23"/>
      <c r="M4510" s="23"/>
      <c r="N4510" s="25"/>
      <c r="O4510" s="26"/>
      <c r="P4510" s="26"/>
      <c r="Q4510" s="23"/>
      <c r="R4510" s="23"/>
      <c r="S4510" s="27"/>
      <c r="T4510" s="23"/>
      <c r="U4510" s="23"/>
      <c r="V4510" s="24"/>
      <c r="W4510" s="23"/>
      <c r="X4510" s="23"/>
      <c r="Y4510" s="23"/>
      <c r="Z4510" s="23"/>
      <c r="AA4510" s="28"/>
      <c r="AB4510" s="26"/>
      <c r="AC4510" s="26"/>
      <c r="AD4510" s="28"/>
      <c r="AE4510" s="28"/>
      <c r="AF4510" s="26"/>
      <c r="AG4510" s="26" t="s">
        <v>50</v>
      </c>
      <c r="AH4510" s="26">
        <f>AH4509</f>
        <v>194220</v>
      </c>
      <c r="AI4510" s="26"/>
      <c r="AJ4510" s="26">
        <f>AJ4509</f>
        <v>0</v>
      </c>
      <c r="AK4510" s="26"/>
      <c r="AL4510" s="26">
        <f>AL4509</f>
        <v>0</v>
      </c>
    </row>
    <row r="4511" spans="1:38" x14ac:dyDescent="0.35">
      <c r="A4511" s="23" t="s">
        <v>10964</v>
      </c>
      <c r="B4511" s="24" t="s">
        <v>15196</v>
      </c>
      <c r="C4511" s="23" t="s">
        <v>15197</v>
      </c>
      <c r="D4511" s="23" t="s">
        <v>15198</v>
      </c>
      <c r="E4511" s="23">
        <v>2449</v>
      </c>
      <c r="F4511" s="23" t="s">
        <v>15199</v>
      </c>
      <c r="G4511" s="24" t="s">
        <v>15200</v>
      </c>
      <c r="H4511" s="23" t="s">
        <v>437</v>
      </c>
      <c r="I4511" s="23" t="s">
        <v>6399</v>
      </c>
      <c r="J4511" s="23">
        <v>5</v>
      </c>
      <c r="K4511" s="23">
        <v>1</v>
      </c>
      <c r="L4511" s="23">
        <v>85</v>
      </c>
      <c r="M4511" s="23" t="s">
        <v>58</v>
      </c>
      <c r="N4511" s="25">
        <f>((J4511*400)+(K4511*100))+L4511</f>
        <v>2185</v>
      </c>
      <c r="O4511" s="26">
        <v>180</v>
      </c>
      <c r="P4511" s="26">
        <f>N4511*O4511</f>
        <v>393300</v>
      </c>
      <c r="Q4511" s="23"/>
      <c r="R4511" s="23"/>
      <c r="S4511" s="27"/>
      <c r="T4511" s="23"/>
      <c r="U4511" s="23"/>
      <c r="V4511" s="24"/>
      <c r="W4511" s="23"/>
      <c r="X4511" s="23"/>
      <c r="Y4511" s="23"/>
      <c r="Z4511" s="23"/>
      <c r="AA4511" s="28"/>
      <c r="AB4511" s="26"/>
      <c r="AC4511" s="26"/>
      <c r="AD4511" s="28"/>
      <c r="AE4511" s="28"/>
      <c r="AF4511" s="26"/>
      <c r="AG4511" s="26">
        <f>AF4511+P4511</f>
        <v>393300</v>
      </c>
      <c r="AH4511" s="26">
        <f>AG4511</f>
        <v>393300</v>
      </c>
      <c r="AI4511" s="26">
        <v>0</v>
      </c>
      <c r="AJ4511" s="26">
        <f>IF((AI4511-AH4511) &gt; 1,0,IF((AI4511-AH4511)&lt;0,AH4511-AI4511,AI4511-AH4511))</f>
        <v>393300</v>
      </c>
      <c r="AK4511" s="26">
        <v>0.01</v>
      </c>
      <c r="AL4511" s="26">
        <f>AJ4511*(AK4511/100)</f>
        <v>39.330000000000005</v>
      </c>
    </row>
    <row r="4512" spans="1:38" x14ac:dyDescent="0.35">
      <c r="A4512" s="23"/>
      <c r="B4512" s="24"/>
      <c r="C4512" s="23"/>
      <c r="D4512" s="23"/>
      <c r="E4512" s="23">
        <v>2450</v>
      </c>
      <c r="F4512" s="23" t="s">
        <v>15201</v>
      </c>
      <c r="G4512" s="24" t="s">
        <v>15202</v>
      </c>
      <c r="H4512" s="23" t="s">
        <v>42</v>
      </c>
      <c r="I4512" s="23" t="s">
        <v>15203</v>
      </c>
      <c r="J4512" s="23">
        <v>0</v>
      </c>
      <c r="K4512" s="23">
        <v>2</v>
      </c>
      <c r="L4512" s="23">
        <v>32</v>
      </c>
      <c r="M4512" s="23" t="s">
        <v>44</v>
      </c>
      <c r="N4512" s="25">
        <f>((J4512*400)+(K4512*100))+L4512</f>
        <v>232</v>
      </c>
      <c r="O4512" s="26">
        <v>2000</v>
      </c>
      <c r="P4512" s="26">
        <f>N4512*O4512</f>
        <v>464000</v>
      </c>
      <c r="Q4512" s="23">
        <v>1</v>
      </c>
      <c r="R4512" s="23" t="s">
        <v>10964</v>
      </c>
      <c r="S4512" s="27" t="s">
        <v>15196</v>
      </c>
      <c r="T4512" s="23" t="s">
        <v>15197</v>
      </c>
      <c r="U4512" s="23" t="s">
        <v>15204</v>
      </c>
      <c r="V4512" s="24" t="s">
        <v>15205</v>
      </c>
      <c r="W4512" s="23" t="s">
        <v>47</v>
      </c>
      <c r="X4512" s="23" t="s">
        <v>48</v>
      </c>
      <c r="Y4512" s="23" t="s">
        <v>49</v>
      </c>
      <c r="Z4512" s="23">
        <v>240</v>
      </c>
      <c r="AA4512" s="28">
        <v>100</v>
      </c>
      <c r="AB4512" s="26">
        <v>6550</v>
      </c>
      <c r="AC4512" s="26">
        <f>Z4512*AB4512</f>
        <v>1572000</v>
      </c>
      <c r="AD4512" s="28">
        <v>22</v>
      </c>
      <c r="AE4512" s="28">
        <v>34</v>
      </c>
      <c r="AF4512" s="26">
        <f>(AC4512*(100-AE4512))/100</f>
        <v>1037520</v>
      </c>
      <c r="AG4512" s="26">
        <f>P4512+AF4512</f>
        <v>1501520</v>
      </c>
      <c r="AH4512" s="26">
        <f>(AG4512*AA4512)/100</f>
        <v>1501520</v>
      </c>
      <c r="AI4512" s="26">
        <v>50000000</v>
      </c>
      <c r="AJ4512" s="26">
        <f>IF((AI4512-AH4512) &gt; 1,0,IF((AI4512-AH4512)&lt;0,AH4512-AI4512,AI4512-AH4512))</f>
        <v>0</v>
      </c>
      <c r="AK4512" s="26">
        <v>0.02</v>
      </c>
      <c r="AL4512" s="26">
        <f>ROUND(AJ4512*(AK4512/100),2)</f>
        <v>0</v>
      </c>
    </row>
    <row r="4513" spans="1:39" x14ac:dyDescent="0.35">
      <c r="A4513" s="23"/>
      <c r="B4513" s="24"/>
      <c r="C4513" s="23"/>
      <c r="D4513" s="23"/>
      <c r="E4513" s="23"/>
      <c r="F4513" s="23"/>
      <c r="G4513" s="24"/>
      <c r="H4513" s="23"/>
      <c r="I4513" s="23"/>
      <c r="J4513" s="23">
        <v>0</v>
      </c>
      <c r="K4513" s="23">
        <v>0</v>
      </c>
      <c r="L4513" s="23">
        <v>25</v>
      </c>
      <c r="M4513" s="23" t="s">
        <v>44</v>
      </c>
      <c r="N4513" s="25">
        <f>((J4513*400)+(K4513*100))+L4513</f>
        <v>25</v>
      </c>
      <c r="O4513" s="26">
        <v>2000</v>
      </c>
      <c r="P4513" s="26">
        <f>N4513*O4513</f>
        <v>50000</v>
      </c>
      <c r="Q4513" s="23">
        <v>1</v>
      </c>
      <c r="R4513" s="23" t="s">
        <v>10964</v>
      </c>
      <c r="S4513" s="27" t="s">
        <v>15196</v>
      </c>
      <c r="T4513" s="23" t="s">
        <v>15197</v>
      </c>
      <c r="U4513" s="23" t="s">
        <v>15204</v>
      </c>
      <c r="V4513" s="24" t="s">
        <v>15206</v>
      </c>
      <c r="W4513" s="23" t="s">
        <v>47</v>
      </c>
      <c r="X4513" s="23" t="s">
        <v>48</v>
      </c>
      <c r="Y4513" s="23" t="s">
        <v>49</v>
      </c>
      <c r="Z4513" s="23">
        <v>100</v>
      </c>
      <c r="AA4513" s="28">
        <v>100</v>
      </c>
      <c r="AB4513" s="26">
        <v>6550</v>
      </c>
      <c r="AC4513" s="26">
        <f>Z4513*AB4513</f>
        <v>655000</v>
      </c>
      <c r="AD4513" s="28">
        <v>22</v>
      </c>
      <c r="AE4513" s="28">
        <v>34</v>
      </c>
      <c r="AF4513" s="26">
        <f>(AC4513*(100-AE4513))/100</f>
        <v>432300</v>
      </c>
      <c r="AG4513" s="26">
        <f>P4513+AF4513</f>
        <v>482300</v>
      </c>
      <c r="AH4513" s="26">
        <f>(AG4513*AA4513)/100</f>
        <v>482300</v>
      </c>
      <c r="AI4513" s="26">
        <v>50000000</v>
      </c>
      <c r="AJ4513" s="26">
        <f>IF((AI4513-AH4513) &gt; 1,0,IF((AI4513-AH4513)&lt;0,AH4513-AI4513,AI4513-AH4513))</f>
        <v>0</v>
      </c>
      <c r="AK4513" s="26">
        <v>0.02</v>
      </c>
      <c r="AL4513" s="26">
        <f>ROUND(AJ4513*(AK4513/100),2)</f>
        <v>0</v>
      </c>
    </row>
    <row r="4514" spans="1:39" x14ac:dyDescent="0.35">
      <c r="A4514" s="23"/>
      <c r="B4514" s="24"/>
      <c r="C4514" s="23"/>
      <c r="D4514" s="23"/>
      <c r="E4514" s="23"/>
      <c r="F4514" s="23"/>
      <c r="G4514" s="24"/>
      <c r="H4514" s="23"/>
      <c r="I4514" s="23"/>
      <c r="J4514" s="23"/>
      <c r="K4514" s="23"/>
      <c r="L4514" s="23"/>
      <c r="M4514" s="23"/>
      <c r="N4514" s="25"/>
      <c r="O4514" s="26"/>
      <c r="P4514" s="26"/>
      <c r="Q4514" s="23"/>
      <c r="R4514" s="23"/>
      <c r="S4514" s="27"/>
      <c r="T4514" s="23"/>
      <c r="U4514" s="23"/>
      <c r="V4514" s="24"/>
      <c r="W4514" s="23"/>
      <c r="X4514" s="23"/>
      <c r="Y4514" s="23"/>
      <c r="Z4514" s="23"/>
      <c r="AA4514" s="28"/>
      <c r="AB4514" s="26"/>
      <c r="AC4514" s="26"/>
      <c r="AD4514" s="28"/>
      <c r="AE4514" s="28"/>
      <c r="AF4514" s="26"/>
      <c r="AG4514" s="26" t="s">
        <v>50</v>
      </c>
      <c r="AH4514" s="26">
        <f>SUM(AH4511:AH4513)</f>
        <v>2377120</v>
      </c>
      <c r="AI4514" s="26"/>
      <c r="AJ4514" s="26">
        <f>SUM(AJ4511:AJ4513)</f>
        <v>393300</v>
      </c>
      <c r="AK4514" s="26"/>
      <c r="AL4514" s="26">
        <f>SUM(AL4511:AL4513)</f>
        <v>39.330000000000005</v>
      </c>
    </row>
    <row r="4515" spans="1:39" x14ac:dyDescent="0.35">
      <c r="A4515" s="23" t="s">
        <v>15207</v>
      </c>
      <c r="B4515" s="24"/>
      <c r="C4515" s="23" t="s">
        <v>15208</v>
      </c>
      <c r="D4515" s="23" t="s">
        <v>15209</v>
      </c>
      <c r="E4515" s="23">
        <v>2451</v>
      </c>
      <c r="F4515" s="23" t="s">
        <v>15210</v>
      </c>
      <c r="G4515" s="24" t="s">
        <v>15211</v>
      </c>
      <c r="H4515" s="23" t="s">
        <v>103</v>
      </c>
      <c r="I4515" s="23" t="s">
        <v>15212</v>
      </c>
      <c r="J4515" s="23">
        <v>1</v>
      </c>
      <c r="K4515" s="23">
        <v>0</v>
      </c>
      <c r="L4515" s="23">
        <v>32.869999999999997</v>
      </c>
      <c r="M4515" s="23" t="s">
        <v>44</v>
      </c>
      <c r="N4515" s="25">
        <f t="shared" ref="N4515:N4522" si="337">((J4515*400)+(K4515*100))+L4515</f>
        <v>432.87</v>
      </c>
      <c r="O4515" s="26">
        <v>390</v>
      </c>
      <c r="P4515" s="26">
        <f t="shared" ref="P4515:P4522" si="338">N4515*O4515</f>
        <v>168819.3</v>
      </c>
      <c r="Q4515" s="23">
        <v>1</v>
      </c>
      <c r="R4515" s="23" t="s">
        <v>15213</v>
      </c>
      <c r="S4515" s="27"/>
      <c r="T4515" s="23" t="s">
        <v>15214</v>
      </c>
      <c r="U4515" s="23" t="s">
        <v>15215</v>
      </c>
      <c r="V4515" s="24" t="s">
        <v>15216</v>
      </c>
      <c r="W4515" s="23" t="s">
        <v>47</v>
      </c>
      <c r="X4515" s="23" t="s">
        <v>48</v>
      </c>
      <c r="Y4515" s="23" t="s">
        <v>49</v>
      </c>
      <c r="Z4515" s="23">
        <v>112</v>
      </c>
      <c r="AA4515" s="28">
        <v>100</v>
      </c>
      <c r="AB4515" s="26">
        <v>6550</v>
      </c>
      <c r="AC4515" s="26">
        <f t="shared" ref="AC4515:AC4521" si="339">Z4515*AB4515</f>
        <v>733600</v>
      </c>
      <c r="AD4515" s="28">
        <v>22</v>
      </c>
      <c r="AE4515" s="28">
        <v>34</v>
      </c>
      <c r="AF4515" s="26">
        <f t="shared" ref="AF4515:AF4521" si="340">(AC4515*(100-AE4515))/100</f>
        <v>484176</v>
      </c>
      <c r="AG4515" s="26">
        <f t="shared" ref="AG4515:AG4521" si="341">P4515+AF4515</f>
        <v>652995.30000000005</v>
      </c>
      <c r="AH4515" s="26">
        <f t="shared" ref="AH4515:AH4521" si="342">(AG4515*AA4515)/100</f>
        <v>652995.30000000005</v>
      </c>
      <c r="AI4515" s="26">
        <f t="shared" ref="AI4515:AI4521" si="343">IF(AF4515&lt;=10000000,AF4515,10000000)</f>
        <v>484176</v>
      </c>
      <c r="AJ4515" s="26">
        <f t="shared" ref="AJ4515:AJ4522" si="344">IF((AI4515-AH4515) &gt; 1,0,IF((AI4515-AH4515)&lt;0,AH4515-AI4515,AI4515-AH4515))</f>
        <v>168819.30000000005</v>
      </c>
      <c r="AK4515" s="26">
        <v>0.02</v>
      </c>
      <c r="AL4515" s="26">
        <f t="shared" ref="AL4515:AL4521" si="345">ROUND(AJ4515*(AK4515/100),2)</f>
        <v>33.76</v>
      </c>
    </row>
    <row r="4516" spans="1:39" x14ac:dyDescent="0.35">
      <c r="A4516" s="23"/>
      <c r="B4516" s="24"/>
      <c r="C4516" s="23"/>
      <c r="D4516" s="23"/>
      <c r="E4516" s="23"/>
      <c r="F4516" s="23"/>
      <c r="G4516" s="24"/>
      <c r="H4516" s="23"/>
      <c r="I4516" s="23"/>
      <c r="J4516" s="23">
        <v>0</v>
      </c>
      <c r="K4516" s="23">
        <v>0</v>
      </c>
      <c r="L4516" s="23">
        <v>36</v>
      </c>
      <c r="M4516" s="23" t="s">
        <v>44</v>
      </c>
      <c r="N4516" s="25">
        <f t="shared" si="337"/>
        <v>36</v>
      </c>
      <c r="O4516" s="26">
        <v>390</v>
      </c>
      <c r="P4516" s="26">
        <f t="shared" si="338"/>
        <v>14040</v>
      </c>
      <c r="Q4516" s="23">
        <v>1</v>
      </c>
      <c r="R4516" s="23" t="s">
        <v>15217</v>
      </c>
      <c r="S4516" s="27"/>
      <c r="T4516" s="23" t="s">
        <v>15218</v>
      </c>
      <c r="U4516" s="23" t="s">
        <v>15219</v>
      </c>
      <c r="V4516" s="24" t="s">
        <v>15220</v>
      </c>
      <c r="W4516" s="23" t="s">
        <v>47</v>
      </c>
      <c r="X4516" s="23" t="s">
        <v>48</v>
      </c>
      <c r="Y4516" s="23" t="s">
        <v>49</v>
      </c>
      <c r="Z4516" s="23">
        <v>144</v>
      </c>
      <c r="AA4516" s="28">
        <v>100</v>
      </c>
      <c r="AB4516" s="26">
        <v>6550</v>
      </c>
      <c r="AC4516" s="26">
        <f t="shared" si="339"/>
        <v>943200</v>
      </c>
      <c r="AD4516" s="28">
        <v>22</v>
      </c>
      <c r="AE4516" s="28">
        <v>34</v>
      </c>
      <c r="AF4516" s="26">
        <f t="shared" si="340"/>
        <v>622512</v>
      </c>
      <c r="AG4516" s="26">
        <f t="shared" si="341"/>
        <v>636552</v>
      </c>
      <c r="AH4516" s="26">
        <f t="shared" si="342"/>
        <v>636552</v>
      </c>
      <c r="AI4516" s="26">
        <f t="shared" si="343"/>
        <v>622512</v>
      </c>
      <c r="AJ4516" s="26">
        <f t="shared" si="344"/>
        <v>14040</v>
      </c>
      <c r="AK4516" s="26">
        <v>0.02</v>
      </c>
      <c r="AL4516" s="26">
        <f t="shared" si="345"/>
        <v>2.81</v>
      </c>
    </row>
    <row r="4517" spans="1:39" x14ac:dyDescent="0.35">
      <c r="A4517" s="23"/>
      <c r="B4517" s="24"/>
      <c r="C4517" s="23"/>
      <c r="D4517" s="23"/>
      <c r="E4517" s="23"/>
      <c r="F4517" s="23"/>
      <c r="G4517" s="24"/>
      <c r="H4517" s="23"/>
      <c r="I4517" s="23"/>
      <c r="J4517" s="23">
        <v>0</v>
      </c>
      <c r="K4517" s="23">
        <v>0</v>
      </c>
      <c r="L4517" s="23">
        <v>20.25</v>
      </c>
      <c r="M4517" s="23" t="s">
        <v>44</v>
      </c>
      <c r="N4517" s="25">
        <f t="shared" si="337"/>
        <v>20.25</v>
      </c>
      <c r="O4517" s="26">
        <v>390</v>
      </c>
      <c r="P4517" s="26">
        <f t="shared" si="338"/>
        <v>7897.5</v>
      </c>
      <c r="Q4517" s="23">
        <v>1</v>
      </c>
      <c r="R4517" s="23" t="s">
        <v>15221</v>
      </c>
      <c r="S4517" s="27"/>
      <c r="T4517" s="23" t="s">
        <v>15222</v>
      </c>
      <c r="U4517" s="23" t="s">
        <v>15223</v>
      </c>
      <c r="V4517" s="24" t="s">
        <v>15224</v>
      </c>
      <c r="W4517" s="23" t="s">
        <v>47</v>
      </c>
      <c r="X4517" s="23" t="s">
        <v>48</v>
      </c>
      <c r="Y4517" s="23" t="s">
        <v>49</v>
      </c>
      <c r="Z4517" s="23">
        <v>81</v>
      </c>
      <c r="AA4517" s="28">
        <v>100</v>
      </c>
      <c r="AB4517" s="26">
        <v>6550</v>
      </c>
      <c r="AC4517" s="26">
        <f t="shared" si="339"/>
        <v>530550</v>
      </c>
      <c r="AD4517" s="28">
        <v>14</v>
      </c>
      <c r="AE4517" s="28">
        <v>18</v>
      </c>
      <c r="AF4517" s="26">
        <f t="shared" si="340"/>
        <v>435051</v>
      </c>
      <c r="AG4517" s="26">
        <f t="shared" si="341"/>
        <v>442948.5</v>
      </c>
      <c r="AH4517" s="26">
        <f t="shared" si="342"/>
        <v>442948.5</v>
      </c>
      <c r="AI4517" s="26">
        <f t="shared" si="343"/>
        <v>435051</v>
      </c>
      <c r="AJ4517" s="26">
        <f t="shared" si="344"/>
        <v>7897.5</v>
      </c>
      <c r="AK4517" s="26">
        <v>0.02</v>
      </c>
      <c r="AL4517" s="26">
        <f t="shared" si="345"/>
        <v>1.58</v>
      </c>
    </row>
    <row r="4518" spans="1:39" x14ac:dyDescent="0.35">
      <c r="A4518" s="23"/>
      <c r="B4518" s="24"/>
      <c r="C4518" s="23"/>
      <c r="D4518" s="23"/>
      <c r="E4518" s="23"/>
      <c r="F4518" s="23"/>
      <c r="G4518" s="24"/>
      <c r="H4518" s="23"/>
      <c r="I4518" s="23"/>
      <c r="J4518" s="23">
        <v>0</v>
      </c>
      <c r="K4518" s="23">
        <v>0</v>
      </c>
      <c r="L4518" s="23">
        <v>27</v>
      </c>
      <c r="M4518" s="23" t="s">
        <v>44</v>
      </c>
      <c r="N4518" s="25">
        <f t="shared" si="337"/>
        <v>27</v>
      </c>
      <c r="O4518" s="26">
        <v>390</v>
      </c>
      <c r="P4518" s="26">
        <f t="shared" si="338"/>
        <v>10530</v>
      </c>
      <c r="Q4518" s="23">
        <v>1</v>
      </c>
      <c r="R4518" s="23" t="s">
        <v>15207</v>
      </c>
      <c r="S4518" s="27"/>
      <c r="T4518" s="23" t="s">
        <v>15208</v>
      </c>
      <c r="U4518" s="23" t="s">
        <v>15215</v>
      </c>
      <c r="V4518" s="24" t="s">
        <v>15225</v>
      </c>
      <c r="W4518" s="23" t="s">
        <v>47</v>
      </c>
      <c r="X4518" s="23" t="s">
        <v>253</v>
      </c>
      <c r="Y4518" s="23" t="s">
        <v>49</v>
      </c>
      <c r="Z4518" s="23">
        <v>216</v>
      </c>
      <c r="AA4518" s="28">
        <v>100</v>
      </c>
      <c r="AB4518" s="26">
        <v>6550</v>
      </c>
      <c r="AC4518" s="26">
        <f t="shared" si="339"/>
        <v>1414800</v>
      </c>
      <c r="AD4518" s="28">
        <v>52</v>
      </c>
      <c r="AE4518" s="28">
        <v>93</v>
      </c>
      <c r="AF4518" s="26">
        <f t="shared" si="340"/>
        <v>99036</v>
      </c>
      <c r="AG4518" s="26">
        <f t="shared" si="341"/>
        <v>109566</v>
      </c>
      <c r="AH4518" s="26">
        <f t="shared" si="342"/>
        <v>109566</v>
      </c>
      <c r="AI4518" s="26">
        <f t="shared" si="343"/>
        <v>99036</v>
      </c>
      <c r="AJ4518" s="26">
        <f t="shared" si="344"/>
        <v>10530</v>
      </c>
      <c r="AK4518" s="26">
        <v>0.02</v>
      </c>
      <c r="AL4518" s="26">
        <f t="shared" si="345"/>
        <v>2.11</v>
      </c>
      <c r="AM4518" s="3" t="s">
        <v>404</v>
      </c>
    </row>
    <row r="4519" spans="1:39" x14ac:dyDescent="0.35">
      <c r="A4519" s="23"/>
      <c r="B4519" s="24"/>
      <c r="C4519" s="23"/>
      <c r="D4519" s="23"/>
      <c r="E4519" s="23"/>
      <c r="F4519" s="23"/>
      <c r="G4519" s="24"/>
      <c r="H4519" s="23"/>
      <c r="I4519" s="23"/>
      <c r="J4519" s="23">
        <v>0</v>
      </c>
      <c r="K4519" s="23">
        <v>0</v>
      </c>
      <c r="L4519" s="23">
        <v>30.38</v>
      </c>
      <c r="M4519" s="23" t="s">
        <v>44</v>
      </c>
      <c r="N4519" s="25">
        <f t="shared" si="337"/>
        <v>30.38</v>
      </c>
      <c r="O4519" s="26">
        <v>390</v>
      </c>
      <c r="P4519" s="26">
        <f t="shared" si="338"/>
        <v>11848.199999999999</v>
      </c>
      <c r="Q4519" s="23">
        <v>1</v>
      </c>
      <c r="R4519" s="23" t="s">
        <v>5499</v>
      </c>
      <c r="S4519" s="27"/>
      <c r="T4519" s="23" t="s">
        <v>5500</v>
      </c>
      <c r="U4519" s="23" t="s">
        <v>15226</v>
      </c>
      <c r="V4519" s="24" t="s">
        <v>15227</v>
      </c>
      <c r="W4519" s="23" t="s">
        <v>47</v>
      </c>
      <c r="X4519" s="23" t="s">
        <v>48</v>
      </c>
      <c r="Y4519" s="23" t="s">
        <v>49</v>
      </c>
      <c r="Z4519" s="23">
        <v>121.5</v>
      </c>
      <c r="AA4519" s="28">
        <v>100</v>
      </c>
      <c r="AB4519" s="26">
        <v>6550</v>
      </c>
      <c r="AC4519" s="26">
        <f t="shared" si="339"/>
        <v>795825</v>
      </c>
      <c r="AD4519" s="28">
        <v>32</v>
      </c>
      <c r="AE4519" s="28">
        <v>54</v>
      </c>
      <c r="AF4519" s="26">
        <f t="shared" si="340"/>
        <v>366079.5</v>
      </c>
      <c r="AG4519" s="26">
        <f t="shared" si="341"/>
        <v>377927.7</v>
      </c>
      <c r="AH4519" s="26">
        <f t="shared" si="342"/>
        <v>377927.7</v>
      </c>
      <c r="AI4519" s="26">
        <f t="shared" si="343"/>
        <v>366079.5</v>
      </c>
      <c r="AJ4519" s="26">
        <f t="shared" si="344"/>
        <v>11848.200000000012</v>
      </c>
      <c r="AK4519" s="26">
        <v>0.02</v>
      </c>
      <c r="AL4519" s="26">
        <f t="shared" si="345"/>
        <v>2.37</v>
      </c>
    </row>
    <row r="4520" spans="1:39" x14ac:dyDescent="0.35">
      <c r="A4520" s="23"/>
      <c r="B4520" s="24"/>
      <c r="C4520" s="23"/>
      <c r="D4520" s="23"/>
      <c r="E4520" s="23"/>
      <c r="F4520" s="23"/>
      <c r="G4520" s="24"/>
      <c r="H4520" s="23"/>
      <c r="I4520" s="23"/>
      <c r="J4520" s="23">
        <v>0</v>
      </c>
      <c r="K4520" s="23">
        <v>0</v>
      </c>
      <c r="L4520" s="23">
        <v>27</v>
      </c>
      <c r="M4520" s="23" t="s">
        <v>44</v>
      </c>
      <c r="N4520" s="25">
        <f t="shared" si="337"/>
        <v>27</v>
      </c>
      <c r="O4520" s="26">
        <v>390</v>
      </c>
      <c r="P4520" s="26">
        <f t="shared" si="338"/>
        <v>10530</v>
      </c>
      <c r="Q4520" s="23">
        <v>1</v>
      </c>
      <c r="R4520" s="23" t="s">
        <v>15228</v>
      </c>
      <c r="S4520" s="27"/>
      <c r="T4520" s="23" t="s">
        <v>15229</v>
      </c>
      <c r="U4520" s="23" t="s">
        <v>15230</v>
      </c>
      <c r="V4520" s="24" t="s">
        <v>15231</v>
      </c>
      <c r="W4520" s="23" t="s">
        <v>47</v>
      </c>
      <c r="X4520" s="23" t="s">
        <v>48</v>
      </c>
      <c r="Y4520" s="23" t="s">
        <v>49</v>
      </c>
      <c r="Z4520" s="23">
        <v>108</v>
      </c>
      <c r="AA4520" s="28">
        <v>100</v>
      </c>
      <c r="AB4520" s="26">
        <v>6550</v>
      </c>
      <c r="AC4520" s="26">
        <f t="shared" si="339"/>
        <v>707400</v>
      </c>
      <c r="AD4520" s="28">
        <v>32</v>
      </c>
      <c r="AE4520" s="28">
        <v>54</v>
      </c>
      <c r="AF4520" s="26">
        <f t="shared" si="340"/>
        <v>325404</v>
      </c>
      <c r="AG4520" s="26">
        <f t="shared" si="341"/>
        <v>335934</v>
      </c>
      <c r="AH4520" s="26">
        <f t="shared" si="342"/>
        <v>335934</v>
      </c>
      <c r="AI4520" s="26">
        <f t="shared" si="343"/>
        <v>325404</v>
      </c>
      <c r="AJ4520" s="26">
        <f t="shared" si="344"/>
        <v>10530</v>
      </c>
      <c r="AK4520" s="26">
        <v>0.02</v>
      </c>
      <c r="AL4520" s="26">
        <f t="shared" si="345"/>
        <v>2.11</v>
      </c>
    </row>
    <row r="4521" spans="1:39" x14ac:dyDescent="0.35">
      <c r="A4521" s="23"/>
      <c r="B4521" s="24"/>
      <c r="C4521" s="23"/>
      <c r="D4521" s="23"/>
      <c r="E4521" s="23"/>
      <c r="F4521" s="23"/>
      <c r="G4521" s="24"/>
      <c r="H4521" s="23"/>
      <c r="I4521" s="23"/>
      <c r="J4521" s="23">
        <v>0</v>
      </c>
      <c r="K4521" s="23">
        <v>0</v>
      </c>
      <c r="L4521" s="23">
        <v>4.5</v>
      </c>
      <c r="M4521" s="23" t="s">
        <v>44</v>
      </c>
      <c r="N4521" s="25">
        <f t="shared" si="337"/>
        <v>4.5</v>
      </c>
      <c r="O4521" s="26">
        <v>390</v>
      </c>
      <c r="P4521" s="26">
        <f t="shared" si="338"/>
        <v>1755</v>
      </c>
      <c r="Q4521" s="23">
        <v>1</v>
      </c>
      <c r="R4521" s="23" t="s">
        <v>15207</v>
      </c>
      <c r="S4521" s="27"/>
      <c r="T4521" s="23" t="s">
        <v>15208</v>
      </c>
      <c r="U4521" s="23" t="s">
        <v>15215</v>
      </c>
      <c r="V4521" s="24" t="s">
        <v>15232</v>
      </c>
      <c r="W4521" s="23" t="s">
        <v>1568</v>
      </c>
      <c r="X4521" s="23" t="s">
        <v>206</v>
      </c>
      <c r="Y4521" s="23" t="s">
        <v>49</v>
      </c>
      <c r="Z4521" s="23">
        <v>18</v>
      </c>
      <c r="AA4521" s="28">
        <v>100</v>
      </c>
      <c r="AB4521" s="26">
        <v>5300</v>
      </c>
      <c r="AC4521" s="26">
        <f t="shared" si="339"/>
        <v>95400</v>
      </c>
      <c r="AD4521" s="28">
        <v>52</v>
      </c>
      <c r="AE4521" s="28">
        <v>85</v>
      </c>
      <c r="AF4521" s="26">
        <f t="shared" si="340"/>
        <v>14310</v>
      </c>
      <c r="AG4521" s="26">
        <f t="shared" si="341"/>
        <v>16065</v>
      </c>
      <c r="AH4521" s="26">
        <f t="shared" si="342"/>
        <v>16065</v>
      </c>
      <c r="AI4521" s="26">
        <f t="shared" si="343"/>
        <v>14310</v>
      </c>
      <c r="AJ4521" s="26">
        <f t="shared" si="344"/>
        <v>1755</v>
      </c>
      <c r="AK4521" s="26">
        <v>0.02</v>
      </c>
      <c r="AL4521" s="26">
        <f t="shared" si="345"/>
        <v>0.35</v>
      </c>
    </row>
    <row r="4522" spans="1:39" x14ac:dyDescent="0.35">
      <c r="A4522" s="23"/>
      <c r="B4522" s="24"/>
      <c r="C4522" s="23"/>
      <c r="D4522" s="23"/>
      <c r="E4522" s="23">
        <v>2452</v>
      </c>
      <c r="F4522" s="23" t="s">
        <v>15233</v>
      </c>
      <c r="G4522" s="24" t="s">
        <v>15234</v>
      </c>
      <c r="H4522" s="23" t="s">
        <v>103</v>
      </c>
      <c r="I4522" s="23" t="s">
        <v>15235</v>
      </c>
      <c r="J4522" s="23">
        <v>6</v>
      </c>
      <c r="K4522" s="23">
        <v>0</v>
      </c>
      <c r="L4522" s="23">
        <v>73</v>
      </c>
      <c r="M4522" s="23" t="s">
        <v>58</v>
      </c>
      <c r="N4522" s="25">
        <f t="shared" si="337"/>
        <v>2473</v>
      </c>
      <c r="O4522" s="26">
        <v>280</v>
      </c>
      <c r="P4522" s="26">
        <f t="shared" si="338"/>
        <v>692440</v>
      </c>
      <c r="Q4522" s="23"/>
      <c r="R4522" s="23"/>
      <c r="S4522" s="27"/>
      <c r="T4522" s="23"/>
      <c r="U4522" s="23"/>
      <c r="V4522" s="24"/>
      <c r="W4522" s="23"/>
      <c r="X4522" s="23"/>
      <c r="Y4522" s="23"/>
      <c r="Z4522" s="23"/>
      <c r="AA4522" s="28"/>
      <c r="AB4522" s="26"/>
      <c r="AC4522" s="26"/>
      <c r="AD4522" s="28"/>
      <c r="AE4522" s="28"/>
      <c r="AF4522" s="26"/>
      <c r="AG4522" s="26">
        <f>AF4522+P4522</f>
        <v>692440</v>
      </c>
      <c r="AH4522" s="26">
        <f>AG4522</f>
        <v>692440</v>
      </c>
      <c r="AI4522" s="26">
        <v>0</v>
      </c>
      <c r="AJ4522" s="26">
        <f t="shared" si="344"/>
        <v>692440</v>
      </c>
      <c r="AK4522" s="26">
        <v>0.01</v>
      </c>
      <c r="AL4522" s="26">
        <f>AJ4522*(AK4522/100)</f>
        <v>69.244</v>
      </c>
    </row>
    <row r="4523" spans="1:39" x14ac:dyDescent="0.35">
      <c r="A4523" s="23"/>
      <c r="B4523" s="24"/>
      <c r="C4523" s="23"/>
      <c r="D4523" s="23"/>
      <c r="E4523" s="23"/>
      <c r="F4523" s="23"/>
      <c r="G4523" s="24"/>
      <c r="H4523" s="23"/>
      <c r="I4523" s="23"/>
      <c r="J4523" s="23"/>
      <c r="K4523" s="23"/>
      <c r="L4523" s="23"/>
      <c r="M4523" s="23"/>
      <c r="N4523" s="25"/>
      <c r="O4523" s="26"/>
      <c r="P4523" s="26"/>
      <c r="Q4523" s="23"/>
      <c r="R4523" s="23"/>
      <c r="S4523" s="27"/>
      <c r="T4523" s="23"/>
      <c r="U4523" s="23"/>
      <c r="V4523" s="24"/>
      <c r="W4523" s="23"/>
      <c r="X4523" s="23"/>
      <c r="Y4523" s="23"/>
      <c r="Z4523" s="23"/>
      <c r="AA4523" s="28"/>
      <c r="AB4523" s="26"/>
      <c r="AC4523" s="26"/>
      <c r="AD4523" s="28"/>
      <c r="AE4523" s="28"/>
      <c r="AF4523" s="26"/>
      <c r="AG4523" s="26" t="s">
        <v>50</v>
      </c>
      <c r="AH4523" s="26">
        <f>SUM(AH4515:AH4522)</f>
        <v>3264428.5</v>
      </c>
      <c r="AI4523" s="26"/>
      <c r="AJ4523" s="26">
        <f>SUM(AJ4515:AJ4522)</f>
        <v>917860</v>
      </c>
      <c r="AK4523" s="26"/>
      <c r="AL4523" s="26">
        <f>SUM(AL4515:AL4522)</f>
        <v>114.334</v>
      </c>
    </row>
    <row r="4524" spans="1:39" x14ac:dyDescent="0.35">
      <c r="A4524" s="23" t="s">
        <v>15236</v>
      </c>
      <c r="B4524" s="24"/>
      <c r="C4524" s="23" t="s">
        <v>15237</v>
      </c>
      <c r="D4524" s="23" t="s">
        <v>15238</v>
      </c>
      <c r="E4524" s="23">
        <v>2453</v>
      </c>
      <c r="F4524" s="23" t="s">
        <v>15239</v>
      </c>
      <c r="G4524" s="24" t="s">
        <v>15240</v>
      </c>
      <c r="H4524" s="23" t="s">
        <v>103</v>
      </c>
      <c r="I4524" s="23" t="s">
        <v>15241</v>
      </c>
      <c r="J4524" s="23">
        <v>1</v>
      </c>
      <c r="K4524" s="23">
        <v>1</v>
      </c>
      <c r="L4524" s="23">
        <v>80</v>
      </c>
      <c r="M4524" s="23" t="s">
        <v>58</v>
      </c>
      <c r="N4524" s="25">
        <f>((J4524*400)+(K4524*100))+L4524</f>
        <v>580</v>
      </c>
      <c r="O4524" s="26">
        <v>180</v>
      </c>
      <c r="P4524" s="26">
        <f>N4524*O4524</f>
        <v>104400</v>
      </c>
      <c r="Q4524" s="23"/>
      <c r="R4524" s="23"/>
      <c r="S4524" s="27"/>
      <c r="T4524" s="23"/>
      <c r="U4524" s="23"/>
      <c r="V4524" s="24"/>
      <c r="W4524" s="23"/>
      <c r="X4524" s="23"/>
      <c r="Y4524" s="23"/>
      <c r="Z4524" s="23"/>
      <c r="AA4524" s="28"/>
      <c r="AB4524" s="26"/>
      <c r="AC4524" s="26"/>
      <c r="AD4524" s="28"/>
      <c r="AE4524" s="28"/>
      <c r="AF4524" s="26"/>
      <c r="AG4524" s="26">
        <f>AF4524+P4524</f>
        <v>104400</v>
      </c>
      <c r="AH4524" s="26">
        <f>AG4524</f>
        <v>104400</v>
      </c>
      <c r="AI4524" s="26">
        <v>0</v>
      </c>
      <c r="AJ4524" s="26">
        <f>IF((AI4524-AH4524) &gt; 1,0,IF((AI4524-AH4524)&lt;0,AH4524-AI4524,AI4524-AH4524))</f>
        <v>104400</v>
      </c>
      <c r="AK4524" s="26">
        <v>0.01</v>
      </c>
      <c r="AL4524" s="26">
        <f>AJ4524*(AK4524/100)</f>
        <v>10.440000000000001</v>
      </c>
    </row>
    <row r="4525" spans="1:39" x14ac:dyDescent="0.35">
      <c r="A4525" s="23"/>
      <c r="B4525" s="24"/>
      <c r="C4525" s="23"/>
      <c r="D4525" s="23"/>
      <c r="E4525" s="23">
        <v>2454</v>
      </c>
      <c r="F4525" s="23" t="s">
        <v>15242</v>
      </c>
      <c r="G4525" s="24" t="s">
        <v>15243</v>
      </c>
      <c r="H4525" s="23" t="s">
        <v>103</v>
      </c>
      <c r="I4525" s="23" t="s">
        <v>15244</v>
      </c>
      <c r="J4525" s="23">
        <v>2</v>
      </c>
      <c r="K4525" s="23">
        <v>0</v>
      </c>
      <c r="L4525" s="23">
        <v>53</v>
      </c>
      <c r="M4525" s="23" t="s">
        <v>58</v>
      </c>
      <c r="N4525" s="25">
        <f>((J4525*400)+(K4525*100))+L4525</f>
        <v>853</v>
      </c>
      <c r="O4525" s="26">
        <v>450</v>
      </c>
      <c r="P4525" s="26">
        <f>N4525*O4525</f>
        <v>383850</v>
      </c>
      <c r="Q4525" s="23"/>
      <c r="R4525" s="23"/>
      <c r="S4525" s="27"/>
      <c r="T4525" s="23"/>
      <c r="U4525" s="23"/>
      <c r="V4525" s="24"/>
      <c r="W4525" s="23"/>
      <c r="X4525" s="23"/>
      <c r="Y4525" s="23"/>
      <c r="Z4525" s="23"/>
      <c r="AA4525" s="28"/>
      <c r="AB4525" s="26"/>
      <c r="AC4525" s="26"/>
      <c r="AD4525" s="28"/>
      <c r="AE4525" s="28"/>
      <c r="AF4525" s="26"/>
      <c r="AG4525" s="26">
        <f>AF4525+P4525</f>
        <v>383850</v>
      </c>
      <c r="AH4525" s="26">
        <f>AG4525</f>
        <v>383850</v>
      </c>
      <c r="AI4525" s="26">
        <v>0</v>
      </c>
      <c r="AJ4525" s="26">
        <f>IF((AI4525-AH4525) &gt; 1,0,IF((AI4525-AH4525)&lt;0,AH4525-AI4525,AI4525-AH4525))</f>
        <v>383850</v>
      </c>
      <c r="AK4525" s="26">
        <v>0.01</v>
      </c>
      <c r="AL4525" s="26">
        <f>AJ4525*(AK4525/100)</f>
        <v>38.385000000000005</v>
      </c>
    </row>
    <row r="4526" spans="1:39" x14ac:dyDescent="0.35">
      <c r="A4526" s="23"/>
      <c r="B4526" s="24"/>
      <c r="C4526" s="23"/>
      <c r="D4526" s="23"/>
      <c r="E4526" s="23"/>
      <c r="F4526" s="23"/>
      <c r="G4526" s="24"/>
      <c r="H4526" s="23"/>
      <c r="I4526" s="23"/>
      <c r="J4526" s="23"/>
      <c r="K4526" s="23"/>
      <c r="L4526" s="23"/>
      <c r="M4526" s="23"/>
      <c r="N4526" s="25"/>
      <c r="O4526" s="26"/>
      <c r="P4526" s="26"/>
      <c r="Q4526" s="23"/>
      <c r="R4526" s="23"/>
      <c r="S4526" s="27"/>
      <c r="T4526" s="23"/>
      <c r="U4526" s="23"/>
      <c r="V4526" s="24"/>
      <c r="W4526" s="23"/>
      <c r="X4526" s="23"/>
      <c r="Y4526" s="23"/>
      <c r="Z4526" s="23"/>
      <c r="AA4526" s="28"/>
      <c r="AB4526" s="26"/>
      <c r="AC4526" s="26"/>
      <c r="AD4526" s="28"/>
      <c r="AE4526" s="28"/>
      <c r="AF4526" s="26"/>
      <c r="AG4526" s="26" t="s">
        <v>50</v>
      </c>
      <c r="AH4526" s="26">
        <f>SUM(AH4524:AH4525)</f>
        <v>488250</v>
      </c>
      <c r="AI4526" s="26"/>
      <c r="AJ4526" s="26">
        <f>SUM(AJ4524:AJ4525)</f>
        <v>488250</v>
      </c>
      <c r="AK4526" s="26"/>
      <c r="AL4526" s="26">
        <f>SUM(AL4524:AL4525)</f>
        <v>48.825000000000003</v>
      </c>
    </row>
    <row r="4527" spans="1:39" x14ac:dyDescent="0.35">
      <c r="A4527" s="23" t="s">
        <v>15245</v>
      </c>
      <c r="B4527" s="24"/>
      <c r="C4527" s="23" t="s">
        <v>15246</v>
      </c>
      <c r="D4527" s="23" t="s">
        <v>15033</v>
      </c>
      <c r="E4527" s="23">
        <v>2455</v>
      </c>
      <c r="F4527" s="23" t="s">
        <v>15247</v>
      </c>
      <c r="G4527" s="24" t="s">
        <v>15248</v>
      </c>
      <c r="H4527" s="23" t="s">
        <v>103</v>
      </c>
      <c r="I4527" s="23" t="s">
        <v>15249</v>
      </c>
      <c r="J4527" s="23">
        <v>0</v>
      </c>
      <c r="K4527" s="23">
        <v>3</v>
      </c>
      <c r="L4527" s="23">
        <v>50</v>
      </c>
      <c r="M4527" s="23" t="s">
        <v>58</v>
      </c>
      <c r="N4527" s="25">
        <f>((J4527*400)+(K4527*100))+L4527</f>
        <v>350</v>
      </c>
      <c r="O4527" s="26">
        <v>1750</v>
      </c>
      <c r="P4527" s="26">
        <f>N4527*O4527</f>
        <v>612500</v>
      </c>
      <c r="Q4527" s="23"/>
      <c r="R4527" s="23"/>
      <c r="S4527" s="27"/>
      <c r="T4527" s="23"/>
      <c r="U4527" s="23"/>
      <c r="V4527" s="24"/>
      <c r="W4527" s="23"/>
      <c r="X4527" s="23"/>
      <c r="Y4527" s="23"/>
      <c r="Z4527" s="23"/>
      <c r="AA4527" s="28"/>
      <c r="AB4527" s="26"/>
      <c r="AC4527" s="26"/>
      <c r="AD4527" s="28"/>
      <c r="AE4527" s="28"/>
      <c r="AF4527" s="26"/>
      <c r="AG4527" s="26">
        <f>AF4527+P4527</f>
        <v>612500</v>
      </c>
      <c r="AH4527" s="26">
        <f>AG4527</f>
        <v>612500</v>
      </c>
      <c r="AI4527" s="26">
        <v>0</v>
      </c>
      <c r="AJ4527" s="26">
        <f>IF((AI4527-AH4527) &gt; 1,0,IF((AI4527-AH4527)&lt;0,AH4527-AI4527,AI4527-AH4527))</f>
        <v>612500</v>
      </c>
      <c r="AK4527" s="26">
        <v>0.01</v>
      </c>
      <c r="AL4527" s="26">
        <f>AJ4527*(AK4527/100)</f>
        <v>61.25</v>
      </c>
    </row>
    <row r="4528" spans="1:39" x14ac:dyDescent="0.35">
      <c r="A4528" s="23"/>
      <c r="B4528" s="24"/>
      <c r="C4528" s="23"/>
      <c r="D4528" s="23"/>
      <c r="E4528" s="23"/>
      <c r="F4528" s="23"/>
      <c r="G4528" s="24"/>
      <c r="H4528" s="23"/>
      <c r="I4528" s="23"/>
      <c r="J4528" s="23"/>
      <c r="K4528" s="23"/>
      <c r="L4528" s="23"/>
      <c r="M4528" s="23"/>
      <c r="N4528" s="25"/>
      <c r="O4528" s="26"/>
      <c r="P4528" s="26"/>
      <c r="Q4528" s="23"/>
      <c r="R4528" s="23"/>
      <c r="S4528" s="27"/>
      <c r="T4528" s="23"/>
      <c r="U4528" s="23"/>
      <c r="V4528" s="24"/>
      <c r="W4528" s="23"/>
      <c r="X4528" s="23"/>
      <c r="Y4528" s="23"/>
      <c r="Z4528" s="23"/>
      <c r="AA4528" s="28"/>
      <c r="AB4528" s="26"/>
      <c r="AC4528" s="26"/>
      <c r="AD4528" s="28"/>
      <c r="AE4528" s="28"/>
      <c r="AF4528" s="26"/>
      <c r="AG4528" s="26" t="s">
        <v>50</v>
      </c>
      <c r="AH4528" s="26">
        <f>AH4527</f>
        <v>612500</v>
      </c>
      <c r="AI4528" s="26"/>
      <c r="AJ4528" s="26">
        <f>AJ4527</f>
        <v>612500</v>
      </c>
      <c r="AK4528" s="26"/>
      <c r="AL4528" s="26">
        <f>AL4527</f>
        <v>61.25</v>
      </c>
    </row>
    <row r="4529" spans="1:38" x14ac:dyDescent="0.35">
      <c r="A4529" s="23" t="s">
        <v>15250</v>
      </c>
      <c r="B4529" s="24"/>
      <c r="C4529" s="23" t="s">
        <v>15251</v>
      </c>
      <c r="D4529" s="23" t="s">
        <v>10992</v>
      </c>
      <c r="E4529" s="23">
        <v>2456</v>
      </c>
      <c r="F4529" s="23" t="s">
        <v>15252</v>
      </c>
      <c r="G4529" s="24" t="s">
        <v>15253</v>
      </c>
      <c r="H4529" s="23" t="s">
        <v>129</v>
      </c>
      <c r="I4529" s="23" t="s">
        <v>15254</v>
      </c>
      <c r="J4529" s="23">
        <v>3</v>
      </c>
      <c r="K4529" s="23">
        <v>1</v>
      </c>
      <c r="L4529" s="23">
        <v>53</v>
      </c>
      <c r="M4529" s="23" t="s">
        <v>58</v>
      </c>
      <c r="N4529" s="25">
        <f>((J4529*400)+(K4529*100))+L4529</f>
        <v>1353</v>
      </c>
      <c r="O4529" s="26">
        <v>180</v>
      </c>
      <c r="P4529" s="26">
        <f>N4529*O4529</f>
        <v>243540</v>
      </c>
      <c r="Q4529" s="23"/>
      <c r="R4529" s="23"/>
      <c r="S4529" s="27"/>
      <c r="T4529" s="23"/>
      <c r="U4529" s="23"/>
      <c r="V4529" s="24"/>
      <c r="W4529" s="23"/>
      <c r="X4529" s="23"/>
      <c r="Y4529" s="23"/>
      <c r="Z4529" s="23"/>
      <c r="AA4529" s="28"/>
      <c r="AB4529" s="26"/>
      <c r="AC4529" s="26"/>
      <c r="AD4529" s="28"/>
      <c r="AE4529" s="28"/>
      <c r="AF4529" s="26"/>
      <c r="AG4529" s="26">
        <f>AF4529+P4529</f>
        <v>243540</v>
      </c>
      <c r="AH4529" s="26">
        <f>AG4529</f>
        <v>243540</v>
      </c>
      <c r="AI4529" s="26">
        <v>0</v>
      </c>
      <c r="AJ4529" s="26">
        <f>IF((AI4529-AH4529) &gt; 1,0,IF((AI4529-AH4529)&lt;0,AH4529-AI4529,AI4529-AH4529))</f>
        <v>243540</v>
      </c>
      <c r="AK4529" s="26">
        <v>0.01</v>
      </c>
      <c r="AL4529" s="26">
        <f>AJ4529*(AK4529/100)</f>
        <v>24.354000000000003</v>
      </c>
    </row>
    <row r="4530" spans="1:38" x14ac:dyDescent="0.35">
      <c r="A4530" s="23"/>
      <c r="B4530" s="24"/>
      <c r="C4530" s="23"/>
      <c r="D4530" s="23"/>
      <c r="E4530" s="23"/>
      <c r="F4530" s="23"/>
      <c r="G4530" s="24"/>
      <c r="H4530" s="23"/>
      <c r="I4530" s="23"/>
      <c r="J4530" s="23"/>
      <c r="K4530" s="23"/>
      <c r="L4530" s="23"/>
      <c r="M4530" s="23"/>
      <c r="N4530" s="25"/>
      <c r="O4530" s="26"/>
      <c r="P4530" s="26"/>
      <c r="Q4530" s="23"/>
      <c r="R4530" s="23"/>
      <c r="S4530" s="27"/>
      <c r="T4530" s="23"/>
      <c r="U4530" s="23"/>
      <c r="V4530" s="24"/>
      <c r="W4530" s="23"/>
      <c r="X4530" s="23"/>
      <c r="Y4530" s="23"/>
      <c r="Z4530" s="23"/>
      <c r="AA4530" s="28"/>
      <c r="AB4530" s="26"/>
      <c r="AC4530" s="26"/>
      <c r="AD4530" s="28"/>
      <c r="AE4530" s="28"/>
      <c r="AF4530" s="26"/>
      <c r="AG4530" s="26" t="s">
        <v>50</v>
      </c>
      <c r="AH4530" s="26">
        <f>AH4529</f>
        <v>243540</v>
      </c>
      <c r="AI4530" s="26"/>
      <c r="AJ4530" s="26">
        <f>AJ4529</f>
        <v>243540</v>
      </c>
      <c r="AK4530" s="26"/>
      <c r="AL4530" s="26">
        <f>AL4529</f>
        <v>24.354000000000003</v>
      </c>
    </row>
    <row r="4531" spans="1:38" x14ac:dyDescent="0.35">
      <c r="A4531" s="23" t="s">
        <v>15255</v>
      </c>
      <c r="B4531" s="24" t="s">
        <v>15256</v>
      </c>
      <c r="C4531" s="23" t="s">
        <v>15257</v>
      </c>
      <c r="D4531" s="23" t="s">
        <v>15258</v>
      </c>
      <c r="E4531" s="23">
        <v>2457</v>
      </c>
      <c r="F4531" s="23" t="s">
        <v>15259</v>
      </c>
      <c r="G4531" s="24" t="s">
        <v>15260</v>
      </c>
      <c r="H4531" s="23" t="s">
        <v>42</v>
      </c>
      <c r="I4531" s="23" t="s">
        <v>15261</v>
      </c>
      <c r="J4531" s="23">
        <v>5</v>
      </c>
      <c r="K4531" s="23">
        <v>1</v>
      </c>
      <c r="L4531" s="23">
        <v>60</v>
      </c>
      <c r="M4531" s="23" t="s">
        <v>58</v>
      </c>
      <c r="N4531" s="25">
        <f>((J4531*400)+(K4531*100))+L4531</f>
        <v>2160</v>
      </c>
      <c r="O4531" s="26">
        <v>380</v>
      </c>
      <c r="P4531" s="26">
        <f>N4531*O4531</f>
        <v>820800</v>
      </c>
      <c r="Q4531" s="23"/>
      <c r="R4531" s="23"/>
      <c r="S4531" s="27"/>
      <c r="T4531" s="23"/>
      <c r="U4531" s="23"/>
      <c r="V4531" s="24"/>
      <c r="W4531" s="23"/>
      <c r="X4531" s="23"/>
      <c r="Y4531" s="23"/>
      <c r="Z4531" s="23"/>
      <c r="AA4531" s="28"/>
      <c r="AB4531" s="26"/>
      <c r="AC4531" s="26"/>
      <c r="AD4531" s="28"/>
      <c r="AE4531" s="28"/>
      <c r="AF4531" s="26"/>
      <c r="AG4531" s="26">
        <f>AF4531+P4531</f>
        <v>820800</v>
      </c>
      <c r="AH4531" s="26">
        <f>AG4531</f>
        <v>820800</v>
      </c>
      <c r="AI4531" s="26">
        <v>50000000</v>
      </c>
      <c r="AJ4531" s="26">
        <f>IF((AI4531-AH4531) &gt; 1,0,IF((AI4531-AH4531)&lt;0,AH4531-AI4531,AI4531-AH4531))</f>
        <v>0</v>
      </c>
      <c r="AK4531" s="26">
        <v>0.01</v>
      </c>
      <c r="AL4531" s="26">
        <f>AJ4531*(AK4531/100)</f>
        <v>0</v>
      </c>
    </row>
    <row r="4532" spans="1:38" x14ac:dyDescent="0.35">
      <c r="A4532" s="23"/>
      <c r="B4532" s="24"/>
      <c r="C4532" s="23"/>
      <c r="D4532" s="23"/>
      <c r="E4532" s="23">
        <v>2458</v>
      </c>
      <c r="F4532" s="23" t="s">
        <v>15262</v>
      </c>
      <c r="G4532" s="24" t="s">
        <v>15263</v>
      </c>
      <c r="H4532" s="23" t="s">
        <v>42</v>
      </c>
      <c r="I4532" s="23" t="s">
        <v>15264</v>
      </c>
      <c r="J4532" s="23">
        <v>22</v>
      </c>
      <c r="K4532" s="23">
        <v>1</v>
      </c>
      <c r="L4532" s="23">
        <v>96</v>
      </c>
      <c r="M4532" s="23" t="s">
        <v>58</v>
      </c>
      <c r="N4532" s="25">
        <f>((J4532*400)+(K4532*100))+L4532</f>
        <v>8996</v>
      </c>
      <c r="O4532" s="26">
        <v>280</v>
      </c>
      <c r="P4532" s="26">
        <f>N4532*O4532</f>
        <v>2518880</v>
      </c>
      <c r="Q4532" s="23"/>
      <c r="R4532" s="23"/>
      <c r="S4532" s="27"/>
      <c r="T4532" s="23"/>
      <c r="U4532" s="23"/>
      <c r="V4532" s="24"/>
      <c r="W4532" s="23"/>
      <c r="X4532" s="23"/>
      <c r="Y4532" s="23"/>
      <c r="Z4532" s="23"/>
      <c r="AA4532" s="28"/>
      <c r="AB4532" s="26"/>
      <c r="AC4532" s="26"/>
      <c r="AD4532" s="28"/>
      <c r="AE4532" s="28"/>
      <c r="AF4532" s="26"/>
      <c r="AG4532" s="26">
        <f>AF4532+P4532</f>
        <v>2518880</v>
      </c>
      <c r="AH4532" s="26">
        <f>AG4532</f>
        <v>2518880</v>
      </c>
      <c r="AI4532" s="26">
        <v>50000000</v>
      </c>
      <c r="AJ4532" s="26">
        <f>IF((AI4532-AH4532) &gt; 1,0,IF((AI4532-AH4532)&lt;0,AH4532-AI4532,AI4532-AH4532))</f>
        <v>0</v>
      </c>
      <c r="AK4532" s="26">
        <v>0.01</v>
      </c>
      <c r="AL4532" s="26">
        <f>AJ4532*(AK4532/100)</f>
        <v>0</v>
      </c>
    </row>
    <row r="4533" spans="1:38" x14ac:dyDescent="0.35">
      <c r="A4533" s="23"/>
      <c r="B4533" s="24"/>
      <c r="C4533" s="23"/>
      <c r="D4533" s="23"/>
      <c r="E4533" s="23"/>
      <c r="F4533" s="23"/>
      <c r="G4533" s="24"/>
      <c r="H4533" s="23"/>
      <c r="I4533" s="23"/>
      <c r="J4533" s="23"/>
      <c r="K4533" s="23"/>
      <c r="L4533" s="23"/>
      <c r="M4533" s="23"/>
      <c r="N4533" s="25"/>
      <c r="O4533" s="26"/>
      <c r="P4533" s="26"/>
      <c r="Q4533" s="23"/>
      <c r="R4533" s="23"/>
      <c r="S4533" s="27"/>
      <c r="T4533" s="23"/>
      <c r="U4533" s="23"/>
      <c r="V4533" s="24"/>
      <c r="W4533" s="23"/>
      <c r="X4533" s="23"/>
      <c r="Y4533" s="23"/>
      <c r="Z4533" s="23"/>
      <c r="AA4533" s="28"/>
      <c r="AB4533" s="26"/>
      <c r="AC4533" s="26"/>
      <c r="AD4533" s="28"/>
      <c r="AE4533" s="28"/>
      <c r="AF4533" s="26"/>
      <c r="AG4533" s="26" t="s">
        <v>50</v>
      </c>
      <c r="AH4533" s="26">
        <f>SUM(AH4531:AH4532)</f>
        <v>3339680</v>
      </c>
      <c r="AI4533" s="26"/>
      <c r="AJ4533" s="26">
        <f>SUM(AJ4531:AJ4532)</f>
        <v>0</v>
      </c>
      <c r="AK4533" s="26"/>
      <c r="AL4533" s="26">
        <f>SUM(AL4531:AL4532)</f>
        <v>0</v>
      </c>
    </row>
    <row r="4534" spans="1:38" x14ac:dyDescent="0.35">
      <c r="A4534" s="23" t="s">
        <v>15265</v>
      </c>
      <c r="B4534" s="24" t="s">
        <v>15266</v>
      </c>
      <c r="C4534" s="23" t="s">
        <v>15267</v>
      </c>
      <c r="D4534" s="23" t="s">
        <v>15268</v>
      </c>
      <c r="E4534" s="23">
        <v>2459</v>
      </c>
      <c r="F4534" s="23" t="s">
        <v>15269</v>
      </c>
      <c r="G4534" s="24" t="s">
        <v>15270</v>
      </c>
      <c r="H4534" s="23" t="s">
        <v>42</v>
      </c>
      <c r="I4534" s="23" t="s">
        <v>15271</v>
      </c>
      <c r="J4534" s="23">
        <v>2</v>
      </c>
      <c r="K4534" s="23">
        <v>1</v>
      </c>
      <c r="L4534" s="23">
        <v>60</v>
      </c>
      <c r="M4534" s="23" t="s">
        <v>58</v>
      </c>
      <c r="N4534" s="25">
        <f>((J4534*400)+(K4534*100))+L4534</f>
        <v>960</v>
      </c>
      <c r="O4534" s="26">
        <v>180</v>
      </c>
      <c r="P4534" s="26">
        <f>N4534*O4534</f>
        <v>172800</v>
      </c>
      <c r="Q4534" s="23"/>
      <c r="R4534" s="23"/>
      <c r="S4534" s="27"/>
      <c r="T4534" s="23"/>
      <c r="U4534" s="23"/>
      <c r="V4534" s="24"/>
      <c r="W4534" s="23"/>
      <c r="X4534" s="23"/>
      <c r="Y4534" s="23"/>
      <c r="Z4534" s="23"/>
      <c r="AA4534" s="28"/>
      <c r="AB4534" s="26"/>
      <c r="AC4534" s="26"/>
      <c r="AD4534" s="28"/>
      <c r="AE4534" s="28"/>
      <c r="AF4534" s="26"/>
      <c r="AG4534" s="26">
        <f>AF4534+P4534</f>
        <v>172800</v>
      </c>
      <c r="AH4534" s="26">
        <f>AG4534</f>
        <v>172800</v>
      </c>
      <c r="AI4534" s="26">
        <v>50000000</v>
      </c>
      <c r="AJ4534" s="26">
        <f>IF((AI4534-AH4534) &gt; 1,0,IF((AI4534-AH4534)&lt;0,AH4534-AI4534,AI4534-AH4534))</f>
        <v>0</v>
      </c>
      <c r="AK4534" s="26">
        <v>0.01</v>
      </c>
      <c r="AL4534" s="26">
        <f>AJ4534*(AK4534/100)</f>
        <v>0</v>
      </c>
    </row>
    <row r="4535" spans="1:38" x14ac:dyDescent="0.35">
      <c r="A4535" s="23"/>
      <c r="B4535" s="24"/>
      <c r="C4535" s="23"/>
      <c r="D4535" s="23"/>
      <c r="E4535" s="23"/>
      <c r="F4535" s="23"/>
      <c r="G4535" s="24"/>
      <c r="H4535" s="23"/>
      <c r="I4535" s="23"/>
      <c r="J4535" s="23"/>
      <c r="K4535" s="23"/>
      <c r="L4535" s="23"/>
      <c r="M4535" s="23"/>
      <c r="N4535" s="25"/>
      <c r="O4535" s="26"/>
      <c r="P4535" s="26"/>
      <c r="Q4535" s="23"/>
      <c r="R4535" s="23"/>
      <c r="S4535" s="27"/>
      <c r="T4535" s="23"/>
      <c r="U4535" s="23"/>
      <c r="V4535" s="24"/>
      <c r="W4535" s="23"/>
      <c r="X4535" s="23"/>
      <c r="Y4535" s="23"/>
      <c r="Z4535" s="23"/>
      <c r="AA4535" s="28"/>
      <c r="AB4535" s="26"/>
      <c r="AC4535" s="26"/>
      <c r="AD4535" s="28"/>
      <c r="AE4535" s="28"/>
      <c r="AF4535" s="26"/>
      <c r="AG4535" s="26" t="s">
        <v>50</v>
      </c>
      <c r="AH4535" s="26">
        <f>AH4534</f>
        <v>172800</v>
      </c>
      <c r="AI4535" s="26"/>
      <c r="AJ4535" s="26">
        <f>AJ4534</f>
        <v>0</v>
      </c>
      <c r="AK4535" s="26"/>
      <c r="AL4535" s="26">
        <f>AL4534</f>
        <v>0</v>
      </c>
    </row>
    <row r="4536" spans="1:38" x14ac:dyDescent="0.35">
      <c r="A4536" s="23" t="s">
        <v>15272</v>
      </c>
      <c r="B4536" s="24" t="s">
        <v>15273</v>
      </c>
      <c r="C4536" s="23" t="s">
        <v>15274</v>
      </c>
      <c r="D4536" s="23" t="s">
        <v>13094</v>
      </c>
      <c r="E4536" s="23">
        <v>2460</v>
      </c>
      <c r="F4536" s="23" t="s">
        <v>15275</v>
      </c>
      <c r="G4536" s="24" t="s">
        <v>15276</v>
      </c>
      <c r="H4536" s="23" t="s">
        <v>42</v>
      </c>
      <c r="I4536" s="23" t="s">
        <v>15277</v>
      </c>
      <c r="J4536" s="23">
        <v>0</v>
      </c>
      <c r="K4536" s="23">
        <v>1</v>
      </c>
      <c r="L4536" s="23">
        <v>72</v>
      </c>
      <c r="M4536" s="23" t="s">
        <v>44</v>
      </c>
      <c r="N4536" s="25">
        <f>((J4536*400)+(K4536*100))+L4536</f>
        <v>172</v>
      </c>
      <c r="O4536" s="26">
        <v>180</v>
      </c>
      <c r="P4536" s="26">
        <f>N4536*O4536</f>
        <v>30960</v>
      </c>
      <c r="Q4536" s="23">
        <v>1</v>
      </c>
      <c r="R4536" s="23" t="s">
        <v>15272</v>
      </c>
      <c r="S4536" s="27" t="s">
        <v>15273</v>
      </c>
      <c r="T4536" s="23" t="s">
        <v>15274</v>
      </c>
      <c r="U4536" s="23" t="s">
        <v>15278</v>
      </c>
      <c r="V4536" s="24" t="s">
        <v>15279</v>
      </c>
      <c r="W4536" s="23" t="s">
        <v>47</v>
      </c>
      <c r="X4536" s="23" t="s">
        <v>48</v>
      </c>
      <c r="Y4536" s="23" t="s">
        <v>49</v>
      </c>
      <c r="Z4536" s="23">
        <v>54</v>
      </c>
      <c r="AA4536" s="28">
        <v>100</v>
      </c>
      <c r="AB4536" s="26">
        <v>6550</v>
      </c>
      <c r="AC4536" s="26">
        <f>Z4536*AB4536</f>
        <v>353700</v>
      </c>
      <c r="AD4536" s="28">
        <v>22</v>
      </c>
      <c r="AE4536" s="28">
        <v>34</v>
      </c>
      <c r="AF4536" s="26">
        <f>(AC4536*(100-AE4536))/100</f>
        <v>233442</v>
      </c>
      <c r="AG4536" s="26">
        <f>P4536+AF4536</f>
        <v>264402</v>
      </c>
      <c r="AH4536" s="26">
        <f>(AG4536*AA4536)/100</f>
        <v>264402</v>
      </c>
      <c r="AI4536" s="26">
        <v>50000000</v>
      </c>
      <c r="AJ4536" s="26">
        <f>IF((AI4536-AH4536) &gt; 1,0,IF((AI4536-AH4536)&lt;0,AH4536-AI4536,AI4536-AH4536))</f>
        <v>0</v>
      </c>
      <c r="AK4536" s="26">
        <v>0.02</v>
      </c>
      <c r="AL4536" s="26">
        <f>ROUND(AJ4536*(AK4536/100),2)</f>
        <v>0</v>
      </c>
    </row>
    <row r="4537" spans="1:38" x14ac:dyDescent="0.35">
      <c r="A4537" s="23"/>
      <c r="B4537" s="24"/>
      <c r="C4537" s="23"/>
      <c r="D4537" s="23"/>
      <c r="E4537" s="23">
        <v>2461</v>
      </c>
      <c r="F4537" s="23" t="s">
        <v>15280</v>
      </c>
      <c r="G4537" s="24" t="s">
        <v>15281</v>
      </c>
      <c r="H4537" s="23" t="s">
        <v>42</v>
      </c>
      <c r="I4537" s="23" t="s">
        <v>15282</v>
      </c>
      <c r="J4537" s="23">
        <v>6</v>
      </c>
      <c r="K4537" s="23">
        <v>1</v>
      </c>
      <c r="L4537" s="23">
        <v>55</v>
      </c>
      <c r="M4537" s="23" t="s">
        <v>58</v>
      </c>
      <c r="N4537" s="25">
        <f>((J4537*400)+(K4537*100))+L4537</f>
        <v>2555</v>
      </c>
      <c r="O4537" s="26">
        <v>1250</v>
      </c>
      <c r="P4537" s="26">
        <f>N4537*O4537</f>
        <v>3193750</v>
      </c>
      <c r="Q4537" s="23"/>
      <c r="R4537" s="23"/>
      <c r="S4537" s="27"/>
      <c r="T4537" s="23"/>
      <c r="U4537" s="23"/>
      <c r="V4537" s="24"/>
      <c r="W4537" s="23"/>
      <c r="X4537" s="23"/>
      <c r="Y4537" s="23"/>
      <c r="Z4537" s="23"/>
      <c r="AA4537" s="28"/>
      <c r="AB4537" s="26"/>
      <c r="AC4537" s="26"/>
      <c r="AD4537" s="28"/>
      <c r="AE4537" s="28"/>
      <c r="AF4537" s="26"/>
      <c r="AG4537" s="26">
        <f>AF4537+P4537</f>
        <v>3193750</v>
      </c>
      <c r="AH4537" s="26">
        <f>AG4537</f>
        <v>3193750</v>
      </c>
      <c r="AI4537" s="26">
        <v>50000000</v>
      </c>
      <c r="AJ4537" s="26">
        <f>IF((AI4537-AH4537) &gt; 1,0,IF((AI4537-AH4537)&lt;0,AH4537-AI4537,AI4537-AH4537))</f>
        <v>0</v>
      </c>
      <c r="AK4537" s="26">
        <v>0.01</v>
      </c>
      <c r="AL4537" s="26">
        <f>AJ4537*(AK4537/100)</f>
        <v>0</v>
      </c>
    </row>
    <row r="4538" spans="1:38" x14ac:dyDescent="0.35">
      <c r="A4538" s="23"/>
      <c r="B4538" s="24"/>
      <c r="C4538" s="23"/>
      <c r="D4538" s="23"/>
      <c r="E4538" s="23"/>
      <c r="F4538" s="23"/>
      <c r="G4538" s="24"/>
      <c r="H4538" s="23"/>
      <c r="I4538" s="23"/>
      <c r="J4538" s="23"/>
      <c r="K4538" s="23"/>
      <c r="L4538" s="23"/>
      <c r="M4538" s="23"/>
      <c r="N4538" s="25"/>
      <c r="O4538" s="26"/>
      <c r="P4538" s="26"/>
      <c r="Q4538" s="23"/>
      <c r="R4538" s="23"/>
      <c r="S4538" s="27"/>
      <c r="T4538" s="23"/>
      <c r="U4538" s="23"/>
      <c r="V4538" s="24"/>
      <c r="W4538" s="23"/>
      <c r="X4538" s="23"/>
      <c r="Y4538" s="23"/>
      <c r="Z4538" s="23"/>
      <c r="AA4538" s="28"/>
      <c r="AB4538" s="26"/>
      <c r="AC4538" s="26"/>
      <c r="AD4538" s="28"/>
      <c r="AE4538" s="28"/>
      <c r="AF4538" s="26"/>
      <c r="AG4538" s="26" t="s">
        <v>50</v>
      </c>
      <c r="AH4538" s="26">
        <f>SUM(AH4536:AH4537)</f>
        <v>3458152</v>
      </c>
      <c r="AI4538" s="26"/>
      <c r="AJ4538" s="26">
        <f>SUM(AJ4536:AJ4537)</f>
        <v>0</v>
      </c>
      <c r="AK4538" s="26"/>
      <c r="AL4538" s="26">
        <f>SUM(AL4536:AL4537)</f>
        <v>0</v>
      </c>
    </row>
    <row r="4539" spans="1:38" x14ac:dyDescent="0.35">
      <c r="A4539" s="23" t="s">
        <v>15283</v>
      </c>
      <c r="B4539" s="24"/>
      <c r="C4539" s="23" t="s">
        <v>15284</v>
      </c>
      <c r="D4539" s="23" t="s">
        <v>15285</v>
      </c>
      <c r="E4539" s="23">
        <v>2462</v>
      </c>
      <c r="F4539" s="23" t="s">
        <v>15286</v>
      </c>
      <c r="G4539" s="24" t="s">
        <v>15287</v>
      </c>
      <c r="H4539" s="23" t="s">
        <v>42</v>
      </c>
      <c r="I4539" s="23" t="s">
        <v>15288</v>
      </c>
      <c r="J4539" s="23">
        <v>12</v>
      </c>
      <c r="K4539" s="23">
        <v>2</v>
      </c>
      <c r="L4539" s="23">
        <v>50</v>
      </c>
      <c r="M4539" s="23" t="s">
        <v>58</v>
      </c>
      <c r="N4539" s="25">
        <f>((J4539*400)+(K4539*100))+L4539</f>
        <v>5050</v>
      </c>
      <c r="O4539" s="26">
        <v>390</v>
      </c>
      <c r="P4539" s="26">
        <f>N4539*O4539</f>
        <v>1969500</v>
      </c>
      <c r="Q4539" s="23"/>
      <c r="R4539" s="23"/>
      <c r="S4539" s="27"/>
      <c r="T4539" s="23"/>
      <c r="U4539" s="23"/>
      <c r="V4539" s="24"/>
      <c r="W4539" s="23"/>
      <c r="X4539" s="23"/>
      <c r="Y4539" s="23"/>
      <c r="Z4539" s="23"/>
      <c r="AA4539" s="28"/>
      <c r="AB4539" s="26"/>
      <c r="AC4539" s="26"/>
      <c r="AD4539" s="28"/>
      <c r="AE4539" s="28"/>
      <c r="AF4539" s="26"/>
      <c r="AG4539" s="26">
        <f>AF4539+P4539</f>
        <v>1969500</v>
      </c>
      <c r="AH4539" s="26">
        <f>AG4539</f>
        <v>1969500</v>
      </c>
      <c r="AI4539" s="26">
        <v>50000000</v>
      </c>
      <c r="AJ4539" s="26">
        <f>IF((AI4539-AH4539) &gt; 1,0,IF((AI4539-AH4539)&lt;0,AH4539-AI4539,AI4539-AH4539))</f>
        <v>0</v>
      </c>
      <c r="AK4539" s="26">
        <v>0.01</v>
      </c>
      <c r="AL4539" s="26">
        <f>AJ4539*(AK4539/100)</f>
        <v>0</v>
      </c>
    </row>
    <row r="4540" spans="1:38" x14ac:dyDescent="0.35">
      <c r="A4540" s="23"/>
      <c r="B4540" s="24"/>
      <c r="C4540" s="23"/>
      <c r="D4540" s="23"/>
      <c r="E4540" s="23"/>
      <c r="F4540" s="23"/>
      <c r="G4540" s="24"/>
      <c r="H4540" s="23"/>
      <c r="I4540" s="23"/>
      <c r="J4540" s="23"/>
      <c r="K4540" s="23"/>
      <c r="L4540" s="23"/>
      <c r="M4540" s="23"/>
      <c r="N4540" s="25"/>
      <c r="O4540" s="26"/>
      <c r="P4540" s="26"/>
      <c r="Q4540" s="23"/>
      <c r="R4540" s="23"/>
      <c r="S4540" s="27"/>
      <c r="T4540" s="23"/>
      <c r="U4540" s="23"/>
      <c r="V4540" s="24"/>
      <c r="W4540" s="23"/>
      <c r="X4540" s="23"/>
      <c r="Y4540" s="23"/>
      <c r="Z4540" s="23"/>
      <c r="AA4540" s="28"/>
      <c r="AB4540" s="26"/>
      <c r="AC4540" s="26"/>
      <c r="AD4540" s="28"/>
      <c r="AE4540" s="28"/>
      <c r="AF4540" s="26"/>
      <c r="AG4540" s="26" t="s">
        <v>50</v>
      </c>
      <c r="AH4540" s="26">
        <f>AH4539</f>
        <v>1969500</v>
      </c>
      <c r="AI4540" s="26"/>
      <c r="AJ4540" s="26">
        <f>AJ4539</f>
        <v>0</v>
      </c>
      <c r="AK4540" s="26"/>
      <c r="AL4540" s="26">
        <f>AL4539</f>
        <v>0</v>
      </c>
    </row>
    <row r="4541" spans="1:38" x14ac:dyDescent="0.35">
      <c r="A4541" s="23" t="s">
        <v>15289</v>
      </c>
      <c r="B4541" s="24"/>
      <c r="C4541" s="23" t="s">
        <v>15290</v>
      </c>
      <c r="D4541" s="23" t="s">
        <v>2987</v>
      </c>
      <c r="E4541" s="23">
        <v>2463</v>
      </c>
      <c r="F4541" s="23" t="s">
        <v>15291</v>
      </c>
      <c r="G4541" s="24" t="s">
        <v>15292</v>
      </c>
      <c r="H4541" s="23" t="s">
        <v>103</v>
      </c>
      <c r="I4541" s="23" t="s">
        <v>15293</v>
      </c>
      <c r="J4541" s="23">
        <v>12</v>
      </c>
      <c r="K4541" s="23">
        <v>1</v>
      </c>
      <c r="L4541" s="23">
        <v>70</v>
      </c>
      <c r="M4541" s="23" t="s">
        <v>58</v>
      </c>
      <c r="N4541" s="25">
        <f>((J4541*400)+(K4541*100))+L4541</f>
        <v>4970</v>
      </c>
      <c r="O4541" s="26">
        <v>240</v>
      </c>
      <c r="P4541" s="26">
        <f>N4541*O4541</f>
        <v>1192800</v>
      </c>
      <c r="Q4541" s="23"/>
      <c r="R4541" s="23"/>
      <c r="S4541" s="27"/>
      <c r="T4541" s="23"/>
      <c r="U4541" s="23"/>
      <c r="V4541" s="24"/>
      <c r="W4541" s="23"/>
      <c r="X4541" s="23"/>
      <c r="Y4541" s="23"/>
      <c r="Z4541" s="23"/>
      <c r="AA4541" s="28"/>
      <c r="AB4541" s="26"/>
      <c r="AC4541" s="26"/>
      <c r="AD4541" s="28"/>
      <c r="AE4541" s="28"/>
      <c r="AF4541" s="26"/>
      <c r="AG4541" s="26">
        <f>AF4541+P4541</f>
        <v>1192800</v>
      </c>
      <c r="AH4541" s="26">
        <f>AG4541</f>
        <v>1192800</v>
      </c>
      <c r="AI4541" s="26">
        <v>0</v>
      </c>
      <c r="AJ4541" s="26">
        <f>IF((AI4541-AH4541) &gt; 1,0,IF((AI4541-AH4541)&lt;0,AH4541-AI4541,AI4541-AH4541))</f>
        <v>1192800</v>
      </c>
      <c r="AK4541" s="26">
        <v>0.01</v>
      </c>
      <c r="AL4541" s="26">
        <f>AJ4541*(AK4541/100)</f>
        <v>119.28</v>
      </c>
    </row>
    <row r="4542" spans="1:38" x14ac:dyDescent="0.35">
      <c r="A4542" s="23"/>
      <c r="B4542" s="24"/>
      <c r="C4542" s="23"/>
      <c r="D4542" s="23"/>
      <c r="E4542" s="23"/>
      <c r="F4542" s="23"/>
      <c r="G4542" s="24"/>
      <c r="H4542" s="23"/>
      <c r="I4542" s="23"/>
      <c r="J4542" s="23"/>
      <c r="K4542" s="23"/>
      <c r="L4542" s="23"/>
      <c r="M4542" s="23"/>
      <c r="N4542" s="25"/>
      <c r="O4542" s="26"/>
      <c r="P4542" s="26"/>
      <c r="Q4542" s="23"/>
      <c r="R4542" s="23"/>
      <c r="S4542" s="27"/>
      <c r="T4542" s="23"/>
      <c r="U4542" s="23"/>
      <c r="V4542" s="24"/>
      <c r="W4542" s="23"/>
      <c r="X4542" s="23"/>
      <c r="Y4542" s="23"/>
      <c r="Z4542" s="23"/>
      <c r="AA4542" s="28"/>
      <c r="AB4542" s="26"/>
      <c r="AC4542" s="26"/>
      <c r="AD4542" s="28"/>
      <c r="AE4542" s="28"/>
      <c r="AF4542" s="26"/>
      <c r="AG4542" s="26" t="s">
        <v>50</v>
      </c>
      <c r="AH4542" s="26">
        <f>AH4541</f>
        <v>1192800</v>
      </c>
      <c r="AI4542" s="26"/>
      <c r="AJ4542" s="26">
        <f>AJ4541</f>
        <v>1192800</v>
      </c>
      <c r="AK4542" s="26"/>
      <c r="AL4542" s="26">
        <f>AL4541</f>
        <v>119.28</v>
      </c>
    </row>
    <row r="4543" spans="1:38" x14ac:dyDescent="0.35">
      <c r="A4543" s="23" t="s">
        <v>15294</v>
      </c>
      <c r="B4543" s="24" t="s">
        <v>15295</v>
      </c>
      <c r="C4543" s="23" t="s">
        <v>15296</v>
      </c>
      <c r="D4543" s="23" t="s">
        <v>15297</v>
      </c>
      <c r="E4543" s="23">
        <v>2464</v>
      </c>
      <c r="F4543" s="23" t="s">
        <v>15298</v>
      </c>
      <c r="G4543" s="24" t="s">
        <v>15299</v>
      </c>
      <c r="H4543" s="23" t="s">
        <v>42</v>
      </c>
      <c r="I4543" s="23" t="s">
        <v>15300</v>
      </c>
      <c r="J4543" s="23">
        <v>0</v>
      </c>
      <c r="K4543" s="23">
        <v>2</v>
      </c>
      <c r="L4543" s="23">
        <v>0</v>
      </c>
      <c r="M4543" s="23" t="s">
        <v>58</v>
      </c>
      <c r="N4543" s="25">
        <f>((J4543*400)+(K4543*100))+L4543</f>
        <v>200</v>
      </c>
      <c r="O4543" s="26">
        <v>2000</v>
      </c>
      <c r="P4543" s="26">
        <f>N4543*O4543</f>
        <v>400000</v>
      </c>
      <c r="Q4543" s="23"/>
      <c r="R4543" s="23"/>
      <c r="S4543" s="27"/>
      <c r="T4543" s="23"/>
      <c r="U4543" s="23"/>
      <c r="V4543" s="24"/>
      <c r="W4543" s="23"/>
      <c r="X4543" s="23"/>
      <c r="Y4543" s="23"/>
      <c r="Z4543" s="23"/>
      <c r="AA4543" s="28"/>
      <c r="AB4543" s="26"/>
      <c r="AC4543" s="26"/>
      <c r="AD4543" s="28"/>
      <c r="AE4543" s="28"/>
      <c r="AF4543" s="26"/>
      <c r="AG4543" s="26">
        <f>AF4543+P4543</f>
        <v>400000</v>
      </c>
      <c r="AH4543" s="26">
        <f>AG4543</f>
        <v>400000</v>
      </c>
      <c r="AI4543" s="26">
        <v>50000000</v>
      </c>
      <c r="AJ4543" s="26">
        <f>IF((AI4543-AH4543) &gt; 1,0,IF((AI4543-AH4543)&lt;0,AH4543-AI4543,AI4543-AH4543))</f>
        <v>0</v>
      </c>
      <c r="AK4543" s="26">
        <v>0.01</v>
      </c>
      <c r="AL4543" s="26">
        <f>AJ4543*(AK4543/100)</f>
        <v>0</v>
      </c>
    </row>
    <row r="4544" spans="1:38" x14ac:dyDescent="0.35">
      <c r="A4544" s="23"/>
      <c r="B4544" s="24"/>
      <c r="C4544" s="23"/>
      <c r="D4544" s="23"/>
      <c r="E4544" s="23">
        <v>2465</v>
      </c>
      <c r="F4544" s="23" t="s">
        <v>15301</v>
      </c>
      <c r="G4544" s="24" t="s">
        <v>15302</v>
      </c>
      <c r="H4544" s="23" t="s">
        <v>42</v>
      </c>
      <c r="I4544" s="23" t="s">
        <v>15303</v>
      </c>
      <c r="J4544" s="23">
        <v>0</v>
      </c>
      <c r="K4544" s="23">
        <v>1</v>
      </c>
      <c r="L4544" s="23">
        <v>99.4</v>
      </c>
      <c r="M4544" s="23" t="s">
        <v>58</v>
      </c>
      <c r="N4544" s="25">
        <f>((J4544*400)+(K4544*100))+L4544</f>
        <v>199.4</v>
      </c>
      <c r="O4544" s="26">
        <v>1750</v>
      </c>
      <c r="P4544" s="26">
        <f>N4544*O4544</f>
        <v>348950</v>
      </c>
      <c r="Q4544" s="23"/>
      <c r="R4544" s="23"/>
      <c r="S4544" s="27"/>
      <c r="T4544" s="23"/>
      <c r="U4544" s="23"/>
      <c r="V4544" s="24"/>
      <c r="W4544" s="23"/>
      <c r="X4544" s="23"/>
      <c r="Y4544" s="23"/>
      <c r="Z4544" s="23"/>
      <c r="AA4544" s="28"/>
      <c r="AB4544" s="26"/>
      <c r="AC4544" s="26"/>
      <c r="AD4544" s="28"/>
      <c r="AE4544" s="28"/>
      <c r="AF4544" s="26"/>
      <c r="AG4544" s="26">
        <f>AF4544+P4544</f>
        <v>348950</v>
      </c>
      <c r="AH4544" s="26">
        <f>AG4544</f>
        <v>348950</v>
      </c>
      <c r="AI4544" s="26">
        <v>50000000</v>
      </c>
      <c r="AJ4544" s="26">
        <f>IF((AI4544-AH4544) &gt; 1,0,IF((AI4544-AH4544)&lt;0,AH4544-AI4544,AI4544-AH4544))</f>
        <v>0</v>
      </c>
      <c r="AK4544" s="26">
        <v>0.01</v>
      </c>
      <c r="AL4544" s="26">
        <f>AJ4544*(AK4544/100)</f>
        <v>0</v>
      </c>
    </row>
    <row r="4545" spans="1:38" x14ac:dyDescent="0.35">
      <c r="A4545" s="23"/>
      <c r="B4545" s="24"/>
      <c r="C4545" s="23"/>
      <c r="D4545" s="23"/>
      <c r="E4545" s="23">
        <v>2466</v>
      </c>
      <c r="F4545" s="23" t="s">
        <v>15304</v>
      </c>
      <c r="G4545" s="24" t="s">
        <v>15305</v>
      </c>
      <c r="H4545" s="23" t="s">
        <v>42</v>
      </c>
      <c r="I4545" s="23" t="s">
        <v>15306</v>
      </c>
      <c r="J4545" s="23">
        <v>0</v>
      </c>
      <c r="K4545" s="23">
        <v>2</v>
      </c>
      <c r="L4545" s="23">
        <v>62.1</v>
      </c>
      <c r="M4545" s="23" t="s">
        <v>58</v>
      </c>
      <c r="N4545" s="25">
        <f>((J4545*400)+(K4545*100))+L4545</f>
        <v>262.10000000000002</v>
      </c>
      <c r="O4545" s="26">
        <v>500</v>
      </c>
      <c r="P4545" s="26">
        <f>N4545*O4545</f>
        <v>131050.00000000001</v>
      </c>
      <c r="Q4545" s="23"/>
      <c r="R4545" s="23"/>
      <c r="S4545" s="27"/>
      <c r="T4545" s="23"/>
      <c r="U4545" s="23"/>
      <c r="V4545" s="24"/>
      <c r="W4545" s="23"/>
      <c r="X4545" s="23"/>
      <c r="Y4545" s="23"/>
      <c r="Z4545" s="23"/>
      <c r="AA4545" s="28"/>
      <c r="AB4545" s="26"/>
      <c r="AC4545" s="26"/>
      <c r="AD4545" s="28"/>
      <c r="AE4545" s="28"/>
      <c r="AF4545" s="26"/>
      <c r="AG4545" s="26">
        <f>AF4545+P4545</f>
        <v>131050.00000000001</v>
      </c>
      <c r="AH4545" s="26">
        <f>AG4545</f>
        <v>131050.00000000001</v>
      </c>
      <c r="AI4545" s="26">
        <v>50000000</v>
      </c>
      <c r="AJ4545" s="26">
        <f>IF((AI4545-AH4545) &gt; 1,0,IF((AI4545-AH4545)&lt;0,AH4545-AI4545,AI4545-AH4545))</f>
        <v>0</v>
      </c>
      <c r="AK4545" s="26">
        <v>0.01</v>
      </c>
      <c r="AL4545" s="26">
        <f>AJ4545*(AK4545/100)</f>
        <v>0</v>
      </c>
    </row>
    <row r="4546" spans="1:38" x14ac:dyDescent="0.35">
      <c r="A4546" s="23"/>
      <c r="B4546" s="24"/>
      <c r="C4546" s="23"/>
      <c r="D4546" s="23"/>
      <c r="E4546" s="23"/>
      <c r="F4546" s="23"/>
      <c r="G4546" s="24"/>
      <c r="H4546" s="23"/>
      <c r="I4546" s="23"/>
      <c r="J4546" s="23">
        <v>0</v>
      </c>
      <c r="K4546" s="23">
        <v>0</v>
      </c>
      <c r="L4546" s="23">
        <v>24</v>
      </c>
      <c r="M4546" s="23" t="s">
        <v>44</v>
      </c>
      <c r="N4546" s="25">
        <f>((J4546*400)+(K4546*100))+L4546</f>
        <v>24</v>
      </c>
      <c r="O4546" s="26">
        <v>500</v>
      </c>
      <c r="P4546" s="26">
        <f>N4546*O4546</f>
        <v>12000</v>
      </c>
      <c r="Q4546" s="23">
        <v>1</v>
      </c>
      <c r="R4546" s="23" t="s">
        <v>15294</v>
      </c>
      <c r="S4546" s="27" t="s">
        <v>15295</v>
      </c>
      <c r="T4546" s="23" t="s">
        <v>15296</v>
      </c>
      <c r="U4546" s="23" t="s">
        <v>15307</v>
      </c>
      <c r="V4546" s="24" t="s">
        <v>15308</v>
      </c>
      <c r="W4546" s="23" t="s">
        <v>47</v>
      </c>
      <c r="X4546" s="23" t="s">
        <v>48</v>
      </c>
      <c r="Y4546" s="23" t="s">
        <v>49</v>
      </c>
      <c r="Z4546" s="23">
        <v>96</v>
      </c>
      <c r="AA4546" s="28">
        <v>100</v>
      </c>
      <c r="AB4546" s="26">
        <v>6550</v>
      </c>
      <c r="AC4546" s="26">
        <f>Z4546*AB4546</f>
        <v>628800</v>
      </c>
      <c r="AD4546" s="28">
        <v>22</v>
      </c>
      <c r="AE4546" s="28">
        <v>34</v>
      </c>
      <c r="AF4546" s="26">
        <f>(AC4546*(100-AE4546))/100</f>
        <v>415008</v>
      </c>
      <c r="AG4546" s="26">
        <f>P4546+AF4546</f>
        <v>427008</v>
      </c>
      <c r="AH4546" s="26">
        <f>(AG4546*AA4546)/100</f>
        <v>427008</v>
      </c>
      <c r="AI4546" s="26">
        <v>50000000</v>
      </c>
      <c r="AJ4546" s="26">
        <f>IF((AI4546-AH4546) &gt; 1,0,IF((AI4546-AH4546)&lt;0,AH4546-AI4546,AI4546-AH4546))</f>
        <v>0</v>
      </c>
      <c r="AK4546" s="26">
        <v>0.02</v>
      </c>
      <c r="AL4546" s="26">
        <f>ROUND(AJ4546*(AK4546/100),2)</f>
        <v>0</v>
      </c>
    </row>
    <row r="4547" spans="1:38" x14ac:dyDescent="0.35">
      <c r="A4547" s="23"/>
      <c r="B4547" s="24"/>
      <c r="C4547" s="23"/>
      <c r="D4547" s="23"/>
      <c r="E4547" s="23"/>
      <c r="F4547" s="23"/>
      <c r="G4547" s="24"/>
      <c r="H4547" s="23"/>
      <c r="I4547" s="23"/>
      <c r="J4547" s="23"/>
      <c r="K4547" s="23"/>
      <c r="L4547" s="23"/>
      <c r="M4547" s="23"/>
      <c r="N4547" s="25"/>
      <c r="O4547" s="26"/>
      <c r="P4547" s="26"/>
      <c r="Q4547" s="23"/>
      <c r="R4547" s="23"/>
      <c r="S4547" s="27"/>
      <c r="T4547" s="23"/>
      <c r="U4547" s="23"/>
      <c r="V4547" s="24"/>
      <c r="W4547" s="23"/>
      <c r="X4547" s="23"/>
      <c r="Y4547" s="23"/>
      <c r="Z4547" s="23"/>
      <c r="AA4547" s="28"/>
      <c r="AB4547" s="26"/>
      <c r="AC4547" s="26"/>
      <c r="AD4547" s="28"/>
      <c r="AE4547" s="28"/>
      <c r="AF4547" s="26"/>
      <c r="AG4547" s="26" t="s">
        <v>50</v>
      </c>
      <c r="AH4547" s="26">
        <f>SUM(AH4543:AH4546)</f>
        <v>1307008</v>
      </c>
      <c r="AI4547" s="26"/>
      <c r="AJ4547" s="26">
        <f>SUM(AJ4543:AJ4546)</f>
        <v>0</v>
      </c>
      <c r="AK4547" s="26"/>
      <c r="AL4547" s="26">
        <f>SUM(AL4543:AL4546)</f>
        <v>0</v>
      </c>
    </row>
    <row r="4548" spans="1:38" x14ac:dyDescent="0.35">
      <c r="A4548" s="23" t="s">
        <v>15309</v>
      </c>
      <c r="B4548" s="24" t="s">
        <v>15310</v>
      </c>
      <c r="C4548" s="23" t="s">
        <v>15311</v>
      </c>
      <c r="D4548" s="23" t="s">
        <v>15312</v>
      </c>
      <c r="E4548" s="23">
        <v>2467</v>
      </c>
      <c r="F4548" s="23" t="s">
        <v>15313</v>
      </c>
      <c r="G4548" s="24" t="s">
        <v>15314</v>
      </c>
      <c r="H4548" s="23" t="s">
        <v>42</v>
      </c>
      <c r="I4548" s="23" t="s">
        <v>15315</v>
      </c>
      <c r="J4548" s="23">
        <v>0</v>
      </c>
      <c r="K4548" s="23">
        <v>2</v>
      </c>
      <c r="L4548" s="23">
        <v>4</v>
      </c>
      <c r="M4548" s="23" t="s">
        <v>44</v>
      </c>
      <c r="N4548" s="25">
        <f>((J4548*400)+(K4548*100))+L4548</f>
        <v>204</v>
      </c>
      <c r="O4548" s="26">
        <v>1750</v>
      </c>
      <c r="P4548" s="26">
        <f>N4548*O4548</f>
        <v>357000</v>
      </c>
      <c r="Q4548" s="23">
        <v>1</v>
      </c>
      <c r="R4548" s="23" t="s">
        <v>15309</v>
      </c>
      <c r="S4548" s="27" t="s">
        <v>15310</v>
      </c>
      <c r="T4548" s="23" t="s">
        <v>15311</v>
      </c>
      <c r="U4548" s="23" t="s">
        <v>15316</v>
      </c>
      <c r="V4548" s="24" t="s">
        <v>15317</v>
      </c>
      <c r="W4548" s="23" t="s">
        <v>47</v>
      </c>
      <c r="X4548" s="23" t="s">
        <v>48</v>
      </c>
      <c r="Y4548" s="23" t="s">
        <v>49</v>
      </c>
      <c r="Z4548" s="23">
        <v>80</v>
      </c>
      <c r="AA4548" s="28">
        <v>100</v>
      </c>
      <c r="AB4548" s="26">
        <v>6550</v>
      </c>
      <c r="AC4548" s="26">
        <f>Z4548*AB4548</f>
        <v>524000</v>
      </c>
      <c r="AD4548" s="28">
        <v>7</v>
      </c>
      <c r="AE4548" s="28">
        <v>7</v>
      </c>
      <c r="AF4548" s="26">
        <f>(AC4548*(100-AE4548))/100</f>
        <v>487320</v>
      </c>
      <c r="AG4548" s="26">
        <f>P4548+AF4548</f>
        <v>844320</v>
      </c>
      <c r="AH4548" s="26">
        <f>(AG4548*AA4548)/100</f>
        <v>844320</v>
      </c>
      <c r="AI4548" s="26">
        <v>50000000</v>
      </c>
      <c r="AJ4548" s="26">
        <f>IF((AI4548-AH4548) &gt; 1,0,IF((AI4548-AH4548)&lt;0,AH4548-AI4548,AI4548-AH4548))</f>
        <v>0</v>
      </c>
      <c r="AK4548" s="26">
        <v>0.02</v>
      </c>
      <c r="AL4548" s="26">
        <f>ROUND(AJ4548*(AK4548/100),2)</f>
        <v>0</v>
      </c>
    </row>
    <row r="4549" spans="1:38" x14ac:dyDescent="0.35">
      <c r="A4549" s="23"/>
      <c r="B4549" s="24"/>
      <c r="C4549" s="23"/>
      <c r="D4549" s="23"/>
      <c r="E4549" s="23"/>
      <c r="F4549" s="23"/>
      <c r="G4549" s="24"/>
      <c r="H4549" s="23"/>
      <c r="I4549" s="23"/>
      <c r="J4549" s="23"/>
      <c r="K4549" s="23"/>
      <c r="L4549" s="23"/>
      <c r="M4549" s="23"/>
      <c r="N4549" s="25"/>
      <c r="O4549" s="26"/>
      <c r="P4549" s="26"/>
      <c r="Q4549" s="23"/>
      <c r="R4549" s="23"/>
      <c r="S4549" s="27"/>
      <c r="T4549" s="23"/>
      <c r="U4549" s="23"/>
      <c r="V4549" s="24"/>
      <c r="W4549" s="23"/>
      <c r="X4549" s="23"/>
      <c r="Y4549" s="23"/>
      <c r="Z4549" s="23"/>
      <c r="AA4549" s="28"/>
      <c r="AB4549" s="26"/>
      <c r="AC4549" s="26"/>
      <c r="AD4549" s="28"/>
      <c r="AE4549" s="28"/>
      <c r="AF4549" s="26"/>
      <c r="AG4549" s="26" t="s">
        <v>50</v>
      </c>
      <c r="AH4549" s="26">
        <f>AH4548</f>
        <v>844320</v>
      </c>
      <c r="AI4549" s="26"/>
      <c r="AJ4549" s="26">
        <f>AJ4548</f>
        <v>0</v>
      </c>
      <c r="AK4549" s="26"/>
      <c r="AL4549" s="26">
        <f>AL4548</f>
        <v>0</v>
      </c>
    </row>
    <row r="4550" spans="1:38" x14ac:dyDescent="0.35">
      <c r="A4550" s="23" t="s">
        <v>15318</v>
      </c>
      <c r="B4550" s="24" t="s">
        <v>15319</v>
      </c>
      <c r="C4550" s="23" t="s">
        <v>15320</v>
      </c>
      <c r="D4550" s="23" t="s">
        <v>15321</v>
      </c>
      <c r="E4550" s="23">
        <v>2468</v>
      </c>
      <c r="F4550" s="23" t="s">
        <v>15322</v>
      </c>
      <c r="G4550" s="24" t="s">
        <v>15323</v>
      </c>
      <c r="H4550" s="23" t="s">
        <v>42</v>
      </c>
      <c r="I4550" s="23" t="s">
        <v>15324</v>
      </c>
      <c r="J4550" s="23">
        <v>0</v>
      </c>
      <c r="K4550" s="23">
        <v>1</v>
      </c>
      <c r="L4550" s="23">
        <v>82</v>
      </c>
      <c r="M4550" s="23" t="s">
        <v>58</v>
      </c>
      <c r="N4550" s="25">
        <f>((J4550*400)+(K4550*100))+L4550</f>
        <v>182</v>
      </c>
      <c r="O4550" s="26">
        <v>500</v>
      </c>
      <c r="P4550" s="26">
        <f>N4550*O4550</f>
        <v>91000</v>
      </c>
      <c r="Q4550" s="23"/>
      <c r="R4550" s="23"/>
      <c r="S4550" s="27"/>
      <c r="T4550" s="23"/>
      <c r="U4550" s="23"/>
      <c r="V4550" s="24"/>
      <c r="W4550" s="23"/>
      <c r="X4550" s="23"/>
      <c r="Y4550" s="23"/>
      <c r="Z4550" s="23"/>
      <c r="AA4550" s="28"/>
      <c r="AB4550" s="26"/>
      <c r="AC4550" s="26"/>
      <c r="AD4550" s="28"/>
      <c r="AE4550" s="28"/>
      <c r="AF4550" s="26"/>
      <c r="AG4550" s="26">
        <f>AF4550+P4550</f>
        <v>91000</v>
      </c>
      <c r="AH4550" s="26">
        <f>AG4550</f>
        <v>91000</v>
      </c>
      <c r="AI4550" s="26">
        <v>50000000</v>
      </c>
      <c r="AJ4550" s="26">
        <f>IF((AI4550-AH4550) &gt; 1,0,IF((AI4550-AH4550)&lt;0,AH4550-AI4550,AI4550-AH4550))</f>
        <v>0</v>
      </c>
      <c r="AK4550" s="26">
        <v>0.01</v>
      </c>
      <c r="AL4550" s="26">
        <f>AJ4550*(AK4550/100)</f>
        <v>0</v>
      </c>
    </row>
    <row r="4551" spans="1:38" x14ac:dyDescent="0.35">
      <c r="A4551" s="23"/>
      <c r="B4551" s="24"/>
      <c r="C4551" s="23"/>
      <c r="D4551" s="23"/>
      <c r="E4551" s="23"/>
      <c r="F4551" s="23"/>
      <c r="G4551" s="24"/>
      <c r="H4551" s="23"/>
      <c r="I4551" s="23"/>
      <c r="J4551" s="23"/>
      <c r="K4551" s="23"/>
      <c r="L4551" s="23"/>
      <c r="M4551" s="23"/>
      <c r="N4551" s="25"/>
      <c r="O4551" s="26"/>
      <c r="P4551" s="26"/>
      <c r="Q4551" s="23"/>
      <c r="R4551" s="23"/>
      <c r="S4551" s="27"/>
      <c r="T4551" s="23"/>
      <c r="U4551" s="23"/>
      <c r="V4551" s="24"/>
      <c r="W4551" s="23"/>
      <c r="X4551" s="23"/>
      <c r="Y4551" s="23"/>
      <c r="Z4551" s="23"/>
      <c r="AA4551" s="28"/>
      <c r="AB4551" s="26"/>
      <c r="AC4551" s="26"/>
      <c r="AD4551" s="28"/>
      <c r="AE4551" s="28"/>
      <c r="AF4551" s="26"/>
      <c r="AG4551" s="26" t="s">
        <v>50</v>
      </c>
      <c r="AH4551" s="26">
        <f>AH4550</f>
        <v>91000</v>
      </c>
      <c r="AI4551" s="26"/>
      <c r="AJ4551" s="26">
        <f>AJ4550</f>
        <v>0</v>
      </c>
      <c r="AK4551" s="26"/>
      <c r="AL4551" s="26">
        <f>AL4550</f>
        <v>0</v>
      </c>
    </row>
    <row r="4552" spans="1:38" x14ac:dyDescent="0.35">
      <c r="A4552" s="23" t="s">
        <v>15325</v>
      </c>
      <c r="B4552" s="24" t="s">
        <v>15326</v>
      </c>
      <c r="C4552" s="23" t="s">
        <v>15327</v>
      </c>
      <c r="D4552" s="23" t="s">
        <v>15328</v>
      </c>
      <c r="E4552" s="23">
        <v>2469</v>
      </c>
      <c r="F4552" s="23" t="s">
        <v>15329</v>
      </c>
      <c r="G4552" s="24" t="s">
        <v>15330</v>
      </c>
      <c r="H4552" s="23" t="s">
        <v>42</v>
      </c>
      <c r="I4552" s="23" t="s">
        <v>15331</v>
      </c>
      <c r="J4552" s="23">
        <v>1</v>
      </c>
      <c r="K4552" s="23">
        <v>2</v>
      </c>
      <c r="L4552" s="23">
        <v>74</v>
      </c>
      <c r="M4552" s="23" t="s">
        <v>58</v>
      </c>
      <c r="N4552" s="25">
        <f>((J4552*400)+(K4552*100))+L4552</f>
        <v>674</v>
      </c>
      <c r="O4552" s="26">
        <v>180</v>
      </c>
      <c r="P4552" s="26">
        <f>N4552*O4552</f>
        <v>121320</v>
      </c>
      <c r="Q4552" s="23"/>
      <c r="R4552" s="23"/>
      <c r="S4552" s="27"/>
      <c r="T4552" s="23"/>
      <c r="U4552" s="23"/>
      <c r="V4552" s="24"/>
      <c r="W4552" s="23"/>
      <c r="X4552" s="23"/>
      <c r="Y4552" s="23"/>
      <c r="Z4552" s="23"/>
      <c r="AA4552" s="28"/>
      <c r="AB4552" s="26"/>
      <c r="AC4552" s="26"/>
      <c r="AD4552" s="28"/>
      <c r="AE4552" s="28"/>
      <c r="AF4552" s="26"/>
      <c r="AG4552" s="26">
        <f>AF4552+P4552</f>
        <v>121320</v>
      </c>
      <c r="AH4552" s="26">
        <f>AG4552</f>
        <v>121320</v>
      </c>
      <c r="AI4552" s="26">
        <v>50000000</v>
      </c>
      <c r="AJ4552" s="26">
        <f>IF((AI4552-AH4552) &gt; 1,0,IF((AI4552-AH4552)&lt;0,AH4552-AI4552,AI4552-AH4552))</f>
        <v>0</v>
      </c>
      <c r="AK4552" s="26">
        <v>0.01</v>
      </c>
      <c r="AL4552" s="26">
        <f>AJ4552*(AK4552/100)</f>
        <v>0</v>
      </c>
    </row>
    <row r="4553" spans="1:38" x14ac:dyDescent="0.35">
      <c r="A4553" s="23"/>
      <c r="B4553" s="24"/>
      <c r="C4553" s="23"/>
      <c r="D4553" s="23"/>
      <c r="E4553" s="23"/>
      <c r="F4553" s="23"/>
      <c r="G4553" s="24"/>
      <c r="H4553" s="23"/>
      <c r="I4553" s="23"/>
      <c r="J4553" s="23"/>
      <c r="K4553" s="23"/>
      <c r="L4553" s="23"/>
      <c r="M4553" s="23"/>
      <c r="N4553" s="25"/>
      <c r="O4553" s="26"/>
      <c r="P4553" s="26"/>
      <c r="Q4553" s="23"/>
      <c r="R4553" s="23"/>
      <c r="S4553" s="27"/>
      <c r="T4553" s="23"/>
      <c r="U4553" s="23"/>
      <c r="V4553" s="24"/>
      <c r="W4553" s="23"/>
      <c r="X4553" s="23"/>
      <c r="Y4553" s="23"/>
      <c r="Z4553" s="23"/>
      <c r="AA4553" s="28"/>
      <c r="AB4553" s="26"/>
      <c r="AC4553" s="26"/>
      <c r="AD4553" s="28"/>
      <c r="AE4553" s="28"/>
      <c r="AF4553" s="26"/>
      <c r="AG4553" s="26" t="s">
        <v>50</v>
      </c>
      <c r="AH4553" s="26">
        <f>AH4552</f>
        <v>121320</v>
      </c>
      <c r="AI4553" s="26"/>
      <c r="AJ4553" s="26">
        <f>AJ4552</f>
        <v>0</v>
      </c>
      <c r="AK4553" s="26"/>
      <c r="AL4553" s="26">
        <f>AL4552</f>
        <v>0</v>
      </c>
    </row>
    <row r="4554" spans="1:38" x14ac:dyDescent="0.35">
      <c r="A4554" s="23" t="s">
        <v>15332</v>
      </c>
      <c r="B4554" s="24" t="s">
        <v>15333</v>
      </c>
      <c r="C4554" s="23" t="s">
        <v>15334</v>
      </c>
      <c r="D4554" s="23" t="s">
        <v>12612</v>
      </c>
      <c r="E4554" s="23">
        <v>2470</v>
      </c>
      <c r="F4554" s="23" t="s">
        <v>15335</v>
      </c>
      <c r="G4554" s="24" t="s">
        <v>15336</v>
      </c>
      <c r="H4554" s="23" t="s">
        <v>42</v>
      </c>
      <c r="I4554" s="23" t="s">
        <v>15337</v>
      </c>
      <c r="J4554" s="23">
        <v>0</v>
      </c>
      <c r="K4554" s="23">
        <v>2</v>
      </c>
      <c r="L4554" s="23">
        <v>23</v>
      </c>
      <c r="M4554" s="23" t="s">
        <v>58</v>
      </c>
      <c r="N4554" s="25">
        <f>((J4554*400)+(K4554*100))+L4554</f>
        <v>223</v>
      </c>
      <c r="O4554" s="26">
        <v>500</v>
      </c>
      <c r="P4554" s="26">
        <f>N4554*O4554</f>
        <v>111500</v>
      </c>
      <c r="Q4554" s="23"/>
      <c r="R4554" s="23"/>
      <c r="S4554" s="27"/>
      <c r="T4554" s="23"/>
      <c r="U4554" s="23"/>
      <c r="V4554" s="24"/>
      <c r="W4554" s="23"/>
      <c r="X4554" s="23"/>
      <c r="Y4554" s="23"/>
      <c r="Z4554" s="23"/>
      <c r="AA4554" s="28"/>
      <c r="AB4554" s="26"/>
      <c r="AC4554" s="26"/>
      <c r="AD4554" s="28"/>
      <c r="AE4554" s="28"/>
      <c r="AF4554" s="26"/>
      <c r="AG4554" s="26">
        <f>AF4554+P4554</f>
        <v>111500</v>
      </c>
      <c r="AH4554" s="26">
        <f>AG4554</f>
        <v>111500</v>
      </c>
      <c r="AI4554" s="26">
        <v>50000000</v>
      </c>
      <c r="AJ4554" s="26">
        <f>IF((AI4554-AH4554) &gt; 1,0,IF((AI4554-AH4554)&lt;0,AH4554-AI4554,AI4554-AH4554))</f>
        <v>0</v>
      </c>
      <c r="AK4554" s="26">
        <v>0.01</v>
      </c>
      <c r="AL4554" s="26">
        <f>AJ4554*(AK4554/100)</f>
        <v>0</v>
      </c>
    </row>
    <row r="4555" spans="1:38" x14ac:dyDescent="0.35">
      <c r="A4555" s="23"/>
      <c r="B4555" s="24"/>
      <c r="C4555" s="23"/>
      <c r="D4555" s="23"/>
      <c r="E4555" s="23"/>
      <c r="F4555" s="23"/>
      <c r="G4555" s="24"/>
      <c r="H4555" s="23"/>
      <c r="I4555" s="23"/>
      <c r="J4555" s="23"/>
      <c r="K4555" s="23"/>
      <c r="L4555" s="23"/>
      <c r="M4555" s="23"/>
      <c r="N4555" s="25"/>
      <c r="O4555" s="26"/>
      <c r="P4555" s="26"/>
      <c r="Q4555" s="23"/>
      <c r="R4555" s="23"/>
      <c r="S4555" s="27"/>
      <c r="T4555" s="23"/>
      <c r="U4555" s="23"/>
      <c r="V4555" s="24"/>
      <c r="W4555" s="23"/>
      <c r="X4555" s="23"/>
      <c r="Y4555" s="23"/>
      <c r="Z4555" s="23"/>
      <c r="AA4555" s="28"/>
      <c r="AB4555" s="26"/>
      <c r="AC4555" s="26"/>
      <c r="AD4555" s="28"/>
      <c r="AE4555" s="28"/>
      <c r="AF4555" s="26"/>
      <c r="AG4555" s="26" t="s">
        <v>50</v>
      </c>
      <c r="AH4555" s="26">
        <f>AH4554</f>
        <v>111500</v>
      </c>
      <c r="AI4555" s="26"/>
      <c r="AJ4555" s="26">
        <f>AJ4554</f>
        <v>0</v>
      </c>
      <c r="AK4555" s="26"/>
      <c r="AL4555" s="26">
        <f>AL4554</f>
        <v>0</v>
      </c>
    </row>
    <row r="4556" spans="1:38" x14ac:dyDescent="0.35">
      <c r="A4556" s="23" t="s">
        <v>15338</v>
      </c>
      <c r="B4556" s="24" t="s">
        <v>15339</v>
      </c>
      <c r="C4556" s="23" t="s">
        <v>15340</v>
      </c>
      <c r="D4556" s="23" t="s">
        <v>15341</v>
      </c>
      <c r="E4556" s="23">
        <v>2471</v>
      </c>
      <c r="F4556" s="23" t="s">
        <v>15342</v>
      </c>
      <c r="G4556" s="24" t="s">
        <v>15343</v>
      </c>
      <c r="H4556" s="23" t="s">
        <v>42</v>
      </c>
      <c r="I4556" s="23" t="s">
        <v>15344</v>
      </c>
      <c r="J4556" s="23">
        <v>3</v>
      </c>
      <c r="K4556" s="23">
        <v>0</v>
      </c>
      <c r="L4556" s="23">
        <v>0</v>
      </c>
      <c r="M4556" s="23" t="s">
        <v>58</v>
      </c>
      <c r="N4556" s="25">
        <f>((J4556*400)+(K4556*100))+L4556</f>
        <v>1200</v>
      </c>
      <c r="O4556" s="26">
        <v>1100</v>
      </c>
      <c r="P4556" s="26">
        <f>N4556*O4556</f>
        <v>1320000</v>
      </c>
      <c r="Q4556" s="23"/>
      <c r="R4556" s="23"/>
      <c r="S4556" s="27"/>
      <c r="T4556" s="23"/>
      <c r="U4556" s="23"/>
      <c r="V4556" s="24"/>
      <c r="W4556" s="23"/>
      <c r="X4556" s="23"/>
      <c r="Y4556" s="23"/>
      <c r="Z4556" s="23"/>
      <c r="AA4556" s="28"/>
      <c r="AB4556" s="26"/>
      <c r="AC4556" s="26"/>
      <c r="AD4556" s="28"/>
      <c r="AE4556" s="28"/>
      <c r="AF4556" s="26"/>
      <c r="AG4556" s="26">
        <f>AF4556+P4556</f>
        <v>1320000</v>
      </c>
      <c r="AH4556" s="26">
        <f>AG4556</f>
        <v>1320000</v>
      </c>
      <c r="AI4556" s="26">
        <v>50000000</v>
      </c>
      <c r="AJ4556" s="26">
        <f>IF((AI4556-AH4556) &gt; 1,0,IF((AI4556-AH4556)&lt;0,AH4556-AI4556,AI4556-AH4556))</f>
        <v>0</v>
      </c>
      <c r="AK4556" s="26">
        <v>0.01</v>
      </c>
      <c r="AL4556" s="26">
        <f>AJ4556*(AK4556/100)</f>
        <v>0</v>
      </c>
    </row>
    <row r="4557" spans="1:38" x14ac:dyDescent="0.35">
      <c r="A4557" s="23"/>
      <c r="B4557" s="24"/>
      <c r="C4557" s="23"/>
      <c r="D4557" s="23"/>
      <c r="E4557" s="23"/>
      <c r="F4557" s="23"/>
      <c r="G4557" s="24"/>
      <c r="H4557" s="23"/>
      <c r="I4557" s="23"/>
      <c r="J4557" s="23">
        <v>0</v>
      </c>
      <c r="K4557" s="23">
        <v>2</v>
      </c>
      <c r="L4557" s="23">
        <v>32</v>
      </c>
      <c r="M4557" s="23" t="s">
        <v>44</v>
      </c>
      <c r="N4557" s="25">
        <f>((J4557*400)+(K4557*100))+L4557</f>
        <v>232</v>
      </c>
      <c r="O4557" s="26">
        <v>1100</v>
      </c>
      <c r="P4557" s="26">
        <f>N4557*O4557</f>
        <v>255200</v>
      </c>
      <c r="Q4557" s="23">
        <v>1</v>
      </c>
      <c r="R4557" s="23" t="s">
        <v>15338</v>
      </c>
      <c r="S4557" s="27" t="s">
        <v>15339</v>
      </c>
      <c r="T4557" s="23" t="s">
        <v>15340</v>
      </c>
      <c r="U4557" s="23" t="s">
        <v>15345</v>
      </c>
      <c r="V4557" s="24" t="s">
        <v>15346</v>
      </c>
      <c r="W4557" s="23" t="s">
        <v>47</v>
      </c>
      <c r="X4557" s="23" t="s">
        <v>48</v>
      </c>
      <c r="Y4557" s="23" t="s">
        <v>49</v>
      </c>
      <c r="Z4557" s="23">
        <v>273</v>
      </c>
      <c r="AA4557" s="28">
        <v>100</v>
      </c>
      <c r="AB4557" s="26">
        <v>6550</v>
      </c>
      <c r="AC4557" s="26">
        <f>Z4557*AB4557</f>
        <v>1788150</v>
      </c>
      <c r="AD4557" s="28">
        <v>32</v>
      </c>
      <c r="AE4557" s="28">
        <v>54</v>
      </c>
      <c r="AF4557" s="26">
        <f>(AC4557*(100-AE4557))/100</f>
        <v>822549</v>
      </c>
      <c r="AG4557" s="26">
        <f>P4557+AF4557</f>
        <v>1077749</v>
      </c>
      <c r="AH4557" s="26">
        <f>(AG4557*AA4557)/100</f>
        <v>1077749</v>
      </c>
      <c r="AI4557" s="26">
        <v>50000000</v>
      </c>
      <c r="AJ4557" s="26">
        <f>IF((AI4557-AH4557) &gt; 1,0,IF((AI4557-AH4557)&lt;0,AH4557-AI4557,AI4557-AH4557))</f>
        <v>0</v>
      </c>
      <c r="AK4557" s="26">
        <v>0.02</v>
      </c>
      <c r="AL4557" s="26">
        <f>ROUND(AJ4557*(AK4557/100),2)</f>
        <v>0</v>
      </c>
    </row>
    <row r="4558" spans="1:38" x14ac:dyDescent="0.35">
      <c r="A4558" s="23"/>
      <c r="B4558" s="24"/>
      <c r="C4558" s="23"/>
      <c r="D4558" s="23"/>
      <c r="E4558" s="23"/>
      <c r="F4558" s="23"/>
      <c r="G4558" s="24"/>
      <c r="H4558" s="23"/>
      <c r="I4558" s="23"/>
      <c r="J4558" s="23"/>
      <c r="K4558" s="23"/>
      <c r="L4558" s="23"/>
      <c r="M4558" s="23"/>
      <c r="N4558" s="25"/>
      <c r="O4558" s="26"/>
      <c r="P4558" s="26"/>
      <c r="Q4558" s="23"/>
      <c r="R4558" s="23"/>
      <c r="S4558" s="27"/>
      <c r="T4558" s="23"/>
      <c r="U4558" s="23"/>
      <c r="V4558" s="24"/>
      <c r="W4558" s="23"/>
      <c r="X4558" s="23"/>
      <c r="Y4558" s="23"/>
      <c r="Z4558" s="23"/>
      <c r="AA4558" s="28"/>
      <c r="AB4558" s="26"/>
      <c r="AC4558" s="26"/>
      <c r="AD4558" s="28"/>
      <c r="AE4558" s="28"/>
      <c r="AF4558" s="26"/>
      <c r="AG4558" s="26" t="s">
        <v>50</v>
      </c>
      <c r="AH4558" s="26">
        <f>SUM(AH4556:AH4557)</f>
        <v>2397749</v>
      </c>
      <c r="AI4558" s="26"/>
      <c r="AJ4558" s="26">
        <f>SUM(AJ4556:AJ4557)</f>
        <v>0</v>
      </c>
      <c r="AK4558" s="26"/>
      <c r="AL4558" s="26">
        <f>SUM(AL4556:AL4557)</f>
        <v>0</v>
      </c>
    </row>
    <row r="4559" spans="1:38" x14ac:dyDescent="0.35">
      <c r="A4559" s="23" t="s">
        <v>15347</v>
      </c>
      <c r="B4559" s="24" t="s">
        <v>15348</v>
      </c>
      <c r="C4559" s="23" t="s">
        <v>15349</v>
      </c>
      <c r="D4559" s="23" t="s">
        <v>15350</v>
      </c>
      <c r="E4559" s="23">
        <v>2472</v>
      </c>
      <c r="F4559" s="23" t="s">
        <v>15351</v>
      </c>
      <c r="G4559" s="24" t="s">
        <v>15352</v>
      </c>
      <c r="H4559" s="23" t="s">
        <v>42</v>
      </c>
      <c r="I4559" s="23" t="s">
        <v>15353</v>
      </c>
      <c r="J4559" s="23">
        <v>4</v>
      </c>
      <c r="K4559" s="23">
        <v>0</v>
      </c>
      <c r="L4559" s="23">
        <v>23</v>
      </c>
      <c r="M4559" s="23" t="s">
        <v>58</v>
      </c>
      <c r="N4559" s="25">
        <f>((J4559*400)+(K4559*100))+L4559</f>
        <v>1623</v>
      </c>
      <c r="O4559" s="26">
        <v>390</v>
      </c>
      <c r="P4559" s="26">
        <f>N4559*O4559</f>
        <v>632970</v>
      </c>
      <c r="Q4559" s="23"/>
      <c r="R4559" s="23"/>
      <c r="S4559" s="27"/>
      <c r="T4559" s="23"/>
      <c r="U4559" s="23"/>
      <c r="V4559" s="24"/>
      <c r="W4559" s="23"/>
      <c r="X4559" s="23"/>
      <c r="Y4559" s="23"/>
      <c r="Z4559" s="23"/>
      <c r="AA4559" s="28"/>
      <c r="AB4559" s="26"/>
      <c r="AC4559" s="26"/>
      <c r="AD4559" s="28"/>
      <c r="AE4559" s="28"/>
      <c r="AF4559" s="26"/>
      <c r="AG4559" s="26">
        <f>AF4559+P4559</f>
        <v>632970</v>
      </c>
      <c r="AH4559" s="26">
        <f>AG4559</f>
        <v>632970</v>
      </c>
      <c r="AI4559" s="26">
        <v>50000000</v>
      </c>
      <c r="AJ4559" s="26">
        <f>IF((AI4559-AH4559) &gt; 1,0,IF((AI4559-AH4559)&lt;0,AH4559-AI4559,AI4559-AH4559))</f>
        <v>0</v>
      </c>
      <c r="AK4559" s="26">
        <v>0.01</v>
      </c>
      <c r="AL4559" s="26">
        <f>AJ4559*(AK4559/100)</f>
        <v>0</v>
      </c>
    </row>
    <row r="4560" spans="1:38" x14ac:dyDescent="0.35">
      <c r="A4560" s="23"/>
      <c r="B4560" s="24"/>
      <c r="C4560" s="23"/>
      <c r="D4560" s="23"/>
      <c r="E4560" s="23"/>
      <c r="F4560" s="23"/>
      <c r="G4560" s="24"/>
      <c r="H4560" s="23"/>
      <c r="I4560" s="23"/>
      <c r="J4560" s="23"/>
      <c r="K4560" s="23"/>
      <c r="L4560" s="23"/>
      <c r="M4560" s="23"/>
      <c r="N4560" s="25"/>
      <c r="O4560" s="26"/>
      <c r="P4560" s="26"/>
      <c r="Q4560" s="23"/>
      <c r="R4560" s="23"/>
      <c r="S4560" s="27"/>
      <c r="T4560" s="23"/>
      <c r="U4560" s="23"/>
      <c r="V4560" s="24"/>
      <c r="W4560" s="23"/>
      <c r="X4560" s="23"/>
      <c r="Y4560" s="23"/>
      <c r="Z4560" s="23"/>
      <c r="AA4560" s="28"/>
      <c r="AB4560" s="26"/>
      <c r="AC4560" s="26"/>
      <c r="AD4560" s="28"/>
      <c r="AE4560" s="28"/>
      <c r="AF4560" s="26"/>
      <c r="AG4560" s="26" t="s">
        <v>50</v>
      </c>
      <c r="AH4560" s="26">
        <f>AH4559</f>
        <v>632970</v>
      </c>
      <c r="AI4560" s="26"/>
      <c r="AJ4560" s="26">
        <f>AJ4559</f>
        <v>0</v>
      </c>
      <c r="AK4560" s="26"/>
      <c r="AL4560" s="26">
        <f>AL4559</f>
        <v>0</v>
      </c>
    </row>
    <row r="4561" spans="1:39" x14ac:dyDescent="0.35">
      <c r="A4561" s="23" t="s">
        <v>15354</v>
      </c>
      <c r="B4561" s="24" t="s">
        <v>15355</v>
      </c>
      <c r="C4561" s="23" t="s">
        <v>15356</v>
      </c>
      <c r="D4561" s="23" t="s">
        <v>7128</v>
      </c>
      <c r="E4561" s="23">
        <v>2473</v>
      </c>
      <c r="F4561" s="23" t="s">
        <v>15357</v>
      </c>
      <c r="G4561" s="24" t="s">
        <v>15358</v>
      </c>
      <c r="H4561" s="23" t="s">
        <v>42</v>
      </c>
      <c r="I4561" s="23" t="s">
        <v>15359</v>
      </c>
      <c r="J4561" s="23">
        <v>9</v>
      </c>
      <c r="K4561" s="23">
        <v>0</v>
      </c>
      <c r="L4561" s="23">
        <v>60</v>
      </c>
      <c r="M4561" s="23" t="s">
        <v>58</v>
      </c>
      <c r="N4561" s="25">
        <f t="shared" ref="N4561:N4570" si="346">((J4561*400)+(K4561*100))+L4561</f>
        <v>3660</v>
      </c>
      <c r="O4561" s="26">
        <v>310</v>
      </c>
      <c r="P4561" s="26">
        <f t="shared" ref="P4561:P4570" si="347">N4561*O4561</f>
        <v>1134600</v>
      </c>
      <c r="Q4561" s="23"/>
      <c r="R4561" s="23"/>
      <c r="S4561" s="27"/>
      <c r="T4561" s="23"/>
      <c r="U4561" s="23"/>
      <c r="V4561" s="24"/>
      <c r="W4561" s="23"/>
      <c r="X4561" s="23"/>
      <c r="Y4561" s="23"/>
      <c r="Z4561" s="23"/>
      <c r="AA4561" s="28"/>
      <c r="AB4561" s="26"/>
      <c r="AC4561" s="26"/>
      <c r="AD4561" s="28"/>
      <c r="AE4561" s="28"/>
      <c r="AF4561" s="26"/>
      <c r="AG4561" s="26">
        <f t="shared" ref="AG4561:AG4568" si="348">AF4561+P4561</f>
        <v>1134600</v>
      </c>
      <c r="AH4561" s="26">
        <f t="shared" ref="AH4561:AH4568" si="349">AG4561</f>
        <v>1134600</v>
      </c>
      <c r="AI4561" s="26">
        <v>50000000</v>
      </c>
      <c r="AJ4561" s="26">
        <f t="shared" ref="AJ4561:AJ4570" si="350">IF((AI4561-AH4561) &gt; 1,0,IF((AI4561-AH4561)&lt;0,AH4561-AI4561,AI4561-AH4561))</f>
        <v>0</v>
      </c>
      <c r="AK4561" s="26">
        <v>0.01</v>
      </c>
      <c r="AL4561" s="26">
        <f t="shared" ref="AL4561:AL4568" si="351">AJ4561*(AK4561/100)</f>
        <v>0</v>
      </c>
    </row>
    <row r="4562" spans="1:39" x14ac:dyDescent="0.35">
      <c r="A4562" s="23"/>
      <c r="B4562" s="24"/>
      <c r="C4562" s="23"/>
      <c r="D4562" s="23"/>
      <c r="E4562" s="23">
        <v>2474</v>
      </c>
      <c r="F4562" s="23" t="s">
        <v>15360</v>
      </c>
      <c r="G4562" s="24" t="s">
        <v>15361</v>
      </c>
      <c r="H4562" s="23" t="s">
        <v>42</v>
      </c>
      <c r="I4562" s="23" t="s">
        <v>15362</v>
      </c>
      <c r="J4562" s="23">
        <v>5</v>
      </c>
      <c r="K4562" s="23">
        <v>1</v>
      </c>
      <c r="L4562" s="23">
        <v>79</v>
      </c>
      <c r="M4562" s="23" t="s">
        <v>58</v>
      </c>
      <c r="N4562" s="25">
        <f t="shared" si="346"/>
        <v>2179</v>
      </c>
      <c r="O4562" s="26">
        <v>230</v>
      </c>
      <c r="P4562" s="26">
        <f t="shared" si="347"/>
        <v>501170</v>
      </c>
      <c r="Q4562" s="23"/>
      <c r="R4562" s="23"/>
      <c r="S4562" s="27"/>
      <c r="T4562" s="23"/>
      <c r="U4562" s="23"/>
      <c r="V4562" s="24"/>
      <c r="W4562" s="23"/>
      <c r="X4562" s="23"/>
      <c r="Y4562" s="23"/>
      <c r="Z4562" s="23"/>
      <c r="AA4562" s="28"/>
      <c r="AB4562" s="26"/>
      <c r="AC4562" s="26"/>
      <c r="AD4562" s="28"/>
      <c r="AE4562" s="28"/>
      <c r="AF4562" s="26"/>
      <c r="AG4562" s="26">
        <f t="shared" si="348"/>
        <v>501170</v>
      </c>
      <c r="AH4562" s="26">
        <f t="shared" si="349"/>
        <v>501170</v>
      </c>
      <c r="AI4562" s="26">
        <v>50000000</v>
      </c>
      <c r="AJ4562" s="26">
        <f t="shared" si="350"/>
        <v>0</v>
      </c>
      <c r="AK4562" s="26">
        <v>0.01</v>
      </c>
      <c r="AL4562" s="26">
        <f t="shared" si="351"/>
        <v>0</v>
      </c>
    </row>
    <row r="4563" spans="1:39" x14ac:dyDescent="0.35">
      <c r="A4563" s="23"/>
      <c r="B4563" s="24"/>
      <c r="C4563" s="23"/>
      <c r="D4563" s="23"/>
      <c r="E4563" s="23">
        <v>2475</v>
      </c>
      <c r="F4563" s="23" t="s">
        <v>15363</v>
      </c>
      <c r="G4563" s="24" t="s">
        <v>15364</v>
      </c>
      <c r="H4563" s="23" t="s">
        <v>42</v>
      </c>
      <c r="I4563" s="23" t="s">
        <v>15365</v>
      </c>
      <c r="J4563" s="23">
        <v>0</v>
      </c>
      <c r="K4563" s="23">
        <v>1</v>
      </c>
      <c r="L4563" s="23">
        <v>17</v>
      </c>
      <c r="M4563" s="23" t="s">
        <v>58</v>
      </c>
      <c r="N4563" s="25">
        <f t="shared" si="346"/>
        <v>117</v>
      </c>
      <c r="O4563" s="26">
        <v>230</v>
      </c>
      <c r="P4563" s="26">
        <f t="shared" si="347"/>
        <v>26910</v>
      </c>
      <c r="Q4563" s="23"/>
      <c r="R4563" s="23"/>
      <c r="S4563" s="27"/>
      <c r="T4563" s="23"/>
      <c r="U4563" s="23"/>
      <c r="V4563" s="24"/>
      <c r="W4563" s="23"/>
      <c r="X4563" s="23"/>
      <c r="Y4563" s="23"/>
      <c r="Z4563" s="23"/>
      <c r="AA4563" s="28"/>
      <c r="AB4563" s="26"/>
      <c r="AC4563" s="26"/>
      <c r="AD4563" s="28"/>
      <c r="AE4563" s="28"/>
      <c r="AF4563" s="26"/>
      <c r="AG4563" s="26">
        <f t="shared" si="348"/>
        <v>26910</v>
      </c>
      <c r="AH4563" s="26">
        <f t="shared" si="349"/>
        <v>26910</v>
      </c>
      <c r="AI4563" s="26">
        <v>50000000</v>
      </c>
      <c r="AJ4563" s="26">
        <f t="shared" si="350"/>
        <v>0</v>
      </c>
      <c r="AK4563" s="26">
        <v>0.01</v>
      </c>
      <c r="AL4563" s="26">
        <f t="shared" si="351"/>
        <v>0</v>
      </c>
    </row>
    <row r="4564" spans="1:39" x14ac:dyDescent="0.35">
      <c r="A4564" s="23"/>
      <c r="B4564" s="24"/>
      <c r="C4564" s="23"/>
      <c r="D4564" s="23"/>
      <c r="E4564" s="23">
        <v>2476</v>
      </c>
      <c r="F4564" s="23" t="s">
        <v>15366</v>
      </c>
      <c r="G4564" s="24" t="s">
        <v>15367</v>
      </c>
      <c r="H4564" s="23" t="s">
        <v>42</v>
      </c>
      <c r="I4564" s="23" t="s">
        <v>15368</v>
      </c>
      <c r="J4564" s="23">
        <v>4</v>
      </c>
      <c r="K4564" s="23">
        <v>3</v>
      </c>
      <c r="L4564" s="23">
        <v>51</v>
      </c>
      <c r="M4564" s="23" t="s">
        <v>58</v>
      </c>
      <c r="N4564" s="25">
        <f t="shared" si="346"/>
        <v>1951</v>
      </c>
      <c r="O4564" s="26">
        <v>380</v>
      </c>
      <c r="P4564" s="26">
        <f t="shared" si="347"/>
        <v>741380</v>
      </c>
      <c r="Q4564" s="23"/>
      <c r="R4564" s="23"/>
      <c r="S4564" s="27"/>
      <c r="T4564" s="23"/>
      <c r="U4564" s="23"/>
      <c r="V4564" s="24"/>
      <c r="W4564" s="23"/>
      <c r="X4564" s="23"/>
      <c r="Y4564" s="23"/>
      <c r="Z4564" s="23"/>
      <c r="AA4564" s="28"/>
      <c r="AB4564" s="26"/>
      <c r="AC4564" s="26"/>
      <c r="AD4564" s="28"/>
      <c r="AE4564" s="28"/>
      <c r="AF4564" s="26"/>
      <c r="AG4564" s="26">
        <f t="shared" si="348"/>
        <v>741380</v>
      </c>
      <c r="AH4564" s="26">
        <f t="shared" si="349"/>
        <v>741380</v>
      </c>
      <c r="AI4564" s="26">
        <v>50000000</v>
      </c>
      <c r="AJ4564" s="26">
        <f t="shared" si="350"/>
        <v>0</v>
      </c>
      <c r="AK4564" s="26">
        <v>0.01</v>
      </c>
      <c r="AL4564" s="26">
        <f t="shared" si="351"/>
        <v>0</v>
      </c>
    </row>
    <row r="4565" spans="1:39" x14ac:dyDescent="0.35">
      <c r="A4565" s="23"/>
      <c r="B4565" s="24"/>
      <c r="C4565" s="23"/>
      <c r="D4565" s="23"/>
      <c r="E4565" s="23">
        <v>2477</v>
      </c>
      <c r="F4565" s="23" t="s">
        <v>15369</v>
      </c>
      <c r="G4565" s="24" t="s">
        <v>15370</v>
      </c>
      <c r="H4565" s="23" t="s">
        <v>42</v>
      </c>
      <c r="I4565" s="23" t="s">
        <v>15371</v>
      </c>
      <c r="J4565" s="23">
        <v>6</v>
      </c>
      <c r="K4565" s="23">
        <v>1</v>
      </c>
      <c r="L4565" s="23">
        <v>30</v>
      </c>
      <c r="M4565" s="23" t="s">
        <v>58</v>
      </c>
      <c r="N4565" s="25">
        <f t="shared" si="346"/>
        <v>2530</v>
      </c>
      <c r="O4565" s="26">
        <v>230</v>
      </c>
      <c r="P4565" s="26">
        <f t="shared" si="347"/>
        <v>581900</v>
      </c>
      <c r="Q4565" s="23"/>
      <c r="R4565" s="23"/>
      <c r="S4565" s="27"/>
      <c r="T4565" s="23"/>
      <c r="U4565" s="23"/>
      <c r="V4565" s="24"/>
      <c r="W4565" s="23"/>
      <c r="X4565" s="23"/>
      <c r="Y4565" s="23"/>
      <c r="Z4565" s="23"/>
      <c r="AA4565" s="28"/>
      <c r="AB4565" s="26"/>
      <c r="AC4565" s="26"/>
      <c r="AD4565" s="28"/>
      <c r="AE4565" s="28"/>
      <c r="AF4565" s="26"/>
      <c r="AG4565" s="26">
        <f t="shared" si="348"/>
        <v>581900</v>
      </c>
      <c r="AH4565" s="26">
        <f t="shared" si="349"/>
        <v>581900</v>
      </c>
      <c r="AI4565" s="26">
        <v>50000000</v>
      </c>
      <c r="AJ4565" s="26">
        <f t="shared" si="350"/>
        <v>0</v>
      </c>
      <c r="AK4565" s="26">
        <v>0.01</v>
      </c>
      <c r="AL4565" s="26">
        <f t="shared" si="351"/>
        <v>0</v>
      </c>
    </row>
    <row r="4566" spans="1:39" x14ac:dyDescent="0.35">
      <c r="A4566" s="23"/>
      <c r="B4566" s="24"/>
      <c r="C4566" s="23"/>
      <c r="D4566" s="23"/>
      <c r="E4566" s="23">
        <v>2478</v>
      </c>
      <c r="F4566" s="23" t="s">
        <v>15372</v>
      </c>
      <c r="G4566" s="24" t="s">
        <v>15373</v>
      </c>
      <c r="H4566" s="23" t="s">
        <v>42</v>
      </c>
      <c r="I4566" s="23" t="s">
        <v>15374</v>
      </c>
      <c r="J4566" s="23">
        <v>16</v>
      </c>
      <c r="K4566" s="23">
        <v>3</v>
      </c>
      <c r="L4566" s="23">
        <v>99.9</v>
      </c>
      <c r="M4566" s="23" t="s">
        <v>58</v>
      </c>
      <c r="N4566" s="25">
        <f t="shared" si="346"/>
        <v>6799.9</v>
      </c>
      <c r="O4566" s="26">
        <v>310</v>
      </c>
      <c r="P4566" s="26">
        <f t="shared" si="347"/>
        <v>2107969</v>
      </c>
      <c r="Q4566" s="23"/>
      <c r="R4566" s="23"/>
      <c r="S4566" s="27"/>
      <c r="T4566" s="23"/>
      <c r="U4566" s="23"/>
      <c r="V4566" s="24"/>
      <c r="W4566" s="23"/>
      <c r="X4566" s="23"/>
      <c r="Y4566" s="23"/>
      <c r="Z4566" s="23"/>
      <c r="AA4566" s="28"/>
      <c r="AB4566" s="26"/>
      <c r="AC4566" s="26"/>
      <c r="AD4566" s="28"/>
      <c r="AE4566" s="28"/>
      <c r="AF4566" s="26"/>
      <c r="AG4566" s="26">
        <f t="shared" si="348"/>
        <v>2107969</v>
      </c>
      <c r="AH4566" s="26">
        <f t="shared" si="349"/>
        <v>2107969</v>
      </c>
      <c r="AI4566" s="26">
        <v>50000000</v>
      </c>
      <c r="AJ4566" s="26">
        <f t="shared" si="350"/>
        <v>0</v>
      </c>
      <c r="AK4566" s="26">
        <v>0.01</v>
      </c>
      <c r="AL4566" s="26">
        <f t="shared" si="351"/>
        <v>0</v>
      </c>
    </row>
    <row r="4567" spans="1:39" x14ac:dyDescent="0.35">
      <c r="A4567" s="23"/>
      <c r="B4567" s="24"/>
      <c r="C4567" s="23"/>
      <c r="D4567" s="23"/>
      <c r="E4567" s="23">
        <v>2479</v>
      </c>
      <c r="F4567" s="23" t="s">
        <v>15375</v>
      </c>
      <c r="G4567" s="24" t="s">
        <v>15376</v>
      </c>
      <c r="H4567" s="23" t="s">
        <v>42</v>
      </c>
      <c r="I4567" s="23" t="s">
        <v>15377</v>
      </c>
      <c r="J4567" s="23">
        <v>9</v>
      </c>
      <c r="K4567" s="23">
        <v>2</v>
      </c>
      <c r="L4567" s="23">
        <v>62</v>
      </c>
      <c r="M4567" s="23" t="s">
        <v>58</v>
      </c>
      <c r="N4567" s="25">
        <f t="shared" si="346"/>
        <v>3862</v>
      </c>
      <c r="O4567" s="26">
        <v>390</v>
      </c>
      <c r="P4567" s="26">
        <f t="shared" si="347"/>
        <v>1506180</v>
      </c>
      <c r="Q4567" s="23"/>
      <c r="R4567" s="23"/>
      <c r="S4567" s="27"/>
      <c r="T4567" s="23"/>
      <c r="U4567" s="23"/>
      <c r="V4567" s="24"/>
      <c r="W4567" s="23"/>
      <c r="X4567" s="23"/>
      <c r="Y4567" s="23"/>
      <c r="Z4567" s="23"/>
      <c r="AA4567" s="28"/>
      <c r="AB4567" s="26"/>
      <c r="AC4567" s="26"/>
      <c r="AD4567" s="28"/>
      <c r="AE4567" s="28"/>
      <c r="AF4567" s="26"/>
      <c r="AG4567" s="26">
        <f t="shared" si="348"/>
        <v>1506180</v>
      </c>
      <c r="AH4567" s="26">
        <f t="shared" si="349"/>
        <v>1506180</v>
      </c>
      <c r="AI4567" s="26">
        <v>50000000</v>
      </c>
      <c r="AJ4567" s="26">
        <f t="shared" si="350"/>
        <v>0</v>
      </c>
      <c r="AK4567" s="26">
        <v>0.01</v>
      </c>
      <c r="AL4567" s="26">
        <f t="shared" si="351"/>
        <v>0</v>
      </c>
    </row>
    <row r="4568" spans="1:39" x14ac:dyDescent="0.35">
      <c r="A4568" s="23"/>
      <c r="B4568" s="24"/>
      <c r="C4568" s="23"/>
      <c r="D4568" s="23"/>
      <c r="E4568" s="23">
        <v>2480</v>
      </c>
      <c r="F4568" s="23" t="s">
        <v>15378</v>
      </c>
      <c r="G4568" s="24" t="s">
        <v>15379</v>
      </c>
      <c r="H4568" s="23" t="s">
        <v>42</v>
      </c>
      <c r="I4568" s="23" t="s">
        <v>15380</v>
      </c>
      <c r="J4568" s="23">
        <v>14</v>
      </c>
      <c r="K4568" s="23">
        <v>2</v>
      </c>
      <c r="L4568" s="23">
        <v>83</v>
      </c>
      <c r="M4568" s="23" t="s">
        <v>58</v>
      </c>
      <c r="N4568" s="25">
        <f t="shared" si="346"/>
        <v>5883</v>
      </c>
      <c r="O4568" s="26">
        <v>240</v>
      </c>
      <c r="P4568" s="26">
        <f t="shared" si="347"/>
        <v>1411920</v>
      </c>
      <c r="Q4568" s="23"/>
      <c r="R4568" s="23"/>
      <c r="S4568" s="27"/>
      <c r="T4568" s="23"/>
      <c r="U4568" s="23"/>
      <c r="V4568" s="24"/>
      <c r="W4568" s="23"/>
      <c r="X4568" s="23"/>
      <c r="Y4568" s="23"/>
      <c r="Z4568" s="23"/>
      <c r="AA4568" s="28"/>
      <c r="AB4568" s="26"/>
      <c r="AC4568" s="26"/>
      <c r="AD4568" s="28"/>
      <c r="AE4568" s="28"/>
      <c r="AF4568" s="26"/>
      <c r="AG4568" s="26">
        <f t="shared" si="348"/>
        <v>1411920</v>
      </c>
      <c r="AH4568" s="26">
        <f t="shared" si="349"/>
        <v>1411920</v>
      </c>
      <c r="AI4568" s="26">
        <v>50000000</v>
      </c>
      <c r="AJ4568" s="26">
        <f t="shared" si="350"/>
        <v>0</v>
      </c>
      <c r="AK4568" s="26">
        <v>0.01</v>
      </c>
      <c r="AL4568" s="26">
        <f t="shared" si="351"/>
        <v>0</v>
      </c>
    </row>
    <row r="4569" spans="1:39" x14ac:dyDescent="0.35">
      <c r="A4569" s="23"/>
      <c r="B4569" s="24"/>
      <c r="C4569" s="23"/>
      <c r="D4569" s="23"/>
      <c r="E4569" s="23"/>
      <c r="F4569" s="23"/>
      <c r="G4569" s="24"/>
      <c r="H4569" s="23"/>
      <c r="I4569" s="23"/>
      <c r="J4569" s="23">
        <v>0</v>
      </c>
      <c r="K4569" s="23">
        <v>0</v>
      </c>
      <c r="L4569" s="23">
        <v>21</v>
      </c>
      <c r="M4569" s="23" t="s">
        <v>44</v>
      </c>
      <c r="N4569" s="25">
        <f t="shared" si="346"/>
        <v>21</v>
      </c>
      <c r="O4569" s="26">
        <v>240</v>
      </c>
      <c r="P4569" s="26">
        <f t="shared" si="347"/>
        <v>5040</v>
      </c>
      <c r="Q4569" s="23">
        <v>1</v>
      </c>
      <c r="R4569" s="23" t="s">
        <v>15354</v>
      </c>
      <c r="S4569" s="27" t="s">
        <v>15355</v>
      </c>
      <c r="T4569" s="23" t="s">
        <v>15356</v>
      </c>
      <c r="U4569" s="23" t="s">
        <v>7135</v>
      </c>
      <c r="V4569" s="24" t="s">
        <v>15381</v>
      </c>
      <c r="W4569" s="23" t="s">
        <v>47</v>
      </c>
      <c r="X4569" s="23" t="s">
        <v>48</v>
      </c>
      <c r="Y4569" s="23" t="s">
        <v>49</v>
      </c>
      <c r="Z4569" s="23">
        <v>84</v>
      </c>
      <c r="AA4569" s="28">
        <v>100</v>
      </c>
      <c r="AB4569" s="26">
        <v>6550</v>
      </c>
      <c r="AC4569" s="26">
        <f>Z4569*AB4569</f>
        <v>550200</v>
      </c>
      <c r="AD4569" s="28">
        <v>22</v>
      </c>
      <c r="AE4569" s="28">
        <v>34</v>
      </c>
      <c r="AF4569" s="26">
        <f>(AC4569*(100-AE4569))/100</f>
        <v>363132</v>
      </c>
      <c r="AG4569" s="26">
        <f>P4569+AF4569</f>
        <v>368172</v>
      </c>
      <c r="AH4569" s="26">
        <f>(AG4569*AA4569)/100</f>
        <v>368172</v>
      </c>
      <c r="AI4569" s="26">
        <v>50000000</v>
      </c>
      <c r="AJ4569" s="26">
        <f t="shared" si="350"/>
        <v>0</v>
      </c>
      <c r="AK4569" s="26">
        <v>0.02</v>
      </c>
      <c r="AL4569" s="26">
        <f>ROUND(AJ4569*(AK4569/100),2)</f>
        <v>0</v>
      </c>
    </row>
    <row r="4570" spans="1:39" x14ac:dyDescent="0.35">
      <c r="A4570" s="23"/>
      <c r="B4570" s="24"/>
      <c r="C4570" s="23"/>
      <c r="D4570" s="23"/>
      <c r="E4570" s="23">
        <v>2481</v>
      </c>
      <c r="F4570" s="23" t="s">
        <v>15382</v>
      </c>
      <c r="G4570" s="24" t="s">
        <v>15383</v>
      </c>
      <c r="H4570" s="23" t="s">
        <v>103</v>
      </c>
      <c r="I4570" s="23" t="s">
        <v>15384</v>
      </c>
      <c r="J4570" s="23">
        <v>14</v>
      </c>
      <c r="K4570" s="23">
        <v>1</v>
      </c>
      <c r="L4570" s="23">
        <v>32</v>
      </c>
      <c r="M4570" s="23" t="s">
        <v>58</v>
      </c>
      <c r="N4570" s="25">
        <f t="shared" si="346"/>
        <v>5732</v>
      </c>
      <c r="O4570" s="26">
        <v>260</v>
      </c>
      <c r="P4570" s="26">
        <f t="shared" si="347"/>
        <v>1490320</v>
      </c>
      <c r="Q4570" s="23"/>
      <c r="R4570" s="23"/>
      <c r="S4570" s="27"/>
      <c r="T4570" s="23"/>
      <c r="U4570" s="23"/>
      <c r="V4570" s="24"/>
      <c r="W4570" s="23"/>
      <c r="X4570" s="23"/>
      <c r="Y4570" s="23"/>
      <c r="Z4570" s="23"/>
      <c r="AA4570" s="28"/>
      <c r="AB4570" s="26"/>
      <c r="AC4570" s="26"/>
      <c r="AD4570" s="28"/>
      <c r="AE4570" s="28"/>
      <c r="AF4570" s="26"/>
      <c r="AG4570" s="26">
        <f>AF4570+P4570</f>
        <v>1490320</v>
      </c>
      <c r="AH4570" s="26">
        <f>AG4570</f>
        <v>1490320</v>
      </c>
      <c r="AI4570" s="26">
        <v>0</v>
      </c>
      <c r="AJ4570" s="26">
        <f t="shared" si="350"/>
        <v>1490320</v>
      </c>
      <c r="AK4570" s="26">
        <v>0.01</v>
      </c>
      <c r="AL4570" s="26">
        <f>AJ4570*(AK4570/100)</f>
        <v>149.03200000000001</v>
      </c>
    </row>
    <row r="4571" spans="1:39" x14ac:dyDescent="0.35">
      <c r="A4571" s="23"/>
      <c r="B4571" s="24"/>
      <c r="C4571" s="23"/>
      <c r="D4571" s="23"/>
      <c r="E4571" s="23"/>
      <c r="F4571" s="23"/>
      <c r="G4571" s="24"/>
      <c r="H4571" s="23"/>
      <c r="I4571" s="23"/>
      <c r="J4571" s="23"/>
      <c r="K4571" s="23"/>
      <c r="L4571" s="23"/>
      <c r="M4571" s="23"/>
      <c r="N4571" s="25"/>
      <c r="O4571" s="26"/>
      <c r="P4571" s="26"/>
      <c r="Q4571" s="23"/>
      <c r="R4571" s="23"/>
      <c r="S4571" s="27"/>
      <c r="T4571" s="23"/>
      <c r="U4571" s="23"/>
      <c r="V4571" s="24"/>
      <c r="W4571" s="23"/>
      <c r="X4571" s="23"/>
      <c r="Y4571" s="23"/>
      <c r="Z4571" s="23"/>
      <c r="AA4571" s="28"/>
      <c r="AB4571" s="26"/>
      <c r="AC4571" s="26"/>
      <c r="AD4571" s="28"/>
      <c r="AE4571" s="28"/>
      <c r="AF4571" s="26"/>
      <c r="AG4571" s="26" t="s">
        <v>50</v>
      </c>
      <c r="AH4571" s="26">
        <f>SUM(AH4561:AH4570)</f>
        <v>9870521</v>
      </c>
      <c r="AI4571" s="26"/>
      <c r="AJ4571" s="26">
        <f>SUM(AJ4561:AJ4570)</f>
        <v>1490320</v>
      </c>
      <c r="AK4571" s="26"/>
      <c r="AL4571" s="26">
        <f>SUM(AL4561:AL4570)</f>
        <v>149.03200000000001</v>
      </c>
    </row>
    <row r="4572" spans="1:39" x14ac:dyDescent="0.35">
      <c r="A4572" s="23" t="s">
        <v>15385</v>
      </c>
      <c r="B4572" s="24" t="s">
        <v>15386</v>
      </c>
      <c r="C4572" s="23" t="s">
        <v>15387</v>
      </c>
      <c r="D4572" s="23" t="s">
        <v>4567</v>
      </c>
      <c r="E4572" s="23">
        <v>2482</v>
      </c>
      <c r="F4572" s="23" t="s">
        <v>15388</v>
      </c>
      <c r="G4572" s="24" t="s">
        <v>15389</v>
      </c>
      <c r="H4572" s="23" t="s">
        <v>103</v>
      </c>
      <c r="I4572" s="23" t="s">
        <v>15390</v>
      </c>
      <c r="J4572" s="23">
        <v>0</v>
      </c>
      <c r="K4572" s="23">
        <v>2</v>
      </c>
      <c r="L4572" s="23">
        <v>97</v>
      </c>
      <c r="M4572" s="23" t="s">
        <v>58</v>
      </c>
      <c r="N4572" s="25">
        <f>((J4572*400)+(K4572*100))+L4572</f>
        <v>297</v>
      </c>
      <c r="O4572" s="26">
        <v>390</v>
      </c>
      <c r="P4572" s="26">
        <f>N4572*O4572</f>
        <v>115830</v>
      </c>
      <c r="Q4572" s="23"/>
      <c r="R4572" s="23"/>
      <c r="S4572" s="27"/>
      <c r="T4572" s="23"/>
      <c r="U4572" s="23"/>
      <c r="V4572" s="24"/>
      <c r="W4572" s="23"/>
      <c r="X4572" s="23"/>
      <c r="Y4572" s="23"/>
      <c r="Z4572" s="23"/>
      <c r="AA4572" s="28"/>
      <c r="AB4572" s="26"/>
      <c r="AC4572" s="26"/>
      <c r="AD4572" s="28"/>
      <c r="AE4572" s="28"/>
      <c r="AF4572" s="26"/>
      <c r="AG4572" s="26">
        <f>AF4572+P4572</f>
        <v>115830</v>
      </c>
      <c r="AH4572" s="26">
        <f>AG4572</f>
        <v>115830</v>
      </c>
      <c r="AI4572" s="26">
        <v>0</v>
      </c>
      <c r="AJ4572" s="26">
        <f>IF((AI4572-AH4572) &gt; 1,0,IF((AI4572-AH4572)&lt;0,AH4572-AI4572,AI4572-AH4572))</f>
        <v>115830</v>
      </c>
      <c r="AK4572" s="26">
        <v>0.01</v>
      </c>
      <c r="AL4572" s="26">
        <f>AJ4572*(AK4572/100)</f>
        <v>11.583</v>
      </c>
    </row>
    <row r="4573" spans="1:39" x14ac:dyDescent="0.35">
      <c r="A4573" s="23"/>
      <c r="B4573" s="24"/>
      <c r="C4573" s="23"/>
      <c r="D4573" s="23"/>
      <c r="E4573" s="23">
        <v>2483</v>
      </c>
      <c r="F4573" s="23" t="s">
        <v>15391</v>
      </c>
      <c r="G4573" s="24" t="s">
        <v>15392</v>
      </c>
      <c r="H4573" s="23" t="s">
        <v>42</v>
      </c>
      <c r="I4573" s="23" t="s">
        <v>15393</v>
      </c>
      <c r="J4573" s="23">
        <v>14</v>
      </c>
      <c r="K4573" s="23">
        <v>2</v>
      </c>
      <c r="L4573" s="23">
        <v>43</v>
      </c>
      <c r="M4573" s="23" t="s">
        <v>58</v>
      </c>
      <c r="N4573" s="25">
        <f>((J4573*400)+(K4573*100))+L4573</f>
        <v>5843</v>
      </c>
      <c r="O4573" s="26">
        <v>180</v>
      </c>
      <c r="P4573" s="26">
        <f>N4573*O4573</f>
        <v>1051740</v>
      </c>
      <c r="Q4573" s="23"/>
      <c r="R4573" s="23"/>
      <c r="S4573" s="27"/>
      <c r="T4573" s="23"/>
      <c r="U4573" s="23"/>
      <c r="V4573" s="24"/>
      <c r="W4573" s="23"/>
      <c r="X4573" s="23"/>
      <c r="Y4573" s="23"/>
      <c r="Z4573" s="23"/>
      <c r="AA4573" s="28"/>
      <c r="AB4573" s="26"/>
      <c r="AC4573" s="26"/>
      <c r="AD4573" s="28"/>
      <c r="AE4573" s="28"/>
      <c r="AF4573" s="26"/>
      <c r="AG4573" s="26">
        <f>AF4573+P4573</f>
        <v>1051740</v>
      </c>
      <c r="AH4573" s="26">
        <f>AG4573</f>
        <v>1051740</v>
      </c>
      <c r="AI4573" s="26">
        <v>50000000</v>
      </c>
      <c r="AJ4573" s="26">
        <f>IF((AI4573-AH4573) &gt; 1,0,IF((AI4573-AH4573)&lt;0,AH4573-AI4573,AI4573-AH4573))</f>
        <v>0</v>
      </c>
      <c r="AK4573" s="26">
        <v>0.01</v>
      </c>
      <c r="AL4573" s="26">
        <f>AJ4573*(AK4573/100)</f>
        <v>0</v>
      </c>
    </row>
    <row r="4574" spans="1:39" x14ac:dyDescent="0.35">
      <c r="A4574" s="23"/>
      <c r="B4574" s="24"/>
      <c r="C4574" s="23"/>
      <c r="D4574" s="23"/>
      <c r="E4574" s="23">
        <v>2484</v>
      </c>
      <c r="F4574" s="23" t="s">
        <v>15394</v>
      </c>
      <c r="G4574" s="24" t="s">
        <v>15395</v>
      </c>
      <c r="H4574" s="23" t="s">
        <v>103</v>
      </c>
      <c r="I4574" s="23" t="s">
        <v>15396</v>
      </c>
      <c r="J4574" s="23">
        <v>4</v>
      </c>
      <c r="K4574" s="23">
        <v>1</v>
      </c>
      <c r="L4574" s="23">
        <v>30</v>
      </c>
      <c r="M4574" s="23" t="s">
        <v>58</v>
      </c>
      <c r="N4574" s="25">
        <f>((J4574*400)+(K4574*100))+L4574</f>
        <v>1730</v>
      </c>
      <c r="O4574" s="26">
        <v>340</v>
      </c>
      <c r="P4574" s="26">
        <f>N4574*O4574</f>
        <v>588200</v>
      </c>
      <c r="Q4574" s="23"/>
      <c r="R4574" s="23"/>
      <c r="S4574" s="27"/>
      <c r="T4574" s="23"/>
      <c r="U4574" s="23"/>
      <c r="V4574" s="24"/>
      <c r="W4574" s="23"/>
      <c r="X4574" s="23"/>
      <c r="Y4574" s="23"/>
      <c r="Z4574" s="23"/>
      <c r="AA4574" s="28"/>
      <c r="AB4574" s="26"/>
      <c r="AC4574" s="26"/>
      <c r="AD4574" s="28"/>
      <c r="AE4574" s="28"/>
      <c r="AF4574" s="26"/>
      <c r="AG4574" s="26">
        <f>AF4574+P4574</f>
        <v>588200</v>
      </c>
      <c r="AH4574" s="26">
        <f>AG4574</f>
        <v>588200</v>
      </c>
      <c r="AI4574" s="26">
        <v>0</v>
      </c>
      <c r="AJ4574" s="26">
        <f>IF((AI4574-AH4574) &gt; 1,0,IF((AI4574-AH4574)&lt;0,AH4574-AI4574,AI4574-AH4574))</f>
        <v>588200</v>
      </c>
      <c r="AK4574" s="26">
        <v>0.01</v>
      </c>
      <c r="AL4574" s="26">
        <f>AJ4574*(AK4574/100)</f>
        <v>58.82</v>
      </c>
    </row>
    <row r="4575" spans="1:39" x14ac:dyDescent="0.35">
      <c r="A4575" s="23"/>
      <c r="B4575" s="24"/>
      <c r="C4575" s="23"/>
      <c r="D4575" s="23"/>
      <c r="E4575" s="23"/>
      <c r="F4575" s="23"/>
      <c r="G4575" s="24"/>
      <c r="H4575" s="23"/>
      <c r="I4575" s="23"/>
      <c r="J4575" s="23"/>
      <c r="K4575" s="23"/>
      <c r="L4575" s="23"/>
      <c r="M4575" s="23"/>
      <c r="N4575" s="25"/>
      <c r="O4575" s="26"/>
      <c r="P4575" s="26"/>
      <c r="Q4575" s="23"/>
      <c r="R4575" s="23"/>
      <c r="S4575" s="27"/>
      <c r="T4575" s="23"/>
      <c r="U4575" s="23"/>
      <c r="V4575" s="24"/>
      <c r="W4575" s="23"/>
      <c r="X4575" s="23"/>
      <c r="Y4575" s="23"/>
      <c r="Z4575" s="23"/>
      <c r="AA4575" s="28"/>
      <c r="AB4575" s="26"/>
      <c r="AC4575" s="26"/>
      <c r="AD4575" s="28"/>
      <c r="AE4575" s="28"/>
      <c r="AF4575" s="26"/>
      <c r="AG4575" s="26" t="s">
        <v>50</v>
      </c>
      <c r="AH4575" s="26">
        <f>SUM(AH4572:AH4574)</f>
        <v>1755770</v>
      </c>
      <c r="AI4575" s="26"/>
      <c r="AJ4575" s="26">
        <f>SUM(AJ4572:AJ4574)</f>
        <v>704030</v>
      </c>
      <c r="AK4575" s="26"/>
      <c r="AL4575" s="26">
        <f>SUM(AL4572:AL4574)</f>
        <v>70.403000000000006</v>
      </c>
    </row>
    <row r="4576" spans="1:39" x14ac:dyDescent="0.35">
      <c r="A4576" s="23" t="s">
        <v>15397</v>
      </c>
      <c r="B4576" s="24" t="s">
        <v>15398</v>
      </c>
      <c r="C4576" s="23" t="s">
        <v>15399</v>
      </c>
      <c r="D4576" s="23" t="s">
        <v>6695</v>
      </c>
      <c r="E4576" s="23">
        <v>2485</v>
      </c>
      <c r="F4576" s="23" t="s">
        <v>15400</v>
      </c>
      <c r="G4576" s="24" t="s">
        <v>15401</v>
      </c>
      <c r="H4576" s="23" t="s">
        <v>42</v>
      </c>
      <c r="I4576" s="23" t="s">
        <v>15402</v>
      </c>
      <c r="J4576" s="23">
        <v>0</v>
      </c>
      <c r="K4576" s="23">
        <v>2</v>
      </c>
      <c r="L4576" s="23">
        <v>2.4</v>
      </c>
      <c r="M4576" s="23" t="s">
        <v>391</v>
      </c>
      <c r="N4576" s="25">
        <f>((J4576*400)+(K4576*100))+L4576</f>
        <v>202.4</v>
      </c>
      <c r="O4576" s="26">
        <v>2000</v>
      </c>
      <c r="P4576" s="26">
        <f>N4576*O4576</f>
        <v>404800</v>
      </c>
      <c r="Q4576" s="23">
        <v>1</v>
      </c>
      <c r="R4576" s="23" t="s">
        <v>15397</v>
      </c>
      <c r="S4576" s="27" t="s">
        <v>15398</v>
      </c>
      <c r="T4576" s="23" t="s">
        <v>15399</v>
      </c>
      <c r="U4576" s="23" t="s">
        <v>10166</v>
      </c>
      <c r="V4576" s="24" t="s">
        <v>15403</v>
      </c>
      <c r="W4576" s="23" t="s">
        <v>47</v>
      </c>
      <c r="X4576" s="23" t="s">
        <v>253</v>
      </c>
      <c r="Y4576" s="23" t="s">
        <v>49</v>
      </c>
      <c r="Z4576" s="23">
        <v>162</v>
      </c>
      <c r="AA4576" s="28">
        <v>81.819999999999993</v>
      </c>
      <c r="AB4576" s="26">
        <v>6550</v>
      </c>
      <c r="AC4576" s="26">
        <f>Z4576*AB4576</f>
        <v>1061100</v>
      </c>
      <c r="AD4576" s="28">
        <v>32</v>
      </c>
      <c r="AE4576" s="28">
        <v>93</v>
      </c>
      <c r="AF4576" s="26">
        <f>(AC4576*(100-AE4576))/100</f>
        <v>74277</v>
      </c>
      <c r="AG4576" s="26">
        <f>P4576+AF4576+AF4577</f>
        <v>495583</v>
      </c>
      <c r="AH4576" s="26">
        <f>(AG4576*AA4576)/100</f>
        <v>405486.01059999992</v>
      </c>
      <c r="AI4576" s="26">
        <v>50000000</v>
      </c>
      <c r="AJ4576" s="26">
        <f>IF((AI4576-AH4576) &gt; 1,0,IF((AI4576-AH4576)&lt;0,AH4576-AI4576,AI4576-AH4576))</f>
        <v>0</v>
      </c>
      <c r="AK4576" s="26">
        <v>0.02</v>
      </c>
      <c r="AL4576" s="26">
        <f>ROUND(AJ4576*(AK4576/100),2)</f>
        <v>0</v>
      </c>
      <c r="AM4576" s="3" t="s">
        <v>404</v>
      </c>
    </row>
    <row r="4577" spans="1:38" x14ac:dyDescent="0.35">
      <c r="A4577" s="23"/>
      <c r="B4577" s="24"/>
      <c r="C4577" s="23"/>
      <c r="D4577" s="23"/>
      <c r="E4577" s="23"/>
      <c r="F4577" s="23"/>
      <c r="G4577" s="24"/>
      <c r="H4577" s="23"/>
      <c r="I4577" s="23"/>
      <c r="J4577" s="23"/>
      <c r="K4577" s="23"/>
      <c r="L4577" s="23"/>
      <c r="M4577" s="23"/>
      <c r="N4577" s="25"/>
      <c r="O4577" s="26"/>
      <c r="P4577" s="26"/>
      <c r="Q4577" s="23"/>
      <c r="R4577" s="23"/>
      <c r="S4577" s="27"/>
      <c r="T4577" s="23"/>
      <c r="U4577" s="23"/>
      <c r="V4577" s="24"/>
      <c r="W4577" s="23"/>
      <c r="X4577" s="23"/>
      <c r="Y4577" s="23" t="s">
        <v>916</v>
      </c>
      <c r="Z4577" s="23">
        <v>36</v>
      </c>
      <c r="AA4577" s="28">
        <v>18.18</v>
      </c>
      <c r="AB4577" s="26">
        <v>6550</v>
      </c>
      <c r="AC4577" s="26">
        <f>Z4577*AB4577</f>
        <v>235800</v>
      </c>
      <c r="AD4577" s="28">
        <v>32</v>
      </c>
      <c r="AE4577" s="28">
        <v>93</v>
      </c>
      <c r="AF4577" s="26">
        <f>(AC4577*(100-AE4577))/100</f>
        <v>16506</v>
      </c>
      <c r="AG4577" s="26">
        <f>P4576+AF4576+AF4577</f>
        <v>495583</v>
      </c>
      <c r="AH4577" s="26">
        <f>(AG4577*AA4577)/100</f>
        <v>90096.989399999991</v>
      </c>
      <c r="AI4577" s="26">
        <v>0</v>
      </c>
      <c r="AJ4577" s="26">
        <f>IF((AI4577-AH4577) &gt; 1,0,IF((AI4577-AH4577)&lt;0,AH4577-AI4577,AI4577-AH4577))</f>
        <v>90096.989399999991</v>
      </c>
      <c r="AK4577" s="26">
        <v>0.3</v>
      </c>
      <c r="AL4577" s="26">
        <f>ROUND(AJ4577*(AK4577/100),2)</f>
        <v>270.29000000000002</v>
      </c>
    </row>
    <row r="4578" spans="1:38" x14ac:dyDescent="0.35">
      <c r="A4578" s="23"/>
      <c r="B4578" s="24"/>
      <c r="C4578" s="23"/>
      <c r="D4578" s="23"/>
      <c r="E4578" s="23">
        <v>2486</v>
      </c>
      <c r="F4578" s="23" t="s">
        <v>15404</v>
      </c>
      <c r="G4578" s="24" t="s">
        <v>15405</v>
      </c>
      <c r="H4578" s="23" t="s">
        <v>42</v>
      </c>
      <c r="I4578" s="23" t="s">
        <v>15406</v>
      </c>
      <c r="J4578" s="23">
        <v>8</v>
      </c>
      <c r="K4578" s="23">
        <v>2</v>
      </c>
      <c r="L4578" s="23">
        <v>31</v>
      </c>
      <c r="M4578" s="23" t="s">
        <v>58</v>
      </c>
      <c r="N4578" s="25">
        <f>((J4578*400)+(K4578*100))+L4578</f>
        <v>3431</v>
      </c>
      <c r="O4578" s="26">
        <v>310</v>
      </c>
      <c r="P4578" s="26">
        <f>N4578*O4578</f>
        <v>1063610</v>
      </c>
      <c r="Q4578" s="23"/>
      <c r="R4578" s="23"/>
      <c r="S4578" s="27"/>
      <c r="T4578" s="23"/>
      <c r="U4578" s="23"/>
      <c r="V4578" s="24"/>
      <c r="W4578" s="23"/>
      <c r="X4578" s="23"/>
      <c r="Y4578" s="23"/>
      <c r="Z4578" s="23"/>
      <c r="AA4578" s="28"/>
      <c r="AB4578" s="26"/>
      <c r="AC4578" s="26"/>
      <c r="AD4578" s="28"/>
      <c r="AE4578" s="28"/>
      <c r="AF4578" s="26"/>
      <c r="AG4578" s="26">
        <f>AF4578+P4578</f>
        <v>1063610</v>
      </c>
      <c r="AH4578" s="26">
        <f>AG4578</f>
        <v>1063610</v>
      </c>
      <c r="AI4578" s="26">
        <v>50000000</v>
      </c>
      <c r="AJ4578" s="26">
        <f>IF((AI4578-AH4578) &gt; 1,0,IF((AI4578-AH4578)&lt;0,AH4578-AI4578,AI4578-AH4578))</f>
        <v>0</v>
      </c>
      <c r="AK4578" s="26">
        <v>0.01</v>
      </c>
      <c r="AL4578" s="26">
        <f>AJ4578*(AK4578/100)</f>
        <v>0</v>
      </c>
    </row>
    <row r="4579" spans="1:38" x14ac:dyDescent="0.35">
      <c r="A4579" s="23"/>
      <c r="B4579" s="24"/>
      <c r="C4579" s="23"/>
      <c r="D4579" s="23"/>
      <c r="E4579" s="23"/>
      <c r="F4579" s="23"/>
      <c r="G4579" s="24"/>
      <c r="H4579" s="23"/>
      <c r="I4579" s="23"/>
      <c r="J4579" s="23"/>
      <c r="K4579" s="23"/>
      <c r="L4579" s="23"/>
      <c r="M4579" s="23"/>
      <c r="N4579" s="25"/>
      <c r="O4579" s="26"/>
      <c r="P4579" s="26"/>
      <c r="Q4579" s="23"/>
      <c r="R4579" s="23"/>
      <c r="S4579" s="27"/>
      <c r="T4579" s="23"/>
      <c r="U4579" s="23"/>
      <c r="V4579" s="24"/>
      <c r="W4579" s="23"/>
      <c r="X4579" s="23"/>
      <c r="Y4579" s="23"/>
      <c r="Z4579" s="23"/>
      <c r="AA4579" s="28"/>
      <c r="AB4579" s="26"/>
      <c r="AC4579" s="26"/>
      <c r="AD4579" s="28"/>
      <c r="AE4579" s="28"/>
      <c r="AF4579" s="26"/>
      <c r="AG4579" s="26" t="s">
        <v>50</v>
      </c>
      <c r="AH4579" s="26">
        <f>SUM(AH4576:AH4578)</f>
        <v>1559193</v>
      </c>
      <c r="AI4579" s="26"/>
      <c r="AJ4579" s="26">
        <f>SUM(AJ4576:AJ4578)</f>
        <v>90096.989399999991</v>
      </c>
      <c r="AK4579" s="26"/>
      <c r="AL4579" s="26">
        <f>SUM(AL4576:AL4578)</f>
        <v>270.29000000000002</v>
      </c>
    </row>
    <row r="4580" spans="1:38" x14ac:dyDescent="0.35">
      <c r="A4580" s="23" t="s">
        <v>15407</v>
      </c>
      <c r="B4580" s="24"/>
      <c r="C4580" s="23" t="s">
        <v>15408</v>
      </c>
      <c r="D4580" s="23" t="s">
        <v>15409</v>
      </c>
      <c r="E4580" s="23">
        <v>2487</v>
      </c>
      <c r="F4580" s="23" t="s">
        <v>15410</v>
      </c>
      <c r="G4580" s="24" t="s">
        <v>15411</v>
      </c>
      <c r="H4580" s="23" t="s">
        <v>42</v>
      </c>
      <c r="I4580" s="23" t="s">
        <v>15412</v>
      </c>
      <c r="J4580" s="23">
        <v>0</v>
      </c>
      <c r="K4580" s="23">
        <v>0</v>
      </c>
      <c r="L4580" s="23">
        <v>98.75</v>
      </c>
      <c r="M4580" s="23" t="s">
        <v>44</v>
      </c>
      <c r="N4580" s="25">
        <f>((J4580*400)+(K4580*100))+L4580</f>
        <v>98.75</v>
      </c>
      <c r="O4580" s="26">
        <v>1750</v>
      </c>
      <c r="P4580" s="26">
        <f>N4580*O4580</f>
        <v>172812.5</v>
      </c>
      <c r="Q4580" s="23">
        <v>1</v>
      </c>
      <c r="R4580" s="23" t="s">
        <v>15407</v>
      </c>
      <c r="S4580" s="27"/>
      <c r="T4580" s="23" t="s">
        <v>15408</v>
      </c>
      <c r="U4580" s="23" t="s">
        <v>15413</v>
      </c>
      <c r="V4580" s="24" t="s">
        <v>15414</v>
      </c>
      <c r="W4580" s="23" t="s">
        <v>47</v>
      </c>
      <c r="X4580" s="23" t="s">
        <v>48</v>
      </c>
      <c r="Y4580" s="23" t="s">
        <v>49</v>
      </c>
      <c r="Z4580" s="23">
        <v>100</v>
      </c>
      <c r="AA4580" s="28">
        <v>100</v>
      </c>
      <c r="AB4580" s="26">
        <v>6550</v>
      </c>
      <c r="AC4580" s="26">
        <f>Z4580*AB4580</f>
        <v>655000</v>
      </c>
      <c r="AD4580" s="28">
        <v>22</v>
      </c>
      <c r="AE4580" s="28">
        <v>34</v>
      </c>
      <c r="AF4580" s="26">
        <f>(AC4580*(100-AE4580))/100</f>
        <v>432300</v>
      </c>
      <c r="AG4580" s="26">
        <f>P4580+AF4580</f>
        <v>605112.5</v>
      </c>
      <c r="AH4580" s="26">
        <f>(AG4580*AA4580)/100</f>
        <v>605112.5</v>
      </c>
      <c r="AI4580" s="26">
        <v>50000000</v>
      </c>
      <c r="AJ4580" s="26">
        <f>IF((AI4580-AH4580) &gt; 1,0,IF((AI4580-AH4580)&lt;0,AH4580-AI4580,AI4580-AH4580))</f>
        <v>0</v>
      </c>
      <c r="AK4580" s="26">
        <v>0.02</v>
      </c>
      <c r="AL4580" s="26">
        <f>ROUND(AJ4580*(AK4580/100),2)</f>
        <v>0</v>
      </c>
    </row>
    <row r="4581" spans="1:38" x14ac:dyDescent="0.35">
      <c r="A4581" s="23"/>
      <c r="B4581" s="24"/>
      <c r="C4581" s="23"/>
      <c r="D4581" s="23"/>
      <c r="E4581" s="23"/>
      <c r="F4581" s="23"/>
      <c r="G4581" s="24"/>
      <c r="H4581" s="23"/>
      <c r="I4581" s="23"/>
      <c r="J4581" s="23">
        <v>0</v>
      </c>
      <c r="K4581" s="23">
        <v>0</v>
      </c>
      <c r="L4581" s="23">
        <v>20.25</v>
      </c>
      <c r="M4581" s="23" t="s">
        <v>44</v>
      </c>
      <c r="N4581" s="25">
        <f>((J4581*400)+(K4581*100))+L4581</f>
        <v>20.25</v>
      </c>
      <c r="O4581" s="26">
        <v>1750</v>
      </c>
      <c r="P4581" s="26">
        <f>N4581*O4581</f>
        <v>35437.5</v>
      </c>
      <c r="Q4581" s="23">
        <v>1</v>
      </c>
      <c r="R4581" s="23" t="s">
        <v>15407</v>
      </c>
      <c r="S4581" s="27"/>
      <c r="T4581" s="23" t="s">
        <v>15408</v>
      </c>
      <c r="U4581" s="23" t="s">
        <v>15413</v>
      </c>
      <c r="V4581" s="24" t="s">
        <v>15415</v>
      </c>
      <c r="W4581" s="23" t="s">
        <v>47</v>
      </c>
      <c r="X4581" s="23" t="s">
        <v>206</v>
      </c>
      <c r="Y4581" s="23" t="s">
        <v>49</v>
      </c>
      <c r="Z4581" s="23">
        <v>81</v>
      </c>
      <c r="AA4581" s="28">
        <v>100</v>
      </c>
      <c r="AB4581" s="26">
        <v>6550</v>
      </c>
      <c r="AC4581" s="26">
        <f>Z4581*AB4581</f>
        <v>530550</v>
      </c>
      <c r="AD4581" s="28">
        <v>7</v>
      </c>
      <c r="AE4581" s="28">
        <v>18</v>
      </c>
      <c r="AF4581" s="26">
        <f>(AC4581*(100-AE4581))/100</f>
        <v>435051</v>
      </c>
      <c r="AG4581" s="26">
        <f>P4581+AF4581</f>
        <v>470488.5</v>
      </c>
      <c r="AH4581" s="26">
        <f>(AG4581*AA4581)/100</f>
        <v>470488.5</v>
      </c>
      <c r="AI4581" s="26">
        <v>50000000</v>
      </c>
      <c r="AJ4581" s="26">
        <f>IF((AI4581-AH4581) &gt; 1,0,IF((AI4581-AH4581)&lt;0,AH4581-AI4581,AI4581-AH4581))</f>
        <v>0</v>
      </c>
      <c r="AK4581" s="26">
        <v>0.02</v>
      </c>
      <c r="AL4581" s="26">
        <f>ROUND(AJ4581*(AK4581/100),2)</f>
        <v>0</v>
      </c>
    </row>
    <row r="4582" spans="1:38" x14ac:dyDescent="0.35">
      <c r="A4582" s="23"/>
      <c r="B4582" s="24"/>
      <c r="C4582" s="23"/>
      <c r="D4582" s="23"/>
      <c r="E4582" s="23"/>
      <c r="F4582" s="23"/>
      <c r="G4582" s="24"/>
      <c r="H4582" s="23"/>
      <c r="I4582" s="23"/>
      <c r="J4582" s="23"/>
      <c r="K4582" s="23"/>
      <c r="L4582" s="23"/>
      <c r="M4582" s="23"/>
      <c r="N4582" s="25"/>
      <c r="O4582" s="26"/>
      <c r="P4582" s="26"/>
      <c r="Q4582" s="23"/>
      <c r="R4582" s="23"/>
      <c r="S4582" s="27"/>
      <c r="T4582" s="23"/>
      <c r="U4582" s="23"/>
      <c r="V4582" s="24"/>
      <c r="W4582" s="23"/>
      <c r="X4582" s="23"/>
      <c r="Y4582" s="23"/>
      <c r="Z4582" s="23"/>
      <c r="AA4582" s="28"/>
      <c r="AB4582" s="26"/>
      <c r="AC4582" s="26"/>
      <c r="AD4582" s="28"/>
      <c r="AE4582" s="28"/>
      <c r="AF4582" s="26"/>
      <c r="AG4582" s="26" t="s">
        <v>50</v>
      </c>
      <c r="AH4582" s="26">
        <f>SUM(AH4580:AH4581)</f>
        <v>1075601</v>
      </c>
      <c r="AI4582" s="26"/>
      <c r="AJ4582" s="26">
        <f>SUM(AJ4580:AJ4581)</f>
        <v>0</v>
      </c>
      <c r="AK4582" s="26"/>
      <c r="AL4582" s="26">
        <f>SUM(AL4580:AL4581)</f>
        <v>0</v>
      </c>
    </row>
    <row r="4583" spans="1:38" x14ac:dyDescent="0.35">
      <c r="A4583" s="23" t="s">
        <v>15416</v>
      </c>
      <c r="B4583" s="24" t="s">
        <v>15417</v>
      </c>
      <c r="C4583" s="23" t="s">
        <v>15418</v>
      </c>
      <c r="D4583" s="23" t="s">
        <v>15419</v>
      </c>
      <c r="E4583" s="23">
        <v>2488</v>
      </c>
      <c r="F4583" s="23" t="s">
        <v>15420</v>
      </c>
      <c r="G4583" s="24" t="s">
        <v>15421</v>
      </c>
      <c r="H4583" s="23" t="s">
        <v>42</v>
      </c>
      <c r="I4583" s="23" t="s">
        <v>15422</v>
      </c>
      <c r="J4583" s="23">
        <v>0</v>
      </c>
      <c r="K4583" s="23">
        <v>2</v>
      </c>
      <c r="L4583" s="23">
        <v>16</v>
      </c>
      <c r="M4583" s="23" t="s">
        <v>58</v>
      </c>
      <c r="N4583" s="25">
        <f>((J4583*400)+(K4583*100))+L4583</f>
        <v>216</v>
      </c>
      <c r="O4583" s="26">
        <v>450</v>
      </c>
      <c r="P4583" s="26">
        <f>N4583*O4583</f>
        <v>97200</v>
      </c>
      <c r="Q4583" s="23"/>
      <c r="R4583" s="23"/>
      <c r="S4583" s="27"/>
      <c r="T4583" s="23"/>
      <c r="U4583" s="23"/>
      <c r="V4583" s="24"/>
      <c r="W4583" s="23"/>
      <c r="X4583" s="23"/>
      <c r="Y4583" s="23"/>
      <c r="Z4583" s="23"/>
      <c r="AA4583" s="28"/>
      <c r="AB4583" s="26"/>
      <c r="AC4583" s="26"/>
      <c r="AD4583" s="28"/>
      <c r="AE4583" s="28"/>
      <c r="AF4583" s="26"/>
      <c r="AG4583" s="26">
        <f>AF4583+P4583</f>
        <v>97200</v>
      </c>
      <c r="AH4583" s="26">
        <f>AG4583</f>
        <v>97200</v>
      </c>
      <c r="AI4583" s="26">
        <v>50000000</v>
      </c>
      <c r="AJ4583" s="26">
        <f>IF((AI4583-AH4583) &gt; 1,0,IF((AI4583-AH4583)&lt;0,AH4583-AI4583,AI4583-AH4583))</f>
        <v>0</v>
      </c>
      <c r="AK4583" s="26">
        <v>0.01</v>
      </c>
      <c r="AL4583" s="26">
        <f>AJ4583*(AK4583/100)</f>
        <v>0</v>
      </c>
    </row>
    <row r="4584" spans="1:38" x14ac:dyDescent="0.35">
      <c r="A4584" s="23"/>
      <c r="B4584" s="24"/>
      <c r="C4584" s="23"/>
      <c r="D4584" s="23"/>
      <c r="E4584" s="23">
        <v>2489</v>
      </c>
      <c r="F4584" s="23" t="s">
        <v>15423</v>
      </c>
      <c r="G4584" s="24" t="s">
        <v>15424</v>
      </c>
      <c r="H4584" s="23" t="s">
        <v>42</v>
      </c>
      <c r="I4584" s="23" t="s">
        <v>15425</v>
      </c>
      <c r="J4584" s="23">
        <v>2</v>
      </c>
      <c r="K4584" s="23">
        <v>0</v>
      </c>
      <c r="L4584" s="23">
        <v>44</v>
      </c>
      <c r="M4584" s="23" t="s">
        <v>58</v>
      </c>
      <c r="N4584" s="25">
        <f>((J4584*400)+(K4584*100))+L4584</f>
        <v>844</v>
      </c>
      <c r="O4584" s="26">
        <v>450</v>
      </c>
      <c r="P4584" s="26">
        <f>N4584*O4584</f>
        <v>379800</v>
      </c>
      <c r="Q4584" s="23"/>
      <c r="R4584" s="23"/>
      <c r="S4584" s="27"/>
      <c r="T4584" s="23"/>
      <c r="U4584" s="23"/>
      <c r="V4584" s="24"/>
      <c r="W4584" s="23"/>
      <c r="X4584" s="23"/>
      <c r="Y4584" s="23"/>
      <c r="Z4584" s="23"/>
      <c r="AA4584" s="28"/>
      <c r="AB4584" s="26"/>
      <c r="AC4584" s="26"/>
      <c r="AD4584" s="28"/>
      <c r="AE4584" s="28"/>
      <c r="AF4584" s="26"/>
      <c r="AG4584" s="26">
        <f>AF4584+P4584</f>
        <v>379800</v>
      </c>
      <c r="AH4584" s="26">
        <f>AG4584</f>
        <v>379800</v>
      </c>
      <c r="AI4584" s="26">
        <v>50000000</v>
      </c>
      <c r="AJ4584" s="26">
        <f>IF((AI4584-AH4584) &gt; 1,0,IF((AI4584-AH4584)&lt;0,AH4584-AI4584,AI4584-AH4584))</f>
        <v>0</v>
      </c>
      <c r="AK4584" s="26">
        <v>0.01</v>
      </c>
      <c r="AL4584" s="26">
        <f>AJ4584*(AK4584/100)</f>
        <v>0</v>
      </c>
    </row>
    <row r="4585" spans="1:38" x14ac:dyDescent="0.35">
      <c r="A4585" s="23"/>
      <c r="B4585" s="24"/>
      <c r="C4585" s="23"/>
      <c r="D4585" s="23"/>
      <c r="E4585" s="23"/>
      <c r="F4585" s="23"/>
      <c r="G4585" s="24"/>
      <c r="H4585" s="23"/>
      <c r="I4585" s="23"/>
      <c r="J4585" s="23"/>
      <c r="K4585" s="23"/>
      <c r="L4585" s="23"/>
      <c r="M4585" s="23"/>
      <c r="N4585" s="25"/>
      <c r="O4585" s="26"/>
      <c r="P4585" s="26"/>
      <c r="Q4585" s="23"/>
      <c r="R4585" s="23"/>
      <c r="S4585" s="27"/>
      <c r="T4585" s="23"/>
      <c r="U4585" s="23"/>
      <c r="V4585" s="24"/>
      <c r="W4585" s="23"/>
      <c r="X4585" s="23"/>
      <c r="Y4585" s="23"/>
      <c r="Z4585" s="23"/>
      <c r="AA4585" s="28"/>
      <c r="AB4585" s="26"/>
      <c r="AC4585" s="26"/>
      <c r="AD4585" s="28"/>
      <c r="AE4585" s="28"/>
      <c r="AF4585" s="26"/>
      <c r="AG4585" s="26" t="s">
        <v>50</v>
      </c>
      <c r="AH4585" s="26">
        <f>SUM(AH4583:AH4584)</f>
        <v>477000</v>
      </c>
      <c r="AI4585" s="26"/>
      <c r="AJ4585" s="26">
        <f>SUM(AJ4583:AJ4584)</f>
        <v>0</v>
      </c>
      <c r="AK4585" s="26"/>
      <c r="AL4585" s="26">
        <f>SUM(AL4583:AL4584)</f>
        <v>0</v>
      </c>
    </row>
    <row r="4586" spans="1:38" x14ac:dyDescent="0.35">
      <c r="A4586" s="23" t="s">
        <v>15426</v>
      </c>
      <c r="B4586" s="24"/>
      <c r="C4586" s="23" t="s">
        <v>15427</v>
      </c>
      <c r="D4586" s="23" t="s">
        <v>15428</v>
      </c>
      <c r="E4586" s="23">
        <v>2490</v>
      </c>
      <c r="F4586" s="23" t="s">
        <v>15429</v>
      </c>
      <c r="G4586" s="24" t="s">
        <v>15430</v>
      </c>
      <c r="H4586" s="23" t="s">
        <v>103</v>
      </c>
      <c r="I4586" s="23" t="s">
        <v>15431</v>
      </c>
      <c r="J4586" s="23">
        <v>0</v>
      </c>
      <c r="K4586" s="23">
        <v>2</v>
      </c>
      <c r="L4586" s="23">
        <v>93.75</v>
      </c>
      <c r="M4586" s="23" t="s">
        <v>44</v>
      </c>
      <c r="N4586" s="25">
        <f>((J4586*400)+(K4586*100))+L4586</f>
        <v>293.75</v>
      </c>
      <c r="O4586" s="26">
        <v>390</v>
      </c>
      <c r="P4586" s="26">
        <f>N4586*O4586</f>
        <v>114562.5</v>
      </c>
      <c r="Q4586" s="23">
        <v>1</v>
      </c>
      <c r="R4586" s="23" t="s">
        <v>15432</v>
      </c>
      <c r="S4586" s="27" t="s">
        <v>15433</v>
      </c>
      <c r="T4586" s="23" t="s">
        <v>15434</v>
      </c>
      <c r="U4586" s="23" t="s">
        <v>6423</v>
      </c>
      <c r="V4586" s="24" t="s">
        <v>15435</v>
      </c>
      <c r="W4586" s="23" t="s">
        <v>47</v>
      </c>
      <c r="X4586" s="23" t="s">
        <v>206</v>
      </c>
      <c r="Y4586" s="23" t="s">
        <v>49</v>
      </c>
      <c r="Z4586" s="23">
        <v>135</v>
      </c>
      <c r="AA4586" s="28">
        <v>100</v>
      </c>
      <c r="AB4586" s="26">
        <v>6550</v>
      </c>
      <c r="AC4586" s="26">
        <f>Z4586*AB4586</f>
        <v>884250</v>
      </c>
      <c r="AD4586" s="28">
        <v>52</v>
      </c>
      <c r="AE4586" s="28">
        <v>85</v>
      </c>
      <c r="AF4586" s="26">
        <f>(AC4586*(100-AE4586))/100</f>
        <v>132637.5</v>
      </c>
      <c r="AG4586" s="26">
        <f>P4586+AF4586</f>
        <v>247200</v>
      </c>
      <c r="AH4586" s="26">
        <f>(AG4586*AA4586)/100</f>
        <v>247200</v>
      </c>
      <c r="AI4586" s="26">
        <f>IF(AF4586&lt;=10000000,AF4586,10000000)</f>
        <v>132637.5</v>
      </c>
      <c r="AJ4586" s="26">
        <f>IF((AI4586-AH4586) &gt; 1,0,IF((AI4586-AH4586)&lt;0,AH4586-AI4586,AI4586-AH4586))</f>
        <v>114562.5</v>
      </c>
      <c r="AK4586" s="26">
        <v>0.02</v>
      </c>
      <c r="AL4586" s="26">
        <f>ROUND(AJ4586*(AK4586/100),2)</f>
        <v>22.91</v>
      </c>
    </row>
    <row r="4587" spans="1:38" x14ac:dyDescent="0.35">
      <c r="A4587" s="23"/>
      <c r="B4587" s="24"/>
      <c r="C4587" s="23"/>
      <c r="D4587" s="23"/>
      <c r="E4587" s="23"/>
      <c r="F4587" s="23"/>
      <c r="G4587" s="24"/>
      <c r="H4587" s="23"/>
      <c r="I4587" s="23"/>
      <c r="J4587" s="23">
        <v>0</v>
      </c>
      <c r="K4587" s="23">
        <v>0</v>
      </c>
      <c r="L4587" s="23">
        <v>36</v>
      </c>
      <c r="M4587" s="23" t="s">
        <v>44</v>
      </c>
      <c r="N4587" s="25">
        <f>((J4587*400)+(K4587*100))+L4587</f>
        <v>36</v>
      </c>
      <c r="O4587" s="26">
        <v>390</v>
      </c>
      <c r="P4587" s="26">
        <f>N4587*O4587</f>
        <v>14040</v>
      </c>
      <c r="Q4587" s="23">
        <v>1</v>
      </c>
      <c r="R4587" s="23" t="s">
        <v>15436</v>
      </c>
      <c r="S4587" s="27" t="s">
        <v>15437</v>
      </c>
      <c r="T4587" s="23" t="s">
        <v>15438</v>
      </c>
      <c r="U4587" s="23" t="s">
        <v>15439</v>
      </c>
      <c r="V4587" s="24" t="s">
        <v>15440</v>
      </c>
      <c r="W4587" s="23" t="s">
        <v>47</v>
      </c>
      <c r="X4587" s="23" t="s">
        <v>206</v>
      </c>
      <c r="Y4587" s="23" t="s">
        <v>49</v>
      </c>
      <c r="Z4587" s="23">
        <v>144</v>
      </c>
      <c r="AA4587" s="28">
        <v>100</v>
      </c>
      <c r="AB4587" s="26">
        <v>6550</v>
      </c>
      <c r="AC4587" s="26">
        <f>Z4587*AB4587</f>
        <v>943200</v>
      </c>
      <c r="AD4587" s="28">
        <v>62</v>
      </c>
      <c r="AE4587" s="28">
        <v>85</v>
      </c>
      <c r="AF4587" s="26">
        <f>(AC4587*(100-AE4587))/100</f>
        <v>141480</v>
      </c>
      <c r="AG4587" s="26">
        <f>P4587+AF4587</f>
        <v>155520</v>
      </c>
      <c r="AH4587" s="26">
        <f>(AG4587*AA4587)/100</f>
        <v>155520</v>
      </c>
      <c r="AI4587" s="26">
        <f>IF(AF4587&lt;=10000000,AF4587,10000000)</f>
        <v>141480</v>
      </c>
      <c r="AJ4587" s="26">
        <f>IF((AI4587-AH4587) &gt; 1,0,IF((AI4587-AH4587)&lt;0,AH4587-AI4587,AI4587-AH4587))</f>
        <v>14040</v>
      </c>
      <c r="AK4587" s="26">
        <v>0.02</v>
      </c>
      <c r="AL4587" s="26">
        <f>ROUND(AJ4587*(AK4587/100),2)</f>
        <v>2.81</v>
      </c>
    </row>
    <row r="4588" spans="1:38" x14ac:dyDescent="0.35">
      <c r="A4588" s="23"/>
      <c r="B4588" s="24"/>
      <c r="C4588" s="23"/>
      <c r="D4588" s="23"/>
      <c r="E4588" s="23"/>
      <c r="F4588" s="23"/>
      <c r="G4588" s="24"/>
      <c r="H4588" s="23"/>
      <c r="I4588" s="23"/>
      <c r="J4588" s="23">
        <v>0</v>
      </c>
      <c r="K4588" s="23">
        <v>0</v>
      </c>
      <c r="L4588" s="23">
        <v>6.25</v>
      </c>
      <c r="M4588" s="23" t="s">
        <v>44</v>
      </c>
      <c r="N4588" s="25">
        <f>((J4588*400)+(K4588*100))+L4588</f>
        <v>6.25</v>
      </c>
      <c r="O4588" s="26">
        <v>390</v>
      </c>
      <c r="P4588" s="26">
        <f>N4588*O4588</f>
        <v>2437.5</v>
      </c>
      <c r="Q4588" s="23">
        <v>1</v>
      </c>
      <c r="R4588" s="23" t="s">
        <v>15441</v>
      </c>
      <c r="S4588" s="27" t="s">
        <v>15442</v>
      </c>
      <c r="T4588" s="23" t="s">
        <v>15443</v>
      </c>
      <c r="U4588" s="23" t="s">
        <v>15444</v>
      </c>
      <c r="V4588" s="24" t="s">
        <v>15445</v>
      </c>
      <c r="W4588" s="23" t="s">
        <v>47</v>
      </c>
      <c r="X4588" s="23" t="s">
        <v>206</v>
      </c>
      <c r="Y4588" s="23" t="s">
        <v>49</v>
      </c>
      <c r="Z4588" s="23">
        <v>25</v>
      </c>
      <c r="AA4588" s="28">
        <v>100</v>
      </c>
      <c r="AB4588" s="26">
        <v>6550</v>
      </c>
      <c r="AC4588" s="26">
        <f>Z4588*AB4588</f>
        <v>163750</v>
      </c>
      <c r="AD4588" s="28">
        <v>12</v>
      </c>
      <c r="AE4588" s="28">
        <v>38</v>
      </c>
      <c r="AF4588" s="26">
        <f>(AC4588*(100-AE4588))/100</f>
        <v>101525</v>
      </c>
      <c r="AG4588" s="26">
        <f>P4588+AF4588</f>
        <v>103962.5</v>
      </c>
      <c r="AH4588" s="26">
        <f>(AG4588*AA4588)/100</f>
        <v>103962.5</v>
      </c>
      <c r="AI4588" s="26">
        <f>IF(AF4588&lt;=10000000,AF4588,10000000)</f>
        <v>101525</v>
      </c>
      <c r="AJ4588" s="26">
        <f>IF((AI4588-AH4588) &gt; 1,0,IF((AI4588-AH4588)&lt;0,AH4588-AI4588,AI4588-AH4588))</f>
        <v>2437.5</v>
      </c>
      <c r="AK4588" s="26">
        <v>0.02</v>
      </c>
      <c r="AL4588" s="26">
        <f>ROUND(AJ4588*(AK4588/100),2)</f>
        <v>0.49</v>
      </c>
    </row>
    <row r="4589" spans="1:38" x14ac:dyDescent="0.35">
      <c r="A4589" s="23"/>
      <c r="B4589" s="24"/>
      <c r="C4589" s="23"/>
      <c r="D4589" s="23"/>
      <c r="E4589" s="23"/>
      <c r="F4589" s="23"/>
      <c r="G4589" s="24"/>
      <c r="H4589" s="23"/>
      <c r="I4589" s="23"/>
      <c r="J4589" s="23"/>
      <c r="K4589" s="23"/>
      <c r="L4589" s="23"/>
      <c r="M4589" s="23"/>
      <c r="N4589" s="25"/>
      <c r="O4589" s="26"/>
      <c r="P4589" s="26"/>
      <c r="Q4589" s="23"/>
      <c r="R4589" s="23"/>
      <c r="S4589" s="27"/>
      <c r="T4589" s="23"/>
      <c r="U4589" s="23"/>
      <c r="V4589" s="24"/>
      <c r="W4589" s="23"/>
      <c r="X4589" s="23"/>
      <c r="Y4589" s="23"/>
      <c r="Z4589" s="23"/>
      <c r="AA4589" s="28"/>
      <c r="AB4589" s="26"/>
      <c r="AC4589" s="26"/>
      <c r="AD4589" s="28"/>
      <c r="AE4589" s="28"/>
      <c r="AF4589" s="26"/>
      <c r="AG4589" s="26" t="s">
        <v>50</v>
      </c>
      <c r="AH4589" s="26">
        <f>SUM(AH4586:AH4588)</f>
        <v>506682.5</v>
      </c>
      <c r="AI4589" s="26"/>
      <c r="AJ4589" s="26">
        <f>SUM(AJ4586:AJ4588)</f>
        <v>131040</v>
      </c>
      <c r="AK4589" s="26"/>
      <c r="AL4589" s="26">
        <f>SUM(AL4586:AL4588)</f>
        <v>26.209999999999997</v>
      </c>
    </row>
    <row r="4590" spans="1:38" x14ac:dyDescent="0.35">
      <c r="A4590" s="23" t="s">
        <v>15446</v>
      </c>
      <c r="B4590" s="24"/>
      <c r="C4590" s="23" t="s">
        <v>15447</v>
      </c>
      <c r="D4590" s="23" t="s">
        <v>15448</v>
      </c>
      <c r="E4590" s="23">
        <v>2491</v>
      </c>
      <c r="F4590" s="23" t="s">
        <v>15449</v>
      </c>
      <c r="G4590" s="24" t="s">
        <v>15450</v>
      </c>
      <c r="H4590" s="23" t="s">
        <v>42</v>
      </c>
      <c r="I4590" s="23" t="s">
        <v>15451</v>
      </c>
      <c r="J4590" s="23">
        <v>3</v>
      </c>
      <c r="K4590" s="23">
        <v>0</v>
      </c>
      <c r="L4590" s="23">
        <v>30</v>
      </c>
      <c r="M4590" s="23" t="s">
        <v>58</v>
      </c>
      <c r="N4590" s="25">
        <f>((J4590*400)+(K4590*100))+L4590</f>
        <v>1230</v>
      </c>
      <c r="O4590" s="26">
        <v>180</v>
      </c>
      <c r="P4590" s="26">
        <f>N4590*O4590</f>
        <v>221400</v>
      </c>
      <c r="Q4590" s="23"/>
      <c r="R4590" s="23"/>
      <c r="S4590" s="27"/>
      <c r="T4590" s="23"/>
      <c r="U4590" s="23"/>
      <c r="V4590" s="24"/>
      <c r="W4590" s="23"/>
      <c r="X4590" s="23"/>
      <c r="Y4590" s="23"/>
      <c r="Z4590" s="23"/>
      <c r="AA4590" s="28"/>
      <c r="AB4590" s="26"/>
      <c r="AC4590" s="26"/>
      <c r="AD4590" s="28"/>
      <c r="AE4590" s="28"/>
      <c r="AF4590" s="26"/>
      <c r="AG4590" s="26">
        <f>AF4590+P4590</f>
        <v>221400</v>
      </c>
      <c r="AH4590" s="26">
        <f>AG4590</f>
        <v>221400</v>
      </c>
      <c r="AI4590" s="26">
        <v>50000000</v>
      </c>
      <c r="AJ4590" s="26">
        <f>IF((AI4590-AH4590) &gt; 1,0,IF((AI4590-AH4590)&lt;0,AH4590-AI4590,AI4590-AH4590))</f>
        <v>0</v>
      </c>
      <c r="AK4590" s="26">
        <v>0.01</v>
      </c>
      <c r="AL4590" s="26">
        <f>AJ4590*(AK4590/100)</f>
        <v>0</v>
      </c>
    </row>
    <row r="4591" spans="1:38" x14ac:dyDescent="0.35">
      <c r="A4591" s="23"/>
      <c r="B4591" s="24"/>
      <c r="C4591" s="23"/>
      <c r="D4591" s="23"/>
      <c r="E4591" s="23">
        <v>2492</v>
      </c>
      <c r="F4591" s="23" t="s">
        <v>15452</v>
      </c>
      <c r="G4591" s="24" t="s">
        <v>15453</v>
      </c>
      <c r="H4591" s="23" t="s">
        <v>42</v>
      </c>
      <c r="I4591" s="23" t="s">
        <v>12667</v>
      </c>
      <c r="J4591" s="23">
        <v>8</v>
      </c>
      <c r="K4591" s="23">
        <v>1</v>
      </c>
      <c r="L4591" s="23">
        <v>0</v>
      </c>
      <c r="M4591" s="23" t="s">
        <v>58</v>
      </c>
      <c r="N4591" s="25">
        <f>((J4591*400)+(K4591*100))+L4591</f>
        <v>3300</v>
      </c>
      <c r="O4591" s="26">
        <v>180</v>
      </c>
      <c r="P4591" s="26">
        <f>N4591*O4591</f>
        <v>594000</v>
      </c>
      <c r="Q4591" s="23"/>
      <c r="R4591" s="23"/>
      <c r="S4591" s="27"/>
      <c r="T4591" s="23"/>
      <c r="U4591" s="23"/>
      <c r="V4591" s="24"/>
      <c r="W4591" s="23"/>
      <c r="X4591" s="23"/>
      <c r="Y4591" s="23"/>
      <c r="Z4591" s="23"/>
      <c r="AA4591" s="28"/>
      <c r="AB4591" s="26"/>
      <c r="AC4591" s="26"/>
      <c r="AD4591" s="28"/>
      <c r="AE4591" s="28"/>
      <c r="AF4591" s="26"/>
      <c r="AG4591" s="26">
        <f>AF4591+P4591</f>
        <v>594000</v>
      </c>
      <c r="AH4591" s="26">
        <f>AG4591</f>
        <v>594000</v>
      </c>
      <c r="AI4591" s="26">
        <v>50000000</v>
      </c>
      <c r="AJ4591" s="26">
        <f>IF((AI4591-AH4591) &gt; 1,0,IF((AI4591-AH4591)&lt;0,AH4591-AI4591,AI4591-AH4591))</f>
        <v>0</v>
      </c>
      <c r="AK4591" s="26">
        <v>0.01</v>
      </c>
      <c r="AL4591" s="26">
        <f>AJ4591*(AK4591/100)</f>
        <v>0</v>
      </c>
    </row>
    <row r="4592" spans="1:38" x14ac:dyDescent="0.35">
      <c r="A4592" s="23"/>
      <c r="B4592" s="24"/>
      <c r="C4592" s="23"/>
      <c r="D4592" s="23"/>
      <c r="E4592" s="23">
        <v>2493</v>
      </c>
      <c r="F4592" s="23" t="s">
        <v>15454</v>
      </c>
      <c r="G4592" s="24" t="s">
        <v>15455</v>
      </c>
      <c r="H4592" s="23" t="s">
        <v>42</v>
      </c>
      <c r="I4592" s="23" t="s">
        <v>15456</v>
      </c>
      <c r="J4592" s="23">
        <v>13</v>
      </c>
      <c r="K4592" s="23">
        <v>2</v>
      </c>
      <c r="L4592" s="23">
        <v>50</v>
      </c>
      <c r="M4592" s="23" t="s">
        <v>58</v>
      </c>
      <c r="N4592" s="25">
        <f>((J4592*400)+(K4592*100))+L4592</f>
        <v>5450</v>
      </c>
      <c r="O4592" s="26">
        <v>180</v>
      </c>
      <c r="P4592" s="26">
        <f>N4592*O4592</f>
        <v>981000</v>
      </c>
      <c r="Q4592" s="23"/>
      <c r="R4592" s="23"/>
      <c r="S4592" s="27"/>
      <c r="T4592" s="23"/>
      <c r="U4592" s="23"/>
      <c r="V4592" s="24"/>
      <c r="W4592" s="23"/>
      <c r="X4592" s="23"/>
      <c r="Y4592" s="23"/>
      <c r="Z4592" s="23"/>
      <c r="AA4592" s="28"/>
      <c r="AB4592" s="26"/>
      <c r="AC4592" s="26"/>
      <c r="AD4592" s="28"/>
      <c r="AE4592" s="28"/>
      <c r="AF4592" s="26"/>
      <c r="AG4592" s="26">
        <f>AF4592+P4592</f>
        <v>981000</v>
      </c>
      <c r="AH4592" s="26">
        <f>AG4592</f>
        <v>981000</v>
      </c>
      <c r="AI4592" s="26">
        <v>50000000</v>
      </c>
      <c r="AJ4592" s="26">
        <f>IF((AI4592-AH4592) &gt; 1,0,IF((AI4592-AH4592)&lt;0,AH4592-AI4592,AI4592-AH4592))</f>
        <v>0</v>
      </c>
      <c r="AK4592" s="26">
        <v>0.01</v>
      </c>
      <c r="AL4592" s="26">
        <f>AJ4592*(AK4592/100)</f>
        <v>0</v>
      </c>
    </row>
    <row r="4593" spans="1:39" x14ac:dyDescent="0.35">
      <c r="A4593" s="23"/>
      <c r="B4593" s="24"/>
      <c r="C4593" s="23"/>
      <c r="D4593" s="23"/>
      <c r="E4593" s="23"/>
      <c r="F4593" s="23"/>
      <c r="G4593" s="24"/>
      <c r="H4593" s="23"/>
      <c r="I4593" s="23"/>
      <c r="J4593" s="23"/>
      <c r="K4593" s="23"/>
      <c r="L4593" s="23"/>
      <c r="M4593" s="23"/>
      <c r="N4593" s="25"/>
      <c r="O4593" s="26"/>
      <c r="P4593" s="26"/>
      <c r="Q4593" s="23"/>
      <c r="R4593" s="23"/>
      <c r="S4593" s="27"/>
      <c r="T4593" s="23"/>
      <c r="U4593" s="23"/>
      <c r="V4593" s="24"/>
      <c r="W4593" s="23"/>
      <c r="X4593" s="23"/>
      <c r="Y4593" s="23"/>
      <c r="Z4593" s="23"/>
      <c r="AA4593" s="28"/>
      <c r="AB4593" s="26"/>
      <c r="AC4593" s="26"/>
      <c r="AD4593" s="28"/>
      <c r="AE4593" s="28"/>
      <c r="AF4593" s="26"/>
      <c r="AG4593" s="26" t="s">
        <v>50</v>
      </c>
      <c r="AH4593" s="26">
        <f>SUM(AH4590:AH4592)</f>
        <v>1796400</v>
      </c>
      <c r="AI4593" s="26"/>
      <c r="AJ4593" s="26">
        <f>SUM(AJ4590:AJ4592)</f>
        <v>0</v>
      </c>
      <c r="AK4593" s="26"/>
      <c r="AL4593" s="26">
        <f>SUM(AL4590:AL4592)</f>
        <v>0</v>
      </c>
    </row>
    <row r="4594" spans="1:39" x14ac:dyDescent="0.35">
      <c r="A4594" s="23" t="s">
        <v>15457</v>
      </c>
      <c r="B4594" s="24" t="s">
        <v>15458</v>
      </c>
      <c r="C4594" s="23" t="s">
        <v>15459</v>
      </c>
      <c r="D4594" s="23" t="s">
        <v>15460</v>
      </c>
      <c r="E4594" s="23">
        <v>2494</v>
      </c>
      <c r="F4594" s="23" t="s">
        <v>15461</v>
      </c>
      <c r="G4594" s="24" t="s">
        <v>15462</v>
      </c>
      <c r="H4594" s="23" t="s">
        <v>103</v>
      </c>
      <c r="I4594" s="23" t="s">
        <v>15463</v>
      </c>
      <c r="J4594" s="23">
        <v>0</v>
      </c>
      <c r="K4594" s="23">
        <v>3</v>
      </c>
      <c r="L4594" s="23">
        <v>1.35</v>
      </c>
      <c r="M4594" s="23" t="s">
        <v>44</v>
      </c>
      <c r="N4594" s="25">
        <f>((J4594*400)+(K4594*100))+L4594</f>
        <v>301.35000000000002</v>
      </c>
      <c r="O4594" s="26">
        <v>1750</v>
      </c>
      <c r="P4594" s="26">
        <f>N4594*O4594</f>
        <v>527362.5</v>
      </c>
      <c r="Q4594" s="23">
        <v>1</v>
      </c>
      <c r="R4594" s="23" t="s">
        <v>15457</v>
      </c>
      <c r="S4594" s="27" t="s">
        <v>15458</v>
      </c>
      <c r="T4594" s="23" t="s">
        <v>15459</v>
      </c>
      <c r="U4594" s="23" t="s">
        <v>15464</v>
      </c>
      <c r="V4594" s="24" t="s">
        <v>15465</v>
      </c>
      <c r="W4594" s="23" t="s">
        <v>47</v>
      </c>
      <c r="X4594" s="23" t="s">
        <v>253</v>
      </c>
      <c r="Y4594" s="23" t="s">
        <v>49</v>
      </c>
      <c r="Z4594" s="23">
        <v>284.2</v>
      </c>
      <c r="AA4594" s="28">
        <v>100</v>
      </c>
      <c r="AB4594" s="26">
        <v>6550</v>
      </c>
      <c r="AC4594" s="26">
        <f>Z4594*AB4594</f>
        <v>1861510</v>
      </c>
      <c r="AD4594" s="28">
        <v>52</v>
      </c>
      <c r="AE4594" s="28">
        <v>93</v>
      </c>
      <c r="AF4594" s="26">
        <f>(AC4594*(100-AE4594))/100</f>
        <v>130305.7</v>
      </c>
      <c r="AG4594" s="26">
        <f>P4594+AF4594</f>
        <v>657668.19999999995</v>
      </c>
      <c r="AH4594" s="26">
        <f>(AG4594*AA4594)/100</f>
        <v>657668.19999999995</v>
      </c>
      <c r="AI4594" s="26">
        <f>IF(AF4594&lt;=10000000,AF4594,10000000)</f>
        <v>130305.7</v>
      </c>
      <c r="AJ4594" s="26">
        <f>IF((AI4594-AH4594) &gt; 1,0,IF((AI4594-AH4594)&lt;0,AH4594-AI4594,AI4594-AH4594))</f>
        <v>527362.5</v>
      </c>
      <c r="AK4594" s="26">
        <v>0.02</v>
      </c>
      <c r="AL4594" s="26">
        <f>ROUND(AJ4594*(AK4594/100),2)</f>
        <v>105.47</v>
      </c>
      <c r="AM4594" s="3" t="s">
        <v>404</v>
      </c>
    </row>
    <row r="4595" spans="1:39" x14ac:dyDescent="0.35">
      <c r="A4595" s="23"/>
      <c r="B4595" s="24"/>
      <c r="C4595" s="23"/>
      <c r="D4595" s="23"/>
      <c r="E4595" s="23"/>
      <c r="F4595" s="23"/>
      <c r="G4595" s="24"/>
      <c r="H4595" s="23"/>
      <c r="I4595" s="23"/>
      <c r="J4595" s="23">
        <v>0</v>
      </c>
      <c r="K4595" s="23">
        <v>0</v>
      </c>
      <c r="L4595" s="23">
        <v>46.5</v>
      </c>
      <c r="M4595" s="23" t="s">
        <v>44</v>
      </c>
      <c r="N4595" s="25">
        <f>((J4595*400)+(K4595*100))+L4595</f>
        <v>46.5</v>
      </c>
      <c r="O4595" s="26">
        <v>1750</v>
      </c>
      <c r="P4595" s="26">
        <f>N4595*O4595</f>
        <v>81375</v>
      </c>
      <c r="Q4595" s="23">
        <v>1</v>
      </c>
      <c r="R4595" s="23" t="s">
        <v>9216</v>
      </c>
      <c r="S4595" s="27" t="s">
        <v>9217</v>
      </c>
      <c r="T4595" s="23" t="s">
        <v>9218</v>
      </c>
      <c r="U4595" s="23" t="s">
        <v>15466</v>
      </c>
      <c r="V4595" s="24" t="s">
        <v>15467</v>
      </c>
      <c r="W4595" s="23" t="s">
        <v>47</v>
      </c>
      <c r="X4595" s="23" t="s">
        <v>206</v>
      </c>
      <c r="Y4595" s="23" t="s">
        <v>49</v>
      </c>
      <c r="Z4595" s="23">
        <v>294</v>
      </c>
      <c r="AA4595" s="28">
        <v>100</v>
      </c>
      <c r="AB4595" s="26">
        <v>6550</v>
      </c>
      <c r="AC4595" s="26">
        <f>Z4595*AB4595</f>
        <v>1925700</v>
      </c>
      <c r="AD4595" s="28">
        <v>62</v>
      </c>
      <c r="AE4595" s="28">
        <v>85</v>
      </c>
      <c r="AF4595" s="26">
        <f>(AC4595*(100-AE4595))/100</f>
        <v>288855</v>
      </c>
      <c r="AG4595" s="26">
        <f>P4595+AF4595</f>
        <v>370230</v>
      </c>
      <c r="AH4595" s="26">
        <f>(AG4595*AA4595)/100</f>
        <v>370230</v>
      </c>
      <c r="AI4595" s="26">
        <f>IF(AF4595&lt;=10000000,AF4595,10000000)</f>
        <v>288855</v>
      </c>
      <c r="AJ4595" s="26">
        <f>IF((AI4595-AH4595) &gt; 1,0,IF((AI4595-AH4595)&lt;0,AH4595-AI4595,AI4595-AH4595))</f>
        <v>81375</v>
      </c>
      <c r="AK4595" s="26">
        <v>0.02</v>
      </c>
      <c r="AL4595" s="26">
        <f>ROUND(AJ4595*(AK4595/100),2)</f>
        <v>16.28</v>
      </c>
      <c r="AM4595" s="3" t="s">
        <v>404</v>
      </c>
    </row>
    <row r="4596" spans="1:39" x14ac:dyDescent="0.35">
      <c r="A4596" s="23"/>
      <c r="B4596" s="24"/>
      <c r="C4596" s="23"/>
      <c r="D4596" s="23"/>
      <c r="E4596" s="23"/>
      <c r="F4596" s="23"/>
      <c r="G4596" s="24"/>
      <c r="H4596" s="23"/>
      <c r="I4596" s="23"/>
      <c r="J4596" s="23">
        <v>0</v>
      </c>
      <c r="K4596" s="23">
        <v>0</v>
      </c>
      <c r="L4596" s="23">
        <v>22.75</v>
      </c>
      <c r="M4596" s="23" t="s">
        <v>44</v>
      </c>
      <c r="N4596" s="25">
        <f>((J4596*400)+(K4596*100))+L4596</f>
        <v>22.75</v>
      </c>
      <c r="O4596" s="26">
        <v>1750</v>
      </c>
      <c r="P4596" s="26">
        <f>N4596*O4596</f>
        <v>39812.5</v>
      </c>
      <c r="Q4596" s="23">
        <v>1</v>
      </c>
      <c r="R4596" s="23" t="s">
        <v>15468</v>
      </c>
      <c r="S4596" s="27"/>
      <c r="T4596" s="23" t="s">
        <v>15469</v>
      </c>
      <c r="U4596" s="23" t="s">
        <v>15470</v>
      </c>
      <c r="V4596" s="24" t="s">
        <v>15471</v>
      </c>
      <c r="W4596" s="23" t="s">
        <v>47</v>
      </c>
      <c r="X4596" s="23" t="s">
        <v>206</v>
      </c>
      <c r="Y4596" s="23" t="s">
        <v>49</v>
      </c>
      <c r="Z4596" s="23">
        <v>91</v>
      </c>
      <c r="AA4596" s="28">
        <v>100</v>
      </c>
      <c r="AB4596" s="26">
        <v>6550</v>
      </c>
      <c r="AC4596" s="26">
        <f>Z4596*AB4596</f>
        <v>596050</v>
      </c>
      <c r="AD4596" s="28">
        <v>82</v>
      </c>
      <c r="AE4596" s="28">
        <v>85</v>
      </c>
      <c r="AF4596" s="26">
        <f>(AC4596*(100-AE4596))/100</f>
        <v>89407.5</v>
      </c>
      <c r="AG4596" s="26">
        <f>P4596+AF4596</f>
        <v>129220</v>
      </c>
      <c r="AH4596" s="26">
        <f>(AG4596*AA4596)/100</f>
        <v>129220</v>
      </c>
      <c r="AI4596" s="26">
        <f>IF(AF4596&lt;=10000000,AF4596,10000000)</f>
        <v>89407.5</v>
      </c>
      <c r="AJ4596" s="26">
        <f>IF((AI4596-AH4596) &gt; 1,0,IF((AI4596-AH4596)&lt;0,AH4596-AI4596,AI4596-AH4596))</f>
        <v>39812.5</v>
      </c>
      <c r="AK4596" s="26">
        <v>0.02</v>
      </c>
      <c r="AL4596" s="26">
        <f>ROUND(AJ4596*(AK4596/100),2)</f>
        <v>7.96</v>
      </c>
    </row>
    <row r="4597" spans="1:39" x14ac:dyDescent="0.35">
      <c r="A4597" s="23"/>
      <c r="B4597" s="24"/>
      <c r="C4597" s="23"/>
      <c r="D4597" s="23"/>
      <c r="E4597" s="23"/>
      <c r="F4597" s="23"/>
      <c r="G4597" s="24"/>
      <c r="H4597" s="23"/>
      <c r="I4597" s="23"/>
      <c r="J4597" s="23">
        <v>0</v>
      </c>
      <c r="K4597" s="23">
        <v>0</v>
      </c>
      <c r="L4597" s="23">
        <v>37.4</v>
      </c>
      <c r="M4597" s="23" t="s">
        <v>44</v>
      </c>
      <c r="N4597" s="25">
        <f>((J4597*400)+(K4597*100))+L4597</f>
        <v>37.4</v>
      </c>
      <c r="O4597" s="26">
        <v>1750</v>
      </c>
      <c r="P4597" s="26">
        <f>N4597*O4597</f>
        <v>65450</v>
      </c>
      <c r="Q4597" s="23">
        <v>1</v>
      </c>
      <c r="R4597" s="23" t="s">
        <v>15472</v>
      </c>
      <c r="S4597" s="27"/>
      <c r="T4597" s="23" t="s">
        <v>15473</v>
      </c>
      <c r="U4597" s="23" t="s">
        <v>15474</v>
      </c>
      <c r="V4597" s="24" t="s">
        <v>15475</v>
      </c>
      <c r="W4597" s="23" t="s">
        <v>47</v>
      </c>
      <c r="X4597" s="23" t="s">
        <v>48</v>
      </c>
      <c r="Y4597" s="23" t="s">
        <v>49</v>
      </c>
      <c r="Z4597" s="23">
        <v>149.6</v>
      </c>
      <c r="AA4597" s="28">
        <v>100</v>
      </c>
      <c r="AB4597" s="26">
        <v>6550</v>
      </c>
      <c r="AC4597" s="26">
        <f>Z4597*AB4597</f>
        <v>979880</v>
      </c>
      <c r="AD4597" s="28">
        <v>52</v>
      </c>
      <c r="AE4597" s="28">
        <v>76</v>
      </c>
      <c r="AF4597" s="26">
        <f>(AC4597*(100-AE4597))/100</f>
        <v>235171.20000000001</v>
      </c>
      <c r="AG4597" s="26">
        <f>P4597+AF4597</f>
        <v>300621.2</v>
      </c>
      <c r="AH4597" s="26">
        <f>(AG4597*AA4597)/100</f>
        <v>300621.2</v>
      </c>
      <c r="AI4597" s="26">
        <f>IF(AF4597&lt;=10000000,AF4597,10000000)</f>
        <v>235171.20000000001</v>
      </c>
      <c r="AJ4597" s="26">
        <f>IF((AI4597-AH4597) &gt; 1,0,IF((AI4597-AH4597)&lt;0,AH4597-AI4597,AI4597-AH4597))</f>
        <v>65450</v>
      </c>
      <c r="AK4597" s="26">
        <v>0.02</v>
      </c>
      <c r="AL4597" s="26">
        <f>ROUND(AJ4597*(AK4597/100),2)</f>
        <v>13.09</v>
      </c>
    </row>
    <row r="4598" spans="1:39" x14ac:dyDescent="0.35">
      <c r="A4598" s="23"/>
      <c r="B4598" s="24"/>
      <c r="C4598" s="23"/>
      <c r="D4598" s="23"/>
      <c r="E4598" s="23">
        <v>2495</v>
      </c>
      <c r="F4598" s="23" t="s">
        <v>15476</v>
      </c>
      <c r="G4598" s="24" t="s">
        <v>15477</v>
      </c>
      <c r="H4598" s="23" t="s">
        <v>103</v>
      </c>
      <c r="I4598" s="23" t="s">
        <v>15478</v>
      </c>
      <c r="J4598" s="23">
        <v>6</v>
      </c>
      <c r="K4598" s="23">
        <v>0</v>
      </c>
      <c r="L4598" s="23">
        <v>55</v>
      </c>
      <c r="M4598" s="23" t="s">
        <v>58</v>
      </c>
      <c r="N4598" s="25">
        <f>((J4598*400)+(K4598*100))+L4598</f>
        <v>2455</v>
      </c>
      <c r="O4598" s="26">
        <v>230</v>
      </c>
      <c r="P4598" s="26">
        <f>N4598*O4598</f>
        <v>564650</v>
      </c>
      <c r="Q4598" s="23"/>
      <c r="R4598" s="23"/>
      <c r="S4598" s="27"/>
      <c r="T4598" s="23"/>
      <c r="U4598" s="23"/>
      <c r="V4598" s="24"/>
      <c r="W4598" s="23"/>
      <c r="X4598" s="23"/>
      <c r="Y4598" s="23"/>
      <c r="Z4598" s="23"/>
      <c r="AA4598" s="28"/>
      <c r="AB4598" s="26"/>
      <c r="AC4598" s="26"/>
      <c r="AD4598" s="28"/>
      <c r="AE4598" s="28"/>
      <c r="AF4598" s="26"/>
      <c r="AG4598" s="26">
        <f>AF4598+P4598</f>
        <v>564650</v>
      </c>
      <c r="AH4598" s="26">
        <f>AG4598</f>
        <v>564650</v>
      </c>
      <c r="AI4598" s="26">
        <v>0</v>
      </c>
      <c r="AJ4598" s="26">
        <f>IF((AI4598-AH4598) &gt; 1,0,IF((AI4598-AH4598)&lt;0,AH4598-AI4598,AI4598-AH4598))</f>
        <v>564650</v>
      </c>
      <c r="AK4598" s="26">
        <v>0.01</v>
      </c>
      <c r="AL4598" s="26">
        <f>AJ4598*(AK4598/100)</f>
        <v>56.465000000000003</v>
      </c>
    </row>
    <row r="4599" spans="1:39" x14ac:dyDescent="0.35">
      <c r="A4599" s="23"/>
      <c r="B4599" s="24"/>
      <c r="C4599" s="23"/>
      <c r="D4599" s="23"/>
      <c r="E4599" s="23"/>
      <c r="F4599" s="23"/>
      <c r="G4599" s="24"/>
      <c r="H4599" s="23"/>
      <c r="I4599" s="23"/>
      <c r="J4599" s="23"/>
      <c r="K4599" s="23"/>
      <c r="L4599" s="23"/>
      <c r="M4599" s="23"/>
      <c r="N4599" s="25"/>
      <c r="O4599" s="26"/>
      <c r="P4599" s="26"/>
      <c r="Q4599" s="23"/>
      <c r="R4599" s="23"/>
      <c r="S4599" s="27"/>
      <c r="T4599" s="23"/>
      <c r="U4599" s="23"/>
      <c r="V4599" s="24"/>
      <c r="W4599" s="23"/>
      <c r="X4599" s="23"/>
      <c r="Y4599" s="23"/>
      <c r="Z4599" s="23"/>
      <c r="AA4599" s="28"/>
      <c r="AB4599" s="26"/>
      <c r="AC4599" s="26"/>
      <c r="AD4599" s="28"/>
      <c r="AE4599" s="28"/>
      <c r="AF4599" s="26"/>
      <c r="AG4599" s="26" t="s">
        <v>50</v>
      </c>
      <c r="AH4599" s="26">
        <f>SUM(AH4594:AH4598)</f>
        <v>2022389.4</v>
      </c>
      <c r="AI4599" s="26"/>
      <c r="AJ4599" s="26">
        <f>SUM(AJ4594:AJ4598)</f>
        <v>1278650</v>
      </c>
      <c r="AK4599" s="26"/>
      <c r="AL4599" s="26">
        <f>SUM(AL4594:AL4598)</f>
        <v>199.26500000000001</v>
      </c>
    </row>
    <row r="4600" spans="1:39" x14ac:dyDescent="0.35">
      <c r="A4600" s="23" t="s">
        <v>15479</v>
      </c>
      <c r="B4600" s="24" t="s">
        <v>15480</v>
      </c>
      <c r="C4600" s="23" t="s">
        <v>15481</v>
      </c>
      <c r="D4600" s="23" t="s">
        <v>15482</v>
      </c>
      <c r="E4600" s="23">
        <v>2496</v>
      </c>
      <c r="F4600" s="23" t="s">
        <v>15483</v>
      </c>
      <c r="G4600" s="24" t="s">
        <v>15484</v>
      </c>
      <c r="H4600" s="23" t="s">
        <v>42</v>
      </c>
      <c r="I4600" s="23" t="s">
        <v>15485</v>
      </c>
      <c r="J4600" s="23">
        <v>3</v>
      </c>
      <c r="K4600" s="23">
        <v>2</v>
      </c>
      <c r="L4600" s="23">
        <v>14</v>
      </c>
      <c r="M4600" s="23" t="s">
        <v>58</v>
      </c>
      <c r="N4600" s="25">
        <f>((J4600*400)+(K4600*100))+L4600</f>
        <v>1414</v>
      </c>
      <c r="O4600" s="26">
        <v>390</v>
      </c>
      <c r="P4600" s="26">
        <f>N4600*O4600</f>
        <v>551460</v>
      </c>
      <c r="Q4600" s="23"/>
      <c r="R4600" s="23"/>
      <c r="S4600" s="27"/>
      <c r="T4600" s="23"/>
      <c r="U4600" s="23"/>
      <c r="V4600" s="24"/>
      <c r="W4600" s="23"/>
      <c r="X4600" s="23"/>
      <c r="Y4600" s="23"/>
      <c r="Z4600" s="23"/>
      <c r="AA4600" s="28"/>
      <c r="AB4600" s="26"/>
      <c r="AC4600" s="26"/>
      <c r="AD4600" s="28"/>
      <c r="AE4600" s="28"/>
      <c r="AF4600" s="26"/>
      <c r="AG4600" s="26">
        <f>AF4600+P4600</f>
        <v>551460</v>
      </c>
      <c r="AH4600" s="26">
        <f>AG4600</f>
        <v>551460</v>
      </c>
      <c r="AI4600" s="26">
        <v>50000000</v>
      </c>
      <c r="AJ4600" s="26">
        <f>IF((AI4600-AH4600) &gt; 1,0,IF((AI4600-AH4600)&lt;0,AH4600-AI4600,AI4600-AH4600))</f>
        <v>0</v>
      </c>
      <c r="AK4600" s="26">
        <v>0.01</v>
      </c>
      <c r="AL4600" s="26">
        <f>AJ4600*(AK4600/100)</f>
        <v>0</v>
      </c>
    </row>
    <row r="4601" spans="1:39" x14ac:dyDescent="0.35">
      <c r="A4601" s="23"/>
      <c r="B4601" s="24"/>
      <c r="C4601" s="23"/>
      <c r="D4601" s="23"/>
      <c r="E4601" s="23">
        <v>2497</v>
      </c>
      <c r="F4601" s="23" t="s">
        <v>15486</v>
      </c>
      <c r="G4601" s="24" t="s">
        <v>15487</v>
      </c>
      <c r="H4601" s="23" t="s">
        <v>42</v>
      </c>
      <c r="I4601" s="23" t="s">
        <v>15488</v>
      </c>
      <c r="J4601" s="23">
        <v>7</v>
      </c>
      <c r="K4601" s="23">
        <v>1</v>
      </c>
      <c r="L4601" s="23">
        <v>34</v>
      </c>
      <c r="M4601" s="23" t="s">
        <v>58</v>
      </c>
      <c r="N4601" s="25">
        <f>((J4601*400)+(K4601*100))+L4601</f>
        <v>2934</v>
      </c>
      <c r="O4601" s="26">
        <v>180</v>
      </c>
      <c r="P4601" s="26">
        <f>N4601*O4601</f>
        <v>528120</v>
      </c>
      <c r="Q4601" s="23"/>
      <c r="R4601" s="23"/>
      <c r="S4601" s="27"/>
      <c r="T4601" s="23"/>
      <c r="U4601" s="23"/>
      <c r="V4601" s="24"/>
      <c r="W4601" s="23"/>
      <c r="X4601" s="23"/>
      <c r="Y4601" s="23"/>
      <c r="Z4601" s="23"/>
      <c r="AA4601" s="28"/>
      <c r="AB4601" s="26"/>
      <c r="AC4601" s="26"/>
      <c r="AD4601" s="28"/>
      <c r="AE4601" s="28"/>
      <c r="AF4601" s="26"/>
      <c r="AG4601" s="26">
        <f>AF4601+P4601</f>
        <v>528120</v>
      </c>
      <c r="AH4601" s="26">
        <f>AG4601</f>
        <v>528120</v>
      </c>
      <c r="AI4601" s="26">
        <v>50000000</v>
      </c>
      <c r="AJ4601" s="26">
        <f>IF((AI4601-AH4601) &gt; 1,0,IF((AI4601-AH4601)&lt;0,AH4601-AI4601,AI4601-AH4601))</f>
        <v>0</v>
      </c>
      <c r="AK4601" s="26">
        <v>0.01</v>
      </c>
      <c r="AL4601" s="26">
        <f>AJ4601*(AK4601/100)</f>
        <v>0</v>
      </c>
    </row>
    <row r="4602" spans="1:39" x14ac:dyDescent="0.35">
      <c r="A4602" s="23"/>
      <c r="B4602" s="24"/>
      <c r="C4602" s="23"/>
      <c r="D4602" s="23"/>
      <c r="E4602" s="23">
        <v>2498</v>
      </c>
      <c r="F4602" s="23" t="s">
        <v>15489</v>
      </c>
      <c r="G4602" s="24" t="s">
        <v>15490</v>
      </c>
      <c r="H4602" s="23" t="s">
        <v>42</v>
      </c>
      <c r="I4602" s="23" t="s">
        <v>15491</v>
      </c>
      <c r="J4602" s="23">
        <v>1</v>
      </c>
      <c r="K4602" s="23">
        <v>3</v>
      </c>
      <c r="L4602" s="23">
        <v>3</v>
      </c>
      <c r="M4602" s="23" t="s">
        <v>58</v>
      </c>
      <c r="N4602" s="25">
        <f>((J4602*400)+(K4602*100))+L4602</f>
        <v>703</v>
      </c>
      <c r="O4602" s="26">
        <v>450</v>
      </c>
      <c r="P4602" s="26">
        <f>N4602*O4602</f>
        <v>316350</v>
      </c>
      <c r="Q4602" s="23"/>
      <c r="R4602" s="23"/>
      <c r="S4602" s="27"/>
      <c r="T4602" s="23"/>
      <c r="U4602" s="23"/>
      <c r="V4602" s="24"/>
      <c r="W4602" s="23"/>
      <c r="X4602" s="23"/>
      <c r="Y4602" s="23"/>
      <c r="Z4602" s="23"/>
      <c r="AA4602" s="28"/>
      <c r="AB4602" s="26"/>
      <c r="AC4602" s="26"/>
      <c r="AD4602" s="28"/>
      <c r="AE4602" s="28"/>
      <c r="AF4602" s="26"/>
      <c r="AG4602" s="26">
        <f>AF4602+P4602</f>
        <v>316350</v>
      </c>
      <c r="AH4602" s="26">
        <f>AG4602</f>
        <v>316350</v>
      </c>
      <c r="AI4602" s="26">
        <v>50000000</v>
      </c>
      <c r="AJ4602" s="26">
        <f>IF((AI4602-AH4602) &gt; 1,0,IF((AI4602-AH4602)&lt;0,AH4602-AI4602,AI4602-AH4602))</f>
        <v>0</v>
      </c>
      <c r="AK4602" s="26">
        <v>0.01</v>
      </c>
      <c r="AL4602" s="26">
        <f>AJ4602*(AK4602/100)</f>
        <v>0</v>
      </c>
    </row>
    <row r="4603" spans="1:39" x14ac:dyDescent="0.35">
      <c r="A4603" s="23"/>
      <c r="B4603" s="24"/>
      <c r="C4603" s="23"/>
      <c r="D4603" s="23"/>
      <c r="E4603" s="23">
        <v>2499</v>
      </c>
      <c r="F4603" s="23" t="s">
        <v>15492</v>
      </c>
      <c r="G4603" s="24" t="s">
        <v>15493</v>
      </c>
      <c r="H4603" s="23" t="s">
        <v>42</v>
      </c>
      <c r="I4603" s="23" t="s">
        <v>15494</v>
      </c>
      <c r="J4603" s="23">
        <v>1</v>
      </c>
      <c r="K4603" s="23">
        <v>3</v>
      </c>
      <c r="L4603" s="23">
        <v>4</v>
      </c>
      <c r="M4603" s="23" t="s">
        <v>58</v>
      </c>
      <c r="N4603" s="25">
        <f>((J4603*400)+(K4603*100))+L4603</f>
        <v>704</v>
      </c>
      <c r="O4603" s="26">
        <v>390</v>
      </c>
      <c r="P4603" s="26">
        <f>N4603*O4603</f>
        <v>274560</v>
      </c>
      <c r="Q4603" s="23"/>
      <c r="R4603" s="23"/>
      <c r="S4603" s="27"/>
      <c r="T4603" s="23"/>
      <c r="U4603" s="23"/>
      <c r="V4603" s="24"/>
      <c r="W4603" s="23"/>
      <c r="X4603" s="23"/>
      <c r="Y4603" s="23"/>
      <c r="Z4603" s="23"/>
      <c r="AA4603" s="28"/>
      <c r="AB4603" s="26"/>
      <c r="AC4603" s="26"/>
      <c r="AD4603" s="28"/>
      <c r="AE4603" s="28"/>
      <c r="AF4603" s="26"/>
      <c r="AG4603" s="26">
        <f>AF4603+P4603</f>
        <v>274560</v>
      </c>
      <c r="AH4603" s="26">
        <f>AG4603</f>
        <v>274560</v>
      </c>
      <c r="AI4603" s="26">
        <v>50000000</v>
      </c>
      <c r="AJ4603" s="26">
        <f>IF((AI4603-AH4603) &gt; 1,0,IF((AI4603-AH4603)&lt;0,AH4603-AI4603,AI4603-AH4603))</f>
        <v>0</v>
      </c>
      <c r="AK4603" s="26">
        <v>0.01</v>
      </c>
      <c r="AL4603" s="26">
        <f>AJ4603*(AK4603/100)</f>
        <v>0</v>
      </c>
    </row>
    <row r="4604" spans="1:39" x14ac:dyDescent="0.35">
      <c r="A4604" s="23"/>
      <c r="B4604" s="24"/>
      <c r="C4604" s="23"/>
      <c r="D4604" s="23"/>
      <c r="E4604" s="23"/>
      <c r="F4604" s="23"/>
      <c r="G4604" s="24"/>
      <c r="H4604" s="23"/>
      <c r="I4604" s="23"/>
      <c r="J4604" s="23"/>
      <c r="K4604" s="23"/>
      <c r="L4604" s="23"/>
      <c r="M4604" s="23"/>
      <c r="N4604" s="25"/>
      <c r="O4604" s="26"/>
      <c r="P4604" s="26"/>
      <c r="Q4604" s="23"/>
      <c r="R4604" s="23"/>
      <c r="S4604" s="27"/>
      <c r="T4604" s="23"/>
      <c r="U4604" s="23"/>
      <c r="V4604" s="24"/>
      <c r="W4604" s="23"/>
      <c r="X4604" s="23"/>
      <c r="Y4604" s="23"/>
      <c r="Z4604" s="23"/>
      <c r="AA4604" s="28"/>
      <c r="AB4604" s="26"/>
      <c r="AC4604" s="26"/>
      <c r="AD4604" s="28"/>
      <c r="AE4604" s="28"/>
      <c r="AF4604" s="26"/>
      <c r="AG4604" s="26" t="s">
        <v>50</v>
      </c>
      <c r="AH4604" s="26">
        <f>SUM(AH4600:AH4603)</f>
        <v>1670490</v>
      </c>
      <c r="AI4604" s="26"/>
      <c r="AJ4604" s="26">
        <f>SUM(AJ4600:AJ4603)</f>
        <v>0</v>
      </c>
      <c r="AK4604" s="26"/>
      <c r="AL4604" s="26">
        <f>SUM(AL4600:AL4603)</f>
        <v>0</v>
      </c>
    </row>
    <row r="4605" spans="1:39" x14ac:dyDescent="0.35">
      <c r="A4605" s="23" t="s">
        <v>15495</v>
      </c>
      <c r="B4605" s="24"/>
      <c r="C4605" s="23" t="s">
        <v>15496</v>
      </c>
      <c r="D4605" s="23" t="s">
        <v>3196</v>
      </c>
      <c r="E4605" s="23">
        <v>2500</v>
      </c>
      <c r="F4605" s="23" t="s">
        <v>15497</v>
      </c>
      <c r="G4605" s="24" t="s">
        <v>15498</v>
      </c>
      <c r="H4605" s="23" t="s">
        <v>437</v>
      </c>
      <c r="I4605" s="23" t="s">
        <v>15499</v>
      </c>
      <c r="J4605" s="23">
        <v>12</v>
      </c>
      <c r="K4605" s="23">
        <v>0</v>
      </c>
      <c r="L4605" s="23">
        <v>40</v>
      </c>
      <c r="M4605" s="23" t="s">
        <v>58</v>
      </c>
      <c r="N4605" s="25">
        <f>((J4605*400)+(K4605*100))+L4605</f>
        <v>4840</v>
      </c>
      <c r="O4605" s="26">
        <v>180</v>
      </c>
      <c r="P4605" s="26">
        <f>N4605*O4605</f>
        <v>871200</v>
      </c>
      <c r="Q4605" s="23"/>
      <c r="R4605" s="23"/>
      <c r="S4605" s="27"/>
      <c r="T4605" s="23"/>
      <c r="U4605" s="23"/>
      <c r="V4605" s="24"/>
      <c r="W4605" s="23"/>
      <c r="X4605" s="23"/>
      <c r="Y4605" s="23"/>
      <c r="Z4605" s="23"/>
      <c r="AA4605" s="28"/>
      <c r="AB4605" s="26"/>
      <c r="AC4605" s="26"/>
      <c r="AD4605" s="28"/>
      <c r="AE4605" s="28"/>
      <c r="AF4605" s="26"/>
      <c r="AG4605" s="26">
        <f>AF4605+P4605</f>
        <v>871200</v>
      </c>
      <c r="AH4605" s="26">
        <f>AG4605</f>
        <v>871200</v>
      </c>
      <c r="AI4605" s="26">
        <v>0</v>
      </c>
      <c r="AJ4605" s="26">
        <f>IF((AI4605-AH4605) &gt; 1,0,IF((AI4605-AH4605)&lt;0,AH4605-AI4605,AI4605-AH4605))</f>
        <v>871200</v>
      </c>
      <c r="AK4605" s="26">
        <v>0.01</v>
      </c>
      <c r="AL4605" s="26">
        <f>AJ4605*(AK4605/100)</f>
        <v>87.12</v>
      </c>
    </row>
    <row r="4606" spans="1:39" x14ac:dyDescent="0.35">
      <c r="A4606" s="23"/>
      <c r="B4606" s="24"/>
      <c r="C4606" s="23"/>
      <c r="D4606" s="23"/>
      <c r="E4606" s="23"/>
      <c r="F4606" s="23"/>
      <c r="G4606" s="24"/>
      <c r="H4606" s="23"/>
      <c r="I4606" s="23"/>
      <c r="J4606" s="23"/>
      <c r="K4606" s="23"/>
      <c r="L4606" s="23"/>
      <c r="M4606" s="23"/>
      <c r="N4606" s="25"/>
      <c r="O4606" s="26"/>
      <c r="P4606" s="26"/>
      <c r="Q4606" s="23"/>
      <c r="R4606" s="23"/>
      <c r="S4606" s="27"/>
      <c r="T4606" s="23"/>
      <c r="U4606" s="23"/>
      <c r="V4606" s="24"/>
      <c r="W4606" s="23"/>
      <c r="X4606" s="23"/>
      <c r="Y4606" s="23"/>
      <c r="Z4606" s="23"/>
      <c r="AA4606" s="28"/>
      <c r="AB4606" s="26"/>
      <c r="AC4606" s="26"/>
      <c r="AD4606" s="28"/>
      <c r="AE4606" s="28"/>
      <c r="AF4606" s="26"/>
      <c r="AG4606" s="26" t="s">
        <v>50</v>
      </c>
      <c r="AH4606" s="26">
        <f>AH4605</f>
        <v>871200</v>
      </c>
      <c r="AI4606" s="26"/>
      <c r="AJ4606" s="26">
        <f>AJ4605</f>
        <v>871200</v>
      </c>
      <c r="AK4606" s="26"/>
      <c r="AL4606" s="26">
        <f>AL4605</f>
        <v>87.12</v>
      </c>
    </row>
    <row r="4607" spans="1:39" x14ac:dyDescent="0.35">
      <c r="A4607" s="23" t="s">
        <v>15500</v>
      </c>
      <c r="B4607" s="24" t="s">
        <v>15501</v>
      </c>
      <c r="C4607" s="23" t="s">
        <v>15502</v>
      </c>
      <c r="D4607" s="23" t="s">
        <v>15503</v>
      </c>
      <c r="E4607" s="23">
        <v>2501</v>
      </c>
      <c r="F4607" s="23" t="s">
        <v>15504</v>
      </c>
      <c r="G4607" s="24" t="s">
        <v>15505</v>
      </c>
      <c r="H4607" s="23" t="s">
        <v>42</v>
      </c>
      <c r="I4607" s="23" t="s">
        <v>15506</v>
      </c>
      <c r="J4607" s="23">
        <v>6</v>
      </c>
      <c r="K4607" s="23">
        <v>3</v>
      </c>
      <c r="L4607" s="23">
        <v>99</v>
      </c>
      <c r="M4607" s="23" t="s">
        <v>58</v>
      </c>
      <c r="N4607" s="25">
        <f>((J4607*400)+(K4607*100))+L4607</f>
        <v>2799</v>
      </c>
      <c r="O4607" s="26">
        <v>180</v>
      </c>
      <c r="P4607" s="26">
        <f>N4607*O4607</f>
        <v>503820</v>
      </c>
      <c r="Q4607" s="23"/>
      <c r="R4607" s="23"/>
      <c r="S4607" s="27"/>
      <c r="T4607" s="23"/>
      <c r="U4607" s="23"/>
      <c r="V4607" s="24"/>
      <c r="W4607" s="23"/>
      <c r="X4607" s="23"/>
      <c r="Y4607" s="23"/>
      <c r="Z4607" s="23"/>
      <c r="AA4607" s="28"/>
      <c r="AB4607" s="26"/>
      <c r="AC4607" s="26"/>
      <c r="AD4607" s="28"/>
      <c r="AE4607" s="28"/>
      <c r="AF4607" s="26"/>
      <c r="AG4607" s="26">
        <f>AF4607+P4607</f>
        <v>503820</v>
      </c>
      <c r="AH4607" s="26">
        <f>AG4607</f>
        <v>503820</v>
      </c>
      <c r="AI4607" s="26">
        <v>50000000</v>
      </c>
      <c r="AJ4607" s="26">
        <f>IF((AI4607-AH4607) &gt; 1,0,IF((AI4607-AH4607)&lt;0,AH4607-AI4607,AI4607-AH4607))</f>
        <v>0</v>
      </c>
      <c r="AK4607" s="26">
        <v>0.01</v>
      </c>
      <c r="AL4607" s="26">
        <f>AJ4607*(AK4607/100)</f>
        <v>0</v>
      </c>
    </row>
    <row r="4608" spans="1:39" x14ac:dyDescent="0.35">
      <c r="A4608" s="23"/>
      <c r="B4608" s="24"/>
      <c r="C4608" s="23"/>
      <c r="D4608" s="23"/>
      <c r="E4608" s="23">
        <v>2502</v>
      </c>
      <c r="F4608" s="23" t="s">
        <v>15507</v>
      </c>
      <c r="G4608" s="24" t="s">
        <v>15508</v>
      </c>
      <c r="H4608" s="23" t="s">
        <v>42</v>
      </c>
      <c r="I4608" s="23" t="s">
        <v>15509</v>
      </c>
      <c r="J4608" s="23">
        <v>1</v>
      </c>
      <c r="K4608" s="23">
        <v>0</v>
      </c>
      <c r="L4608" s="23">
        <v>92</v>
      </c>
      <c r="M4608" s="23" t="s">
        <v>58</v>
      </c>
      <c r="N4608" s="25">
        <f>((J4608*400)+(K4608*100))+L4608</f>
        <v>492</v>
      </c>
      <c r="O4608" s="26">
        <v>1250</v>
      </c>
      <c r="P4608" s="26">
        <f>N4608*O4608</f>
        <v>615000</v>
      </c>
      <c r="Q4608" s="23"/>
      <c r="R4608" s="23"/>
      <c r="S4608" s="27"/>
      <c r="T4608" s="23"/>
      <c r="U4608" s="23"/>
      <c r="V4608" s="24"/>
      <c r="W4608" s="23"/>
      <c r="X4608" s="23"/>
      <c r="Y4608" s="23"/>
      <c r="Z4608" s="23"/>
      <c r="AA4608" s="28"/>
      <c r="AB4608" s="26"/>
      <c r="AC4608" s="26"/>
      <c r="AD4608" s="28"/>
      <c r="AE4608" s="28"/>
      <c r="AF4608" s="26"/>
      <c r="AG4608" s="26">
        <f>AF4608+P4608</f>
        <v>615000</v>
      </c>
      <c r="AH4608" s="26">
        <f>AG4608</f>
        <v>615000</v>
      </c>
      <c r="AI4608" s="26">
        <v>50000000</v>
      </c>
      <c r="AJ4608" s="26">
        <f>IF((AI4608-AH4608) &gt; 1,0,IF((AI4608-AH4608)&lt;0,AH4608-AI4608,AI4608-AH4608))</f>
        <v>0</v>
      </c>
      <c r="AK4608" s="26">
        <v>0.01</v>
      </c>
      <c r="AL4608" s="26">
        <f>AJ4608*(AK4608/100)</f>
        <v>0</v>
      </c>
    </row>
    <row r="4609" spans="1:38" x14ac:dyDescent="0.35">
      <c r="A4609" s="23"/>
      <c r="B4609" s="24"/>
      <c r="C4609" s="23"/>
      <c r="D4609" s="23"/>
      <c r="E4609" s="23"/>
      <c r="F4609" s="23"/>
      <c r="G4609" s="24"/>
      <c r="H4609" s="23"/>
      <c r="I4609" s="23"/>
      <c r="J4609" s="23">
        <v>0</v>
      </c>
      <c r="K4609" s="23">
        <v>2</v>
      </c>
      <c r="L4609" s="23">
        <v>0</v>
      </c>
      <c r="M4609" s="23" t="s">
        <v>44</v>
      </c>
      <c r="N4609" s="25">
        <f>((J4609*400)+(K4609*100))+L4609</f>
        <v>200</v>
      </c>
      <c r="O4609" s="26">
        <v>1250</v>
      </c>
      <c r="P4609" s="26">
        <f>N4609*O4609</f>
        <v>250000</v>
      </c>
      <c r="Q4609" s="23">
        <v>1</v>
      </c>
      <c r="R4609" s="23" t="s">
        <v>15500</v>
      </c>
      <c r="S4609" s="27" t="s">
        <v>15501</v>
      </c>
      <c r="T4609" s="23" t="s">
        <v>15502</v>
      </c>
      <c r="U4609" s="23" t="s">
        <v>15510</v>
      </c>
      <c r="V4609" s="24" t="s">
        <v>15511</v>
      </c>
      <c r="W4609" s="23" t="s">
        <v>47</v>
      </c>
      <c r="X4609" s="23" t="s">
        <v>48</v>
      </c>
      <c r="Y4609" s="23" t="s">
        <v>49</v>
      </c>
      <c r="Z4609" s="23">
        <v>224</v>
      </c>
      <c r="AA4609" s="28">
        <v>100</v>
      </c>
      <c r="AB4609" s="26">
        <v>6550</v>
      </c>
      <c r="AC4609" s="26">
        <f>Z4609*AB4609</f>
        <v>1467200</v>
      </c>
      <c r="AD4609" s="28">
        <v>22</v>
      </c>
      <c r="AE4609" s="28">
        <v>34</v>
      </c>
      <c r="AF4609" s="26">
        <f>(AC4609*(100-AE4609))/100</f>
        <v>968352</v>
      </c>
      <c r="AG4609" s="26">
        <f>P4609+AF4609</f>
        <v>1218352</v>
      </c>
      <c r="AH4609" s="26">
        <f>(AG4609*AA4609)/100</f>
        <v>1218352</v>
      </c>
      <c r="AI4609" s="26">
        <v>50000000</v>
      </c>
      <c r="AJ4609" s="26">
        <f>IF((AI4609-AH4609) &gt; 1,0,IF((AI4609-AH4609)&lt;0,AH4609-AI4609,AI4609-AH4609))</f>
        <v>0</v>
      </c>
      <c r="AK4609" s="26">
        <v>0.02</v>
      </c>
      <c r="AL4609" s="26">
        <f>ROUND(AJ4609*(AK4609/100),2)</f>
        <v>0</v>
      </c>
    </row>
    <row r="4610" spans="1:38" x14ac:dyDescent="0.35">
      <c r="A4610" s="23"/>
      <c r="B4610" s="24"/>
      <c r="C4610" s="23"/>
      <c r="D4610" s="23"/>
      <c r="E4610" s="23"/>
      <c r="F4610" s="23"/>
      <c r="G4610" s="24"/>
      <c r="H4610" s="23"/>
      <c r="I4610" s="23"/>
      <c r="J4610" s="23"/>
      <c r="K4610" s="23"/>
      <c r="L4610" s="23"/>
      <c r="M4610" s="23"/>
      <c r="N4610" s="25"/>
      <c r="O4610" s="26"/>
      <c r="P4610" s="26"/>
      <c r="Q4610" s="23"/>
      <c r="R4610" s="23"/>
      <c r="S4610" s="27"/>
      <c r="T4610" s="23"/>
      <c r="U4610" s="23"/>
      <c r="V4610" s="24"/>
      <c r="W4610" s="23"/>
      <c r="X4610" s="23"/>
      <c r="Y4610" s="23"/>
      <c r="Z4610" s="23"/>
      <c r="AA4610" s="28"/>
      <c r="AB4610" s="26"/>
      <c r="AC4610" s="26"/>
      <c r="AD4610" s="28"/>
      <c r="AE4610" s="28"/>
      <c r="AF4610" s="26"/>
      <c r="AG4610" s="26" t="s">
        <v>50</v>
      </c>
      <c r="AH4610" s="26">
        <f>SUM(AH4607:AH4609)</f>
        <v>2337172</v>
      </c>
      <c r="AI4610" s="26"/>
      <c r="AJ4610" s="26">
        <f>SUM(AJ4607:AJ4609)</f>
        <v>0</v>
      </c>
      <c r="AK4610" s="26"/>
      <c r="AL4610" s="26">
        <f>SUM(AL4607:AL4609)</f>
        <v>0</v>
      </c>
    </row>
    <row r="4611" spans="1:38" x14ac:dyDescent="0.35">
      <c r="A4611" s="23" t="s">
        <v>15512</v>
      </c>
      <c r="B4611" s="24" t="s">
        <v>15513</v>
      </c>
      <c r="C4611" s="23" t="s">
        <v>15514</v>
      </c>
      <c r="D4611" s="23" t="s">
        <v>12799</v>
      </c>
      <c r="E4611" s="23">
        <v>2503</v>
      </c>
      <c r="F4611" s="23" t="s">
        <v>15515</v>
      </c>
      <c r="G4611" s="24" t="s">
        <v>15516</v>
      </c>
      <c r="H4611" s="23" t="s">
        <v>42</v>
      </c>
      <c r="I4611" s="23" t="s">
        <v>15517</v>
      </c>
      <c r="J4611" s="23">
        <v>3</v>
      </c>
      <c r="K4611" s="23">
        <v>3</v>
      </c>
      <c r="L4611" s="23">
        <v>91</v>
      </c>
      <c r="M4611" s="23" t="s">
        <v>58</v>
      </c>
      <c r="N4611" s="25">
        <f>((J4611*400)+(K4611*100))+L4611</f>
        <v>1591</v>
      </c>
      <c r="O4611" s="26">
        <v>180</v>
      </c>
      <c r="P4611" s="26">
        <f>N4611*O4611</f>
        <v>286380</v>
      </c>
      <c r="Q4611" s="23"/>
      <c r="R4611" s="23"/>
      <c r="S4611" s="27"/>
      <c r="T4611" s="23"/>
      <c r="U4611" s="23"/>
      <c r="V4611" s="24"/>
      <c r="W4611" s="23"/>
      <c r="X4611" s="23"/>
      <c r="Y4611" s="23"/>
      <c r="Z4611" s="23"/>
      <c r="AA4611" s="28"/>
      <c r="AB4611" s="26"/>
      <c r="AC4611" s="26"/>
      <c r="AD4611" s="28"/>
      <c r="AE4611" s="28"/>
      <c r="AF4611" s="26"/>
      <c r="AG4611" s="26">
        <f>AF4611+P4611</f>
        <v>286380</v>
      </c>
      <c r="AH4611" s="26">
        <f>AG4611</f>
        <v>286380</v>
      </c>
      <c r="AI4611" s="26">
        <v>50000000</v>
      </c>
      <c r="AJ4611" s="26">
        <f>IF((AI4611-AH4611) &gt; 1,0,IF((AI4611-AH4611)&lt;0,AH4611-AI4611,AI4611-AH4611))</f>
        <v>0</v>
      </c>
      <c r="AK4611" s="26">
        <v>0.01</v>
      </c>
      <c r="AL4611" s="26">
        <f>AJ4611*(AK4611/100)</f>
        <v>0</v>
      </c>
    </row>
    <row r="4612" spans="1:38" x14ac:dyDescent="0.35">
      <c r="A4612" s="23"/>
      <c r="B4612" s="24"/>
      <c r="C4612" s="23"/>
      <c r="D4612" s="23"/>
      <c r="E4612" s="23"/>
      <c r="F4612" s="23"/>
      <c r="G4612" s="24"/>
      <c r="H4612" s="23"/>
      <c r="I4612" s="23"/>
      <c r="J4612" s="23"/>
      <c r="K4612" s="23"/>
      <c r="L4612" s="23"/>
      <c r="M4612" s="23"/>
      <c r="N4612" s="25"/>
      <c r="O4612" s="26"/>
      <c r="P4612" s="26"/>
      <c r="Q4612" s="23"/>
      <c r="R4612" s="23"/>
      <c r="S4612" s="27"/>
      <c r="T4612" s="23"/>
      <c r="U4612" s="23"/>
      <c r="V4612" s="24"/>
      <c r="W4612" s="23"/>
      <c r="X4612" s="23"/>
      <c r="Y4612" s="23"/>
      <c r="Z4612" s="23"/>
      <c r="AA4612" s="28"/>
      <c r="AB4612" s="26"/>
      <c r="AC4612" s="26"/>
      <c r="AD4612" s="28"/>
      <c r="AE4612" s="28"/>
      <c r="AF4612" s="26"/>
      <c r="AG4612" s="26" t="s">
        <v>50</v>
      </c>
      <c r="AH4612" s="26">
        <f>AH4611</f>
        <v>286380</v>
      </c>
      <c r="AI4612" s="26"/>
      <c r="AJ4612" s="26">
        <f>AJ4611</f>
        <v>0</v>
      </c>
      <c r="AK4612" s="26"/>
      <c r="AL4612" s="26">
        <f>AL4611</f>
        <v>0</v>
      </c>
    </row>
    <row r="4613" spans="1:38" x14ac:dyDescent="0.35">
      <c r="A4613" s="23" t="s">
        <v>15518</v>
      </c>
      <c r="B4613" s="24" t="s">
        <v>15519</v>
      </c>
      <c r="C4613" s="23" t="s">
        <v>15520</v>
      </c>
      <c r="D4613" s="23" t="s">
        <v>15521</v>
      </c>
      <c r="E4613" s="23">
        <v>2504</v>
      </c>
      <c r="F4613" s="23" t="s">
        <v>15522</v>
      </c>
      <c r="G4613" s="24" t="s">
        <v>15523</v>
      </c>
      <c r="H4613" s="23" t="s">
        <v>42</v>
      </c>
      <c r="I4613" s="23" t="s">
        <v>15524</v>
      </c>
      <c r="J4613" s="23">
        <v>0</v>
      </c>
      <c r="K4613" s="23">
        <v>1</v>
      </c>
      <c r="L4613" s="23">
        <v>55</v>
      </c>
      <c r="M4613" s="23" t="s">
        <v>44</v>
      </c>
      <c r="N4613" s="25">
        <f>((J4613*400)+(K4613*100))+L4613</f>
        <v>155</v>
      </c>
      <c r="O4613" s="26">
        <v>500</v>
      </c>
      <c r="P4613" s="26">
        <f>N4613*O4613</f>
        <v>77500</v>
      </c>
      <c r="Q4613" s="23">
        <v>1</v>
      </c>
      <c r="R4613" s="23" t="s">
        <v>15518</v>
      </c>
      <c r="S4613" s="27" t="s">
        <v>15519</v>
      </c>
      <c r="T4613" s="23" t="s">
        <v>15520</v>
      </c>
      <c r="U4613" s="23" t="s">
        <v>15525</v>
      </c>
      <c r="V4613" s="24" t="s">
        <v>15526</v>
      </c>
      <c r="W4613" s="23" t="s">
        <v>47</v>
      </c>
      <c r="X4613" s="23" t="s">
        <v>48</v>
      </c>
      <c r="Y4613" s="23" t="s">
        <v>49</v>
      </c>
      <c r="Z4613" s="23">
        <v>96</v>
      </c>
      <c r="AA4613" s="28">
        <v>100</v>
      </c>
      <c r="AB4613" s="26">
        <v>6550</v>
      </c>
      <c r="AC4613" s="26">
        <f>Z4613*AB4613</f>
        <v>628800</v>
      </c>
      <c r="AD4613" s="28">
        <v>22</v>
      </c>
      <c r="AE4613" s="28">
        <v>34</v>
      </c>
      <c r="AF4613" s="26">
        <f>(AC4613*(100-AE4613))/100</f>
        <v>415008</v>
      </c>
      <c r="AG4613" s="26">
        <f>P4613+AF4613</f>
        <v>492508</v>
      </c>
      <c r="AH4613" s="26">
        <f>(AG4613*AA4613)/100</f>
        <v>492508</v>
      </c>
      <c r="AI4613" s="26">
        <v>50000000</v>
      </c>
      <c r="AJ4613" s="26">
        <f>IF((AI4613-AH4613) &gt; 1,0,IF((AI4613-AH4613)&lt;0,AH4613-AI4613,AI4613-AH4613))</f>
        <v>0</v>
      </c>
      <c r="AK4613" s="26">
        <v>0.02</v>
      </c>
      <c r="AL4613" s="26">
        <f>ROUND(AJ4613*(AK4613/100),2)</f>
        <v>0</v>
      </c>
    </row>
    <row r="4614" spans="1:38" x14ac:dyDescent="0.35">
      <c r="A4614" s="23"/>
      <c r="B4614" s="24"/>
      <c r="C4614" s="23"/>
      <c r="D4614" s="23"/>
      <c r="E4614" s="23"/>
      <c r="F4614" s="23"/>
      <c r="G4614" s="24"/>
      <c r="H4614" s="23"/>
      <c r="I4614" s="23"/>
      <c r="J4614" s="23"/>
      <c r="K4614" s="23"/>
      <c r="L4614" s="23"/>
      <c r="M4614" s="23"/>
      <c r="N4614" s="25"/>
      <c r="O4614" s="26"/>
      <c r="P4614" s="26"/>
      <c r="Q4614" s="23"/>
      <c r="R4614" s="23"/>
      <c r="S4614" s="27"/>
      <c r="T4614" s="23"/>
      <c r="U4614" s="23"/>
      <c r="V4614" s="24"/>
      <c r="W4614" s="23"/>
      <c r="X4614" s="23"/>
      <c r="Y4614" s="23"/>
      <c r="Z4614" s="23"/>
      <c r="AA4614" s="28"/>
      <c r="AB4614" s="26"/>
      <c r="AC4614" s="26"/>
      <c r="AD4614" s="28"/>
      <c r="AE4614" s="28"/>
      <c r="AF4614" s="26"/>
      <c r="AG4614" s="26" t="s">
        <v>50</v>
      </c>
      <c r="AH4614" s="26">
        <f>AH4613</f>
        <v>492508</v>
      </c>
      <c r="AI4614" s="26"/>
      <c r="AJ4614" s="26">
        <f>AJ4613</f>
        <v>0</v>
      </c>
      <c r="AK4614" s="26"/>
      <c r="AL4614" s="26">
        <f>AL4613</f>
        <v>0</v>
      </c>
    </row>
    <row r="4615" spans="1:38" x14ac:dyDescent="0.35">
      <c r="A4615" s="23" t="s">
        <v>15527</v>
      </c>
      <c r="B4615" s="24" t="s">
        <v>15528</v>
      </c>
      <c r="C4615" s="23" t="s">
        <v>15529</v>
      </c>
      <c r="D4615" s="23" t="s">
        <v>15530</v>
      </c>
      <c r="E4615" s="23">
        <v>2505</v>
      </c>
      <c r="F4615" s="23" t="s">
        <v>15531</v>
      </c>
      <c r="G4615" s="24" t="s">
        <v>15532</v>
      </c>
      <c r="H4615" s="23" t="s">
        <v>42</v>
      </c>
      <c r="I4615" s="23" t="s">
        <v>15533</v>
      </c>
      <c r="J4615" s="23">
        <v>0</v>
      </c>
      <c r="K4615" s="23">
        <v>0</v>
      </c>
      <c r="L4615" s="23">
        <v>58</v>
      </c>
      <c r="M4615" s="23" t="s">
        <v>44</v>
      </c>
      <c r="N4615" s="25">
        <f>((J4615*400)+(K4615*100))+L4615</f>
        <v>58</v>
      </c>
      <c r="O4615" s="26">
        <v>500</v>
      </c>
      <c r="P4615" s="26">
        <f>N4615*O4615</f>
        <v>29000</v>
      </c>
      <c r="Q4615" s="23">
        <v>1</v>
      </c>
      <c r="R4615" s="23" t="s">
        <v>15527</v>
      </c>
      <c r="S4615" s="27" t="s">
        <v>15528</v>
      </c>
      <c r="T4615" s="23" t="s">
        <v>15529</v>
      </c>
      <c r="U4615" s="23" t="s">
        <v>15534</v>
      </c>
      <c r="V4615" s="24" t="s">
        <v>15535</v>
      </c>
      <c r="W4615" s="23" t="s">
        <v>47</v>
      </c>
      <c r="X4615" s="23" t="s">
        <v>48</v>
      </c>
      <c r="Y4615" s="23" t="s">
        <v>49</v>
      </c>
      <c r="Z4615" s="23">
        <v>72</v>
      </c>
      <c r="AA4615" s="28">
        <v>100</v>
      </c>
      <c r="AB4615" s="26">
        <v>6550</v>
      </c>
      <c r="AC4615" s="26">
        <f>Z4615*AB4615</f>
        <v>471600</v>
      </c>
      <c r="AD4615" s="28">
        <v>22</v>
      </c>
      <c r="AE4615" s="28">
        <v>34</v>
      </c>
      <c r="AF4615" s="26">
        <f>(AC4615*(100-AE4615))/100</f>
        <v>311256</v>
      </c>
      <c r="AG4615" s="26">
        <f>P4615+AF4615</f>
        <v>340256</v>
      </c>
      <c r="AH4615" s="26">
        <f>(AG4615*AA4615)/100</f>
        <v>340256</v>
      </c>
      <c r="AI4615" s="26">
        <v>50000000</v>
      </c>
      <c r="AJ4615" s="26">
        <f>IF((AI4615-AH4615) &gt; 1,0,IF((AI4615-AH4615)&lt;0,AH4615-AI4615,AI4615-AH4615))</f>
        <v>0</v>
      </c>
      <c r="AK4615" s="26">
        <v>0.02</v>
      </c>
      <c r="AL4615" s="26">
        <f>ROUND(AJ4615*(AK4615/100),2)</f>
        <v>0</v>
      </c>
    </row>
    <row r="4616" spans="1:38" x14ac:dyDescent="0.35">
      <c r="A4616" s="23"/>
      <c r="B4616" s="24"/>
      <c r="C4616" s="23"/>
      <c r="D4616" s="23"/>
      <c r="E4616" s="23">
        <v>2506</v>
      </c>
      <c r="F4616" s="23" t="s">
        <v>15536</v>
      </c>
      <c r="G4616" s="24" t="s">
        <v>15537</v>
      </c>
      <c r="H4616" s="23" t="s">
        <v>42</v>
      </c>
      <c r="I4616" s="23" t="s">
        <v>15538</v>
      </c>
      <c r="J4616" s="23">
        <v>0</v>
      </c>
      <c r="K4616" s="23">
        <v>0</v>
      </c>
      <c r="L4616" s="23">
        <v>58</v>
      </c>
      <c r="M4616" s="23" t="s">
        <v>44</v>
      </c>
      <c r="N4616" s="25">
        <f>((J4616*400)+(K4616*100))+L4616</f>
        <v>58</v>
      </c>
      <c r="O4616" s="26">
        <v>500</v>
      </c>
      <c r="P4616" s="26">
        <f>N4616*O4616</f>
        <v>29000</v>
      </c>
      <c r="Q4616" s="23">
        <v>1</v>
      </c>
      <c r="R4616" s="23" t="s">
        <v>15527</v>
      </c>
      <c r="S4616" s="27" t="s">
        <v>15528</v>
      </c>
      <c r="T4616" s="23" t="s">
        <v>15529</v>
      </c>
      <c r="U4616" s="23" t="s">
        <v>15534</v>
      </c>
      <c r="V4616" s="24" t="s">
        <v>15539</v>
      </c>
      <c r="W4616" s="23" t="s">
        <v>47</v>
      </c>
      <c r="X4616" s="23" t="s">
        <v>206</v>
      </c>
      <c r="Y4616" s="23" t="s">
        <v>49</v>
      </c>
      <c r="Z4616" s="23">
        <v>81</v>
      </c>
      <c r="AA4616" s="28">
        <v>100</v>
      </c>
      <c r="AB4616" s="26">
        <v>6550</v>
      </c>
      <c r="AC4616" s="26">
        <f>Z4616*AB4616</f>
        <v>530550</v>
      </c>
      <c r="AD4616" s="28">
        <v>7</v>
      </c>
      <c r="AE4616" s="28">
        <v>18</v>
      </c>
      <c r="AF4616" s="26">
        <f>(AC4616*(100-AE4616))/100</f>
        <v>435051</v>
      </c>
      <c r="AG4616" s="26">
        <f>P4616+AF4616</f>
        <v>464051</v>
      </c>
      <c r="AH4616" s="26">
        <f>(AG4616*AA4616)/100</f>
        <v>464051</v>
      </c>
      <c r="AI4616" s="26">
        <v>50000000</v>
      </c>
      <c r="AJ4616" s="26">
        <f>IF((AI4616-AH4616) &gt; 1,0,IF((AI4616-AH4616)&lt;0,AH4616-AI4616,AI4616-AH4616))</f>
        <v>0</v>
      </c>
      <c r="AK4616" s="26">
        <v>0.02</v>
      </c>
      <c r="AL4616" s="26">
        <f>ROUND(AJ4616*(AK4616/100),2)</f>
        <v>0</v>
      </c>
    </row>
    <row r="4617" spans="1:38" x14ac:dyDescent="0.35">
      <c r="A4617" s="23"/>
      <c r="B4617" s="24"/>
      <c r="C4617" s="23"/>
      <c r="D4617" s="23"/>
      <c r="E4617" s="23"/>
      <c r="F4617" s="23"/>
      <c r="G4617" s="24"/>
      <c r="H4617" s="23"/>
      <c r="I4617" s="23"/>
      <c r="J4617" s="23"/>
      <c r="K4617" s="23"/>
      <c r="L4617" s="23"/>
      <c r="M4617" s="23"/>
      <c r="N4617" s="25"/>
      <c r="O4617" s="26"/>
      <c r="P4617" s="26"/>
      <c r="Q4617" s="23"/>
      <c r="R4617" s="23"/>
      <c r="S4617" s="27"/>
      <c r="T4617" s="23"/>
      <c r="U4617" s="23"/>
      <c r="V4617" s="24"/>
      <c r="W4617" s="23"/>
      <c r="X4617" s="23"/>
      <c r="Y4617" s="23"/>
      <c r="Z4617" s="23"/>
      <c r="AA4617" s="28"/>
      <c r="AB4617" s="26"/>
      <c r="AC4617" s="26"/>
      <c r="AD4617" s="28"/>
      <c r="AE4617" s="28"/>
      <c r="AF4617" s="26"/>
      <c r="AG4617" s="26" t="s">
        <v>50</v>
      </c>
      <c r="AH4617" s="26">
        <f>SUM(AH4615:AH4616)</f>
        <v>804307</v>
      </c>
      <c r="AI4617" s="26"/>
      <c r="AJ4617" s="26">
        <f>SUM(AJ4615:AJ4616)</f>
        <v>0</v>
      </c>
      <c r="AK4617" s="26"/>
      <c r="AL4617" s="26">
        <f>SUM(AL4615:AL4616)</f>
        <v>0</v>
      </c>
    </row>
    <row r="4618" spans="1:38" x14ac:dyDescent="0.35">
      <c r="A4618" s="23" t="s">
        <v>15540</v>
      </c>
      <c r="B4618" s="24"/>
      <c r="C4618" s="23" t="s">
        <v>15541</v>
      </c>
      <c r="D4618" s="23" t="s">
        <v>15542</v>
      </c>
      <c r="E4618" s="23">
        <v>2507</v>
      </c>
      <c r="F4618" s="23" t="s">
        <v>15543</v>
      </c>
      <c r="G4618" s="24" t="s">
        <v>15544</v>
      </c>
      <c r="H4618" s="23" t="s">
        <v>42</v>
      </c>
      <c r="I4618" s="23" t="s">
        <v>15545</v>
      </c>
      <c r="J4618" s="23">
        <v>0</v>
      </c>
      <c r="K4618" s="23">
        <v>1</v>
      </c>
      <c r="L4618" s="23">
        <v>66</v>
      </c>
      <c r="M4618" s="23" t="s">
        <v>44</v>
      </c>
      <c r="N4618" s="25">
        <f>((J4618*400)+(K4618*100))+L4618</f>
        <v>166</v>
      </c>
      <c r="O4618" s="26">
        <v>2000</v>
      </c>
      <c r="P4618" s="26">
        <f>N4618*O4618</f>
        <v>332000</v>
      </c>
      <c r="Q4618" s="23">
        <v>1</v>
      </c>
      <c r="R4618" s="23" t="s">
        <v>15540</v>
      </c>
      <c r="S4618" s="27"/>
      <c r="T4618" s="23" t="s">
        <v>15541</v>
      </c>
      <c r="U4618" s="23" t="s">
        <v>15546</v>
      </c>
      <c r="V4618" s="24" t="s">
        <v>15547</v>
      </c>
      <c r="W4618" s="23" t="s">
        <v>47</v>
      </c>
      <c r="X4618" s="23" t="s">
        <v>48</v>
      </c>
      <c r="Y4618" s="23" t="s">
        <v>49</v>
      </c>
      <c r="Z4618" s="23">
        <v>81</v>
      </c>
      <c r="AA4618" s="28">
        <v>100</v>
      </c>
      <c r="AB4618" s="26">
        <v>6550</v>
      </c>
      <c r="AC4618" s="26">
        <f>Z4618*AB4618</f>
        <v>530550</v>
      </c>
      <c r="AD4618" s="28">
        <v>6</v>
      </c>
      <c r="AE4618" s="28">
        <v>6</v>
      </c>
      <c r="AF4618" s="26">
        <f>(AC4618*(100-AE4618))/100</f>
        <v>498717</v>
      </c>
      <c r="AG4618" s="26">
        <f>P4618+AF4618</f>
        <v>830717</v>
      </c>
      <c r="AH4618" s="26">
        <f>(AG4618*AA4618)/100</f>
        <v>830717</v>
      </c>
      <c r="AI4618" s="26">
        <v>50000000</v>
      </c>
      <c r="AJ4618" s="26">
        <f>IF((AI4618-AH4618) &gt; 1,0,IF((AI4618-AH4618)&lt;0,AH4618-AI4618,AI4618-AH4618))</f>
        <v>0</v>
      </c>
      <c r="AK4618" s="26">
        <v>0.02</v>
      </c>
      <c r="AL4618" s="26">
        <f>ROUND(AJ4618*(AK4618/100),2)</f>
        <v>0</v>
      </c>
    </row>
    <row r="4619" spans="1:38" x14ac:dyDescent="0.35">
      <c r="A4619" s="23"/>
      <c r="B4619" s="24"/>
      <c r="C4619" s="23"/>
      <c r="D4619" s="23"/>
      <c r="E4619" s="23"/>
      <c r="F4619" s="23"/>
      <c r="G4619" s="24"/>
      <c r="H4619" s="23"/>
      <c r="I4619" s="23"/>
      <c r="J4619" s="23"/>
      <c r="K4619" s="23"/>
      <c r="L4619" s="23"/>
      <c r="M4619" s="23"/>
      <c r="N4619" s="25"/>
      <c r="O4619" s="26"/>
      <c r="P4619" s="26"/>
      <c r="Q4619" s="23"/>
      <c r="R4619" s="23"/>
      <c r="S4619" s="27"/>
      <c r="T4619" s="23"/>
      <c r="U4619" s="23"/>
      <c r="V4619" s="24"/>
      <c r="W4619" s="23"/>
      <c r="X4619" s="23"/>
      <c r="Y4619" s="23"/>
      <c r="Z4619" s="23"/>
      <c r="AA4619" s="28"/>
      <c r="AB4619" s="26"/>
      <c r="AC4619" s="26"/>
      <c r="AD4619" s="28"/>
      <c r="AE4619" s="28"/>
      <c r="AF4619" s="26"/>
      <c r="AG4619" s="26" t="s">
        <v>50</v>
      </c>
      <c r="AH4619" s="26">
        <f>AH4618</f>
        <v>830717</v>
      </c>
      <c r="AI4619" s="26"/>
      <c r="AJ4619" s="26">
        <f>AJ4618</f>
        <v>0</v>
      </c>
      <c r="AK4619" s="26"/>
      <c r="AL4619" s="26">
        <f>AL4618</f>
        <v>0</v>
      </c>
    </row>
    <row r="4620" spans="1:38" x14ac:dyDescent="0.35">
      <c r="A4620" s="23" t="s">
        <v>15548</v>
      </c>
      <c r="B4620" s="24" t="s">
        <v>15549</v>
      </c>
      <c r="C4620" s="23" t="s">
        <v>15550</v>
      </c>
      <c r="D4620" s="23" t="s">
        <v>15551</v>
      </c>
      <c r="E4620" s="23">
        <v>2508</v>
      </c>
      <c r="F4620" s="23" t="s">
        <v>15552</v>
      </c>
      <c r="G4620" s="24" t="s">
        <v>15553</v>
      </c>
      <c r="H4620" s="23" t="s">
        <v>42</v>
      </c>
      <c r="I4620" s="23" t="s">
        <v>15554</v>
      </c>
      <c r="J4620" s="23">
        <v>1</v>
      </c>
      <c r="K4620" s="23">
        <v>2</v>
      </c>
      <c r="L4620" s="23">
        <v>75</v>
      </c>
      <c r="M4620" s="23" t="s">
        <v>44</v>
      </c>
      <c r="N4620" s="25">
        <f>((J4620*400)+(K4620*100))+L4620</f>
        <v>675</v>
      </c>
      <c r="O4620" s="26">
        <v>180</v>
      </c>
      <c r="P4620" s="26">
        <f>N4620*O4620</f>
        <v>121500</v>
      </c>
      <c r="Q4620" s="23">
        <v>1</v>
      </c>
      <c r="R4620" s="23" t="s">
        <v>15548</v>
      </c>
      <c r="S4620" s="27" t="s">
        <v>15549</v>
      </c>
      <c r="T4620" s="23" t="s">
        <v>15550</v>
      </c>
      <c r="U4620" s="23" t="s">
        <v>15555</v>
      </c>
      <c r="V4620" s="24" t="s">
        <v>15556</v>
      </c>
      <c r="W4620" s="23" t="s">
        <v>47</v>
      </c>
      <c r="X4620" s="23" t="s">
        <v>48</v>
      </c>
      <c r="Y4620" s="23" t="s">
        <v>49</v>
      </c>
      <c r="Z4620" s="23">
        <v>81</v>
      </c>
      <c r="AA4620" s="28">
        <v>100</v>
      </c>
      <c r="AB4620" s="26">
        <v>6550</v>
      </c>
      <c r="AC4620" s="26">
        <f>Z4620*AB4620</f>
        <v>530550</v>
      </c>
      <c r="AD4620" s="28">
        <v>7</v>
      </c>
      <c r="AE4620" s="28">
        <v>7</v>
      </c>
      <c r="AF4620" s="26">
        <f>(AC4620*(100-AE4620))/100</f>
        <v>493411.5</v>
      </c>
      <c r="AG4620" s="26">
        <f>P4620+AF4620</f>
        <v>614911.5</v>
      </c>
      <c r="AH4620" s="26">
        <f>(AG4620*AA4620)/100</f>
        <v>614911.5</v>
      </c>
      <c r="AI4620" s="26">
        <v>50000000</v>
      </c>
      <c r="AJ4620" s="26">
        <f>IF((AI4620-AH4620) &gt; 1,0,IF((AI4620-AH4620)&lt;0,AH4620-AI4620,AI4620-AH4620))</f>
        <v>0</v>
      </c>
      <c r="AK4620" s="26">
        <v>0.02</v>
      </c>
      <c r="AL4620" s="26">
        <f>ROUND(AJ4620*(AK4620/100),2)</f>
        <v>0</v>
      </c>
    </row>
    <row r="4621" spans="1:38" x14ac:dyDescent="0.35">
      <c r="A4621" s="23"/>
      <c r="B4621" s="24"/>
      <c r="C4621" s="23"/>
      <c r="D4621" s="23"/>
      <c r="E4621" s="23"/>
      <c r="F4621" s="23"/>
      <c r="G4621" s="24"/>
      <c r="H4621" s="23"/>
      <c r="I4621" s="23"/>
      <c r="J4621" s="23"/>
      <c r="K4621" s="23"/>
      <c r="L4621" s="23"/>
      <c r="M4621" s="23"/>
      <c r="N4621" s="25"/>
      <c r="O4621" s="26"/>
      <c r="P4621" s="26"/>
      <c r="Q4621" s="23"/>
      <c r="R4621" s="23"/>
      <c r="S4621" s="27"/>
      <c r="T4621" s="23"/>
      <c r="U4621" s="23"/>
      <c r="V4621" s="24"/>
      <c r="W4621" s="23"/>
      <c r="X4621" s="23"/>
      <c r="Y4621" s="23"/>
      <c r="Z4621" s="23"/>
      <c r="AA4621" s="28"/>
      <c r="AB4621" s="26"/>
      <c r="AC4621" s="26"/>
      <c r="AD4621" s="28"/>
      <c r="AE4621" s="28"/>
      <c r="AF4621" s="26"/>
      <c r="AG4621" s="26" t="s">
        <v>50</v>
      </c>
      <c r="AH4621" s="26">
        <f>AH4620</f>
        <v>614911.5</v>
      </c>
      <c r="AI4621" s="26"/>
      <c r="AJ4621" s="26">
        <f>AJ4620</f>
        <v>0</v>
      </c>
      <c r="AK4621" s="26"/>
      <c r="AL4621" s="26">
        <f>AL4620</f>
        <v>0</v>
      </c>
    </row>
    <row r="4622" spans="1:38" x14ac:dyDescent="0.35">
      <c r="A4622" s="23" t="s">
        <v>15557</v>
      </c>
      <c r="B4622" s="24"/>
      <c r="C4622" s="23" t="s">
        <v>15558</v>
      </c>
      <c r="D4622" s="23" t="s">
        <v>3264</v>
      </c>
      <c r="E4622" s="23">
        <v>2509</v>
      </c>
      <c r="F4622" s="23" t="s">
        <v>15559</v>
      </c>
      <c r="G4622" s="24" t="s">
        <v>15560</v>
      </c>
      <c r="H4622" s="23" t="s">
        <v>42</v>
      </c>
      <c r="I4622" s="23" t="s">
        <v>15561</v>
      </c>
      <c r="J4622" s="23">
        <v>0</v>
      </c>
      <c r="K4622" s="23">
        <v>1</v>
      </c>
      <c r="L4622" s="23">
        <v>1.6</v>
      </c>
      <c r="M4622" s="23" t="s">
        <v>44</v>
      </c>
      <c r="N4622" s="25">
        <f>((J4622*400)+(K4622*100))+L4622</f>
        <v>101.6</v>
      </c>
      <c r="O4622" s="26">
        <v>500</v>
      </c>
      <c r="P4622" s="26">
        <f>N4622*O4622</f>
        <v>50800</v>
      </c>
      <c r="Q4622" s="23">
        <v>1</v>
      </c>
      <c r="R4622" s="23" t="s">
        <v>15557</v>
      </c>
      <c r="S4622" s="27"/>
      <c r="T4622" s="23" t="s">
        <v>15558</v>
      </c>
      <c r="U4622" s="23" t="s">
        <v>3268</v>
      </c>
      <c r="V4622" s="24" t="s">
        <v>15562</v>
      </c>
      <c r="W4622" s="23" t="s">
        <v>47</v>
      </c>
      <c r="X4622" s="23" t="s">
        <v>48</v>
      </c>
      <c r="Y4622" s="23" t="s">
        <v>49</v>
      </c>
      <c r="Z4622" s="23">
        <v>48</v>
      </c>
      <c r="AA4622" s="28">
        <v>100</v>
      </c>
      <c r="AB4622" s="26">
        <v>6550</v>
      </c>
      <c r="AC4622" s="26">
        <f>Z4622*AB4622</f>
        <v>314400</v>
      </c>
      <c r="AD4622" s="28">
        <v>32</v>
      </c>
      <c r="AE4622" s="28">
        <v>54</v>
      </c>
      <c r="AF4622" s="26">
        <f>(AC4622*(100-AE4622))/100</f>
        <v>144624</v>
      </c>
      <c r="AG4622" s="26">
        <f>P4622+AF4622</f>
        <v>195424</v>
      </c>
      <c r="AH4622" s="26">
        <f>(AG4622*AA4622)/100</f>
        <v>195424</v>
      </c>
      <c r="AI4622" s="26">
        <v>50000000</v>
      </c>
      <c r="AJ4622" s="26">
        <f>IF((AI4622-AH4622) &gt; 1,0,IF((AI4622-AH4622)&lt;0,AH4622-AI4622,AI4622-AH4622))</f>
        <v>0</v>
      </c>
      <c r="AK4622" s="26">
        <v>0.02</v>
      </c>
      <c r="AL4622" s="26">
        <f>ROUND(AJ4622*(AK4622/100),2)</f>
        <v>0</v>
      </c>
    </row>
    <row r="4623" spans="1:38" x14ac:dyDescent="0.35">
      <c r="A4623" s="23"/>
      <c r="B4623" s="24"/>
      <c r="C4623" s="23"/>
      <c r="D4623" s="23"/>
      <c r="E4623" s="23"/>
      <c r="F4623" s="23"/>
      <c r="G4623" s="24"/>
      <c r="H4623" s="23"/>
      <c r="I4623" s="23"/>
      <c r="J4623" s="23">
        <v>0</v>
      </c>
      <c r="K4623" s="23">
        <v>0</v>
      </c>
      <c r="L4623" s="23">
        <v>18</v>
      </c>
      <c r="M4623" s="23" t="s">
        <v>44</v>
      </c>
      <c r="N4623" s="25">
        <f>((J4623*400)+(K4623*100))+L4623</f>
        <v>18</v>
      </c>
      <c r="O4623" s="26">
        <v>500</v>
      </c>
      <c r="P4623" s="26">
        <f>N4623*O4623</f>
        <v>9000</v>
      </c>
      <c r="Q4623" s="23">
        <v>1</v>
      </c>
      <c r="R4623" s="23" t="s">
        <v>15557</v>
      </c>
      <c r="S4623" s="27"/>
      <c r="T4623" s="23" t="s">
        <v>15558</v>
      </c>
      <c r="U4623" s="23" t="s">
        <v>3268</v>
      </c>
      <c r="V4623" s="24" t="s">
        <v>15563</v>
      </c>
      <c r="W4623" s="23" t="s">
        <v>47</v>
      </c>
      <c r="X4623" s="23" t="s">
        <v>48</v>
      </c>
      <c r="Y4623" s="23" t="s">
        <v>49</v>
      </c>
      <c r="Z4623" s="23">
        <v>72</v>
      </c>
      <c r="AA4623" s="28">
        <v>100</v>
      </c>
      <c r="AB4623" s="26">
        <v>6550</v>
      </c>
      <c r="AC4623" s="26">
        <f>Z4623*AB4623</f>
        <v>471600</v>
      </c>
      <c r="AD4623" s="28">
        <v>22</v>
      </c>
      <c r="AE4623" s="28">
        <v>34</v>
      </c>
      <c r="AF4623" s="26">
        <f>(AC4623*(100-AE4623))/100</f>
        <v>311256</v>
      </c>
      <c r="AG4623" s="26">
        <f>P4623+AF4623</f>
        <v>320256</v>
      </c>
      <c r="AH4623" s="26">
        <f>(AG4623*AA4623)/100</f>
        <v>320256</v>
      </c>
      <c r="AI4623" s="26">
        <v>50000000</v>
      </c>
      <c r="AJ4623" s="26">
        <f>IF((AI4623-AH4623) &gt; 1,0,IF((AI4623-AH4623)&lt;0,AH4623-AI4623,AI4623-AH4623))</f>
        <v>0</v>
      </c>
      <c r="AK4623" s="26">
        <v>0.02</v>
      </c>
      <c r="AL4623" s="26">
        <f>ROUND(AJ4623*(AK4623/100),2)</f>
        <v>0</v>
      </c>
    </row>
    <row r="4624" spans="1:38" x14ac:dyDescent="0.35">
      <c r="A4624" s="23"/>
      <c r="B4624" s="24"/>
      <c r="C4624" s="23"/>
      <c r="D4624" s="23"/>
      <c r="E4624" s="23"/>
      <c r="F4624" s="23"/>
      <c r="G4624" s="24"/>
      <c r="H4624" s="23"/>
      <c r="I4624" s="23"/>
      <c r="J4624" s="23"/>
      <c r="K4624" s="23"/>
      <c r="L4624" s="23"/>
      <c r="M4624" s="23"/>
      <c r="N4624" s="25"/>
      <c r="O4624" s="26"/>
      <c r="P4624" s="26"/>
      <c r="Q4624" s="23"/>
      <c r="R4624" s="23"/>
      <c r="S4624" s="27"/>
      <c r="T4624" s="23"/>
      <c r="U4624" s="23"/>
      <c r="V4624" s="24"/>
      <c r="W4624" s="23"/>
      <c r="X4624" s="23"/>
      <c r="Y4624" s="23"/>
      <c r="Z4624" s="23"/>
      <c r="AA4624" s="28"/>
      <c r="AB4624" s="26"/>
      <c r="AC4624" s="26"/>
      <c r="AD4624" s="28"/>
      <c r="AE4624" s="28"/>
      <c r="AF4624" s="26"/>
      <c r="AG4624" s="26" t="s">
        <v>50</v>
      </c>
      <c r="AH4624" s="26">
        <f>SUM(AH4622:AH4623)</f>
        <v>515680</v>
      </c>
      <c r="AI4624" s="26"/>
      <c r="AJ4624" s="26">
        <f>SUM(AJ4622:AJ4623)</f>
        <v>0</v>
      </c>
      <c r="AK4624" s="26"/>
      <c r="AL4624" s="26">
        <f>SUM(AL4622:AL4623)</f>
        <v>0</v>
      </c>
    </row>
    <row r="4625" spans="1:38" x14ac:dyDescent="0.35">
      <c r="A4625" s="23" t="s">
        <v>15564</v>
      </c>
      <c r="B4625" s="24" t="s">
        <v>15565</v>
      </c>
      <c r="C4625" s="23" t="s">
        <v>15566</v>
      </c>
      <c r="D4625" s="23" t="s">
        <v>15567</v>
      </c>
      <c r="E4625" s="23">
        <v>2510</v>
      </c>
      <c r="F4625" s="23" t="s">
        <v>15568</v>
      </c>
      <c r="G4625" s="24" t="s">
        <v>15569</v>
      </c>
      <c r="H4625" s="23" t="s">
        <v>42</v>
      </c>
      <c r="I4625" s="23" t="s">
        <v>15570</v>
      </c>
      <c r="J4625" s="23">
        <v>2</v>
      </c>
      <c r="K4625" s="23">
        <v>0</v>
      </c>
      <c r="L4625" s="23">
        <v>10</v>
      </c>
      <c r="M4625" s="23" t="s">
        <v>58</v>
      </c>
      <c r="N4625" s="25">
        <f>((J4625*400)+(K4625*100))+L4625</f>
        <v>810</v>
      </c>
      <c r="O4625" s="26">
        <v>440</v>
      </c>
      <c r="P4625" s="26">
        <f>N4625*O4625</f>
        <v>356400</v>
      </c>
      <c r="Q4625" s="23"/>
      <c r="R4625" s="23"/>
      <c r="S4625" s="27"/>
      <c r="T4625" s="23"/>
      <c r="U4625" s="23"/>
      <c r="V4625" s="24"/>
      <c r="W4625" s="23"/>
      <c r="X4625" s="23"/>
      <c r="Y4625" s="23"/>
      <c r="Z4625" s="23"/>
      <c r="AA4625" s="28"/>
      <c r="AB4625" s="26"/>
      <c r="AC4625" s="26"/>
      <c r="AD4625" s="28"/>
      <c r="AE4625" s="28"/>
      <c r="AF4625" s="26"/>
      <c r="AG4625" s="26">
        <f>AF4625+P4625</f>
        <v>356400</v>
      </c>
      <c r="AH4625" s="26">
        <f>AG4625</f>
        <v>356400</v>
      </c>
      <c r="AI4625" s="26">
        <v>50000000</v>
      </c>
      <c r="AJ4625" s="26">
        <f>IF((AI4625-AH4625) &gt; 1,0,IF((AI4625-AH4625)&lt;0,AH4625-AI4625,AI4625-AH4625))</f>
        <v>0</v>
      </c>
      <c r="AK4625" s="26">
        <v>0.01</v>
      </c>
      <c r="AL4625" s="26">
        <f>AJ4625*(AK4625/100)</f>
        <v>0</v>
      </c>
    </row>
    <row r="4626" spans="1:38" x14ac:dyDescent="0.35">
      <c r="A4626" s="23"/>
      <c r="B4626" s="24"/>
      <c r="C4626" s="23"/>
      <c r="D4626" s="23"/>
      <c r="E4626" s="23"/>
      <c r="F4626" s="23"/>
      <c r="G4626" s="24"/>
      <c r="H4626" s="23"/>
      <c r="I4626" s="23"/>
      <c r="J4626" s="23"/>
      <c r="K4626" s="23"/>
      <c r="L4626" s="23"/>
      <c r="M4626" s="23"/>
      <c r="N4626" s="25"/>
      <c r="O4626" s="26"/>
      <c r="P4626" s="26"/>
      <c r="Q4626" s="23"/>
      <c r="R4626" s="23"/>
      <c r="S4626" s="27"/>
      <c r="T4626" s="23"/>
      <c r="U4626" s="23"/>
      <c r="V4626" s="24"/>
      <c r="W4626" s="23"/>
      <c r="X4626" s="23"/>
      <c r="Y4626" s="23"/>
      <c r="Z4626" s="23"/>
      <c r="AA4626" s="28"/>
      <c r="AB4626" s="26"/>
      <c r="AC4626" s="26"/>
      <c r="AD4626" s="28"/>
      <c r="AE4626" s="28"/>
      <c r="AF4626" s="26"/>
      <c r="AG4626" s="26" t="s">
        <v>50</v>
      </c>
      <c r="AH4626" s="26">
        <f>AH4625</f>
        <v>356400</v>
      </c>
      <c r="AI4626" s="26"/>
      <c r="AJ4626" s="26">
        <f>AJ4625</f>
        <v>0</v>
      </c>
      <c r="AK4626" s="26"/>
      <c r="AL4626" s="26">
        <f>AL4625</f>
        <v>0</v>
      </c>
    </row>
    <row r="4627" spans="1:38" x14ac:dyDescent="0.35">
      <c r="A4627" s="23" t="s">
        <v>9931</v>
      </c>
      <c r="B4627" s="24"/>
      <c r="C4627" s="23" t="s">
        <v>9932</v>
      </c>
      <c r="D4627" s="23" t="s">
        <v>15571</v>
      </c>
      <c r="E4627" s="23">
        <v>2511</v>
      </c>
      <c r="F4627" s="23" t="s">
        <v>15572</v>
      </c>
      <c r="G4627" s="24" t="s">
        <v>15573</v>
      </c>
      <c r="H4627" s="23" t="s">
        <v>103</v>
      </c>
      <c r="I4627" s="23" t="s">
        <v>15574</v>
      </c>
      <c r="J4627" s="23">
        <v>0</v>
      </c>
      <c r="K4627" s="23">
        <v>1</v>
      </c>
      <c r="L4627" s="23">
        <v>37</v>
      </c>
      <c r="M4627" s="23" t="s">
        <v>44</v>
      </c>
      <c r="N4627" s="25">
        <f>((J4627*400)+(K4627*100))+L4627</f>
        <v>137</v>
      </c>
      <c r="O4627" s="26">
        <v>450</v>
      </c>
      <c r="P4627" s="26">
        <f>N4627*O4627</f>
        <v>61650</v>
      </c>
      <c r="Q4627" s="23">
        <v>1</v>
      </c>
      <c r="R4627" s="23" t="s">
        <v>15575</v>
      </c>
      <c r="S4627" s="27"/>
      <c r="T4627" s="23" t="s">
        <v>15576</v>
      </c>
      <c r="U4627" s="23" t="s">
        <v>15577</v>
      </c>
      <c r="V4627" s="24" t="s">
        <v>15578</v>
      </c>
      <c r="W4627" s="23" t="s">
        <v>47</v>
      </c>
      <c r="X4627" s="23" t="s">
        <v>48</v>
      </c>
      <c r="Y4627" s="23" t="s">
        <v>49</v>
      </c>
      <c r="Z4627" s="23">
        <v>40</v>
      </c>
      <c r="AA4627" s="28">
        <v>100</v>
      </c>
      <c r="AB4627" s="26">
        <v>6550</v>
      </c>
      <c r="AC4627" s="26">
        <f>Z4627*AB4627</f>
        <v>262000</v>
      </c>
      <c r="AD4627" s="28">
        <v>24</v>
      </c>
      <c r="AE4627" s="28">
        <v>38</v>
      </c>
      <c r="AF4627" s="26">
        <f>(AC4627*(100-AE4627))/100</f>
        <v>162440</v>
      </c>
      <c r="AG4627" s="26">
        <f>P4627+AF4627</f>
        <v>224090</v>
      </c>
      <c r="AH4627" s="26">
        <f>(AG4627*AA4627)/100</f>
        <v>224090</v>
      </c>
      <c r="AI4627" s="26">
        <f>IF(AF4627&lt;=10000000,AF4627,10000000)</f>
        <v>162440</v>
      </c>
      <c r="AJ4627" s="26">
        <f>IF((AI4627-AH4627) &gt; 1,0,IF((AI4627-AH4627)&lt;0,AH4627-AI4627,AI4627-AH4627))</f>
        <v>61650</v>
      </c>
      <c r="AK4627" s="26">
        <v>0.02</v>
      </c>
      <c r="AL4627" s="26">
        <f>ROUND(AJ4627*(AK4627/100),2)</f>
        <v>12.33</v>
      </c>
    </row>
    <row r="4628" spans="1:38" x14ac:dyDescent="0.35">
      <c r="A4628" s="23"/>
      <c r="B4628" s="24"/>
      <c r="C4628" s="23"/>
      <c r="D4628" s="23"/>
      <c r="E4628" s="23"/>
      <c r="F4628" s="23"/>
      <c r="G4628" s="24"/>
      <c r="H4628" s="23"/>
      <c r="I4628" s="23"/>
      <c r="J4628" s="23">
        <v>0</v>
      </c>
      <c r="K4628" s="23">
        <v>0</v>
      </c>
      <c r="L4628" s="23">
        <v>17</v>
      </c>
      <c r="M4628" s="23" t="s">
        <v>44</v>
      </c>
      <c r="N4628" s="25">
        <f>((J4628*400)+(K4628*100))+L4628</f>
        <v>17</v>
      </c>
      <c r="O4628" s="26">
        <v>450</v>
      </c>
      <c r="P4628" s="26">
        <f>N4628*O4628</f>
        <v>7650</v>
      </c>
      <c r="Q4628" s="23">
        <v>1</v>
      </c>
      <c r="R4628" s="23" t="s">
        <v>9931</v>
      </c>
      <c r="S4628" s="27"/>
      <c r="T4628" s="23" t="s">
        <v>9932</v>
      </c>
      <c r="U4628" s="23" t="s">
        <v>9933</v>
      </c>
      <c r="V4628" s="24" t="s">
        <v>15579</v>
      </c>
      <c r="W4628" s="23" t="s">
        <v>47</v>
      </c>
      <c r="X4628" s="23" t="s">
        <v>48</v>
      </c>
      <c r="Y4628" s="23" t="s">
        <v>49</v>
      </c>
      <c r="Z4628" s="23">
        <v>68</v>
      </c>
      <c r="AA4628" s="28">
        <v>100</v>
      </c>
      <c r="AB4628" s="26">
        <v>6550</v>
      </c>
      <c r="AC4628" s="26">
        <f>Z4628*AB4628</f>
        <v>445400</v>
      </c>
      <c r="AD4628" s="28">
        <v>18</v>
      </c>
      <c r="AE4628" s="28">
        <v>26</v>
      </c>
      <c r="AF4628" s="26">
        <f>(AC4628*(100-AE4628))/100</f>
        <v>329596</v>
      </c>
      <c r="AG4628" s="26">
        <f>P4628+AF4628</f>
        <v>337246</v>
      </c>
      <c r="AH4628" s="26">
        <f>(AG4628*AA4628)/100</f>
        <v>337246</v>
      </c>
      <c r="AI4628" s="26">
        <f>IF(AF4628&lt;=10000000,AF4628,10000000)</f>
        <v>329596</v>
      </c>
      <c r="AJ4628" s="26">
        <f>IF((AI4628-AH4628) &gt; 1,0,IF((AI4628-AH4628)&lt;0,AH4628-AI4628,AI4628-AH4628))</f>
        <v>7650</v>
      </c>
      <c r="AK4628" s="26">
        <v>0.02</v>
      </c>
      <c r="AL4628" s="26">
        <f>ROUND(AJ4628*(AK4628/100),2)</f>
        <v>1.53</v>
      </c>
    </row>
    <row r="4629" spans="1:38" x14ac:dyDescent="0.35">
      <c r="A4629" s="23"/>
      <c r="B4629" s="24"/>
      <c r="C4629" s="23"/>
      <c r="D4629" s="23"/>
      <c r="E4629" s="23"/>
      <c r="F4629" s="23"/>
      <c r="G4629" s="24"/>
      <c r="H4629" s="23"/>
      <c r="I4629" s="23"/>
      <c r="J4629" s="23"/>
      <c r="K4629" s="23"/>
      <c r="L4629" s="23"/>
      <c r="M4629" s="23"/>
      <c r="N4629" s="25"/>
      <c r="O4629" s="26"/>
      <c r="P4629" s="26"/>
      <c r="Q4629" s="23"/>
      <c r="R4629" s="23"/>
      <c r="S4629" s="27"/>
      <c r="T4629" s="23"/>
      <c r="U4629" s="23"/>
      <c r="V4629" s="24"/>
      <c r="W4629" s="23"/>
      <c r="X4629" s="23"/>
      <c r="Y4629" s="23"/>
      <c r="Z4629" s="23"/>
      <c r="AA4629" s="28"/>
      <c r="AB4629" s="26"/>
      <c r="AC4629" s="26"/>
      <c r="AD4629" s="28"/>
      <c r="AE4629" s="28"/>
      <c r="AF4629" s="26"/>
      <c r="AG4629" s="26" t="s">
        <v>50</v>
      </c>
      <c r="AH4629" s="26">
        <f>SUM(AH4627:AH4628)</f>
        <v>561336</v>
      </c>
      <c r="AI4629" s="26"/>
      <c r="AJ4629" s="26">
        <f>SUM(AJ4627:AJ4628)</f>
        <v>69300</v>
      </c>
      <c r="AK4629" s="26"/>
      <c r="AL4629" s="26">
        <f>SUM(AL4627:AL4628)</f>
        <v>13.86</v>
      </c>
    </row>
    <row r="4631" spans="1:38" ht="18.75" x14ac:dyDescent="0.35">
      <c r="F4631" s="37" t="s">
        <v>15580</v>
      </c>
      <c r="G4631" s="37"/>
      <c r="H4631" s="37"/>
      <c r="I4631" s="37"/>
      <c r="J4631" s="38" t="s">
        <v>15581</v>
      </c>
      <c r="K4631" s="38"/>
      <c r="L4631" s="38"/>
      <c r="M4631" s="38"/>
      <c r="N4631" s="29"/>
      <c r="O4631" s="30"/>
    </row>
    <row r="4632" spans="1:38" ht="18.75" x14ac:dyDescent="0.35">
      <c r="F4632" s="31"/>
      <c r="G4632" s="31"/>
      <c r="H4632" s="31"/>
      <c r="I4632" s="31"/>
      <c r="J4632" s="39" t="s">
        <v>15582</v>
      </c>
      <c r="K4632" s="39"/>
      <c r="L4632" s="39"/>
      <c r="M4632" s="39"/>
      <c r="N4632" s="29"/>
      <c r="O4632" s="30"/>
    </row>
    <row r="4633" spans="1:38" ht="15.75" x14ac:dyDescent="0.35">
      <c r="F4633" s="31"/>
      <c r="G4633" s="31"/>
      <c r="H4633" s="31"/>
      <c r="I4633" s="31"/>
      <c r="J4633" s="32" t="s">
        <v>15583</v>
      </c>
      <c r="K4633" s="32"/>
      <c r="L4633" s="32"/>
      <c r="M4633" s="32"/>
      <c r="N4633" s="33"/>
      <c r="O4633" s="33"/>
    </row>
    <row r="4634" spans="1:38" ht="18.75" x14ac:dyDescent="0.35">
      <c r="F4634" s="34"/>
      <c r="G4634" s="35"/>
      <c r="H4634" s="34"/>
      <c r="I4634" s="34"/>
      <c r="J4634" s="40" t="s">
        <v>15584</v>
      </c>
      <c r="K4634" s="40"/>
      <c r="L4634" s="40"/>
      <c r="M4634" s="40"/>
      <c r="N4634" s="40"/>
      <c r="O4634" s="40"/>
    </row>
    <row r="4635" spans="1:38" ht="18.75" x14ac:dyDescent="0.35">
      <c r="F4635" s="34"/>
      <c r="G4635" s="35"/>
      <c r="H4635" s="34"/>
      <c r="I4635" s="34"/>
      <c r="J4635" s="36" t="s">
        <v>15585</v>
      </c>
      <c r="K4635" s="36"/>
      <c r="L4635" s="36"/>
      <c r="M4635" s="36"/>
      <c r="N4635" s="29"/>
      <c r="O4635" s="30"/>
    </row>
  </sheetData>
  <sheetProtection formatCells="0" formatColumns="0" formatRows="0" insertColumns="0" insertRows="0" insertHyperlinks="0" deleteColumns="0" deleteRows="0" sort="0" autoFilter="0" pivotTables="0"/>
  <mergeCells count="48">
    <mergeCell ref="AL4:AL9"/>
    <mergeCell ref="AG4:AG9"/>
    <mergeCell ref="AH4:AH9"/>
    <mergeCell ref="AI4:AI9"/>
    <mergeCell ref="AJ4:AJ9"/>
    <mergeCell ref="AK4:AK9"/>
    <mergeCell ref="AA5:AA9"/>
    <mergeCell ref="AB5:AB9"/>
    <mergeCell ref="AC5:AC9"/>
    <mergeCell ref="W5:W9"/>
    <mergeCell ref="N5:N9"/>
    <mergeCell ref="L7:L9"/>
    <mergeCell ref="C5:C9"/>
    <mergeCell ref="D5:D9"/>
    <mergeCell ref="E5:E9"/>
    <mergeCell ref="V5:V9"/>
    <mergeCell ref="M5:M9"/>
    <mergeCell ref="Q4:AF4"/>
    <mergeCell ref="AE6:AE9"/>
    <mergeCell ref="G5:G9"/>
    <mergeCell ref="O5:O9"/>
    <mergeCell ref="P5:P9"/>
    <mergeCell ref="Q5:Q9"/>
    <mergeCell ref="A4:P4"/>
    <mergeCell ref="Y5:Y9"/>
    <mergeCell ref="F5:F9"/>
    <mergeCell ref="AD6:AD9"/>
    <mergeCell ref="X5:X9"/>
    <mergeCell ref="A5:A9"/>
    <mergeCell ref="B5:B9"/>
    <mergeCell ref="J7:J9"/>
    <mergeCell ref="K7:K9"/>
    <mergeCell ref="F4631:I4631"/>
    <mergeCell ref="J4631:M4631"/>
    <mergeCell ref="J4632:M4632"/>
    <mergeCell ref="J4634:O4634"/>
    <mergeCell ref="A1:AK1"/>
    <mergeCell ref="A2:AK2"/>
    <mergeCell ref="Z5:Z9"/>
    <mergeCell ref="AD5:AE5"/>
    <mergeCell ref="AF5:AF9"/>
    <mergeCell ref="S5:S9"/>
    <mergeCell ref="T5:T9"/>
    <mergeCell ref="U5:U9"/>
    <mergeCell ref="R5:R9"/>
    <mergeCell ref="H5:H9"/>
    <mergeCell ref="I5:I9"/>
    <mergeCell ref="J5:L6"/>
  </mergeCells>
  <pageMargins left="0.23622047244094491" right="0.23622047244094491" top="0.23622047244094491" bottom="0.23622047244094491" header="0.31496062992125984" footer="0.31496062992125984"/>
  <pageSetup paperSize="8" scale="8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</vt:i4>
      </vt:variant>
      <vt:variant>
        <vt:lpstr>ช่วงที่มีชื่อ</vt:lpstr>
      </vt:variant>
      <vt:variant>
        <vt:i4>1</vt:i4>
      </vt:variant>
    </vt:vector>
  </HeadingPairs>
  <TitlesOfParts>
    <vt:vector size="2" baseType="lpstr">
      <vt:lpstr>pds-1</vt:lpstr>
      <vt:lpstr>'pds-1'!Print_Titles</vt:lpstr>
    </vt:vector>
  </TitlesOfParts>
  <Manager/>
  <Company>DLA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</dc:creator>
  <cp:keywords/>
  <dc:description/>
  <cp:lastModifiedBy>PC</cp:lastModifiedBy>
  <cp:lastPrinted>2022-01-26T06:27:44Z</cp:lastPrinted>
  <dcterms:created xsi:type="dcterms:W3CDTF">2010-09-03T23:45:18Z</dcterms:created>
  <dcterms:modified xsi:type="dcterms:W3CDTF">2022-01-27T08:37:56Z</dcterms:modified>
  <cp:category/>
</cp:coreProperties>
</file>